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1" activeTab="6"/>
  </bookViews>
  <sheets>
    <sheet name="AFFECTATION" sheetId="11" r:id="rId1"/>
    <sheet name="PRESENCE" sheetId="1" r:id="rId2"/>
    <sheet name="FORMATION" sheetId="7" r:id="rId3"/>
    <sheet name="DEL" sheetId="5" r:id="rId4"/>
    <sheet name="DIR" sheetId="15" r:id="rId5"/>
    <sheet name="AUTRES" sheetId="2" r:id="rId6"/>
    <sheet name="FICHE SALARIE" sheetId="8" r:id="rId7"/>
    <sheet name="XTIME" sheetId="9" r:id="rId8"/>
    <sheet name="Fiche Horaire" sheetId="18" r:id="rId9"/>
  </sheets>
  <definedNames>
    <definedName name="_xlnm._FilterDatabase" localSheetId="0" hidden="1">AFFECTATION!$A$2:$C$2</definedName>
    <definedName name="_xlnm._FilterDatabase" localSheetId="5" hidden="1">AUTRES!$A$2:$D$2</definedName>
    <definedName name="_xlnm._FilterDatabase" localSheetId="3" hidden="1">DEL!$A$2:$C$2</definedName>
    <definedName name="_xlnm._FilterDatabase" localSheetId="4" hidden="1">DIR!$A$2:$C$2</definedName>
    <definedName name="_xlnm._FilterDatabase" localSheetId="2" hidden="1">FORMATION!$A$2:$C$2</definedName>
    <definedName name="_xlnm._FilterDatabase" localSheetId="1" hidden="1">PRESENCE!$A$2:$C$367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8" l="1" a="1"/>
  <c r="D6" i="8"/>
  <c r="F4" i="8"/>
  <c r="D4" i="8"/>
  <c r="F40" i="8"/>
  <c r="E40" i="8"/>
  <c r="F33" i="8"/>
  <c r="E33" i="8"/>
  <c r="F26" i="8"/>
  <c r="E26" i="8"/>
  <c r="F19" i="8"/>
  <c r="E19" i="8"/>
  <c r="F12" i="8"/>
  <c r="E12" i="8"/>
  <c r="E44" i="8"/>
  <c r="E43" i="8"/>
  <c r="A3" i="18"/>
  <c r="K4" i="8"/>
  <c r="F2" i="15"/>
  <c r="E2" i="15"/>
  <c r="F2" i="1"/>
  <c r="E2" i="5"/>
  <c r="F2" i="5"/>
  <c r="F2" i="11"/>
  <c r="E2" i="11"/>
  <c r="B3" i="8"/>
  <c r="F2" i="2"/>
  <c r="E2" i="2"/>
  <c r="F2" i="7"/>
  <c r="E2" i="7"/>
  <c r="E2" i="1"/>
  <c r="BL23" i="18"/>
  <c r="BK23" i="18"/>
  <c r="P23" i="18"/>
  <c r="T23" i="18"/>
  <c r="X23" i="18"/>
  <c r="AB23" i="18"/>
  <c r="AF23" i="18"/>
  <c r="AJ23" i="18"/>
  <c r="AN23" i="18"/>
  <c r="AR23" i="18"/>
  <c r="L23" i="18"/>
  <c r="BI23" i="18"/>
  <c r="AO23" i="18"/>
  <c r="AK23" i="18"/>
  <c r="AG23" i="18"/>
  <c r="AC23" i="18"/>
  <c r="Y23" i="18"/>
  <c r="U23" i="18"/>
  <c r="Q23" i="18"/>
  <c r="M23" i="18"/>
  <c r="BH23" i="18"/>
  <c r="BG23" i="18"/>
  <c r="BF23" i="18"/>
  <c r="BE23" i="18"/>
  <c r="BD23" i="18"/>
  <c r="AY23" i="18"/>
  <c r="BB23" i="18"/>
  <c r="BC23" i="18"/>
  <c r="AV23" i="18"/>
  <c r="AS23" i="18"/>
  <c r="I23" i="18"/>
  <c r="C23" i="18"/>
  <c r="B23" i="18"/>
  <c r="A23" i="18"/>
  <c r="BL22" i="18"/>
  <c r="BK22" i="18"/>
  <c r="P22" i="18"/>
  <c r="T22" i="18"/>
  <c r="X22" i="18"/>
  <c r="AB22" i="18"/>
  <c r="AF22" i="18"/>
  <c r="AJ22" i="18"/>
  <c r="AN22" i="18"/>
  <c r="AR22" i="18"/>
  <c r="L22" i="18"/>
  <c r="BI22" i="18"/>
  <c r="AO22" i="18"/>
  <c r="AK22" i="18"/>
  <c r="AG22" i="18"/>
  <c r="AC22" i="18"/>
  <c r="Y22" i="18"/>
  <c r="U22" i="18"/>
  <c r="Q22" i="18"/>
  <c r="M22" i="18"/>
  <c r="BH22" i="18"/>
  <c r="BG22" i="18"/>
  <c r="BF22" i="18"/>
  <c r="BE22" i="18"/>
  <c r="BD22" i="18"/>
  <c r="AY22" i="18"/>
  <c r="BB22" i="18"/>
  <c r="BC22" i="18"/>
  <c r="AV22" i="18"/>
  <c r="AS22" i="18"/>
  <c r="I22" i="18"/>
  <c r="C22" i="18"/>
  <c r="B22" i="18"/>
  <c r="A22" i="18"/>
  <c r="BL21" i="18"/>
  <c r="BK21" i="18"/>
  <c r="P21" i="18"/>
  <c r="T21" i="18"/>
  <c r="X21" i="18"/>
  <c r="AB21" i="18"/>
  <c r="AF21" i="18"/>
  <c r="AJ21" i="18"/>
  <c r="AN21" i="18"/>
  <c r="AR21" i="18"/>
  <c r="L21" i="18"/>
  <c r="BI21" i="18"/>
  <c r="AO21" i="18"/>
  <c r="AK21" i="18"/>
  <c r="AG21" i="18"/>
  <c r="AC21" i="18"/>
  <c r="Y21" i="18"/>
  <c r="U21" i="18"/>
  <c r="Q21" i="18"/>
  <c r="M21" i="18"/>
  <c r="BH21" i="18"/>
  <c r="BG21" i="18"/>
  <c r="BF21" i="18"/>
  <c r="BE21" i="18"/>
  <c r="BD21" i="18"/>
  <c r="AY21" i="18"/>
  <c r="BB21" i="18"/>
  <c r="BC21" i="18"/>
  <c r="AV21" i="18"/>
  <c r="AS21" i="18"/>
  <c r="I21" i="18"/>
  <c r="C21" i="18"/>
  <c r="B21" i="18"/>
  <c r="A21" i="18"/>
  <c r="BL20" i="18"/>
  <c r="BK20" i="18"/>
  <c r="P20" i="18"/>
  <c r="T20" i="18"/>
  <c r="X20" i="18"/>
  <c r="AB20" i="18"/>
  <c r="AF20" i="18"/>
  <c r="AJ20" i="18"/>
  <c r="AN20" i="18"/>
  <c r="AR20" i="18"/>
  <c r="L20" i="18"/>
  <c r="BI20" i="18"/>
  <c r="AO20" i="18"/>
  <c r="AK20" i="18"/>
  <c r="AG20" i="18"/>
  <c r="AC20" i="18"/>
  <c r="Y20" i="18"/>
  <c r="U20" i="18"/>
  <c r="Q20" i="18"/>
  <c r="M20" i="18"/>
  <c r="BH20" i="18"/>
  <c r="BG20" i="18"/>
  <c r="BF20" i="18"/>
  <c r="BE20" i="18"/>
  <c r="BD20" i="18"/>
  <c r="AY20" i="18"/>
  <c r="BB20" i="18"/>
  <c r="BC20" i="18"/>
  <c r="AV20" i="18"/>
  <c r="AS20" i="18"/>
  <c r="I20" i="18"/>
  <c r="C20" i="18"/>
  <c r="B20" i="18"/>
  <c r="A20" i="18"/>
  <c r="BL19" i="18"/>
  <c r="BK19" i="18"/>
  <c r="P19" i="18"/>
  <c r="T19" i="18"/>
  <c r="X19" i="18"/>
  <c r="AB19" i="18"/>
  <c r="AF19" i="18"/>
  <c r="AJ19" i="18"/>
  <c r="AN19" i="18"/>
  <c r="AR19" i="18"/>
  <c r="L19" i="18"/>
  <c r="BI19" i="18"/>
  <c r="AO19" i="18"/>
  <c r="AK19" i="18"/>
  <c r="AG19" i="18"/>
  <c r="AC19" i="18"/>
  <c r="Y19" i="18"/>
  <c r="U19" i="18"/>
  <c r="Q19" i="18"/>
  <c r="M19" i="18"/>
  <c r="BH19" i="18"/>
  <c r="BG19" i="18"/>
  <c r="BF19" i="18"/>
  <c r="BE19" i="18"/>
  <c r="BD19" i="18"/>
  <c r="AY19" i="18"/>
  <c r="BB19" i="18"/>
  <c r="BC19" i="18"/>
  <c r="AV19" i="18"/>
  <c r="AS19" i="18"/>
  <c r="I19" i="18"/>
  <c r="C19" i="18"/>
  <c r="B19" i="18"/>
  <c r="A19" i="18"/>
  <c r="BL18" i="18"/>
  <c r="BK18" i="18"/>
  <c r="P18" i="18"/>
  <c r="T18" i="18"/>
  <c r="X18" i="18"/>
  <c r="AB18" i="18"/>
  <c r="AF18" i="18"/>
  <c r="AJ18" i="18"/>
  <c r="AN18" i="18"/>
  <c r="AR18" i="18"/>
  <c r="L18" i="18"/>
  <c r="BI18" i="18"/>
  <c r="AO18" i="18"/>
  <c r="AK18" i="18"/>
  <c r="AG18" i="18"/>
  <c r="AC18" i="18"/>
  <c r="Y18" i="18"/>
  <c r="U18" i="18"/>
  <c r="Q18" i="18"/>
  <c r="M18" i="18"/>
  <c r="BH18" i="18"/>
  <c r="BG18" i="18"/>
  <c r="BF18" i="18"/>
  <c r="BE18" i="18"/>
  <c r="BD18" i="18"/>
  <c r="AY18" i="18"/>
  <c r="BB18" i="18"/>
  <c r="BC18" i="18"/>
  <c r="AV18" i="18"/>
  <c r="AS18" i="18"/>
  <c r="I18" i="18"/>
  <c r="C18" i="18"/>
  <c r="B18" i="18"/>
  <c r="A18" i="18"/>
  <c r="BL17" i="18"/>
  <c r="BK17" i="18"/>
  <c r="P17" i="18"/>
  <c r="T17" i="18"/>
  <c r="X17" i="18"/>
  <c r="AB17" i="18"/>
  <c r="AF17" i="18"/>
  <c r="AJ17" i="18"/>
  <c r="AN17" i="18"/>
  <c r="AR17" i="18"/>
  <c r="L17" i="18"/>
  <c r="BI17" i="18"/>
  <c r="AO17" i="18"/>
  <c r="AK17" i="18"/>
  <c r="AG17" i="18"/>
  <c r="AC17" i="18"/>
  <c r="Y17" i="18"/>
  <c r="U17" i="18"/>
  <c r="Q17" i="18"/>
  <c r="M17" i="18"/>
  <c r="BH17" i="18"/>
  <c r="BG17" i="18"/>
  <c r="BF17" i="18"/>
  <c r="BE17" i="18"/>
  <c r="BD17" i="18"/>
  <c r="AY17" i="18"/>
  <c r="BB17" i="18"/>
  <c r="BC17" i="18"/>
  <c r="AV17" i="18"/>
  <c r="AS17" i="18"/>
  <c r="I17" i="18"/>
  <c r="C17" i="18"/>
  <c r="B17" i="18"/>
  <c r="A17" i="18"/>
  <c r="BL16" i="18"/>
  <c r="BK16" i="18"/>
  <c r="P16" i="18"/>
  <c r="T16" i="18"/>
  <c r="X16" i="18"/>
  <c r="AB16" i="18"/>
  <c r="AF16" i="18"/>
  <c r="AJ16" i="18"/>
  <c r="AN16" i="18"/>
  <c r="AR16" i="18"/>
  <c r="L16" i="18"/>
  <c r="BI16" i="18"/>
  <c r="AO16" i="18"/>
  <c r="AK16" i="18"/>
  <c r="AG16" i="18"/>
  <c r="AC16" i="18"/>
  <c r="Y16" i="18"/>
  <c r="U16" i="18"/>
  <c r="Q16" i="18"/>
  <c r="M16" i="18"/>
  <c r="BH16" i="18"/>
  <c r="BG16" i="18"/>
  <c r="BF16" i="18"/>
  <c r="BE16" i="18"/>
  <c r="BD16" i="18"/>
  <c r="AY16" i="18"/>
  <c r="BB16" i="18"/>
  <c r="BC16" i="18"/>
  <c r="AV16" i="18"/>
  <c r="AS16" i="18"/>
  <c r="I16" i="18"/>
  <c r="C16" i="18"/>
  <c r="B16" i="18"/>
  <c r="A16" i="18"/>
  <c r="BL15" i="18"/>
  <c r="BK15" i="18"/>
  <c r="P15" i="18"/>
  <c r="T15" i="18"/>
  <c r="X15" i="18"/>
  <c r="AB15" i="18"/>
  <c r="AF15" i="18"/>
  <c r="AJ15" i="18"/>
  <c r="AN15" i="18"/>
  <c r="AR15" i="18"/>
  <c r="L15" i="18"/>
  <c r="BI15" i="18"/>
  <c r="AO15" i="18"/>
  <c r="AK15" i="18"/>
  <c r="AG15" i="18"/>
  <c r="AC15" i="18"/>
  <c r="Y15" i="18"/>
  <c r="U15" i="18"/>
  <c r="Q15" i="18"/>
  <c r="M15" i="18"/>
  <c r="BH15" i="18"/>
  <c r="BG15" i="18"/>
  <c r="BF15" i="18"/>
  <c r="BE15" i="18"/>
  <c r="BD15" i="18"/>
  <c r="AY15" i="18"/>
  <c r="BB15" i="18"/>
  <c r="BC15" i="18"/>
  <c r="AV15" i="18"/>
  <c r="AS15" i="18"/>
  <c r="I15" i="18"/>
  <c r="C15" i="18"/>
  <c r="B15" i="18"/>
  <c r="A15" i="18"/>
  <c r="BL14" i="18"/>
  <c r="BK14" i="18"/>
  <c r="P14" i="18"/>
  <c r="T14" i="18"/>
  <c r="X14" i="18"/>
  <c r="AB14" i="18"/>
  <c r="AF14" i="18"/>
  <c r="AJ14" i="18"/>
  <c r="AN14" i="18"/>
  <c r="AR14" i="18"/>
  <c r="L14" i="18"/>
  <c r="BI14" i="18"/>
  <c r="AO14" i="18"/>
  <c r="AK14" i="18"/>
  <c r="AG14" i="18"/>
  <c r="AC14" i="18"/>
  <c r="Y14" i="18"/>
  <c r="U14" i="18"/>
  <c r="Q14" i="18"/>
  <c r="M14" i="18"/>
  <c r="BH14" i="18"/>
  <c r="BG14" i="18"/>
  <c r="BF14" i="18"/>
  <c r="BE14" i="18"/>
  <c r="BD14" i="18"/>
  <c r="AY14" i="18"/>
  <c r="BB14" i="18"/>
  <c r="BC14" i="18"/>
  <c r="AV14" i="18"/>
  <c r="AS14" i="18"/>
  <c r="I14" i="18"/>
  <c r="C14" i="18"/>
  <c r="B14" i="18"/>
  <c r="A14" i="18"/>
  <c r="BL13" i="18"/>
  <c r="BK13" i="18"/>
  <c r="P13" i="18"/>
  <c r="T13" i="18"/>
  <c r="X13" i="18"/>
  <c r="AB13" i="18"/>
  <c r="AF13" i="18"/>
  <c r="AJ13" i="18"/>
  <c r="AN13" i="18"/>
  <c r="AR13" i="18"/>
  <c r="L13" i="18"/>
  <c r="BI13" i="18"/>
  <c r="AO13" i="18"/>
  <c r="AK13" i="18"/>
  <c r="AG13" i="18"/>
  <c r="AC13" i="18"/>
  <c r="Y13" i="18"/>
  <c r="U13" i="18"/>
  <c r="Q13" i="18"/>
  <c r="M13" i="18"/>
  <c r="BH13" i="18"/>
  <c r="BG13" i="18"/>
  <c r="BF13" i="18"/>
  <c r="BE13" i="18"/>
  <c r="BD13" i="18"/>
  <c r="AY13" i="18"/>
  <c r="BB13" i="18"/>
  <c r="BC13" i="18"/>
  <c r="AV13" i="18"/>
  <c r="AS13" i="18"/>
  <c r="I13" i="18"/>
  <c r="C13" i="18"/>
  <c r="B13" i="18"/>
  <c r="A13" i="18"/>
  <c r="BL12" i="18"/>
  <c r="BK12" i="18"/>
  <c r="P12" i="18"/>
  <c r="T12" i="18"/>
  <c r="X12" i="18"/>
  <c r="AB12" i="18"/>
  <c r="AF12" i="18"/>
  <c r="AJ12" i="18"/>
  <c r="AN12" i="18"/>
  <c r="AR12" i="18"/>
  <c r="L12" i="18"/>
  <c r="BI12" i="18"/>
  <c r="AO12" i="18"/>
  <c r="AK12" i="18"/>
  <c r="AG12" i="18"/>
  <c r="AC12" i="18"/>
  <c r="Y12" i="18"/>
  <c r="U12" i="18"/>
  <c r="Q12" i="18"/>
  <c r="M12" i="18"/>
  <c r="BH12" i="18"/>
  <c r="BG12" i="18"/>
  <c r="BF12" i="18"/>
  <c r="BE12" i="18"/>
  <c r="BD12" i="18"/>
  <c r="AY12" i="18"/>
  <c r="BB12" i="18"/>
  <c r="BC12" i="18"/>
  <c r="AV12" i="18"/>
  <c r="AS12" i="18"/>
  <c r="I12" i="18"/>
  <c r="C12" i="18"/>
  <c r="B12" i="18"/>
  <c r="A12" i="18"/>
  <c r="BL11" i="18"/>
  <c r="BK11" i="18"/>
  <c r="P11" i="18"/>
  <c r="T11" i="18"/>
  <c r="X11" i="18"/>
  <c r="AB11" i="18"/>
  <c r="AF11" i="18"/>
  <c r="AJ11" i="18"/>
  <c r="AN11" i="18"/>
  <c r="AR11" i="18"/>
  <c r="L11" i="18"/>
  <c r="BI11" i="18"/>
  <c r="AO11" i="18"/>
  <c r="AK11" i="18"/>
  <c r="AG11" i="18"/>
  <c r="AC11" i="18"/>
  <c r="Y11" i="18"/>
  <c r="U11" i="18"/>
  <c r="Q11" i="18"/>
  <c r="M11" i="18"/>
  <c r="BH11" i="18"/>
  <c r="BG11" i="18"/>
  <c r="BF11" i="18"/>
  <c r="BE11" i="18"/>
  <c r="BD11" i="18"/>
  <c r="AY11" i="18"/>
  <c r="BB11" i="18"/>
  <c r="BC11" i="18"/>
  <c r="AV11" i="18"/>
  <c r="AS11" i="18"/>
  <c r="I11" i="18"/>
  <c r="C11" i="18"/>
  <c r="B11" i="18"/>
  <c r="A11" i="18"/>
  <c r="BL10" i="18"/>
  <c r="BK10" i="18"/>
  <c r="P10" i="18"/>
  <c r="T10" i="18"/>
  <c r="X10" i="18"/>
  <c r="AB10" i="18"/>
  <c r="AF10" i="18"/>
  <c r="AJ10" i="18"/>
  <c r="AN10" i="18"/>
  <c r="AR10" i="18"/>
  <c r="L10" i="18"/>
  <c r="BI10" i="18"/>
  <c r="AO10" i="18"/>
  <c r="AK10" i="18"/>
  <c r="AG10" i="18"/>
  <c r="AC10" i="18"/>
  <c r="Y10" i="18"/>
  <c r="U10" i="18"/>
  <c r="Q10" i="18"/>
  <c r="M10" i="18"/>
  <c r="BH10" i="18"/>
  <c r="BG10" i="18"/>
  <c r="BF10" i="18"/>
  <c r="BE10" i="18"/>
  <c r="BD10" i="18"/>
  <c r="AY10" i="18"/>
  <c r="BB10" i="18"/>
  <c r="BC10" i="18"/>
  <c r="AV10" i="18"/>
  <c r="AS10" i="18"/>
  <c r="I10" i="18"/>
  <c r="C10" i="18"/>
  <c r="B10" i="18"/>
  <c r="A10" i="18"/>
  <c r="BL9" i="18"/>
  <c r="BK9" i="18"/>
  <c r="P9" i="18"/>
  <c r="T9" i="18"/>
  <c r="X9" i="18"/>
  <c r="AB9" i="18"/>
  <c r="AF9" i="18"/>
  <c r="AJ9" i="18"/>
  <c r="AN9" i="18"/>
  <c r="AR9" i="18"/>
  <c r="L9" i="18"/>
  <c r="BI9" i="18"/>
  <c r="AO9" i="18"/>
  <c r="AK9" i="18"/>
  <c r="AG9" i="18"/>
  <c r="AC9" i="18"/>
  <c r="Y9" i="18"/>
  <c r="U9" i="18"/>
  <c r="Q9" i="18"/>
  <c r="M9" i="18"/>
  <c r="BH9" i="18"/>
  <c r="BG9" i="18"/>
  <c r="BF9" i="18"/>
  <c r="BE9" i="18"/>
  <c r="BD9" i="18"/>
  <c r="AY9" i="18"/>
  <c r="BB9" i="18"/>
  <c r="BC9" i="18"/>
  <c r="AV9" i="18"/>
  <c r="AS9" i="18"/>
  <c r="I9" i="18"/>
  <c r="C9" i="18"/>
  <c r="B9" i="18"/>
  <c r="A9" i="18"/>
  <c r="BL8" i="18"/>
  <c r="BK8" i="18"/>
  <c r="P8" i="18"/>
  <c r="T8" i="18"/>
  <c r="X8" i="18"/>
  <c r="AB8" i="18"/>
  <c r="AF8" i="18"/>
  <c r="AJ8" i="18"/>
  <c r="AN8" i="18"/>
  <c r="AR8" i="18"/>
  <c r="L8" i="18"/>
  <c r="BI8" i="18"/>
  <c r="AO8" i="18"/>
  <c r="AK8" i="18"/>
  <c r="AG8" i="18"/>
  <c r="AC8" i="18"/>
  <c r="Y8" i="18"/>
  <c r="U8" i="18"/>
  <c r="Q8" i="18"/>
  <c r="M8" i="18"/>
  <c r="BH8" i="18"/>
  <c r="BG8" i="18"/>
  <c r="BF8" i="18"/>
  <c r="BE8" i="18"/>
  <c r="BD8" i="18"/>
  <c r="AY8" i="18"/>
  <c r="BB8" i="18"/>
  <c r="BC8" i="18"/>
  <c r="AV8" i="18"/>
  <c r="AS8" i="18"/>
  <c r="I8" i="18"/>
  <c r="C8" i="18"/>
  <c r="B8" i="18"/>
  <c r="A8" i="18"/>
  <c r="BL7" i="18"/>
  <c r="BK7" i="18"/>
  <c r="P7" i="18"/>
  <c r="T7" i="18"/>
  <c r="X7" i="18"/>
  <c r="AB7" i="18"/>
  <c r="AF7" i="18"/>
  <c r="AJ7" i="18"/>
  <c r="AN7" i="18"/>
  <c r="AR7" i="18"/>
  <c r="L7" i="18"/>
  <c r="BI7" i="18"/>
  <c r="AO7" i="18"/>
  <c r="AK7" i="18"/>
  <c r="AG7" i="18"/>
  <c r="AC7" i="18"/>
  <c r="Y7" i="18"/>
  <c r="U7" i="18"/>
  <c r="Q7" i="18"/>
  <c r="M7" i="18"/>
  <c r="BH7" i="18"/>
  <c r="BG7" i="18"/>
  <c r="BF7" i="18"/>
  <c r="BE7" i="18"/>
  <c r="BD7" i="18"/>
  <c r="AY7" i="18"/>
  <c r="BB7" i="18"/>
  <c r="BC7" i="18"/>
  <c r="AV7" i="18"/>
  <c r="AS7" i="18"/>
  <c r="I7" i="18"/>
  <c r="C7" i="18"/>
  <c r="B7" i="18"/>
  <c r="A7" i="18"/>
  <c r="BL6" i="18"/>
  <c r="BK6" i="18"/>
  <c r="P6" i="18"/>
  <c r="T6" i="18"/>
  <c r="X6" i="18"/>
  <c r="AB6" i="18"/>
  <c r="AF6" i="18"/>
  <c r="AJ6" i="18"/>
  <c r="AN6" i="18"/>
  <c r="AR6" i="18"/>
  <c r="L6" i="18"/>
  <c r="BI6" i="18"/>
  <c r="AO6" i="18"/>
  <c r="AK6" i="18"/>
  <c r="AG6" i="18"/>
  <c r="AC6" i="18"/>
  <c r="Y6" i="18"/>
  <c r="U6" i="18"/>
  <c r="Q6" i="18"/>
  <c r="M6" i="18"/>
  <c r="BH6" i="18"/>
  <c r="BG6" i="18"/>
  <c r="BF6" i="18"/>
  <c r="BE6" i="18"/>
  <c r="BD6" i="18"/>
  <c r="AY6" i="18"/>
  <c r="BB6" i="18"/>
  <c r="BC6" i="18"/>
  <c r="AV6" i="18"/>
  <c r="AS6" i="18"/>
  <c r="I6" i="18"/>
  <c r="C6" i="18"/>
  <c r="B6" i="18"/>
  <c r="A6" i="18"/>
  <c r="BL5" i="18"/>
  <c r="BK5" i="18"/>
  <c r="P5" i="18"/>
  <c r="T5" i="18"/>
  <c r="X5" i="18"/>
  <c r="AB5" i="18"/>
  <c r="AF5" i="18"/>
  <c r="AJ5" i="18"/>
  <c r="AN5" i="18"/>
  <c r="AR5" i="18"/>
  <c r="L5" i="18"/>
  <c r="BI5" i="18"/>
  <c r="AO5" i="18"/>
  <c r="AK5" i="18"/>
  <c r="AG5" i="18"/>
  <c r="AC5" i="18"/>
  <c r="Y5" i="18"/>
  <c r="U5" i="18"/>
  <c r="Q5" i="18"/>
  <c r="M5" i="18"/>
  <c r="BH5" i="18"/>
  <c r="BG5" i="18"/>
  <c r="BF5" i="18"/>
  <c r="BE5" i="18"/>
  <c r="BD5" i="18"/>
  <c r="AY5" i="18"/>
  <c r="BB5" i="18"/>
  <c r="BC5" i="18"/>
  <c r="AV5" i="18"/>
  <c r="AS5" i="18"/>
  <c r="I5" i="18"/>
  <c r="C5" i="18"/>
  <c r="B5" i="18"/>
  <c r="A5" i="18"/>
  <c r="BL4" i="18"/>
  <c r="BK4" i="18"/>
  <c r="P4" i="18"/>
  <c r="T4" i="18"/>
  <c r="X4" i="18"/>
  <c r="AB4" i="18"/>
  <c r="AF4" i="18"/>
  <c r="AJ4" i="18"/>
  <c r="AN4" i="18"/>
  <c r="AR4" i="18"/>
  <c r="L4" i="18"/>
  <c r="BI4" i="18"/>
  <c r="AO4" i="18"/>
  <c r="AK4" i="18"/>
  <c r="AG4" i="18"/>
  <c r="AC4" i="18"/>
  <c r="Y4" i="18"/>
  <c r="U4" i="18"/>
  <c r="Q4" i="18"/>
  <c r="M4" i="18"/>
  <c r="BH4" i="18"/>
  <c r="BG4" i="18"/>
  <c r="BF4" i="18"/>
  <c r="BE4" i="18"/>
  <c r="BD4" i="18"/>
  <c r="AY4" i="18"/>
  <c r="BB4" i="18"/>
  <c r="BC4" i="18"/>
  <c r="AV4" i="18"/>
  <c r="AS4" i="18"/>
  <c r="I4" i="18"/>
  <c r="C4" i="18"/>
  <c r="B4" i="18"/>
  <c r="A4" i="18"/>
  <c r="P3" i="18"/>
  <c r="T3" i="18"/>
  <c r="X3" i="18"/>
  <c r="AB3" i="18"/>
  <c r="AF3" i="18"/>
  <c r="AJ3" i="18"/>
  <c r="AN3" i="18"/>
  <c r="AR3" i="18"/>
  <c r="BL3" i="18"/>
  <c r="BK3" i="18"/>
  <c r="L3" i="18"/>
  <c r="BI3" i="18"/>
  <c r="AO3" i="18"/>
  <c r="AK3" i="18"/>
  <c r="AG3" i="18"/>
  <c r="AC3" i="18"/>
  <c r="Y3" i="18"/>
  <c r="U3" i="18"/>
  <c r="Q3" i="18"/>
  <c r="M3" i="18"/>
  <c r="BH3" i="18"/>
  <c r="BG3" i="18"/>
  <c r="BF3" i="18"/>
  <c r="BE3" i="18"/>
  <c r="BD3" i="18"/>
  <c r="AY3" i="18"/>
  <c r="BB3" i="18"/>
  <c r="BC3" i="18"/>
  <c r="AV3" i="18"/>
  <c r="AS3" i="18"/>
  <c r="I3" i="18"/>
  <c r="C3" i="18"/>
  <c r="B3" i="18"/>
  <c r="D12" i="8"/>
  <c r="H12" i="8"/>
  <c r="G12" i="8"/>
  <c r="M7" i="8"/>
  <c r="M12" i="8"/>
  <c r="H33" i="8"/>
  <c r="D33" i="8"/>
  <c r="G33" i="8"/>
  <c r="M28" i="8"/>
  <c r="M33" i="8"/>
  <c r="H26" i="8"/>
  <c r="D26" i="8"/>
  <c r="G26" i="8"/>
  <c r="M21" i="8"/>
  <c r="M26" i="8"/>
  <c r="H19" i="8"/>
  <c r="D19" i="8"/>
  <c r="G19" i="8"/>
  <c r="M14" i="8"/>
  <c r="M19" i="8"/>
  <c r="H40" i="8"/>
  <c r="D40" i="8"/>
  <c r="G40" i="8"/>
  <c r="M35" i="8"/>
  <c r="M40" i="8"/>
  <c r="I45" i="8"/>
  <c r="M10" i="8"/>
  <c r="M31" i="8"/>
  <c r="M24" i="8"/>
  <c r="M17" i="8"/>
  <c r="M38" i="8"/>
  <c r="M44" i="8"/>
  <c r="M9" i="8"/>
  <c r="M30" i="8"/>
  <c r="M23" i="8"/>
  <c r="M16" i="8"/>
  <c r="M37" i="8"/>
  <c r="M43" i="8"/>
  <c r="P36" i="8"/>
  <c r="M39" i="8"/>
  <c r="M36" i="8"/>
  <c r="M32" i="8"/>
  <c r="M29" i="8"/>
  <c r="M25" i="8"/>
  <c r="M22" i="8"/>
  <c r="M18" i="8"/>
  <c r="M15" i="8"/>
  <c r="M8" i="8"/>
  <c r="M11" i="8"/>
  <c r="DM4" i="1"/>
  <c r="DK4" i="1"/>
  <c r="DI4" i="1"/>
  <c r="DJ4" i="1"/>
  <c r="DH4" i="1"/>
  <c r="DL4" i="1"/>
  <c r="DF4" i="1"/>
  <c r="DB4" i="1"/>
  <c r="DC4" i="1"/>
  <c r="DD4" i="1"/>
  <c r="DE4" i="1"/>
  <c r="DN4" i="1"/>
  <c r="DN5" i="1"/>
  <c r="CZ6" i="1"/>
  <c r="DN6" i="1"/>
  <c r="DN7" i="1"/>
  <c r="DN8" i="1"/>
  <c r="DN9" i="1"/>
  <c r="C7" i="8"/>
  <c r="C8" i="8"/>
  <c r="C9" i="8"/>
  <c r="C10" i="8"/>
  <c r="C11" i="8"/>
  <c r="C13" i="8"/>
  <c r="C14" i="8"/>
  <c r="C15" i="8"/>
  <c r="C16" i="8"/>
  <c r="C17" i="8"/>
  <c r="C18" i="8"/>
  <c r="C20" i="8"/>
  <c r="C21" i="8"/>
  <c r="C22" i="8"/>
  <c r="C23" i="8"/>
  <c r="C24" i="8"/>
  <c r="C25" i="8"/>
  <c r="C27" i="8"/>
  <c r="C28" i="8"/>
  <c r="C29" i="8"/>
  <c r="C30" i="8"/>
  <c r="C31" i="8"/>
  <c r="C32" i="8"/>
  <c r="C34" i="8"/>
  <c r="C35" i="8"/>
  <c r="E53" i="8"/>
  <c r="C367" i="15"/>
  <c r="B367" i="15"/>
  <c r="A367" i="15"/>
  <c r="C366" i="15"/>
  <c r="B366" i="15"/>
  <c r="A366" i="15"/>
  <c r="C365" i="15"/>
  <c r="B365" i="15"/>
  <c r="A365" i="15"/>
  <c r="C364" i="15"/>
  <c r="B364" i="15"/>
  <c r="A364" i="15"/>
  <c r="C363" i="15"/>
  <c r="B363" i="15"/>
  <c r="A363" i="15"/>
  <c r="C362" i="15"/>
  <c r="B362" i="15"/>
  <c r="A362" i="15"/>
  <c r="C361" i="15"/>
  <c r="B361" i="15"/>
  <c r="A361" i="15"/>
  <c r="C360" i="15"/>
  <c r="B360" i="15"/>
  <c r="A360" i="15"/>
  <c r="C359" i="15"/>
  <c r="B359" i="15"/>
  <c r="A359" i="15"/>
  <c r="C358" i="15"/>
  <c r="B358" i="15"/>
  <c r="A358" i="15"/>
  <c r="C357" i="15"/>
  <c r="B357" i="15"/>
  <c r="A357" i="15"/>
  <c r="C356" i="15"/>
  <c r="B356" i="15"/>
  <c r="A356" i="15"/>
  <c r="C355" i="15"/>
  <c r="B355" i="15"/>
  <c r="A355" i="15"/>
  <c r="C354" i="15"/>
  <c r="B354" i="15"/>
  <c r="A354" i="15"/>
  <c r="C353" i="15"/>
  <c r="B353" i="15"/>
  <c r="A353" i="15"/>
  <c r="C352" i="15"/>
  <c r="B352" i="15"/>
  <c r="A352" i="15"/>
  <c r="C351" i="15"/>
  <c r="B351" i="15"/>
  <c r="A351" i="15"/>
  <c r="C350" i="15"/>
  <c r="B350" i="15"/>
  <c r="A350" i="15"/>
  <c r="C349" i="15"/>
  <c r="B349" i="15"/>
  <c r="A349" i="15"/>
  <c r="C348" i="15"/>
  <c r="B348" i="15"/>
  <c r="A348" i="15"/>
  <c r="C347" i="15"/>
  <c r="B347" i="15"/>
  <c r="A347" i="15"/>
  <c r="C346" i="15"/>
  <c r="B346" i="15"/>
  <c r="A346" i="15"/>
  <c r="C345" i="15"/>
  <c r="B345" i="15"/>
  <c r="A345" i="15"/>
  <c r="C344" i="15"/>
  <c r="B344" i="15"/>
  <c r="A344" i="15"/>
  <c r="C343" i="15"/>
  <c r="B343" i="15"/>
  <c r="A343" i="15"/>
  <c r="C342" i="15"/>
  <c r="B342" i="15"/>
  <c r="A342" i="15"/>
  <c r="C341" i="15"/>
  <c r="B341" i="15"/>
  <c r="A341" i="15"/>
  <c r="C340" i="15"/>
  <c r="B340" i="15"/>
  <c r="A340" i="15"/>
  <c r="C339" i="15"/>
  <c r="B339" i="15"/>
  <c r="A339" i="15"/>
  <c r="C338" i="15"/>
  <c r="B338" i="15"/>
  <c r="A338" i="15"/>
  <c r="C337" i="15"/>
  <c r="B337" i="15"/>
  <c r="A337" i="15"/>
  <c r="C336" i="15"/>
  <c r="B336" i="15"/>
  <c r="A336" i="15"/>
  <c r="C335" i="15"/>
  <c r="B335" i="15"/>
  <c r="A335" i="15"/>
  <c r="C334" i="15"/>
  <c r="B334" i="15"/>
  <c r="A334" i="15"/>
  <c r="C333" i="15"/>
  <c r="B333" i="15"/>
  <c r="A333" i="15"/>
  <c r="C332" i="15"/>
  <c r="B332" i="15"/>
  <c r="A332" i="15"/>
  <c r="C331" i="15"/>
  <c r="B331" i="15"/>
  <c r="A331" i="15"/>
  <c r="C330" i="15"/>
  <c r="B330" i="15"/>
  <c r="A330" i="15"/>
  <c r="C329" i="15"/>
  <c r="B329" i="15"/>
  <c r="A329" i="15"/>
  <c r="C328" i="15"/>
  <c r="B328" i="15"/>
  <c r="A328" i="15"/>
  <c r="C327" i="15"/>
  <c r="B327" i="15"/>
  <c r="A327" i="15"/>
  <c r="C326" i="15"/>
  <c r="B326" i="15"/>
  <c r="A326" i="15"/>
  <c r="C325" i="15"/>
  <c r="B325" i="15"/>
  <c r="A325" i="15"/>
  <c r="C324" i="15"/>
  <c r="B324" i="15"/>
  <c r="A324" i="15"/>
  <c r="C323" i="15"/>
  <c r="B323" i="15"/>
  <c r="A323" i="15"/>
  <c r="C322" i="15"/>
  <c r="B322" i="15"/>
  <c r="A322" i="15"/>
  <c r="C321" i="15"/>
  <c r="B321" i="15"/>
  <c r="A321" i="15"/>
  <c r="C320" i="15"/>
  <c r="B320" i="15"/>
  <c r="A320" i="15"/>
  <c r="C319" i="15"/>
  <c r="B319" i="15"/>
  <c r="A319" i="15"/>
  <c r="C318" i="15"/>
  <c r="B318" i="15"/>
  <c r="A318" i="15"/>
  <c r="C317" i="15"/>
  <c r="B317" i="15"/>
  <c r="A317" i="15"/>
  <c r="C316" i="15"/>
  <c r="B316" i="15"/>
  <c r="A316" i="15"/>
  <c r="C315" i="15"/>
  <c r="B315" i="15"/>
  <c r="A315" i="15"/>
  <c r="C314" i="15"/>
  <c r="B314" i="15"/>
  <c r="A314" i="15"/>
  <c r="C313" i="15"/>
  <c r="B313" i="15"/>
  <c r="A313" i="15"/>
  <c r="C312" i="15"/>
  <c r="B312" i="15"/>
  <c r="A312" i="15"/>
  <c r="C311" i="15"/>
  <c r="B311" i="15"/>
  <c r="A311" i="15"/>
  <c r="C310" i="15"/>
  <c r="B310" i="15"/>
  <c r="A310" i="15"/>
  <c r="C309" i="15"/>
  <c r="B309" i="15"/>
  <c r="A309" i="15"/>
  <c r="C308" i="15"/>
  <c r="B308" i="15"/>
  <c r="A308" i="15"/>
  <c r="C307" i="15"/>
  <c r="B307" i="15"/>
  <c r="A307" i="15"/>
  <c r="C306" i="15"/>
  <c r="B306" i="15"/>
  <c r="A306" i="15"/>
  <c r="C305" i="15"/>
  <c r="B305" i="15"/>
  <c r="A305" i="15"/>
  <c r="C304" i="15"/>
  <c r="B304" i="15"/>
  <c r="A304" i="15"/>
  <c r="C303" i="15"/>
  <c r="B303" i="15"/>
  <c r="A303" i="15"/>
  <c r="C302" i="15"/>
  <c r="B302" i="15"/>
  <c r="A302" i="15"/>
  <c r="C301" i="15"/>
  <c r="B301" i="15"/>
  <c r="A301" i="15"/>
  <c r="C300" i="15"/>
  <c r="B300" i="15"/>
  <c r="A300" i="15"/>
  <c r="C299" i="15"/>
  <c r="B299" i="15"/>
  <c r="A299" i="15"/>
  <c r="C298" i="15"/>
  <c r="B298" i="15"/>
  <c r="A298" i="15"/>
  <c r="C297" i="15"/>
  <c r="B297" i="15"/>
  <c r="A297" i="15"/>
  <c r="C296" i="15"/>
  <c r="B296" i="15"/>
  <c r="A296" i="15"/>
  <c r="C295" i="15"/>
  <c r="B295" i="15"/>
  <c r="A295" i="15"/>
  <c r="C294" i="15"/>
  <c r="B294" i="15"/>
  <c r="A294" i="15"/>
  <c r="C293" i="15"/>
  <c r="B293" i="15"/>
  <c r="A293" i="15"/>
  <c r="C292" i="15"/>
  <c r="B292" i="15"/>
  <c r="A292" i="15"/>
  <c r="C291" i="15"/>
  <c r="B291" i="15"/>
  <c r="A291" i="15"/>
  <c r="C290" i="15"/>
  <c r="B290" i="15"/>
  <c r="A290" i="15"/>
  <c r="C289" i="15"/>
  <c r="B289" i="15"/>
  <c r="A289" i="15"/>
  <c r="C288" i="15"/>
  <c r="B288" i="15"/>
  <c r="A288" i="15"/>
  <c r="C287" i="15"/>
  <c r="B287" i="15"/>
  <c r="A287" i="15"/>
  <c r="C286" i="15"/>
  <c r="B286" i="15"/>
  <c r="A286" i="15"/>
  <c r="C285" i="15"/>
  <c r="B285" i="15"/>
  <c r="A285" i="15"/>
  <c r="C284" i="15"/>
  <c r="B284" i="15"/>
  <c r="A284" i="15"/>
  <c r="C283" i="15"/>
  <c r="B283" i="15"/>
  <c r="A283" i="15"/>
  <c r="C282" i="15"/>
  <c r="B282" i="15"/>
  <c r="A282" i="15"/>
  <c r="C281" i="15"/>
  <c r="B281" i="15"/>
  <c r="A281" i="15"/>
  <c r="C280" i="15"/>
  <c r="B280" i="15"/>
  <c r="A280" i="15"/>
  <c r="C279" i="15"/>
  <c r="B279" i="15"/>
  <c r="A279" i="15"/>
  <c r="C278" i="15"/>
  <c r="B278" i="15"/>
  <c r="A278" i="15"/>
  <c r="C277" i="15"/>
  <c r="B277" i="15"/>
  <c r="A277" i="15"/>
  <c r="C276" i="15"/>
  <c r="B276" i="15"/>
  <c r="A276" i="15"/>
  <c r="C275" i="15"/>
  <c r="B275" i="15"/>
  <c r="A275" i="15"/>
  <c r="C274" i="15"/>
  <c r="B274" i="15"/>
  <c r="A274" i="15"/>
  <c r="C273" i="15"/>
  <c r="B273" i="15"/>
  <c r="A273" i="15"/>
  <c r="C272" i="15"/>
  <c r="B272" i="15"/>
  <c r="A272" i="15"/>
  <c r="C271" i="15"/>
  <c r="B271" i="15"/>
  <c r="A271" i="15"/>
  <c r="C270" i="15"/>
  <c r="B270" i="15"/>
  <c r="A270" i="15"/>
  <c r="C269" i="15"/>
  <c r="B269" i="15"/>
  <c r="A269" i="15"/>
  <c r="C268" i="15"/>
  <c r="B268" i="15"/>
  <c r="A268" i="15"/>
  <c r="C267" i="15"/>
  <c r="B267" i="15"/>
  <c r="A267" i="15"/>
  <c r="C266" i="15"/>
  <c r="B266" i="15"/>
  <c r="A266" i="15"/>
  <c r="C265" i="15"/>
  <c r="B265" i="15"/>
  <c r="A265" i="15"/>
  <c r="C264" i="15"/>
  <c r="B264" i="15"/>
  <c r="A264" i="15"/>
  <c r="C263" i="15"/>
  <c r="B263" i="15"/>
  <c r="A263" i="15"/>
  <c r="C262" i="15"/>
  <c r="B262" i="15"/>
  <c r="A262" i="15"/>
  <c r="C261" i="15"/>
  <c r="B261" i="15"/>
  <c r="A261" i="15"/>
  <c r="C260" i="15"/>
  <c r="B260" i="15"/>
  <c r="A260" i="15"/>
  <c r="C259" i="15"/>
  <c r="B259" i="15"/>
  <c r="A259" i="15"/>
  <c r="C258" i="15"/>
  <c r="B258" i="15"/>
  <c r="A258" i="15"/>
  <c r="C257" i="15"/>
  <c r="B257" i="15"/>
  <c r="A257" i="15"/>
  <c r="C256" i="15"/>
  <c r="B256" i="15"/>
  <c r="A256" i="15"/>
  <c r="C255" i="15"/>
  <c r="B255" i="15"/>
  <c r="A255" i="15"/>
  <c r="C254" i="15"/>
  <c r="B254" i="15"/>
  <c r="A254" i="15"/>
  <c r="C253" i="15"/>
  <c r="B253" i="15"/>
  <c r="A253" i="15"/>
  <c r="C252" i="15"/>
  <c r="B252" i="15"/>
  <c r="A252" i="15"/>
  <c r="C251" i="15"/>
  <c r="B251" i="15"/>
  <c r="A251" i="15"/>
  <c r="C250" i="15"/>
  <c r="B250" i="15"/>
  <c r="A250" i="15"/>
  <c r="C249" i="15"/>
  <c r="B249" i="15"/>
  <c r="A249" i="15"/>
  <c r="C248" i="15"/>
  <c r="B248" i="15"/>
  <c r="A248" i="15"/>
  <c r="C247" i="15"/>
  <c r="B247" i="15"/>
  <c r="A247" i="15"/>
  <c r="C246" i="15"/>
  <c r="B246" i="15"/>
  <c r="A246" i="15"/>
  <c r="C245" i="15"/>
  <c r="B245" i="15"/>
  <c r="A245" i="15"/>
  <c r="C244" i="15"/>
  <c r="B244" i="15"/>
  <c r="A244" i="15"/>
  <c r="C243" i="15"/>
  <c r="B243" i="15"/>
  <c r="A243" i="15"/>
  <c r="C242" i="15"/>
  <c r="B242" i="15"/>
  <c r="A242" i="15"/>
  <c r="C241" i="15"/>
  <c r="B241" i="15"/>
  <c r="A241" i="15"/>
  <c r="C240" i="15"/>
  <c r="B240" i="15"/>
  <c r="A240" i="15"/>
  <c r="C239" i="15"/>
  <c r="B239" i="15"/>
  <c r="A239" i="15"/>
  <c r="C238" i="15"/>
  <c r="B238" i="15"/>
  <c r="A238" i="15"/>
  <c r="C237" i="15"/>
  <c r="B237" i="15"/>
  <c r="A237" i="15"/>
  <c r="C236" i="15"/>
  <c r="B236" i="15"/>
  <c r="A236" i="15"/>
  <c r="C235" i="15"/>
  <c r="B235" i="15"/>
  <c r="A235" i="15"/>
  <c r="C234" i="15"/>
  <c r="B234" i="15"/>
  <c r="A234" i="15"/>
  <c r="C233" i="15"/>
  <c r="B233" i="15"/>
  <c r="A233" i="15"/>
  <c r="C232" i="15"/>
  <c r="B232" i="15"/>
  <c r="A232" i="15"/>
  <c r="C231" i="15"/>
  <c r="B231" i="15"/>
  <c r="A231" i="15"/>
  <c r="C230" i="15"/>
  <c r="B230" i="15"/>
  <c r="A230" i="15"/>
  <c r="C229" i="15"/>
  <c r="B229" i="15"/>
  <c r="A229" i="15"/>
  <c r="C228" i="15"/>
  <c r="B228" i="15"/>
  <c r="A228" i="15"/>
  <c r="C227" i="15"/>
  <c r="B227" i="15"/>
  <c r="A227" i="15"/>
  <c r="C226" i="15"/>
  <c r="B226" i="15"/>
  <c r="A226" i="15"/>
  <c r="C225" i="15"/>
  <c r="B225" i="15"/>
  <c r="A225" i="15"/>
  <c r="C224" i="15"/>
  <c r="B224" i="15"/>
  <c r="A224" i="15"/>
  <c r="C223" i="15"/>
  <c r="B223" i="15"/>
  <c r="A223" i="15"/>
  <c r="C222" i="15"/>
  <c r="B222" i="15"/>
  <c r="A222" i="15"/>
  <c r="C221" i="15"/>
  <c r="B221" i="15"/>
  <c r="A221" i="15"/>
  <c r="C220" i="15"/>
  <c r="B220" i="15"/>
  <c r="A220" i="15"/>
  <c r="C219" i="15"/>
  <c r="B219" i="15"/>
  <c r="A219" i="15"/>
  <c r="C218" i="15"/>
  <c r="B218" i="15"/>
  <c r="A218" i="15"/>
  <c r="C217" i="15"/>
  <c r="B217" i="15"/>
  <c r="A217" i="15"/>
  <c r="C216" i="15"/>
  <c r="B216" i="15"/>
  <c r="A216" i="15"/>
  <c r="C215" i="15"/>
  <c r="B215" i="15"/>
  <c r="A215" i="15"/>
  <c r="C214" i="15"/>
  <c r="B214" i="15"/>
  <c r="A214" i="15"/>
  <c r="C213" i="15"/>
  <c r="B213" i="15"/>
  <c r="A213" i="15"/>
  <c r="C212" i="15"/>
  <c r="B212" i="15"/>
  <c r="A212" i="15"/>
  <c r="C211" i="15"/>
  <c r="B211" i="15"/>
  <c r="A211" i="15"/>
  <c r="C210" i="15"/>
  <c r="B210" i="15"/>
  <c r="A210" i="15"/>
  <c r="C209" i="15"/>
  <c r="B209" i="15"/>
  <c r="A209" i="15"/>
  <c r="C208" i="15"/>
  <c r="B208" i="15"/>
  <c r="A208" i="15"/>
  <c r="C207" i="15"/>
  <c r="B207" i="15"/>
  <c r="A207" i="15"/>
  <c r="C206" i="15"/>
  <c r="B206" i="15"/>
  <c r="A206" i="15"/>
  <c r="C205" i="15"/>
  <c r="B205" i="15"/>
  <c r="A205" i="15"/>
  <c r="C204" i="15"/>
  <c r="B204" i="15"/>
  <c r="A204" i="15"/>
  <c r="C203" i="15"/>
  <c r="B203" i="15"/>
  <c r="A203" i="15"/>
  <c r="C202" i="15"/>
  <c r="B202" i="15"/>
  <c r="A202" i="15"/>
  <c r="C201" i="15"/>
  <c r="B201" i="15"/>
  <c r="A201" i="15"/>
  <c r="C200" i="15"/>
  <c r="B200" i="15"/>
  <c r="A200" i="15"/>
  <c r="C199" i="15"/>
  <c r="B199" i="15"/>
  <c r="A199" i="15"/>
  <c r="C198" i="15"/>
  <c r="B198" i="15"/>
  <c r="A198" i="15"/>
  <c r="C197" i="15"/>
  <c r="B197" i="15"/>
  <c r="A197" i="15"/>
  <c r="C196" i="15"/>
  <c r="B196" i="15"/>
  <c r="A196" i="15"/>
  <c r="C195" i="15"/>
  <c r="B195" i="15"/>
  <c r="A195" i="15"/>
  <c r="C194" i="15"/>
  <c r="B194" i="15"/>
  <c r="A194" i="15"/>
  <c r="C193" i="15"/>
  <c r="B193" i="15"/>
  <c r="A193" i="15"/>
  <c r="C192" i="15"/>
  <c r="B192" i="15"/>
  <c r="A192" i="15"/>
  <c r="C191" i="15"/>
  <c r="B191" i="15"/>
  <c r="A191" i="15"/>
  <c r="C190" i="15"/>
  <c r="B190" i="15"/>
  <c r="A190" i="15"/>
  <c r="C189" i="15"/>
  <c r="B189" i="15"/>
  <c r="A189" i="15"/>
  <c r="C188" i="15"/>
  <c r="B188" i="15"/>
  <c r="A188" i="15"/>
  <c r="C187" i="15"/>
  <c r="B187" i="15"/>
  <c r="A187" i="15"/>
  <c r="C186" i="15"/>
  <c r="B186" i="15"/>
  <c r="A186" i="15"/>
  <c r="C185" i="15"/>
  <c r="B185" i="15"/>
  <c r="A185" i="15"/>
  <c r="C184" i="15"/>
  <c r="B184" i="15"/>
  <c r="A184" i="15"/>
  <c r="C183" i="15"/>
  <c r="B183" i="15"/>
  <c r="A183" i="15"/>
  <c r="C182" i="15"/>
  <c r="B182" i="15"/>
  <c r="A182" i="15"/>
  <c r="C181" i="15"/>
  <c r="B181" i="15"/>
  <c r="A181" i="15"/>
  <c r="C180" i="15"/>
  <c r="B180" i="15"/>
  <c r="A180" i="15"/>
  <c r="C179" i="15"/>
  <c r="B179" i="15"/>
  <c r="A179" i="15"/>
  <c r="C178" i="15"/>
  <c r="B178" i="15"/>
  <c r="A178" i="15"/>
  <c r="C177" i="15"/>
  <c r="B177" i="15"/>
  <c r="A177" i="15"/>
  <c r="C176" i="15"/>
  <c r="B176" i="15"/>
  <c r="A176" i="15"/>
  <c r="C175" i="15"/>
  <c r="B175" i="15"/>
  <c r="A175" i="15"/>
  <c r="C174" i="15"/>
  <c r="B174" i="15"/>
  <c r="A174" i="15"/>
  <c r="C173" i="15"/>
  <c r="B173" i="15"/>
  <c r="A173" i="15"/>
  <c r="C172" i="15"/>
  <c r="B172" i="15"/>
  <c r="A172" i="15"/>
  <c r="C171" i="15"/>
  <c r="B171" i="15"/>
  <c r="A171" i="15"/>
  <c r="C170" i="15"/>
  <c r="B170" i="15"/>
  <c r="A170" i="15"/>
  <c r="C169" i="15"/>
  <c r="B169" i="15"/>
  <c r="A169" i="15"/>
  <c r="C168" i="15"/>
  <c r="B168" i="15"/>
  <c r="A168" i="15"/>
  <c r="C167" i="15"/>
  <c r="B167" i="15"/>
  <c r="A167" i="15"/>
  <c r="C166" i="15"/>
  <c r="B166" i="15"/>
  <c r="A166" i="15"/>
  <c r="C165" i="15"/>
  <c r="B165" i="15"/>
  <c r="A165" i="15"/>
  <c r="C164" i="15"/>
  <c r="B164" i="15"/>
  <c r="A164" i="15"/>
  <c r="C163" i="15"/>
  <c r="B163" i="15"/>
  <c r="A163" i="15"/>
  <c r="C162" i="15"/>
  <c r="B162" i="15"/>
  <c r="A162" i="15"/>
  <c r="C161" i="15"/>
  <c r="B161" i="15"/>
  <c r="A161" i="15"/>
  <c r="C160" i="15"/>
  <c r="B160" i="15"/>
  <c r="A160" i="15"/>
  <c r="C159" i="15"/>
  <c r="B159" i="15"/>
  <c r="A159" i="15"/>
  <c r="C158" i="15"/>
  <c r="B158" i="15"/>
  <c r="A158" i="15"/>
  <c r="C157" i="15"/>
  <c r="B157" i="15"/>
  <c r="A157" i="15"/>
  <c r="C156" i="15"/>
  <c r="B156" i="15"/>
  <c r="A156" i="15"/>
  <c r="C155" i="15"/>
  <c r="B155" i="15"/>
  <c r="A155" i="15"/>
  <c r="C154" i="15"/>
  <c r="B154" i="15"/>
  <c r="A154" i="15"/>
  <c r="C153" i="15"/>
  <c r="B153" i="15"/>
  <c r="A153" i="15"/>
  <c r="C152" i="15"/>
  <c r="B152" i="15"/>
  <c r="A152" i="15"/>
  <c r="C151" i="15"/>
  <c r="B151" i="15"/>
  <c r="A151" i="15"/>
  <c r="C150" i="15"/>
  <c r="B150" i="15"/>
  <c r="A150" i="15"/>
  <c r="C149" i="15"/>
  <c r="B149" i="15"/>
  <c r="A149" i="15"/>
  <c r="C148" i="15"/>
  <c r="B148" i="15"/>
  <c r="A148" i="15"/>
  <c r="C147" i="15"/>
  <c r="B147" i="15"/>
  <c r="A147" i="15"/>
  <c r="C146" i="15"/>
  <c r="B146" i="15"/>
  <c r="A146" i="15"/>
  <c r="C145" i="15"/>
  <c r="B145" i="15"/>
  <c r="A145" i="15"/>
  <c r="C144" i="15"/>
  <c r="B144" i="15"/>
  <c r="A144" i="15"/>
  <c r="C143" i="15"/>
  <c r="B143" i="15"/>
  <c r="A143" i="15"/>
  <c r="C142" i="15"/>
  <c r="B142" i="15"/>
  <c r="A142" i="15"/>
  <c r="C141" i="15"/>
  <c r="B141" i="15"/>
  <c r="A141" i="15"/>
  <c r="C140" i="15"/>
  <c r="B140" i="15"/>
  <c r="A140" i="15"/>
  <c r="C139" i="15"/>
  <c r="B139" i="15"/>
  <c r="A139" i="15"/>
  <c r="C138" i="15"/>
  <c r="B138" i="15"/>
  <c r="A138" i="15"/>
  <c r="C137" i="15"/>
  <c r="B137" i="15"/>
  <c r="A137" i="15"/>
  <c r="C136" i="15"/>
  <c r="B136" i="15"/>
  <c r="A136" i="15"/>
  <c r="C135" i="15"/>
  <c r="B135" i="15"/>
  <c r="A135" i="15"/>
  <c r="C134" i="15"/>
  <c r="B134" i="15"/>
  <c r="A134" i="15"/>
  <c r="C133" i="15"/>
  <c r="B133" i="15"/>
  <c r="A133" i="15"/>
  <c r="C132" i="15"/>
  <c r="B132" i="15"/>
  <c r="A132" i="15"/>
  <c r="C131" i="15"/>
  <c r="B131" i="15"/>
  <c r="A131" i="15"/>
  <c r="C130" i="15"/>
  <c r="B130" i="15"/>
  <c r="A130" i="15"/>
  <c r="C129" i="15"/>
  <c r="B129" i="15"/>
  <c r="A129" i="15"/>
  <c r="C128" i="15"/>
  <c r="B128" i="15"/>
  <c r="A128" i="15"/>
  <c r="C127" i="15"/>
  <c r="B127" i="15"/>
  <c r="A127" i="15"/>
  <c r="C126" i="15"/>
  <c r="B126" i="15"/>
  <c r="A126" i="15"/>
  <c r="C125" i="15"/>
  <c r="B125" i="15"/>
  <c r="A125" i="15"/>
  <c r="C124" i="15"/>
  <c r="B124" i="15"/>
  <c r="A124" i="15"/>
  <c r="C123" i="15"/>
  <c r="B123" i="15"/>
  <c r="A123" i="15"/>
  <c r="C122" i="15"/>
  <c r="B122" i="15"/>
  <c r="A122" i="15"/>
  <c r="C121" i="15"/>
  <c r="B121" i="15"/>
  <c r="A121" i="15"/>
  <c r="C120" i="15"/>
  <c r="B120" i="15"/>
  <c r="A120" i="15"/>
  <c r="C119" i="15"/>
  <c r="B119" i="15"/>
  <c r="A119" i="15"/>
  <c r="C118" i="15"/>
  <c r="B118" i="15"/>
  <c r="A118" i="15"/>
  <c r="C117" i="15"/>
  <c r="B117" i="15"/>
  <c r="A117" i="15"/>
  <c r="C116" i="15"/>
  <c r="B116" i="15"/>
  <c r="A116" i="15"/>
  <c r="C115" i="15"/>
  <c r="B115" i="15"/>
  <c r="A115" i="15"/>
  <c r="C114" i="15"/>
  <c r="B114" i="15"/>
  <c r="A114" i="15"/>
  <c r="C113" i="15"/>
  <c r="B113" i="15"/>
  <c r="A113" i="15"/>
  <c r="C112" i="15"/>
  <c r="B112" i="15"/>
  <c r="A112" i="15"/>
  <c r="C111" i="15"/>
  <c r="B111" i="15"/>
  <c r="A111" i="15"/>
  <c r="C110" i="15"/>
  <c r="B110" i="15"/>
  <c r="A110" i="15"/>
  <c r="C109" i="15"/>
  <c r="B109" i="15"/>
  <c r="A109" i="15"/>
  <c r="C108" i="15"/>
  <c r="B108" i="15"/>
  <c r="A108" i="15"/>
  <c r="C107" i="15"/>
  <c r="B107" i="15"/>
  <c r="A107" i="15"/>
  <c r="C106" i="15"/>
  <c r="B106" i="15"/>
  <c r="A106" i="15"/>
  <c r="C105" i="15"/>
  <c r="B105" i="15"/>
  <c r="A105" i="15"/>
  <c r="C104" i="15"/>
  <c r="B104" i="15"/>
  <c r="A104" i="15"/>
  <c r="C103" i="15"/>
  <c r="B103" i="15"/>
  <c r="A103" i="15"/>
  <c r="C102" i="15"/>
  <c r="B102" i="15"/>
  <c r="A102" i="15"/>
  <c r="C101" i="15"/>
  <c r="B101" i="15"/>
  <c r="A101" i="15"/>
  <c r="C100" i="15"/>
  <c r="B100" i="15"/>
  <c r="A100" i="15"/>
  <c r="C99" i="15"/>
  <c r="B99" i="15"/>
  <c r="A99" i="15"/>
  <c r="C98" i="15"/>
  <c r="B98" i="15"/>
  <c r="A98" i="15"/>
  <c r="C97" i="15"/>
  <c r="B97" i="15"/>
  <c r="A97" i="15"/>
  <c r="C96" i="15"/>
  <c r="B96" i="15"/>
  <c r="A96" i="15"/>
  <c r="C95" i="15"/>
  <c r="B95" i="15"/>
  <c r="A95" i="15"/>
  <c r="C94" i="15"/>
  <c r="B94" i="15"/>
  <c r="A94" i="15"/>
  <c r="C93" i="15"/>
  <c r="B93" i="15"/>
  <c r="A93" i="15"/>
  <c r="C92" i="15"/>
  <c r="B92" i="15"/>
  <c r="A92" i="15"/>
  <c r="C91" i="15"/>
  <c r="B91" i="15"/>
  <c r="A91" i="15"/>
  <c r="C90" i="15"/>
  <c r="B90" i="15"/>
  <c r="A90" i="15"/>
  <c r="C89" i="15"/>
  <c r="B89" i="15"/>
  <c r="A89" i="15"/>
  <c r="C88" i="15"/>
  <c r="B88" i="15"/>
  <c r="A88" i="15"/>
  <c r="C87" i="15"/>
  <c r="B87" i="15"/>
  <c r="A87" i="15"/>
  <c r="C86" i="15"/>
  <c r="B86" i="15"/>
  <c r="A86" i="15"/>
  <c r="C85" i="15"/>
  <c r="B85" i="15"/>
  <c r="A85" i="15"/>
  <c r="C84" i="15"/>
  <c r="B84" i="15"/>
  <c r="A84" i="15"/>
  <c r="C83" i="15"/>
  <c r="B83" i="15"/>
  <c r="A83" i="15"/>
  <c r="C82" i="15"/>
  <c r="B82" i="15"/>
  <c r="A82" i="15"/>
  <c r="C81" i="15"/>
  <c r="B81" i="15"/>
  <c r="A81" i="15"/>
  <c r="C80" i="15"/>
  <c r="B80" i="15"/>
  <c r="A80" i="15"/>
  <c r="C79" i="15"/>
  <c r="B79" i="15"/>
  <c r="A79" i="15"/>
  <c r="C78" i="15"/>
  <c r="B78" i="15"/>
  <c r="A78" i="15"/>
  <c r="C77" i="15"/>
  <c r="B77" i="15"/>
  <c r="A77" i="15"/>
  <c r="C76" i="15"/>
  <c r="B76" i="15"/>
  <c r="A76" i="15"/>
  <c r="C75" i="15"/>
  <c r="B75" i="15"/>
  <c r="A75" i="15"/>
  <c r="C74" i="15"/>
  <c r="B74" i="15"/>
  <c r="A74" i="15"/>
  <c r="C73" i="15"/>
  <c r="B73" i="15"/>
  <c r="A73" i="15"/>
  <c r="C72" i="15"/>
  <c r="B72" i="15"/>
  <c r="A72" i="15"/>
  <c r="C71" i="15"/>
  <c r="B71" i="15"/>
  <c r="A71" i="15"/>
  <c r="C70" i="15"/>
  <c r="B70" i="15"/>
  <c r="A70" i="15"/>
  <c r="C69" i="15"/>
  <c r="B69" i="15"/>
  <c r="A69" i="15"/>
  <c r="C68" i="15"/>
  <c r="B68" i="15"/>
  <c r="A68" i="15"/>
  <c r="C67" i="15"/>
  <c r="B67" i="15"/>
  <c r="A67" i="15"/>
  <c r="C66" i="15"/>
  <c r="B66" i="15"/>
  <c r="A66" i="15"/>
  <c r="C65" i="15"/>
  <c r="B65" i="15"/>
  <c r="A65" i="15"/>
  <c r="C64" i="15"/>
  <c r="B64" i="15"/>
  <c r="A64" i="15"/>
  <c r="C63" i="15"/>
  <c r="B63" i="15"/>
  <c r="A63" i="15"/>
  <c r="C62" i="15"/>
  <c r="B62" i="15"/>
  <c r="A62" i="15"/>
  <c r="C61" i="15"/>
  <c r="B61" i="15"/>
  <c r="A61" i="15"/>
  <c r="C60" i="15"/>
  <c r="B60" i="15"/>
  <c r="A60" i="15"/>
  <c r="C59" i="15"/>
  <c r="B59" i="15"/>
  <c r="A59" i="15"/>
  <c r="C58" i="15"/>
  <c r="B58" i="15"/>
  <c r="A58" i="15"/>
  <c r="C57" i="15"/>
  <c r="B57" i="15"/>
  <c r="A57" i="15"/>
  <c r="C56" i="15"/>
  <c r="B56" i="15"/>
  <c r="A56" i="15"/>
  <c r="C55" i="15"/>
  <c r="B55" i="15"/>
  <c r="A55" i="15"/>
  <c r="C54" i="15"/>
  <c r="B54" i="15"/>
  <c r="A54" i="15"/>
  <c r="C53" i="15"/>
  <c r="B53" i="15"/>
  <c r="A53" i="15"/>
  <c r="C52" i="15"/>
  <c r="B52" i="15"/>
  <c r="A52" i="15"/>
  <c r="C51" i="15"/>
  <c r="B51" i="15"/>
  <c r="A51" i="15"/>
  <c r="C50" i="15"/>
  <c r="B50" i="15"/>
  <c r="A50" i="15"/>
  <c r="C49" i="15"/>
  <c r="B49" i="15"/>
  <c r="A49" i="15"/>
  <c r="C48" i="15"/>
  <c r="B48" i="15"/>
  <c r="A48" i="15"/>
  <c r="C47" i="15"/>
  <c r="B47" i="15"/>
  <c r="A47" i="15"/>
  <c r="C46" i="15"/>
  <c r="B46" i="15"/>
  <c r="A46" i="15"/>
  <c r="C45" i="15"/>
  <c r="B45" i="15"/>
  <c r="A45" i="15"/>
  <c r="C44" i="15"/>
  <c r="B44" i="15"/>
  <c r="A44" i="15"/>
  <c r="C43" i="15"/>
  <c r="B43" i="15"/>
  <c r="A43" i="15"/>
  <c r="C42" i="15"/>
  <c r="B42" i="15"/>
  <c r="A42" i="15"/>
  <c r="C41" i="15"/>
  <c r="B41" i="15"/>
  <c r="A41" i="15"/>
  <c r="C40" i="15"/>
  <c r="B40" i="15"/>
  <c r="A40" i="15"/>
  <c r="C39" i="15"/>
  <c r="B39" i="15"/>
  <c r="A39" i="15"/>
  <c r="C38" i="15"/>
  <c r="B38" i="15"/>
  <c r="A38" i="15"/>
  <c r="C37" i="15"/>
  <c r="B37" i="15"/>
  <c r="A37" i="15"/>
  <c r="C36" i="15"/>
  <c r="B36" i="15"/>
  <c r="A36" i="15"/>
  <c r="C35" i="15"/>
  <c r="B35" i="15"/>
  <c r="A35" i="15"/>
  <c r="C34" i="15"/>
  <c r="B34" i="15"/>
  <c r="A34" i="15"/>
  <c r="C33" i="15"/>
  <c r="B33" i="15"/>
  <c r="A33" i="15"/>
  <c r="C32" i="15"/>
  <c r="B32" i="15"/>
  <c r="A32" i="15"/>
  <c r="C31" i="15"/>
  <c r="B31" i="15"/>
  <c r="A31" i="15"/>
  <c r="C30" i="15"/>
  <c r="B30" i="15"/>
  <c r="A30" i="15"/>
  <c r="C29" i="15"/>
  <c r="B29" i="15"/>
  <c r="A29" i="15"/>
  <c r="C28" i="15"/>
  <c r="B28" i="15"/>
  <c r="A28" i="15"/>
  <c r="C27" i="15"/>
  <c r="B27" i="15"/>
  <c r="A27" i="15"/>
  <c r="C26" i="15"/>
  <c r="B26" i="15"/>
  <c r="A26" i="15"/>
  <c r="C25" i="15"/>
  <c r="B25" i="15"/>
  <c r="A25" i="15"/>
  <c r="C24" i="15"/>
  <c r="B24" i="15"/>
  <c r="A24" i="15"/>
  <c r="C23" i="15"/>
  <c r="B23" i="15"/>
  <c r="A23" i="15"/>
  <c r="C22" i="15"/>
  <c r="B22" i="15"/>
  <c r="A22" i="15"/>
  <c r="C21" i="15"/>
  <c r="B21" i="15"/>
  <c r="A21" i="15"/>
  <c r="C20" i="15"/>
  <c r="B20" i="15"/>
  <c r="A20" i="15"/>
  <c r="C19" i="15"/>
  <c r="B19" i="15"/>
  <c r="A19" i="15"/>
  <c r="C18" i="15"/>
  <c r="B18" i="15"/>
  <c r="A18" i="15"/>
  <c r="C17" i="15"/>
  <c r="B17" i="15"/>
  <c r="A17" i="15"/>
  <c r="C16" i="15"/>
  <c r="B16" i="15"/>
  <c r="A16" i="15"/>
  <c r="C15" i="15"/>
  <c r="B15" i="15"/>
  <c r="A15" i="15"/>
  <c r="C14" i="15"/>
  <c r="B14" i="15"/>
  <c r="A14" i="15"/>
  <c r="C13" i="15"/>
  <c r="B13" i="15"/>
  <c r="A13" i="15"/>
  <c r="C12" i="15"/>
  <c r="B12" i="15"/>
  <c r="A12" i="15"/>
  <c r="C11" i="15"/>
  <c r="B11" i="15"/>
  <c r="A11" i="15"/>
  <c r="C10" i="15"/>
  <c r="B10" i="15"/>
  <c r="A10" i="15"/>
  <c r="C9" i="15"/>
  <c r="B9" i="15"/>
  <c r="A9" i="15"/>
  <c r="C8" i="15"/>
  <c r="B8" i="15"/>
  <c r="A8" i="15"/>
  <c r="C7" i="15"/>
  <c r="B7" i="15"/>
  <c r="A7" i="15"/>
  <c r="C6" i="15"/>
  <c r="B6" i="15"/>
  <c r="A6" i="15"/>
  <c r="C5" i="15"/>
  <c r="B5" i="15"/>
  <c r="A5" i="15"/>
  <c r="C4" i="15"/>
  <c r="B4" i="15"/>
  <c r="A4" i="15"/>
  <c r="C3" i="15"/>
  <c r="B3" i="15"/>
  <c r="A3" i="15"/>
  <c r="CS2" i="15"/>
  <c r="CR2" i="15"/>
  <c r="CQ2" i="15"/>
  <c r="CP2" i="15"/>
  <c r="CO2" i="15"/>
  <c r="CN2" i="15"/>
  <c r="CM2" i="15"/>
  <c r="CL2" i="15"/>
  <c r="CK2" i="15"/>
  <c r="CJ2" i="15"/>
  <c r="CI2" i="15"/>
  <c r="CH2" i="15"/>
  <c r="CG2" i="15"/>
  <c r="CF2" i="15"/>
  <c r="CE2" i="15"/>
  <c r="CD2" i="15"/>
  <c r="CC2" i="15"/>
  <c r="CB2" i="15"/>
  <c r="CA2" i="15"/>
  <c r="BZ2" i="15"/>
  <c r="BY2" i="15"/>
  <c r="BX2" i="15"/>
  <c r="BW2" i="15"/>
  <c r="BV2" i="15"/>
  <c r="BU2" i="15"/>
  <c r="BT2" i="15"/>
  <c r="BS2" i="15"/>
  <c r="BR2" i="15"/>
  <c r="BQ2" i="15"/>
  <c r="BP2" i="15"/>
  <c r="BO2" i="15"/>
  <c r="BN2" i="15"/>
  <c r="BM2" i="15"/>
  <c r="BL2" i="15"/>
  <c r="BK2" i="15"/>
  <c r="BJ2" i="15"/>
  <c r="BI2" i="15"/>
  <c r="BH2" i="15"/>
  <c r="BG2" i="15"/>
  <c r="BF2" i="15"/>
  <c r="BE2" i="15"/>
  <c r="BD2" i="15"/>
  <c r="BC2" i="15"/>
  <c r="BB2" i="15"/>
  <c r="BA2" i="15"/>
  <c r="AZ2" i="15"/>
  <c r="AY2" i="15"/>
  <c r="AX2" i="15"/>
  <c r="AW2" i="15"/>
  <c r="AV2" i="15"/>
  <c r="AU2" i="15"/>
  <c r="AT2" i="15"/>
  <c r="AS2" i="15"/>
  <c r="AR2" i="15"/>
  <c r="AQ2" i="15"/>
  <c r="AP2" i="15"/>
  <c r="AO2" i="15"/>
  <c r="AN2" i="15"/>
  <c r="AM2" i="15"/>
  <c r="AL2" i="15"/>
  <c r="AK2" i="15"/>
  <c r="AJ2" i="15"/>
  <c r="AI2" i="15"/>
  <c r="AH2" i="15"/>
  <c r="AG2" i="15"/>
  <c r="AF2" i="15"/>
  <c r="AE2" i="15"/>
  <c r="AD2" i="15"/>
  <c r="AC2" i="15"/>
  <c r="AB2" i="15"/>
  <c r="AA2" i="15"/>
  <c r="Z2" i="15"/>
  <c r="Y2" i="15"/>
  <c r="X2" i="15"/>
  <c r="W2" i="15"/>
  <c r="V2" i="15"/>
  <c r="U2" i="15"/>
  <c r="T2" i="15"/>
  <c r="S2" i="15"/>
  <c r="R2" i="15"/>
  <c r="Q2" i="15"/>
  <c r="P2" i="15"/>
  <c r="O2" i="15"/>
  <c r="N2" i="15"/>
  <c r="M2" i="15"/>
  <c r="L2" i="15"/>
  <c r="K2" i="15"/>
  <c r="J2" i="15"/>
  <c r="I2" i="15"/>
  <c r="H2" i="15"/>
  <c r="G2" i="15"/>
  <c r="G2" i="1"/>
  <c r="G2" i="5"/>
  <c r="H2" i="5"/>
  <c r="J2" i="5"/>
  <c r="K2" i="5"/>
  <c r="M2" i="5"/>
  <c r="N2" i="5"/>
  <c r="O2" i="5"/>
  <c r="P2" i="5"/>
  <c r="Q2" i="5"/>
  <c r="R2" i="5"/>
  <c r="S2" i="5"/>
  <c r="I19" i="8"/>
  <c r="I26" i="8"/>
  <c r="I33" i="8"/>
  <c r="I40" i="8"/>
  <c r="J19" i="8"/>
  <c r="J26" i="8"/>
  <c r="J33" i="8"/>
  <c r="J40" i="8"/>
  <c r="CZ4" i="1"/>
  <c r="DA4" i="1"/>
  <c r="CZ5" i="1"/>
  <c r="DA5" i="1"/>
  <c r="DB5" i="1"/>
  <c r="DC5" i="1"/>
  <c r="DA6" i="1"/>
  <c r="DB6" i="1"/>
  <c r="DC6" i="1"/>
  <c r="CZ7" i="1"/>
  <c r="DA7" i="1"/>
  <c r="DB7" i="1"/>
  <c r="DC7" i="1"/>
  <c r="CZ8" i="1"/>
  <c r="DA8" i="1"/>
  <c r="DB8" i="1"/>
  <c r="DC8" i="1"/>
  <c r="CZ9" i="1"/>
  <c r="DA9" i="1"/>
  <c r="DB9" i="1"/>
  <c r="DC9" i="1"/>
  <c r="CZ10" i="1"/>
  <c r="DA10" i="1"/>
  <c r="DB10" i="1"/>
  <c r="DC10" i="1"/>
  <c r="CZ11" i="1"/>
  <c r="DA11" i="1"/>
  <c r="DB11" i="1"/>
  <c r="DC11" i="1"/>
  <c r="CZ12" i="1"/>
  <c r="DA12" i="1"/>
  <c r="DB12" i="1"/>
  <c r="DC12" i="1"/>
  <c r="CZ13" i="1"/>
  <c r="DA13" i="1"/>
  <c r="DB13" i="1"/>
  <c r="DC13" i="1"/>
  <c r="CZ14" i="1"/>
  <c r="DA14" i="1"/>
  <c r="DB14" i="1"/>
  <c r="DC14" i="1"/>
  <c r="CZ15" i="1"/>
  <c r="DA15" i="1"/>
  <c r="DB15" i="1"/>
  <c r="DC15" i="1"/>
  <c r="CZ16" i="1"/>
  <c r="DA16" i="1"/>
  <c r="DB16" i="1"/>
  <c r="DC16" i="1"/>
  <c r="CZ17" i="1"/>
  <c r="DA17" i="1"/>
  <c r="DB17" i="1"/>
  <c r="DC17" i="1"/>
  <c r="CZ18" i="1"/>
  <c r="DA18" i="1"/>
  <c r="DB18" i="1"/>
  <c r="DC18" i="1"/>
  <c r="CZ19" i="1"/>
  <c r="DA19" i="1"/>
  <c r="DB19" i="1"/>
  <c r="DC19" i="1"/>
  <c r="CZ20" i="1"/>
  <c r="DA20" i="1"/>
  <c r="DB20" i="1"/>
  <c r="DC20" i="1"/>
  <c r="CZ21" i="1"/>
  <c r="DA21" i="1"/>
  <c r="DB21" i="1"/>
  <c r="DC21" i="1"/>
  <c r="CZ22" i="1"/>
  <c r="DA22" i="1"/>
  <c r="DB22" i="1"/>
  <c r="DC22" i="1"/>
  <c r="CZ23" i="1"/>
  <c r="DA23" i="1"/>
  <c r="DB23" i="1"/>
  <c r="DC23" i="1"/>
  <c r="CZ24" i="1"/>
  <c r="DA24" i="1"/>
  <c r="DB24" i="1"/>
  <c r="DC24" i="1"/>
  <c r="CZ25" i="1"/>
  <c r="DA25" i="1"/>
  <c r="DB25" i="1"/>
  <c r="DC25" i="1"/>
  <c r="CZ26" i="1"/>
  <c r="DA26" i="1"/>
  <c r="DB26" i="1"/>
  <c r="DC26" i="1"/>
  <c r="CZ27" i="1"/>
  <c r="DA27" i="1"/>
  <c r="DB27" i="1"/>
  <c r="DC27" i="1"/>
  <c r="CZ28" i="1"/>
  <c r="DA28" i="1"/>
  <c r="DB28" i="1"/>
  <c r="DC28" i="1"/>
  <c r="CZ29" i="1"/>
  <c r="DA29" i="1"/>
  <c r="DB29" i="1"/>
  <c r="DC29" i="1"/>
  <c r="CZ30" i="1"/>
  <c r="DA30" i="1"/>
  <c r="DB30" i="1"/>
  <c r="DC30" i="1"/>
  <c r="CZ31" i="1"/>
  <c r="DA31" i="1"/>
  <c r="DB31" i="1"/>
  <c r="DC31" i="1"/>
  <c r="CZ32" i="1"/>
  <c r="DA32" i="1"/>
  <c r="DB32" i="1"/>
  <c r="DC32" i="1"/>
  <c r="CZ33" i="1"/>
  <c r="DA33" i="1"/>
  <c r="DB33" i="1"/>
  <c r="DC33" i="1"/>
  <c r="CZ34" i="1"/>
  <c r="DA34" i="1"/>
  <c r="DB34" i="1"/>
  <c r="DC34" i="1"/>
  <c r="CZ35" i="1"/>
  <c r="DA35" i="1"/>
  <c r="DB35" i="1"/>
  <c r="DC35" i="1"/>
  <c r="CZ36" i="1"/>
  <c r="DA36" i="1"/>
  <c r="DB36" i="1"/>
  <c r="DC36" i="1"/>
  <c r="CZ37" i="1"/>
  <c r="DA37" i="1"/>
  <c r="DB37" i="1"/>
  <c r="DC37" i="1"/>
  <c r="CZ38" i="1"/>
  <c r="DA38" i="1"/>
  <c r="DB38" i="1"/>
  <c r="DC38" i="1"/>
  <c r="CZ39" i="1"/>
  <c r="DA39" i="1"/>
  <c r="DB39" i="1"/>
  <c r="DC39" i="1"/>
  <c r="CZ40" i="1"/>
  <c r="DA40" i="1"/>
  <c r="DB40" i="1"/>
  <c r="DC40" i="1"/>
  <c r="CZ41" i="1"/>
  <c r="DA41" i="1"/>
  <c r="DB41" i="1"/>
  <c r="DC41" i="1"/>
  <c r="CZ42" i="1"/>
  <c r="DA42" i="1"/>
  <c r="DB42" i="1"/>
  <c r="DC42" i="1"/>
  <c r="CZ43" i="1"/>
  <c r="DA43" i="1"/>
  <c r="DB43" i="1"/>
  <c r="DC43" i="1"/>
  <c r="CZ44" i="1"/>
  <c r="DA44" i="1"/>
  <c r="DB44" i="1"/>
  <c r="DC44" i="1"/>
  <c r="CZ45" i="1"/>
  <c r="DA45" i="1"/>
  <c r="DB45" i="1"/>
  <c r="DC45" i="1"/>
  <c r="CZ46" i="1"/>
  <c r="DA46" i="1"/>
  <c r="DB46" i="1"/>
  <c r="DC46" i="1"/>
  <c r="CZ47" i="1"/>
  <c r="DA47" i="1"/>
  <c r="DB47" i="1"/>
  <c r="DC47" i="1"/>
  <c r="CZ48" i="1"/>
  <c r="DA48" i="1"/>
  <c r="DB48" i="1"/>
  <c r="DC48" i="1"/>
  <c r="CZ49" i="1"/>
  <c r="DA49" i="1"/>
  <c r="DB49" i="1"/>
  <c r="DC49" i="1"/>
  <c r="CZ50" i="1"/>
  <c r="DA50" i="1"/>
  <c r="DB50" i="1"/>
  <c r="DC50" i="1"/>
  <c r="CZ51" i="1"/>
  <c r="DA51" i="1"/>
  <c r="DB51" i="1"/>
  <c r="DC51" i="1"/>
  <c r="CZ52" i="1"/>
  <c r="DA52" i="1"/>
  <c r="DB52" i="1"/>
  <c r="DC52" i="1"/>
  <c r="CZ53" i="1"/>
  <c r="DA53" i="1"/>
  <c r="DB53" i="1"/>
  <c r="DC53" i="1"/>
  <c r="CZ54" i="1"/>
  <c r="DA54" i="1"/>
  <c r="DB54" i="1"/>
  <c r="DC54" i="1"/>
  <c r="CZ55" i="1"/>
  <c r="DA55" i="1"/>
  <c r="DB55" i="1"/>
  <c r="DC55" i="1"/>
  <c r="CZ56" i="1"/>
  <c r="DA56" i="1"/>
  <c r="DB56" i="1"/>
  <c r="DC56" i="1"/>
  <c r="CZ57" i="1"/>
  <c r="DA57" i="1"/>
  <c r="DB57" i="1"/>
  <c r="DC57" i="1"/>
  <c r="CZ58" i="1"/>
  <c r="DA58" i="1"/>
  <c r="DB58" i="1"/>
  <c r="DC58" i="1"/>
  <c r="CZ59" i="1"/>
  <c r="DA59" i="1"/>
  <c r="DB59" i="1"/>
  <c r="DC59" i="1"/>
  <c r="CZ60" i="1"/>
  <c r="DA60" i="1"/>
  <c r="DB60" i="1"/>
  <c r="DC60" i="1"/>
  <c r="CZ61" i="1"/>
  <c r="DA61" i="1"/>
  <c r="DB61" i="1"/>
  <c r="DC61" i="1"/>
  <c r="CZ62" i="1"/>
  <c r="DA62" i="1"/>
  <c r="DB62" i="1"/>
  <c r="DC62" i="1"/>
  <c r="CZ63" i="1"/>
  <c r="DA63" i="1"/>
  <c r="DB63" i="1"/>
  <c r="DC63" i="1"/>
  <c r="CZ64" i="1"/>
  <c r="DA64" i="1"/>
  <c r="DB64" i="1"/>
  <c r="DC64" i="1"/>
  <c r="CZ65" i="1"/>
  <c r="DA65" i="1"/>
  <c r="DB65" i="1"/>
  <c r="DC65" i="1"/>
  <c r="CZ66" i="1"/>
  <c r="DA66" i="1"/>
  <c r="DB66" i="1"/>
  <c r="DC66" i="1"/>
  <c r="CZ67" i="1"/>
  <c r="DA67" i="1"/>
  <c r="DB67" i="1"/>
  <c r="DC67" i="1"/>
  <c r="CZ68" i="1"/>
  <c r="DA68" i="1"/>
  <c r="DB68" i="1"/>
  <c r="DC68" i="1"/>
  <c r="CZ69" i="1"/>
  <c r="DA69" i="1"/>
  <c r="DB69" i="1"/>
  <c r="DC69" i="1"/>
  <c r="CZ70" i="1"/>
  <c r="DA70" i="1"/>
  <c r="DB70" i="1"/>
  <c r="DC70" i="1"/>
  <c r="CZ71" i="1"/>
  <c r="DA71" i="1"/>
  <c r="DB71" i="1"/>
  <c r="DC71" i="1"/>
  <c r="CZ72" i="1"/>
  <c r="DA72" i="1"/>
  <c r="DB72" i="1"/>
  <c r="DC72" i="1"/>
  <c r="CZ73" i="1"/>
  <c r="DA73" i="1"/>
  <c r="DB73" i="1"/>
  <c r="DC73" i="1"/>
  <c r="CZ74" i="1"/>
  <c r="DA74" i="1"/>
  <c r="DB74" i="1"/>
  <c r="DC74" i="1"/>
  <c r="CZ75" i="1"/>
  <c r="DA75" i="1"/>
  <c r="DB75" i="1"/>
  <c r="DC75" i="1"/>
  <c r="CZ76" i="1"/>
  <c r="DA76" i="1"/>
  <c r="DB76" i="1"/>
  <c r="DC76" i="1"/>
  <c r="CZ77" i="1"/>
  <c r="DA77" i="1"/>
  <c r="DB77" i="1"/>
  <c r="DC77" i="1"/>
  <c r="CZ78" i="1"/>
  <c r="DA78" i="1"/>
  <c r="DB78" i="1"/>
  <c r="DC78" i="1"/>
  <c r="CZ79" i="1"/>
  <c r="DA79" i="1"/>
  <c r="DB79" i="1"/>
  <c r="DC79" i="1"/>
  <c r="CZ80" i="1"/>
  <c r="DA80" i="1"/>
  <c r="DB80" i="1"/>
  <c r="DC80" i="1"/>
  <c r="CZ81" i="1"/>
  <c r="DA81" i="1"/>
  <c r="DB81" i="1"/>
  <c r="DC81" i="1"/>
  <c r="CZ82" i="1"/>
  <c r="DA82" i="1"/>
  <c r="DB82" i="1"/>
  <c r="DC82" i="1"/>
  <c r="CZ83" i="1"/>
  <c r="DA83" i="1"/>
  <c r="DB83" i="1"/>
  <c r="DC83" i="1"/>
  <c r="CZ84" i="1"/>
  <c r="DA84" i="1"/>
  <c r="DB84" i="1"/>
  <c r="DC84" i="1"/>
  <c r="CZ85" i="1"/>
  <c r="DA85" i="1"/>
  <c r="DB85" i="1"/>
  <c r="DC85" i="1"/>
  <c r="CZ86" i="1"/>
  <c r="DA86" i="1"/>
  <c r="DB86" i="1"/>
  <c r="DC86" i="1"/>
  <c r="CZ87" i="1"/>
  <c r="DA87" i="1"/>
  <c r="DB87" i="1"/>
  <c r="DC87" i="1"/>
  <c r="CZ88" i="1"/>
  <c r="DA88" i="1"/>
  <c r="DB88" i="1"/>
  <c r="DC88" i="1"/>
  <c r="CZ89" i="1"/>
  <c r="DA89" i="1"/>
  <c r="DB89" i="1"/>
  <c r="DC89" i="1"/>
  <c r="CZ90" i="1"/>
  <c r="DA90" i="1"/>
  <c r="DB90" i="1"/>
  <c r="DC90" i="1"/>
  <c r="CZ91" i="1"/>
  <c r="DA91" i="1"/>
  <c r="DB91" i="1"/>
  <c r="DC91" i="1"/>
  <c r="CZ92" i="1"/>
  <c r="DA92" i="1"/>
  <c r="DB92" i="1"/>
  <c r="DC92" i="1"/>
  <c r="CZ93" i="1"/>
  <c r="DA93" i="1"/>
  <c r="DB93" i="1"/>
  <c r="DC93" i="1"/>
  <c r="CZ94" i="1"/>
  <c r="DA94" i="1"/>
  <c r="DB94" i="1"/>
  <c r="DC94" i="1"/>
  <c r="CZ95" i="1"/>
  <c r="DA95" i="1"/>
  <c r="DB95" i="1"/>
  <c r="DC95" i="1"/>
  <c r="CZ96" i="1"/>
  <c r="DA96" i="1"/>
  <c r="DB96" i="1"/>
  <c r="DC96" i="1"/>
  <c r="CZ97" i="1"/>
  <c r="DA97" i="1"/>
  <c r="DB97" i="1"/>
  <c r="DC97" i="1"/>
  <c r="CZ98" i="1"/>
  <c r="DA98" i="1"/>
  <c r="DB98" i="1"/>
  <c r="DC98" i="1"/>
  <c r="CZ99" i="1"/>
  <c r="DA99" i="1"/>
  <c r="DB99" i="1"/>
  <c r="DC99" i="1"/>
  <c r="CZ100" i="1"/>
  <c r="DA100" i="1"/>
  <c r="DB100" i="1"/>
  <c r="DC100" i="1"/>
  <c r="CZ101" i="1"/>
  <c r="DA101" i="1"/>
  <c r="DB101" i="1"/>
  <c r="DC101" i="1"/>
  <c r="CZ102" i="1"/>
  <c r="DA102" i="1"/>
  <c r="DB102" i="1"/>
  <c r="DC102" i="1"/>
  <c r="CZ103" i="1"/>
  <c r="DA103" i="1"/>
  <c r="DB103" i="1"/>
  <c r="DC103" i="1"/>
  <c r="CZ104" i="1"/>
  <c r="DA104" i="1"/>
  <c r="DB104" i="1"/>
  <c r="DC104" i="1"/>
  <c r="CZ105" i="1"/>
  <c r="DA105" i="1"/>
  <c r="DB105" i="1"/>
  <c r="DC105" i="1"/>
  <c r="CZ106" i="1"/>
  <c r="DA106" i="1"/>
  <c r="DB106" i="1"/>
  <c r="DC106" i="1"/>
  <c r="CZ107" i="1"/>
  <c r="DA107" i="1"/>
  <c r="DB107" i="1"/>
  <c r="DC107" i="1"/>
  <c r="CZ108" i="1"/>
  <c r="DA108" i="1"/>
  <c r="DB108" i="1"/>
  <c r="DC108" i="1"/>
  <c r="CZ109" i="1"/>
  <c r="DA109" i="1"/>
  <c r="DB109" i="1"/>
  <c r="DC109" i="1"/>
  <c r="CZ110" i="1"/>
  <c r="DA110" i="1"/>
  <c r="DB110" i="1"/>
  <c r="DC110" i="1"/>
  <c r="CZ111" i="1"/>
  <c r="DA111" i="1"/>
  <c r="DB111" i="1"/>
  <c r="DC111" i="1"/>
  <c r="CZ112" i="1"/>
  <c r="DA112" i="1"/>
  <c r="DB112" i="1"/>
  <c r="DC112" i="1"/>
  <c r="CZ113" i="1"/>
  <c r="DA113" i="1"/>
  <c r="DB113" i="1"/>
  <c r="DC113" i="1"/>
  <c r="CZ114" i="1"/>
  <c r="DA114" i="1"/>
  <c r="DB114" i="1"/>
  <c r="DC114" i="1"/>
  <c r="CZ115" i="1"/>
  <c r="DA115" i="1"/>
  <c r="DB115" i="1"/>
  <c r="DC115" i="1"/>
  <c r="CZ116" i="1"/>
  <c r="DA116" i="1"/>
  <c r="DB116" i="1"/>
  <c r="DC116" i="1"/>
  <c r="CZ117" i="1"/>
  <c r="DA117" i="1"/>
  <c r="DB117" i="1"/>
  <c r="DC117" i="1"/>
  <c r="CZ118" i="1"/>
  <c r="DA118" i="1"/>
  <c r="DB118" i="1"/>
  <c r="DC118" i="1"/>
  <c r="CZ119" i="1"/>
  <c r="DA119" i="1"/>
  <c r="DB119" i="1"/>
  <c r="DC119" i="1"/>
  <c r="CZ120" i="1"/>
  <c r="DA120" i="1"/>
  <c r="DB120" i="1"/>
  <c r="DC120" i="1"/>
  <c r="CZ121" i="1"/>
  <c r="DA121" i="1"/>
  <c r="DB121" i="1"/>
  <c r="DC121" i="1"/>
  <c r="CZ122" i="1"/>
  <c r="DA122" i="1"/>
  <c r="DB122" i="1"/>
  <c r="DC122" i="1"/>
  <c r="CZ123" i="1"/>
  <c r="DA123" i="1"/>
  <c r="DB123" i="1"/>
  <c r="DC123" i="1"/>
  <c r="CZ124" i="1"/>
  <c r="DA124" i="1"/>
  <c r="DB124" i="1"/>
  <c r="DC124" i="1"/>
  <c r="CZ125" i="1"/>
  <c r="DA125" i="1"/>
  <c r="DB125" i="1"/>
  <c r="DC125" i="1"/>
  <c r="CZ126" i="1"/>
  <c r="DA126" i="1"/>
  <c r="DB126" i="1"/>
  <c r="DC126" i="1"/>
  <c r="CZ127" i="1"/>
  <c r="DA127" i="1"/>
  <c r="DB127" i="1"/>
  <c r="DC127" i="1"/>
  <c r="CZ128" i="1"/>
  <c r="DA128" i="1"/>
  <c r="DB128" i="1"/>
  <c r="DC128" i="1"/>
  <c r="CZ129" i="1"/>
  <c r="DA129" i="1"/>
  <c r="DB129" i="1"/>
  <c r="DC129" i="1"/>
  <c r="CZ130" i="1"/>
  <c r="DA130" i="1"/>
  <c r="DB130" i="1"/>
  <c r="DC130" i="1"/>
  <c r="CZ131" i="1"/>
  <c r="DA131" i="1"/>
  <c r="DB131" i="1"/>
  <c r="DC131" i="1"/>
  <c r="CZ132" i="1"/>
  <c r="DA132" i="1"/>
  <c r="DB132" i="1"/>
  <c r="DC132" i="1"/>
  <c r="CZ133" i="1"/>
  <c r="DA133" i="1"/>
  <c r="DB133" i="1"/>
  <c r="DC133" i="1"/>
  <c r="CZ134" i="1"/>
  <c r="DA134" i="1"/>
  <c r="DB134" i="1"/>
  <c r="DC134" i="1"/>
  <c r="CZ135" i="1"/>
  <c r="DA135" i="1"/>
  <c r="DB135" i="1"/>
  <c r="DC135" i="1"/>
  <c r="CZ136" i="1"/>
  <c r="DA136" i="1"/>
  <c r="DB136" i="1"/>
  <c r="DC136" i="1"/>
  <c r="CZ137" i="1"/>
  <c r="DA137" i="1"/>
  <c r="DB137" i="1"/>
  <c r="DC137" i="1"/>
  <c r="CZ138" i="1"/>
  <c r="DA138" i="1"/>
  <c r="DB138" i="1"/>
  <c r="DC138" i="1"/>
  <c r="CZ139" i="1"/>
  <c r="DA139" i="1"/>
  <c r="DB139" i="1"/>
  <c r="DC139" i="1"/>
  <c r="CZ140" i="1"/>
  <c r="DA140" i="1"/>
  <c r="DB140" i="1"/>
  <c r="DC140" i="1"/>
  <c r="CZ141" i="1"/>
  <c r="DA141" i="1"/>
  <c r="DB141" i="1"/>
  <c r="DC141" i="1"/>
  <c r="CZ142" i="1"/>
  <c r="DA142" i="1"/>
  <c r="DB142" i="1"/>
  <c r="DC142" i="1"/>
  <c r="CZ143" i="1"/>
  <c r="DA143" i="1"/>
  <c r="DB143" i="1"/>
  <c r="DC143" i="1"/>
  <c r="CZ144" i="1"/>
  <c r="DA144" i="1"/>
  <c r="DB144" i="1"/>
  <c r="DC144" i="1"/>
  <c r="CZ145" i="1"/>
  <c r="DA145" i="1"/>
  <c r="DB145" i="1"/>
  <c r="DC145" i="1"/>
  <c r="CZ146" i="1"/>
  <c r="DA146" i="1"/>
  <c r="DB146" i="1"/>
  <c r="DC146" i="1"/>
  <c r="CZ147" i="1"/>
  <c r="DA147" i="1"/>
  <c r="DB147" i="1"/>
  <c r="DC147" i="1"/>
  <c r="CZ148" i="1"/>
  <c r="DA148" i="1"/>
  <c r="DB148" i="1"/>
  <c r="DC148" i="1"/>
  <c r="CZ149" i="1"/>
  <c r="DA149" i="1"/>
  <c r="DB149" i="1"/>
  <c r="DC149" i="1"/>
  <c r="CZ150" i="1"/>
  <c r="DA150" i="1"/>
  <c r="DB150" i="1"/>
  <c r="DC150" i="1"/>
  <c r="CZ151" i="1"/>
  <c r="DA151" i="1"/>
  <c r="DB151" i="1"/>
  <c r="DC151" i="1"/>
  <c r="CZ152" i="1"/>
  <c r="DA152" i="1"/>
  <c r="DB152" i="1"/>
  <c r="DC152" i="1"/>
  <c r="CZ153" i="1"/>
  <c r="DA153" i="1"/>
  <c r="DB153" i="1"/>
  <c r="DC153" i="1"/>
  <c r="CZ154" i="1"/>
  <c r="DA154" i="1"/>
  <c r="DB154" i="1"/>
  <c r="DC154" i="1"/>
  <c r="CZ155" i="1"/>
  <c r="DA155" i="1"/>
  <c r="DB155" i="1"/>
  <c r="DC155" i="1"/>
  <c r="CZ156" i="1"/>
  <c r="DA156" i="1"/>
  <c r="DB156" i="1"/>
  <c r="DC156" i="1"/>
  <c r="CZ157" i="1"/>
  <c r="DA157" i="1"/>
  <c r="DB157" i="1"/>
  <c r="DC157" i="1"/>
  <c r="CZ158" i="1"/>
  <c r="DA158" i="1"/>
  <c r="DB158" i="1"/>
  <c r="DC158" i="1"/>
  <c r="CZ159" i="1"/>
  <c r="DA159" i="1"/>
  <c r="DB159" i="1"/>
  <c r="DC159" i="1"/>
  <c r="CZ160" i="1"/>
  <c r="DA160" i="1"/>
  <c r="DB160" i="1"/>
  <c r="DC160" i="1"/>
  <c r="CZ161" i="1"/>
  <c r="DA161" i="1"/>
  <c r="DB161" i="1"/>
  <c r="DC161" i="1"/>
  <c r="CZ162" i="1"/>
  <c r="DA162" i="1"/>
  <c r="DB162" i="1"/>
  <c r="DC162" i="1"/>
  <c r="CZ163" i="1"/>
  <c r="DA163" i="1"/>
  <c r="DB163" i="1"/>
  <c r="DC163" i="1"/>
  <c r="CZ164" i="1"/>
  <c r="DA164" i="1"/>
  <c r="DB164" i="1"/>
  <c r="DC164" i="1"/>
  <c r="CZ165" i="1"/>
  <c r="DA165" i="1"/>
  <c r="DB165" i="1"/>
  <c r="DC165" i="1"/>
  <c r="CZ166" i="1"/>
  <c r="DA166" i="1"/>
  <c r="DB166" i="1"/>
  <c r="DC166" i="1"/>
  <c r="CZ167" i="1"/>
  <c r="DA167" i="1"/>
  <c r="DB167" i="1"/>
  <c r="DC167" i="1"/>
  <c r="CZ168" i="1"/>
  <c r="DA168" i="1"/>
  <c r="DB168" i="1"/>
  <c r="DC168" i="1"/>
  <c r="CZ169" i="1"/>
  <c r="DA169" i="1"/>
  <c r="DB169" i="1"/>
  <c r="DC169" i="1"/>
  <c r="CZ170" i="1"/>
  <c r="DA170" i="1"/>
  <c r="DB170" i="1"/>
  <c r="DC170" i="1"/>
  <c r="CZ171" i="1"/>
  <c r="DA171" i="1"/>
  <c r="DB171" i="1"/>
  <c r="DC171" i="1"/>
  <c r="CZ172" i="1"/>
  <c r="DA172" i="1"/>
  <c r="DB172" i="1"/>
  <c r="DC172" i="1"/>
  <c r="CZ173" i="1"/>
  <c r="DA173" i="1"/>
  <c r="DB173" i="1"/>
  <c r="DC173" i="1"/>
  <c r="CZ174" i="1"/>
  <c r="DA174" i="1"/>
  <c r="DB174" i="1"/>
  <c r="DC174" i="1"/>
  <c r="CZ175" i="1"/>
  <c r="DA175" i="1"/>
  <c r="DB175" i="1"/>
  <c r="DC175" i="1"/>
  <c r="CZ176" i="1"/>
  <c r="DA176" i="1"/>
  <c r="DB176" i="1"/>
  <c r="DC176" i="1"/>
  <c r="CZ177" i="1"/>
  <c r="DA177" i="1"/>
  <c r="DB177" i="1"/>
  <c r="DC177" i="1"/>
  <c r="CZ178" i="1"/>
  <c r="DA178" i="1"/>
  <c r="DB178" i="1"/>
  <c r="DC178" i="1"/>
  <c r="CZ179" i="1"/>
  <c r="DA179" i="1"/>
  <c r="DB179" i="1"/>
  <c r="DC179" i="1"/>
  <c r="CZ180" i="1"/>
  <c r="DA180" i="1"/>
  <c r="DB180" i="1"/>
  <c r="DC180" i="1"/>
  <c r="CZ181" i="1"/>
  <c r="DA181" i="1"/>
  <c r="DB181" i="1"/>
  <c r="DC181" i="1"/>
  <c r="CZ182" i="1"/>
  <c r="DA182" i="1"/>
  <c r="DB182" i="1"/>
  <c r="DC182" i="1"/>
  <c r="CZ183" i="1"/>
  <c r="DA183" i="1"/>
  <c r="DB183" i="1"/>
  <c r="DC183" i="1"/>
  <c r="CZ184" i="1"/>
  <c r="DA184" i="1"/>
  <c r="DB184" i="1"/>
  <c r="DC184" i="1"/>
  <c r="CZ185" i="1"/>
  <c r="DA185" i="1"/>
  <c r="DB185" i="1"/>
  <c r="DC185" i="1"/>
  <c r="CZ186" i="1"/>
  <c r="DA186" i="1"/>
  <c r="DB186" i="1"/>
  <c r="DC186" i="1"/>
  <c r="CZ187" i="1"/>
  <c r="DA187" i="1"/>
  <c r="DB187" i="1"/>
  <c r="DC187" i="1"/>
  <c r="CZ188" i="1"/>
  <c r="DA188" i="1"/>
  <c r="DB188" i="1"/>
  <c r="DC188" i="1"/>
  <c r="CZ189" i="1"/>
  <c r="DA189" i="1"/>
  <c r="DB189" i="1"/>
  <c r="DC189" i="1"/>
  <c r="CZ190" i="1"/>
  <c r="DA190" i="1"/>
  <c r="DB190" i="1"/>
  <c r="DC190" i="1"/>
  <c r="CZ191" i="1"/>
  <c r="DA191" i="1"/>
  <c r="DB191" i="1"/>
  <c r="DC191" i="1"/>
  <c r="CZ192" i="1"/>
  <c r="DA192" i="1"/>
  <c r="DB192" i="1"/>
  <c r="DC192" i="1"/>
  <c r="CZ193" i="1"/>
  <c r="DA193" i="1"/>
  <c r="DB193" i="1"/>
  <c r="DC193" i="1"/>
  <c r="CZ194" i="1"/>
  <c r="DA194" i="1"/>
  <c r="DB194" i="1"/>
  <c r="DC194" i="1"/>
  <c r="CZ195" i="1"/>
  <c r="DA195" i="1"/>
  <c r="DB195" i="1"/>
  <c r="DC195" i="1"/>
  <c r="CZ196" i="1"/>
  <c r="DA196" i="1"/>
  <c r="DB196" i="1"/>
  <c r="DC196" i="1"/>
  <c r="CZ197" i="1"/>
  <c r="DA197" i="1"/>
  <c r="DB197" i="1"/>
  <c r="DC197" i="1"/>
  <c r="CZ198" i="1"/>
  <c r="DA198" i="1"/>
  <c r="DB198" i="1"/>
  <c r="DC198" i="1"/>
  <c r="CZ199" i="1"/>
  <c r="DA199" i="1"/>
  <c r="DB199" i="1"/>
  <c r="DC199" i="1"/>
  <c r="CZ200" i="1"/>
  <c r="DA200" i="1"/>
  <c r="DB200" i="1"/>
  <c r="DC200" i="1"/>
  <c r="CZ201" i="1"/>
  <c r="DA201" i="1"/>
  <c r="DB201" i="1"/>
  <c r="DC201" i="1"/>
  <c r="CZ202" i="1"/>
  <c r="DA202" i="1"/>
  <c r="DB202" i="1"/>
  <c r="DC202" i="1"/>
  <c r="CZ203" i="1"/>
  <c r="DA203" i="1"/>
  <c r="DB203" i="1"/>
  <c r="DC203" i="1"/>
  <c r="CZ204" i="1"/>
  <c r="DA204" i="1"/>
  <c r="DB204" i="1"/>
  <c r="DC204" i="1"/>
  <c r="CZ205" i="1"/>
  <c r="DA205" i="1"/>
  <c r="DB205" i="1"/>
  <c r="DC205" i="1"/>
  <c r="CZ206" i="1"/>
  <c r="DA206" i="1"/>
  <c r="DB206" i="1"/>
  <c r="DC206" i="1"/>
  <c r="CZ207" i="1"/>
  <c r="DA207" i="1"/>
  <c r="DB207" i="1"/>
  <c r="DC207" i="1"/>
  <c r="CZ208" i="1"/>
  <c r="DA208" i="1"/>
  <c r="DB208" i="1"/>
  <c r="DC208" i="1"/>
  <c r="CZ209" i="1"/>
  <c r="DA209" i="1"/>
  <c r="DB209" i="1"/>
  <c r="DC209" i="1"/>
  <c r="CZ210" i="1"/>
  <c r="DA210" i="1"/>
  <c r="DB210" i="1"/>
  <c r="DC210" i="1"/>
  <c r="CZ211" i="1"/>
  <c r="DA211" i="1"/>
  <c r="DB211" i="1"/>
  <c r="DC211" i="1"/>
  <c r="CZ212" i="1"/>
  <c r="DA212" i="1"/>
  <c r="DB212" i="1"/>
  <c r="DC212" i="1"/>
  <c r="CZ213" i="1"/>
  <c r="DA213" i="1"/>
  <c r="DB213" i="1"/>
  <c r="DC213" i="1"/>
  <c r="CZ214" i="1"/>
  <c r="DA214" i="1"/>
  <c r="DB214" i="1"/>
  <c r="DC214" i="1"/>
  <c r="CZ215" i="1"/>
  <c r="DA215" i="1"/>
  <c r="DB215" i="1"/>
  <c r="DC215" i="1"/>
  <c r="CZ216" i="1"/>
  <c r="DA216" i="1"/>
  <c r="DB216" i="1"/>
  <c r="DC216" i="1"/>
  <c r="CZ217" i="1"/>
  <c r="DA217" i="1"/>
  <c r="DB217" i="1"/>
  <c r="DC217" i="1"/>
  <c r="CZ218" i="1"/>
  <c r="DA218" i="1"/>
  <c r="DB218" i="1"/>
  <c r="DC218" i="1"/>
  <c r="CZ219" i="1"/>
  <c r="DA219" i="1"/>
  <c r="DB219" i="1"/>
  <c r="DC219" i="1"/>
  <c r="CZ220" i="1"/>
  <c r="DA220" i="1"/>
  <c r="DB220" i="1"/>
  <c r="DC220" i="1"/>
  <c r="CZ221" i="1"/>
  <c r="DA221" i="1"/>
  <c r="DB221" i="1"/>
  <c r="DC221" i="1"/>
  <c r="CZ222" i="1"/>
  <c r="DA222" i="1"/>
  <c r="DB222" i="1"/>
  <c r="DC222" i="1"/>
  <c r="CZ223" i="1"/>
  <c r="DA223" i="1"/>
  <c r="DB223" i="1"/>
  <c r="DC223" i="1"/>
  <c r="CZ224" i="1"/>
  <c r="DA224" i="1"/>
  <c r="DB224" i="1"/>
  <c r="DC224" i="1"/>
  <c r="CZ225" i="1"/>
  <c r="DA225" i="1"/>
  <c r="DB225" i="1"/>
  <c r="DC225" i="1"/>
  <c r="CZ226" i="1"/>
  <c r="DA226" i="1"/>
  <c r="DB226" i="1"/>
  <c r="DC226" i="1"/>
  <c r="CZ227" i="1"/>
  <c r="DA227" i="1"/>
  <c r="DB227" i="1"/>
  <c r="DC227" i="1"/>
  <c r="CZ228" i="1"/>
  <c r="DA228" i="1"/>
  <c r="DB228" i="1"/>
  <c r="DC228" i="1"/>
  <c r="CZ229" i="1"/>
  <c r="DA229" i="1"/>
  <c r="DB229" i="1"/>
  <c r="DC229" i="1"/>
  <c r="CZ230" i="1"/>
  <c r="DA230" i="1"/>
  <c r="DB230" i="1"/>
  <c r="DC230" i="1"/>
  <c r="CZ231" i="1"/>
  <c r="DA231" i="1"/>
  <c r="DB231" i="1"/>
  <c r="DC231" i="1"/>
  <c r="CZ232" i="1"/>
  <c r="DA232" i="1"/>
  <c r="DB232" i="1"/>
  <c r="DC232" i="1"/>
  <c r="CZ233" i="1"/>
  <c r="DA233" i="1"/>
  <c r="DB233" i="1"/>
  <c r="DC233" i="1"/>
  <c r="CZ234" i="1"/>
  <c r="DA234" i="1"/>
  <c r="DB234" i="1"/>
  <c r="DC234" i="1"/>
  <c r="CZ235" i="1"/>
  <c r="DA235" i="1"/>
  <c r="DB235" i="1"/>
  <c r="DC235" i="1"/>
  <c r="CZ236" i="1"/>
  <c r="DA236" i="1"/>
  <c r="DB236" i="1"/>
  <c r="DC236" i="1"/>
  <c r="CZ237" i="1"/>
  <c r="DA237" i="1"/>
  <c r="DB237" i="1"/>
  <c r="DC237" i="1"/>
  <c r="CZ238" i="1"/>
  <c r="DA238" i="1"/>
  <c r="DB238" i="1"/>
  <c r="DC238" i="1"/>
  <c r="CZ239" i="1"/>
  <c r="DA239" i="1"/>
  <c r="DB239" i="1"/>
  <c r="DC239" i="1"/>
  <c r="CZ240" i="1"/>
  <c r="DA240" i="1"/>
  <c r="DB240" i="1"/>
  <c r="DC240" i="1"/>
  <c r="CZ241" i="1"/>
  <c r="DA241" i="1"/>
  <c r="DB241" i="1"/>
  <c r="DC241" i="1"/>
  <c r="CZ242" i="1"/>
  <c r="DA242" i="1"/>
  <c r="DB242" i="1"/>
  <c r="DC242" i="1"/>
  <c r="CZ243" i="1"/>
  <c r="DA243" i="1"/>
  <c r="DB243" i="1"/>
  <c r="DC243" i="1"/>
  <c r="CZ244" i="1"/>
  <c r="DA244" i="1"/>
  <c r="DB244" i="1"/>
  <c r="DC244" i="1"/>
  <c r="CZ245" i="1"/>
  <c r="DA245" i="1"/>
  <c r="DB245" i="1"/>
  <c r="DC245" i="1"/>
  <c r="CZ246" i="1"/>
  <c r="DA246" i="1"/>
  <c r="DB246" i="1"/>
  <c r="DC246" i="1"/>
  <c r="CZ247" i="1"/>
  <c r="DA247" i="1"/>
  <c r="DB247" i="1"/>
  <c r="DC247" i="1"/>
  <c r="CZ248" i="1"/>
  <c r="DA248" i="1"/>
  <c r="DB248" i="1"/>
  <c r="DC248" i="1"/>
  <c r="CZ249" i="1"/>
  <c r="DA249" i="1"/>
  <c r="DB249" i="1"/>
  <c r="DC249" i="1"/>
  <c r="CZ250" i="1"/>
  <c r="DA250" i="1"/>
  <c r="DB250" i="1"/>
  <c r="DC250" i="1"/>
  <c r="CZ251" i="1"/>
  <c r="DA251" i="1"/>
  <c r="DB251" i="1"/>
  <c r="DC251" i="1"/>
  <c r="CZ252" i="1"/>
  <c r="DA252" i="1"/>
  <c r="DB252" i="1"/>
  <c r="DC252" i="1"/>
  <c r="CZ253" i="1"/>
  <c r="DA253" i="1"/>
  <c r="DB253" i="1"/>
  <c r="DC253" i="1"/>
  <c r="CZ254" i="1"/>
  <c r="DA254" i="1"/>
  <c r="DB254" i="1"/>
  <c r="DC254" i="1"/>
  <c r="CZ255" i="1"/>
  <c r="DA255" i="1"/>
  <c r="DB255" i="1"/>
  <c r="DC255" i="1"/>
  <c r="CZ256" i="1"/>
  <c r="DA256" i="1"/>
  <c r="DB256" i="1"/>
  <c r="DC256" i="1"/>
  <c r="CZ257" i="1"/>
  <c r="DA257" i="1"/>
  <c r="DB257" i="1"/>
  <c r="DC257" i="1"/>
  <c r="CZ258" i="1"/>
  <c r="DA258" i="1"/>
  <c r="DB258" i="1"/>
  <c r="DC258" i="1"/>
  <c r="CZ259" i="1"/>
  <c r="DA259" i="1"/>
  <c r="DB259" i="1"/>
  <c r="DC259" i="1"/>
  <c r="CZ260" i="1"/>
  <c r="DA260" i="1"/>
  <c r="DB260" i="1"/>
  <c r="DC260" i="1"/>
  <c r="CZ261" i="1"/>
  <c r="DA261" i="1"/>
  <c r="DB261" i="1"/>
  <c r="DC261" i="1"/>
  <c r="CZ262" i="1"/>
  <c r="DA262" i="1"/>
  <c r="DB262" i="1"/>
  <c r="DC262" i="1"/>
  <c r="CZ263" i="1"/>
  <c r="DA263" i="1"/>
  <c r="DB263" i="1"/>
  <c r="DC263" i="1"/>
  <c r="CZ264" i="1"/>
  <c r="DA264" i="1"/>
  <c r="DB264" i="1"/>
  <c r="DC264" i="1"/>
  <c r="CZ265" i="1"/>
  <c r="DA265" i="1"/>
  <c r="DB265" i="1"/>
  <c r="DC265" i="1"/>
  <c r="CZ266" i="1"/>
  <c r="DA266" i="1"/>
  <c r="DB266" i="1"/>
  <c r="DC266" i="1"/>
  <c r="CZ267" i="1"/>
  <c r="DA267" i="1"/>
  <c r="DB267" i="1"/>
  <c r="DC267" i="1"/>
  <c r="CZ268" i="1"/>
  <c r="DA268" i="1"/>
  <c r="DB268" i="1"/>
  <c r="DC268" i="1"/>
  <c r="CZ269" i="1"/>
  <c r="DA269" i="1"/>
  <c r="DB269" i="1"/>
  <c r="DC269" i="1"/>
  <c r="CZ270" i="1"/>
  <c r="DA270" i="1"/>
  <c r="DB270" i="1"/>
  <c r="DC270" i="1"/>
  <c r="CZ271" i="1"/>
  <c r="DA271" i="1"/>
  <c r="DB271" i="1"/>
  <c r="DC271" i="1"/>
  <c r="CZ272" i="1"/>
  <c r="DA272" i="1"/>
  <c r="DB272" i="1"/>
  <c r="DC272" i="1"/>
  <c r="CZ273" i="1"/>
  <c r="DA273" i="1"/>
  <c r="DB273" i="1"/>
  <c r="DC273" i="1"/>
  <c r="CZ274" i="1"/>
  <c r="DA274" i="1"/>
  <c r="DB274" i="1"/>
  <c r="DC274" i="1"/>
  <c r="CZ275" i="1"/>
  <c r="DA275" i="1"/>
  <c r="DB275" i="1"/>
  <c r="DC275" i="1"/>
  <c r="CZ276" i="1"/>
  <c r="DA276" i="1"/>
  <c r="DB276" i="1"/>
  <c r="DC276" i="1"/>
  <c r="CZ277" i="1"/>
  <c r="DA277" i="1"/>
  <c r="DB277" i="1"/>
  <c r="DC277" i="1"/>
  <c r="CZ278" i="1"/>
  <c r="DA278" i="1"/>
  <c r="DB278" i="1"/>
  <c r="DC278" i="1"/>
  <c r="CZ279" i="1"/>
  <c r="DA279" i="1"/>
  <c r="DB279" i="1"/>
  <c r="DC279" i="1"/>
  <c r="CZ280" i="1"/>
  <c r="DA280" i="1"/>
  <c r="DB280" i="1"/>
  <c r="DC280" i="1"/>
  <c r="CZ281" i="1"/>
  <c r="DA281" i="1"/>
  <c r="DB281" i="1"/>
  <c r="DC281" i="1"/>
  <c r="CZ282" i="1"/>
  <c r="DA282" i="1"/>
  <c r="DB282" i="1"/>
  <c r="DC282" i="1"/>
  <c r="CZ283" i="1"/>
  <c r="DA283" i="1"/>
  <c r="DB283" i="1"/>
  <c r="DC283" i="1"/>
  <c r="CZ284" i="1"/>
  <c r="DA284" i="1"/>
  <c r="DB284" i="1"/>
  <c r="DC284" i="1"/>
  <c r="CZ285" i="1"/>
  <c r="DA285" i="1"/>
  <c r="DB285" i="1"/>
  <c r="DC285" i="1"/>
  <c r="CZ286" i="1"/>
  <c r="DA286" i="1"/>
  <c r="DB286" i="1"/>
  <c r="DC286" i="1"/>
  <c r="CZ287" i="1"/>
  <c r="DA287" i="1"/>
  <c r="DB287" i="1"/>
  <c r="DC287" i="1"/>
  <c r="CZ288" i="1"/>
  <c r="DA288" i="1"/>
  <c r="DB288" i="1"/>
  <c r="DC288" i="1"/>
  <c r="CZ289" i="1"/>
  <c r="DA289" i="1"/>
  <c r="DB289" i="1"/>
  <c r="DC289" i="1"/>
  <c r="CZ290" i="1"/>
  <c r="DA290" i="1"/>
  <c r="DB290" i="1"/>
  <c r="DC290" i="1"/>
  <c r="CZ291" i="1"/>
  <c r="DA291" i="1"/>
  <c r="DB291" i="1"/>
  <c r="DC291" i="1"/>
  <c r="CZ292" i="1"/>
  <c r="DA292" i="1"/>
  <c r="DB292" i="1"/>
  <c r="DC292" i="1"/>
  <c r="CZ293" i="1"/>
  <c r="DA293" i="1"/>
  <c r="DB293" i="1"/>
  <c r="DC293" i="1"/>
  <c r="CZ294" i="1"/>
  <c r="DA294" i="1"/>
  <c r="DB294" i="1"/>
  <c r="DC294" i="1"/>
  <c r="CZ295" i="1"/>
  <c r="DA295" i="1"/>
  <c r="DB295" i="1"/>
  <c r="DC295" i="1"/>
  <c r="CZ296" i="1"/>
  <c r="DA296" i="1"/>
  <c r="DB296" i="1"/>
  <c r="DC296" i="1"/>
  <c r="CZ297" i="1"/>
  <c r="DA297" i="1"/>
  <c r="DB297" i="1"/>
  <c r="DC297" i="1"/>
  <c r="CZ298" i="1"/>
  <c r="DA298" i="1"/>
  <c r="DB298" i="1"/>
  <c r="DC298" i="1"/>
  <c r="CZ299" i="1"/>
  <c r="DA299" i="1"/>
  <c r="DB299" i="1"/>
  <c r="DC299" i="1"/>
  <c r="CZ300" i="1"/>
  <c r="DA300" i="1"/>
  <c r="DB300" i="1"/>
  <c r="DC300" i="1"/>
  <c r="CZ301" i="1"/>
  <c r="DA301" i="1"/>
  <c r="DB301" i="1"/>
  <c r="DC301" i="1"/>
  <c r="CZ302" i="1"/>
  <c r="DA302" i="1"/>
  <c r="DB302" i="1"/>
  <c r="DC302" i="1"/>
  <c r="CZ303" i="1"/>
  <c r="DA303" i="1"/>
  <c r="DB303" i="1"/>
  <c r="DC303" i="1"/>
  <c r="CZ304" i="1"/>
  <c r="DA304" i="1"/>
  <c r="DB304" i="1"/>
  <c r="DC304" i="1"/>
  <c r="CZ305" i="1"/>
  <c r="DA305" i="1"/>
  <c r="DB305" i="1"/>
  <c r="DC305" i="1"/>
  <c r="CZ306" i="1"/>
  <c r="DA306" i="1"/>
  <c r="DB306" i="1"/>
  <c r="DC306" i="1"/>
  <c r="CZ307" i="1"/>
  <c r="DA307" i="1"/>
  <c r="DB307" i="1"/>
  <c r="DC307" i="1"/>
  <c r="CZ308" i="1"/>
  <c r="DA308" i="1"/>
  <c r="DB308" i="1"/>
  <c r="DC308" i="1"/>
  <c r="CZ309" i="1"/>
  <c r="DA309" i="1"/>
  <c r="DB309" i="1"/>
  <c r="DC309" i="1"/>
  <c r="CZ310" i="1"/>
  <c r="DA310" i="1"/>
  <c r="DB310" i="1"/>
  <c r="DC310" i="1"/>
  <c r="CZ311" i="1"/>
  <c r="DA311" i="1"/>
  <c r="DB311" i="1"/>
  <c r="DC311" i="1"/>
  <c r="CZ312" i="1"/>
  <c r="DA312" i="1"/>
  <c r="DB312" i="1"/>
  <c r="DC312" i="1"/>
  <c r="CZ313" i="1"/>
  <c r="DA313" i="1"/>
  <c r="DB313" i="1"/>
  <c r="DC313" i="1"/>
  <c r="CZ314" i="1"/>
  <c r="DA314" i="1"/>
  <c r="DB314" i="1"/>
  <c r="DC314" i="1"/>
  <c r="CZ315" i="1"/>
  <c r="DA315" i="1"/>
  <c r="DB315" i="1"/>
  <c r="DC315" i="1"/>
  <c r="CZ316" i="1"/>
  <c r="DA316" i="1"/>
  <c r="DB316" i="1"/>
  <c r="DC316" i="1"/>
  <c r="CZ317" i="1"/>
  <c r="DA317" i="1"/>
  <c r="DB317" i="1"/>
  <c r="DC317" i="1"/>
  <c r="CZ318" i="1"/>
  <c r="DA318" i="1"/>
  <c r="DB318" i="1"/>
  <c r="DC318" i="1"/>
  <c r="CZ319" i="1"/>
  <c r="DA319" i="1"/>
  <c r="DB319" i="1"/>
  <c r="DC319" i="1"/>
  <c r="CZ320" i="1"/>
  <c r="DA320" i="1"/>
  <c r="DB320" i="1"/>
  <c r="DC320" i="1"/>
  <c r="CZ321" i="1"/>
  <c r="DA321" i="1"/>
  <c r="DB321" i="1"/>
  <c r="DC321" i="1"/>
  <c r="CZ322" i="1"/>
  <c r="DA322" i="1"/>
  <c r="DB322" i="1"/>
  <c r="DC322" i="1"/>
  <c r="CZ323" i="1"/>
  <c r="DA323" i="1"/>
  <c r="DB323" i="1"/>
  <c r="DC323" i="1"/>
  <c r="CZ324" i="1"/>
  <c r="DA324" i="1"/>
  <c r="DB324" i="1"/>
  <c r="DC324" i="1"/>
  <c r="CZ325" i="1"/>
  <c r="DA325" i="1"/>
  <c r="DB325" i="1"/>
  <c r="DC325" i="1"/>
  <c r="CZ326" i="1"/>
  <c r="DA326" i="1"/>
  <c r="DB326" i="1"/>
  <c r="DC326" i="1"/>
  <c r="CZ327" i="1"/>
  <c r="DA327" i="1"/>
  <c r="DB327" i="1"/>
  <c r="DC327" i="1"/>
  <c r="CZ328" i="1"/>
  <c r="DA328" i="1"/>
  <c r="DB328" i="1"/>
  <c r="DC328" i="1"/>
  <c r="CZ329" i="1"/>
  <c r="DA329" i="1"/>
  <c r="DB329" i="1"/>
  <c r="DC329" i="1"/>
  <c r="CZ330" i="1"/>
  <c r="DA330" i="1"/>
  <c r="DB330" i="1"/>
  <c r="DC330" i="1"/>
  <c r="CZ331" i="1"/>
  <c r="DA331" i="1"/>
  <c r="DB331" i="1"/>
  <c r="DC331" i="1"/>
  <c r="CZ332" i="1"/>
  <c r="DA332" i="1"/>
  <c r="DB332" i="1"/>
  <c r="DC332" i="1"/>
  <c r="CZ333" i="1"/>
  <c r="DA333" i="1"/>
  <c r="DB333" i="1"/>
  <c r="DC333" i="1"/>
  <c r="CZ334" i="1"/>
  <c r="DA334" i="1"/>
  <c r="DB334" i="1"/>
  <c r="DC334" i="1"/>
  <c r="CZ335" i="1"/>
  <c r="DA335" i="1"/>
  <c r="DB335" i="1"/>
  <c r="DC335" i="1"/>
  <c r="CZ336" i="1"/>
  <c r="DA336" i="1"/>
  <c r="DB336" i="1"/>
  <c r="DC336" i="1"/>
  <c r="CZ337" i="1"/>
  <c r="DA337" i="1"/>
  <c r="DB337" i="1"/>
  <c r="DC337" i="1"/>
  <c r="CZ338" i="1"/>
  <c r="DA338" i="1"/>
  <c r="DB338" i="1"/>
  <c r="DC338" i="1"/>
  <c r="CZ339" i="1"/>
  <c r="DA339" i="1"/>
  <c r="DB339" i="1"/>
  <c r="DC339" i="1"/>
  <c r="CZ340" i="1"/>
  <c r="DA340" i="1"/>
  <c r="DB340" i="1"/>
  <c r="DC340" i="1"/>
  <c r="CZ341" i="1"/>
  <c r="DA341" i="1"/>
  <c r="DB341" i="1"/>
  <c r="DC341" i="1"/>
  <c r="CZ342" i="1"/>
  <c r="DA342" i="1"/>
  <c r="DB342" i="1"/>
  <c r="DC342" i="1"/>
  <c r="CZ343" i="1"/>
  <c r="DA343" i="1"/>
  <c r="DB343" i="1"/>
  <c r="DC343" i="1"/>
  <c r="CZ344" i="1"/>
  <c r="DA344" i="1"/>
  <c r="DB344" i="1"/>
  <c r="DC344" i="1"/>
  <c r="CZ345" i="1"/>
  <c r="DA345" i="1"/>
  <c r="DB345" i="1"/>
  <c r="DC345" i="1"/>
  <c r="CZ346" i="1"/>
  <c r="DA346" i="1"/>
  <c r="DB346" i="1"/>
  <c r="DC346" i="1"/>
  <c r="CZ347" i="1"/>
  <c r="DA347" i="1"/>
  <c r="DB347" i="1"/>
  <c r="DC347" i="1"/>
  <c r="CZ348" i="1"/>
  <c r="DA348" i="1"/>
  <c r="DB348" i="1"/>
  <c r="DC348" i="1"/>
  <c r="CZ349" i="1"/>
  <c r="DA349" i="1"/>
  <c r="DB349" i="1"/>
  <c r="DC349" i="1"/>
  <c r="CZ350" i="1"/>
  <c r="DA350" i="1"/>
  <c r="DB350" i="1"/>
  <c r="DC350" i="1"/>
  <c r="CZ351" i="1"/>
  <c r="DA351" i="1"/>
  <c r="DB351" i="1"/>
  <c r="DC351" i="1"/>
  <c r="CZ352" i="1"/>
  <c r="DA352" i="1"/>
  <c r="DB352" i="1"/>
  <c r="DC352" i="1"/>
  <c r="CZ353" i="1"/>
  <c r="DA353" i="1"/>
  <c r="DB353" i="1"/>
  <c r="DC353" i="1"/>
  <c r="CZ354" i="1"/>
  <c r="DA354" i="1"/>
  <c r="DB354" i="1"/>
  <c r="DC354" i="1"/>
  <c r="CZ355" i="1"/>
  <c r="DA355" i="1"/>
  <c r="DB355" i="1"/>
  <c r="DC355" i="1"/>
  <c r="CZ356" i="1"/>
  <c r="DA356" i="1"/>
  <c r="DB356" i="1"/>
  <c r="DC356" i="1"/>
  <c r="CZ357" i="1"/>
  <c r="DA357" i="1"/>
  <c r="DB357" i="1"/>
  <c r="DC357" i="1"/>
  <c r="CZ358" i="1"/>
  <c r="DA358" i="1"/>
  <c r="DB358" i="1"/>
  <c r="DC358" i="1"/>
  <c r="CZ359" i="1"/>
  <c r="DA359" i="1"/>
  <c r="DB359" i="1"/>
  <c r="DC359" i="1"/>
  <c r="CZ360" i="1"/>
  <c r="DA360" i="1"/>
  <c r="DB360" i="1"/>
  <c r="DC360" i="1"/>
  <c r="CZ361" i="1"/>
  <c r="DA361" i="1"/>
  <c r="DB361" i="1"/>
  <c r="DC361" i="1"/>
  <c r="CZ362" i="1"/>
  <c r="DA362" i="1"/>
  <c r="DB362" i="1"/>
  <c r="DC362" i="1"/>
  <c r="CZ363" i="1"/>
  <c r="DA363" i="1"/>
  <c r="DB363" i="1"/>
  <c r="DC363" i="1"/>
  <c r="CZ364" i="1"/>
  <c r="DA364" i="1"/>
  <c r="DB364" i="1"/>
  <c r="DC364" i="1"/>
  <c r="CZ365" i="1"/>
  <c r="DA365" i="1"/>
  <c r="DB365" i="1"/>
  <c r="DC365" i="1"/>
  <c r="CZ366" i="1"/>
  <c r="DA366" i="1"/>
  <c r="DB366" i="1"/>
  <c r="DC366" i="1"/>
  <c r="CZ367" i="1"/>
  <c r="DA367" i="1"/>
  <c r="DB367" i="1"/>
  <c r="DC367" i="1"/>
  <c r="CZ3" i="1"/>
  <c r="DA3" i="1"/>
  <c r="DB3" i="1"/>
  <c r="DC3" i="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  <c r="AK2" i="11"/>
  <c r="AL2" i="11"/>
  <c r="AM2" i="11"/>
  <c r="AN2" i="11"/>
  <c r="AO2" i="11"/>
  <c r="AP2" i="11"/>
  <c r="AQ2" i="11"/>
  <c r="AR2" i="11"/>
  <c r="AS2" i="11"/>
  <c r="AT2" i="11"/>
  <c r="AU2" i="11"/>
  <c r="AV2" i="11"/>
  <c r="AW2" i="11"/>
  <c r="AX2" i="11"/>
  <c r="AY2" i="11"/>
  <c r="AZ2" i="11"/>
  <c r="BA2" i="11"/>
  <c r="BB2" i="11"/>
  <c r="BC2" i="11"/>
  <c r="BD2" i="11"/>
  <c r="BE2" i="11"/>
  <c r="BF2" i="11"/>
  <c r="BG2" i="11"/>
  <c r="BH2" i="11"/>
  <c r="BI2" i="11"/>
  <c r="BJ2" i="11"/>
  <c r="BK2" i="11"/>
  <c r="BL2" i="11"/>
  <c r="BM2" i="11"/>
  <c r="BN2" i="11"/>
  <c r="BO2" i="11"/>
  <c r="BP2" i="11"/>
  <c r="BQ2" i="11"/>
  <c r="BR2" i="11"/>
  <c r="BS2" i="11"/>
  <c r="BT2" i="11"/>
  <c r="BU2" i="11"/>
  <c r="BV2" i="11"/>
  <c r="BW2" i="11"/>
  <c r="BX2" i="11"/>
  <c r="BY2" i="11"/>
  <c r="BZ2" i="11"/>
  <c r="CA2" i="11"/>
  <c r="CB2" i="11"/>
  <c r="CC2" i="11"/>
  <c r="CD2" i="11"/>
  <c r="CE2" i="11"/>
  <c r="CF2" i="11"/>
  <c r="CG2" i="11"/>
  <c r="CH2" i="11"/>
  <c r="CI2" i="11"/>
  <c r="CJ2" i="11"/>
  <c r="CK2" i="11"/>
  <c r="CL2" i="11"/>
  <c r="CM2" i="11"/>
  <c r="CN2" i="11"/>
  <c r="CO2" i="11"/>
  <c r="CP2" i="11"/>
  <c r="CQ2" i="11"/>
  <c r="CR2" i="11"/>
  <c r="CS2" i="11"/>
  <c r="CT2" i="11"/>
  <c r="CU2" i="11"/>
  <c r="CV2" i="11"/>
  <c r="CW2" i="11"/>
  <c r="CX2" i="11"/>
  <c r="CY2" i="11"/>
  <c r="CZ2" i="11"/>
  <c r="DA2" i="11"/>
  <c r="DB2" i="11"/>
  <c r="DC2" i="11"/>
  <c r="DD2" i="11"/>
  <c r="DE2" i="11"/>
  <c r="DF2" i="11"/>
  <c r="DG2" i="11"/>
  <c r="DH2" i="11"/>
  <c r="DI2" i="11"/>
  <c r="DJ2" i="11"/>
  <c r="DK2" i="11"/>
  <c r="DL2" i="11"/>
  <c r="DM2" i="11"/>
  <c r="DN2" i="11"/>
  <c r="DO2" i="11"/>
  <c r="DP2" i="11"/>
  <c r="DQ2" i="11"/>
  <c r="DR2" i="11"/>
  <c r="DS2" i="1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DE60" i="1"/>
  <c r="DF134" i="1"/>
  <c r="DG349" i="1"/>
  <c r="DI125" i="1"/>
  <c r="DK128" i="1"/>
  <c r="DM129" i="1"/>
  <c r="H2" i="1"/>
  <c r="E3" i="1"/>
  <c r="DL5" i="1"/>
  <c r="DM5" i="1"/>
  <c r="DK5" i="1"/>
  <c r="DH5" i="1"/>
  <c r="DG5" i="1"/>
  <c r="DJ5" i="1"/>
  <c r="DF5" i="1"/>
  <c r="DI5" i="1"/>
  <c r="DD5" i="1"/>
  <c r="DE5" i="1"/>
  <c r="DE358" i="1"/>
  <c r="DM354" i="1"/>
  <c r="DK351" i="1"/>
  <c r="DI348" i="1"/>
  <c r="DG345" i="1"/>
  <c r="DE342" i="1"/>
  <c r="DM338" i="1"/>
  <c r="DK335" i="1"/>
  <c r="DM266" i="1"/>
  <c r="DI260" i="1"/>
  <c r="DE254" i="1"/>
  <c r="DK172" i="1"/>
  <c r="DK150" i="1"/>
  <c r="DI139" i="1"/>
  <c r="DK126" i="1"/>
  <c r="DM113" i="1"/>
  <c r="DK84" i="1"/>
  <c r="DG63" i="1"/>
  <c r="DG357" i="1"/>
  <c r="DE354" i="1"/>
  <c r="DM350" i="1"/>
  <c r="DK347" i="1"/>
  <c r="DI344" i="1"/>
  <c r="DG341" i="1"/>
  <c r="DE338" i="1"/>
  <c r="DM334" i="1"/>
  <c r="DG265" i="1"/>
  <c r="DM258" i="1"/>
  <c r="DG182" i="1"/>
  <c r="DI163" i="1"/>
  <c r="DM147" i="1"/>
  <c r="DE135" i="1"/>
  <c r="DG122" i="1"/>
  <c r="DI109" i="1"/>
  <c r="DG79" i="1"/>
  <c r="DK54" i="1"/>
  <c r="DI356" i="1"/>
  <c r="DG353" i="1"/>
  <c r="DE350" i="1"/>
  <c r="DM346" i="1"/>
  <c r="DK343" i="1"/>
  <c r="DI340" i="1"/>
  <c r="DG337" i="1"/>
  <c r="DE334" i="1"/>
  <c r="DK263" i="1"/>
  <c r="DG257" i="1"/>
  <c r="DE179" i="1"/>
  <c r="DK160" i="1"/>
  <c r="DE145" i="1"/>
  <c r="DE133" i="1"/>
  <c r="DG120" i="1"/>
  <c r="DG98" i="1"/>
  <c r="DI74" i="1"/>
  <c r="DI43" i="1"/>
  <c r="DK355" i="1"/>
  <c r="DI352" i="1"/>
  <c r="DE346" i="1"/>
  <c r="DM342" i="1"/>
  <c r="DK339" i="1"/>
  <c r="DI336" i="1"/>
  <c r="DI268" i="1"/>
  <c r="DE262" i="1"/>
  <c r="DK255" i="1"/>
  <c r="DM175" i="1"/>
  <c r="DM157" i="1"/>
  <c r="DI141" i="1"/>
  <c r="DM115" i="1"/>
  <c r="DI95" i="1"/>
  <c r="DI69" i="1"/>
  <c r="DE29" i="1"/>
  <c r="DJ9" i="1"/>
  <c r="DJ13" i="1"/>
  <c r="DJ17" i="1"/>
  <c r="DJ21" i="1"/>
  <c r="DJ6" i="1"/>
  <c r="DJ10" i="1"/>
  <c r="DJ14" i="1"/>
  <c r="DJ18" i="1"/>
  <c r="DJ22" i="1"/>
  <c r="DJ23" i="1"/>
  <c r="DJ30" i="1"/>
  <c r="DJ31" i="1"/>
  <c r="DJ39" i="1"/>
  <c r="DJ41" i="1"/>
  <c r="DJ43" i="1"/>
  <c r="DJ45" i="1"/>
  <c r="DJ47" i="1"/>
  <c r="DJ49" i="1"/>
  <c r="DJ51" i="1"/>
  <c r="DJ53" i="1"/>
  <c r="DJ55" i="1"/>
  <c r="DJ57" i="1"/>
  <c r="DJ59" i="1"/>
  <c r="DJ61" i="1"/>
  <c r="DJ63" i="1"/>
  <c r="DJ65" i="1"/>
  <c r="DJ67" i="1"/>
  <c r="DJ69" i="1"/>
  <c r="DJ71" i="1"/>
  <c r="DJ73" i="1"/>
  <c r="DJ75" i="1"/>
  <c r="DJ77" i="1"/>
  <c r="DJ79" i="1"/>
  <c r="DJ81" i="1"/>
  <c r="DJ83" i="1"/>
  <c r="DJ7" i="1"/>
  <c r="DJ15" i="1"/>
  <c r="DJ25" i="1"/>
  <c r="DJ28" i="1"/>
  <c r="DJ35" i="1"/>
  <c r="DJ42" i="1"/>
  <c r="DJ50" i="1"/>
  <c r="DJ58" i="1"/>
  <c r="DJ12" i="1"/>
  <c r="DJ20" i="1"/>
  <c r="DJ26" i="1"/>
  <c r="DJ33" i="1"/>
  <c r="DJ36" i="1"/>
  <c r="DJ40" i="1"/>
  <c r="DJ48" i="1"/>
  <c r="DJ56" i="1"/>
  <c r="DJ64" i="1"/>
  <c r="DJ72" i="1"/>
  <c r="DJ80" i="1"/>
  <c r="DJ11" i="1"/>
  <c r="DJ29" i="1"/>
  <c r="DJ46" i="1"/>
  <c r="DJ19" i="1"/>
  <c r="DJ24" i="1"/>
  <c r="DJ34" i="1"/>
  <c r="DJ38" i="1"/>
  <c r="DJ54" i="1"/>
  <c r="DJ74" i="1"/>
  <c r="DJ84" i="1"/>
  <c r="DJ90" i="1"/>
  <c r="DJ91" i="1"/>
  <c r="DJ32" i="1"/>
  <c r="DJ44" i="1"/>
  <c r="DJ60" i="1"/>
  <c r="DJ76" i="1"/>
  <c r="DJ78" i="1"/>
  <c r="DJ86" i="1"/>
  <c r="DJ93" i="1"/>
  <c r="DJ100" i="1"/>
  <c r="DJ101" i="1"/>
  <c r="DJ108" i="1"/>
  <c r="DJ109" i="1"/>
  <c r="DJ111" i="1"/>
  <c r="DJ113" i="1"/>
  <c r="DJ115" i="1"/>
  <c r="DJ117" i="1"/>
  <c r="DJ119" i="1"/>
  <c r="DJ121" i="1"/>
  <c r="DJ123" i="1"/>
  <c r="DJ125" i="1"/>
  <c r="DJ127" i="1"/>
  <c r="DJ129" i="1"/>
  <c r="DJ131" i="1"/>
  <c r="DJ133" i="1"/>
  <c r="DJ135" i="1"/>
  <c r="DJ137" i="1"/>
  <c r="DJ139" i="1"/>
  <c r="DJ141" i="1"/>
  <c r="DJ27" i="1"/>
  <c r="DJ62" i="1"/>
  <c r="DJ82" i="1"/>
  <c r="DJ89" i="1"/>
  <c r="DJ98" i="1"/>
  <c r="DJ99" i="1"/>
  <c r="DJ106" i="1"/>
  <c r="DJ107" i="1"/>
  <c r="DJ66" i="1"/>
  <c r="DJ68" i="1"/>
  <c r="DJ70" i="1"/>
  <c r="DJ92" i="1"/>
  <c r="DJ104" i="1"/>
  <c r="DJ105" i="1"/>
  <c r="DJ110" i="1"/>
  <c r="DJ114" i="1"/>
  <c r="DJ118" i="1"/>
  <c r="DJ122" i="1"/>
  <c r="DJ126" i="1"/>
  <c r="DJ130" i="1"/>
  <c r="DJ134" i="1"/>
  <c r="DJ138" i="1"/>
  <c r="DJ142" i="1"/>
  <c r="DJ146" i="1"/>
  <c r="DJ147" i="1"/>
  <c r="DJ154" i="1"/>
  <c r="DJ155" i="1"/>
  <c r="DJ162" i="1"/>
  <c r="DJ163" i="1"/>
  <c r="DJ8" i="1"/>
  <c r="DJ95" i="1"/>
  <c r="DJ120" i="1"/>
  <c r="DJ136" i="1"/>
  <c r="DJ144" i="1"/>
  <c r="DJ151" i="1"/>
  <c r="DJ156" i="1"/>
  <c r="DJ161" i="1"/>
  <c r="DJ166" i="1"/>
  <c r="DJ176" i="1"/>
  <c r="DJ177" i="1"/>
  <c r="DJ16" i="1"/>
  <c r="DJ52" i="1"/>
  <c r="DJ96" i="1"/>
  <c r="DJ103" i="1"/>
  <c r="DJ112" i="1"/>
  <c r="DJ128" i="1"/>
  <c r="DJ145" i="1"/>
  <c r="DJ150" i="1"/>
  <c r="DJ157" i="1"/>
  <c r="DJ160" i="1"/>
  <c r="DJ167" i="1"/>
  <c r="DJ172" i="1"/>
  <c r="DJ173" i="1"/>
  <c r="DJ180" i="1"/>
  <c r="DJ181" i="1"/>
  <c r="DJ85" i="1"/>
  <c r="DJ116" i="1"/>
  <c r="DJ149" i="1"/>
  <c r="DJ152" i="1"/>
  <c r="DJ159" i="1"/>
  <c r="DJ169" i="1"/>
  <c r="DJ182" i="1"/>
  <c r="DJ183" i="1"/>
  <c r="DJ184" i="1"/>
  <c r="DJ188" i="1"/>
  <c r="DJ192" i="1"/>
  <c r="DJ196" i="1"/>
  <c r="DJ200" i="1"/>
  <c r="DJ204" i="1"/>
  <c r="DJ208" i="1"/>
  <c r="DJ212" i="1"/>
  <c r="DJ216" i="1"/>
  <c r="DJ220" i="1"/>
  <c r="DJ224" i="1"/>
  <c r="DJ228" i="1"/>
  <c r="DJ232" i="1"/>
  <c r="DJ236" i="1"/>
  <c r="DJ240" i="1"/>
  <c r="DJ244" i="1"/>
  <c r="DJ248" i="1"/>
  <c r="DJ252" i="1"/>
  <c r="DJ259" i="1"/>
  <c r="DJ260" i="1"/>
  <c r="DJ267" i="1"/>
  <c r="DJ268" i="1"/>
  <c r="DJ87" i="1"/>
  <c r="DJ94" i="1"/>
  <c r="DJ97" i="1"/>
  <c r="DJ132" i="1"/>
  <c r="DJ164" i="1"/>
  <c r="DJ174" i="1"/>
  <c r="DJ175" i="1"/>
  <c r="DJ186" i="1"/>
  <c r="DJ190" i="1"/>
  <c r="DJ194" i="1"/>
  <c r="DJ198" i="1"/>
  <c r="DJ202" i="1"/>
  <c r="DJ206" i="1"/>
  <c r="DJ210" i="1"/>
  <c r="DJ214" i="1"/>
  <c r="DJ218" i="1"/>
  <c r="DJ222" i="1"/>
  <c r="DJ226" i="1"/>
  <c r="DJ230" i="1"/>
  <c r="DJ234" i="1"/>
  <c r="DJ238" i="1"/>
  <c r="DJ242" i="1"/>
  <c r="DJ246" i="1"/>
  <c r="DJ250" i="1"/>
  <c r="DJ255" i="1"/>
  <c r="DJ256" i="1"/>
  <c r="DJ263" i="1"/>
  <c r="DJ264" i="1"/>
  <c r="DL8" i="1"/>
  <c r="DL12" i="1"/>
  <c r="DL16" i="1"/>
  <c r="DL20" i="1"/>
  <c r="DL9" i="1"/>
  <c r="DL13" i="1"/>
  <c r="DL17" i="1"/>
  <c r="DL21" i="1"/>
  <c r="DL25" i="1"/>
  <c r="DL26" i="1"/>
  <c r="DL33" i="1"/>
  <c r="DL34" i="1"/>
  <c r="DL38" i="1"/>
  <c r="DL40" i="1"/>
  <c r="DL42" i="1"/>
  <c r="DL44" i="1"/>
  <c r="DL46" i="1"/>
  <c r="DL48" i="1"/>
  <c r="DL50" i="1"/>
  <c r="DL52" i="1"/>
  <c r="DL54" i="1"/>
  <c r="DL56" i="1"/>
  <c r="DL58" i="1"/>
  <c r="DL60" i="1"/>
  <c r="DL62" i="1"/>
  <c r="DL64" i="1"/>
  <c r="DL66" i="1"/>
  <c r="DL68" i="1"/>
  <c r="DL70" i="1"/>
  <c r="DL72" i="1"/>
  <c r="DL74" i="1"/>
  <c r="DL76" i="1"/>
  <c r="DL78" i="1"/>
  <c r="DL80" i="1"/>
  <c r="DL82" i="1"/>
  <c r="DL84" i="1"/>
  <c r="DL10" i="1"/>
  <c r="DL18" i="1"/>
  <c r="DL27" i="1"/>
  <c r="DL32" i="1"/>
  <c r="DL37" i="1"/>
  <c r="DL45" i="1"/>
  <c r="DL53" i="1"/>
  <c r="DL61" i="1"/>
  <c r="DL7" i="1"/>
  <c r="DL15" i="1"/>
  <c r="DL30" i="1"/>
  <c r="DL35" i="1"/>
  <c r="DL43" i="1"/>
  <c r="DL51" i="1"/>
  <c r="DL59" i="1"/>
  <c r="DL67" i="1"/>
  <c r="DL75" i="1"/>
  <c r="DL83" i="1"/>
  <c r="DL14" i="1"/>
  <c r="DL23" i="1"/>
  <c r="DL49" i="1"/>
  <c r="DL6" i="1"/>
  <c r="DL28" i="1"/>
  <c r="DL31" i="1"/>
  <c r="DL41" i="1"/>
  <c r="DL57" i="1"/>
  <c r="DL71" i="1"/>
  <c r="DL81" i="1"/>
  <c r="DL85" i="1"/>
  <c r="DL86" i="1"/>
  <c r="DL11" i="1"/>
  <c r="DL29" i="1"/>
  <c r="DL73" i="1"/>
  <c r="DL90" i="1"/>
  <c r="DL95" i="1"/>
  <c r="DL96" i="1"/>
  <c r="DL103" i="1"/>
  <c r="DL104" i="1"/>
  <c r="DL110" i="1"/>
  <c r="DL112" i="1"/>
  <c r="DL114" i="1"/>
  <c r="DL116" i="1"/>
  <c r="DL118" i="1"/>
  <c r="DL120" i="1"/>
  <c r="DL122" i="1"/>
  <c r="DL124" i="1"/>
  <c r="DL126" i="1"/>
  <c r="DL128" i="1"/>
  <c r="DL130" i="1"/>
  <c r="DL132" i="1"/>
  <c r="DL134" i="1"/>
  <c r="DL136" i="1"/>
  <c r="DL138" i="1"/>
  <c r="DL140" i="1"/>
  <c r="DL142" i="1"/>
  <c r="DL19" i="1"/>
  <c r="DL24" i="1"/>
  <c r="DL55" i="1"/>
  <c r="DL63" i="1"/>
  <c r="DL77" i="1"/>
  <c r="DL79" i="1"/>
  <c r="DL88" i="1"/>
  <c r="DL91" i="1"/>
  <c r="DL93" i="1"/>
  <c r="DL94" i="1"/>
  <c r="DL101" i="1"/>
  <c r="DL102" i="1"/>
  <c r="DL36" i="1"/>
  <c r="DL89" i="1"/>
  <c r="DL107" i="1"/>
  <c r="DL108" i="1"/>
  <c r="DL109" i="1"/>
  <c r="DL113" i="1"/>
  <c r="DL117" i="1"/>
  <c r="DL121" i="1"/>
  <c r="DL125" i="1"/>
  <c r="DL129" i="1"/>
  <c r="DL133" i="1"/>
  <c r="DL137" i="1"/>
  <c r="DL141" i="1"/>
  <c r="DL149" i="1"/>
  <c r="DL150" i="1"/>
  <c r="DL157" i="1"/>
  <c r="DL158" i="1"/>
  <c r="DL165" i="1"/>
  <c r="DL166" i="1"/>
  <c r="DL22" i="1"/>
  <c r="DL69" i="1"/>
  <c r="DL92" i="1"/>
  <c r="DL105" i="1"/>
  <c r="DL123" i="1"/>
  <c r="DL139" i="1"/>
  <c r="DL143" i="1"/>
  <c r="DL148" i="1"/>
  <c r="DL153" i="1"/>
  <c r="DL160" i="1"/>
  <c r="DL163" i="1"/>
  <c r="DL171" i="1"/>
  <c r="DL172" i="1"/>
  <c r="DL179" i="1"/>
  <c r="DL180" i="1"/>
  <c r="DL47" i="1"/>
  <c r="DL87" i="1"/>
  <c r="DL97" i="1"/>
  <c r="DL100" i="1"/>
  <c r="DL115" i="1"/>
  <c r="DL131" i="1"/>
  <c r="DL144" i="1"/>
  <c r="DL147" i="1"/>
  <c r="DL154" i="1"/>
  <c r="DL159" i="1"/>
  <c r="DL164" i="1"/>
  <c r="DL169" i="1"/>
  <c r="DL175" i="1"/>
  <c r="DL176" i="1"/>
  <c r="DL183" i="1"/>
  <c r="DL65" i="1"/>
  <c r="DL98" i="1"/>
  <c r="DL135" i="1"/>
  <c r="DL146" i="1"/>
  <c r="DL156" i="1"/>
  <c r="DL170" i="1"/>
  <c r="DL187" i="1"/>
  <c r="DL191" i="1"/>
  <c r="DL195" i="1"/>
  <c r="DL199" i="1"/>
  <c r="DL203" i="1"/>
  <c r="DL207" i="1"/>
  <c r="DL211" i="1"/>
  <c r="DL215" i="1"/>
  <c r="DL219" i="1"/>
  <c r="DL223" i="1"/>
  <c r="DL227" i="1"/>
  <c r="DL231" i="1"/>
  <c r="DL235" i="1"/>
  <c r="DL239" i="1"/>
  <c r="DL243" i="1"/>
  <c r="DL247" i="1"/>
  <c r="DL251" i="1"/>
  <c r="DL254" i="1"/>
  <c r="DL255" i="1"/>
  <c r="DL262" i="1"/>
  <c r="DL263" i="1"/>
  <c r="DL39" i="1"/>
  <c r="DL119" i="1"/>
  <c r="DL151" i="1"/>
  <c r="DL161" i="1"/>
  <c r="DL168" i="1"/>
  <c r="DL177" i="1"/>
  <c r="DL178" i="1"/>
  <c r="DL185" i="1"/>
  <c r="DL189" i="1"/>
  <c r="DL193" i="1"/>
  <c r="DL197" i="1"/>
  <c r="DL201" i="1"/>
  <c r="DL205" i="1"/>
  <c r="DL209" i="1"/>
  <c r="DL213" i="1"/>
  <c r="DL217" i="1"/>
  <c r="DL221" i="1"/>
  <c r="DL225" i="1"/>
  <c r="DL229" i="1"/>
  <c r="DL233" i="1"/>
  <c r="DL237" i="1"/>
  <c r="DL241" i="1"/>
  <c r="DL245" i="1"/>
  <c r="DL249" i="1"/>
  <c r="DL258" i="1"/>
  <c r="DL259" i="1"/>
  <c r="DL266" i="1"/>
  <c r="DL267" i="1"/>
  <c r="DH6" i="1"/>
  <c r="DH10" i="1"/>
  <c r="DH14" i="1"/>
  <c r="DH18" i="1"/>
  <c r="DH22" i="1"/>
  <c r="DH7" i="1"/>
  <c r="DH11" i="1"/>
  <c r="DH15" i="1"/>
  <c r="DH19" i="1"/>
  <c r="DH27" i="1"/>
  <c r="DH28" i="1"/>
  <c r="DH35" i="1"/>
  <c r="DH36" i="1"/>
  <c r="DH38" i="1"/>
  <c r="DH40" i="1"/>
  <c r="DH42" i="1"/>
  <c r="DH44" i="1"/>
  <c r="DH46" i="1"/>
  <c r="DH48" i="1"/>
  <c r="DH50" i="1"/>
  <c r="DH52" i="1"/>
  <c r="DH54" i="1"/>
  <c r="DH56" i="1"/>
  <c r="DH58" i="1"/>
  <c r="DH60" i="1"/>
  <c r="DH62" i="1"/>
  <c r="DH64" i="1"/>
  <c r="DH66" i="1"/>
  <c r="DH68" i="1"/>
  <c r="DH70" i="1"/>
  <c r="DH72" i="1"/>
  <c r="DH74" i="1"/>
  <c r="DH76" i="1"/>
  <c r="DH78" i="1"/>
  <c r="DH80" i="1"/>
  <c r="DH82" i="1"/>
  <c r="DH84" i="1"/>
  <c r="DH12" i="1"/>
  <c r="DH20" i="1"/>
  <c r="DH26" i="1"/>
  <c r="DH31" i="1"/>
  <c r="DH39" i="1"/>
  <c r="DH47" i="1"/>
  <c r="DH55" i="1"/>
  <c r="DH63" i="1"/>
  <c r="DH9" i="1"/>
  <c r="DH17" i="1"/>
  <c r="DH23" i="1"/>
  <c r="DH24" i="1"/>
  <c r="DH29" i="1"/>
  <c r="DH34" i="1"/>
  <c r="DH45" i="1"/>
  <c r="DH53" i="1"/>
  <c r="DH61" i="1"/>
  <c r="DH69" i="1"/>
  <c r="DH77" i="1"/>
  <c r="DH8" i="1"/>
  <c r="DH25" i="1"/>
  <c r="DH32" i="1"/>
  <c r="DH43" i="1"/>
  <c r="DH16" i="1"/>
  <c r="DH37" i="1"/>
  <c r="DH51" i="1"/>
  <c r="DH75" i="1"/>
  <c r="DH87" i="1"/>
  <c r="DH88" i="1"/>
  <c r="DH57" i="1"/>
  <c r="DH59" i="1"/>
  <c r="DH79" i="1"/>
  <c r="DH81" i="1"/>
  <c r="DH83" i="1"/>
  <c r="DH89" i="1"/>
  <c r="DH97" i="1"/>
  <c r="DH98" i="1"/>
  <c r="DH105" i="1"/>
  <c r="DH106" i="1"/>
  <c r="DH110" i="1"/>
  <c r="DH112" i="1"/>
  <c r="DH114" i="1"/>
  <c r="DH116" i="1"/>
  <c r="DH118" i="1"/>
  <c r="DH120" i="1"/>
  <c r="DH122" i="1"/>
  <c r="DH124" i="1"/>
  <c r="DH126" i="1"/>
  <c r="DH128" i="1"/>
  <c r="DH130" i="1"/>
  <c r="DH132" i="1"/>
  <c r="DH134" i="1"/>
  <c r="DH136" i="1"/>
  <c r="DH138" i="1"/>
  <c r="DH140" i="1"/>
  <c r="DH142" i="1"/>
  <c r="DH13" i="1"/>
  <c r="DH30" i="1"/>
  <c r="DH33" i="1"/>
  <c r="DH49" i="1"/>
  <c r="DH65" i="1"/>
  <c r="DH67" i="1"/>
  <c r="DH85" i="1"/>
  <c r="DH92" i="1"/>
  <c r="DH95" i="1"/>
  <c r="DH96" i="1"/>
  <c r="DH103" i="1"/>
  <c r="DH104" i="1"/>
  <c r="DH41" i="1"/>
  <c r="DH101" i="1"/>
  <c r="DH102" i="1"/>
  <c r="DH111" i="1"/>
  <c r="DH115" i="1"/>
  <c r="DH119" i="1"/>
  <c r="DH123" i="1"/>
  <c r="DH127" i="1"/>
  <c r="DH131" i="1"/>
  <c r="DH135" i="1"/>
  <c r="DH139" i="1"/>
  <c r="DH143" i="1"/>
  <c r="DH144" i="1"/>
  <c r="DH151" i="1"/>
  <c r="DH152" i="1"/>
  <c r="DH159" i="1"/>
  <c r="DH160" i="1"/>
  <c r="DH167" i="1"/>
  <c r="DH168" i="1"/>
  <c r="DH94" i="1"/>
  <c r="DH108" i="1"/>
  <c r="DH117" i="1"/>
  <c r="DH133" i="1"/>
  <c r="DH147" i="1"/>
  <c r="DH154" i="1"/>
  <c r="DH157" i="1"/>
  <c r="DH164" i="1"/>
  <c r="DH169" i="1"/>
  <c r="DH173" i="1"/>
  <c r="DH174" i="1"/>
  <c r="DH181" i="1"/>
  <c r="DH182" i="1"/>
  <c r="DH71" i="1"/>
  <c r="DH99" i="1"/>
  <c r="DH109" i="1"/>
  <c r="DH125" i="1"/>
  <c r="DH141" i="1"/>
  <c r="DH148" i="1"/>
  <c r="DH153" i="1"/>
  <c r="DH158" i="1"/>
  <c r="DH163" i="1"/>
  <c r="DH170" i="1"/>
  <c r="DH177" i="1"/>
  <c r="DH178" i="1"/>
  <c r="DH93" i="1"/>
  <c r="DH107" i="1"/>
  <c r="DH129" i="1"/>
  <c r="DH145" i="1"/>
  <c r="DH155" i="1"/>
  <c r="DH162" i="1"/>
  <c r="DH165" i="1"/>
  <c r="DH179" i="1"/>
  <c r="DH180" i="1"/>
  <c r="DH185" i="1"/>
  <c r="DH189" i="1"/>
  <c r="DH193" i="1"/>
  <c r="DH197" i="1"/>
  <c r="DH201" i="1"/>
  <c r="DH205" i="1"/>
  <c r="DH209" i="1"/>
  <c r="DH213" i="1"/>
  <c r="DH217" i="1"/>
  <c r="DH221" i="1"/>
  <c r="DH225" i="1"/>
  <c r="DH229" i="1"/>
  <c r="DH233" i="1"/>
  <c r="DH237" i="1"/>
  <c r="DH241" i="1"/>
  <c r="DH245" i="1"/>
  <c r="DH249" i="1"/>
  <c r="DH256" i="1"/>
  <c r="DH257" i="1"/>
  <c r="DH264" i="1"/>
  <c r="DH265" i="1"/>
  <c r="DH73" i="1"/>
  <c r="DH91" i="1"/>
  <c r="DH100" i="1"/>
  <c r="DH113" i="1"/>
  <c r="DH150" i="1"/>
  <c r="DH171" i="1"/>
  <c r="DH172" i="1"/>
  <c r="DH187" i="1"/>
  <c r="DH191" i="1"/>
  <c r="DH195" i="1"/>
  <c r="DH199" i="1"/>
  <c r="DH203" i="1"/>
  <c r="DH207" i="1"/>
  <c r="DH211" i="1"/>
  <c r="DH215" i="1"/>
  <c r="DH219" i="1"/>
  <c r="DH223" i="1"/>
  <c r="DH227" i="1"/>
  <c r="DH231" i="1"/>
  <c r="DH235" i="1"/>
  <c r="DH239" i="1"/>
  <c r="DH243" i="1"/>
  <c r="DH247" i="1"/>
  <c r="DH251" i="1"/>
  <c r="DH253" i="1"/>
  <c r="DH260" i="1"/>
  <c r="DH261" i="1"/>
  <c r="DH268" i="1"/>
  <c r="DH269" i="1"/>
  <c r="DD8" i="1"/>
  <c r="DD12" i="1"/>
  <c r="DD16" i="1"/>
  <c r="DD20" i="1"/>
  <c r="DD23" i="1"/>
  <c r="DD24" i="1"/>
  <c r="DD9" i="1"/>
  <c r="DD13" i="1"/>
  <c r="DD17" i="1"/>
  <c r="DD21" i="1"/>
  <c r="DD29" i="1"/>
  <c r="DD30" i="1"/>
  <c r="DD37" i="1"/>
  <c r="DD38" i="1"/>
  <c r="DD40" i="1"/>
  <c r="DD42" i="1"/>
  <c r="DD44" i="1"/>
  <c r="DD46" i="1"/>
  <c r="DD48" i="1"/>
  <c r="DD50" i="1"/>
  <c r="DD52" i="1"/>
  <c r="DD54" i="1"/>
  <c r="DD56" i="1"/>
  <c r="DD58" i="1"/>
  <c r="DD60" i="1"/>
  <c r="DD62" i="1"/>
  <c r="DD64" i="1"/>
  <c r="DD66" i="1"/>
  <c r="DD68" i="1"/>
  <c r="DD70" i="1"/>
  <c r="DD72" i="1"/>
  <c r="DD74" i="1"/>
  <c r="DD76" i="1"/>
  <c r="DD78" i="1"/>
  <c r="DD80" i="1"/>
  <c r="DD82" i="1"/>
  <c r="DD84" i="1"/>
  <c r="DD6" i="1"/>
  <c r="DD14" i="1"/>
  <c r="DD22" i="1"/>
  <c r="DD25" i="1"/>
  <c r="DD32" i="1"/>
  <c r="DD35" i="1"/>
  <c r="DD41" i="1"/>
  <c r="DD49" i="1"/>
  <c r="DD57" i="1"/>
  <c r="DD65" i="1"/>
  <c r="DD11" i="1"/>
  <c r="DD19" i="1"/>
  <c r="DD28" i="1"/>
  <c r="DD33" i="1"/>
  <c r="DD39" i="1"/>
  <c r="DD47" i="1"/>
  <c r="DD55" i="1"/>
  <c r="DD63" i="1"/>
  <c r="DD71" i="1"/>
  <c r="DD79" i="1"/>
  <c r="DD18" i="1"/>
  <c r="DD31" i="1"/>
  <c r="DD53" i="1"/>
  <c r="DD10" i="1"/>
  <c r="DD26" i="1"/>
  <c r="DD36" i="1"/>
  <c r="DD45" i="1"/>
  <c r="DD61" i="1"/>
  <c r="DD69" i="1"/>
  <c r="DD81" i="1"/>
  <c r="DD89" i="1"/>
  <c r="DD90" i="1"/>
  <c r="DD27" i="1"/>
  <c r="DD51" i="1"/>
  <c r="DD88" i="1"/>
  <c r="DD93" i="1"/>
  <c r="DD99" i="1"/>
  <c r="DD100" i="1"/>
  <c r="DD107" i="1"/>
  <c r="DD108" i="1"/>
  <c r="DD110" i="1"/>
  <c r="DD112" i="1"/>
  <c r="DD114" i="1"/>
  <c r="DD116" i="1"/>
  <c r="DD118" i="1"/>
  <c r="DD120" i="1"/>
  <c r="DD122" i="1"/>
  <c r="DD124" i="1"/>
  <c r="DD126" i="1"/>
  <c r="DD128" i="1"/>
  <c r="DD130" i="1"/>
  <c r="DD132" i="1"/>
  <c r="DD134" i="1"/>
  <c r="DD136" i="1"/>
  <c r="DD138" i="1"/>
  <c r="DD140" i="1"/>
  <c r="DD142" i="1"/>
  <c r="DD7" i="1"/>
  <c r="DD43" i="1"/>
  <c r="DD73" i="1"/>
  <c r="DD75" i="1"/>
  <c r="DD77" i="1"/>
  <c r="DD86" i="1"/>
  <c r="DD91" i="1"/>
  <c r="DD97" i="1"/>
  <c r="DD98" i="1"/>
  <c r="DD105" i="1"/>
  <c r="DD106" i="1"/>
  <c r="DD15" i="1"/>
  <c r="DD87" i="1"/>
  <c r="DD95" i="1"/>
  <c r="DD96" i="1"/>
  <c r="DD113" i="1"/>
  <c r="DD117" i="1"/>
  <c r="DD121" i="1"/>
  <c r="DD125" i="1"/>
  <c r="DD129" i="1"/>
  <c r="DD133" i="1"/>
  <c r="DD137" i="1"/>
  <c r="DD141" i="1"/>
  <c r="DD145" i="1"/>
  <c r="DD146" i="1"/>
  <c r="DD153" i="1"/>
  <c r="DD154" i="1"/>
  <c r="DD161" i="1"/>
  <c r="DD162" i="1"/>
  <c r="DD169" i="1"/>
  <c r="DD170" i="1"/>
  <c r="DD85" i="1"/>
  <c r="DD103" i="1"/>
  <c r="DD111" i="1"/>
  <c r="DD127" i="1"/>
  <c r="DD143" i="1"/>
  <c r="DD148" i="1"/>
  <c r="DD151" i="1"/>
  <c r="DD158" i="1"/>
  <c r="DD163" i="1"/>
  <c r="DD168" i="1"/>
  <c r="DD175" i="1"/>
  <c r="DD176" i="1"/>
  <c r="DD183" i="1"/>
  <c r="DD184" i="1"/>
  <c r="DD59" i="1"/>
  <c r="DD102" i="1"/>
  <c r="DD119" i="1"/>
  <c r="DD135" i="1"/>
  <c r="DD147" i="1"/>
  <c r="DD152" i="1"/>
  <c r="DD157" i="1"/>
  <c r="DD164" i="1"/>
  <c r="DD167" i="1"/>
  <c r="DD171" i="1"/>
  <c r="DD172" i="1"/>
  <c r="DD179" i="1"/>
  <c r="DD180" i="1"/>
  <c r="DD34" i="1"/>
  <c r="DD123" i="1"/>
  <c r="DD144" i="1"/>
  <c r="DD173" i="1"/>
  <c r="DD174" i="1"/>
  <c r="DD187" i="1"/>
  <c r="DD191" i="1"/>
  <c r="DD195" i="1"/>
  <c r="DD199" i="1"/>
  <c r="DD203" i="1"/>
  <c r="DD207" i="1"/>
  <c r="DD211" i="1"/>
  <c r="DD215" i="1"/>
  <c r="DD219" i="1"/>
  <c r="DD223" i="1"/>
  <c r="DD227" i="1"/>
  <c r="DD231" i="1"/>
  <c r="DD235" i="1"/>
  <c r="DD239" i="1"/>
  <c r="DD243" i="1"/>
  <c r="DD247" i="1"/>
  <c r="DD251" i="1"/>
  <c r="DD258" i="1"/>
  <c r="DD259" i="1"/>
  <c r="DD266" i="1"/>
  <c r="DD267" i="1"/>
  <c r="DD83" i="1"/>
  <c r="DD109" i="1"/>
  <c r="DD139" i="1"/>
  <c r="DD149" i="1"/>
  <c r="DD156" i="1"/>
  <c r="DD159" i="1"/>
  <c r="DD166" i="1"/>
  <c r="DD181" i="1"/>
  <c r="DD182" i="1"/>
  <c r="DD185" i="1"/>
  <c r="DD189" i="1"/>
  <c r="DD193" i="1"/>
  <c r="DD197" i="1"/>
  <c r="DD201" i="1"/>
  <c r="DD205" i="1"/>
  <c r="DD209" i="1"/>
  <c r="DD213" i="1"/>
  <c r="DD217" i="1"/>
  <c r="DD221" i="1"/>
  <c r="DD225" i="1"/>
  <c r="DD229" i="1"/>
  <c r="DD233" i="1"/>
  <c r="DD237" i="1"/>
  <c r="DD241" i="1"/>
  <c r="DD245" i="1"/>
  <c r="DD249" i="1"/>
  <c r="DD254" i="1"/>
  <c r="DD255" i="1"/>
  <c r="DD262" i="1"/>
  <c r="DD263" i="1"/>
  <c r="DL3" i="1"/>
  <c r="DH3" i="1"/>
  <c r="DD3" i="1"/>
  <c r="DJ367" i="1"/>
  <c r="DF367" i="1"/>
  <c r="DL366" i="1"/>
  <c r="DH366" i="1"/>
  <c r="DD366" i="1"/>
  <c r="DJ365" i="1"/>
  <c r="DF365" i="1"/>
  <c r="DL364" i="1"/>
  <c r="DH364" i="1"/>
  <c r="DD364" i="1"/>
  <c r="DJ363" i="1"/>
  <c r="DF363" i="1"/>
  <c r="DL362" i="1"/>
  <c r="DH362" i="1"/>
  <c r="DD362" i="1"/>
  <c r="DJ361" i="1"/>
  <c r="DF361" i="1"/>
  <c r="DL360" i="1"/>
  <c r="DH360" i="1"/>
  <c r="DD360" i="1"/>
  <c r="DJ359" i="1"/>
  <c r="DF359" i="1"/>
  <c r="DL358" i="1"/>
  <c r="DH358" i="1"/>
  <c r="DL357" i="1"/>
  <c r="DL356" i="1"/>
  <c r="DF356" i="1"/>
  <c r="DF355" i="1"/>
  <c r="DJ354" i="1"/>
  <c r="DJ353" i="1"/>
  <c r="DD353" i="1"/>
  <c r="DD352" i="1"/>
  <c r="DH351" i="1"/>
  <c r="DH350" i="1"/>
  <c r="DL349" i="1"/>
  <c r="DL348" i="1"/>
  <c r="DF348" i="1"/>
  <c r="DF347" i="1"/>
  <c r="DJ346" i="1"/>
  <c r="DJ345" i="1"/>
  <c r="DD345" i="1"/>
  <c r="DD344" i="1"/>
  <c r="DH343" i="1"/>
  <c r="DH342" i="1"/>
  <c r="DL341" i="1"/>
  <c r="DL340" i="1"/>
  <c r="DF340" i="1"/>
  <c r="DF339" i="1"/>
  <c r="DJ338" i="1"/>
  <c r="DJ337" i="1"/>
  <c r="DD337" i="1"/>
  <c r="DD336" i="1"/>
  <c r="DH335" i="1"/>
  <c r="DH334" i="1"/>
  <c r="DL333" i="1"/>
  <c r="DF333" i="1"/>
  <c r="DH332" i="1"/>
  <c r="DJ331" i="1"/>
  <c r="DL330" i="1"/>
  <c r="DD330" i="1"/>
  <c r="DF329" i="1"/>
  <c r="DH328" i="1"/>
  <c r="DJ327" i="1"/>
  <c r="DL326" i="1"/>
  <c r="DD326" i="1"/>
  <c r="DF325" i="1"/>
  <c r="DH324" i="1"/>
  <c r="DJ323" i="1"/>
  <c r="DL322" i="1"/>
  <c r="DD322" i="1"/>
  <c r="DF321" i="1"/>
  <c r="DH320" i="1"/>
  <c r="DJ319" i="1"/>
  <c r="DL318" i="1"/>
  <c r="DD318" i="1"/>
  <c r="DF317" i="1"/>
  <c r="DH316" i="1"/>
  <c r="DJ315" i="1"/>
  <c r="DL314" i="1"/>
  <c r="DD314" i="1"/>
  <c r="DF313" i="1"/>
  <c r="DH312" i="1"/>
  <c r="DJ311" i="1"/>
  <c r="DL310" i="1"/>
  <c r="DD310" i="1"/>
  <c r="DF309" i="1"/>
  <c r="DH308" i="1"/>
  <c r="DJ307" i="1"/>
  <c r="DL306" i="1"/>
  <c r="DD306" i="1"/>
  <c r="DF305" i="1"/>
  <c r="DH304" i="1"/>
  <c r="DJ303" i="1"/>
  <c r="DL302" i="1"/>
  <c r="DD302" i="1"/>
  <c r="DF301" i="1"/>
  <c r="DH300" i="1"/>
  <c r="DJ299" i="1"/>
  <c r="DL298" i="1"/>
  <c r="DD298" i="1"/>
  <c r="DF297" i="1"/>
  <c r="DH296" i="1"/>
  <c r="DJ295" i="1"/>
  <c r="DL294" i="1"/>
  <c r="DD294" i="1"/>
  <c r="DF293" i="1"/>
  <c r="DH292" i="1"/>
  <c r="DJ291" i="1"/>
  <c r="DL290" i="1"/>
  <c r="DD290" i="1"/>
  <c r="DF289" i="1"/>
  <c r="DH288" i="1"/>
  <c r="DJ287" i="1"/>
  <c r="DL286" i="1"/>
  <c r="DD286" i="1"/>
  <c r="DF285" i="1"/>
  <c r="DH284" i="1"/>
  <c r="DJ283" i="1"/>
  <c r="DL282" i="1"/>
  <c r="DD282" i="1"/>
  <c r="DF281" i="1"/>
  <c r="DH280" i="1"/>
  <c r="DJ279" i="1"/>
  <c r="DL278" i="1"/>
  <c r="DD278" i="1"/>
  <c r="DF277" i="1"/>
  <c r="DH276" i="1"/>
  <c r="DJ275" i="1"/>
  <c r="DL274" i="1"/>
  <c r="DD274" i="1"/>
  <c r="DF273" i="1"/>
  <c r="DH272" i="1"/>
  <c r="DJ271" i="1"/>
  <c r="DL270" i="1"/>
  <c r="DD270" i="1"/>
  <c r="DD269" i="1"/>
  <c r="DD268" i="1"/>
  <c r="DL265" i="1"/>
  <c r="DL264" i="1"/>
  <c r="DJ262" i="1"/>
  <c r="DJ261" i="1"/>
  <c r="DH259" i="1"/>
  <c r="DH258" i="1"/>
  <c r="DF256" i="1"/>
  <c r="DF255" i="1"/>
  <c r="DD253" i="1"/>
  <c r="DJ251" i="1"/>
  <c r="DD250" i="1"/>
  <c r="DH248" i="1"/>
  <c r="DL246" i="1"/>
  <c r="DF245" i="1"/>
  <c r="DJ243" i="1"/>
  <c r="DD242" i="1"/>
  <c r="DH240" i="1"/>
  <c r="DL238" i="1"/>
  <c r="DF237" i="1"/>
  <c r="DJ235" i="1"/>
  <c r="DD234" i="1"/>
  <c r="DH232" i="1"/>
  <c r="DL230" i="1"/>
  <c r="DF229" i="1"/>
  <c r="DJ227" i="1"/>
  <c r="DD226" i="1"/>
  <c r="DH224" i="1"/>
  <c r="DL222" i="1"/>
  <c r="DF221" i="1"/>
  <c r="DJ219" i="1"/>
  <c r="DD218" i="1"/>
  <c r="DH216" i="1"/>
  <c r="DL214" i="1"/>
  <c r="DF213" i="1"/>
  <c r="DJ211" i="1"/>
  <c r="DD210" i="1"/>
  <c r="DH208" i="1"/>
  <c r="DL206" i="1"/>
  <c r="DF205" i="1"/>
  <c r="DJ203" i="1"/>
  <c r="DD202" i="1"/>
  <c r="DH200" i="1"/>
  <c r="DL198" i="1"/>
  <c r="DF197" i="1"/>
  <c r="DJ195" i="1"/>
  <c r="DD194" i="1"/>
  <c r="DH192" i="1"/>
  <c r="DL190" i="1"/>
  <c r="DF189" i="1"/>
  <c r="DJ187" i="1"/>
  <c r="DD186" i="1"/>
  <c r="DH184" i="1"/>
  <c r="DF180" i="1"/>
  <c r="DD178" i="1"/>
  <c r="DL173" i="1"/>
  <c r="DJ171" i="1"/>
  <c r="DF169" i="1"/>
  <c r="DH166" i="1"/>
  <c r="DD155" i="1"/>
  <c r="DF152" i="1"/>
  <c r="DH149" i="1"/>
  <c r="DH146" i="1"/>
  <c r="DJ143" i="1"/>
  <c r="DD131" i="1"/>
  <c r="DF118" i="1"/>
  <c r="DD104" i="1"/>
  <c r="DD92" i="1"/>
  <c r="DK7" i="1"/>
  <c r="DK9" i="1"/>
  <c r="DK11" i="1"/>
  <c r="DK13" i="1"/>
  <c r="DK15" i="1"/>
  <c r="DK17" i="1"/>
  <c r="DK19" i="1"/>
  <c r="DK21" i="1"/>
  <c r="DK23" i="1"/>
  <c r="DK25" i="1"/>
  <c r="DK27" i="1"/>
  <c r="DK29" i="1"/>
  <c r="DK31" i="1"/>
  <c r="DK33" i="1"/>
  <c r="DK35" i="1"/>
  <c r="DK37" i="1"/>
  <c r="DK6" i="1"/>
  <c r="DK8" i="1"/>
  <c r="DK10" i="1"/>
  <c r="DK12" i="1"/>
  <c r="DK14" i="1"/>
  <c r="DK16" i="1"/>
  <c r="DK18" i="1"/>
  <c r="DK20" i="1"/>
  <c r="DK24" i="1"/>
  <c r="DK32" i="1"/>
  <c r="DK30" i="1"/>
  <c r="DK43" i="1"/>
  <c r="DK44" i="1"/>
  <c r="DK51" i="1"/>
  <c r="DK52" i="1"/>
  <c r="DK59" i="1"/>
  <c r="DK60" i="1"/>
  <c r="DK28" i="1"/>
  <c r="DK41" i="1"/>
  <c r="DK42" i="1"/>
  <c r="DK49" i="1"/>
  <c r="DK50" i="1"/>
  <c r="DK57" i="1"/>
  <c r="DK58" i="1"/>
  <c r="DK65" i="1"/>
  <c r="DK66" i="1"/>
  <c r="DK73" i="1"/>
  <c r="DK74" i="1"/>
  <c r="DK81" i="1"/>
  <c r="DK82" i="1"/>
  <c r="DK85" i="1"/>
  <c r="DK87" i="1"/>
  <c r="DK89" i="1"/>
  <c r="DK91" i="1"/>
  <c r="DK93" i="1"/>
  <c r="DK95" i="1"/>
  <c r="DK97" i="1"/>
  <c r="DK99" i="1"/>
  <c r="DK101" i="1"/>
  <c r="DK103" i="1"/>
  <c r="DK105" i="1"/>
  <c r="DK107" i="1"/>
  <c r="DK26" i="1"/>
  <c r="DK36" i="1"/>
  <c r="DK47" i="1"/>
  <c r="DK48" i="1"/>
  <c r="DK22" i="1"/>
  <c r="DK39" i="1"/>
  <c r="DK40" i="1"/>
  <c r="DK55" i="1"/>
  <c r="DK56" i="1"/>
  <c r="DK69" i="1"/>
  <c r="DK76" i="1"/>
  <c r="DK79" i="1"/>
  <c r="DK92" i="1"/>
  <c r="DK46" i="1"/>
  <c r="DK63" i="1"/>
  <c r="DK75" i="1"/>
  <c r="DK77" i="1"/>
  <c r="DK88" i="1"/>
  <c r="DK94" i="1"/>
  <c r="DK102" i="1"/>
  <c r="DK38" i="1"/>
  <c r="DK53" i="1"/>
  <c r="DK78" i="1"/>
  <c r="DK80" i="1"/>
  <c r="DK86" i="1"/>
  <c r="DK100" i="1"/>
  <c r="DK108" i="1"/>
  <c r="DK109" i="1"/>
  <c r="DK111" i="1"/>
  <c r="DK113" i="1"/>
  <c r="DK115" i="1"/>
  <c r="DK117" i="1"/>
  <c r="DK119" i="1"/>
  <c r="DK121" i="1"/>
  <c r="DK123" i="1"/>
  <c r="DK125" i="1"/>
  <c r="DK127" i="1"/>
  <c r="DK129" i="1"/>
  <c r="DK131" i="1"/>
  <c r="DK133" i="1"/>
  <c r="DK135" i="1"/>
  <c r="DK137" i="1"/>
  <c r="DK139" i="1"/>
  <c r="DK141" i="1"/>
  <c r="DK143" i="1"/>
  <c r="DK145" i="1"/>
  <c r="DK147" i="1"/>
  <c r="DK149" i="1"/>
  <c r="DK151" i="1"/>
  <c r="DK153" i="1"/>
  <c r="DK155" i="1"/>
  <c r="DK157" i="1"/>
  <c r="DK159" i="1"/>
  <c r="DK161" i="1"/>
  <c r="DK163" i="1"/>
  <c r="DK165" i="1"/>
  <c r="DK167" i="1"/>
  <c r="DK169" i="1"/>
  <c r="DK45" i="1"/>
  <c r="DK83" i="1"/>
  <c r="DK106" i="1"/>
  <c r="DK148" i="1"/>
  <c r="DK156" i="1"/>
  <c r="DK164" i="1"/>
  <c r="DK171" i="1"/>
  <c r="DK173" i="1"/>
  <c r="DK175" i="1"/>
  <c r="DK177" i="1"/>
  <c r="DK179" i="1"/>
  <c r="DK181" i="1"/>
  <c r="DK183" i="1"/>
  <c r="DK64" i="1"/>
  <c r="DK67" i="1"/>
  <c r="DK72" i="1"/>
  <c r="DK90" i="1"/>
  <c r="DK98" i="1"/>
  <c r="DK122" i="1"/>
  <c r="DK124" i="1"/>
  <c r="DK138" i="1"/>
  <c r="DK140" i="1"/>
  <c r="DK146" i="1"/>
  <c r="DK158" i="1"/>
  <c r="DK168" i="1"/>
  <c r="DK170" i="1"/>
  <c r="DK178" i="1"/>
  <c r="DK185" i="1"/>
  <c r="DK187" i="1"/>
  <c r="DK189" i="1"/>
  <c r="DK191" i="1"/>
  <c r="DK193" i="1"/>
  <c r="DK195" i="1"/>
  <c r="DK197" i="1"/>
  <c r="DK199" i="1"/>
  <c r="DK201" i="1"/>
  <c r="DK203" i="1"/>
  <c r="DK205" i="1"/>
  <c r="DK207" i="1"/>
  <c r="DK209" i="1"/>
  <c r="DK211" i="1"/>
  <c r="DK213" i="1"/>
  <c r="DK215" i="1"/>
  <c r="DK217" i="1"/>
  <c r="DK219" i="1"/>
  <c r="DK221" i="1"/>
  <c r="DK223" i="1"/>
  <c r="DK225" i="1"/>
  <c r="DK227" i="1"/>
  <c r="DK229" i="1"/>
  <c r="DK231" i="1"/>
  <c r="DK233" i="1"/>
  <c r="DK235" i="1"/>
  <c r="DK237" i="1"/>
  <c r="DK239" i="1"/>
  <c r="DK241" i="1"/>
  <c r="DK243" i="1"/>
  <c r="DK245" i="1"/>
  <c r="DK247" i="1"/>
  <c r="DK249" i="1"/>
  <c r="DK251" i="1"/>
  <c r="DK34" i="1"/>
  <c r="DK62" i="1"/>
  <c r="DK68" i="1"/>
  <c r="DK114" i="1"/>
  <c r="DK116" i="1"/>
  <c r="DK130" i="1"/>
  <c r="DK132" i="1"/>
  <c r="DK152" i="1"/>
  <c r="DK162" i="1"/>
  <c r="DK174" i="1"/>
  <c r="DK182" i="1"/>
  <c r="DK184" i="1"/>
  <c r="DK186" i="1"/>
  <c r="DK188" i="1"/>
  <c r="DK190" i="1"/>
  <c r="DK192" i="1"/>
  <c r="DK194" i="1"/>
  <c r="DK196" i="1"/>
  <c r="DK198" i="1"/>
  <c r="DK200" i="1"/>
  <c r="DK202" i="1"/>
  <c r="DK204" i="1"/>
  <c r="DK206" i="1"/>
  <c r="DK208" i="1"/>
  <c r="DK210" i="1"/>
  <c r="DK212" i="1"/>
  <c r="DK214" i="1"/>
  <c r="DK216" i="1"/>
  <c r="DK218" i="1"/>
  <c r="DK220" i="1"/>
  <c r="DK222" i="1"/>
  <c r="DK224" i="1"/>
  <c r="DK226" i="1"/>
  <c r="DK228" i="1"/>
  <c r="DK230" i="1"/>
  <c r="DK232" i="1"/>
  <c r="DK234" i="1"/>
  <c r="DK236" i="1"/>
  <c r="DK238" i="1"/>
  <c r="DK240" i="1"/>
  <c r="DK242" i="1"/>
  <c r="DK244" i="1"/>
  <c r="DK246" i="1"/>
  <c r="DK248" i="1"/>
  <c r="DK250" i="1"/>
  <c r="DK252" i="1"/>
  <c r="DK254" i="1"/>
  <c r="DK256" i="1"/>
  <c r="DK258" i="1"/>
  <c r="DK260" i="1"/>
  <c r="DK262" i="1"/>
  <c r="DK264" i="1"/>
  <c r="DK266" i="1"/>
  <c r="DK268" i="1"/>
  <c r="DK70" i="1"/>
  <c r="DK104" i="1"/>
  <c r="DK118" i="1"/>
  <c r="DK120" i="1"/>
  <c r="DK166" i="1"/>
  <c r="DK253" i="1"/>
  <c r="DK261" i="1"/>
  <c r="DK269" i="1"/>
  <c r="DK271" i="1"/>
  <c r="DK273" i="1"/>
  <c r="DK275" i="1"/>
  <c r="DK277" i="1"/>
  <c r="DK279" i="1"/>
  <c r="DK281" i="1"/>
  <c r="DK283" i="1"/>
  <c r="DK285" i="1"/>
  <c r="DK287" i="1"/>
  <c r="DK289" i="1"/>
  <c r="DK291" i="1"/>
  <c r="DK293" i="1"/>
  <c r="DK295" i="1"/>
  <c r="DK297" i="1"/>
  <c r="DK299" i="1"/>
  <c r="DK301" i="1"/>
  <c r="DK303" i="1"/>
  <c r="DK305" i="1"/>
  <c r="DK307" i="1"/>
  <c r="DK309" i="1"/>
  <c r="DK311" i="1"/>
  <c r="DK313" i="1"/>
  <c r="DK315" i="1"/>
  <c r="DK317" i="1"/>
  <c r="DK319" i="1"/>
  <c r="DK321" i="1"/>
  <c r="DK323" i="1"/>
  <c r="DK325" i="1"/>
  <c r="DK327" i="1"/>
  <c r="DK329" i="1"/>
  <c r="DK331" i="1"/>
  <c r="DK61" i="1"/>
  <c r="DK134" i="1"/>
  <c r="DK136" i="1"/>
  <c r="DK144" i="1"/>
  <c r="DK154" i="1"/>
  <c r="DK176" i="1"/>
  <c r="DK257" i="1"/>
  <c r="DK265" i="1"/>
  <c r="DK270" i="1"/>
  <c r="DK272" i="1"/>
  <c r="DK274" i="1"/>
  <c r="DK276" i="1"/>
  <c r="DK278" i="1"/>
  <c r="DK280" i="1"/>
  <c r="DK282" i="1"/>
  <c r="DK284" i="1"/>
  <c r="DK286" i="1"/>
  <c r="DK288" i="1"/>
  <c r="DK290" i="1"/>
  <c r="DK292" i="1"/>
  <c r="DK294" i="1"/>
  <c r="DK296" i="1"/>
  <c r="DK298" i="1"/>
  <c r="DK300" i="1"/>
  <c r="DK302" i="1"/>
  <c r="DK304" i="1"/>
  <c r="DK306" i="1"/>
  <c r="DK308" i="1"/>
  <c r="DK310" i="1"/>
  <c r="DK312" i="1"/>
  <c r="DK314" i="1"/>
  <c r="DK316" i="1"/>
  <c r="DK318" i="1"/>
  <c r="DK320" i="1"/>
  <c r="DK322" i="1"/>
  <c r="DK324" i="1"/>
  <c r="DK326" i="1"/>
  <c r="DK328" i="1"/>
  <c r="DK330" i="1"/>
  <c r="DK332" i="1"/>
  <c r="DK334" i="1"/>
  <c r="DK336" i="1"/>
  <c r="DK338" i="1"/>
  <c r="DK340" i="1"/>
  <c r="DK342" i="1"/>
  <c r="DK344" i="1"/>
  <c r="DK346" i="1"/>
  <c r="DK348" i="1"/>
  <c r="DK350" i="1"/>
  <c r="DK352" i="1"/>
  <c r="DK354" i="1"/>
  <c r="DK356" i="1"/>
  <c r="DG7" i="1"/>
  <c r="DG9" i="1"/>
  <c r="DG11" i="1"/>
  <c r="DG13" i="1"/>
  <c r="DG15" i="1"/>
  <c r="DG17" i="1"/>
  <c r="DG19" i="1"/>
  <c r="DG21" i="1"/>
  <c r="DG23" i="1"/>
  <c r="DG25" i="1"/>
  <c r="DG27" i="1"/>
  <c r="DG29" i="1"/>
  <c r="DG31" i="1"/>
  <c r="DG33" i="1"/>
  <c r="DG35" i="1"/>
  <c r="DG37" i="1"/>
  <c r="DG4" i="1"/>
  <c r="DG6" i="1"/>
  <c r="DG8" i="1"/>
  <c r="DG10" i="1"/>
  <c r="DG12" i="1"/>
  <c r="DG14" i="1"/>
  <c r="DG16" i="1"/>
  <c r="DG18" i="1"/>
  <c r="DG20" i="1"/>
  <c r="DG22" i="1"/>
  <c r="DG26" i="1"/>
  <c r="DG34" i="1"/>
  <c r="DG24" i="1"/>
  <c r="DG36" i="1"/>
  <c r="DG38" i="1"/>
  <c r="DG45" i="1"/>
  <c r="DG46" i="1"/>
  <c r="DG53" i="1"/>
  <c r="DG54" i="1"/>
  <c r="DG61" i="1"/>
  <c r="DG62" i="1"/>
  <c r="DG32" i="1"/>
  <c r="DG43" i="1"/>
  <c r="DG44" i="1"/>
  <c r="DG51" i="1"/>
  <c r="DG52" i="1"/>
  <c r="DG59" i="1"/>
  <c r="DG60" i="1"/>
  <c r="DG67" i="1"/>
  <c r="DG68" i="1"/>
  <c r="DG75" i="1"/>
  <c r="DG76" i="1"/>
  <c r="DG83" i="1"/>
  <c r="DG84" i="1"/>
  <c r="DG85" i="1"/>
  <c r="DG87" i="1"/>
  <c r="DG89" i="1"/>
  <c r="DG91" i="1"/>
  <c r="DG93" i="1"/>
  <c r="DG95" i="1"/>
  <c r="DG97" i="1"/>
  <c r="DG99" i="1"/>
  <c r="DG101" i="1"/>
  <c r="DG103" i="1"/>
  <c r="DG105" i="1"/>
  <c r="DG107" i="1"/>
  <c r="DG109" i="1"/>
  <c r="DG41" i="1"/>
  <c r="DG42" i="1"/>
  <c r="DG57" i="1"/>
  <c r="DG58" i="1"/>
  <c r="DG30" i="1"/>
  <c r="DG49" i="1"/>
  <c r="DG50" i="1"/>
  <c r="DG65" i="1"/>
  <c r="DG70" i="1"/>
  <c r="DG73" i="1"/>
  <c r="DG80" i="1"/>
  <c r="DG86" i="1"/>
  <c r="DG40" i="1"/>
  <c r="DG55" i="1"/>
  <c r="DG66" i="1"/>
  <c r="DG82" i="1"/>
  <c r="DG92" i="1"/>
  <c r="DG96" i="1"/>
  <c r="DG104" i="1"/>
  <c r="DG47" i="1"/>
  <c r="DG69" i="1"/>
  <c r="DG71" i="1"/>
  <c r="DG90" i="1"/>
  <c r="DG94" i="1"/>
  <c r="DG102" i="1"/>
  <c r="DG111" i="1"/>
  <c r="DG113" i="1"/>
  <c r="DG115" i="1"/>
  <c r="DG117" i="1"/>
  <c r="DG119" i="1"/>
  <c r="DG121" i="1"/>
  <c r="DG123" i="1"/>
  <c r="DG125" i="1"/>
  <c r="DG127" i="1"/>
  <c r="DG129" i="1"/>
  <c r="DG131" i="1"/>
  <c r="DG133" i="1"/>
  <c r="DG135" i="1"/>
  <c r="DG137" i="1"/>
  <c r="DG139" i="1"/>
  <c r="DG141" i="1"/>
  <c r="DG143" i="1"/>
  <c r="DG145" i="1"/>
  <c r="DG147" i="1"/>
  <c r="DG149" i="1"/>
  <c r="DG151" i="1"/>
  <c r="DG153" i="1"/>
  <c r="DG155" i="1"/>
  <c r="DG157" i="1"/>
  <c r="DG159" i="1"/>
  <c r="DG161" i="1"/>
  <c r="DG163" i="1"/>
  <c r="DG165" i="1"/>
  <c r="DG167" i="1"/>
  <c r="DG169" i="1"/>
  <c r="DG64" i="1"/>
  <c r="DG72" i="1"/>
  <c r="DG74" i="1"/>
  <c r="DG88" i="1"/>
  <c r="DG100" i="1"/>
  <c r="DG150" i="1"/>
  <c r="DG158" i="1"/>
  <c r="DG166" i="1"/>
  <c r="DG171" i="1"/>
  <c r="DG173" i="1"/>
  <c r="DG175" i="1"/>
  <c r="DG177" i="1"/>
  <c r="DG179" i="1"/>
  <c r="DG181" i="1"/>
  <c r="DG183" i="1"/>
  <c r="DG39" i="1"/>
  <c r="DG56" i="1"/>
  <c r="DG77" i="1"/>
  <c r="DG116" i="1"/>
  <c r="DG118" i="1"/>
  <c r="DG132" i="1"/>
  <c r="DG134" i="1"/>
  <c r="DG152" i="1"/>
  <c r="DG162" i="1"/>
  <c r="DG172" i="1"/>
  <c r="DG180" i="1"/>
  <c r="DG185" i="1"/>
  <c r="DG187" i="1"/>
  <c r="DG189" i="1"/>
  <c r="DG191" i="1"/>
  <c r="DG193" i="1"/>
  <c r="DG195" i="1"/>
  <c r="DG197" i="1"/>
  <c r="DG199" i="1"/>
  <c r="DG201" i="1"/>
  <c r="DG203" i="1"/>
  <c r="DG205" i="1"/>
  <c r="DG207" i="1"/>
  <c r="DG209" i="1"/>
  <c r="DG211" i="1"/>
  <c r="DG213" i="1"/>
  <c r="DG215" i="1"/>
  <c r="DG217" i="1"/>
  <c r="DG219" i="1"/>
  <c r="DG221" i="1"/>
  <c r="DG223" i="1"/>
  <c r="DG225" i="1"/>
  <c r="DG227" i="1"/>
  <c r="DG229" i="1"/>
  <c r="DG231" i="1"/>
  <c r="DG233" i="1"/>
  <c r="DG235" i="1"/>
  <c r="DG237" i="1"/>
  <c r="DG239" i="1"/>
  <c r="DG241" i="1"/>
  <c r="DG243" i="1"/>
  <c r="DG245" i="1"/>
  <c r="DG247" i="1"/>
  <c r="DG249" i="1"/>
  <c r="DG251" i="1"/>
  <c r="DG28" i="1"/>
  <c r="DG81" i="1"/>
  <c r="DG106" i="1"/>
  <c r="DG110" i="1"/>
  <c r="DG124" i="1"/>
  <c r="DG126" i="1"/>
  <c r="DG140" i="1"/>
  <c r="DG142" i="1"/>
  <c r="DG146" i="1"/>
  <c r="DG156" i="1"/>
  <c r="DG168" i="1"/>
  <c r="DG176" i="1"/>
  <c r="DG184" i="1"/>
  <c r="DG186" i="1"/>
  <c r="DG188" i="1"/>
  <c r="DG190" i="1"/>
  <c r="DG192" i="1"/>
  <c r="DG194" i="1"/>
  <c r="DG196" i="1"/>
  <c r="DG198" i="1"/>
  <c r="DG200" i="1"/>
  <c r="DG202" i="1"/>
  <c r="DG204" i="1"/>
  <c r="DG206" i="1"/>
  <c r="DG208" i="1"/>
  <c r="DG210" i="1"/>
  <c r="DG212" i="1"/>
  <c r="DG214" i="1"/>
  <c r="DG216" i="1"/>
  <c r="DG218" i="1"/>
  <c r="DG220" i="1"/>
  <c r="DG222" i="1"/>
  <c r="DG224" i="1"/>
  <c r="DG226" i="1"/>
  <c r="DG228" i="1"/>
  <c r="DG230" i="1"/>
  <c r="DG232" i="1"/>
  <c r="DG234" i="1"/>
  <c r="DG236" i="1"/>
  <c r="DG238" i="1"/>
  <c r="DG240" i="1"/>
  <c r="DG242" i="1"/>
  <c r="DG244" i="1"/>
  <c r="DG246" i="1"/>
  <c r="DG248" i="1"/>
  <c r="DG250" i="1"/>
  <c r="DG252" i="1"/>
  <c r="DG254" i="1"/>
  <c r="DG256" i="1"/>
  <c r="DG258" i="1"/>
  <c r="DG260" i="1"/>
  <c r="DG262" i="1"/>
  <c r="DG264" i="1"/>
  <c r="DG266" i="1"/>
  <c r="DG268" i="1"/>
  <c r="DG112" i="1"/>
  <c r="DG114" i="1"/>
  <c r="DG148" i="1"/>
  <c r="DG178" i="1"/>
  <c r="DG255" i="1"/>
  <c r="DG263" i="1"/>
  <c r="DG271" i="1"/>
  <c r="DG273" i="1"/>
  <c r="DG275" i="1"/>
  <c r="DG277" i="1"/>
  <c r="DG279" i="1"/>
  <c r="DG281" i="1"/>
  <c r="DG283" i="1"/>
  <c r="DG285" i="1"/>
  <c r="DG287" i="1"/>
  <c r="DG289" i="1"/>
  <c r="DG291" i="1"/>
  <c r="DG293" i="1"/>
  <c r="DG295" i="1"/>
  <c r="DG297" i="1"/>
  <c r="DG299" i="1"/>
  <c r="DG301" i="1"/>
  <c r="DG303" i="1"/>
  <c r="DG305" i="1"/>
  <c r="DG307" i="1"/>
  <c r="DG309" i="1"/>
  <c r="DG311" i="1"/>
  <c r="DG313" i="1"/>
  <c r="DG315" i="1"/>
  <c r="DG317" i="1"/>
  <c r="DG319" i="1"/>
  <c r="DG321" i="1"/>
  <c r="DG323" i="1"/>
  <c r="DG325" i="1"/>
  <c r="DG327" i="1"/>
  <c r="DG329" i="1"/>
  <c r="DG331" i="1"/>
  <c r="DG333" i="1"/>
  <c r="DG78" i="1"/>
  <c r="DG128" i="1"/>
  <c r="DG130" i="1"/>
  <c r="DG160" i="1"/>
  <c r="DG170" i="1"/>
  <c r="DG259" i="1"/>
  <c r="DG267" i="1"/>
  <c r="DG270" i="1"/>
  <c r="DG272" i="1"/>
  <c r="DG274" i="1"/>
  <c r="DG276" i="1"/>
  <c r="DG278" i="1"/>
  <c r="DG280" i="1"/>
  <c r="DG282" i="1"/>
  <c r="DG284" i="1"/>
  <c r="DG286" i="1"/>
  <c r="DG288" i="1"/>
  <c r="DG290" i="1"/>
  <c r="DG292" i="1"/>
  <c r="DG294" i="1"/>
  <c r="DG296" i="1"/>
  <c r="DG298" i="1"/>
  <c r="DG300" i="1"/>
  <c r="DG302" i="1"/>
  <c r="DG304" i="1"/>
  <c r="DG306" i="1"/>
  <c r="DG308" i="1"/>
  <c r="DG310" i="1"/>
  <c r="DG312" i="1"/>
  <c r="DG314" i="1"/>
  <c r="DG316" i="1"/>
  <c r="DG318" i="1"/>
  <c r="DG320" i="1"/>
  <c r="DG322" i="1"/>
  <c r="DG324" i="1"/>
  <c r="DG326" i="1"/>
  <c r="DG328" i="1"/>
  <c r="DG330" i="1"/>
  <c r="DG332" i="1"/>
  <c r="DG334" i="1"/>
  <c r="DG336" i="1"/>
  <c r="DG338" i="1"/>
  <c r="DG340" i="1"/>
  <c r="DG342" i="1"/>
  <c r="DG344" i="1"/>
  <c r="DG346" i="1"/>
  <c r="DG348" i="1"/>
  <c r="DG350" i="1"/>
  <c r="DG352" i="1"/>
  <c r="DG354" i="1"/>
  <c r="DG356" i="1"/>
  <c r="DG358" i="1"/>
  <c r="DK3" i="1"/>
  <c r="DG3" i="1"/>
  <c r="DM367" i="1"/>
  <c r="DI367" i="1"/>
  <c r="DE367" i="1"/>
  <c r="DK366" i="1"/>
  <c r="DG366" i="1"/>
  <c r="DM365" i="1"/>
  <c r="DI365" i="1"/>
  <c r="DE365" i="1"/>
  <c r="DK364" i="1"/>
  <c r="DG364" i="1"/>
  <c r="DM363" i="1"/>
  <c r="DI363" i="1"/>
  <c r="DE363" i="1"/>
  <c r="DK362" i="1"/>
  <c r="DG362" i="1"/>
  <c r="DM361" i="1"/>
  <c r="DI361" i="1"/>
  <c r="DE361" i="1"/>
  <c r="DK360" i="1"/>
  <c r="DG360" i="1"/>
  <c r="DM359" i="1"/>
  <c r="DI359" i="1"/>
  <c r="DE359" i="1"/>
  <c r="DK358" i="1"/>
  <c r="DF358" i="1"/>
  <c r="DK357" i="1"/>
  <c r="DF357" i="1"/>
  <c r="DJ356" i="1"/>
  <c r="DE356" i="1"/>
  <c r="DJ355" i="1"/>
  <c r="DD355" i="1"/>
  <c r="DI354" i="1"/>
  <c r="DD354" i="1"/>
  <c r="DH353" i="1"/>
  <c r="DM352" i="1"/>
  <c r="DH352" i="1"/>
  <c r="DL351" i="1"/>
  <c r="DG351" i="1"/>
  <c r="DL350" i="1"/>
  <c r="DF350" i="1"/>
  <c r="DK349" i="1"/>
  <c r="DF349" i="1"/>
  <c r="DJ348" i="1"/>
  <c r="DE348" i="1"/>
  <c r="DJ347" i="1"/>
  <c r="DD347" i="1"/>
  <c r="DI346" i="1"/>
  <c r="DD346" i="1"/>
  <c r="DH345" i="1"/>
  <c r="DM344" i="1"/>
  <c r="DH344" i="1"/>
  <c r="DL343" i="1"/>
  <c r="DG343" i="1"/>
  <c r="DL342" i="1"/>
  <c r="DF342" i="1"/>
  <c r="DK341" i="1"/>
  <c r="DF341" i="1"/>
  <c r="DJ340" i="1"/>
  <c r="DE340" i="1"/>
  <c r="DJ339" i="1"/>
  <c r="DD339" i="1"/>
  <c r="DI338" i="1"/>
  <c r="DD338" i="1"/>
  <c r="DH337" i="1"/>
  <c r="DM336" i="1"/>
  <c r="DH336" i="1"/>
  <c r="DL335" i="1"/>
  <c r="DG335" i="1"/>
  <c r="DL334" i="1"/>
  <c r="DF334" i="1"/>
  <c r="DK333" i="1"/>
  <c r="DD333" i="1"/>
  <c r="DF332" i="1"/>
  <c r="DH331" i="1"/>
  <c r="DJ330" i="1"/>
  <c r="DL329" i="1"/>
  <c r="DD329" i="1"/>
  <c r="DF328" i="1"/>
  <c r="DH327" i="1"/>
  <c r="DJ326" i="1"/>
  <c r="DL325" i="1"/>
  <c r="DD325" i="1"/>
  <c r="DF324" i="1"/>
  <c r="DH323" i="1"/>
  <c r="DJ322" i="1"/>
  <c r="DL321" i="1"/>
  <c r="DD321" i="1"/>
  <c r="DF320" i="1"/>
  <c r="DH319" i="1"/>
  <c r="DJ318" i="1"/>
  <c r="DL317" i="1"/>
  <c r="DD317" i="1"/>
  <c r="DF316" i="1"/>
  <c r="DH315" i="1"/>
  <c r="DJ314" i="1"/>
  <c r="DL313" i="1"/>
  <c r="DD313" i="1"/>
  <c r="DF312" i="1"/>
  <c r="DH311" i="1"/>
  <c r="DJ310" i="1"/>
  <c r="DL309" i="1"/>
  <c r="DD309" i="1"/>
  <c r="DF308" i="1"/>
  <c r="DH307" i="1"/>
  <c r="DJ306" i="1"/>
  <c r="DL305" i="1"/>
  <c r="DD305" i="1"/>
  <c r="DF304" i="1"/>
  <c r="DH303" i="1"/>
  <c r="DJ302" i="1"/>
  <c r="DL301" i="1"/>
  <c r="DD301" i="1"/>
  <c r="DF300" i="1"/>
  <c r="DH299" i="1"/>
  <c r="DJ298" i="1"/>
  <c r="DL297" i="1"/>
  <c r="DD297" i="1"/>
  <c r="DF296" i="1"/>
  <c r="DH295" i="1"/>
  <c r="DJ294" i="1"/>
  <c r="DL293" i="1"/>
  <c r="DD293" i="1"/>
  <c r="DF292" i="1"/>
  <c r="DH291" i="1"/>
  <c r="DJ290" i="1"/>
  <c r="DL289" i="1"/>
  <c r="DD289" i="1"/>
  <c r="DF288" i="1"/>
  <c r="DH287" i="1"/>
  <c r="DJ286" i="1"/>
  <c r="DL285" i="1"/>
  <c r="DD285" i="1"/>
  <c r="DF284" i="1"/>
  <c r="DH283" i="1"/>
  <c r="DJ282" i="1"/>
  <c r="DL281" i="1"/>
  <c r="DD281" i="1"/>
  <c r="DF280" i="1"/>
  <c r="DH279" i="1"/>
  <c r="DJ278" i="1"/>
  <c r="DL277" i="1"/>
  <c r="DD277" i="1"/>
  <c r="DF276" i="1"/>
  <c r="DH275" i="1"/>
  <c r="DJ274" i="1"/>
  <c r="DL273" i="1"/>
  <c r="DD273" i="1"/>
  <c r="DF272" i="1"/>
  <c r="DH271" i="1"/>
  <c r="DJ270" i="1"/>
  <c r="DL269" i="1"/>
  <c r="DL268" i="1"/>
  <c r="DK267" i="1"/>
  <c r="DJ266" i="1"/>
  <c r="DJ265" i="1"/>
  <c r="DI264" i="1"/>
  <c r="DH263" i="1"/>
  <c r="DH262" i="1"/>
  <c r="DG261" i="1"/>
  <c r="DF260" i="1"/>
  <c r="DF259" i="1"/>
  <c r="DE258" i="1"/>
  <c r="DD257" i="1"/>
  <c r="DD256" i="1"/>
  <c r="DM254" i="1"/>
  <c r="DL253" i="1"/>
  <c r="DL252" i="1"/>
  <c r="DF251" i="1"/>
  <c r="DJ249" i="1"/>
  <c r="DD248" i="1"/>
  <c r="DH246" i="1"/>
  <c r="DL244" i="1"/>
  <c r="DF243" i="1"/>
  <c r="DJ241" i="1"/>
  <c r="DD240" i="1"/>
  <c r="DH238" i="1"/>
  <c r="DL236" i="1"/>
  <c r="DF235" i="1"/>
  <c r="DJ233" i="1"/>
  <c r="DD232" i="1"/>
  <c r="DH230" i="1"/>
  <c r="DL228" i="1"/>
  <c r="DF227" i="1"/>
  <c r="DJ225" i="1"/>
  <c r="DD224" i="1"/>
  <c r="DH222" i="1"/>
  <c r="DL220" i="1"/>
  <c r="DF219" i="1"/>
  <c r="DJ217" i="1"/>
  <c r="DD216" i="1"/>
  <c r="DH214" i="1"/>
  <c r="DL212" i="1"/>
  <c r="DF211" i="1"/>
  <c r="DJ209" i="1"/>
  <c r="DD208" i="1"/>
  <c r="DH206" i="1"/>
  <c r="DL204" i="1"/>
  <c r="DF203" i="1"/>
  <c r="DJ201" i="1"/>
  <c r="DD200" i="1"/>
  <c r="DH198" i="1"/>
  <c r="DL196" i="1"/>
  <c r="DF195" i="1"/>
  <c r="DJ193" i="1"/>
  <c r="DD192" i="1"/>
  <c r="DH190" i="1"/>
  <c r="DL188" i="1"/>
  <c r="DF187" i="1"/>
  <c r="DJ185" i="1"/>
  <c r="DM183" i="1"/>
  <c r="DL181" i="1"/>
  <c r="DJ179" i="1"/>
  <c r="DI177" i="1"/>
  <c r="DH175" i="1"/>
  <c r="DF173" i="1"/>
  <c r="DE171" i="1"/>
  <c r="DJ168" i="1"/>
  <c r="DJ165" i="1"/>
  <c r="DL162" i="1"/>
  <c r="DD160" i="1"/>
  <c r="DE157" i="1"/>
  <c r="DG154" i="1"/>
  <c r="DI151" i="1"/>
  <c r="DJ148" i="1"/>
  <c r="DL145" i="1"/>
  <c r="DK142" i="1"/>
  <c r="DG138" i="1"/>
  <c r="DH121" i="1"/>
  <c r="DE117" i="1"/>
  <c r="DK112" i="1"/>
  <c r="DG108" i="1"/>
  <c r="DJ102" i="1"/>
  <c r="DK96" i="1"/>
  <c r="DH90" i="1"/>
  <c r="DE82" i="1"/>
  <c r="DK71" i="1"/>
  <c r="DJ37" i="1"/>
  <c r="DF7" i="1"/>
  <c r="DF11" i="1"/>
  <c r="DF15" i="1"/>
  <c r="DF19" i="1"/>
  <c r="DF8" i="1"/>
  <c r="DF12" i="1"/>
  <c r="DF16" i="1"/>
  <c r="DF20" i="1"/>
  <c r="DF24" i="1"/>
  <c r="DF25" i="1"/>
  <c r="DF32" i="1"/>
  <c r="DF33" i="1"/>
  <c r="DF39" i="1"/>
  <c r="DF41" i="1"/>
  <c r="DF43" i="1"/>
  <c r="DF45" i="1"/>
  <c r="DF47" i="1"/>
  <c r="DF49" i="1"/>
  <c r="DF51" i="1"/>
  <c r="DF53" i="1"/>
  <c r="DF55" i="1"/>
  <c r="DF57" i="1"/>
  <c r="DF59" i="1"/>
  <c r="DF61" i="1"/>
  <c r="DF63" i="1"/>
  <c r="DF65" i="1"/>
  <c r="DF67" i="1"/>
  <c r="DF69" i="1"/>
  <c r="DF71" i="1"/>
  <c r="DF73" i="1"/>
  <c r="DF75" i="1"/>
  <c r="DF77" i="1"/>
  <c r="DF79" i="1"/>
  <c r="DF81" i="1"/>
  <c r="DF83" i="1"/>
  <c r="DF9" i="1"/>
  <c r="DF17" i="1"/>
  <c r="DF23" i="1"/>
  <c r="DF29" i="1"/>
  <c r="DF34" i="1"/>
  <c r="DF44" i="1"/>
  <c r="DF52" i="1"/>
  <c r="DF60" i="1"/>
  <c r="DF6" i="1"/>
  <c r="DF14" i="1"/>
  <c r="DF22" i="1"/>
  <c r="DF27" i="1"/>
  <c r="DF30" i="1"/>
  <c r="DF37" i="1"/>
  <c r="DF42" i="1"/>
  <c r="DF50" i="1"/>
  <c r="DF58" i="1"/>
  <c r="DF66" i="1"/>
  <c r="DF74" i="1"/>
  <c r="DF82" i="1"/>
  <c r="DF21" i="1"/>
  <c r="DF28" i="1"/>
  <c r="DF35" i="1"/>
  <c r="DF40" i="1"/>
  <c r="DF56" i="1"/>
  <c r="DF13" i="1"/>
  <c r="DF48" i="1"/>
  <c r="DF64" i="1"/>
  <c r="DF68" i="1"/>
  <c r="DF78" i="1"/>
  <c r="DF85" i="1"/>
  <c r="DF92" i="1"/>
  <c r="DF93" i="1"/>
  <c r="DF18" i="1"/>
  <c r="DF38" i="1"/>
  <c r="DF62" i="1"/>
  <c r="DF84" i="1"/>
  <c r="DF87" i="1"/>
  <c r="DF90" i="1"/>
  <c r="DF94" i="1"/>
  <c r="DF95" i="1"/>
  <c r="DF102" i="1"/>
  <c r="DF103" i="1"/>
  <c r="DF111" i="1"/>
  <c r="DF113" i="1"/>
  <c r="DF115" i="1"/>
  <c r="DF117" i="1"/>
  <c r="DF119" i="1"/>
  <c r="DF121" i="1"/>
  <c r="DF123" i="1"/>
  <c r="DF125" i="1"/>
  <c r="DF127" i="1"/>
  <c r="DF129" i="1"/>
  <c r="DF131" i="1"/>
  <c r="DF133" i="1"/>
  <c r="DF135" i="1"/>
  <c r="DF137" i="1"/>
  <c r="DF139" i="1"/>
  <c r="DF141" i="1"/>
  <c r="DF143" i="1"/>
  <c r="DF36" i="1"/>
  <c r="DF70" i="1"/>
  <c r="DF72" i="1"/>
  <c r="DF88" i="1"/>
  <c r="DF100" i="1"/>
  <c r="DF101" i="1"/>
  <c r="DF108" i="1"/>
  <c r="DF109" i="1"/>
  <c r="DF31" i="1"/>
  <c r="DF54" i="1"/>
  <c r="DF76" i="1"/>
  <c r="DF91" i="1"/>
  <c r="DF98" i="1"/>
  <c r="DF99" i="1"/>
  <c r="DF112" i="1"/>
  <c r="DF116" i="1"/>
  <c r="DF120" i="1"/>
  <c r="DF124" i="1"/>
  <c r="DF128" i="1"/>
  <c r="DF132" i="1"/>
  <c r="DF136" i="1"/>
  <c r="DF140" i="1"/>
  <c r="DF148" i="1"/>
  <c r="DF149" i="1"/>
  <c r="DF156" i="1"/>
  <c r="DF157" i="1"/>
  <c r="DF164" i="1"/>
  <c r="DF165" i="1"/>
  <c r="DF80" i="1"/>
  <c r="DF97" i="1"/>
  <c r="DF104" i="1"/>
  <c r="DF107" i="1"/>
  <c r="DF114" i="1"/>
  <c r="DF130" i="1"/>
  <c r="DF145" i="1"/>
  <c r="DF150" i="1"/>
  <c r="DF155" i="1"/>
  <c r="DF160" i="1"/>
  <c r="DF167" i="1"/>
  <c r="DF170" i="1"/>
  <c r="DF171" i="1"/>
  <c r="DF178" i="1"/>
  <c r="DF179" i="1"/>
  <c r="DF86" i="1"/>
  <c r="DF122" i="1"/>
  <c r="DF138" i="1"/>
  <c r="DF144" i="1"/>
  <c r="DF151" i="1"/>
  <c r="DF154" i="1"/>
  <c r="DF161" i="1"/>
  <c r="DF166" i="1"/>
  <c r="DF174" i="1"/>
  <c r="DF175" i="1"/>
  <c r="DF182" i="1"/>
  <c r="DF183" i="1"/>
  <c r="DF10" i="1"/>
  <c r="DF46" i="1"/>
  <c r="DF89" i="1"/>
  <c r="DF96" i="1"/>
  <c r="DF110" i="1"/>
  <c r="DF142" i="1"/>
  <c r="DF158" i="1"/>
  <c r="DF168" i="1"/>
  <c r="DF176" i="1"/>
  <c r="DF177" i="1"/>
  <c r="DF186" i="1"/>
  <c r="DF190" i="1"/>
  <c r="DF194" i="1"/>
  <c r="DF198" i="1"/>
  <c r="DF202" i="1"/>
  <c r="DF206" i="1"/>
  <c r="DF210" i="1"/>
  <c r="DF214" i="1"/>
  <c r="DF218" i="1"/>
  <c r="DF222" i="1"/>
  <c r="DF226" i="1"/>
  <c r="DF230" i="1"/>
  <c r="DF234" i="1"/>
  <c r="DF238" i="1"/>
  <c r="DF242" i="1"/>
  <c r="DF246" i="1"/>
  <c r="DF250" i="1"/>
  <c r="DF253" i="1"/>
  <c r="DF254" i="1"/>
  <c r="DF261" i="1"/>
  <c r="DF262" i="1"/>
  <c r="DF269" i="1"/>
  <c r="DF26" i="1"/>
  <c r="DF106" i="1"/>
  <c r="DF126" i="1"/>
  <c r="DF146" i="1"/>
  <c r="DF153" i="1"/>
  <c r="DF163" i="1"/>
  <c r="DF184" i="1"/>
  <c r="DF188" i="1"/>
  <c r="DF192" i="1"/>
  <c r="DF196" i="1"/>
  <c r="DF200" i="1"/>
  <c r="DF204" i="1"/>
  <c r="DF208" i="1"/>
  <c r="DF212" i="1"/>
  <c r="DF216" i="1"/>
  <c r="DF220" i="1"/>
  <c r="DF224" i="1"/>
  <c r="DF228" i="1"/>
  <c r="DF232" i="1"/>
  <c r="DF236" i="1"/>
  <c r="DF240" i="1"/>
  <c r="DF244" i="1"/>
  <c r="DF248" i="1"/>
  <c r="DF252" i="1"/>
  <c r="DF257" i="1"/>
  <c r="DF258" i="1"/>
  <c r="DF265" i="1"/>
  <c r="DF266" i="1"/>
  <c r="DJ3" i="1"/>
  <c r="DF3" i="1"/>
  <c r="DL367" i="1"/>
  <c r="DH367" i="1"/>
  <c r="DD367" i="1"/>
  <c r="DJ366" i="1"/>
  <c r="DF366" i="1"/>
  <c r="DL365" i="1"/>
  <c r="DH365" i="1"/>
  <c r="DD365" i="1"/>
  <c r="DJ364" i="1"/>
  <c r="DF364" i="1"/>
  <c r="DL363" i="1"/>
  <c r="DH363" i="1"/>
  <c r="DD363" i="1"/>
  <c r="DJ362" i="1"/>
  <c r="DF362" i="1"/>
  <c r="DL361" i="1"/>
  <c r="DH361" i="1"/>
  <c r="DD361" i="1"/>
  <c r="DJ360" i="1"/>
  <c r="DF360" i="1"/>
  <c r="DL359" i="1"/>
  <c r="DH359" i="1"/>
  <c r="DD359" i="1"/>
  <c r="DJ358" i="1"/>
  <c r="DJ357" i="1"/>
  <c r="DD357" i="1"/>
  <c r="DD356" i="1"/>
  <c r="DH355" i="1"/>
  <c r="DH354" i="1"/>
  <c r="DL353" i="1"/>
  <c r="DL352" i="1"/>
  <c r="DF352" i="1"/>
  <c r="DF351" i="1"/>
  <c r="DJ350" i="1"/>
  <c r="DJ349" i="1"/>
  <c r="DD349" i="1"/>
  <c r="DD348" i="1"/>
  <c r="DH347" i="1"/>
  <c r="DH346" i="1"/>
  <c r="DL345" i="1"/>
  <c r="DL344" i="1"/>
  <c r="DF344" i="1"/>
  <c r="DF343" i="1"/>
  <c r="DJ342" i="1"/>
  <c r="DJ341" i="1"/>
  <c r="DD341" i="1"/>
  <c r="DD340" i="1"/>
  <c r="DH339" i="1"/>
  <c r="DH338" i="1"/>
  <c r="DL337" i="1"/>
  <c r="DL336" i="1"/>
  <c r="DF336" i="1"/>
  <c r="DF335" i="1"/>
  <c r="DJ334" i="1"/>
  <c r="DJ333" i="1"/>
  <c r="DL332" i="1"/>
  <c r="DD332" i="1"/>
  <c r="DF331" i="1"/>
  <c r="DH330" i="1"/>
  <c r="DJ329" i="1"/>
  <c r="DL328" i="1"/>
  <c r="DD328" i="1"/>
  <c r="DF327" i="1"/>
  <c r="DH326" i="1"/>
  <c r="DJ325" i="1"/>
  <c r="DL324" i="1"/>
  <c r="DD324" i="1"/>
  <c r="DF323" i="1"/>
  <c r="DH322" i="1"/>
  <c r="DJ321" i="1"/>
  <c r="DL320" i="1"/>
  <c r="DD320" i="1"/>
  <c r="DF319" i="1"/>
  <c r="DH318" i="1"/>
  <c r="DJ317" i="1"/>
  <c r="DL316" i="1"/>
  <c r="DD316" i="1"/>
  <c r="DF315" i="1"/>
  <c r="DH314" i="1"/>
  <c r="DJ313" i="1"/>
  <c r="DL312" i="1"/>
  <c r="DD312" i="1"/>
  <c r="DF311" i="1"/>
  <c r="DH310" i="1"/>
  <c r="DJ309" i="1"/>
  <c r="DL308" i="1"/>
  <c r="DD308" i="1"/>
  <c r="DF307" i="1"/>
  <c r="DH306" i="1"/>
  <c r="DJ305" i="1"/>
  <c r="DL304" i="1"/>
  <c r="DD304" i="1"/>
  <c r="DF303" i="1"/>
  <c r="DH302" i="1"/>
  <c r="DJ301" i="1"/>
  <c r="DL300" i="1"/>
  <c r="DD300" i="1"/>
  <c r="DF299" i="1"/>
  <c r="DH298" i="1"/>
  <c r="DJ297" i="1"/>
  <c r="DL296" i="1"/>
  <c r="DD296" i="1"/>
  <c r="DF295" i="1"/>
  <c r="DH294" i="1"/>
  <c r="DJ293" i="1"/>
  <c r="DL292" i="1"/>
  <c r="DD292" i="1"/>
  <c r="DF291" i="1"/>
  <c r="DH290" i="1"/>
  <c r="DJ289" i="1"/>
  <c r="DL288" i="1"/>
  <c r="DD288" i="1"/>
  <c r="DF287" i="1"/>
  <c r="DH286" i="1"/>
  <c r="DJ285" i="1"/>
  <c r="DL284" i="1"/>
  <c r="DD284" i="1"/>
  <c r="DF283" i="1"/>
  <c r="DH282" i="1"/>
  <c r="DJ281" i="1"/>
  <c r="DL280" i="1"/>
  <c r="DD280" i="1"/>
  <c r="DF279" i="1"/>
  <c r="DH278" i="1"/>
  <c r="DJ277" i="1"/>
  <c r="DL276" i="1"/>
  <c r="DD276" i="1"/>
  <c r="DF275" i="1"/>
  <c r="DH274" i="1"/>
  <c r="DJ273" i="1"/>
  <c r="DL272" i="1"/>
  <c r="DD272" i="1"/>
  <c r="DF271" i="1"/>
  <c r="DH270" i="1"/>
  <c r="DJ269" i="1"/>
  <c r="DH267" i="1"/>
  <c r="DH266" i="1"/>
  <c r="DF264" i="1"/>
  <c r="DF263" i="1"/>
  <c r="DD261" i="1"/>
  <c r="DD260" i="1"/>
  <c r="DL257" i="1"/>
  <c r="DL256" i="1"/>
  <c r="DJ254" i="1"/>
  <c r="DJ253" i="1"/>
  <c r="DH252" i="1"/>
  <c r="DL250" i="1"/>
  <c r="DF249" i="1"/>
  <c r="DJ247" i="1"/>
  <c r="DD246" i="1"/>
  <c r="DH244" i="1"/>
  <c r="DL242" i="1"/>
  <c r="DF241" i="1"/>
  <c r="DJ239" i="1"/>
  <c r="DD238" i="1"/>
  <c r="DH236" i="1"/>
  <c r="DL234" i="1"/>
  <c r="DF233" i="1"/>
  <c r="DJ231" i="1"/>
  <c r="DD230" i="1"/>
  <c r="DH228" i="1"/>
  <c r="DL226" i="1"/>
  <c r="DF225" i="1"/>
  <c r="DJ223" i="1"/>
  <c r="DD222" i="1"/>
  <c r="DH220" i="1"/>
  <c r="DL218" i="1"/>
  <c r="DF217" i="1"/>
  <c r="DJ215" i="1"/>
  <c r="DD214" i="1"/>
  <c r="DH212" i="1"/>
  <c r="DL210" i="1"/>
  <c r="DF209" i="1"/>
  <c r="DJ207" i="1"/>
  <c r="DD206" i="1"/>
  <c r="DH204" i="1"/>
  <c r="DL202" i="1"/>
  <c r="DF201" i="1"/>
  <c r="DJ199" i="1"/>
  <c r="DD198" i="1"/>
  <c r="DH196" i="1"/>
  <c r="DL194" i="1"/>
  <c r="DF193" i="1"/>
  <c r="DJ191" i="1"/>
  <c r="DD190" i="1"/>
  <c r="DH188" i="1"/>
  <c r="DL186" i="1"/>
  <c r="DF185" i="1"/>
  <c r="DH183" i="1"/>
  <c r="DF181" i="1"/>
  <c r="DD177" i="1"/>
  <c r="DL174" i="1"/>
  <c r="DJ170" i="1"/>
  <c r="DL167" i="1"/>
  <c r="DD165" i="1"/>
  <c r="DF162" i="1"/>
  <c r="DF159" i="1"/>
  <c r="DH156" i="1"/>
  <c r="DJ153" i="1"/>
  <c r="DH137" i="1"/>
  <c r="DJ124" i="1"/>
  <c r="DL111" i="1"/>
  <c r="DL106" i="1"/>
  <c r="DD101" i="1"/>
  <c r="DJ88" i="1"/>
  <c r="DM6" i="1"/>
  <c r="DM8" i="1"/>
  <c r="DM10" i="1"/>
  <c r="DM12" i="1"/>
  <c r="DM14" i="1"/>
  <c r="DM16" i="1"/>
  <c r="DM18" i="1"/>
  <c r="DM20" i="1"/>
  <c r="DM22" i="1"/>
  <c r="DM24" i="1"/>
  <c r="DM26" i="1"/>
  <c r="DM28" i="1"/>
  <c r="DM30" i="1"/>
  <c r="DM32" i="1"/>
  <c r="DM34" i="1"/>
  <c r="DM36" i="1"/>
  <c r="DM7" i="1"/>
  <c r="DM9" i="1"/>
  <c r="DM11" i="1"/>
  <c r="DM13" i="1"/>
  <c r="DM15" i="1"/>
  <c r="DM17" i="1"/>
  <c r="DM19" i="1"/>
  <c r="DM21" i="1"/>
  <c r="DM27" i="1"/>
  <c r="DM35" i="1"/>
  <c r="DM29" i="1"/>
  <c r="DM38" i="1"/>
  <c r="DM39" i="1"/>
  <c r="DM46" i="1"/>
  <c r="DM47" i="1"/>
  <c r="DM54" i="1"/>
  <c r="DM55" i="1"/>
  <c r="DM62" i="1"/>
  <c r="DM63" i="1"/>
  <c r="DM25" i="1"/>
  <c r="DM37" i="1"/>
  <c r="DM44" i="1"/>
  <c r="DM45" i="1"/>
  <c r="DM52" i="1"/>
  <c r="DM53" i="1"/>
  <c r="DM60" i="1"/>
  <c r="DM61" i="1"/>
  <c r="DM68" i="1"/>
  <c r="DM69" i="1"/>
  <c r="DM76" i="1"/>
  <c r="DM77" i="1"/>
  <c r="DM84" i="1"/>
  <c r="DM86" i="1"/>
  <c r="DM88" i="1"/>
  <c r="DM90" i="1"/>
  <c r="DM92" i="1"/>
  <c r="DM94" i="1"/>
  <c r="DM96" i="1"/>
  <c r="DM98" i="1"/>
  <c r="DM100" i="1"/>
  <c r="DM102" i="1"/>
  <c r="DM104" i="1"/>
  <c r="DM106" i="1"/>
  <c r="DM108" i="1"/>
  <c r="DM33" i="1"/>
  <c r="DM50" i="1"/>
  <c r="DM51" i="1"/>
  <c r="DM42" i="1"/>
  <c r="DM43" i="1"/>
  <c r="DM58" i="1"/>
  <c r="DM59" i="1"/>
  <c r="DM66" i="1"/>
  <c r="DM73" i="1"/>
  <c r="DM78" i="1"/>
  <c r="DM83" i="1"/>
  <c r="DM87" i="1"/>
  <c r="DM23" i="1"/>
  <c r="DM48" i="1"/>
  <c r="DM64" i="1"/>
  <c r="DM70" i="1"/>
  <c r="DM71" i="1"/>
  <c r="DM72" i="1"/>
  <c r="DM74" i="1"/>
  <c r="DM85" i="1"/>
  <c r="DM97" i="1"/>
  <c r="DM105" i="1"/>
  <c r="DM40" i="1"/>
  <c r="DM57" i="1"/>
  <c r="DM75" i="1"/>
  <c r="DM95" i="1"/>
  <c r="DM103" i="1"/>
  <c r="DM110" i="1"/>
  <c r="DM112" i="1"/>
  <c r="DM114" i="1"/>
  <c r="DM116" i="1"/>
  <c r="DM118" i="1"/>
  <c r="DM120" i="1"/>
  <c r="DM122" i="1"/>
  <c r="DM124" i="1"/>
  <c r="DM126" i="1"/>
  <c r="DM128" i="1"/>
  <c r="DM130" i="1"/>
  <c r="DM132" i="1"/>
  <c r="DM134" i="1"/>
  <c r="DM136" i="1"/>
  <c r="DM138" i="1"/>
  <c r="DM140" i="1"/>
  <c r="DM142" i="1"/>
  <c r="DM144" i="1"/>
  <c r="DM146" i="1"/>
  <c r="DM148" i="1"/>
  <c r="DM150" i="1"/>
  <c r="DM152" i="1"/>
  <c r="DM154" i="1"/>
  <c r="DM156" i="1"/>
  <c r="DM158" i="1"/>
  <c r="DM160" i="1"/>
  <c r="DM162" i="1"/>
  <c r="DM164" i="1"/>
  <c r="DM166" i="1"/>
  <c r="DM168" i="1"/>
  <c r="DM49" i="1"/>
  <c r="DM79" i="1"/>
  <c r="DM81" i="1"/>
  <c r="DM93" i="1"/>
  <c r="DM143" i="1"/>
  <c r="DM151" i="1"/>
  <c r="DM159" i="1"/>
  <c r="DM167" i="1"/>
  <c r="DM170" i="1"/>
  <c r="DM172" i="1"/>
  <c r="DM174" i="1"/>
  <c r="DM176" i="1"/>
  <c r="DM178" i="1"/>
  <c r="DM180" i="1"/>
  <c r="DM182" i="1"/>
  <c r="DM31" i="1"/>
  <c r="DM82" i="1"/>
  <c r="DM99" i="1"/>
  <c r="DM109" i="1"/>
  <c r="DM111" i="1"/>
  <c r="DM125" i="1"/>
  <c r="DM127" i="1"/>
  <c r="DM141" i="1"/>
  <c r="DM145" i="1"/>
  <c r="DM155" i="1"/>
  <c r="DM165" i="1"/>
  <c r="DM173" i="1"/>
  <c r="DM181" i="1"/>
  <c r="DM184" i="1"/>
  <c r="DM186" i="1"/>
  <c r="DM188" i="1"/>
  <c r="DM190" i="1"/>
  <c r="DM192" i="1"/>
  <c r="DM194" i="1"/>
  <c r="DM196" i="1"/>
  <c r="DM198" i="1"/>
  <c r="DM200" i="1"/>
  <c r="DM202" i="1"/>
  <c r="DM204" i="1"/>
  <c r="DM206" i="1"/>
  <c r="DM208" i="1"/>
  <c r="DM210" i="1"/>
  <c r="DM212" i="1"/>
  <c r="DM214" i="1"/>
  <c r="DM216" i="1"/>
  <c r="DM218" i="1"/>
  <c r="DM220" i="1"/>
  <c r="DM222" i="1"/>
  <c r="DM224" i="1"/>
  <c r="DM226" i="1"/>
  <c r="DM228" i="1"/>
  <c r="DM230" i="1"/>
  <c r="DM232" i="1"/>
  <c r="DM234" i="1"/>
  <c r="DM236" i="1"/>
  <c r="DM238" i="1"/>
  <c r="DM240" i="1"/>
  <c r="DM242" i="1"/>
  <c r="DM244" i="1"/>
  <c r="DM246" i="1"/>
  <c r="DM248" i="1"/>
  <c r="DM250" i="1"/>
  <c r="DM41" i="1"/>
  <c r="DM65" i="1"/>
  <c r="DM89" i="1"/>
  <c r="DM91" i="1"/>
  <c r="DM107" i="1"/>
  <c r="DM117" i="1"/>
  <c r="DM119" i="1"/>
  <c r="DM133" i="1"/>
  <c r="DM135" i="1"/>
  <c r="DM149" i="1"/>
  <c r="DM161" i="1"/>
  <c r="DM177" i="1"/>
  <c r="DM185" i="1"/>
  <c r="DM187" i="1"/>
  <c r="DM189" i="1"/>
  <c r="DM191" i="1"/>
  <c r="DM193" i="1"/>
  <c r="DM195" i="1"/>
  <c r="DM197" i="1"/>
  <c r="DM199" i="1"/>
  <c r="DM201" i="1"/>
  <c r="DM203" i="1"/>
  <c r="DM205" i="1"/>
  <c r="DM207" i="1"/>
  <c r="DM209" i="1"/>
  <c r="DM211" i="1"/>
  <c r="DM213" i="1"/>
  <c r="DM215" i="1"/>
  <c r="DM217" i="1"/>
  <c r="DM219" i="1"/>
  <c r="DM221" i="1"/>
  <c r="DM223" i="1"/>
  <c r="DM225" i="1"/>
  <c r="DM227" i="1"/>
  <c r="DM229" i="1"/>
  <c r="DM231" i="1"/>
  <c r="DM233" i="1"/>
  <c r="DM235" i="1"/>
  <c r="DM237" i="1"/>
  <c r="DM239" i="1"/>
  <c r="DM241" i="1"/>
  <c r="DM243" i="1"/>
  <c r="DM245" i="1"/>
  <c r="DM247" i="1"/>
  <c r="DM249" i="1"/>
  <c r="DM251" i="1"/>
  <c r="DM253" i="1"/>
  <c r="DM255" i="1"/>
  <c r="DM257" i="1"/>
  <c r="DM259" i="1"/>
  <c r="DM261" i="1"/>
  <c r="DM263" i="1"/>
  <c r="DM265" i="1"/>
  <c r="DM267" i="1"/>
  <c r="DM56" i="1"/>
  <c r="DM80" i="1"/>
  <c r="DM101" i="1"/>
  <c r="DM137" i="1"/>
  <c r="DM139" i="1"/>
  <c r="DM153" i="1"/>
  <c r="DM163" i="1"/>
  <c r="DM171" i="1"/>
  <c r="DM256" i="1"/>
  <c r="DM264" i="1"/>
  <c r="DM270" i="1"/>
  <c r="DM272" i="1"/>
  <c r="DM274" i="1"/>
  <c r="DM276" i="1"/>
  <c r="DM278" i="1"/>
  <c r="DM280" i="1"/>
  <c r="DM282" i="1"/>
  <c r="DM284" i="1"/>
  <c r="DM286" i="1"/>
  <c r="DM288" i="1"/>
  <c r="DM290" i="1"/>
  <c r="DM292" i="1"/>
  <c r="DM294" i="1"/>
  <c r="DM296" i="1"/>
  <c r="DM298" i="1"/>
  <c r="DM300" i="1"/>
  <c r="DM302" i="1"/>
  <c r="DM304" i="1"/>
  <c r="DM306" i="1"/>
  <c r="DM308" i="1"/>
  <c r="DM310" i="1"/>
  <c r="DM312" i="1"/>
  <c r="DM314" i="1"/>
  <c r="DM316" i="1"/>
  <c r="DM318" i="1"/>
  <c r="DM320" i="1"/>
  <c r="DM322" i="1"/>
  <c r="DM324" i="1"/>
  <c r="DM326" i="1"/>
  <c r="DM328" i="1"/>
  <c r="DM330" i="1"/>
  <c r="DM332" i="1"/>
  <c r="DM67" i="1"/>
  <c r="DM121" i="1"/>
  <c r="DM123" i="1"/>
  <c r="DM179" i="1"/>
  <c r="DM252" i="1"/>
  <c r="DM260" i="1"/>
  <c r="DM268" i="1"/>
  <c r="DM269" i="1"/>
  <c r="DM271" i="1"/>
  <c r="DM273" i="1"/>
  <c r="DM275" i="1"/>
  <c r="DM277" i="1"/>
  <c r="DM279" i="1"/>
  <c r="DM281" i="1"/>
  <c r="DM283" i="1"/>
  <c r="DM285" i="1"/>
  <c r="DM287" i="1"/>
  <c r="DM289" i="1"/>
  <c r="DM291" i="1"/>
  <c r="DM293" i="1"/>
  <c r="DM295" i="1"/>
  <c r="DM297" i="1"/>
  <c r="DM299" i="1"/>
  <c r="DM301" i="1"/>
  <c r="DM303" i="1"/>
  <c r="DM305" i="1"/>
  <c r="DM307" i="1"/>
  <c r="DM309" i="1"/>
  <c r="DM311" i="1"/>
  <c r="DM313" i="1"/>
  <c r="DM315" i="1"/>
  <c r="DM317" i="1"/>
  <c r="DM319" i="1"/>
  <c r="DM321" i="1"/>
  <c r="DM323" i="1"/>
  <c r="DM325" i="1"/>
  <c r="DM327" i="1"/>
  <c r="DM329" i="1"/>
  <c r="DM331" i="1"/>
  <c r="DM333" i="1"/>
  <c r="DM335" i="1"/>
  <c r="DM337" i="1"/>
  <c r="DM339" i="1"/>
  <c r="DM341" i="1"/>
  <c r="DM343" i="1"/>
  <c r="DM345" i="1"/>
  <c r="DM347" i="1"/>
  <c r="DM349" i="1"/>
  <c r="DM351" i="1"/>
  <c r="DM353" i="1"/>
  <c r="DM355" i="1"/>
  <c r="DM357" i="1"/>
  <c r="DI6" i="1"/>
  <c r="DI8" i="1"/>
  <c r="DI10" i="1"/>
  <c r="DI12" i="1"/>
  <c r="DI14" i="1"/>
  <c r="DI16" i="1"/>
  <c r="DI18" i="1"/>
  <c r="DI20" i="1"/>
  <c r="DI22" i="1"/>
  <c r="DI24" i="1"/>
  <c r="DI26" i="1"/>
  <c r="DI28" i="1"/>
  <c r="DI30" i="1"/>
  <c r="DI32" i="1"/>
  <c r="DI34" i="1"/>
  <c r="DI36" i="1"/>
  <c r="DI7" i="1"/>
  <c r="DI9" i="1"/>
  <c r="DI11" i="1"/>
  <c r="DI13" i="1"/>
  <c r="DI15" i="1"/>
  <c r="DI17" i="1"/>
  <c r="DI19" i="1"/>
  <c r="DI21" i="1"/>
  <c r="DI23" i="1"/>
  <c r="DI29" i="1"/>
  <c r="DI37" i="1"/>
  <c r="DI33" i="1"/>
  <c r="DI40" i="1"/>
  <c r="DI41" i="1"/>
  <c r="DI48" i="1"/>
  <c r="DI49" i="1"/>
  <c r="DI56" i="1"/>
  <c r="DI57" i="1"/>
  <c r="DI64" i="1"/>
  <c r="DI65" i="1"/>
  <c r="DI31" i="1"/>
  <c r="DI38" i="1"/>
  <c r="DI39" i="1"/>
  <c r="DI46" i="1"/>
  <c r="DI47" i="1"/>
  <c r="DI54" i="1"/>
  <c r="DI55" i="1"/>
  <c r="DI62" i="1"/>
  <c r="DI63" i="1"/>
  <c r="DI70" i="1"/>
  <c r="DI71" i="1"/>
  <c r="DI78" i="1"/>
  <c r="DI79" i="1"/>
  <c r="DI86" i="1"/>
  <c r="DI88" i="1"/>
  <c r="DI90" i="1"/>
  <c r="DI92" i="1"/>
  <c r="DI94" i="1"/>
  <c r="DI96" i="1"/>
  <c r="DI98" i="1"/>
  <c r="DI100" i="1"/>
  <c r="DI102" i="1"/>
  <c r="DI104" i="1"/>
  <c r="DI106" i="1"/>
  <c r="DI108" i="1"/>
  <c r="DI44" i="1"/>
  <c r="DI45" i="1"/>
  <c r="DI27" i="1"/>
  <c r="DI52" i="1"/>
  <c r="DI53" i="1"/>
  <c r="DI67" i="1"/>
  <c r="DI72" i="1"/>
  <c r="DI77" i="1"/>
  <c r="DI82" i="1"/>
  <c r="DI89" i="1"/>
  <c r="DI35" i="1"/>
  <c r="DI42" i="1"/>
  <c r="DI80" i="1"/>
  <c r="DI91" i="1"/>
  <c r="DI99" i="1"/>
  <c r="DI107" i="1"/>
  <c r="DI51" i="1"/>
  <c r="DI59" i="1"/>
  <c r="DI66" i="1"/>
  <c r="DI68" i="1"/>
  <c r="DI81" i="1"/>
  <c r="DI83" i="1"/>
  <c r="DI84" i="1"/>
  <c r="DI87" i="1"/>
  <c r="DI97" i="1"/>
  <c r="DI105" i="1"/>
  <c r="DI110" i="1"/>
  <c r="DI112" i="1"/>
  <c r="DI114" i="1"/>
  <c r="DI116" i="1"/>
  <c r="DI118" i="1"/>
  <c r="DI120" i="1"/>
  <c r="DI122" i="1"/>
  <c r="DI124" i="1"/>
  <c r="DI126" i="1"/>
  <c r="DI128" i="1"/>
  <c r="DI130" i="1"/>
  <c r="DI132" i="1"/>
  <c r="DI134" i="1"/>
  <c r="DI136" i="1"/>
  <c r="DI138" i="1"/>
  <c r="DI140" i="1"/>
  <c r="DI142" i="1"/>
  <c r="DI144" i="1"/>
  <c r="DI146" i="1"/>
  <c r="DI148" i="1"/>
  <c r="DI150" i="1"/>
  <c r="DI152" i="1"/>
  <c r="DI154" i="1"/>
  <c r="DI156" i="1"/>
  <c r="DI158" i="1"/>
  <c r="DI160" i="1"/>
  <c r="DI162" i="1"/>
  <c r="DI164" i="1"/>
  <c r="DI166" i="1"/>
  <c r="DI168" i="1"/>
  <c r="DI25" i="1"/>
  <c r="DI58" i="1"/>
  <c r="DI61" i="1"/>
  <c r="DI85" i="1"/>
  <c r="DI103" i="1"/>
  <c r="DI145" i="1"/>
  <c r="DI153" i="1"/>
  <c r="DI161" i="1"/>
  <c r="DI169" i="1"/>
  <c r="DI170" i="1"/>
  <c r="DI172" i="1"/>
  <c r="DI174" i="1"/>
  <c r="DI176" i="1"/>
  <c r="DI178" i="1"/>
  <c r="DI180" i="1"/>
  <c r="DI182" i="1"/>
  <c r="DI50" i="1"/>
  <c r="DI60" i="1"/>
  <c r="DI101" i="1"/>
  <c r="DI119" i="1"/>
  <c r="DI121" i="1"/>
  <c r="DI135" i="1"/>
  <c r="DI137" i="1"/>
  <c r="DI149" i="1"/>
  <c r="DI159" i="1"/>
  <c r="DI175" i="1"/>
  <c r="DI183" i="1"/>
  <c r="DI184" i="1"/>
  <c r="DI186" i="1"/>
  <c r="DI188" i="1"/>
  <c r="DI190" i="1"/>
  <c r="DI192" i="1"/>
  <c r="DI194" i="1"/>
  <c r="DI196" i="1"/>
  <c r="DI198" i="1"/>
  <c r="DI200" i="1"/>
  <c r="DI202" i="1"/>
  <c r="DI204" i="1"/>
  <c r="DI206" i="1"/>
  <c r="DI208" i="1"/>
  <c r="DI210" i="1"/>
  <c r="DI212" i="1"/>
  <c r="DI214" i="1"/>
  <c r="DI216" i="1"/>
  <c r="DI218" i="1"/>
  <c r="DI220" i="1"/>
  <c r="DI222" i="1"/>
  <c r="DI224" i="1"/>
  <c r="DI226" i="1"/>
  <c r="DI228" i="1"/>
  <c r="DI230" i="1"/>
  <c r="DI232" i="1"/>
  <c r="DI234" i="1"/>
  <c r="DI236" i="1"/>
  <c r="DI238" i="1"/>
  <c r="DI240" i="1"/>
  <c r="DI242" i="1"/>
  <c r="DI244" i="1"/>
  <c r="DI246" i="1"/>
  <c r="DI248" i="1"/>
  <c r="DI250" i="1"/>
  <c r="DI252" i="1"/>
  <c r="DI73" i="1"/>
  <c r="DI76" i="1"/>
  <c r="DI93" i="1"/>
  <c r="DI111" i="1"/>
  <c r="DI113" i="1"/>
  <c r="DI127" i="1"/>
  <c r="DI129" i="1"/>
  <c r="DI143" i="1"/>
  <c r="DI155" i="1"/>
  <c r="DI165" i="1"/>
  <c r="DI171" i="1"/>
  <c r="DI179" i="1"/>
  <c r="DI185" i="1"/>
  <c r="DI187" i="1"/>
  <c r="DI189" i="1"/>
  <c r="DI191" i="1"/>
  <c r="DI193" i="1"/>
  <c r="DI195" i="1"/>
  <c r="DI197" i="1"/>
  <c r="DI199" i="1"/>
  <c r="DI201" i="1"/>
  <c r="DI203" i="1"/>
  <c r="DI205" i="1"/>
  <c r="DI207" i="1"/>
  <c r="DI209" i="1"/>
  <c r="DI211" i="1"/>
  <c r="DI213" i="1"/>
  <c r="DI215" i="1"/>
  <c r="DI217" i="1"/>
  <c r="DI219" i="1"/>
  <c r="DI221" i="1"/>
  <c r="DI223" i="1"/>
  <c r="DI225" i="1"/>
  <c r="DI227" i="1"/>
  <c r="DI229" i="1"/>
  <c r="DI231" i="1"/>
  <c r="DI233" i="1"/>
  <c r="DI235" i="1"/>
  <c r="DI237" i="1"/>
  <c r="DI239" i="1"/>
  <c r="DI241" i="1"/>
  <c r="DI243" i="1"/>
  <c r="DI245" i="1"/>
  <c r="DI247" i="1"/>
  <c r="DI249" i="1"/>
  <c r="DI251" i="1"/>
  <c r="DI253" i="1"/>
  <c r="DI255" i="1"/>
  <c r="DI257" i="1"/>
  <c r="DI259" i="1"/>
  <c r="DI261" i="1"/>
  <c r="DI263" i="1"/>
  <c r="DI265" i="1"/>
  <c r="DI267" i="1"/>
  <c r="DI269" i="1"/>
  <c r="DI75" i="1"/>
  <c r="DI131" i="1"/>
  <c r="DI133" i="1"/>
  <c r="DI181" i="1"/>
  <c r="DI258" i="1"/>
  <c r="DI266" i="1"/>
  <c r="DI270" i="1"/>
  <c r="DI272" i="1"/>
  <c r="DI274" i="1"/>
  <c r="DI276" i="1"/>
  <c r="DI278" i="1"/>
  <c r="DI280" i="1"/>
  <c r="DI282" i="1"/>
  <c r="DI284" i="1"/>
  <c r="DI286" i="1"/>
  <c r="DI288" i="1"/>
  <c r="DI290" i="1"/>
  <c r="DI292" i="1"/>
  <c r="DI294" i="1"/>
  <c r="DI296" i="1"/>
  <c r="DI298" i="1"/>
  <c r="DI300" i="1"/>
  <c r="DI302" i="1"/>
  <c r="DI304" i="1"/>
  <c r="DI306" i="1"/>
  <c r="DI308" i="1"/>
  <c r="DI310" i="1"/>
  <c r="DI312" i="1"/>
  <c r="DI314" i="1"/>
  <c r="DI316" i="1"/>
  <c r="DI318" i="1"/>
  <c r="DI320" i="1"/>
  <c r="DI322" i="1"/>
  <c r="DI324" i="1"/>
  <c r="DI326" i="1"/>
  <c r="DI328" i="1"/>
  <c r="DI330" i="1"/>
  <c r="DI332" i="1"/>
  <c r="DI115" i="1"/>
  <c r="DI117" i="1"/>
  <c r="DI147" i="1"/>
  <c r="DI157" i="1"/>
  <c r="DI167" i="1"/>
  <c r="DI173" i="1"/>
  <c r="DI254" i="1"/>
  <c r="DI262" i="1"/>
  <c r="DI271" i="1"/>
  <c r="DI273" i="1"/>
  <c r="DI275" i="1"/>
  <c r="DI277" i="1"/>
  <c r="DI279" i="1"/>
  <c r="DI281" i="1"/>
  <c r="DI283" i="1"/>
  <c r="DI285" i="1"/>
  <c r="DI287" i="1"/>
  <c r="DI289" i="1"/>
  <c r="DI291" i="1"/>
  <c r="DI293" i="1"/>
  <c r="DI295" i="1"/>
  <c r="DI297" i="1"/>
  <c r="DI299" i="1"/>
  <c r="DI301" i="1"/>
  <c r="DI303" i="1"/>
  <c r="DI305" i="1"/>
  <c r="DI307" i="1"/>
  <c r="DI309" i="1"/>
  <c r="DI311" i="1"/>
  <c r="DI313" i="1"/>
  <c r="DI315" i="1"/>
  <c r="DI317" i="1"/>
  <c r="DI319" i="1"/>
  <c r="DI321" i="1"/>
  <c r="DI323" i="1"/>
  <c r="DI325" i="1"/>
  <c r="DI327" i="1"/>
  <c r="DI329" i="1"/>
  <c r="DI331" i="1"/>
  <c r="DI333" i="1"/>
  <c r="DI335" i="1"/>
  <c r="DI337" i="1"/>
  <c r="DI339" i="1"/>
  <c r="DI341" i="1"/>
  <c r="DI343" i="1"/>
  <c r="DI345" i="1"/>
  <c r="DI347" i="1"/>
  <c r="DI349" i="1"/>
  <c r="DI351" i="1"/>
  <c r="DI353" i="1"/>
  <c r="DI355" i="1"/>
  <c r="DI357" i="1"/>
  <c r="DE6" i="1"/>
  <c r="DE8" i="1"/>
  <c r="DE10" i="1"/>
  <c r="DE12" i="1"/>
  <c r="DE14" i="1"/>
  <c r="DE16" i="1"/>
  <c r="DE18" i="1"/>
  <c r="DE20" i="1"/>
  <c r="DE22" i="1"/>
  <c r="DE24" i="1"/>
  <c r="DE26" i="1"/>
  <c r="DE28" i="1"/>
  <c r="DE30" i="1"/>
  <c r="DE32" i="1"/>
  <c r="DE34" i="1"/>
  <c r="DE36" i="1"/>
  <c r="DE7" i="1"/>
  <c r="DE9" i="1"/>
  <c r="DE11" i="1"/>
  <c r="DE13" i="1"/>
  <c r="DE15" i="1"/>
  <c r="DE17" i="1"/>
  <c r="DE19" i="1"/>
  <c r="DE21" i="1"/>
  <c r="DE23" i="1"/>
  <c r="DE31" i="1"/>
  <c r="DE27" i="1"/>
  <c r="DE37" i="1"/>
  <c r="DE42" i="1"/>
  <c r="DE43" i="1"/>
  <c r="DE50" i="1"/>
  <c r="DE51" i="1"/>
  <c r="DE58" i="1"/>
  <c r="DE59" i="1"/>
  <c r="DE25" i="1"/>
  <c r="DE35" i="1"/>
  <c r="DE40" i="1"/>
  <c r="DE41" i="1"/>
  <c r="DE48" i="1"/>
  <c r="DE49" i="1"/>
  <c r="DE56" i="1"/>
  <c r="DE57" i="1"/>
  <c r="DE64" i="1"/>
  <c r="DE65" i="1"/>
  <c r="DE72" i="1"/>
  <c r="DE73" i="1"/>
  <c r="DE80" i="1"/>
  <c r="DE81" i="1"/>
  <c r="DE86" i="1"/>
  <c r="DE88" i="1"/>
  <c r="DE90" i="1"/>
  <c r="DE92" i="1"/>
  <c r="DE94" i="1"/>
  <c r="DE96" i="1"/>
  <c r="DE98" i="1"/>
  <c r="DE100" i="1"/>
  <c r="DE102" i="1"/>
  <c r="DE104" i="1"/>
  <c r="DE106" i="1"/>
  <c r="DE108" i="1"/>
  <c r="DE38" i="1"/>
  <c r="DE39" i="1"/>
  <c r="DE54" i="1"/>
  <c r="DE55" i="1"/>
  <c r="DE33" i="1"/>
  <c r="DE46" i="1"/>
  <c r="DE47" i="1"/>
  <c r="DE62" i="1"/>
  <c r="DE63" i="1"/>
  <c r="DE66" i="1"/>
  <c r="DE71" i="1"/>
  <c r="DE76" i="1"/>
  <c r="DE83" i="1"/>
  <c r="DE91" i="1"/>
  <c r="DE53" i="1"/>
  <c r="DE67" i="1"/>
  <c r="DE68" i="1"/>
  <c r="DE69" i="1"/>
  <c r="DE70" i="1"/>
  <c r="DE85" i="1"/>
  <c r="DE101" i="1"/>
  <c r="DE109" i="1"/>
  <c r="DE45" i="1"/>
  <c r="DE61" i="1"/>
  <c r="DE74" i="1"/>
  <c r="DE93" i="1"/>
  <c r="DE99" i="1"/>
  <c r="DE107" i="1"/>
  <c r="DE110" i="1"/>
  <c r="DE112" i="1"/>
  <c r="DE114" i="1"/>
  <c r="DE116" i="1"/>
  <c r="DE118" i="1"/>
  <c r="DE120" i="1"/>
  <c r="DE122" i="1"/>
  <c r="DE124" i="1"/>
  <c r="DE126" i="1"/>
  <c r="DE128" i="1"/>
  <c r="DE130" i="1"/>
  <c r="DE132" i="1"/>
  <c r="DE134" i="1"/>
  <c r="DE136" i="1"/>
  <c r="DE138" i="1"/>
  <c r="DE140" i="1"/>
  <c r="DE142" i="1"/>
  <c r="DE144" i="1"/>
  <c r="DE146" i="1"/>
  <c r="DE148" i="1"/>
  <c r="DE150" i="1"/>
  <c r="DE152" i="1"/>
  <c r="DE154" i="1"/>
  <c r="DE156" i="1"/>
  <c r="DE158" i="1"/>
  <c r="DE160" i="1"/>
  <c r="DE162" i="1"/>
  <c r="DE164" i="1"/>
  <c r="DE166" i="1"/>
  <c r="DE168" i="1"/>
  <c r="DE170" i="1"/>
  <c r="DE78" i="1"/>
  <c r="DE97" i="1"/>
  <c r="DE147" i="1"/>
  <c r="DE155" i="1"/>
  <c r="DE163" i="1"/>
  <c r="DE172" i="1"/>
  <c r="DE174" i="1"/>
  <c r="DE176" i="1"/>
  <c r="DE178" i="1"/>
  <c r="DE180" i="1"/>
  <c r="DE182" i="1"/>
  <c r="DE184" i="1"/>
  <c r="DE44" i="1"/>
  <c r="DE75" i="1"/>
  <c r="DE87" i="1"/>
  <c r="DE89" i="1"/>
  <c r="DE113" i="1"/>
  <c r="DE115" i="1"/>
  <c r="DE129" i="1"/>
  <c r="DE131" i="1"/>
  <c r="DE153" i="1"/>
  <c r="DE165" i="1"/>
  <c r="DE177" i="1"/>
  <c r="DE186" i="1"/>
  <c r="DE188" i="1"/>
  <c r="DE190" i="1"/>
  <c r="DE192" i="1"/>
  <c r="DE194" i="1"/>
  <c r="DE196" i="1"/>
  <c r="DE198" i="1"/>
  <c r="DE200" i="1"/>
  <c r="DE202" i="1"/>
  <c r="DE204" i="1"/>
  <c r="DE206" i="1"/>
  <c r="DE208" i="1"/>
  <c r="DE210" i="1"/>
  <c r="DE212" i="1"/>
  <c r="DE214" i="1"/>
  <c r="DE216" i="1"/>
  <c r="DE218" i="1"/>
  <c r="DE220" i="1"/>
  <c r="DE222" i="1"/>
  <c r="DE224" i="1"/>
  <c r="DE226" i="1"/>
  <c r="DE228" i="1"/>
  <c r="DE230" i="1"/>
  <c r="DE232" i="1"/>
  <c r="DE234" i="1"/>
  <c r="DE236" i="1"/>
  <c r="DE238" i="1"/>
  <c r="DE240" i="1"/>
  <c r="DE242" i="1"/>
  <c r="DE244" i="1"/>
  <c r="DE246" i="1"/>
  <c r="DE248" i="1"/>
  <c r="DE250" i="1"/>
  <c r="DE252" i="1"/>
  <c r="DE79" i="1"/>
  <c r="DE84" i="1"/>
  <c r="DE95" i="1"/>
  <c r="DE105" i="1"/>
  <c r="DE121" i="1"/>
  <c r="DE123" i="1"/>
  <c r="DE137" i="1"/>
  <c r="DE139" i="1"/>
  <c r="DE149" i="1"/>
  <c r="DE159" i="1"/>
  <c r="DE169" i="1"/>
  <c r="DE173" i="1"/>
  <c r="DE181" i="1"/>
  <c r="DE185" i="1"/>
  <c r="DE187" i="1"/>
  <c r="DE189" i="1"/>
  <c r="DE191" i="1"/>
  <c r="DE193" i="1"/>
  <c r="DE195" i="1"/>
  <c r="DE197" i="1"/>
  <c r="DE199" i="1"/>
  <c r="DE201" i="1"/>
  <c r="DE203" i="1"/>
  <c r="DE205" i="1"/>
  <c r="DE207" i="1"/>
  <c r="DE209" i="1"/>
  <c r="DE211" i="1"/>
  <c r="DE213" i="1"/>
  <c r="DE215" i="1"/>
  <c r="DE217" i="1"/>
  <c r="DE219" i="1"/>
  <c r="DE221" i="1"/>
  <c r="DE223" i="1"/>
  <c r="DE225" i="1"/>
  <c r="DE227" i="1"/>
  <c r="DE229" i="1"/>
  <c r="DE231" i="1"/>
  <c r="DE233" i="1"/>
  <c r="DE235" i="1"/>
  <c r="DE237" i="1"/>
  <c r="DE239" i="1"/>
  <c r="DE241" i="1"/>
  <c r="DE243" i="1"/>
  <c r="DE245" i="1"/>
  <c r="DE247" i="1"/>
  <c r="DE249" i="1"/>
  <c r="DE251" i="1"/>
  <c r="DE253" i="1"/>
  <c r="DE255" i="1"/>
  <c r="DE257" i="1"/>
  <c r="DE259" i="1"/>
  <c r="DE261" i="1"/>
  <c r="DE263" i="1"/>
  <c r="DE265" i="1"/>
  <c r="DE267" i="1"/>
  <c r="DE269" i="1"/>
  <c r="DE125" i="1"/>
  <c r="DE127" i="1"/>
  <c r="DE151" i="1"/>
  <c r="DE161" i="1"/>
  <c r="DE175" i="1"/>
  <c r="DE260" i="1"/>
  <c r="DE268" i="1"/>
  <c r="DE270" i="1"/>
  <c r="DE272" i="1"/>
  <c r="DE274" i="1"/>
  <c r="DE276" i="1"/>
  <c r="DE278" i="1"/>
  <c r="DE280" i="1"/>
  <c r="DE282" i="1"/>
  <c r="DE284" i="1"/>
  <c r="DE286" i="1"/>
  <c r="DE288" i="1"/>
  <c r="DE290" i="1"/>
  <c r="DE292" i="1"/>
  <c r="DE294" i="1"/>
  <c r="DE296" i="1"/>
  <c r="DE298" i="1"/>
  <c r="DE300" i="1"/>
  <c r="DE302" i="1"/>
  <c r="DE304" i="1"/>
  <c r="DE306" i="1"/>
  <c r="DE308" i="1"/>
  <c r="DE310" i="1"/>
  <c r="DE312" i="1"/>
  <c r="DE314" i="1"/>
  <c r="DE316" i="1"/>
  <c r="DE318" i="1"/>
  <c r="DE320" i="1"/>
  <c r="DE322" i="1"/>
  <c r="DE324" i="1"/>
  <c r="DE326" i="1"/>
  <c r="DE328" i="1"/>
  <c r="DE330" i="1"/>
  <c r="DE332" i="1"/>
  <c r="DE52" i="1"/>
  <c r="DE103" i="1"/>
  <c r="DE111" i="1"/>
  <c r="DE141" i="1"/>
  <c r="DE143" i="1"/>
  <c r="DE183" i="1"/>
  <c r="DE256" i="1"/>
  <c r="DE264" i="1"/>
  <c r="DE271" i="1"/>
  <c r="DE273" i="1"/>
  <c r="DE275" i="1"/>
  <c r="DE277" i="1"/>
  <c r="DE279" i="1"/>
  <c r="DE281" i="1"/>
  <c r="DE283" i="1"/>
  <c r="DE285" i="1"/>
  <c r="DE287" i="1"/>
  <c r="DE289" i="1"/>
  <c r="DE291" i="1"/>
  <c r="DE293" i="1"/>
  <c r="DE295" i="1"/>
  <c r="DE297" i="1"/>
  <c r="DE299" i="1"/>
  <c r="DE301" i="1"/>
  <c r="DE303" i="1"/>
  <c r="DE305" i="1"/>
  <c r="DE307" i="1"/>
  <c r="DE309" i="1"/>
  <c r="DE311" i="1"/>
  <c r="DE313" i="1"/>
  <c r="DE315" i="1"/>
  <c r="DE317" i="1"/>
  <c r="DE319" i="1"/>
  <c r="DE321" i="1"/>
  <c r="DE323" i="1"/>
  <c r="DE325" i="1"/>
  <c r="DE327" i="1"/>
  <c r="DE329" i="1"/>
  <c r="DE331" i="1"/>
  <c r="DE333" i="1"/>
  <c r="DE335" i="1"/>
  <c r="DE337" i="1"/>
  <c r="DE339" i="1"/>
  <c r="DE341" i="1"/>
  <c r="DE343" i="1"/>
  <c r="DE345" i="1"/>
  <c r="DE347" i="1"/>
  <c r="DE349" i="1"/>
  <c r="DE351" i="1"/>
  <c r="DE353" i="1"/>
  <c r="DE355" i="1"/>
  <c r="DE357" i="1"/>
  <c r="DM3" i="1"/>
  <c r="DI3" i="1"/>
  <c r="DE3" i="1"/>
  <c r="DK367" i="1"/>
  <c r="DG367" i="1"/>
  <c r="DM366" i="1"/>
  <c r="DI366" i="1"/>
  <c r="DE366" i="1"/>
  <c r="DK365" i="1"/>
  <c r="DG365" i="1"/>
  <c r="DM364" i="1"/>
  <c r="DI364" i="1"/>
  <c r="DE364" i="1"/>
  <c r="DK363" i="1"/>
  <c r="DG363" i="1"/>
  <c r="DM362" i="1"/>
  <c r="DI362" i="1"/>
  <c r="DE362" i="1"/>
  <c r="DK361" i="1"/>
  <c r="DG361" i="1"/>
  <c r="DM360" i="1"/>
  <c r="DI360" i="1"/>
  <c r="DE360" i="1"/>
  <c r="DK359" i="1"/>
  <c r="DG359" i="1"/>
  <c r="DM358" i="1"/>
  <c r="DI358" i="1"/>
  <c r="DD358" i="1"/>
  <c r="DH357" i="1"/>
  <c r="DM356" i="1"/>
  <c r="DH356" i="1"/>
  <c r="DL355" i="1"/>
  <c r="DG355" i="1"/>
  <c r="DL354" i="1"/>
  <c r="DF354" i="1"/>
  <c r="DK353" i="1"/>
  <c r="DF353" i="1"/>
  <c r="DJ352" i="1"/>
  <c r="DE352" i="1"/>
  <c r="DJ351" i="1"/>
  <c r="DD351" i="1"/>
  <c r="DI350" i="1"/>
  <c r="DD350" i="1"/>
  <c r="DH349" i="1"/>
  <c r="DM348" i="1"/>
  <c r="DH348" i="1"/>
  <c r="DL347" i="1"/>
  <c r="DG347" i="1"/>
  <c r="DL346" i="1"/>
  <c r="DF346" i="1"/>
  <c r="DK345" i="1"/>
  <c r="DF345" i="1"/>
  <c r="DJ344" i="1"/>
  <c r="DE344" i="1"/>
  <c r="DJ343" i="1"/>
  <c r="DD343" i="1"/>
  <c r="DI342" i="1"/>
  <c r="DD342" i="1"/>
  <c r="DH341" i="1"/>
  <c r="DM340" i="1"/>
  <c r="DH340" i="1"/>
  <c r="DL339" i="1"/>
  <c r="DG339" i="1"/>
  <c r="DL338" i="1"/>
  <c r="DF338" i="1"/>
  <c r="DK337" i="1"/>
  <c r="DF337" i="1"/>
  <c r="DJ336" i="1"/>
  <c r="DE336" i="1"/>
  <c r="DJ335" i="1"/>
  <c r="DD335" i="1"/>
  <c r="DI334" i="1"/>
  <c r="DD334" i="1"/>
  <c r="DH333" i="1"/>
  <c r="DJ332" i="1"/>
  <c r="DL331" i="1"/>
  <c r="DD331" i="1"/>
  <c r="DF330" i="1"/>
  <c r="DH329" i="1"/>
  <c r="DJ328" i="1"/>
  <c r="DL327" i="1"/>
  <c r="DD327" i="1"/>
  <c r="DF326" i="1"/>
  <c r="DH325" i="1"/>
  <c r="DJ324" i="1"/>
  <c r="DL323" i="1"/>
  <c r="DD323" i="1"/>
  <c r="DF322" i="1"/>
  <c r="DH321" i="1"/>
  <c r="DJ320" i="1"/>
  <c r="DL319" i="1"/>
  <c r="DD319" i="1"/>
  <c r="DF318" i="1"/>
  <c r="DH317" i="1"/>
  <c r="DJ316" i="1"/>
  <c r="DL315" i="1"/>
  <c r="DD315" i="1"/>
  <c r="DF314" i="1"/>
  <c r="DH313" i="1"/>
  <c r="DJ312" i="1"/>
  <c r="DL311" i="1"/>
  <c r="DD311" i="1"/>
  <c r="DF310" i="1"/>
  <c r="DH309" i="1"/>
  <c r="DJ308" i="1"/>
  <c r="DL307" i="1"/>
  <c r="DD307" i="1"/>
  <c r="DF306" i="1"/>
  <c r="DH305" i="1"/>
  <c r="DJ304" i="1"/>
  <c r="DL303" i="1"/>
  <c r="DD303" i="1"/>
  <c r="DF302" i="1"/>
  <c r="DH301" i="1"/>
  <c r="DJ300" i="1"/>
  <c r="DL299" i="1"/>
  <c r="DD299" i="1"/>
  <c r="DF298" i="1"/>
  <c r="DH297" i="1"/>
  <c r="DJ296" i="1"/>
  <c r="DL295" i="1"/>
  <c r="DD295" i="1"/>
  <c r="DF294" i="1"/>
  <c r="DH293" i="1"/>
  <c r="DJ292" i="1"/>
  <c r="DL291" i="1"/>
  <c r="DD291" i="1"/>
  <c r="DF290" i="1"/>
  <c r="DH289" i="1"/>
  <c r="DJ288" i="1"/>
  <c r="DL287" i="1"/>
  <c r="DD287" i="1"/>
  <c r="DF286" i="1"/>
  <c r="DH285" i="1"/>
  <c r="DJ284" i="1"/>
  <c r="DL283" i="1"/>
  <c r="DD283" i="1"/>
  <c r="DF282" i="1"/>
  <c r="DH281" i="1"/>
  <c r="DJ280" i="1"/>
  <c r="DL279" i="1"/>
  <c r="DD279" i="1"/>
  <c r="DF278" i="1"/>
  <c r="DH277" i="1"/>
  <c r="DJ276" i="1"/>
  <c r="DL275" i="1"/>
  <c r="DD275" i="1"/>
  <c r="DF274" i="1"/>
  <c r="DH273" i="1"/>
  <c r="DJ272" i="1"/>
  <c r="DL271" i="1"/>
  <c r="DD271" i="1"/>
  <c r="DF270" i="1"/>
  <c r="DG269" i="1"/>
  <c r="DF268" i="1"/>
  <c r="DF267" i="1"/>
  <c r="DE266" i="1"/>
  <c r="DD265" i="1"/>
  <c r="DD264" i="1"/>
  <c r="DM262" i="1"/>
  <c r="DL261" i="1"/>
  <c r="DL260" i="1"/>
  <c r="DK259" i="1"/>
  <c r="DJ258" i="1"/>
  <c r="DJ257" i="1"/>
  <c r="DI256" i="1"/>
  <c r="DH255" i="1"/>
  <c r="DH254" i="1"/>
  <c r="DG253" i="1"/>
  <c r="DD252" i="1"/>
  <c r="DH250" i="1"/>
  <c r="DL248" i="1"/>
  <c r="DF247" i="1"/>
  <c r="DJ245" i="1"/>
  <c r="DD244" i="1"/>
  <c r="DH242" i="1"/>
  <c r="DL240" i="1"/>
  <c r="DF239" i="1"/>
  <c r="DJ237" i="1"/>
  <c r="DD236" i="1"/>
  <c r="DH234" i="1"/>
  <c r="DL232" i="1"/>
  <c r="DF231" i="1"/>
  <c r="DJ229" i="1"/>
  <c r="DD228" i="1"/>
  <c r="DH226" i="1"/>
  <c r="DL224" i="1"/>
  <c r="DF223" i="1"/>
  <c r="DJ221" i="1"/>
  <c r="DD220" i="1"/>
  <c r="DH218" i="1"/>
  <c r="DL216" i="1"/>
  <c r="DF215" i="1"/>
  <c r="DJ213" i="1"/>
  <c r="DD212" i="1"/>
  <c r="DH210" i="1"/>
  <c r="DL208" i="1"/>
  <c r="DF207" i="1"/>
  <c r="DJ205" i="1"/>
  <c r="DD204" i="1"/>
  <c r="DH202" i="1"/>
  <c r="DL200" i="1"/>
  <c r="DF199" i="1"/>
  <c r="DJ197" i="1"/>
  <c r="DD196" i="1"/>
  <c r="DH194" i="1"/>
  <c r="DL192" i="1"/>
  <c r="DF191" i="1"/>
  <c r="DJ189" i="1"/>
  <c r="DD188" i="1"/>
  <c r="DH186" i="1"/>
  <c r="DL184" i="1"/>
  <c r="DL182" i="1"/>
  <c r="DK180" i="1"/>
  <c r="DJ178" i="1"/>
  <c r="DH176" i="1"/>
  <c r="DG174" i="1"/>
  <c r="DF172" i="1"/>
  <c r="DM169" i="1"/>
  <c r="DE167" i="1"/>
  <c r="DG164" i="1"/>
  <c r="DH161" i="1"/>
  <c r="DJ158" i="1"/>
  <c r="DL155" i="1"/>
  <c r="DL152" i="1"/>
  <c r="DD150" i="1"/>
  <c r="DF147" i="1"/>
  <c r="DG144" i="1"/>
  <c r="DJ140" i="1"/>
  <c r="DG136" i="1"/>
  <c r="DM131" i="1"/>
  <c r="DL127" i="1"/>
  <c r="DI123" i="1"/>
  <c r="DE119" i="1"/>
  <c r="DD115" i="1"/>
  <c r="DK110" i="1"/>
  <c r="DF105" i="1"/>
  <c r="DL99" i="1"/>
  <c r="DD94" i="1"/>
  <c r="DH86" i="1"/>
  <c r="DE77" i="1"/>
  <c r="DD67" i="1"/>
  <c r="DG48" i="1"/>
  <c r="DH21" i="1"/>
  <c r="C367" i="11"/>
  <c r="B367" i="11"/>
  <c r="A367" i="11"/>
  <c r="C366" i="11"/>
  <c r="B366" i="11"/>
  <c r="A366" i="11"/>
  <c r="C365" i="11"/>
  <c r="B365" i="11"/>
  <c r="A365" i="11"/>
  <c r="C364" i="11"/>
  <c r="B364" i="11"/>
  <c r="A364" i="11"/>
  <c r="C363" i="11"/>
  <c r="B363" i="11"/>
  <c r="A363" i="11"/>
  <c r="C362" i="11"/>
  <c r="B362" i="11"/>
  <c r="A362" i="11"/>
  <c r="C361" i="11"/>
  <c r="B361" i="11"/>
  <c r="A361" i="11"/>
  <c r="C360" i="11"/>
  <c r="B360" i="11"/>
  <c r="A360" i="11"/>
  <c r="C359" i="11"/>
  <c r="B359" i="11"/>
  <c r="A359" i="11"/>
  <c r="C358" i="11"/>
  <c r="B358" i="11"/>
  <c r="A358" i="11"/>
  <c r="C357" i="11"/>
  <c r="B357" i="11"/>
  <c r="A357" i="11"/>
  <c r="C356" i="11"/>
  <c r="B356" i="11"/>
  <c r="A356" i="11"/>
  <c r="C355" i="11"/>
  <c r="B355" i="11"/>
  <c r="A355" i="11"/>
  <c r="C354" i="11"/>
  <c r="B354" i="11"/>
  <c r="A354" i="11"/>
  <c r="C353" i="11"/>
  <c r="B353" i="11"/>
  <c r="A353" i="11"/>
  <c r="C352" i="11"/>
  <c r="B352" i="11"/>
  <c r="A352" i="11"/>
  <c r="C351" i="11"/>
  <c r="B351" i="11"/>
  <c r="A351" i="11"/>
  <c r="C350" i="11"/>
  <c r="B350" i="11"/>
  <c r="A350" i="11"/>
  <c r="C349" i="11"/>
  <c r="B349" i="11"/>
  <c r="A349" i="11"/>
  <c r="C348" i="11"/>
  <c r="B348" i="11"/>
  <c r="A348" i="11"/>
  <c r="C347" i="11"/>
  <c r="B347" i="11"/>
  <c r="A347" i="11"/>
  <c r="C346" i="11"/>
  <c r="B346" i="11"/>
  <c r="A346" i="11"/>
  <c r="C345" i="11"/>
  <c r="B345" i="11"/>
  <c r="A345" i="11"/>
  <c r="C344" i="11"/>
  <c r="B344" i="11"/>
  <c r="A344" i="11"/>
  <c r="C343" i="11"/>
  <c r="B343" i="11"/>
  <c r="A343" i="11"/>
  <c r="C342" i="11"/>
  <c r="B342" i="11"/>
  <c r="A342" i="11"/>
  <c r="C341" i="11"/>
  <c r="B341" i="11"/>
  <c r="A341" i="11"/>
  <c r="C340" i="11"/>
  <c r="B340" i="11"/>
  <c r="A340" i="11"/>
  <c r="C339" i="11"/>
  <c r="B339" i="11"/>
  <c r="A339" i="11"/>
  <c r="C338" i="11"/>
  <c r="B338" i="11"/>
  <c r="A338" i="11"/>
  <c r="C337" i="11"/>
  <c r="B337" i="11"/>
  <c r="A337" i="11"/>
  <c r="C336" i="11"/>
  <c r="B336" i="11"/>
  <c r="A336" i="11"/>
  <c r="C335" i="11"/>
  <c r="B335" i="11"/>
  <c r="A335" i="11"/>
  <c r="C334" i="11"/>
  <c r="B334" i="11"/>
  <c r="A334" i="11"/>
  <c r="C333" i="11"/>
  <c r="B333" i="11"/>
  <c r="A333" i="11"/>
  <c r="C332" i="11"/>
  <c r="B332" i="11"/>
  <c r="A332" i="11"/>
  <c r="C331" i="11"/>
  <c r="B331" i="11"/>
  <c r="A331" i="11"/>
  <c r="C330" i="11"/>
  <c r="B330" i="11"/>
  <c r="A330" i="11"/>
  <c r="C329" i="11"/>
  <c r="B329" i="11"/>
  <c r="A329" i="11"/>
  <c r="C328" i="11"/>
  <c r="B328" i="11"/>
  <c r="A328" i="11"/>
  <c r="C327" i="11"/>
  <c r="B327" i="11"/>
  <c r="A327" i="11"/>
  <c r="C326" i="11"/>
  <c r="B326" i="11"/>
  <c r="A326" i="11"/>
  <c r="C325" i="11"/>
  <c r="B325" i="11"/>
  <c r="A325" i="11"/>
  <c r="C324" i="11"/>
  <c r="B324" i="11"/>
  <c r="A324" i="11"/>
  <c r="C323" i="11"/>
  <c r="B323" i="11"/>
  <c r="A323" i="11"/>
  <c r="C322" i="11"/>
  <c r="B322" i="11"/>
  <c r="A322" i="11"/>
  <c r="C321" i="11"/>
  <c r="B321" i="11"/>
  <c r="A321" i="11"/>
  <c r="C320" i="11"/>
  <c r="B320" i="11"/>
  <c r="A320" i="11"/>
  <c r="C319" i="11"/>
  <c r="B319" i="11"/>
  <c r="A319" i="11"/>
  <c r="C318" i="11"/>
  <c r="B318" i="11"/>
  <c r="A318" i="11"/>
  <c r="C317" i="11"/>
  <c r="B317" i="11"/>
  <c r="A317" i="11"/>
  <c r="C316" i="11"/>
  <c r="B316" i="11"/>
  <c r="A316" i="11"/>
  <c r="C315" i="11"/>
  <c r="B315" i="11"/>
  <c r="A315" i="11"/>
  <c r="C314" i="11"/>
  <c r="B314" i="11"/>
  <c r="A314" i="11"/>
  <c r="C313" i="11"/>
  <c r="B313" i="11"/>
  <c r="A313" i="11"/>
  <c r="C312" i="11"/>
  <c r="B312" i="11"/>
  <c r="A312" i="11"/>
  <c r="C311" i="11"/>
  <c r="B311" i="11"/>
  <c r="A311" i="11"/>
  <c r="C310" i="11"/>
  <c r="B310" i="11"/>
  <c r="A310" i="11"/>
  <c r="C309" i="11"/>
  <c r="B309" i="11"/>
  <c r="A309" i="11"/>
  <c r="C308" i="11"/>
  <c r="B308" i="11"/>
  <c r="A308" i="11"/>
  <c r="C307" i="11"/>
  <c r="B307" i="11"/>
  <c r="A307" i="11"/>
  <c r="C306" i="11"/>
  <c r="B306" i="11"/>
  <c r="A306" i="11"/>
  <c r="C305" i="11"/>
  <c r="B305" i="11"/>
  <c r="A305" i="11"/>
  <c r="C304" i="11"/>
  <c r="B304" i="11"/>
  <c r="A304" i="11"/>
  <c r="C303" i="11"/>
  <c r="B303" i="11"/>
  <c r="A303" i="11"/>
  <c r="C302" i="11"/>
  <c r="B302" i="11"/>
  <c r="A302" i="11"/>
  <c r="C301" i="11"/>
  <c r="B301" i="11"/>
  <c r="A301" i="11"/>
  <c r="C300" i="11"/>
  <c r="B300" i="11"/>
  <c r="A300" i="11"/>
  <c r="C299" i="11"/>
  <c r="B299" i="11"/>
  <c r="A299" i="11"/>
  <c r="C298" i="11"/>
  <c r="B298" i="11"/>
  <c r="A298" i="11"/>
  <c r="C297" i="11"/>
  <c r="B297" i="11"/>
  <c r="A297" i="11"/>
  <c r="C296" i="11"/>
  <c r="B296" i="11"/>
  <c r="A296" i="11"/>
  <c r="C295" i="11"/>
  <c r="B295" i="11"/>
  <c r="A295" i="11"/>
  <c r="C294" i="11"/>
  <c r="B294" i="11"/>
  <c r="A294" i="11"/>
  <c r="C293" i="11"/>
  <c r="B293" i="11"/>
  <c r="A293" i="11"/>
  <c r="C292" i="11"/>
  <c r="B292" i="11"/>
  <c r="A292" i="11"/>
  <c r="C291" i="11"/>
  <c r="B291" i="11"/>
  <c r="A291" i="11"/>
  <c r="C290" i="11"/>
  <c r="B290" i="11"/>
  <c r="A290" i="11"/>
  <c r="C289" i="11"/>
  <c r="B289" i="11"/>
  <c r="A289" i="11"/>
  <c r="C288" i="11"/>
  <c r="B288" i="11"/>
  <c r="A288" i="11"/>
  <c r="C287" i="11"/>
  <c r="B287" i="11"/>
  <c r="A287" i="11"/>
  <c r="C286" i="11"/>
  <c r="B286" i="11"/>
  <c r="A286" i="11"/>
  <c r="C285" i="11"/>
  <c r="B285" i="11"/>
  <c r="A285" i="11"/>
  <c r="C284" i="11"/>
  <c r="B284" i="11"/>
  <c r="A284" i="11"/>
  <c r="C283" i="11"/>
  <c r="B283" i="11"/>
  <c r="A283" i="11"/>
  <c r="C282" i="11"/>
  <c r="B282" i="11"/>
  <c r="A282" i="11"/>
  <c r="C281" i="11"/>
  <c r="B281" i="11"/>
  <c r="A281" i="11"/>
  <c r="C280" i="11"/>
  <c r="B280" i="11"/>
  <c r="A280" i="11"/>
  <c r="C279" i="11"/>
  <c r="B279" i="11"/>
  <c r="A279" i="11"/>
  <c r="C278" i="11"/>
  <c r="B278" i="11"/>
  <c r="A278" i="11"/>
  <c r="C277" i="11"/>
  <c r="B277" i="11"/>
  <c r="A277" i="11"/>
  <c r="C276" i="11"/>
  <c r="B276" i="11"/>
  <c r="A276" i="11"/>
  <c r="C275" i="11"/>
  <c r="B275" i="11"/>
  <c r="A275" i="11"/>
  <c r="C274" i="11"/>
  <c r="B274" i="11"/>
  <c r="A274" i="11"/>
  <c r="C273" i="11"/>
  <c r="B273" i="11"/>
  <c r="A273" i="11"/>
  <c r="C272" i="11"/>
  <c r="B272" i="11"/>
  <c r="A272" i="11"/>
  <c r="C271" i="11"/>
  <c r="B271" i="11"/>
  <c r="A271" i="11"/>
  <c r="C270" i="11"/>
  <c r="B270" i="11"/>
  <c r="A270" i="11"/>
  <c r="C269" i="11"/>
  <c r="B269" i="11"/>
  <c r="A269" i="11"/>
  <c r="C268" i="11"/>
  <c r="B268" i="11"/>
  <c r="A268" i="11"/>
  <c r="C267" i="11"/>
  <c r="B267" i="11"/>
  <c r="A267" i="11"/>
  <c r="C266" i="11"/>
  <c r="B266" i="11"/>
  <c r="A266" i="11"/>
  <c r="C265" i="11"/>
  <c r="B265" i="11"/>
  <c r="A265" i="11"/>
  <c r="C264" i="11"/>
  <c r="B264" i="11"/>
  <c r="A264" i="11"/>
  <c r="C263" i="11"/>
  <c r="B263" i="11"/>
  <c r="A263" i="11"/>
  <c r="C262" i="11"/>
  <c r="B262" i="11"/>
  <c r="A262" i="11"/>
  <c r="C261" i="11"/>
  <c r="B261" i="11"/>
  <c r="A261" i="11"/>
  <c r="C260" i="11"/>
  <c r="B260" i="11"/>
  <c r="A260" i="11"/>
  <c r="C259" i="11"/>
  <c r="B259" i="11"/>
  <c r="A259" i="11"/>
  <c r="C258" i="11"/>
  <c r="B258" i="11"/>
  <c r="A258" i="11"/>
  <c r="C257" i="11"/>
  <c r="B257" i="11"/>
  <c r="A257" i="11"/>
  <c r="C256" i="11"/>
  <c r="B256" i="11"/>
  <c r="A256" i="11"/>
  <c r="C255" i="11"/>
  <c r="B255" i="11"/>
  <c r="A255" i="11"/>
  <c r="C254" i="11"/>
  <c r="B254" i="11"/>
  <c r="A254" i="11"/>
  <c r="C253" i="11"/>
  <c r="B253" i="11"/>
  <c r="A253" i="11"/>
  <c r="C252" i="11"/>
  <c r="B252" i="11"/>
  <c r="A252" i="11"/>
  <c r="C251" i="11"/>
  <c r="B251" i="11"/>
  <c r="A251" i="11"/>
  <c r="C250" i="11"/>
  <c r="B250" i="11"/>
  <c r="A250" i="11"/>
  <c r="C249" i="11"/>
  <c r="B249" i="11"/>
  <c r="A249" i="11"/>
  <c r="C248" i="11"/>
  <c r="B248" i="11"/>
  <c r="A248" i="11"/>
  <c r="C247" i="11"/>
  <c r="B247" i="11"/>
  <c r="A247" i="11"/>
  <c r="C246" i="11"/>
  <c r="B246" i="11"/>
  <c r="A246" i="11"/>
  <c r="C245" i="11"/>
  <c r="B245" i="11"/>
  <c r="A245" i="11"/>
  <c r="C244" i="11"/>
  <c r="B244" i="11"/>
  <c r="A244" i="11"/>
  <c r="C243" i="11"/>
  <c r="B243" i="11"/>
  <c r="A243" i="11"/>
  <c r="C242" i="11"/>
  <c r="B242" i="11"/>
  <c r="A242" i="11"/>
  <c r="C241" i="11"/>
  <c r="B241" i="11"/>
  <c r="A241" i="11"/>
  <c r="C240" i="11"/>
  <c r="B240" i="11"/>
  <c r="A240" i="11"/>
  <c r="C239" i="11"/>
  <c r="B239" i="11"/>
  <c r="A239" i="11"/>
  <c r="C238" i="11"/>
  <c r="B238" i="11"/>
  <c r="A238" i="11"/>
  <c r="C237" i="11"/>
  <c r="B237" i="11"/>
  <c r="A237" i="11"/>
  <c r="C236" i="11"/>
  <c r="B236" i="11"/>
  <c r="A236" i="11"/>
  <c r="C235" i="11"/>
  <c r="B235" i="11"/>
  <c r="A235" i="11"/>
  <c r="C234" i="11"/>
  <c r="B234" i="11"/>
  <c r="A234" i="11"/>
  <c r="C233" i="11"/>
  <c r="B233" i="11"/>
  <c r="A233" i="11"/>
  <c r="C232" i="11"/>
  <c r="B232" i="11"/>
  <c r="A232" i="11"/>
  <c r="C231" i="11"/>
  <c r="B231" i="11"/>
  <c r="A231" i="11"/>
  <c r="C230" i="11"/>
  <c r="B230" i="11"/>
  <c r="A230" i="11"/>
  <c r="C229" i="11"/>
  <c r="B229" i="11"/>
  <c r="A229" i="11"/>
  <c r="C228" i="11"/>
  <c r="B228" i="11"/>
  <c r="A228" i="11"/>
  <c r="C227" i="11"/>
  <c r="B227" i="11"/>
  <c r="A227" i="11"/>
  <c r="C226" i="11"/>
  <c r="B226" i="11"/>
  <c r="A226" i="11"/>
  <c r="C225" i="11"/>
  <c r="B225" i="11"/>
  <c r="A225" i="11"/>
  <c r="C224" i="11"/>
  <c r="B224" i="11"/>
  <c r="A224" i="11"/>
  <c r="C223" i="11"/>
  <c r="B223" i="11"/>
  <c r="A223" i="11"/>
  <c r="C222" i="11"/>
  <c r="B222" i="11"/>
  <c r="A222" i="11"/>
  <c r="C221" i="11"/>
  <c r="B221" i="11"/>
  <c r="A221" i="11"/>
  <c r="C220" i="11"/>
  <c r="B220" i="11"/>
  <c r="A220" i="11"/>
  <c r="C219" i="11"/>
  <c r="B219" i="11"/>
  <c r="A219" i="11"/>
  <c r="C218" i="11"/>
  <c r="B218" i="11"/>
  <c r="A218" i="11"/>
  <c r="C217" i="11"/>
  <c r="B217" i="11"/>
  <c r="A217" i="11"/>
  <c r="C216" i="11"/>
  <c r="B216" i="11"/>
  <c r="A216" i="11"/>
  <c r="C215" i="11"/>
  <c r="B215" i="11"/>
  <c r="A215" i="11"/>
  <c r="C214" i="11"/>
  <c r="B214" i="11"/>
  <c r="A214" i="11"/>
  <c r="C213" i="11"/>
  <c r="B213" i="11"/>
  <c r="A213" i="11"/>
  <c r="C212" i="11"/>
  <c r="B212" i="11"/>
  <c r="A212" i="11"/>
  <c r="C211" i="11"/>
  <c r="B211" i="11"/>
  <c r="A211" i="11"/>
  <c r="C210" i="11"/>
  <c r="B210" i="11"/>
  <c r="A210" i="11"/>
  <c r="C209" i="11"/>
  <c r="B209" i="11"/>
  <c r="A209" i="11"/>
  <c r="C208" i="11"/>
  <c r="B208" i="11"/>
  <c r="A208" i="11"/>
  <c r="C207" i="11"/>
  <c r="B207" i="11"/>
  <c r="A207" i="11"/>
  <c r="C206" i="11"/>
  <c r="B206" i="11"/>
  <c r="A206" i="11"/>
  <c r="C205" i="11"/>
  <c r="B205" i="11"/>
  <c r="A205" i="11"/>
  <c r="C204" i="11"/>
  <c r="B204" i="11"/>
  <c r="A204" i="11"/>
  <c r="C203" i="11"/>
  <c r="B203" i="11"/>
  <c r="A203" i="11"/>
  <c r="C202" i="11"/>
  <c r="B202" i="11"/>
  <c r="A202" i="11"/>
  <c r="C201" i="11"/>
  <c r="B201" i="11"/>
  <c r="A201" i="11"/>
  <c r="C200" i="11"/>
  <c r="B200" i="11"/>
  <c r="A200" i="11"/>
  <c r="C199" i="11"/>
  <c r="B199" i="11"/>
  <c r="A199" i="11"/>
  <c r="C198" i="11"/>
  <c r="B198" i="11"/>
  <c r="A198" i="11"/>
  <c r="C197" i="11"/>
  <c r="B197" i="11"/>
  <c r="A197" i="11"/>
  <c r="C196" i="11"/>
  <c r="B196" i="11"/>
  <c r="A196" i="11"/>
  <c r="C195" i="11"/>
  <c r="B195" i="11"/>
  <c r="A195" i="11"/>
  <c r="C194" i="11"/>
  <c r="B194" i="11"/>
  <c r="A194" i="11"/>
  <c r="C193" i="11"/>
  <c r="B193" i="11"/>
  <c r="A193" i="11"/>
  <c r="C192" i="11"/>
  <c r="B192" i="11"/>
  <c r="A192" i="11"/>
  <c r="C191" i="11"/>
  <c r="B191" i="11"/>
  <c r="A191" i="11"/>
  <c r="C190" i="11"/>
  <c r="B190" i="11"/>
  <c r="A190" i="11"/>
  <c r="C189" i="11"/>
  <c r="B189" i="11"/>
  <c r="A189" i="11"/>
  <c r="C188" i="11"/>
  <c r="B188" i="11"/>
  <c r="A188" i="11"/>
  <c r="C187" i="11"/>
  <c r="B187" i="11"/>
  <c r="A187" i="11"/>
  <c r="C186" i="11"/>
  <c r="B186" i="11"/>
  <c r="A186" i="11"/>
  <c r="C185" i="11"/>
  <c r="B185" i="11"/>
  <c r="A185" i="11"/>
  <c r="C184" i="11"/>
  <c r="B184" i="11"/>
  <c r="A184" i="11"/>
  <c r="C183" i="11"/>
  <c r="B183" i="11"/>
  <c r="A183" i="11"/>
  <c r="C182" i="11"/>
  <c r="B182" i="11"/>
  <c r="A182" i="11"/>
  <c r="C181" i="11"/>
  <c r="B181" i="11"/>
  <c r="A181" i="11"/>
  <c r="C180" i="11"/>
  <c r="B180" i="11"/>
  <c r="A180" i="11"/>
  <c r="C179" i="11"/>
  <c r="B179" i="11"/>
  <c r="A179" i="11"/>
  <c r="C178" i="11"/>
  <c r="B178" i="11"/>
  <c r="A178" i="11"/>
  <c r="C177" i="11"/>
  <c r="B177" i="11"/>
  <c r="A177" i="11"/>
  <c r="C176" i="11"/>
  <c r="B176" i="11"/>
  <c r="A176" i="11"/>
  <c r="C175" i="11"/>
  <c r="B175" i="11"/>
  <c r="A175" i="11"/>
  <c r="C174" i="11"/>
  <c r="B174" i="11"/>
  <c r="A174" i="11"/>
  <c r="C173" i="11"/>
  <c r="B173" i="11"/>
  <c r="A173" i="11"/>
  <c r="C172" i="11"/>
  <c r="B172" i="11"/>
  <c r="A172" i="11"/>
  <c r="C171" i="11"/>
  <c r="B171" i="11"/>
  <c r="A171" i="11"/>
  <c r="C170" i="11"/>
  <c r="B170" i="11"/>
  <c r="A170" i="11"/>
  <c r="C169" i="11"/>
  <c r="B169" i="11"/>
  <c r="A169" i="11"/>
  <c r="C168" i="11"/>
  <c r="B168" i="11"/>
  <c r="A168" i="11"/>
  <c r="C167" i="11"/>
  <c r="B167" i="11"/>
  <c r="A167" i="11"/>
  <c r="C166" i="11"/>
  <c r="B166" i="11"/>
  <c r="A166" i="11"/>
  <c r="C165" i="11"/>
  <c r="B165" i="11"/>
  <c r="A165" i="11"/>
  <c r="C164" i="11"/>
  <c r="B164" i="11"/>
  <c r="A164" i="11"/>
  <c r="C163" i="11"/>
  <c r="B163" i="11"/>
  <c r="A163" i="11"/>
  <c r="C162" i="11"/>
  <c r="B162" i="11"/>
  <c r="A162" i="11"/>
  <c r="C161" i="11"/>
  <c r="B161" i="11"/>
  <c r="A161" i="11"/>
  <c r="C160" i="11"/>
  <c r="B160" i="11"/>
  <c r="A160" i="11"/>
  <c r="C159" i="11"/>
  <c r="B159" i="11"/>
  <c r="A159" i="11"/>
  <c r="C158" i="11"/>
  <c r="B158" i="11"/>
  <c r="A158" i="11"/>
  <c r="C157" i="11"/>
  <c r="B157" i="11"/>
  <c r="A157" i="11"/>
  <c r="C156" i="11"/>
  <c r="B156" i="11"/>
  <c r="A156" i="11"/>
  <c r="C155" i="11"/>
  <c r="B155" i="11"/>
  <c r="A155" i="11"/>
  <c r="C154" i="11"/>
  <c r="B154" i="11"/>
  <c r="A154" i="11"/>
  <c r="C153" i="11"/>
  <c r="B153" i="11"/>
  <c r="A153" i="11"/>
  <c r="C152" i="11"/>
  <c r="B152" i="11"/>
  <c r="A152" i="11"/>
  <c r="C151" i="11"/>
  <c r="B151" i="11"/>
  <c r="A151" i="11"/>
  <c r="C150" i="11"/>
  <c r="B150" i="11"/>
  <c r="A150" i="11"/>
  <c r="C149" i="11"/>
  <c r="B149" i="11"/>
  <c r="A149" i="11"/>
  <c r="C148" i="11"/>
  <c r="B148" i="11"/>
  <c r="A148" i="11"/>
  <c r="C147" i="11"/>
  <c r="B147" i="11"/>
  <c r="A147" i="11"/>
  <c r="C146" i="11"/>
  <c r="B146" i="11"/>
  <c r="A146" i="11"/>
  <c r="C145" i="11"/>
  <c r="B145" i="11"/>
  <c r="A145" i="11"/>
  <c r="C144" i="11"/>
  <c r="B144" i="11"/>
  <c r="A144" i="11"/>
  <c r="C143" i="11"/>
  <c r="B143" i="11"/>
  <c r="A143" i="11"/>
  <c r="C142" i="11"/>
  <c r="B142" i="11"/>
  <c r="A142" i="11"/>
  <c r="C141" i="11"/>
  <c r="B141" i="11"/>
  <c r="A141" i="11"/>
  <c r="C140" i="11"/>
  <c r="B140" i="11"/>
  <c r="A140" i="11"/>
  <c r="C139" i="11"/>
  <c r="B139" i="11"/>
  <c r="A139" i="11"/>
  <c r="C138" i="11"/>
  <c r="B138" i="11"/>
  <c r="A138" i="11"/>
  <c r="C137" i="11"/>
  <c r="B137" i="11"/>
  <c r="A137" i="11"/>
  <c r="C136" i="11"/>
  <c r="B136" i="11"/>
  <c r="A136" i="11"/>
  <c r="C135" i="11"/>
  <c r="B135" i="11"/>
  <c r="A135" i="11"/>
  <c r="C134" i="11"/>
  <c r="B134" i="11"/>
  <c r="A134" i="11"/>
  <c r="C133" i="11"/>
  <c r="B133" i="11"/>
  <c r="A133" i="11"/>
  <c r="C132" i="11"/>
  <c r="B132" i="11"/>
  <c r="A132" i="11"/>
  <c r="C131" i="11"/>
  <c r="B131" i="11"/>
  <c r="A131" i="11"/>
  <c r="C130" i="11"/>
  <c r="B130" i="11"/>
  <c r="A130" i="11"/>
  <c r="C129" i="11"/>
  <c r="B129" i="11"/>
  <c r="A129" i="11"/>
  <c r="C128" i="11"/>
  <c r="B128" i="11"/>
  <c r="A128" i="11"/>
  <c r="C127" i="11"/>
  <c r="B127" i="11"/>
  <c r="A127" i="11"/>
  <c r="C126" i="11"/>
  <c r="B126" i="11"/>
  <c r="A126" i="11"/>
  <c r="C125" i="11"/>
  <c r="B125" i="11"/>
  <c r="A125" i="11"/>
  <c r="C124" i="11"/>
  <c r="B124" i="11"/>
  <c r="A124" i="11"/>
  <c r="C123" i="11"/>
  <c r="B123" i="11"/>
  <c r="A123" i="11"/>
  <c r="C122" i="11"/>
  <c r="B122" i="11"/>
  <c r="A122" i="11"/>
  <c r="C121" i="11"/>
  <c r="B121" i="11"/>
  <c r="A121" i="11"/>
  <c r="C120" i="11"/>
  <c r="B120" i="11"/>
  <c r="A120" i="11"/>
  <c r="C119" i="11"/>
  <c r="B119" i="11"/>
  <c r="A119" i="11"/>
  <c r="C118" i="11"/>
  <c r="B118" i="11"/>
  <c r="A118" i="11"/>
  <c r="C117" i="11"/>
  <c r="B117" i="11"/>
  <c r="A117" i="11"/>
  <c r="C116" i="11"/>
  <c r="B116" i="11"/>
  <c r="A116" i="11"/>
  <c r="C115" i="11"/>
  <c r="B115" i="11"/>
  <c r="A115" i="11"/>
  <c r="C114" i="11"/>
  <c r="B114" i="11"/>
  <c r="A114" i="11"/>
  <c r="C113" i="11"/>
  <c r="B113" i="11"/>
  <c r="A113" i="11"/>
  <c r="C112" i="11"/>
  <c r="B112" i="11"/>
  <c r="A112" i="11"/>
  <c r="C111" i="11"/>
  <c r="B111" i="11"/>
  <c r="A111" i="11"/>
  <c r="C110" i="11"/>
  <c r="B110" i="11"/>
  <c r="A110" i="11"/>
  <c r="C109" i="11"/>
  <c r="B109" i="11"/>
  <c r="A109" i="11"/>
  <c r="C108" i="11"/>
  <c r="B108" i="11"/>
  <c r="A108" i="11"/>
  <c r="C107" i="11"/>
  <c r="B107" i="11"/>
  <c r="A107" i="11"/>
  <c r="C106" i="11"/>
  <c r="B106" i="11"/>
  <c r="A106" i="11"/>
  <c r="C105" i="11"/>
  <c r="B105" i="11"/>
  <c r="A105" i="11"/>
  <c r="C104" i="11"/>
  <c r="B104" i="11"/>
  <c r="A104" i="11"/>
  <c r="C103" i="11"/>
  <c r="B103" i="11"/>
  <c r="A103" i="11"/>
  <c r="C102" i="11"/>
  <c r="B102" i="11"/>
  <c r="A102" i="11"/>
  <c r="C101" i="11"/>
  <c r="B101" i="11"/>
  <c r="A101" i="11"/>
  <c r="C100" i="11"/>
  <c r="B100" i="11"/>
  <c r="A100" i="11"/>
  <c r="C99" i="11"/>
  <c r="B99" i="11"/>
  <c r="A99" i="11"/>
  <c r="C98" i="11"/>
  <c r="B98" i="11"/>
  <c r="A98" i="11"/>
  <c r="C97" i="11"/>
  <c r="B97" i="11"/>
  <c r="A97" i="11"/>
  <c r="C96" i="11"/>
  <c r="B96" i="11"/>
  <c r="A96" i="11"/>
  <c r="C95" i="11"/>
  <c r="B95" i="11"/>
  <c r="A95" i="11"/>
  <c r="C94" i="11"/>
  <c r="B94" i="11"/>
  <c r="A94" i="11"/>
  <c r="C93" i="11"/>
  <c r="B93" i="11"/>
  <c r="A93" i="11"/>
  <c r="C92" i="11"/>
  <c r="B92" i="11"/>
  <c r="A92" i="11"/>
  <c r="C91" i="11"/>
  <c r="B91" i="11"/>
  <c r="A91" i="11"/>
  <c r="C90" i="11"/>
  <c r="B90" i="11"/>
  <c r="A90" i="11"/>
  <c r="C89" i="11"/>
  <c r="B89" i="11"/>
  <c r="A89" i="11"/>
  <c r="C88" i="11"/>
  <c r="B88" i="11"/>
  <c r="A88" i="11"/>
  <c r="C87" i="11"/>
  <c r="B87" i="11"/>
  <c r="A87" i="11"/>
  <c r="C86" i="11"/>
  <c r="B86" i="11"/>
  <c r="A86" i="11"/>
  <c r="C85" i="11"/>
  <c r="B85" i="11"/>
  <c r="A85" i="11"/>
  <c r="C84" i="11"/>
  <c r="B84" i="11"/>
  <c r="A84" i="11"/>
  <c r="C83" i="11"/>
  <c r="B83" i="11"/>
  <c r="A83" i="11"/>
  <c r="C82" i="11"/>
  <c r="B82" i="11"/>
  <c r="A82" i="11"/>
  <c r="C81" i="11"/>
  <c r="B81" i="11"/>
  <c r="A81" i="11"/>
  <c r="C80" i="11"/>
  <c r="B80" i="11"/>
  <c r="A80" i="11"/>
  <c r="C79" i="11"/>
  <c r="B79" i="11"/>
  <c r="A79" i="11"/>
  <c r="C78" i="11"/>
  <c r="B78" i="11"/>
  <c r="A78" i="11"/>
  <c r="C77" i="11"/>
  <c r="B77" i="11"/>
  <c r="A77" i="11"/>
  <c r="C76" i="11"/>
  <c r="B76" i="11"/>
  <c r="A76" i="11"/>
  <c r="C75" i="11"/>
  <c r="B75" i="11"/>
  <c r="A75" i="11"/>
  <c r="C74" i="11"/>
  <c r="B74" i="11"/>
  <c r="A74" i="11"/>
  <c r="C73" i="11"/>
  <c r="B73" i="11"/>
  <c r="A73" i="11"/>
  <c r="C72" i="11"/>
  <c r="B72" i="11"/>
  <c r="A72" i="11"/>
  <c r="C71" i="11"/>
  <c r="B71" i="11"/>
  <c r="A71" i="11"/>
  <c r="C70" i="11"/>
  <c r="B70" i="11"/>
  <c r="A70" i="11"/>
  <c r="C69" i="11"/>
  <c r="B69" i="11"/>
  <c r="A69" i="11"/>
  <c r="C68" i="11"/>
  <c r="B68" i="11"/>
  <c r="A68" i="11"/>
  <c r="C67" i="11"/>
  <c r="B67" i="11"/>
  <c r="A67" i="11"/>
  <c r="C66" i="11"/>
  <c r="B66" i="11"/>
  <c r="A66" i="11"/>
  <c r="C65" i="11"/>
  <c r="B65" i="11"/>
  <c r="A65" i="11"/>
  <c r="C64" i="11"/>
  <c r="B64" i="11"/>
  <c r="A64" i="11"/>
  <c r="C63" i="11"/>
  <c r="B63" i="11"/>
  <c r="A63" i="11"/>
  <c r="C62" i="11"/>
  <c r="B62" i="11"/>
  <c r="A62" i="11"/>
  <c r="C61" i="11"/>
  <c r="B61" i="11"/>
  <c r="A61" i="11"/>
  <c r="C60" i="11"/>
  <c r="B60" i="11"/>
  <c r="A60" i="11"/>
  <c r="C59" i="11"/>
  <c r="B59" i="11"/>
  <c r="A59" i="11"/>
  <c r="C58" i="11"/>
  <c r="B58" i="11"/>
  <c r="A58" i="11"/>
  <c r="C57" i="11"/>
  <c r="B57" i="11"/>
  <c r="A57" i="11"/>
  <c r="C56" i="11"/>
  <c r="B56" i="11"/>
  <c r="A56" i="11"/>
  <c r="C55" i="11"/>
  <c r="B55" i="11"/>
  <c r="A55" i="11"/>
  <c r="C54" i="11"/>
  <c r="B54" i="11"/>
  <c r="A54" i="11"/>
  <c r="C53" i="11"/>
  <c r="B53" i="11"/>
  <c r="A53" i="11"/>
  <c r="C52" i="11"/>
  <c r="B52" i="11"/>
  <c r="A52" i="11"/>
  <c r="C51" i="11"/>
  <c r="B51" i="11"/>
  <c r="A51" i="11"/>
  <c r="C50" i="11"/>
  <c r="B50" i="11"/>
  <c r="A50" i="11"/>
  <c r="C49" i="11"/>
  <c r="B49" i="11"/>
  <c r="A49" i="11"/>
  <c r="C48" i="11"/>
  <c r="B48" i="11"/>
  <c r="A48" i="11"/>
  <c r="C47" i="11"/>
  <c r="B47" i="11"/>
  <c r="A47" i="11"/>
  <c r="C46" i="11"/>
  <c r="B46" i="11"/>
  <c r="A46" i="11"/>
  <c r="C45" i="11"/>
  <c r="B45" i="11"/>
  <c r="A45" i="11"/>
  <c r="C44" i="11"/>
  <c r="B44" i="11"/>
  <c r="A44" i="11"/>
  <c r="C43" i="11"/>
  <c r="B43" i="11"/>
  <c r="A43" i="11"/>
  <c r="C42" i="11"/>
  <c r="B42" i="11"/>
  <c r="A42" i="11"/>
  <c r="C41" i="11"/>
  <c r="B41" i="11"/>
  <c r="A41" i="11"/>
  <c r="C40" i="11"/>
  <c r="B40" i="11"/>
  <c r="A40" i="11"/>
  <c r="C39" i="11"/>
  <c r="B39" i="11"/>
  <c r="A39" i="11"/>
  <c r="C38" i="11"/>
  <c r="B38" i="11"/>
  <c r="A38" i="11"/>
  <c r="C37" i="11"/>
  <c r="B37" i="11"/>
  <c r="A37" i="11"/>
  <c r="C36" i="11"/>
  <c r="B36" i="11"/>
  <c r="A36" i="11"/>
  <c r="C35" i="11"/>
  <c r="B35" i="11"/>
  <c r="A35" i="11"/>
  <c r="C34" i="11"/>
  <c r="B34" i="11"/>
  <c r="A34" i="11"/>
  <c r="C33" i="11"/>
  <c r="B33" i="11"/>
  <c r="A33" i="11"/>
  <c r="C32" i="11"/>
  <c r="B32" i="11"/>
  <c r="A32" i="11"/>
  <c r="C31" i="11"/>
  <c r="B31" i="11"/>
  <c r="A31" i="11"/>
  <c r="C30" i="11"/>
  <c r="B30" i="11"/>
  <c r="A30" i="11"/>
  <c r="C29" i="11"/>
  <c r="B29" i="11"/>
  <c r="A29" i="11"/>
  <c r="C28" i="11"/>
  <c r="B28" i="11"/>
  <c r="A28" i="11"/>
  <c r="C27" i="11"/>
  <c r="B27" i="11"/>
  <c r="A27" i="11"/>
  <c r="C26" i="11"/>
  <c r="B26" i="11"/>
  <c r="A26" i="11"/>
  <c r="C25" i="11"/>
  <c r="B25" i="11"/>
  <c r="A25" i="11"/>
  <c r="C24" i="11"/>
  <c r="B24" i="11"/>
  <c r="A24" i="11"/>
  <c r="C23" i="11"/>
  <c r="B23" i="11"/>
  <c r="A23" i="11"/>
  <c r="C22" i="11"/>
  <c r="B22" i="11"/>
  <c r="A22" i="11"/>
  <c r="C21" i="11"/>
  <c r="B21" i="11"/>
  <c r="A21" i="11"/>
  <c r="C20" i="11"/>
  <c r="B20" i="11"/>
  <c r="A20" i="11"/>
  <c r="C19" i="11"/>
  <c r="B19" i="11"/>
  <c r="A19" i="11"/>
  <c r="C18" i="11"/>
  <c r="B18" i="11"/>
  <c r="A18" i="11"/>
  <c r="C17" i="11"/>
  <c r="B17" i="11"/>
  <c r="A17" i="11"/>
  <c r="C16" i="11"/>
  <c r="B16" i="11"/>
  <c r="A16" i="11"/>
  <c r="C15" i="11"/>
  <c r="B15" i="11"/>
  <c r="A15" i="11"/>
  <c r="C14" i="11"/>
  <c r="B14" i="11"/>
  <c r="A14" i="11"/>
  <c r="C13" i="11"/>
  <c r="B13" i="11"/>
  <c r="A13" i="11"/>
  <c r="C12" i="11"/>
  <c r="B12" i="11"/>
  <c r="A12" i="11"/>
  <c r="C11" i="11"/>
  <c r="B11" i="11"/>
  <c r="A11" i="11"/>
  <c r="C10" i="11"/>
  <c r="B10" i="11"/>
  <c r="A10" i="11"/>
  <c r="C9" i="11"/>
  <c r="B9" i="11"/>
  <c r="A9" i="11"/>
  <c r="C8" i="11"/>
  <c r="B8" i="11"/>
  <c r="A8" i="11"/>
  <c r="C7" i="11"/>
  <c r="B7" i="11"/>
  <c r="A7" i="11"/>
  <c r="C6" i="11"/>
  <c r="B6" i="11"/>
  <c r="A6" i="11"/>
  <c r="C5" i="11"/>
  <c r="B5" i="11"/>
  <c r="A5" i="11"/>
  <c r="C4" i="11"/>
  <c r="B4" i="11"/>
  <c r="A4" i="11"/>
  <c r="C3" i="11"/>
  <c r="B3" i="11"/>
  <c r="A3" i="11"/>
  <c r="C367" i="2"/>
  <c r="B367" i="2"/>
  <c r="A367" i="2"/>
  <c r="C366" i="2"/>
  <c r="B366" i="2"/>
  <c r="A366" i="2"/>
  <c r="C365" i="2"/>
  <c r="B365" i="2"/>
  <c r="A365" i="2"/>
  <c r="C364" i="2"/>
  <c r="B364" i="2"/>
  <c r="A364" i="2"/>
  <c r="C363" i="2"/>
  <c r="B363" i="2"/>
  <c r="A363" i="2"/>
  <c r="C362" i="2"/>
  <c r="B362" i="2"/>
  <c r="A362" i="2"/>
  <c r="C361" i="2"/>
  <c r="B361" i="2"/>
  <c r="A361" i="2"/>
  <c r="C360" i="2"/>
  <c r="B360" i="2"/>
  <c r="A360" i="2"/>
  <c r="C359" i="2"/>
  <c r="B359" i="2"/>
  <c r="A359" i="2"/>
  <c r="C358" i="2"/>
  <c r="B358" i="2"/>
  <c r="A358" i="2"/>
  <c r="C357" i="2"/>
  <c r="B357" i="2"/>
  <c r="A357" i="2"/>
  <c r="C356" i="2"/>
  <c r="B356" i="2"/>
  <c r="A356" i="2"/>
  <c r="C355" i="2"/>
  <c r="B355" i="2"/>
  <c r="A355" i="2"/>
  <c r="C354" i="2"/>
  <c r="B354" i="2"/>
  <c r="A354" i="2"/>
  <c r="C353" i="2"/>
  <c r="B353" i="2"/>
  <c r="A353" i="2"/>
  <c r="C352" i="2"/>
  <c r="B352" i="2"/>
  <c r="A352" i="2"/>
  <c r="C351" i="2"/>
  <c r="B351" i="2"/>
  <c r="A351" i="2"/>
  <c r="C350" i="2"/>
  <c r="B350" i="2"/>
  <c r="A350" i="2"/>
  <c r="C349" i="2"/>
  <c r="B349" i="2"/>
  <c r="A349" i="2"/>
  <c r="C348" i="2"/>
  <c r="B348" i="2"/>
  <c r="A348" i="2"/>
  <c r="C347" i="2"/>
  <c r="B347" i="2"/>
  <c r="A347" i="2"/>
  <c r="C346" i="2"/>
  <c r="B346" i="2"/>
  <c r="A346" i="2"/>
  <c r="C345" i="2"/>
  <c r="B345" i="2"/>
  <c r="A345" i="2"/>
  <c r="C344" i="2"/>
  <c r="B344" i="2"/>
  <c r="A344" i="2"/>
  <c r="C343" i="2"/>
  <c r="B343" i="2"/>
  <c r="A343" i="2"/>
  <c r="C342" i="2"/>
  <c r="B342" i="2"/>
  <c r="A342" i="2"/>
  <c r="C341" i="2"/>
  <c r="B341" i="2"/>
  <c r="A341" i="2"/>
  <c r="C340" i="2"/>
  <c r="B340" i="2"/>
  <c r="A340" i="2"/>
  <c r="C339" i="2"/>
  <c r="B339" i="2"/>
  <c r="A339" i="2"/>
  <c r="C338" i="2"/>
  <c r="B338" i="2"/>
  <c r="A338" i="2"/>
  <c r="C337" i="2"/>
  <c r="B337" i="2"/>
  <c r="A337" i="2"/>
  <c r="C336" i="2"/>
  <c r="B336" i="2"/>
  <c r="A336" i="2"/>
  <c r="C335" i="2"/>
  <c r="B335" i="2"/>
  <c r="A335" i="2"/>
  <c r="C334" i="2"/>
  <c r="B334" i="2"/>
  <c r="A334" i="2"/>
  <c r="C333" i="2"/>
  <c r="B333" i="2"/>
  <c r="A333" i="2"/>
  <c r="C332" i="2"/>
  <c r="B332" i="2"/>
  <c r="A332" i="2"/>
  <c r="C331" i="2"/>
  <c r="B331" i="2"/>
  <c r="A331" i="2"/>
  <c r="C330" i="2"/>
  <c r="B330" i="2"/>
  <c r="A330" i="2"/>
  <c r="C329" i="2"/>
  <c r="B329" i="2"/>
  <c r="A329" i="2"/>
  <c r="C328" i="2"/>
  <c r="B328" i="2"/>
  <c r="A328" i="2"/>
  <c r="C327" i="2"/>
  <c r="B327" i="2"/>
  <c r="A327" i="2"/>
  <c r="C326" i="2"/>
  <c r="B326" i="2"/>
  <c r="A326" i="2"/>
  <c r="C325" i="2"/>
  <c r="B325" i="2"/>
  <c r="A325" i="2"/>
  <c r="C324" i="2"/>
  <c r="B324" i="2"/>
  <c r="A324" i="2"/>
  <c r="C323" i="2"/>
  <c r="B323" i="2"/>
  <c r="A323" i="2"/>
  <c r="C322" i="2"/>
  <c r="B322" i="2"/>
  <c r="A322" i="2"/>
  <c r="C321" i="2"/>
  <c r="B321" i="2"/>
  <c r="A321" i="2"/>
  <c r="C320" i="2"/>
  <c r="B320" i="2"/>
  <c r="A320" i="2"/>
  <c r="C319" i="2"/>
  <c r="B319" i="2"/>
  <c r="A319" i="2"/>
  <c r="C318" i="2"/>
  <c r="B318" i="2"/>
  <c r="A318" i="2"/>
  <c r="C317" i="2"/>
  <c r="B317" i="2"/>
  <c r="A317" i="2"/>
  <c r="C316" i="2"/>
  <c r="B316" i="2"/>
  <c r="A316" i="2"/>
  <c r="C315" i="2"/>
  <c r="B315" i="2"/>
  <c r="A315" i="2"/>
  <c r="C314" i="2"/>
  <c r="B314" i="2"/>
  <c r="A314" i="2"/>
  <c r="C313" i="2"/>
  <c r="B313" i="2"/>
  <c r="A313" i="2"/>
  <c r="C312" i="2"/>
  <c r="B312" i="2"/>
  <c r="A312" i="2"/>
  <c r="C311" i="2"/>
  <c r="B311" i="2"/>
  <c r="A311" i="2"/>
  <c r="C310" i="2"/>
  <c r="B310" i="2"/>
  <c r="A310" i="2"/>
  <c r="C309" i="2"/>
  <c r="B309" i="2"/>
  <c r="A309" i="2"/>
  <c r="C308" i="2"/>
  <c r="B308" i="2"/>
  <c r="A308" i="2"/>
  <c r="C307" i="2"/>
  <c r="B307" i="2"/>
  <c r="A307" i="2"/>
  <c r="C306" i="2"/>
  <c r="B306" i="2"/>
  <c r="A306" i="2"/>
  <c r="C305" i="2"/>
  <c r="B305" i="2"/>
  <c r="A305" i="2"/>
  <c r="C304" i="2"/>
  <c r="B304" i="2"/>
  <c r="A304" i="2"/>
  <c r="C303" i="2"/>
  <c r="B303" i="2"/>
  <c r="A303" i="2"/>
  <c r="C302" i="2"/>
  <c r="B302" i="2"/>
  <c r="A302" i="2"/>
  <c r="C301" i="2"/>
  <c r="B301" i="2"/>
  <c r="A301" i="2"/>
  <c r="C300" i="2"/>
  <c r="B300" i="2"/>
  <c r="A300" i="2"/>
  <c r="C299" i="2"/>
  <c r="B299" i="2"/>
  <c r="A299" i="2"/>
  <c r="C298" i="2"/>
  <c r="B298" i="2"/>
  <c r="A298" i="2"/>
  <c r="C297" i="2"/>
  <c r="B297" i="2"/>
  <c r="A297" i="2"/>
  <c r="C296" i="2"/>
  <c r="B296" i="2"/>
  <c r="A296" i="2"/>
  <c r="C295" i="2"/>
  <c r="B295" i="2"/>
  <c r="A295" i="2"/>
  <c r="C294" i="2"/>
  <c r="B294" i="2"/>
  <c r="A294" i="2"/>
  <c r="C293" i="2"/>
  <c r="B293" i="2"/>
  <c r="A293" i="2"/>
  <c r="C292" i="2"/>
  <c r="B292" i="2"/>
  <c r="A292" i="2"/>
  <c r="C291" i="2"/>
  <c r="B291" i="2"/>
  <c r="A291" i="2"/>
  <c r="C290" i="2"/>
  <c r="B290" i="2"/>
  <c r="A290" i="2"/>
  <c r="C289" i="2"/>
  <c r="B289" i="2"/>
  <c r="A289" i="2"/>
  <c r="C288" i="2"/>
  <c r="B288" i="2"/>
  <c r="A288" i="2"/>
  <c r="C287" i="2"/>
  <c r="B287" i="2"/>
  <c r="A287" i="2"/>
  <c r="C286" i="2"/>
  <c r="B286" i="2"/>
  <c r="A286" i="2"/>
  <c r="C285" i="2"/>
  <c r="B285" i="2"/>
  <c r="A285" i="2"/>
  <c r="C284" i="2"/>
  <c r="B284" i="2"/>
  <c r="A284" i="2"/>
  <c r="C283" i="2"/>
  <c r="B283" i="2"/>
  <c r="A283" i="2"/>
  <c r="C282" i="2"/>
  <c r="B282" i="2"/>
  <c r="A282" i="2"/>
  <c r="C281" i="2"/>
  <c r="B281" i="2"/>
  <c r="A281" i="2"/>
  <c r="C280" i="2"/>
  <c r="B280" i="2"/>
  <c r="A280" i="2"/>
  <c r="C279" i="2"/>
  <c r="B279" i="2"/>
  <c r="A279" i="2"/>
  <c r="C278" i="2"/>
  <c r="B278" i="2"/>
  <c r="A278" i="2"/>
  <c r="C277" i="2"/>
  <c r="B277" i="2"/>
  <c r="A277" i="2"/>
  <c r="C276" i="2"/>
  <c r="B276" i="2"/>
  <c r="A276" i="2"/>
  <c r="C275" i="2"/>
  <c r="B275" i="2"/>
  <c r="A275" i="2"/>
  <c r="C274" i="2"/>
  <c r="B274" i="2"/>
  <c r="A274" i="2"/>
  <c r="C273" i="2"/>
  <c r="B273" i="2"/>
  <c r="A273" i="2"/>
  <c r="C272" i="2"/>
  <c r="B272" i="2"/>
  <c r="A272" i="2"/>
  <c r="C271" i="2"/>
  <c r="B271" i="2"/>
  <c r="A271" i="2"/>
  <c r="C270" i="2"/>
  <c r="B270" i="2"/>
  <c r="A270" i="2"/>
  <c r="C269" i="2"/>
  <c r="B269" i="2"/>
  <c r="A269" i="2"/>
  <c r="C268" i="2"/>
  <c r="B268" i="2"/>
  <c r="A268" i="2"/>
  <c r="C267" i="2"/>
  <c r="B267" i="2"/>
  <c r="A267" i="2"/>
  <c r="C266" i="2"/>
  <c r="B266" i="2"/>
  <c r="A266" i="2"/>
  <c r="C265" i="2"/>
  <c r="B265" i="2"/>
  <c r="A265" i="2"/>
  <c r="C264" i="2"/>
  <c r="B264" i="2"/>
  <c r="A264" i="2"/>
  <c r="C263" i="2"/>
  <c r="B263" i="2"/>
  <c r="A263" i="2"/>
  <c r="C262" i="2"/>
  <c r="B262" i="2"/>
  <c r="A262" i="2"/>
  <c r="C261" i="2"/>
  <c r="B261" i="2"/>
  <c r="A261" i="2"/>
  <c r="C260" i="2"/>
  <c r="B260" i="2"/>
  <c r="A260" i="2"/>
  <c r="C259" i="2"/>
  <c r="B259" i="2"/>
  <c r="A259" i="2"/>
  <c r="C258" i="2"/>
  <c r="B258" i="2"/>
  <c r="A258" i="2"/>
  <c r="C257" i="2"/>
  <c r="B257" i="2"/>
  <c r="A257" i="2"/>
  <c r="C256" i="2"/>
  <c r="B256" i="2"/>
  <c r="A256" i="2"/>
  <c r="C255" i="2"/>
  <c r="B255" i="2"/>
  <c r="A255" i="2"/>
  <c r="C254" i="2"/>
  <c r="B254" i="2"/>
  <c r="A254" i="2"/>
  <c r="C253" i="2"/>
  <c r="B253" i="2"/>
  <c r="A253" i="2"/>
  <c r="C252" i="2"/>
  <c r="B252" i="2"/>
  <c r="A252" i="2"/>
  <c r="C251" i="2"/>
  <c r="B251" i="2"/>
  <c r="A251" i="2"/>
  <c r="C250" i="2"/>
  <c r="B250" i="2"/>
  <c r="A250" i="2"/>
  <c r="C249" i="2"/>
  <c r="B249" i="2"/>
  <c r="A249" i="2"/>
  <c r="C248" i="2"/>
  <c r="B248" i="2"/>
  <c r="A248" i="2"/>
  <c r="C247" i="2"/>
  <c r="B247" i="2"/>
  <c r="A247" i="2"/>
  <c r="C246" i="2"/>
  <c r="B246" i="2"/>
  <c r="A246" i="2"/>
  <c r="C245" i="2"/>
  <c r="B245" i="2"/>
  <c r="A245" i="2"/>
  <c r="C244" i="2"/>
  <c r="B244" i="2"/>
  <c r="A244" i="2"/>
  <c r="C243" i="2"/>
  <c r="B243" i="2"/>
  <c r="A243" i="2"/>
  <c r="C242" i="2"/>
  <c r="B242" i="2"/>
  <c r="A242" i="2"/>
  <c r="C241" i="2"/>
  <c r="B241" i="2"/>
  <c r="A241" i="2"/>
  <c r="C240" i="2"/>
  <c r="B240" i="2"/>
  <c r="A240" i="2"/>
  <c r="C239" i="2"/>
  <c r="B239" i="2"/>
  <c r="A239" i="2"/>
  <c r="C238" i="2"/>
  <c r="B238" i="2"/>
  <c r="A238" i="2"/>
  <c r="C237" i="2"/>
  <c r="B237" i="2"/>
  <c r="A237" i="2"/>
  <c r="C236" i="2"/>
  <c r="B236" i="2"/>
  <c r="A236" i="2"/>
  <c r="C235" i="2"/>
  <c r="B235" i="2"/>
  <c r="A235" i="2"/>
  <c r="C234" i="2"/>
  <c r="B234" i="2"/>
  <c r="A234" i="2"/>
  <c r="C233" i="2"/>
  <c r="B233" i="2"/>
  <c r="A233" i="2"/>
  <c r="C232" i="2"/>
  <c r="B232" i="2"/>
  <c r="A232" i="2"/>
  <c r="C231" i="2"/>
  <c r="B231" i="2"/>
  <c r="A231" i="2"/>
  <c r="C230" i="2"/>
  <c r="B230" i="2"/>
  <c r="A230" i="2"/>
  <c r="C229" i="2"/>
  <c r="B229" i="2"/>
  <c r="A229" i="2"/>
  <c r="C228" i="2"/>
  <c r="B228" i="2"/>
  <c r="A228" i="2"/>
  <c r="C227" i="2"/>
  <c r="B227" i="2"/>
  <c r="A227" i="2"/>
  <c r="C226" i="2"/>
  <c r="B226" i="2"/>
  <c r="A226" i="2"/>
  <c r="C225" i="2"/>
  <c r="B225" i="2"/>
  <c r="A225" i="2"/>
  <c r="C224" i="2"/>
  <c r="B224" i="2"/>
  <c r="A224" i="2"/>
  <c r="C223" i="2"/>
  <c r="B223" i="2"/>
  <c r="A223" i="2"/>
  <c r="C222" i="2"/>
  <c r="B222" i="2"/>
  <c r="A222" i="2"/>
  <c r="C221" i="2"/>
  <c r="B221" i="2"/>
  <c r="A221" i="2"/>
  <c r="C220" i="2"/>
  <c r="B220" i="2"/>
  <c r="A220" i="2"/>
  <c r="C219" i="2"/>
  <c r="B219" i="2"/>
  <c r="A219" i="2"/>
  <c r="C218" i="2"/>
  <c r="B218" i="2"/>
  <c r="A218" i="2"/>
  <c r="C217" i="2"/>
  <c r="B217" i="2"/>
  <c r="A217" i="2"/>
  <c r="C216" i="2"/>
  <c r="B216" i="2"/>
  <c r="A216" i="2"/>
  <c r="C215" i="2"/>
  <c r="B215" i="2"/>
  <c r="A215" i="2"/>
  <c r="C214" i="2"/>
  <c r="B214" i="2"/>
  <c r="A214" i="2"/>
  <c r="C213" i="2"/>
  <c r="B213" i="2"/>
  <c r="A213" i="2"/>
  <c r="C212" i="2"/>
  <c r="B212" i="2"/>
  <c r="A212" i="2"/>
  <c r="C211" i="2"/>
  <c r="B211" i="2"/>
  <c r="A211" i="2"/>
  <c r="C210" i="2"/>
  <c r="B210" i="2"/>
  <c r="A210" i="2"/>
  <c r="C209" i="2"/>
  <c r="B209" i="2"/>
  <c r="A209" i="2"/>
  <c r="C208" i="2"/>
  <c r="B208" i="2"/>
  <c r="A208" i="2"/>
  <c r="C207" i="2"/>
  <c r="B207" i="2"/>
  <c r="A207" i="2"/>
  <c r="C206" i="2"/>
  <c r="B206" i="2"/>
  <c r="A206" i="2"/>
  <c r="C205" i="2"/>
  <c r="B205" i="2"/>
  <c r="A205" i="2"/>
  <c r="C204" i="2"/>
  <c r="B204" i="2"/>
  <c r="A204" i="2"/>
  <c r="C203" i="2"/>
  <c r="B203" i="2"/>
  <c r="A203" i="2"/>
  <c r="C202" i="2"/>
  <c r="B202" i="2"/>
  <c r="A202" i="2"/>
  <c r="C201" i="2"/>
  <c r="B201" i="2"/>
  <c r="A201" i="2"/>
  <c r="C200" i="2"/>
  <c r="B200" i="2"/>
  <c r="A200" i="2"/>
  <c r="C199" i="2"/>
  <c r="B199" i="2"/>
  <c r="A199" i="2"/>
  <c r="C198" i="2"/>
  <c r="B198" i="2"/>
  <c r="A198" i="2"/>
  <c r="C197" i="2"/>
  <c r="B197" i="2"/>
  <c r="A197" i="2"/>
  <c r="C196" i="2"/>
  <c r="B196" i="2"/>
  <c r="A196" i="2"/>
  <c r="C195" i="2"/>
  <c r="B195" i="2"/>
  <c r="A195" i="2"/>
  <c r="C194" i="2"/>
  <c r="B194" i="2"/>
  <c r="A194" i="2"/>
  <c r="C193" i="2"/>
  <c r="B193" i="2"/>
  <c r="A193" i="2"/>
  <c r="C192" i="2"/>
  <c r="B192" i="2"/>
  <c r="A192" i="2"/>
  <c r="C191" i="2"/>
  <c r="B191" i="2"/>
  <c r="A191" i="2"/>
  <c r="C190" i="2"/>
  <c r="B190" i="2"/>
  <c r="A190" i="2"/>
  <c r="C189" i="2"/>
  <c r="B189" i="2"/>
  <c r="A189" i="2"/>
  <c r="C188" i="2"/>
  <c r="B188" i="2"/>
  <c r="A188" i="2"/>
  <c r="C187" i="2"/>
  <c r="B187" i="2"/>
  <c r="A187" i="2"/>
  <c r="C186" i="2"/>
  <c r="B186" i="2"/>
  <c r="A186" i="2"/>
  <c r="C185" i="2"/>
  <c r="B185" i="2"/>
  <c r="A185" i="2"/>
  <c r="C184" i="2"/>
  <c r="B184" i="2"/>
  <c r="A184" i="2"/>
  <c r="C183" i="2"/>
  <c r="B183" i="2"/>
  <c r="A183" i="2"/>
  <c r="C182" i="2"/>
  <c r="B182" i="2"/>
  <c r="A182" i="2"/>
  <c r="C181" i="2"/>
  <c r="B181" i="2"/>
  <c r="A181" i="2"/>
  <c r="C180" i="2"/>
  <c r="B180" i="2"/>
  <c r="A180" i="2"/>
  <c r="C179" i="2"/>
  <c r="B179" i="2"/>
  <c r="A179" i="2"/>
  <c r="C178" i="2"/>
  <c r="B178" i="2"/>
  <c r="A178" i="2"/>
  <c r="C177" i="2"/>
  <c r="B177" i="2"/>
  <c r="A177" i="2"/>
  <c r="C176" i="2"/>
  <c r="B176" i="2"/>
  <c r="A176" i="2"/>
  <c r="C175" i="2"/>
  <c r="B175" i="2"/>
  <c r="A175" i="2"/>
  <c r="C174" i="2"/>
  <c r="B174" i="2"/>
  <c r="A174" i="2"/>
  <c r="C173" i="2"/>
  <c r="B173" i="2"/>
  <c r="A173" i="2"/>
  <c r="C172" i="2"/>
  <c r="B172" i="2"/>
  <c r="A172" i="2"/>
  <c r="C171" i="2"/>
  <c r="B171" i="2"/>
  <c r="A171" i="2"/>
  <c r="C170" i="2"/>
  <c r="B170" i="2"/>
  <c r="A170" i="2"/>
  <c r="C169" i="2"/>
  <c r="B169" i="2"/>
  <c r="A169" i="2"/>
  <c r="C168" i="2"/>
  <c r="B168" i="2"/>
  <c r="A168" i="2"/>
  <c r="C167" i="2"/>
  <c r="B167" i="2"/>
  <c r="A167" i="2"/>
  <c r="C166" i="2"/>
  <c r="B166" i="2"/>
  <c r="A166" i="2"/>
  <c r="C165" i="2"/>
  <c r="B165" i="2"/>
  <c r="A165" i="2"/>
  <c r="C164" i="2"/>
  <c r="B164" i="2"/>
  <c r="A164" i="2"/>
  <c r="C163" i="2"/>
  <c r="B163" i="2"/>
  <c r="A163" i="2"/>
  <c r="C162" i="2"/>
  <c r="B162" i="2"/>
  <c r="A162" i="2"/>
  <c r="C161" i="2"/>
  <c r="B161" i="2"/>
  <c r="A161" i="2"/>
  <c r="C160" i="2"/>
  <c r="B160" i="2"/>
  <c r="A160" i="2"/>
  <c r="C159" i="2"/>
  <c r="B159" i="2"/>
  <c r="A159" i="2"/>
  <c r="C158" i="2"/>
  <c r="B158" i="2"/>
  <c r="A158" i="2"/>
  <c r="C157" i="2"/>
  <c r="B157" i="2"/>
  <c r="A157" i="2"/>
  <c r="C156" i="2"/>
  <c r="B156" i="2"/>
  <c r="A156" i="2"/>
  <c r="C155" i="2"/>
  <c r="B155" i="2"/>
  <c r="A155" i="2"/>
  <c r="C154" i="2"/>
  <c r="B154" i="2"/>
  <c r="A154" i="2"/>
  <c r="C153" i="2"/>
  <c r="B153" i="2"/>
  <c r="A153" i="2"/>
  <c r="C152" i="2"/>
  <c r="B152" i="2"/>
  <c r="A152" i="2"/>
  <c r="C151" i="2"/>
  <c r="B151" i="2"/>
  <c r="A151" i="2"/>
  <c r="C150" i="2"/>
  <c r="B150" i="2"/>
  <c r="A150" i="2"/>
  <c r="C149" i="2"/>
  <c r="B149" i="2"/>
  <c r="A149" i="2"/>
  <c r="C148" i="2"/>
  <c r="B148" i="2"/>
  <c r="A148" i="2"/>
  <c r="C147" i="2"/>
  <c r="B147" i="2"/>
  <c r="A147" i="2"/>
  <c r="C146" i="2"/>
  <c r="B146" i="2"/>
  <c r="A146" i="2"/>
  <c r="C145" i="2"/>
  <c r="B145" i="2"/>
  <c r="A145" i="2"/>
  <c r="C144" i="2"/>
  <c r="B144" i="2"/>
  <c r="A144" i="2"/>
  <c r="C143" i="2"/>
  <c r="B143" i="2"/>
  <c r="A143" i="2"/>
  <c r="C142" i="2"/>
  <c r="B142" i="2"/>
  <c r="A142" i="2"/>
  <c r="C141" i="2"/>
  <c r="B141" i="2"/>
  <c r="A141" i="2"/>
  <c r="C140" i="2"/>
  <c r="B140" i="2"/>
  <c r="A140" i="2"/>
  <c r="C139" i="2"/>
  <c r="B139" i="2"/>
  <c r="A139" i="2"/>
  <c r="C138" i="2"/>
  <c r="B138" i="2"/>
  <c r="A138" i="2"/>
  <c r="C137" i="2"/>
  <c r="B137" i="2"/>
  <c r="A137" i="2"/>
  <c r="C136" i="2"/>
  <c r="B136" i="2"/>
  <c r="A136" i="2"/>
  <c r="C135" i="2"/>
  <c r="B135" i="2"/>
  <c r="A135" i="2"/>
  <c r="C134" i="2"/>
  <c r="B134" i="2"/>
  <c r="A134" i="2"/>
  <c r="C133" i="2"/>
  <c r="B133" i="2"/>
  <c r="A133" i="2"/>
  <c r="C132" i="2"/>
  <c r="B132" i="2"/>
  <c r="A132" i="2"/>
  <c r="C131" i="2"/>
  <c r="B131" i="2"/>
  <c r="A131" i="2"/>
  <c r="C130" i="2"/>
  <c r="B130" i="2"/>
  <c r="A130" i="2"/>
  <c r="C129" i="2"/>
  <c r="B129" i="2"/>
  <c r="A129" i="2"/>
  <c r="C128" i="2"/>
  <c r="B128" i="2"/>
  <c r="A128" i="2"/>
  <c r="C127" i="2"/>
  <c r="B127" i="2"/>
  <c r="A127" i="2"/>
  <c r="C126" i="2"/>
  <c r="B126" i="2"/>
  <c r="A126" i="2"/>
  <c r="C125" i="2"/>
  <c r="B125" i="2"/>
  <c r="A125" i="2"/>
  <c r="C124" i="2"/>
  <c r="B124" i="2"/>
  <c r="A124" i="2"/>
  <c r="C123" i="2"/>
  <c r="B123" i="2"/>
  <c r="A123" i="2"/>
  <c r="C122" i="2"/>
  <c r="B122" i="2"/>
  <c r="A122" i="2"/>
  <c r="C121" i="2"/>
  <c r="B121" i="2"/>
  <c r="A121" i="2"/>
  <c r="C120" i="2"/>
  <c r="B120" i="2"/>
  <c r="A120" i="2"/>
  <c r="C119" i="2"/>
  <c r="B119" i="2"/>
  <c r="A119" i="2"/>
  <c r="C118" i="2"/>
  <c r="B118" i="2"/>
  <c r="A118" i="2"/>
  <c r="C117" i="2"/>
  <c r="B117" i="2"/>
  <c r="A117" i="2"/>
  <c r="C116" i="2"/>
  <c r="B116" i="2"/>
  <c r="A116" i="2"/>
  <c r="C115" i="2"/>
  <c r="B115" i="2"/>
  <c r="A115" i="2"/>
  <c r="C114" i="2"/>
  <c r="B114" i="2"/>
  <c r="A114" i="2"/>
  <c r="C113" i="2"/>
  <c r="B113" i="2"/>
  <c r="A113" i="2"/>
  <c r="C112" i="2"/>
  <c r="B112" i="2"/>
  <c r="A112" i="2"/>
  <c r="C111" i="2"/>
  <c r="B111" i="2"/>
  <c r="A111" i="2"/>
  <c r="C110" i="2"/>
  <c r="B110" i="2"/>
  <c r="A110" i="2"/>
  <c r="C109" i="2"/>
  <c r="B109" i="2"/>
  <c r="A109" i="2"/>
  <c r="C108" i="2"/>
  <c r="B108" i="2"/>
  <c r="A108" i="2"/>
  <c r="C107" i="2"/>
  <c r="B107" i="2"/>
  <c r="A107" i="2"/>
  <c r="C106" i="2"/>
  <c r="B106" i="2"/>
  <c r="A106" i="2"/>
  <c r="C105" i="2"/>
  <c r="B105" i="2"/>
  <c r="A105" i="2"/>
  <c r="C104" i="2"/>
  <c r="B104" i="2"/>
  <c r="A104" i="2"/>
  <c r="C103" i="2"/>
  <c r="B103" i="2"/>
  <c r="A103" i="2"/>
  <c r="C102" i="2"/>
  <c r="B102" i="2"/>
  <c r="A102" i="2"/>
  <c r="C101" i="2"/>
  <c r="B101" i="2"/>
  <c r="A101" i="2"/>
  <c r="C100" i="2"/>
  <c r="B100" i="2"/>
  <c r="A100" i="2"/>
  <c r="C99" i="2"/>
  <c r="B99" i="2"/>
  <c r="A99" i="2"/>
  <c r="C98" i="2"/>
  <c r="B98" i="2"/>
  <c r="A98" i="2"/>
  <c r="C97" i="2"/>
  <c r="B97" i="2"/>
  <c r="A97" i="2"/>
  <c r="C96" i="2"/>
  <c r="B96" i="2"/>
  <c r="A96" i="2"/>
  <c r="C95" i="2"/>
  <c r="B95" i="2"/>
  <c r="A95" i="2"/>
  <c r="C94" i="2"/>
  <c r="B94" i="2"/>
  <c r="A94" i="2"/>
  <c r="C93" i="2"/>
  <c r="B93" i="2"/>
  <c r="A93" i="2"/>
  <c r="C92" i="2"/>
  <c r="B92" i="2"/>
  <c r="A92" i="2"/>
  <c r="C91" i="2"/>
  <c r="B91" i="2"/>
  <c r="A91" i="2"/>
  <c r="C90" i="2"/>
  <c r="B90" i="2"/>
  <c r="A90" i="2"/>
  <c r="C89" i="2"/>
  <c r="B89" i="2"/>
  <c r="A89" i="2"/>
  <c r="C88" i="2"/>
  <c r="B88" i="2"/>
  <c r="A88" i="2"/>
  <c r="C87" i="2"/>
  <c r="B87" i="2"/>
  <c r="A87" i="2"/>
  <c r="C86" i="2"/>
  <c r="B86" i="2"/>
  <c r="A86" i="2"/>
  <c r="C85" i="2"/>
  <c r="B85" i="2"/>
  <c r="A85" i="2"/>
  <c r="C84" i="2"/>
  <c r="B84" i="2"/>
  <c r="A84" i="2"/>
  <c r="C83" i="2"/>
  <c r="B83" i="2"/>
  <c r="A83" i="2"/>
  <c r="C82" i="2"/>
  <c r="B82" i="2"/>
  <c r="A82" i="2"/>
  <c r="C81" i="2"/>
  <c r="B81" i="2"/>
  <c r="A81" i="2"/>
  <c r="C80" i="2"/>
  <c r="B80" i="2"/>
  <c r="A80" i="2"/>
  <c r="C79" i="2"/>
  <c r="B79" i="2"/>
  <c r="A79" i="2"/>
  <c r="C78" i="2"/>
  <c r="B78" i="2"/>
  <c r="A78" i="2"/>
  <c r="C77" i="2"/>
  <c r="B77" i="2"/>
  <c r="A77" i="2"/>
  <c r="C76" i="2"/>
  <c r="B76" i="2"/>
  <c r="A76" i="2"/>
  <c r="C75" i="2"/>
  <c r="B75" i="2"/>
  <c r="A75" i="2"/>
  <c r="C74" i="2"/>
  <c r="B74" i="2"/>
  <c r="A74" i="2"/>
  <c r="C73" i="2"/>
  <c r="B73" i="2"/>
  <c r="A73" i="2"/>
  <c r="C72" i="2"/>
  <c r="B72" i="2"/>
  <c r="A72" i="2"/>
  <c r="C71" i="2"/>
  <c r="B71" i="2"/>
  <c r="A71" i="2"/>
  <c r="C70" i="2"/>
  <c r="B70" i="2"/>
  <c r="A70" i="2"/>
  <c r="C69" i="2"/>
  <c r="B69" i="2"/>
  <c r="A69" i="2"/>
  <c r="C68" i="2"/>
  <c r="B68" i="2"/>
  <c r="A68" i="2"/>
  <c r="C67" i="2"/>
  <c r="B67" i="2"/>
  <c r="A67" i="2"/>
  <c r="C66" i="2"/>
  <c r="B66" i="2"/>
  <c r="A66" i="2"/>
  <c r="C65" i="2"/>
  <c r="B65" i="2"/>
  <c r="A65" i="2"/>
  <c r="C64" i="2"/>
  <c r="B64" i="2"/>
  <c r="A64" i="2"/>
  <c r="C63" i="2"/>
  <c r="B63" i="2"/>
  <c r="A63" i="2"/>
  <c r="C62" i="2"/>
  <c r="B62" i="2"/>
  <c r="A62" i="2"/>
  <c r="C61" i="2"/>
  <c r="B61" i="2"/>
  <c r="A61" i="2"/>
  <c r="C60" i="2"/>
  <c r="B60" i="2"/>
  <c r="A60" i="2"/>
  <c r="C59" i="2"/>
  <c r="B59" i="2"/>
  <c r="A59" i="2"/>
  <c r="C58" i="2"/>
  <c r="B58" i="2"/>
  <c r="A58" i="2"/>
  <c r="C57" i="2"/>
  <c r="B57" i="2"/>
  <c r="A57" i="2"/>
  <c r="C56" i="2"/>
  <c r="B56" i="2"/>
  <c r="A56" i="2"/>
  <c r="C55" i="2"/>
  <c r="B55" i="2"/>
  <c r="A55" i="2"/>
  <c r="C54" i="2"/>
  <c r="B54" i="2"/>
  <c r="A54" i="2"/>
  <c r="C53" i="2"/>
  <c r="B53" i="2"/>
  <c r="A53" i="2"/>
  <c r="C52" i="2"/>
  <c r="B52" i="2"/>
  <c r="A52" i="2"/>
  <c r="C51" i="2"/>
  <c r="B51" i="2"/>
  <c r="A51" i="2"/>
  <c r="C50" i="2"/>
  <c r="B50" i="2"/>
  <c r="A50" i="2"/>
  <c r="C49" i="2"/>
  <c r="B49" i="2"/>
  <c r="A49" i="2"/>
  <c r="C48" i="2"/>
  <c r="B48" i="2"/>
  <c r="A48" i="2"/>
  <c r="C47" i="2"/>
  <c r="B47" i="2"/>
  <c r="A47" i="2"/>
  <c r="C46" i="2"/>
  <c r="B46" i="2"/>
  <c r="A46" i="2"/>
  <c r="C45" i="2"/>
  <c r="B45" i="2"/>
  <c r="A45" i="2"/>
  <c r="C44" i="2"/>
  <c r="B44" i="2"/>
  <c r="A44" i="2"/>
  <c r="C43" i="2"/>
  <c r="B43" i="2"/>
  <c r="A43" i="2"/>
  <c r="C42" i="2"/>
  <c r="B42" i="2"/>
  <c r="A42" i="2"/>
  <c r="C41" i="2"/>
  <c r="B41" i="2"/>
  <c r="A41" i="2"/>
  <c r="C40" i="2"/>
  <c r="B40" i="2"/>
  <c r="A40" i="2"/>
  <c r="C39" i="2"/>
  <c r="B39" i="2"/>
  <c r="A39" i="2"/>
  <c r="C38" i="2"/>
  <c r="B38" i="2"/>
  <c r="A38" i="2"/>
  <c r="C37" i="2"/>
  <c r="B37" i="2"/>
  <c r="A37" i="2"/>
  <c r="C36" i="2"/>
  <c r="B36" i="2"/>
  <c r="A36" i="2"/>
  <c r="C35" i="2"/>
  <c r="B35" i="2"/>
  <c r="A35" i="2"/>
  <c r="C34" i="2"/>
  <c r="B34" i="2"/>
  <c r="A34" i="2"/>
  <c r="C33" i="2"/>
  <c r="B33" i="2"/>
  <c r="A33" i="2"/>
  <c r="C32" i="2"/>
  <c r="B32" i="2"/>
  <c r="A32" i="2"/>
  <c r="C31" i="2"/>
  <c r="B31" i="2"/>
  <c r="A31" i="2"/>
  <c r="C30" i="2"/>
  <c r="B30" i="2"/>
  <c r="A30" i="2"/>
  <c r="C29" i="2"/>
  <c r="B29" i="2"/>
  <c r="A29" i="2"/>
  <c r="C28" i="2"/>
  <c r="B28" i="2"/>
  <c r="A28" i="2"/>
  <c r="C27" i="2"/>
  <c r="B27" i="2"/>
  <c r="A27" i="2"/>
  <c r="C26" i="2"/>
  <c r="B26" i="2"/>
  <c r="A26" i="2"/>
  <c r="C25" i="2"/>
  <c r="B25" i="2"/>
  <c r="A25" i="2"/>
  <c r="C24" i="2"/>
  <c r="B24" i="2"/>
  <c r="A24" i="2"/>
  <c r="C23" i="2"/>
  <c r="B23" i="2"/>
  <c r="A23" i="2"/>
  <c r="C22" i="2"/>
  <c r="B22" i="2"/>
  <c r="A22" i="2"/>
  <c r="C21" i="2"/>
  <c r="B21" i="2"/>
  <c r="A21" i="2"/>
  <c r="C20" i="2"/>
  <c r="B20" i="2"/>
  <c r="A20" i="2"/>
  <c r="C19" i="2"/>
  <c r="B19" i="2"/>
  <c r="A19" i="2"/>
  <c r="C18" i="2"/>
  <c r="B18" i="2"/>
  <c r="A18" i="2"/>
  <c r="C17" i="2"/>
  <c r="B17" i="2"/>
  <c r="A17" i="2"/>
  <c r="C16" i="2"/>
  <c r="B16" i="2"/>
  <c r="A16" i="2"/>
  <c r="C15" i="2"/>
  <c r="B15" i="2"/>
  <c r="A15" i="2"/>
  <c r="C14" i="2"/>
  <c r="B14" i="2"/>
  <c r="A14" i="2"/>
  <c r="C13" i="2"/>
  <c r="B13" i="2"/>
  <c r="A13" i="2"/>
  <c r="C12" i="2"/>
  <c r="B12" i="2"/>
  <c r="A12" i="2"/>
  <c r="C11" i="2"/>
  <c r="B11" i="2"/>
  <c r="A11" i="2"/>
  <c r="C10" i="2"/>
  <c r="B10" i="2"/>
  <c r="A10" i="2"/>
  <c r="C9" i="2"/>
  <c r="B9" i="2"/>
  <c r="A9" i="2"/>
  <c r="C8" i="2"/>
  <c r="B8" i="2"/>
  <c r="A8" i="2"/>
  <c r="C7" i="2"/>
  <c r="B7" i="2"/>
  <c r="A7" i="2"/>
  <c r="C6" i="2"/>
  <c r="B6" i="2"/>
  <c r="A6" i="2"/>
  <c r="C5" i="2"/>
  <c r="B5" i="2"/>
  <c r="A5" i="2"/>
  <c r="C4" i="2"/>
  <c r="B4" i="2"/>
  <c r="A4" i="2"/>
  <c r="C3" i="2"/>
  <c r="B3" i="2"/>
  <c r="A3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C367" i="7"/>
  <c r="B367" i="7"/>
  <c r="A367" i="7"/>
  <c r="C366" i="7"/>
  <c r="B366" i="7"/>
  <c r="A366" i="7"/>
  <c r="C365" i="7"/>
  <c r="B365" i="7"/>
  <c r="A365" i="7"/>
  <c r="C364" i="7"/>
  <c r="B364" i="7"/>
  <c r="A364" i="7"/>
  <c r="C363" i="7"/>
  <c r="B363" i="7"/>
  <c r="A363" i="7"/>
  <c r="C362" i="7"/>
  <c r="B362" i="7"/>
  <c r="A362" i="7"/>
  <c r="C361" i="7"/>
  <c r="B361" i="7"/>
  <c r="A361" i="7"/>
  <c r="C360" i="7"/>
  <c r="B360" i="7"/>
  <c r="A360" i="7"/>
  <c r="C359" i="7"/>
  <c r="B359" i="7"/>
  <c r="A359" i="7"/>
  <c r="C358" i="7"/>
  <c r="B358" i="7"/>
  <c r="A358" i="7"/>
  <c r="C357" i="7"/>
  <c r="B357" i="7"/>
  <c r="A357" i="7"/>
  <c r="C356" i="7"/>
  <c r="B356" i="7"/>
  <c r="A356" i="7"/>
  <c r="C355" i="7"/>
  <c r="B355" i="7"/>
  <c r="A355" i="7"/>
  <c r="C354" i="7"/>
  <c r="B354" i="7"/>
  <c r="A354" i="7"/>
  <c r="C353" i="7"/>
  <c r="B353" i="7"/>
  <c r="A353" i="7"/>
  <c r="C352" i="7"/>
  <c r="B352" i="7"/>
  <c r="A352" i="7"/>
  <c r="C351" i="7"/>
  <c r="B351" i="7"/>
  <c r="A351" i="7"/>
  <c r="C350" i="7"/>
  <c r="B350" i="7"/>
  <c r="A350" i="7"/>
  <c r="C349" i="7"/>
  <c r="B349" i="7"/>
  <c r="A349" i="7"/>
  <c r="C348" i="7"/>
  <c r="B348" i="7"/>
  <c r="A348" i="7"/>
  <c r="C347" i="7"/>
  <c r="B347" i="7"/>
  <c r="A347" i="7"/>
  <c r="C346" i="7"/>
  <c r="B346" i="7"/>
  <c r="A346" i="7"/>
  <c r="C345" i="7"/>
  <c r="B345" i="7"/>
  <c r="A345" i="7"/>
  <c r="C344" i="7"/>
  <c r="B344" i="7"/>
  <c r="A344" i="7"/>
  <c r="C343" i="7"/>
  <c r="B343" i="7"/>
  <c r="A343" i="7"/>
  <c r="C342" i="7"/>
  <c r="B342" i="7"/>
  <c r="A342" i="7"/>
  <c r="C341" i="7"/>
  <c r="B341" i="7"/>
  <c r="A341" i="7"/>
  <c r="C340" i="7"/>
  <c r="B340" i="7"/>
  <c r="A340" i="7"/>
  <c r="C339" i="7"/>
  <c r="B339" i="7"/>
  <c r="A339" i="7"/>
  <c r="C338" i="7"/>
  <c r="B338" i="7"/>
  <c r="A338" i="7"/>
  <c r="C337" i="7"/>
  <c r="B337" i="7"/>
  <c r="A337" i="7"/>
  <c r="C336" i="7"/>
  <c r="B336" i="7"/>
  <c r="A336" i="7"/>
  <c r="C335" i="7"/>
  <c r="B335" i="7"/>
  <c r="A335" i="7"/>
  <c r="C334" i="7"/>
  <c r="B334" i="7"/>
  <c r="A334" i="7"/>
  <c r="C333" i="7"/>
  <c r="B333" i="7"/>
  <c r="A333" i="7"/>
  <c r="C332" i="7"/>
  <c r="B332" i="7"/>
  <c r="A332" i="7"/>
  <c r="C331" i="7"/>
  <c r="B331" i="7"/>
  <c r="A331" i="7"/>
  <c r="C330" i="7"/>
  <c r="B330" i="7"/>
  <c r="A330" i="7"/>
  <c r="C329" i="7"/>
  <c r="B329" i="7"/>
  <c r="A329" i="7"/>
  <c r="C328" i="7"/>
  <c r="B328" i="7"/>
  <c r="A328" i="7"/>
  <c r="C327" i="7"/>
  <c r="B327" i="7"/>
  <c r="A327" i="7"/>
  <c r="C326" i="7"/>
  <c r="B326" i="7"/>
  <c r="A326" i="7"/>
  <c r="C325" i="7"/>
  <c r="B325" i="7"/>
  <c r="A325" i="7"/>
  <c r="C324" i="7"/>
  <c r="B324" i="7"/>
  <c r="A324" i="7"/>
  <c r="C323" i="7"/>
  <c r="B323" i="7"/>
  <c r="A323" i="7"/>
  <c r="C322" i="7"/>
  <c r="B322" i="7"/>
  <c r="A322" i="7"/>
  <c r="C321" i="7"/>
  <c r="B321" i="7"/>
  <c r="A321" i="7"/>
  <c r="C320" i="7"/>
  <c r="B320" i="7"/>
  <c r="A320" i="7"/>
  <c r="C319" i="7"/>
  <c r="B319" i="7"/>
  <c r="A319" i="7"/>
  <c r="C318" i="7"/>
  <c r="B318" i="7"/>
  <c r="A318" i="7"/>
  <c r="C317" i="7"/>
  <c r="B317" i="7"/>
  <c r="A317" i="7"/>
  <c r="C316" i="7"/>
  <c r="B316" i="7"/>
  <c r="A316" i="7"/>
  <c r="C315" i="7"/>
  <c r="B315" i="7"/>
  <c r="A315" i="7"/>
  <c r="C314" i="7"/>
  <c r="B314" i="7"/>
  <c r="A314" i="7"/>
  <c r="C313" i="7"/>
  <c r="B313" i="7"/>
  <c r="A313" i="7"/>
  <c r="C312" i="7"/>
  <c r="B312" i="7"/>
  <c r="A312" i="7"/>
  <c r="C311" i="7"/>
  <c r="B311" i="7"/>
  <c r="A311" i="7"/>
  <c r="C310" i="7"/>
  <c r="B310" i="7"/>
  <c r="A310" i="7"/>
  <c r="C309" i="7"/>
  <c r="B309" i="7"/>
  <c r="A309" i="7"/>
  <c r="C308" i="7"/>
  <c r="B308" i="7"/>
  <c r="A308" i="7"/>
  <c r="C307" i="7"/>
  <c r="B307" i="7"/>
  <c r="A307" i="7"/>
  <c r="C306" i="7"/>
  <c r="B306" i="7"/>
  <c r="A306" i="7"/>
  <c r="C305" i="7"/>
  <c r="B305" i="7"/>
  <c r="A305" i="7"/>
  <c r="C304" i="7"/>
  <c r="B304" i="7"/>
  <c r="A304" i="7"/>
  <c r="C303" i="7"/>
  <c r="B303" i="7"/>
  <c r="A303" i="7"/>
  <c r="C302" i="7"/>
  <c r="B302" i="7"/>
  <c r="A302" i="7"/>
  <c r="C301" i="7"/>
  <c r="B301" i="7"/>
  <c r="A301" i="7"/>
  <c r="C300" i="7"/>
  <c r="B300" i="7"/>
  <c r="A300" i="7"/>
  <c r="C299" i="7"/>
  <c r="B299" i="7"/>
  <c r="A299" i="7"/>
  <c r="C298" i="7"/>
  <c r="B298" i="7"/>
  <c r="A298" i="7"/>
  <c r="C297" i="7"/>
  <c r="B297" i="7"/>
  <c r="A297" i="7"/>
  <c r="C296" i="7"/>
  <c r="B296" i="7"/>
  <c r="A296" i="7"/>
  <c r="C295" i="7"/>
  <c r="B295" i="7"/>
  <c r="A295" i="7"/>
  <c r="C294" i="7"/>
  <c r="B294" i="7"/>
  <c r="A294" i="7"/>
  <c r="C293" i="7"/>
  <c r="B293" i="7"/>
  <c r="A293" i="7"/>
  <c r="C292" i="7"/>
  <c r="B292" i="7"/>
  <c r="A292" i="7"/>
  <c r="C291" i="7"/>
  <c r="B291" i="7"/>
  <c r="A291" i="7"/>
  <c r="C290" i="7"/>
  <c r="B290" i="7"/>
  <c r="A290" i="7"/>
  <c r="C289" i="7"/>
  <c r="B289" i="7"/>
  <c r="A289" i="7"/>
  <c r="C288" i="7"/>
  <c r="B288" i="7"/>
  <c r="A288" i="7"/>
  <c r="C287" i="7"/>
  <c r="B287" i="7"/>
  <c r="A287" i="7"/>
  <c r="C286" i="7"/>
  <c r="B286" i="7"/>
  <c r="A286" i="7"/>
  <c r="C285" i="7"/>
  <c r="B285" i="7"/>
  <c r="A285" i="7"/>
  <c r="C284" i="7"/>
  <c r="B284" i="7"/>
  <c r="A284" i="7"/>
  <c r="C283" i="7"/>
  <c r="B283" i="7"/>
  <c r="A283" i="7"/>
  <c r="C282" i="7"/>
  <c r="B282" i="7"/>
  <c r="A282" i="7"/>
  <c r="C281" i="7"/>
  <c r="B281" i="7"/>
  <c r="A281" i="7"/>
  <c r="C280" i="7"/>
  <c r="B280" i="7"/>
  <c r="A280" i="7"/>
  <c r="C279" i="7"/>
  <c r="B279" i="7"/>
  <c r="A279" i="7"/>
  <c r="C278" i="7"/>
  <c r="B278" i="7"/>
  <c r="A278" i="7"/>
  <c r="C277" i="7"/>
  <c r="B277" i="7"/>
  <c r="A277" i="7"/>
  <c r="C276" i="7"/>
  <c r="B276" i="7"/>
  <c r="A276" i="7"/>
  <c r="C275" i="7"/>
  <c r="B275" i="7"/>
  <c r="A275" i="7"/>
  <c r="C274" i="7"/>
  <c r="B274" i="7"/>
  <c r="A274" i="7"/>
  <c r="C273" i="7"/>
  <c r="B273" i="7"/>
  <c r="A273" i="7"/>
  <c r="C272" i="7"/>
  <c r="B272" i="7"/>
  <c r="A272" i="7"/>
  <c r="C271" i="7"/>
  <c r="B271" i="7"/>
  <c r="A271" i="7"/>
  <c r="C270" i="7"/>
  <c r="B270" i="7"/>
  <c r="A270" i="7"/>
  <c r="C269" i="7"/>
  <c r="B269" i="7"/>
  <c r="A269" i="7"/>
  <c r="C268" i="7"/>
  <c r="B268" i="7"/>
  <c r="A268" i="7"/>
  <c r="C267" i="7"/>
  <c r="B267" i="7"/>
  <c r="A267" i="7"/>
  <c r="C266" i="7"/>
  <c r="B266" i="7"/>
  <c r="A266" i="7"/>
  <c r="C265" i="7"/>
  <c r="B265" i="7"/>
  <c r="A265" i="7"/>
  <c r="C264" i="7"/>
  <c r="B264" i="7"/>
  <c r="A264" i="7"/>
  <c r="C263" i="7"/>
  <c r="B263" i="7"/>
  <c r="A263" i="7"/>
  <c r="C262" i="7"/>
  <c r="B262" i="7"/>
  <c r="A262" i="7"/>
  <c r="C261" i="7"/>
  <c r="B261" i="7"/>
  <c r="A261" i="7"/>
  <c r="C260" i="7"/>
  <c r="B260" i="7"/>
  <c r="A260" i="7"/>
  <c r="C259" i="7"/>
  <c r="B259" i="7"/>
  <c r="A259" i="7"/>
  <c r="C258" i="7"/>
  <c r="B258" i="7"/>
  <c r="A258" i="7"/>
  <c r="C257" i="7"/>
  <c r="B257" i="7"/>
  <c r="A257" i="7"/>
  <c r="C256" i="7"/>
  <c r="B256" i="7"/>
  <c r="A256" i="7"/>
  <c r="C255" i="7"/>
  <c r="B255" i="7"/>
  <c r="A255" i="7"/>
  <c r="C254" i="7"/>
  <c r="B254" i="7"/>
  <c r="A254" i="7"/>
  <c r="C253" i="7"/>
  <c r="B253" i="7"/>
  <c r="A253" i="7"/>
  <c r="C252" i="7"/>
  <c r="B252" i="7"/>
  <c r="A252" i="7"/>
  <c r="C251" i="7"/>
  <c r="B251" i="7"/>
  <c r="A251" i="7"/>
  <c r="C250" i="7"/>
  <c r="B250" i="7"/>
  <c r="A250" i="7"/>
  <c r="C249" i="7"/>
  <c r="B249" i="7"/>
  <c r="A249" i="7"/>
  <c r="C248" i="7"/>
  <c r="B248" i="7"/>
  <c r="A248" i="7"/>
  <c r="C247" i="7"/>
  <c r="B247" i="7"/>
  <c r="A247" i="7"/>
  <c r="C246" i="7"/>
  <c r="B246" i="7"/>
  <c r="A246" i="7"/>
  <c r="C245" i="7"/>
  <c r="B245" i="7"/>
  <c r="A245" i="7"/>
  <c r="C244" i="7"/>
  <c r="B244" i="7"/>
  <c r="A244" i="7"/>
  <c r="C243" i="7"/>
  <c r="B243" i="7"/>
  <c r="A243" i="7"/>
  <c r="C242" i="7"/>
  <c r="B242" i="7"/>
  <c r="A242" i="7"/>
  <c r="C241" i="7"/>
  <c r="B241" i="7"/>
  <c r="A241" i="7"/>
  <c r="C240" i="7"/>
  <c r="B240" i="7"/>
  <c r="A240" i="7"/>
  <c r="C239" i="7"/>
  <c r="B239" i="7"/>
  <c r="A239" i="7"/>
  <c r="C238" i="7"/>
  <c r="B238" i="7"/>
  <c r="A238" i="7"/>
  <c r="C237" i="7"/>
  <c r="B237" i="7"/>
  <c r="A237" i="7"/>
  <c r="C236" i="7"/>
  <c r="B236" i="7"/>
  <c r="A236" i="7"/>
  <c r="C235" i="7"/>
  <c r="B235" i="7"/>
  <c r="A235" i="7"/>
  <c r="C234" i="7"/>
  <c r="B234" i="7"/>
  <c r="A234" i="7"/>
  <c r="C233" i="7"/>
  <c r="B233" i="7"/>
  <c r="A233" i="7"/>
  <c r="C232" i="7"/>
  <c r="B232" i="7"/>
  <c r="A232" i="7"/>
  <c r="C231" i="7"/>
  <c r="B231" i="7"/>
  <c r="A231" i="7"/>
  <c r="C230" i="7"/>
  <c r="B230" i="7"/>
  <c r="A230" i="7"/>
  <c r="C229" i="7"/>
  <c r="B229" i="7"/>
  <c r="A229" i="7"/>
  <c r="C228" i="7"/>
  <c r="B228" i="7"/>
  <c r="A228" i="7"/>
  <c r="C227" i="7"/>
  <c r="B227" i="7"/>
  <c r="A227" i="7"/>
  <c r="C226" i="7"/>
  <c r="B226" i="7"/>
  <c r="A226" i="7"/>
  <c r="C225" i="7"/>
  <c r="B225" i="7"/>
  <c r="A225" i="7"/>
  <c r="C224" i="7"/>
  <c r="B224" i="7"/>
  <c r="A224" i="7"/>
  <c r="C223" i="7"/>
  <c r="B223" i="7"/>
  <c r="A223" i="7"/>
  <c r="C222" i="7"/>
  <c r="B222" i="7"/>
  <c r="A222" i="7"/>
  <c r="C221" i="7"/>
  <c r="B221" i="7"/>
  <c r="A221" i="7"/>
  <c r="C220" i="7"/>
  <c r="B220" i="7"/>
  <c r="A220" i="7"/>
  <c r="C219" i="7"/>
  <c r="B219" i="7"/>
  <c r="A219" i="7"/>
  <c r="C218" i="7"/>
  <c r="B218" i="7"/>
  <c r="A218" i="7"/>
  <c r="C217" i="7"/>
  <c r="B217" i="7"/>
  <c r="A217" i="7"/>
  <c r="C216" i="7"/>
  <c r="B216" i="7"/>
  <c r="A216" i="7"/>
  <c r="C215" i="7"/>
  <c r="B215" i="7"/>
  <c r="A215" i="7"/>
  <c r="C214" i="7"/>
  <c r="B214" i="7"/>
  <c r="A214" i="7"/>
  <c r="C213" i="7"/>
  <c r="B213" i="7"/>
  <c r="A213" i="7"/>
  <c r="C212" i="7"/>
  <c r="B212" i="7"/>
  <c r="A212" i="7"/>
  <c r="C211" i="7"/>
  <c r="B211" i="7"/>
  <c r="A211" i="7"/>
  <c r="C210" i="7"/>
  <c r="B210" i="7"/>
  <c r="A210" i="7"/>
  <c r="C209" i="7"/>
  <c r="B209" i="7"/>
  <c r="A209" i="7"/>
  <c r="C208" i="7"/>
  <c r="B208" i="7"/>
  <c r="A208" i="7"/>
  <c r="C207" i="7"/>
  <c r="B207" i="7"/>
  <c r="A207" i="7"/>
  <c r="C206" i="7"/>
  <c r="B206" i="7"/>
  <c r="A206" i="7"/>
  <c r="C205" i="7"/>
  <c r="B205" i="7"/>
  <c r="A205" i="7"/>
  <c r="C204" i="7"/>
  <c r="B204" i="7"/>
  <c r="A204" i="7"/>
  <c r="C203" i="7"/>
  <c r="B203" i="7"/>
  <c r="A203" i="7"/>
  <c r="C202" i="7"/>
  <c r="B202" i="7"/>
  <c r="A202" i="7"/>
  <c r="C201" i="7"/>
  <c r="B201" i="7"/>
  <c r="A201" i="7"/>
  <c r="C200" i="7"/>
  <c r="B200" i="7"/>
  <c r="A200" i="7"/>
  <c r="C199" i="7"/>
  <c r="B199" i="7"/>
  <c r="A199" i="7"/>
  <c r="C198" i="7"/>
  <c r="B198" i="7"/>
  <c r="A198" i="7"/>
  <c r="C197" i="7"/>
  <c r="B197" i="7"/>
  <c r="A197" i="7"/>
  <c r="C196" i="7"/>
  <c r="B196" i="7"/>
  <c r="A196" i="7"/>
  <c r="C195" i="7"/>
  <c r="B195" i="7"/>
  <c r="A195" i="7"/>
  <c r="C194" i="7"/>
  <c r="B194" i="7"/>
  <c r="A194" i="7"/>
  <c r="C193" i="7"/>
  <c r="B193" i="7"/>
  <c r="A193" i="7"/>
  <c r="C192" i="7"/>
  <c r="B192" i="7"/>
  <c r="A192" i="7"/>
  <c r="C191" i="7"/>
  <c r="B191" i="7"/>
  <c r="A191" i="7"/>
  <c r="C190" i="7"/>
  <c r="B190" i="7"/>
  <c r="A190" i="7"/>
  <c r="C189" i="7"/>
  <c r="B189" i="7"/>
  <c r="A189" i="7"/>
  <c r="C188" i="7"/>
  <c r="B188" i="7"/>
  <c r="A188" i="7"/>
  <c r="C187" i="7"/>
  <c r="B187" i="7"/>
  <c r="A187" i="7"/>
  <c r="C186" i="7"/>
  <c r="B186" i="7"/>
  <c r="A186" i="7"/>
  <c r="C185" i="7"/>
  <c r="B185" i="7"/>
  <c r="A185" i="7"/>
  <c r="C184" i="7"/>
  <c r="B184" i="7"/>
  <c r="A184" i="7"/>
  <c r="C183" i="7"/>
  <c r="B183" i="7"/>
  <c r="A183" i="7"/>
  <c r="C182" i="7"/>
  <c r="B182" i="7"/>
  <c r="A182" i="7"/>
  <c r="C181" i="7"/>
  <c r="B181" i="7"/>
  <c r="A181" i="7"/>
  <c r="C180" i="7"/>
  <c r="B180" i="7"/>
  <c r="A180" i="7"/>
  <c r="C179" i="7"/>
  <c r="B179" i="7"/>
  <c r="A179" i="7"/>
  <c r="C178" i="7"/>
  <c r="B178" i="7"/>
  <c r="A178" i="7"/>
  <c r="C177" i="7"/>
  <c r="B177" i="7"/>
  <c r="A177" i="7"/>
  <c r="C176" i="7"/>
  <c r="B176" i="7"/>
  <c r="A176" i="7"/>
  <c r="C175" i="7"/>
  <c r="B175" i="7"/>
  <c r="A175" i="7"/>
  <c r="C174" i="7"/>
  <c r="B174" i="7"/>
  <c r="A174" i="7"/>
  <c r="C173" i="7"/>
  <c r="B173" i="7"/>
  <c r="A173" i="7"/>
  <c r="C172" i="7"/>
  <c r="B172" i="7"/>
  <c r="A172" i="7"/>
  <c r="C171" i="7"/>
  <c r="B171" i="7"/>
  <c r="A171" i="7"/>
  <c r="C170" i="7"/>
  <c r="B170" i="7"/>
  <c r="A170" i="7"/>
  <c r="C169" i="7"/>
  <c r="B169" i="7"/>
  <c r="A169" i="7"/>
  <c r="C168" i="7"/>
  <c r="B168" i="7"/>
  <c r="A168" i="7"/>
  <c r="C167" i="7"/>
  <c r="B167" i="7"/>
  <c r="A167" i="7"/>
  <c r="C166" i="7"/>
  <c r="B166" i="7"/>
  <c r="A166" i="7"/>
  <c r="C165" i="7"/>
  <c r="B165" i="7"/>
  <c r="A165" i="7"/>
  <c r="C164" i="7"/>
  <c r="B164" i="7"/>
  <c r="A164" i="7"/>
  <c r="C163" i="7"/>
  <c r="B163" i="7"/>
  <c r="A163" i="7"/>
  <c r="C162" i="7"/>
  <c r="B162" i="7"/>
  <c r="A162" i="7"/>
  <c r="C161" i="7"/>
  <c r="B161" i="7"/>
  <c r="A161" i="7"/>
  <c r="C160" i="7"/>
  <c r="B160" i="7"/>
  <c r="A160" i="7"/>
  <c r="C159" i="7"/>
  <c r="B159" i="7"/>
  <c r="A159" i="7"/>
  <c r="C158" i="7"/>
  <c r="B158" i="7"/>
  <c r="A158" i="7"/>
  <c r="C157" i="7"/>
  <c r="B157" i="7"/>
  <c r="A157" i="7"/>
  <c r="C156" i="7"/>
  <c r="B156" i="7"/>
  <c r="A156" i="7"/>
  <c r="C155" i="7"/>
  <c r="B155" i="7"/>
  <c r="A155" i="7"/>
  <c r="C154" i="7"/>
  <c r="B154" i="7"/>
  <c r="A154" i="7"/>
  <c r="C153" i="7"/>
  <c r="B153" i="7"/>
  <c r="A153" i="7"/>
  <c r="C152" i="7"/>
  <c r="B152" i="7"/>
  <c r="A152" i="7"/>
  <c r="C151" i="7"/>
  <c r="B151" i="7"/>
  <c r="A151" i="7"/>
  <c r="C150" i="7"/>
  <c r="B150" i="7"/>
  <c r="A150" i="7"/>
  <c r="C149" i="7"/>
  <c r="B149" i="7"/>
  <c r="A149" i="7"/>
  <c r="C148" i="7"/>
  <c r="B148" i="7"/>
  <c r="A148" i="7"/>
  <c r="C147" i="7"/>
  <c r="B147" i="7"/>
  <c r="A147" i="7"/>
  <c r="C146" i="7"/>
  <c r="B146" i="7"/>
  <c r="A146" i="7"/>
  <c r="C145" i="7"/>
  <c r="B145" i="7"/>
  <c r="A145" i="7"/>
  <c r="C144" i="7"/>
  <c r="B144" i="7"/>
  <c r="A144" i="7"/>
  <c r="C143" i="7"/>
  <c r="B143" i="7"/>
  <c r="A143" i="7"/>
  <c r="C142" i="7"/>
  <c r="B142" i="7"/>
  <c r="A142" i="7"/>
  <c r="C141" i="7"/>
  <c r="B141" i="7"/>
  <c r="A141" i="7"/>
  <c r="C140" i="7"/>
  <c r="B140" i="7"/>
  <c r="A140" i="7"/>
  <c r="C139" i="7"/>
  <c r="B139" i="7"/>
  <c r="A139" i="7"/>
  <c r="C138" i="7"/>
  <c r="B138" i="7"/>
  <c r="A138" i="7"/>
  <c r="C137" i="7"/>
  <c r="B137" i="7"/>
  <c r="A137" i="7"/>
  <c r="C136" i="7"/>
  <c r="B136" i="7"/>
  <c r="A136" i="7"/>
  <c r="C135" i="7"/>
  <c r="B135" i="7"/>
  <c r="A135" i="7"/>
  <c r="C134" i="7"/>
  <c r="B134" i="7"/>
  <c r="A134" i="7"/>
  <c r="C133" i="7"/>
  <c r="B133" i="7"/>
  <c r="A133" i="7"/>
  <c r="C132" i="7"/>
  <c r="B132" i="7"/>
  <c r="A132" i="7"/>
  <c r="C131" i="7"/>
  <c r="B131" i="7"/>
  <c r="A131" i="7"/>
  <c r="C130" i="7"/>
  <c r="B130" i="7"/>
  <c r="A130" i="7"/>
  <c r="C129" i="7"/>
  <c r="B129" i="7"/>
  <c r="A129" i="7"/>
  <c r="C128" i="7"/>
  <c r="B128" i="7"/>
  <c r="A128" i="7"/>
  <c r="C127" i="7"/>
  <c r="B127" i="7"/>
  <c r="A127" i="7"/>
  <c r="C126" i="7"/>
  <c r="B126" i="7"/>
  <c r="A126" i="7"/>
  <c r="C125" i="7"/>
  <c r="B125" i="7"/>
  <c r="A125" i="7"/>
  <c r="C124" i="7"/>
  <c r="B124" i="7"/>
  <c r="A124" i="7"/>
  <c r="C123" i="7"/>
  <c r="B123" i="7"/>
  <c r="A123" i="7"/>
  <c r="C122" i="7"/>
  <c r="B122" i="7"/>
  <c r="A122" i="7"/>
  <c r="C121" i="7"/>
  <c r="B121" i="7"/>
  <c r="A121" i="7"/>
  <c r="C120" i="7"/>
  <c r="B120" i="7"/>
  <c r="A120" i="7"/>
  <c r="C119" i="7"/>
  <c r="B119" i="7"/>
  <c r="A119" i="7"/>
  <c r="C118" i="7"/>
  <c r="B118" i="7"/>
  <c r="A118" i="7"/>
  <c r="C117" i="7"/>
  <c r="B117" i="7"/>
  <c r="A117" i="7"/>
  <c r="C116" i="7"/>
  <c r="B116" i="7"/>
  <c r="A116" i="7"/>
  <c r="C115" i="7"/>
  <c r="B115" i="7"/>
  <c r="A115" i="7"/>
  <c r="C114" i="7"/>
  <c r="B114" i="7"/>
  <c r="A114" i="7"/>
  <c r="C113" i="7"/>
  <c r="B113" i="7"/>
  <c r="A113" i="7"/>
  <c r="C112" i="7"/>
  <c r="B112" i="7"/>
  <c r="A112" i="7"/>
  <c r="C111" i="7"/>
  <c r="B111" i="7"/>
  <c r="A111" i="7"/>
  <c r="C110" i="7"/>
  <c r="B110" i="7"/>
  <c r="A110" i="7"/>
  <c r="C109" i="7"/>
  <c r="B109" i="7"/>
  <c r="A109" i="7"/>
  <c r="C108" i="7"/>
  <c r="B108" i="7"/>
  <c r="A108" i="7"/>
  <c r="C107" i="7"/>
  <c r="B107" i="7"/>
  <c r="A107" i="7"/>
  <c r="C106" i="7"/>
  <c r="B106" i="7"/>
  <c r="A106" i="7"/>
  <c r="C105" i="7"/>
  <c r="B105" i="7"/>
  <c r="A105" i="7"/>
  <c r="C104" i="7"/>
  <c r="B104" i="7"/>
  <c r="A104" i="7"/>
  <c r="C103" i="7"/>
  <c r="B103" i="7"/>
  <c r="A103" i="7"/>
  <c r="C102" i="7"/>
  <c r="B102" i="7"/>
  <c r="A102" i="7"/>
  <c r="C101" i="7"/>
  <c r="B101" i="7"/>
  <c r="A101" i="7"/>
  <c r="C100" i="7"/>
  <c r="B100" i="7"/>
  <c r="A100" i="7"/>
  <c r="C99" i="7"/>
  <c r="B99" i="7"/>
  <c r="A99" i="7"/>
  <c r="C98" i="7"/>
  <c r="B98" i="7"/>
  <c r="A98" i="7"/>
  <c r="C97" i="7"/>
  <c r="B97" i="7"/>
  <c r="A97" i="7"/>
  <c r="C96" i="7"/>
  <c r="B96" i="7"/>
  <c r="A96" i="7"/>
  <c r="C95" i="7"/>
  <c r="B95" i="7"/>
  <c r="A95" i="7"/>
  <c r="C94" i="7"/>
  <c r="B94" i="7"/>
  <c r="A94" i="7"/>
  <c r="C93" i="7"/>
  <c r="B93" i="7"/>
  <c r="A93" i="7"/>
  <c r="C92" i="7"/>
  <c r="B92" i="7"/>
  <c r="A92" i="7"/>
  <c r="C91" i="7"/>
  <c r="B91" i="7"/>
  <c r="A91" i="7"/>
  <c r="C90" i="7"/>
  <c r="B90" i="7"/>
  <c r="A90" i="7"/>
  <c r="C89" i="7"/>
  <c r="B89" i="7"/>
  <c r="A89" i="7"/>
  <c r="C88" i="7"/>
  <c r="B88" i="7"/>
  <c r="A88" i="7"/>
  <c r="C87" i="7"/>
  <c r="B87" i="7"/>
  <c r="A87" i="7"/>
  <c r="C86" i="7"/>
  <c r="B86" i="7"/>
  <c r="A86" i="7"/>
  <c r="C85" i="7"/>
  <c r="B85" i="7"/>
  <c r="A85" i="7"/>
  <c r="C84" i="7"/>
  <c r="B84" i="7"/>
  <c r="A84" i="7"/>
  <c r="C83" i="7"/>
  <c r="B83" i="7"/>
  <c r="A83" i="7"/>
  <c r="C82" i="7"/>
  <c r="B82" i="7"/>
  <c r="A82" i="7"/>
  <c r="C81" i="7"/>
  <c r="B81" i="7"/>
  <c r="A81" i="7"/>
  <c r="C80" i="7"/>
  <c r="B80" i="7"/>
  <c r="A80" i="7"/>
  <c r="C79" i="7"/>
  <c r="B79" i="7"/>
  <c r="A79" i="7"/>
  <c r="C78" i="7"/>
  <c r="B78" i="7"/>
  <c r="A78" i="7"/>
  <c r="C77" i="7"/>
  <c r="B77" i="7"/>
  <c r="A77" i="7"/>
  <c r="C76" i="7"/>
  <c r="B76" i="7"/>
  <c r="A76" i="7"/>
  <c r="C75" i="7"/>
  <c r="B75" i="7"/>
  <c r="A75" i="7"/>
  <c r="C74" i="7"/>
  <c r="B74" i="7"/>
  <c r="A74" i="7"/>
  <c r="C73" i="7"/>
  <c r="B73" i="7"/>
  <c r="A73" i="7"/>
  <c r="C72" i="7"/>
  <c r="B72" i="7"/>
  <c r="A72" i="7"/>
  <c r="C71" i="7"/>
  <c r="B71" i="7"/>
  <c r="A71" i="7"/>
  <c r="C70" i="7"/>
  <c r="B70" i="7"/>
  <c r="A70" i="7"/>
  <c r="C69" i="7"/>
  <c r="B69" i="7"/>
  <c r="A69" i="7"/>
  <c r="C68" i="7"/>
  <c r="B68" i="7"/>
  <c r="A68" i="7"/>
  <c r="C67" i="7"/>
  <c r="B67" i="7"/>
  <c r="A67" i="7"/>
  <c r="C66" i="7"/>
  <c r="B66" i="7"/>
  <c r="A66" i="7"/>
  <c r="C65" i="7"/>
  <c r="B65" i="7"/>
  <c r="A65" i="7"/>
  <c r="C64" i="7"/>
  <c r="B64" i="7"/>
  <c r="A64" i="7"/>
  <c r="C63" i="7"/>
  <c r="B63" i="7"/>
  <c r="A63" i="7"/>
  <c r="C62" i="7"/>
  <c r="B62" i="7"/>
  <c r="A62" i="7"/>
  <c r="C61" i="7"/>
  <c r="B61" i="7"/>
  <c r="A61" i="7"/>
  <c r="C60" i="7"/>
  <c r="B60" i="7"/>
  <c r="A60" i="7"/>
  <c r="C59" i="7"/>
  <c r="B59" i="7"/>
  <c r="A59" i="7"/>
  <c r="C58" i="7"/>
  <c r="B58" i="7"/>
  <c r="A58" i="7"/>
  <c r="C57" i="7"/>
  <c r="B57" i="7"/>
  <c r="A57" i="7"/>
  <c r="C56" i="7"/>
  <c r="B56" i="7"/>
  <c r="A56" i="7"/>
  <c r="C55" i="7"/>
  <c r="B55" i="7"/>
  <c r="A55" i="7"/>
  <c r="C54" i="7"/>
  <c r="B54" i="7"/>
  <c r="A54" i="7"/>
  <c r="C53" i="7"/>
  <c r="B53" i="7"/>
  <c r="A53" i="7"/>
  <c r="C52" i="7"/>
  <c r="B52" i="7"/>
  <c r="A52" i="7"/>
  <c r="C51" i="7"/>
  <c r="B51" i="7"/>
  <c r="A51" i="7"/>
  <c r="C50" i="7"/>
  <c r="B50" i="7"/>
  <c r="A50" i="7"/>
  <c r="C49" i="7"/>
  <c r="B49" i="7"/>
  <c r="A49" i="7"/>
  <c r="C48" i="7"/>
  <c r="B48" i="7"/>
  <c r="A48" i="7"/>
  <c r="C47" i="7"/>
  <c r="B47" i="7"/>
  <c r="A47" i="7"/>
  <c r="C46" i="7"/>
  <c r="B46" i="7"/>
  <c r="A46" i="7"/>
  <c r="C45" i="7"/>
  <c r="B45" i="7"/>
  <c r="A45" i="7"/>
  <c r="C44" i="7"/>
  <c r="B44" i="7"/>
  <c r="A44" i="7"/>
  <c r="C43" i="7"/>
  <c r="B43" i="7"/>
  <c r="A43" i="7"/>
  <c r="C42" i="7"/>
  <c r="B42" i="7"/>
  <c r="A42" i="7"/>
  <c r="C41" i="7"/>
  <c r="B41" i="7"/>
  <c r="A41" i="7"/>
  <c r="C40" i="7"/>
  <c r="B40" i="7"/>
  <c r="A40" i="7"/>
  <c r="C39" i="7"/>
  <c r="B39" i="7"/>
  <c r="A39" i="7"/>
  <c r="C38" i="7"/>
  <c r="B38" i="7"/>
  <c r="A38" i="7"/>
  <c r="C37" i="7"/>
  <c r="B37" i="7"/>
  <c r="A37" i="7"/>
  <c r="C36" i="7"/>
  <c r="B36" i="7"/>
  <c r="A36" i="7"/>
  <c r="C35" i="7"/>
  <c r="B35" i="7"/>
  <c r="A35" i="7"/>
  <c r="C34" i="7"/>
  <c r="B34" i="7"/>
  <c r="A34" i="7"/>
  <c r="C33" i="7"/>
  <c r="B33" i="7"/>
  <c r="A33" i="7"/>
  <c r="C32" i="7"/>
  <c r="B32" i="7"/>
  <c r="A32" i="7"/>
  <c r="C31" i="7"/>
  <c r="B31" i="7"/>
  <c r="A31" i="7"/>
  <c r="C30" i="7"/>
  <c r="B30" i="7"/>
  <c r="A30" i="7"/>
  <c r="C29" i="7"/>
  <c r="B29" i="7"/>
  <c r="A29" i="7"/>
  <c r="C28" i="7"/>
  <c r="B28" i="7"/>
  <c r="A28" i="7"/>
  <c r="C27" i="7"/>
  <c r="B27" i="7"/>
  <c r="A27" i="7"/>
  <c r="C26" i="7"/>
  <c r="B26" i="7"/>
  <c r="A26" i="7"/>
  <c r="C25" i="7"/>
  <c r="B25" i="7"/>
  <c r="A25" i="7"/>
  <c r="C24" i="7"/>
  <c r="B24" i="7"/>
  <c r="A24" i="7"/>
  <c r="C23" i="7"/>
  <c r="B23" i="7"/>
  <c r="A23" i="7"/>
  <c r="C22" i="7"/>
  <c r="B22" i="7"/>
  <c r="A22" i="7"/>
  <c r="C21" i="7"/>
  <c r="B21" i="7"/>
  <c r="A21" i="7"/>
  <c r="C20" i="7"/>
  <c r="B20" i="7"/>
  <c r="A20" i="7"/>
  <c r="C19" i="7"/>
  <c r="B19" i="7"/>
  <c r="A19" i="7"/>
  <c r="C18" i="7"/>
  <c r="B18" i="7"/>
  <c r="A18" i="7"/>
  <c r="C17" i="7"/>
  <c r="B17" i="7"/>
  <c r="A17" i="7"/>
  <c r="C16" i="7"/>
  <c r="B16" i="7"/>
  <c r="A16" i="7"/>
  <c r="C15" i="7"/>
  <c r="B15" i="7"/>
  <c r="A15" i="7"/>
  <c r="C14" i="7"/>
  <c r="B14" i="7"/>
  <c r="A14" i="7"/>
  <c r="C13" i="7"/>
  <c r="B13" i="7"/>
  <c r="A13" i="7"/>
  <c r="C12" i="7"/>
  <c r="B12" i="7"/>
  <c r="A12" i="7"/>
  <c r="C11" i="7"/>
  <c r="B11" i="7"/>
  <c r="A11" i="7"/>
  <c r="C10" i="7"/>
  <c r="B10" i="7"/>
  <c r="A10" i="7"/>
  <c r="C9" i="7"/>
  <c r="B9" i="7"/>
  <c r="A9" i="7"/>
  <c r="C8" i="7"/>
  <c r="B8" i="7"/>
  <c r="A8" i="7"/>
  <c r="C7" i="7"/>
  <c r="B7" i="7"/>
  <c r="A7" i="7"/>
  <c r="C6" i="7"/>
  <c r="B6" i="7"/>
  <c r="A6" i="7"/>
  <c r="C5" i="7"/>
  <c r="B5" i="7"/>
  <c r="A5" i="7"/>
  <c r="C4" i="7"/>
  <c r="B4" i="7"/>
  <c r="A4" i="7"/>
  <c r="C3" i="7"/>
  <c r="B3" i="7"/>
  <c r="A3" i="7"/>
  <c r="CS2" i="7"/>
  <c r="CR2" i="7"/>
  <c r="CQ2" i="7"/>
  <c r="CP2" i="7"/>
  <c r="CO2" i="7"/>
  <c r="CN2" i="7"/>
  <c r="CM2" i="7"/>
  <c r="CL2" i="7"/>
  <c r="CK2" i="7"/>
  <c r="CJ2" i="7"/>
  <c r="CI2" i="7"/>
  <c r="CH2" i="7"/>
  <c r="CG2" i="7"/>
  <c r="CF2" i="7"/>
  <c r="CE2" i="7"/>
  <c r="CD2" i="7"/>
  <c r="CC2" i="7"/>
  <c r="CB2" i="7"/>
  <c r="CA2" i="7"/>
  <c r="BZ2" i="7"/>
  <c r="BY2" i="7"/>
  <c r="BX2" i="7"/>
  <c r="BW2" i="7"/>
  <c r="BV2" i="7"/>
  <c r="BU2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AX2" i="7"/>
  <c r="AW2" i="7"/>
  <c r="AV2" i="7"/>
  <c r="AU2" i="7"/>
  <c r="AT2" i="7"/>
  <c r="AS2" i="7"/>
  <c r="AR2" i="7"/>
  <c r="AQ2" i="7"/>
  <c r="AP2" i="7"/>
  <c r="AO2" i="7"/>
  <c r="AN2" i="7"/>
  <c r="AM2" i="7"/>
  <c r="AL2" i="7"/>
  <c r="AK2" i="7"/>
  <c r="AJ2" i="7"/>
  <c r="AI2" i="7"/>
  <c r="AH2" i="7"/>
  <c r="AG2" i="7"/>
  <c r="AF2" i="7"/>
  <c r="AE2" i="7"/>
  <c r="AD2" i="7"/>
  <c r="AC2" i="7"/>
  <c r="AB2" i="7"/>
  <c r="AA2" i="7"/>
  <c r="Z2" i="7"/>
  <c r="Y2" i="7"/>
  <c r="X2" i="7"/>
  <c r="W2" i="7"/>
  <c r="V2" i="7"/>
  <c r="U2" i="7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C367" i="5"/>
  <c r="B367" i="5"/>
  <c r="A367" i="5"/>
  <c r="C366" i="5"/>
  <c r="B366" i="5"/>
  <c r="A366" i="5"/>
  <c r="C365" i="5"/>
  <c r="B365" i="5"/>
  <c r="A365" i="5"/>
  <c r="C364" i="5"/>
  <c r="B364" i="5"/>
  <c r="A364" i="5"/>
  <c r="C363" i="5"/>
  <c r="B363" i="5"/>
  <c r="A363" i="5"/>
  <c r="C362" i="5"/>
  <c r="B362" i="5"/>
  <c r="A362" i="5"/>
  <c r="C361" i="5"/>
  <c r="B361" i="5"/>
  <c r="A361" i="5"/>
  <c r="C360" i="5"/>
  <c r="B360" i="5"/>
  <c r="A360" i="5"/>
  <c r="C359" i="5"/>
  <c r="B359" i="5"/>
  <c r="A359" i="5"/>
  <c r="C358" i="5"/>
  <c r="B358" i="5"/>
  <c r="A358" i="5"/>
  <c r="C357" i="5"/>
  <c r="B357" i="5"/>
  <c r="A357" i="5"/>
  <c r="C356" i="5"/>
  <c r="B356" i="5"/>
  <c r="A356" i="5"/>
  <c r="C355" i="5"/>
  <c r="B355" i="5"/>
  <c r="A355" i="5"/>
  <c r="C354" i="5"/>
  <c r="B354" i="5"/>
  <c r="A354" i="5"/>
  <c r="C353" i="5"/>
  <c r="B353" i="5"/>
  <c r="A353" i="5"/>
  <c r="C352" i="5"/>
  <c r="B352" i="5"/>
  <c r="A352" i="5"/>
  <c r="C351" i="5"/>
  <c r="B351" i="5"/>
  <c r="A351" i="5"/>
  <c r="C350" i="5"/>
  <c r="B350" i="5"/>
  <c r="A350" i="5"/>
  <c r="C349" i="5"/>
  <c r="B349" i="5"/>
  <c r="A349" i="5"/>
  <c r="C348" i="5"/>
  <c r="B348" i="5"/>
  <c r="A348" i="5"/>
  <c r="C347" i="5"/>
  <c r="B347" i="5"/>
  <c r="A347" i="5"/>
  <c r="C346" i="5"/>
  <c r="B346" i="5"/>
  <c r="A346" i="5"/>
  <c r="C345" i="5"/>
  <c r="B345" i="5"/>
  <c r="A345" i="5"/>
  <c r="C344" i="5"/>
  <c r="B344" i="5"/>
  <c r="A344" i="5"/>
  <c r="C343" i="5"/>
  <c r="B343" i="5"/>
  <c r="A343" i="5"/>
  <c r="C342" i="5"/>
  <c r="B342" i="5"/>
  <c r="A342" i="5"/>
  <c r="C341" i="5"/>
  <c r="B341" i="5"/>
  <c r="A341" i="5"/>
  <c r="C340" i="5"/>
  <c r="B340" i="5"/>
  <c r="A340" i="5"/>
  <c r="C339" i="5"/>
  <c r="B339" i="5"/>
  <c r="A339" i="5"/>
  <c r="C338" i="5"/>
  <c r="B338" i="5"/>
  <c r="A338" i="5"/>
  <c r="C337" i="5"/>
  <c r="B337" i="5"/>
  <c r="A337" i="5"/>
  <c r="C336" i="5"/>
  <c r="B336" i="5"/>
  <c r="A336" i="5"/>
  <c r="C335" i="5"/>
  <c r="B335" i="5"/>
  <c r="A335" i="5"/>
  <c r="C334" i="5"/>
  <c r="B334" i="5"/>
  <c r="A334" i="5"/>
  <c r="C333" i="5"/>
  <c r="B333" i="5"/>
  <c r="A333" i="5"/>
  <c r="C332" i="5"/>
  <c r="B332" i="5"/>
  <c r="A332" i="5"/>
  <c r="C331" i="5"/>
  <c r="B331" i="5"/>
  <c r="A331" i="5"/>
  <c r="C330" i="5"/>
  <c r="B330" i="5"/>
  <c r="A330" i="5"/>
  <c r="C329" i="5"/>
  <c r="B329" i="5"/>
  <c r="A329" i="5"/>
  <c r="C328" i="5"/>
  <c r="B328" i="5"/>
  <c r="A328" i="5"/>
  <c r="C327" i="5"/>
  <c r="B327" i="5"/>
  <c r="A327" i="5"/>
  <c r="C326" i="5"/>
  <c r="B326" i="5"/>
  <c r="A326" i="5"/>
  <c r="C325" i="5"/>
  <c r="B325" i="5"/>
  <c r="A325" i="5"/>
  <c r="C324" i="5"/>
  <c r="B324" i="5"/>
  <c r="A324" i="5"/>
  <c r="C323" i="5"/>
  <c r="B323" i="5"/>
  <c r="A323" i="5"/>
  <c r="C322" i="5"/>
  <c r="B322" i="5"/>
  <c r="A322" i="5"/>
  <c r="C321" i="5"/>
  <c r="B321" i="5"/>
  <c r="A321" i="5"/>
  <c r="C320" i="5"/>
  <c r="B320" i="5"/>
  <c r="A320" i="5"/>
  <c r="C319" i="5"/>
  <c r="B319" i="5"/>
  <c r="A319" i="5"/>
  <c r="C318" i="5"/>
  <c r="B318" i="5"/>
  <c r="A318" i="5"/>
  <c r="C317" i="5"/>
  <c r="B317" i="5"/>
  <c r="A317" i="5"/>
  <c r="C316" i="5"/>
  <c r="B316" i="5"/>
  <c r="A316" i="5"/>
  <c r="C315" i="5"/>
  <c r="B315" i="5"/>
  <c r="A315" i="5"/>
  <c r="C314" i="5"/>
  <c r="B314" i="5"/>
  <c r="A314" i="5"/>
  <c r="C313" i="5"/>
  <c r="B313" i="5"/>
  <c r="A313" i="5"/>
  <c r="C312" i="5"/>
  <c r="B312" i="5"/>
  <c r="A312" i="5"/>
  <c r="C311" i="5"/>
  <c r="B311" i="5"/>
  <c r="A311" i="5"/>
  <c r="C310" i="5"/>
  <c r="B310" i="5"/>
  <c r="A310" i="5"/>
  <c r="C309" i="5"/>
  <c r="B309" i="5"/>
  <c r="A309" i="5"/>
  <c r="C308" i="5"/>
  <c r="B308" i="5"/>
  <c r="A308" i="5"/>
  <c r="C307" i="5"/>
  <c r="B307" i="5"/>
  <c r="A307" i="5"/>
  <c r="C306" i="5"/>
  <c r="B306" i="5"/>
  <c r="A306" i="5"/>
  <c r="C305" i="5"/>
  <c r="B305" i="5"/>
  <c r="A305" i="5"/>
  <c r="C304" i="5"/>
  <c r="B304" i="5"/>
  <c r="A304" i="5"/>
  <c r="C303" i="5"/>
  <c r="B303" i="5"/>
  <c r="A303" i="5"/>
  <c r="C302" i="5"/>
  <c r="B302" i="5"/>
  <c r="A302" i="5"/>
  <c r="C301" i="5"/>
  <c r="B301" i="5"/>
  <c r="A301" i="5"/>
  <c r="C300" i="5"/>
  <c r="B300" i="5"/>
  <c r="A300" i="5"/>
  <c r="C299" i="5"/>
  <c r="B299" i="5"/>
  <c r="A299" i="5"/>
  <c r="C298" i="5"/>
  <c r="B298" i="5"/>
  <c r="A298" i="5"/>
  <c r="C297" i="5"/>
  <c r="B297" i="5"/>
  <c r="A297" i="5"/>
  <c r="C296" i="5"/>
  <c r="B296" i="5"/>
  <c r="A296" i="5"/>
  <c r="C295" i="5"/>
  <c r="B295" i="5"/>
  <c r="A295" i="5"/>
  <c r="C294" i="5"/>
  <c r="B294" i="5"/>
  <c r="A294" i="5"/>
  <c r="C293" i="5"/>
  <c r="B293" i="5"/>
  <c r="A293" i="5"/>
  <c r="C292" i="5"/>
  <c r="B292" i="5"/>
  <c r="A292" i="5"/>
  <c r="C291" i="5"/>
  <c r="B291" i="5"/>
  <c r="A291" i="5"/>
  <c r="C290" i="5"/>
  <c r="B290" i="5"/>
  <c r="A290" i="5"/>
  <c r="C289" i="5"/>
  <c r="B289" i="5"/>
  <c r="A289" i="5"/>
  <c r="C288" i="5"/>
  <c r="B288" i="5"/>
  <c r="A288" i="5"/>
  <c r="C287" i="5"/>
  <c r="B287" i="5"/>
  <c r="A287" i="5"/>
  <c r="C286" i="5"/>
  <c r="B286" i="5"/>
  <c r="A286" i="5"/>
  <c r="C285" i="5"/>
  <c r="B285" i="5"/>
  <c r="A285" i="5"/>
  <c r="C284" i="5"/>
  <c r="B284" i="5"/>
  <c r="A284" i="5"/>
  <c r="C283" i="5"/>
  <c r="B283" i="5"/>
  <c r="A283" i="5"/>
  <c r="C282" i="5"/>
  <c r="B282" i="5"/>
  <c r="A282" i="5"/>
  <c r="C281" i="5"/>
  <c r="B281" i="5"/>
  <c r="A281" i="5"/>
  <c r="C280" i="5"/>
  <c r="B280" i="5"/>
  <c r="A280" i="5"/>
  <c r="C279" i="5"/>
  <c r="B279" i="5"/>
  <c r="A279" i="5"/>
  <c r="C278" i="5"/>
  <c r="B278" i="5"/>
  <c r="A278" i="5"/>
  <c r="C277" i="5"/>
  <c r="B277" i="5"/>
  <c r="A277" i="5"/>
  <c r="C276" i="5"/>
  <c r="B276" i="5"/>
  <c r="A276" i="5"/>
  <c r="C275" i="5"/>
  <c r="B275" i="5"/>
  <c r="A275" i="5"/>
  <c r="C274" i="5"/>
  <c r="B274" i="5"/>
  <c r="A274" i="5"/>
  <c r="C273" i="5"/>
  <c r="B273" i="5"/>
  <c r="A273" i="5"/>
  <c r="C272" i="5"/>
  <c r="B272" i="5"/>
  <c r="A272" i="5"/>
  <c r="C271" i="5"/>
  <c r="B271" i="5"/>
  <c r="A271" i="5"/>
  <c r="C270" i="5"/>
  <c r="B270" i="5"/>
  <c r="A270" i="5"/>
  <c r="C269" i="5"/>
  <c r="B269" i="5"/>
  <c r="A269" i="5"/>
  <c r="C268" i="5"/>
  <c r="B268" i="5"/>
  <c r="A268" i="5"/>
  <c r="C267" i="5"/>
  <c r="B267" i="5"/>
  <c r="A267" i="5"/>
  <c r="C266" i="5"/>
  <c r="B266" i="5"/>
  <c r="A266" i="5"/>
  <c r="C265" i="5"/>
  <c r="B265" i="5"/>
  <c r="A265" i="5"/>
  <c r="C264" i="5"/>
  <c r="B264" i="5"/>
  <c r="A264" i="5"/>
  <c r="C263" i="5"/>
  <c r="B263" i="5"/>
  <c r="A263" i="5"/>
  <c r="C262" i="5"/>
  <c r="B262" i="5"/>
  <c r="A262" i="5"/>
  <c r="C261" i="5"/>
  <c r="B261" i="5"/>
  <c r="A261" i="5"/>
  <c r="C260" i="5"/>
  <c r="B260" i="5"/>
  <c r="A260" i="5"/>
  <c r="C259" i="5"/>
  <c r="B259" i="5"/>
  <c r="A259" i="5"/>
  <c r="C258" i="5"/>
  <c r="B258" i="5"/>
  <c r="A258" i="5"/>
  <c r="C257" i="5"/>
  <c r="B257" i="5"/>
  <c r="A257" i="5"/>
  <c r="C256" i="5"/>
  <c r="B256" i="5"/>
  <c r="A256" i="5"/>
  <c r="C255" i="5"/>
  <c r="B255" i="5"/>
  <c r="A255" i="5"/>
  <c r="C254" i="5"/>
  <c r="B254" i="5"/>
  <c r="A254" i="5"/>
  <c r="C253" i="5"/>
  <c r="B253" i="5"/>
  <c r="A253" i="5"/>
  <c r="C252" i="5"/>
  <c r="B252" i="5"/>
  <c r="A252" i="5"/>
  <c r="C251" i="5"/>
  <c r="B251" i="5"/>
  <c r="A251" i="5"/>
  <c r="C250" i="5"/>
  <c r="B250" i="5"/>
  <c r="A250" i="5"/>
  <c r="C249" i="5"/>
  <c r="B249" i="5"/>
  <c r="A249" i="5"/>
  <c r="C248" i="5"/>
  <c r="B248" i="5"/>
  <c r="A248" i="5"/>
  <c r="C247" i="5"/>
  <c r="B247" i="5"/>
  <c r="A247" i="5"/>
  <c r="C246" i="5"/>
  <c r="B246" i="5"/>
  <c r="A246" i="5"/>
  <c r="C245" i="5"/>
  <c r="B245" i="5"/>
  <c r="A245" i="5"/>
  <c r="C244" i="5"/>
  <c r="B244" i="5"/>
  <c r="A244" i="5"/>
  <c r="C243" i="5"/>
  <c r="B243" i="5"/>
  <c r="A243" i="5"/>
  <c r="C242" i="5"/>
  <c r="B242" i="5"/>
  <c r="A242" i="5"/>
  <c r="C241" i="5"/>
  <c r="B241" i="5"/>
  <c r="A241" i="5"/>
  <c r="C240" i="5"/>
  <c r="B240" i="5"/>
  <c r="A240" i="5"/>
  <c r="C239" i="5"/>
  <c r="B239" i="5"/>
  <c r="A239" i="5"/>
  <c r="C238" i="5"/>
  <c r="B238" i="5"/>
  <c r="A238" i="5"/>
  <c r="C237" i="5"/>
  <c r="B237" i="5"/>
  <c r="A237" i="5"/>
  <c r="C236" i="5"/>
  <c r="B236" i="5"/>
  <c r="A236" i="5"/>
  <c r="C235" i="5"/>
  <c r="B235" i="5"/>
  <c r="A235" i="5"/>
  <c r="C234" i="5"/>
  <c r="B234" i="5"/>
  <c r="A234" i="5"/>
  <c r="C233" i="5"/>
  <c r="B233" i="5"/>
  <c r="A233" i="5"/>
  <c r="C232" i="5"/>
  <c r="B232" i="5"/>
  <c r="A232" i="5"/>
  <c r="C231" i="5"/>
  <c r="B231" i="5"/>
  <c r="A231" i="5"/>
  <c r="C230" i="5"/>
  <c r="B230" i="5"/>
  <c r="A230" i="5"/>
  <c r="C229" i="5"/>
  <c r="B229" i="5"/>
  <c r="A229" i="5"/>
  <c r="C228" i="5"/>
  <c r="B228" i="5"/>
  <c r="A228" i="5"/>
  <c r="C227" i="5"/>
  <c r="B227" i="5"/>
  <c r="A227" i="5"/>
  <c r="C226" i="5"/>
  <c r="B226" i="5"/>
  <c r="A226" i="5"/>
  <c r="C225" i="5"/>
  <c r="B225" i="5"/>
  <c r="A225" i="5"/>
  <c r="C224" i="5"/>
  <c r="B224" i="5"/>
  <c r="A224" i="5"/>
  <c r="C223" i="5"/>
  <c r="B223" i="5"/>
  <c r="A223" i="5"/>
  <c r="C222" i="5"/>
  <c r="B222" i="5"/>
  <c r="A222" i="5"/>
  <c r="C221" i="5"/>
  <c r="B221" i="5"/>
  <c r="A221" i="5"/>
  <c r="C220" i="5"/>
  <c r="B220" i="5"/>
  <c r="A220" i="5"/>
  <c r="C219" i="5"/>
  <c r="B219" i="5"/>
  <c r="A219" i="5"/>
  <c r="C218" i="5"/>
  <c r="B218" i="5"/>
  <c r="A218" i="5"/>
  <c r="C217" i="5"/>
  <c r="B217" i="5"/>
  <c r="A217" i="5"/>
  <c r="C216" i="5"/>
  <c r="B216" i="5"/>
  <c r="A216" i="5"/>
  <c r="C215" i="5"/>
  <c r="B215" i="5"/>
  <c r="A215" i="5"/>
  <c r="C214" i="5"/>
  <c r="B214" i="5"/>
  <c r="A214" i="5"/>
  <c r="C213" i="5"/>
  <c r="B213" i="5"/>
  <c r="A213" i="5"/>
  <c r="C212" i="5"/>
  <c r="B212" i="5"/>
  <c r="A212" i="5"/>
  <c r="C211" i="5"/>
  <c r="B211" i="5"/>
  <c r="A211" i="5"/>
  <c r="C210" i="5"/>
  <c r="B210" i="5"/>
  <c r="A210" i="5"/>
  <c r="C209" i="5"/>
  <c r="B209" i="5"/>
  <c r="A209" i="5"/>
  <c r="C208" i="5"/>
  <c r="B208" i="5"/>
  <c r="A208" i="5"/>
  <c r="C207" i="5"/>
  <c r="B207" i="5"/>
  <c r="A207" i="5"/>
  <c r="C206" i="5"/>
  <c r="B206" i="5"/>
  <c r="A206" i="5"/>
  <c r="C205" i="5"/>
  <c r="B205" i="5"/>
  <c r="A205" i="5"/>
  <c r="C204" i="5"/>
  <c r="B204" i="5"/>
  <c r="A204" i="5"/>
  <c r="C203" i="5"/>
  <c r="B203" i="5"/>
  <c r="A203" i="5"/>
  <c r="C202" i="5"/>
  <c r="B202" i="5"/>
  <c r="A202" i="5"/>
  <c r="C201" i="5"/>
  <c r="B201" i="5"/>
  <c r="A201" i="5"/>
  <c r="C200" i="5"/>
  <c r="B200" i="5"/>
  <c r="A200" i="5"/>
  <c r="C199" i="5"/>
  <c r="B199" i="5"/>
  <c r="A199" i="5"/>
  <c r="C198" i="5"/>
  <c r="B198" i="5"/>
  <c r="A198" i="5"/>
  <c r="C197" i="5"/>
  <c r="B197" i="5"/>
  <c r="A197" i="5"/>
  <c r="C196" i="5"/>
  <c r="B196" i="5"/>
  <c r="A196" i="5"/>
  <c r="C195" i="5"/>
  <c r="B195" i="5"/>
  <c r="A195" i="5"/>
  <c r="C194" i="5"/>
  <c r="B194" i="5"/>
  <c r="A194" i="5"/>
  <c r="C193" i="5"/>
  <c r="B193" i="5"/>
  <c r="A193" i="5"/>
  <c r="C192" i="5"/>
  <c r="B192" i="5"/>
  <c r="A192" i="5"/>
  <c r="C191" i="5"/>
  <c r="B191" i="5"/>
  <c r="A191" i="5"/>
  <c r="C190" i="5"/>
  <c r="B190" i="5"/>
  <c r="A190" i="5"/>
  <c r="C189" i="5"/>
  <c r="B189" i="5"/>
  <c r="A189" i="5"/>
  <c r="C188" i="5"/>
  <c r="B188" i="5"/>
  <c r="A188" i="5"/>
  <c r="C187" i="5"/>
  <c r="B187" i="5"/>
  <c r="A187" i="5"/>
  <c r="C186" i="5"/>
  <c r="B186" i="5"/>
  <c r="A186" i="5"/>
  <c r="C185" i="5"/>
  <c r="B185" i="5"/>
  <c r="A185" i="5"/>
  <c r="C184" i="5"/>
  <c r="B184" i="5"/>
  <c r="A184" i="5"/>
  <c r="C183" i="5"/>
  <c r="B183" i="5"/>
  <c r="A183" i="5"/>
  <c r="C182" i="5"/>
  <c r="B182" i="5"/>
  <c r="A182" i="5"/>
  <c r="C181" i="5"/>
  <c r="B181" i="5"/>
  <c r="A181" i="5"/>
  <c r="C180" i="5"/>
  <c r="B180" i="5"/>
  <c r="A180" i="5"/>
  <c r="C179" i="5"/>
  <c r="B179" i="5"/>
  <c r="A179" i="5"/>
  <c r="C178" i="5"/>
  <c r="B178" i="5"/>
  <c r="A178" i="5"/>
  <c r="C177" i="5"/>
  <c r="B177" i="5"/>
  <c r="A177" i="5"/>
  <c r="C176" i="5"/>
  <c r="B176" i="5"/>
  <c r="A176" i="5"/>
  <c r="C175" i="5"/>
  <c r="B175" i="5"/>
  <c r="A175" i="5"/>
  <c r="C174" i="5"/>
  <c r="B174" i="5"/>
  <c r="A174" i="5"/>
  <c r="C173" i="5"/>
  <c r="B173" i="5"/>
  <c r="A173" i="5"/>
  <c r="C172" i="5"/>
  <c r="B172" i="5"/>
  <c r="A172" i="5"/>
  <c r="C171" i="5"/>
  <c r="B171" i="5"/>
  <c r="A171" i="5"/>
  <c r="C170" i="5"/>
  <c r="B170" i="5"/>
  <c r="A170" i="5"/>
  <c r="C169" i="5"/>
  <c r="B169" i="5"/>
  <c r="A169" i="5"/>
  <c r="C168" i="5"/>
  <c r="B168" i="5"/>
  <c r="A168" i="5"/>
  <c r="C167" i="5"/>
  <c r="B167" i="5"/>
  <c r="A167" i="5"/>
  <c r="C166" i="5"/>
  <c r="B166" i="5"/>
  <c r="A166" i="5"/>
  <c r="C165" i="5"/>
  <c r="B165" i="5"/>
  <c r="A165" i="5"/>
  <c r="C164" i="5"/>
  <c r="B164" i="5"/>
  <c r="A164" i="5"/>
  <c r="C163" i="5"/>
  <c r="B163" i="5"/>
  <c r="A163" i="5"/>
  <c r="C162" i="5"/>
  <c r="B162" i="5"/>
  <c r="A162" i="5"/>
  <c r="C161" i="5"/>
  <c r="B161" i="5"/>
  <c r="A161" i="5"/>
  <c r="C160" i="5"/>
  <c r="B160" i="5"/>
  <c r="A160" i="5"/>
  <c r="C159" i="5"/>
  <c r="B159" i="5"/>
  <c r="A159" i="5"/>
  <c r="C158" i="5"/>
  <c r="B158" i="5"/>
  <c r="A158" i="5"/>
  <c r="C157" i="5"/>
  <c r="B157" i="5"/>
  <c r="A157" i="5"/>
  <c r="C156" i="5"/>
  <c r="B156" i="5"/>
  <c r="A156" i="5"/>
  <c r="C155" i="5"/>
  <c r="B155" i="5"/>
  <c r="A155" i="5"/>
  <c r="C154" i="5"/>
  <c r="B154" i="5"/>
  <c r="A154" i="5"/>
  <c r="C153" i="5"/>
  <c r="B153" i="5"/>
  <c r="A153" i="5"/>
  <c r="C152" i="5"/>
  <c r="B152" i="5"/>
  <c r="A152" i="5"/>
  <c r="C151" i="5"/>
  <c r="B151" i="5"/>
  <c r="A151" i="5"/>
  <c r="C150" i="5"/>
  <c r="B150" i="5"/>
  <c r="A150" i="5"/>
  <c r="C149" i="5"/>
  <c r="B149" i="5"/>
  <c r="A149" i="5"/>
  <c r="C148" i="5"/>
  <c r="B148" i="5"/>
  <c r="A148" i="5"/>
  <c r="C147" i="5"/>
  <c r="B147" i="5"/>
  <c r="A147" i="5"/>
  <c r="C146" i="5"/>
  <c r="B146" i="5"/>
  <c r="A146" i="5"/>
  <c r="C145" i="5"/>
  <c r="B145" i="5"/>
  <c r="A145" i="5"/>
  <c r="C144" i="5"/>
  <c r="B144" i="5"/>
  <c r="A144" i="5"/>
  <c r="C143" i="5"/>
  <c r="B143" i="5"/>
  <c r="A143" i="5"/>
  <c r="C142" i="5"/>
  <c r="B142" i="5"/>
  <c r="A142" i="5"/>
  <c r="C141" i="5"/>
  <c r="B141" i="5"/>
  <c r="A141" i="5"/>
  <c r="C140" i="5"/>
  <c r="B140" i="5"/>
  <c r="A140" i="5"/>
  <c r="C139" i="5"/>
  <c r="B139" i="5"/>
  <c r="A139" i="5"/>
  <c r="C138" i="5"/>
  <c r="B138" i="5"/>
  <c r="A138" i="5"/>
  <c r="C137" i="5"/>
  <c r="B137" i="5"/>
  <c r="A137" i="5"/>
  <c r="C136" i="5"/>
  <c r="B136" i="5"/>
  <c r="A136" i="5"/>
  <c r="C135" i="5"/>
  <c r="B135" i="5"/>
  <c r="A135" i="5"/>
  <c r="C134" i="5"/>
  <c r="B134" i="5"/>
  <c r="A134" i="5"/>
  <c r="C133" i="5"/>
  <c r="B133" i="5"/>
  <c r="A133" i="5"/>
  <c r="C132" i="5"/>
  <c r="B132" i="5"/>
  <c r="A132" i="5"/>
  <c r="C131" i="5"/>
  <c r="B131" i="5"/>
  <c r="A131" i="5"/>
  <c r="C130" i="5"/>
  <c r="B130" i="5"/>
  <c r="A130" i="5"/>
  <c r="C129" i="5"/>
  <c r="B129" i="5"/>
  <c r="A129" i="5"/>
  <c r="C128" i="5"/>
  <c r="B128" i="5"/>
  <c r="A128" i="5"/>
  <c r="C127" i="5"/>
  <c r="B127" i="5"/>
  <c r="A127" i="5"/>
  <c r="C126" i="5"/>
  <c r="B126" i="5"/>
  <c r="A126" i="5"/>
  <c r="C125" i="5"/>
  <c r="B125" i="5"/>
  <c r="A125" i="5"/>
  <c r="C124" i="5"/>
  <c r="B124" i="5"/>
  <c r="A124" i="5"/>
  <c r="C123" i="5"/>
  <c r="B123" i="5"/>
  <c r="A123" i="5"/>
  <c r="C122" i="5"/>
  <c r="B122" i="5"/>
  <c r="A122" i="5"/>
  <c r="C121" i="5"/>
  <c r="B121" i="5"/>
  <c r="A121" i="5"/>
  <c r="C120" i="5"/>
  <c r="B120" i="5"/>
  <c r="A120" i="5"/>
  <c r="C119" i="5"/>
  <c r="B119" i="5"/>
  <c r="A119" i="5"/>
  <c r="C118" i="5"/>
  <c r="B118" i="5"/>
  <c r="A118" i="5"/>
  <c r="C117" i="5"/>
  <c r="B117" i="5"/>
  <c r="A117" i="5"/>
  <c r="C116" i="5"/>
  <c r="B116" i="5"/>
  <c r="A116" i="5"/>
  <c r="C115" i="5"/>
  <c r="B115" i="5"/>
  <c r="A115" i="5"/>
  <c r="C114" i="5"/>
  <c r="B114" i="5"/>
  <c r="A114" i="5"/>
  <c r="C113" i="5"/>
  <c r="B113" i="5"/>
  <c r="A113" i="5"/>
  <c r="C112" i="5"/>
  <c r="B112" i="5"/>
  <c r="A112" i="5"/>
  <c r="C111" i="5"/>
  <c r="B111" i="5"/>
  <c r="A111" i="5"/>
  <c r="C110" i="5"/>
  <c r="B110" i="5"/>
  <c r="A110" i="5"/>
  <c r="C109" i="5"/>
  <c r="B109" i="5"/>
  <c r="A109" i="5"/>
  <c r="C108" i="5"/>
  <c r="B108" i="5"/>
  <c r="A108" i="5"/>
  <c r="C107" i="5"/>
  <c r="B107" i="5"/>
  <c r="A107" i="5"/>
  <c r="C106" i="5"/>
  <c r="B106" i="5"/>
  <c r="A106" i="5"/>
  <c r="C105" i="5"/>
  <c r="B105" i="5"/>
  <c r="A105" i="5"/>
  <c r="C104" i="5"/>
  <c r="B104" i="5"/>
  <c r="A104" i="5"/>
  <c r="C103" i="5"/>
  <c r="B103" i="5"/>
  <c r="A103" i="5"/>
  <c r="C102" i="5"/>
  <c r="B102" i="5"/>
  <c r="A102" i="5"/>
  <c r="C101" i="5"/>
  <c r="B101" i="5"/>
  <c r="A101" i="5"/>
  <c r="C100" i="5"/>
  <c r="B100" i="5"/>
  <c r="A100" i="5"/>
  <c r="C99" i="5"/>
  <c r="B99" i="5"/>
  <c r="A99" i="5"/>
  <c r="C98" i="5"/>
  <c r="B98" i="5"/>
  <c r="A98" i="5"/>
  <c r="C97" i="5"/>
  <c r="B97" i="5"/>
  <c r="A97" i="5"/>
  <c r="C96" i="5"/>
  <c r="B96" i="5"/>
  <c r="A96" i="5"/>
  <c r="C95" i="5"/>
  <c r="B95" i="5"/>
  <c r="A95" i="5"/>
  <c r="C94" i="5"/>
  <c r="B94" i="5"/>
  <c r="A94" i="5"/>
  <c r="C93" i="5"/>
  <c r="B93" i="5"/>
  <c r="A93" i="5"/>
  <c r="C92" i="5"/>
  <c r="B92" i="5"/>
  <c r="A92" i="5"/>
  <c r="C91" i="5"/>
  <c r="B91" i="5"/>
  <c r="A91" i="5"/>
  <c r="C90" i="5"/>
  <c r="B90" i="5"/>
  <c r="A90" i="5"/>
  <c r="C89" i="5"/>
  <c r="B89" i="5"/>
  <c r="A89" i="5"/>
  <c r="C88" i="5"/>
  <c r="B88" i="5"/>
  <c r="A88" i="5"/>
  <c r="C87" i="5"/>
  <c r="B87" i="5"/>
  <c r="A87" i="5"/>
  <c r="C86" i="5"/>
  <c r="B86" i="5"/>
  <c r="A86" i="5"/>
  <c r="C85" i="5"/>
  <c r="B85" i="5"/>
  <c r="A85" i="5"/>
  <c r="C84" i="5"/>
  <c r="B84" i="5"/>
  <c r="A84" i="5"/>
  <c r="C83" i="5"/>
  <c r="B83" i="5"/>
  <c r="A83" i="5"/>
  <c r="C82" i="5"/>
  <c r="B82" i="5"/>
  <c r="A82" i="5"/>
  <c r="C81" i="5"/>
  <c r="B81" i="5"/>
  <c r="A81" i="5"/>
  <c r="C80" i="5"/>
  <c r="B80" i="5"/>
  <c r="A80" i="5"/>
  <c r="C79" i="5"/>
  <c r="B79" i="5"/>
  <c r="A79" i="5"/>
  <c r="C78" i="5"/>
  <c r="B78" i="5"/>
  <c r="A78" i="5"/>
  <c r="C77" i="5"/>
  <c r="B77" i="5"/>
  <c r="A77" i="5"/>
  <c r="C76" i="5"/>
  <c r="B76" i="5"/>
  <c r="A76" i="5"/>
  <c r="C75" i="5"/>
  <c r="B75" i="5"/>
  <c r="A75" i="5"/>
  <c r="C74" i="5"/>
  <c r="B74" i="5"/>
  <c r="A74" i="5"/>
  <c r="C73" i="5"/>
  <c r="B73" i="5"/>
  <c r="A73" i="5"/>
  <c r="C72" i="5"/>
  <c r="B72" i="5"/>
  <c r="A72" i="5"/>
  <c r="C71" i="5"/>
  <c r="B71" i="5"/>
  <c r="A71" i="5"/>
  <c r="C70" i="5"/>
  <c r="B70" i="5"/>
  <c r="A70" i="5"/>
  <c r="C69" i="5"/>
  <c r="B69" i="5"/>
  <c r="A69" i="5"/>
  <c r="C68" i="5"/>
  <c r="B68" i="5"/>
  <c r="A68" i="5"/>
  <c r="C67" i="5"/>
  <c r="B67" i="5"/>
  <c r="A67" i="5"/>
  <c r="C66" i="5"/>
  <c r="B66" i="5"/>
  <c r="A66" i="5"/>
  <c r="C65" i="5"/>
  <c r="B65" i="5"/>
  <c r="A65" i="5"/>
  <c r="C64" i="5"/>
  <c r="B64" i="5"/>
  <c r="A64" i="5"/>
  <c r="C63" i="5"/>
  <c r="B63" i="5"/>
  <c r="A63" i="5"/>
  <c r="C62" i="5"/>
  <c r="B62" i="5"/>
  <c r="A62" i="5"/>
  <c r="C61" i="5"/>
  <c r="B61" i="5"/>
  <c r="A61" i="5"/>
  <c r="C60" i="5"/>
  <c r="B60" i="5"/>
  <c r="A60" i="5"/>
  <c r="C59" i="5"/>
  <c r="B59" i="5"/>
  <c r="A59" i="5"/>
  <c r="C58" i="5"/>
  <c r="B58" i="5"/>
  <c r="A58" i="5"/>
  <c r="C57" i="5"/>
  <c r="B57" i="5"/>
  <c r="A57" i="5"/>
  <c r="C56" i="5"/>
  <c r="B56" i="5"/>
  <c r="A56" i="5"/>
  <c r="C55" i="5"/>
  <c r="B55" i="5"/>
  <c r="A55" i="5"/>
  <c r="C54" i="5"/>
  <c r="B54" i="5"/>
  <c r="A54" i="5"/>
  <c r="C53" i="5"/>
  <c r="B53" i="5"/>
  <c r="A53" i="5"/>
  <c r="C52" i="5"/>
  <c r="B52" i="5"/>
  <c r="A52" i="5"/>
  <c r="C51" i="5"/>
  <c r="B51" i="5"/>
  <c r="A51" i="5"/>
  <c r="C50" i="5"/>
  <c r="B50" i="5"/>
  <c r="A50" i="5"/>
  <c r="C49" i="5"/>
  <c r="B49" i="5"/>
  <c r="A49" i="5"/>
  <c r="C48" i="5"/>
  <c r="B48" i="5"/>
  <c r="A48" i="5"/>
  <c r="C47" i="5"/>
  <c r="B47" i="5"/>
  <c r="A47" i="5"/>
  <c r="C46" i="5"/>
  <c r="B46" i="5"/>
  <c r="A46" i="5"/>
  <c r="C45" i="5"/>
  <c r="B45" i="5"/>
  <c r="A45" i="5"/>
  <c r="C44" i="5"/>
  <c r="B44" i="5"/>
  <c r="A44" i="5"/>
  <c r="C43" i="5"/>
  <c r="B43" i="5"/>
  <c r="A43" i="5"/>
  <c r="C42" i="5"/>
  <c r="B42" i="5"/>
  <c r="A42" i="5"/>
  <c r="C41" i="5"/>
  <c r="B41" i="5"/>
  <c r="A41" i="5"/>
  <c r="C40" i="5"/>
  <c r="B40" i="5"/>
  <c r="A40" i="5"/>
  <c r="C39" i="5"/>
  <c r="B39" i="5"/>
  <c r="A39" i="5"/>
  <c r="C38" i="5"/>
  <c r="B38" i="5"/>
  <c r="A38" i="5"/>
  <c r="C37" i="5"/>
  <c r="B37" i="5"/>
  <c r="A37" i="5"/>
  <c r="C36" i="5"/>
  <c r="B36" i="5"/>
  <c r="A36" i="5"/>
  <c r="C35" i="5"/>
  <c r="B35" i="5"/>
  <c r="A35" i="5"/>
  <c r="C34" i="5"/>
  <c r="B34" i="5"/>
  <c r="A34" i="5"/>
  <c r="C33" i="5"/>
  <c r="B33" i="5"/>
  <c r="A33" i="5"/>
  <c r="C32" i="5"/>
  <c r="B32" i="5"/>
  <c r="A32" i="5"/>
  <c r="C31" i="5"/>
  <c r="B31" i="5"/>
  <c r="A31" i="5"/>
  <c r="C30" i="5"/>
  <c r="B30" i="5"/>
  <c r="A30" i="5"/>
  <c r="C29" i="5"/>
  <c r="B29" i="5"/>
  <c r="A29" i="5"/>
  <c r="C28" i="5"/>
  <c r="B28" i="5"/>
  <c r="A28" i="5"/>
  <c r="C27" i="5"/>
  <c r="B27" i="5"/>
  <c r="A27" i="5"/>
  <c r="C26" i="5"/>
  <c r="B26" i="5"/>
  <c r="A26" i="5"/>
  <c r="C25" i="5"/>
  <c r="B25" i="5"/>
  <c r="A25" i="5"/>
  <c r="C24" i="5"/>
  <c r="B24" i="5"/>
  <c r="A24" i="5"/>
  <c r="C23" i="5"/>
  <c r="B23" i="5"/>
  <c r="A23" i="5"/>
  <c r="C22" i="5"/>
  <c r="B22" i="5"/>
  <c r="A22" i="5"/>
  <c r="C21" i="5"/>
  <c r="B21" i="5"/>
  <c r="A21" i="5"/>
  <c r="C20" i="5"/>
  <c r="B20" i="5"/>
  <c r="A20" i="5"/>
  <c r="C19" i="5"/>
  <c r="B19" i="5"/>
  <c r="A19" i="5"/>
  <c r="C18" i="5"/>
  <c r="B18" i="5"/>
  <c r="A18" i="5"/>
  <c r="C17" i="5"/>
  <c r="B17" i="5"/>
  <c r="A17" i="5"/>
  <c r="C16" i="5"/>
  <c r="B16" i="5"/>
  <c r="A16" i="5"/>
  <c r="C15" i="5"/>
  <c r="B15" i="5"/>
  <c r="A15" i="5"/>
  <c r="C14" i="5"/>
  <c r="B14" i="5"/>
  <c r="A14" i="5"/>
  <c r="C13" i="5"/>
  <c r="B13" i="5"/>
  <c r="A13" i="5"/>
  <c r="C12" i="5"/>
  <c r="B12" i="5"/>
  <c r="A12" i="5"/>
  <c r="C11" i="5"/>
  <c r="B11" i="5"/>
  <c r="A11" i="5"/>
  <c r="C10" i="5"/>
  <c r="B10" i="5"/>
  <c r="A10" i="5"/>
  <c r="C9" i="5"/>
  <c r="B9" i="5"/>
  <c r="A9" i="5"/>
  <c r="C8" i="5"/>
  <c r="B8" i="5"/>
  <c r="A8" i="5"/>
  <c r="C7" i="5"/>
  <c r="B7" i="5"/>
  <c r="A7" i="5"/>
  <c r="C6" i="5"/>
  <c r="B6" i="5"/>
  <c r="A6" i="5"/>
  <c r="C5" i="5"/>
  <c r="B5" i="5"/>
  <c r="A5" i="5"/>
  <c r="C4" i="5"/>
  <c r="B4" i="5"/>
  <c r="A4" i="5"/>
  <c r="C3" i="5"/>
  <c r="B3" i="5"/>
  <c r="A3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L2" i="5"/>
  <c r="I2" i="5"/>
  <c r="I12" i="8"/>
  <c r="A367" i="1"/>
  <c r="B367" i="1"/>
  <c r="C367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16" i="1"/>
  <c r="B4" i="1"/>
  <c r="B5" i="1"/>
  <c r="B6" i="1"/>
  <c r="B7" i="1"/>
  <c r="B8" i="1"/>
  <c r="B9" i="1"/>
  <c r="B10" i="1"/>
  <c r="B11" i="1"/>
  <c r="B12" i="1"/>
  <c r="B13" i="1"/>
  <c r="B14" i="1"/>
  <c r="B15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" i="1"/>
  <c r="M45" i="8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3" i="1"/>
  <c r="B3" i="1"/>
  <c r="B6" i="8"/>
  <c r="L6" i="8"/>
  <c r="J12" i="8"/>
  <c r="B13" i="8"/>
  <c r="L13" i="8"/>
  <c r="B1" i="8"/>
  <c r="B20" i="8"/>
  <c r="L20" i="8"/>
  <c r="B27" i="8"/>
  <c r="L27" i="8"/>
  <c r="B34" i="8"/>
  <c r="L34" i="8"/>
  <c r="E45" i="8"/>
  <c r="M46" i="8"/>
  <c r="E42" i="8"/>
  <c r="E50" i="8"/>
  <c r="E48" i="8"/>
  <c r="E51" i="8"/>
  <c r="E47" i="8"/>
  <c r="E46" i="8"/>
  <c r="E49" i="8"/>
  <c r="E52" i="8"/>
  <c r="I46" i="8"/>
  <c r="I47" i="8"/>
</calcChain>
</file>

<file path=xl/sharedStrings.xml><?xml version="1.0" encoding="utf-8"?>
<sst xmlns="http://schemas.openxmlformats.org/spreadsheetml/2006/main" count="394" uniqueCount="146">
  <si>
    <t>DATE</t>
  </si>
  <si>
    <t>HEURES EFFECTIVES</t>
  </si>
  <si>
    <t>TOTAL HEURES</t>
  </si>
  <si>
    <t>HS 125%</t>
  </si>
  <si>
    <t>HS 150%</t>
  </si>
  <si>
    <t>MODULATION</t>
  </si>
  <si>
    <t>ACOMPTE MODULATION</t>
  </si>
  <si>
    <t>JF</t>
  </si>
  <si>
    <t>PRESENCE</t>
  </si>
  <si>
    <t>TOTAL</t>
  </si>
  <si>
    <t>MODUL.</t>
  </si>
  <si>
    <t>PAIEMENT JF</t>
  </si>
  <si>
    <t>MAJORATION</t>
  </si>
  <si>
    <t>BASE HORAIRE</t>
  </si>
  <si>
    <t>FORMATION</t>
  </si>
  <si>
    <t>MATRICULE</t>
  </si>
  <si>
    <t>POSITION XTIME</t>
  </si>
  <si>
    <t>POSITION</t>
  </si>
  <si>
    <t>NOM</t>
  </si>
  <si>
    <t>PRENOM</t>
  </si>
  <si>
    <t>MATRICULE
NOM Prénom</t>
  </si>
  <si>
    <t>BASE CONTRAT</t>
  </si>
  <si>
    <t>MOIS</t>
  </si>
  <si>
    <t>SEMAINE</t>
  </si>
  <si>
    <t>JOUR</t>
  </si>
  <si>
    <t>FRIGO</t>
  </si>
  <si>
    <t>Maladie</t>
  </si>
  <si>
    <t>Accident Travail</t>
  </si>
  <si>
    <t>Absence injustifiée</t>
  </si>
  <si>
    <t>Congé Spécial</t>
  </si>
  <si>
    <t>Congé Payé</t>
  </si>
  <si>
    <t>REPORT SOLDE M-1</t>
  </si>
  <si>
    <t>MODULATION MENSUELLE</t>
  </si>
  <si>
    <t>SOLDE</t>
  </si>
  <si>
    <t>Paternité</t>
  </si>
  <si>
    <t>Maternité</t>
  </si>
  <si>
    <t>AUTRES</t>
  </si>
  <si>
    <t>SEC</t>
  </si>
  <si>
    <t>T1</t>
  </si>
  <si>
    <t>T2</t>
  </si>
  <si>
    <t>T3</t>
  </si>
  <si>
    <t>DEL</t>
  </si>
  <si>
    <t>DIR</t>
  </si>
  <si>
    <t>TFRIGO</t>
  </si>
  <si>
    <t>CONT</t>
  </si>
  <si>
    <t>RECEP</t>
  </si>
  <si>
    <t>PRES</t>
  </si>
  <si>
    <t>CANT</t>
  </si>
  <si>
    <t>ECON</t>
  </si>
  <si>
    <t>TRAC</t>
  </si>
  <si>
    <t>ENC1</t>
  </si>
  <si>
    <t>ENC2</t>
  </si>
  <si>
    <t>HEURES</t>
  </si>
  <si>
    <t>NOMBRE DE JOURS</t>
  </si>
  <si>
    <t>Mise à pied</t>
  </si>
  <si>
    <t>MP</t>
  </si>
  <si>
    <t>NON AFFECTE</t>
  </si>
  <si>
    <t>PANIER</t>
  </si>
  <si>
    <t>HN 22</t>
  </si>
  <si>
    <t>HN 21</t>
  </si>
  <si>
    <t>TRAVAIL 1</t>
  </si>
  <si>
    <t>TRAVAIL 2</t>
  </si>
  <si>
    <t>TRAVAIL 3</t>
  </si>
  <si>
    <t>TRAVAIL 4</t>
  </si>
  <si>
    <t>TRAVAIL 5</t>
  </si>
  <si>
    <t>TRAVAIL 6</t>
  </si>
  <si>
    <t>TRAVAIL 7</t>
  </si>
  <si>
    <t>TRAVAIL 8</t>
  </si>
  <si>
    <t>TRAVAIL 9</t>
  </si>
  <si>
    <t>TRAVAIL 10</t>
  </si>
  <si>
    <t>Pause 1</t>
  </si>
  <si>
    <t>Pause 2</t>
  </si>
  <si>
    <t>Année</t>
  </si>
  <si>
    <t>Mois</t>
  </si>
  <si>
    <t>Semaine</t>
  </si>
  <si>
    <t>Jour</t>
  </si>
  <si>
    <t>Chauffeur</t>
  </si>
  <si>
    <t>N° Camion</t>
  </si>
  <si>
    <t>Km Début</t>
  </si>
  <si>
    <t>Km Fin</t>
  </si>
  <si>
    <t>Total Km</t>
  </si>
  <si>
    <t>heure début 1</t>
  </si>
  <si>
    <t>heure fin 1</t>
  </si>
  <si>
    <t>Total1</t>
  </si>
  <si>
    <t>temps de conduite 1</t>
  </si>
  <si>
    <t>heure début 2</t>
  </si>
  <si>
    <t>heure fin 2</t>
  </si>
  <si>
    <t>Total 2</t>
  </si>
  <si>
    <t>temps de conduite 2</t>
  </si>
  <si>
    <t>heure début 3</t>
  </si>
  <si>
    <t>heure fin 3</t>
  </si>
  <si>
    <t>Total 3</t>
  </si>
  <si>
    <t>temps de conduite 3</t>
  </si>
  <si>
    <t>heure début 4</t>
  </si>
  <si>
    <t>heure fin 4</t>
  </si>
  <si>
    <t>Total 4</t>
  </si>
  <si>
    <t>temps de conduite 4</t>
  </si>
  <si>
    <t>heure début 5</t>
  </si>
  <si>
    <t>heure fin 5</t>
  </si>
  <si>
    <t>Total 5</t>
  </si>
  <si>
    <t>temps de conduite 5</t>
  </si>
  <si>
    <t>heure début 6</t>
  </si>
  <si>
    <t>heure fin 6</t>
  </si>
  <si>
    <t>Total 6</t>
  </si>
  <si>
    <t>temps de conduite 6</t>
  </si>
  <si>
    <t>heure début 7</t>
  </si>
  <si>
    <t>heure fin 7</t>
  </si>
  <si>
    <t>Total 7</t>
  </si>
  <si>
    <t>temps de conduite 7</t>
  </si>
  <si>
    <t>heure début 8</t>
  </si>
  <si>
    <t>heure fin 8</t>
  </si>
  <si>
    <t>Total 8</t>
  </si>
  <si>
    <t>temps de conduite 8</t>
  </si>
  <si>
    <t>heure début 9</t>
  </si>
  <si>
    <t>heure fin 9</t>
  </si>
  <si>
    <t>Total 9</t>
  </si>
  <si>
    <t>temps de conduite 9</t>
  </si>
  <si>
    <t>heure début 10</t>
  </si>
  <si>
    <t>heure fin 10</t>
  </si>
  <si>
    <t>Total 10</t>
  </si>
  <si>
    <t>Début</t>
  </si>
  <si>
    <t>Fin</t>
  </si>
  <si>
    <t>Total</t>
  </si>
  <si>
    <t>Début2</t>
  </si>
  <si>
    <t>Fin2</t>
  </si>
  <si>
    <t>Total2</t>
  </si>
  <si>
    <t>TOTAL P1/P2</t>
  </si>
  <si>
    <t>Alerte 10h</t>
  </si>
  <si>
    <t>Alerte 6h</t>
  </si>
  <si>
    <t>Alerte 4h30</t>
  </si>
  <si>
    <t>Total temps conduite</t>
  </si>
  <si>
    <t>Total temps travail</t>
  </si>
  <si>
    <t>Temps de déchargement</t>
  </si>
  <si>
    <t>Total heure déchargement avant pause 1</t>
  </si>
  <si>
    <t>Total heure déchargement avant pause 2</t>
  </si>
  <si>
    <t>Limite travail total</t>
  </si>
  <si>
    <t>Limite Travail</t>
  </si>
  <si>
    <t>Limite conduite</t>
  </si>
  <si>
    <t>Temps Pause</t>
  </si>
  <si>
    <t>ACHS</t>
  </si>
  <si>
    <t>H TUNNEL</t>
  </si>
  <si>
    <t>A REPORTER</t>
  </si>
  <si>
    <t>Nom:</t>
  </si>
  <si>
    <t>Coach</t>
  </si>
  <si>
    <t>JACKSON</t>
  </si>
  <si>
    <t>Phil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</si>
</sst>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yyyy"/>
    <numFmt numFmtId="165" formatCode="mmm"/>
    <numFmt numFmtId="166" formatCode="h:mm;@"/>
    <numFmt numFmtId="167" formatCode="[$-F400]h:mm:ss\ AM/PM"/>
    <numFmt numFmtId="168" formatCode="dddd\,\ dd\ mmmm\ yyyy"/>
  </numFmts>
  <fonts count="25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3366FF"/>
      <name val="Calibri"/>
      <scheme val="minor"/>
    </font>
    <font>
      <sz val="11"/>
      <color rgb="FFFF000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53">
    <xf numFmtId="0" fontId="0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97">
    <xf numFmtId="0" fontId="0" fillId="0" borderId="0" xfId="0"/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textRotation="90" wrapText="1"/>
    </xf>
    <xf numFmtId="0" fontId="10" fillId="0" borderId="1" xfId="0" applyFont="1" applyBorder="1" applyAlignment="1">
      <alignment horizontal="center" vertical="center" textRotation="90" wrapText="1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7" fillId="0" borderId="18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textRotation="90" wrapText="1"/>
    </xf>
    <xf numFmtId="0" fontId="15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textRotation="90"/>
    </xf>
    <xf numFmtId="0" fontId="0" fillId="0" borderId="0" xfId="0" applyProtection="1">
      <protection locked="0"/>
    </xf>
    <xf numFmtId="167" fontId="0" fillId="0" borderId="1" xfId="0" applyNumberFormat="1" applyBorder="1" applyAlignment="1" applyProtection="1">
      <alignment horizontal="center" vertical="center"/>
    </xf>
    <xf numFmtId="167" fontId="0" fillId="0" borderId="1" xfId="0" applyNumberFormat="1" applyFont="1" applyBorder="1" applyAlignment="1" applyProtection="1">
      <alignment horizont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5" borderId="34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6" fillId="0" borderId="11" xfId="0" applyNumberFormat="1" applyFont="1" applyBorder="1" applyAlignment="1">
      <alignment horizontal="center" vertical="center" wrapText="1"/>
    </xf>
    <xf numFmtId="0" fontId="12" fillId="0" borderId="12" xfId="0" applyNumberFormat="1" applyFont="1" applyBorder="1" applyAlignment="1">
      <alignment horizontal="center" vertical="center" wrapText="1"/>
    </xf>
    <xf numFmtId="0" fontId="6" fillId="0" borderId="14" xfId="0" applyNumberFormat="1" applyFont="1" applyBorder="1" applyAlignment="1">
      <alignment horizontal="center" vertical="center" wrapText="1"/>
    </xf>
    <xf numFmtId="0" fontId="13" fillId="0" borderId="11" xfId="0" applyNumberFormat="1" applyFont="1" applyBorder="1" applyAlignment="1">
      <alignment horizontal="center" vertical="center" wrapText="1"/>
    </xf>
    <xf numFmtId="0" fontId="13" fillId="0" borderId="13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2" fillId="0" borderId="33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2" fillId="0" borderId="40" xfId="0" applyNumberFormat="1" applyFont="1" applyBorder="1" applyAlignment="1">
      <alignment horizontal="center" vertical="center"/>
    </xf>
    <xf numFmtId="0" fontId="7" fillId="0" borderId="19" xfId="0" applyNumberFormat="1" applyFont="1" applyBorder="1" applyAlignment="1">
      <alignment horizontal="center" vertical="center"/>
    </xf>
    <xf numFmtId="0" fontId="7" fillId="0" borderId="10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2" fillId="0" borderId="25" xfId="0" applyNumberFormat="1" applyFont="1" applyBorder="1" applyAlignment="1">
      <alignment horizontal="center" vertical="center"/>
    </xf>
    <xf numFmtId="0" fontId="6" fillId="0" borderId="43" xfId="0" applyNumberFormat="1" applyFont="1" applyBorder="1" applyAlignment="1">
      <alignment horizontal="center" vertical="center" wrapText="1"/>
    </xf>
    <xf numFmtId="0" fontId="0" fillId="0" borderId="22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7" fillId="0" borderId="44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right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8" fillId="2" borderId="17" xfId="0" applyFont="1" applyFill="1" applyBorder="1" applyAlignment="1" applyProtection="1">
      <alignment horizontal="center" vertical="center"/>
      <protection locked="0"/>
    </xf>
    <xf numFmtId="14" fontId="18" fillId="2" borderId="9" xfId="0" applyNumberFormat="1" applyFont="1" applyFill="1" applyBorder="1" applyAlignment="1" applyProtection="1">
      <alignment horizontal="center" vertical="center"/>
      <protection locked="0"/>
    </xf>
    <xf numFmtId="0" fontId="18" fillId="2" borderId="17" xfId="0" applyFont="1" applyFill="1" applyBorder="1" applyAlignment="1" applyProtection="1">
      <alignment horizontal="center" vertical="center" wrapText="1"/>
      <protection locked="0"/>
    </xf>
    <xf numFmtId="0" fontId="18" fillId="2" borderId="36" xfId="0" applyFont="1" applyFill="1" applyBorder="1" applyAlignment="1" applyProtection="1">
      <alignment horizontal="center" vertical="center" wrapText="1"/>
      <protection locked="0"/>
    </xf>
    <xf numFmtId="0" fontId="17" fillId="2" borderId="17" xfId="0" applyFont="1" applyFill="1" applyBorder="1" applyAlignment="1" applyProtection="1">
      <alignment horizontal="center" vertical="center"/>
      <protection locked="0"/>
    </xf>
    <xf numFmtId="0" fontId="17" fillId="2" borderId="17" xfId="0" applyFont="1" applyFill="1" applyBorder="1" applyAlignment="1" applyProtection="1">
      <alignment horizontal="center" vertical="center" wrapText="1"/>
      <protection locked="0"/>
    </xf>
    <xf numFmtId="0" fontId="17" fillId="2" borderId="9" xfId="0" applyFont="1" applyFill="1" applyBorder="1" applyAlignment="1" applyProtection="1">
      <alignment horizontal="center" vertical="center" wrapText="1"/>
      <protection locked="0"/>
    </xf>
    <xf numFmtId="0" fontId="0" fillId="4" borderId="9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165" fontId="0" fillId="3" borderId="17" xfId="0" applyNumberFormat="1" applyFont="1" applyFill="1" applyBorder="1" applyAlignment="1" applyProtection="1">
      <alignment horizontal="center" vertical="center"/>
    </xf>
    <xf numFmtId="0" fontId="0" fillId="3" borderId="17" xfId="0" applyFont="1" applyFill="1" applyBorder="1" applyAlignment="1" applyProtection="1">
      <alignment horizontal="center" vertical="center"/>
    </xf>
    <xf numFmtId="168" fontId="0" fillId="3" borderId="9" xfId="0" applyNumberFormat="1" applyFont="1" applyFill="1" applyBorder="1" applyAlignment="1" applyProtection="1">
      <alignment horizontal="right"/>
      <protection locked="0"/>
    </xf>
    <xf numFmtId="0" fontId="0" fillId="0" borderId="1" xfId="0" applyBorder="1"/>
    <xf numFmtId="0" fontId="0" fillId="4" borderId="17" xfId="0" applyNumberFormat="1" applyFont="1" applyFill="1" applyBorder="1" applyAlignment="1" applyProtection="1">
      <alignment horizontal="center" vertical="center" textRotation="255" wrapText="1"/>
      <protection locked="0"/>
    </xf>
    <xf numFmtId="0" fontId="0" fillId="3" borderId="17" xfId="0" applyNumberFormat="1" applyFont="1" applyFill="1" applyBorder="1" applyAlignment="1" applyProtection="1">
      <alignment horizontal="center" vertical="center" textRotation="255" wrapText="1"/>
    </xf>
    <xf numFmtId="166" fontId="0" fillId="4" borderId="17" xfId="0" applyNumberFormat="1" applyFont="1" applyFill="1" applyBorder="1" applyAlignment="1" applyProtection="1">
      <alignment horizontal="center" vertical="center"/>
      <protection locked="0"/>
    </xf>
    <xf numFmtId="166" fontId="0" fillId="3" borderId="17" xfId="0" applyNumberFormat="1" applyFont="1" applyFill="1" applyBorder="1" applyAlignment="1" applyProtection="1">
      <alignment horizontal="center" vertical="center"/>
    </xf>
    <xf numFmtId="166" fontId="0" fillId="4" borderId="17" xfId="0" applyNumberFormat="1" applyFont="1" applyFill="1" applyBorder="1" applyAlignment="1" applyProtection="1">
      <alignment vertical="center"/>
      <protection locked="0"/>
    </xf>
    <xf numFmtId="166" fontId="0" fillId="3" borderId="17" xfId="0" applyNumberFormat="1" applyFont="1" applyFill="1" applyBorder="1" applyAlignment="1" applyProtection="1">
      <alignment vertical="center"/>
    </xf>
    <xf numFmtId="166" fontId="21" fillId="3" borderId="17" xfId="0" applyNumberFormat="1" applyFont="1" applyFill="1" applyBorder="1" applyAlignment="1" applyProtection="1">
      <alignment horizontal="center" vertical="center"/>
    </xf>
    <xf numFmtId="166" fontId="0" fillId="3" borderId="17" xfId="0" applyNumberFormat="1" applyFont="1" applyFill="1" applyBorder="1" applyProtection="1"/>
    <xf numFmtId="166" fontId="20" fillId="3" borderId="17" xfId="0" applyNumberFormat="1" applyFont="1" applyFill="1" applyBorder="1" applyProtection="1"/>
    <xf numFmtId="167" fontId="0" fillId="0" borderId="1" xfId="0" applyNumberFormat="1" applyBorder="1" applyAlignment="1" applyProtection="1">
      <alignment horizontal="center" vertical="center"/>
      <protection locked="0"/>
    </xf>
    <xf numFmtId="165" fontId="0" fillId="0" borderId="17" xfId="0" applyNumberFormat="1" applyFont="1" applyBorder="1" applyAlignment="1" applyProtection="1">
      <alignment horizontal="center" vertical="center"/>
    </xf>
    <xf numFmtId="0" fontId="0" fillId="0" borderId="17" xfId="0" applyFont="1" applyBorder="1" applyAlignment="1" applyProtection="1">
      <alignment horizontal="center" vertical="center"/>
    </xf>
    <xf numFmtId="168" fontId="0" fillId="0" borderId="9" xfId="0" applyNumberFormat="1" applyFont="1" applyBorder="1" applyAlignment="1" applyProtection="1">
      <alignment horizontal="right"/>
      <protection locked="0"/>
    </xf>
    <xf numFmtId="0" fontId="0" fillId="0" borderId="17" xfId="0" applyNumberFormat="1" applyFont="1" applyBorder="1" applyAlignment="1" applyProtection="1">
      <alignment horizontal="center" vertical="center" textRotation="255" wrapText="1"/>
    </xf>
    <xf numFmtId="166" fontId="0" fillId="0" borderId="17" xfId="0" applyNumberFormat="1" applyFont="1" applyBorder="1" applyAlignment="1" applyProtection="1">
      <alignment horizontal="center" vertical="center"/>
    </xf>
    <xf numFmtId="166" fontId="0" fillId="0" borderId="17" xfId="0" applyNumberFormat="1" applyFont="1" applyBorder="1" applyAlignment="1" applyProtection="1">
      <alignment vertical="center"/>
    </xf>
    <xf numFmtId="166" fontId="21" fillId="0" borderId="17" xfId="0" applyNumberFormat="1" applyFont="1" applyBorder="1" applyAlignment="1" applyProtection="1">
      <alignment horizontal="center" vertical="center"/>
    </xf>
    <xf numFmtId="166" fontId="0" fillId="0" borderId="17" xfId="0" applyNumberFormat="1" applyFont="1" applyBorder="1" applyProtection="1"/>
    <xf numFmtId="166" fontId="20" fillId="0" borderId="17" xfId="0" applyNumberFormat="1" applyFont="1" applyBorder="1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NumberFormat="1" applyFont="1" applyBorder="1" applyAlignment="1" applyProtection="1">
      <alignment horizontal="center" vertical="center"/>
    </xf>
    <xf numFmtId="0" fontId="0" fillId="0" borderId="1" xfId="0" applyBorder="1" applyProtection="1">
      <protection locked="0"/>
    </xf>
    <xf numFmtId="0" fontId="0" fillId="3" borderId="17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/>
    <xf numFmtId="165" fontId="0" fillId="3" borderId="16" xfId="0" applyNumberFormat="1" applyFont="1" applyFill="1" applyBorder="1" applyAlignment="1" applyProtection="1">
      <alignment horizontal="center" vertical="center"/>
    </xf>
    <xf numFmtId="0" fontId="0" fillId="3" borderId="16" xfId="0" applyFont="1" applyFill="1" applyBorder="1" applyAlignment="1" applyProtection="1">
      <alignment horizontal="center" vertical="center"/>
    </xf>
    <xf numFmtId="168" fontId="0" fillId="3" borderId="1" xfId="0" applyNumberFormat="1" applyFont="1" applyFill="1" applyBorder="1" applyAlignment="1" applyProtection="1">
      <alignment horizontal="right"/>
      <protection locked="0"/>
    </xf>
    <xf numFmtId="0" fontId="0" fillId="4" borderId="16" xfId="0" applyNumberFormat="1" applyFont="1" applyFill="1" applyBorder="1" applyAlignment="1" applyProtection="1">
      <alignment horizontal="center" vertical="center"/>
      <protection locked="0"/>
    </xf>
    <xf numFmtId="0" fontId="0" fillId="3" borderId="16" xfId="0" applyNumberFormat="1" applyFont="1" applyFill="1" applyBorder="1" applyAlignment="1" applyProtection="1">
      <alignment horizontal="center" vertical="center"/>
    </xf>
    <xf numFmtId="166" fontId="0" fillId="4" borderId="16" xfId="0" applyNumberFormat="1" applyFont="1" applyFill="1" applyBorder="1" applyAlignment="1" applyProtection="1">
      <alignment horizontal="center" vertical="center"/>
      <protection locked="0"/>
    </xf>
    <xf numFmtId="166" fontId="0" fillId="3" borderId="16" xfId="0" applyNumberFormat="1" applyFont="1" applyFill="1" applyBorder="1" applyAlignment="1" applyProtection="1">
      <alignment horizontal="center" vertical="center"/>
    </xf>
    <xf numFmtId="166" fontId="0" fillId="4" borderId="16" xfId="0" applyNumberFormat="1" applyFont="1" applyFill="1" applyBorder="1" applyAlignment="1" applyProtection="1">
      <alignment vertical="center"/>
      <protection locked="0"/>
    </xf>
    <xf numFmtId="166" fontId="0" fillId="3" borderId="16" xfId="0" applyNumberFormat="1" applyFont="1" applyFill="1" applyBorder="1" applyAlignment="1" applyProtection="1">
      <alignment vertical="center"/>
    </xf>
    <xf numFmtId="166" fontId="21" fillId="3" borderId="16" xfId="0" applyNumberFormat="1" applyFont="1" applyFill="1" applyBorder="1" applyAlignment="1" applyProtection="1">
      <alignment horizontal="center" vertical="center"/>
    </xf>
    <xf numFmtId="166" fontId="0" fillId="3" borderId="16" xfId="0" applyNumberFormat="1" applyFont="1" applyFill="1" applyBorder="1" applyProtection="1"/>
    <xf numFmtId="166" fontId="20" fillId="3" borderId="16" xfId="0" applyNumberFormat="1" applyFont="1" applyFill="1" applyBorder="1" applyProtection="1"/>
    <xf numFmtId="0" fontId="18" fillId="5" borderId="17" xfId="0" applyFont="1" applyFill="1" applyBorder="1" applyAlignment="1" applyProtection="1">
      <alignment horizontal="center" vertical="center"/>
      <protection locked="0"/>
    </xf>
    <xf numFmtId="0" fontId="0" fillId="6" borderId="20" xfId="0" applyFill="1" applyBorder="1" applyAlignment="1" applyProtection="1">
      <alignment horizontal="center" vertical="center"/>
      <protection locked="0"/>
    </xf>
    <xf numFmtId="0" fontId="19" fillId="7" borderId="16" xfId="0" applyFont="1" applyFill="1" applyBorder="1" applyAlignment="1" applyProtection="1">
      <alignment horizontal="center" vertical="center"/>
      <protection locked="0"/>
    </xf>
    <xf numFmtId="0" fontId="19" fillId="7" borderId="34" xfId="0" applyFont="1" applyFill="1" applyBorder="1" applyAlignment="1" applyProtection="1">
      <alignment horizontal="center" vertical="center"/>
      <protection locked="0"/>
    </xf>
    <xf numFmtId="0" fontId="19" fillId="7" borderId="20" xfId="0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35" xfId="0" applyBorder="1" applyAlignment="1" applyProtection="1">
      <alignment horizontal="center" vertical="center" wrapText="1"/>
      <protection locked="0"/>
    </xf>
    <xf numFmtId="0" fontId="18" fillId="2" borderId="37" xfId="0" applyFont="1" applyFill="1" applyBorder="1" applyAlignment="1" applyProtection="1">
      <alignment horizontal="center" vertical="center" wrapText="1"/>
      <protection locked="0"/>
    </xf>
    <xf numFmtId="0" fontId="0" fillId="6" borderId="34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8" fontId="0" fillId="0" borderId="9" xfId="0" applyNumberFormat="1" applyFont="1" applyFill="1" applyBorder="1" applyAlignment="1" applyProtection="1">
      <alignment horizontal="right"/>
      <protection locked="0"/>
    </xf>
    <xf numFmtId="0" fontId="0" fillId="8" borderId="1" xfId="0" applyFill="1" applyBorder="1"/>
    <xf numFmtId="0" fontId="0" fillId="8" borderId="1" xfId="0" applyFill="1" applyBorder="1" applyAlignment="1"/>
    <xf numFmtId="0" fontId="5" fillId="0" borderId="48" xfId="0" applyFont="1" applyBorder="1" applyAlignment="1">
      <alignment vertical="center"/>
    </xf>
    <xf numFmtId="0" fontId="18" fillId="2" borderId="49" xfId="0" applyFont="1" applyFill="1" applyBorder="1" applyAlignment="1" applyProtection="1">
      <alignment horizontal="center" vertical="center"/>
      <protection locked="0"/>
    </xf>
    <xf numFmtId="164" fontId="0" fillId="8" borderId="49" xfId="0" applyNumberFormat="1" applyFont="1" applyFill="1" applyBorder="1" applyAlignment="1" applyProtection="1">
      <alignment horizontal="center" vertical="center"/>
    </xf>
    <xf numFmtId="164" fontId="0" fillId="0" borderId="49" xfId="0" applyNumberFormat="1" applyFont="1" applyBorder="1" applyAlignment="1" applyProtection="1">
      <alignment horizontal="center" vertical="center"/>
    </xf>
    <xf numFmtId="164" fontId="0" fillId="3" borderId="49" xfId="0" applyNumberFormat="1" applyFont="1" applyFill="1" applyBorder="1" applyAlignment="1" applyProtection="1">
      <alignment horizontal="center" vertical="center"/>
    </xf>
    <xf numFmtId="164" fontId="0" fillId="3" borderId="34" xfId="0" applyNumberFormat="1" applyFont="1" applyFill="1" applyBorder="1" applyAlignment="1" applyProtection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4" fillId="0" borderId="46" xfId="0" applyFont="1" applyBorder="1" applyAlignment="1">
      <alignment horizontal="center" vertical="center" textRotation="90"/>
    </xf>
    <xf numFmtId="0" fontId="14" fillId="0" borderId="38" xfId="0" applyFont="1" applyBorder="1" applyAlignment="1">
      <alignment horizontal="center" vertical="center" textRotation="90"/>
    </xf>
    <xf numFmtId="0" fontId="14" fillId="0" borderId="41" xfId="0" applyFont="1" applyBorder="1" applyAlignment="1">
      <alignment horizontal="center" vertical="center" textRotation="90"/>
    </xf>
    <xf numFmtId="0" fontId="14" fillId="0" borderId="42" xfId="0" applyFont="1" applyBorder="1" applyAlignment="1">
      <alignment horizontal="center" vertical="center" textRotation="90"/>
    </xf>
    <xf numFmtId="0" fontId="14" fillId="0" borderId="47" xfId="0" applyFont="1" applyBorder="1" applyAlignment="1">
      <alignment horizontal="center" vertical="center" textRotation="90"/>
    </xf>
    <xf numFmtId="0" fontId="4" fillId="0" borderId="0" xfId="0" applyFont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5" fillId="9" borderId="34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8" fillId="0" borderId="0" xfId="0" applyFont="1" applyAlignment="1">
      <alignment horizontal="center" vertical="top"/>
    </xf>
    <xf numFmtId="0" fontId="10" fillId="0" borderId="5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7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366FF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dd\,\ dd\ mmmm\ yyyy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mm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  <protection locked="1" hidden="0"/>
    </dxf>
    <dxf>
      <border outline="0">
        <left style="thin">
          <color auto="1"/>
        </left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603250</xdr:colOff>
      <xdr:row>5</xdr:row>
      <xdr:rowOff>298450</xdr:rowOff>
    </xdr:from>
    <xdr:to>
      <xdr:col>10</xdr:col>
      <xdr:colOff>457200</xdr:colOff>
      <xdr:row>11</xdr:row>
      <xdr:rowOff>127000</xdr:rowOff>
    </xdr:to>
    <xdr:sp macro="" textlink="">
      <xdr:nvSpPr>
        <xdr:cNvPr id="2" name="ZoneTexte 1"/>
        <xdr:cNvSpPr txBox="1"/>
      </xdr:nvSpPr>
      <xdr:spPr>
        <a:xfrm>
          <a:off x="3784600" y="1885950"/>
          <a:ext cx="3917950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cherche a réaliser une recherche de valeur avec deux critéres (un nom et une date)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document en pièce jointe, je cherche a insérer cette valeur sur la feuille "FICHE SALARIE" en D6, les deux critères se trouvent en D4 ( le nom) et C6 (la date).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matrice dans laquelle il faut effectuer la recherche se trouve sur la feuille "Fiche Horaire" dans le tableau A3:BI23.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431800</xdr:colOff>
      <xdr:row>0</xdr:row>
      <xdr:rowOff>203200</xdr:rowOff>
    </xdr:from>
    <xdr:to>
      <xdr:col>3</xdr:col>
      <xdr:colOff>1790700</xdr:colOff>
      <xdr:row>0</xdr:row>
      <xdr:rowOff>441325</xdr:rowOff>
    </xdr:to>
    <xdr:sp macro="[0]!AjoutDate" textlink="">
      <xdr:nvSpPr>
        <xdr:cNvPr id="2" name="Rectangle à coins arrondis 1"/>
        <xdr:cNvSpPr/>
      </xdr:nvSpPr>
      <xdr:spPr>
        <a:xfrm>
          <a:off x="2908300" y="203200"/>
          <a:ext cx="1358900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Nouveau Tableau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E22" totalsRowShown="0" headerRowDxfId="68" dataDxfId="67">
  <autoFilter ref="A1:E22"/>
  <tableColumns count="5">
    <tableColumn id="1" name="POSITION" dataDxfId="66"/>
    <tableColumn id="2" name="MATRICULE" dataDxfId="65"/>
    <tableColumn id="3" name="NOM" dataDxfId="64"/>
    <tableColumn id="4" name="PRENOM" dataDxfId="63"/>
    <tableColumn id="5" name="BASE CONTRAT" dataDxfId="6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2:BI23" totalsRowShown="0" headerRowDxfId="61" tableBorderDxfId="60">
  <autoFilter ref="A2:BI23"/>
  <tableColumns count="61">
    <tableColumn id="1" name="Année" dataDxfId="59">
      <calculatedColumnFormula>IF(D3="","",$D3)</calculatedColumnFormula>
    </tableColumn>
    <tableColumn id="2" name="Mois" dataDxfId="58">
      <calculatedColumnFormula>IF(D3="","",D3)</calculatedColumnFormula>
    </tableColumn>
    <tableColumn id="3" name="Semaine" dataDxfId="57">
      <calculatedColumnFormula>IF(D3="","",WEEKNUM(D3,2))</calculatedColumnFormula>
    </tableColumn>
    <tableColumn id="4" name="Jour" dataDxfId="56"/>
    <tableColumn id="5" name="Chauffeur"/>
    <tableColumn id="6" name="N° Camion" dataDxfId="55"/>
    <tableColumn id="7" name="Km Début" dataDxfId="54"/>
    <tableColumn id="8" name="Km Fin" dataDxfId="53"/>
    <tableColumn id="9" name="Total Km" dataDxfId="52">
      <calculatedColumnFormula>H3-G3</calculatedColumnFormula>
    </tableColumn>
    <tableColumn id="10" name="heure début 1" dataDxfId="51"/>
    <tableColumn id="11" name="heure fin 1" dataDxfId="50"/>
    <tableColumn id="12" name="Total1" dataDxfId="49">
      <calculatedColumnFormula>IF(K3="",0,K3-J3)</calculatedColumnFormula>
    </tableColumn>
    <tableColumn id="13" name="temps de conduite 1" dataDxfId="48">
      <calculatedColumnFormula>IF(N3="",0,N3-K3)</calculatedColumnFormula>
    </tableColumn>
    <tableColumn id="14" name="heure début 2" dataDxfId="47"/>
    <tableColumn id="15" name="heure fin 2" dataDxfId="46"/>
    <tableColumn id="16" name="Total 2" dataDxfId="45">
      <calculatedColumnFormula>IF(O3="",0,O3-N3)</calculatedColumnFormula>
    </tableColumn>
    <tableColumn id="17" name="temps de conduite 2" dataDxfId="44">
      <calculatedColumnFormula>IF(R3="",0,R3-O3)</calculatedColumnFormula>
    </tableColumn>
    <tableColumn id="18" name="heure début 3" dataDxfId="43"/>
    <tableColumn id="19" name="heure fin 3" dataDxfId="42"/>
    <tableColumn id="20" name="Total 3" dataDxfId="41">
      <calculatedColumnFormula>IF(S3="",0,S3-R3)</calculatedColumnFormula>
    </tableColumn>
    <tableColumn id="21" name="temps de conduite 3" dataDxfId="40">
      <calculatedColumnFormula>IF(V3="",0,V3-S3)</calculatedColumnFormula>
    </tableColumn>
    <tableColumn id="22" name="heure début 4" dataDxfId="39"/>
    <tableColumn id="23" name="heure fin 4" dataDxfId="38"/>
    <tableColumn id="24" name="Total 4" dataDxfId="37">
      <calculatedColumnFormula>IF(W3="",0,W3-V3)</calculatedColumnFormula>
    </tableColumn>
    <tableColumn id="25" name="temps de conduite 4" dataDxfId="36">
      <calculatedColumnFormula>IF(Z3="",0,Z3-W3)</calculatedColumnFormula>
    </tableColumn>
    <tableColumn id="26" name="heure début 5" dataDxfId="35"/>
    <tableColumn id="27" name="heure fin 5" dataDxfId="34"/>
    <tableColumn id="28" name="Total 5" dataDxfId="33">
      <calculatedColumnFormula>IF(AA3="",0,AA3-Z3)</calculatedColumnFormula>
    </tableColumn>
    <tableColumn id="29" name="temps de conduite 5" dataDxfId="32">
      <calculatedColumnFormula>IF(AD3="",0,AD3-AA3)</calculatedColumnFormula>
    </tableColumn>
    <tableColumn id="30" name="heure début 6" dataDxfId="31"/>
    <tableColumn id="31" name="heure fin 6" dataDxfId="30"/>
    <tableColumn id="32" name="Total 6" dataDxfId="29">
      <calculatedColumnFormula>IF(AE3="",0,AE3-AD3)</calculatedColumnFormula>
    </tableColumn>
    <tableColumn id="33" name="temps de conduite 6" dataDxfId="28">
      <calculatedColumnFormula>IF(AH3="",0,AH3-AE3)</calculatedColumnFormula>
    </tableColumn>
    <tableColumn id="34" name="heure début 7" dataDxfId="27"/>
    <tableColumn id="35" name="heure fin 7" dataDxfId="26"/>
    <tableColumn id="36" name="Total 7" dataDxfId="25">
      <calculatedColumnFormula>IF(AI3="",0,AI3-AH3)</calculatedColumnFormula>
    </tableColumn>
    <tableColumn id="37" name="temps de conduite 7" dataDxfId="24">
      <calculatedColumnFormula>IF(AL3="",0,AL3-AI3)</calculatedColumnFormula>
    </tableColumn>
    <tableColumn id="38" name="heure début 8" dataDxfId="23"/>
    <tableColumn id="39" name="heure fin 8" dataDxfId="22"/>
    <tableColumn id="40" name="Total 8" dataDxfId="21">
      <calculatedColumnFormula>IF(AM3="",0,AM3-AL3)</calculatedColumnFormula>
    </tableColumn>
    <tableColumn id="41" name="temps de conduite 8" dataDxfId="20">
      <calculatedColumnFormula>IF(AP3="",0,AP3-AM3)</calculatedColumnFormula>
    </tableColumn>
    <tableColumn id="42" name="heure début 9" dataDxfId="19"/>
    <tableColumn id="43" name="heure fin 9" dataDxfId="18"/>
    <tableColumn id="44" name="Total 9" dataDxfId="17">
      <calculatedColumnFormula>IF(AQ3="",0,AQ3-AP3)</calculatedColumnFormula>
    </tableColumn>
    <tableColumn id="45" name="temps de conduite 9" dataDxfId="16">
      <calculatedColumnFormula>IF(AT3="",0,AT3-AQ3)</calculatedColumnFormula>
    </tableColumn>
    <tableColumn id="46" name="heure début 10" dataDxfId="15"/>
    <tableColumn id="47" name="heure fin 10" dataDxfId="14"/>
    <tableColumn id="48" name="Total 10" dataDxfId="13">
      <calculatedColumnFormula>IF(AU3="",0,AU3-AT3)</calculatedColumnFormula>
    </tableColumn>
    <tableColumn id="49" name="Début" dataDxfId="12"/>
    <tableColumn id="50" name="Fin" dataDxfId="11"/>
    <tableColumn id="51" name="Total" dataDxfId="10">
      <calculatedColumnFormula>IF(AX3="",0,AX3-AW3)</calculatedColumnFormula>
    </tableColumn>
    <tableColumn id="52" name="Début2" dataDxfId="9"/>
    <tableColumn id="53" name="Fin2" dataDxfId="8"/>
    <tableColumn id="54" name="Total2" dataDxfId="7">
      <calculatedColumnFormula>IF(BA3="",0,BA3-AZ3)</calculatedColumnFormula>
    </tableColumn>
    <tableColumn id="55" name="TOTAL P1/P2" dataDxfId="6">
      <calculatedColumnFormula>AY3+BB3</calculatedColumnFormula>
    </tableColumn>
    <tableColumn id="56" name="Alerte 10h" dataDxfId="5">
      <calculatedColumnFormula>IF(BH3&gt;$BM$3,"Infraction","")</calculatedColumnFormula>
    </tableColumn>
    <tableColumn id="57" name="Alerte 6h" dataDxfId="4">
      <calculatedColumnFormula>IF(BH3&gt;=$BN$3,IF(AW3="","Infraction",IF(AW3-J3&lt;$BN$3,IF(AY3&gt;=$BP$3,"",IF(AZ3="","Infraction",IF(AZ3-J3&lt;$BN$3,IF(BC3&gt;=$BP$3,"","Infraction"),"Infraction"))),"Infraction")),"")</calculatedColumnFormula>
    </tableColumn>
    <tableColumn id="58" name="Alerte 4h30" dataDxfId="3">
      <calculatedColumnFormula>IF(BG3&gt;=$BO$3,IF(AW3="","Infraction",IF(AW3-K3-BK3&lt;=$BO$3,IF(AY3&lt;$BP$5,"Infraction",IF(AY3&gt;=$BP$4,"",IF(AZ3="","Infraction",IF(AZ3-K3-BL3&lt;=$BO$3,IF(BB3&lt;$BP$3,"Infraction",IF(BC3&gt;=$BP$4,"","Infraction")),"Infraction")))),"Infraction")),"")</calculatedColumnFormula>
    </tableColumn>
    <tableColumn id="59" name="Total temps conduite" dataDxfId="2">
      <calculatedColumnFormula>M3+Q3+U3+Y3+AC3+AG3+AK3+AO3</calculatedColumnFormula>
    </tableColumn>
    <tableColumn id="60" name="Total temps travail" dataDxfId="1">
      <calculatedColumnFormula>(AR3+AO3+AN3+AK3+AJ3+AG3+AF3+AC3+AB3+Y3+X3+U3+T3+Q3+P3+M3+L3)</calculatedColumnFormula>
    </tableColumn>
    <tableColumn id="61" name="Temps de déchargement" dataDxfId="0">
      <calculatedColumnFormula>P3+T3+X3+AB3+AF3+AJ3+AN3+AR3+L3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S367"/>
  <sheetViews>
    <sheetView workbookViewId="0">
      <selection activeCell="K7" sqref="K7"/>
    </sheetView>
  </sheetViews>
  <sheetFormatPr baseColWidth="10" defaultColWidth="10.81640625" defaultRowHeight="14.5" x14ac:dyDescent="0.35"/>
  <cols>
    <col min="1" max="1" width="15.81640625" style="4" customWidth="1"/>
    <col min="2" max="2" width="9.1796875" style="4" customWidth="1"/>
    <col min="3" max="3" width="12.6328125" style="4" customWidth="1"/>
    <col min="4" max="4" width="10.81640625" style="4"/>
    <col min="5" max="123" width="8.6328125" style="4" customWidth="1"/>
    <col min="124" max="16384" width="10.81640625" style="4"/>
  </cols>
  <sheetData>
    <row r="1" spans="1:123" x14ac:dyDescent="0.35">
      <c r="A1" s="6"/>
      <c r="B1" s="6"/>
      <c r="C1" s="6"/>
      <c r="D1" s="17" t="s">
        <v>16</v>
      </c>
      <c r="E1" s="6">
        <v>1</v>
      </c>
      <c r="F1" s="16">
        <v>2</v>
      </c>
      <c r="G1" s="16">
        <v>3</v>
      </c>
      <c r="H1" s="16">
        <v>4</v>
      </c>
      <c r="I1" s="16">
        <v>5</v>
      </c>
      <c r="J1" s="16">
        <v>6</v>
      </c>
      <c r="K1" s="16">
        <v>7</v>
      </c>
      <c r="L1" s="16">
        <v>8</v>
      </c>
      <c r="M1" s="16">
        <v>9</v>
      </c>
      <c r="N1" s="16">
        <v>10</v>
      </c>
      <c r="O1" s="16">
        <v>11</v>
      </c>
      <c r="P1" s="16">
        <v>12</v>
      </c>
      <c r="Q1" s="16">
        <v>13</v>
      </c>
      <c r="R1" s="16">
        <v>14</v>
      </c>
      <c r="S1" s="16">
        <v>15</v>
      </c>
      <c r="T1" s="16">
        <v>16</v>
      </c>
      <c r="U1" s="16">
        <v>17</v>
      </c>
      <c r="V1" s="16">
        <v>18</v>
      </c>
      <c r="W1" s="16">
        <v>19</v>
      </c>
      <c r="X1" s="16">
        <v>20</v>
      </c>
      <c r="Y1" s="16">
        <v>21</v>
      </c>
      <c r="Z1" s="16">
        <v>22</v>
      </c>
      <c r="AA1" s="16">
        <v>23</v>
      </c>
      <c r="AB1" s="16">
        <v>24</v>
      </c>
      <c r="AC1" s="16">
        <v>25</v>
      </c>
      <c r="AD1" s="16">
        <v>26</v>
      </c>
      <c r="AE1" s="16">
        <v>27</v>
      </c>
      <c r="AF1" s="16">
        <v>28</v>
      </c>
      <c r="AG1" s="16">
        <v>29</v>
      </c>
      <c r="AH1" s="16">
        <v>30</v>
      </c>
      <c r="AI1" s="16">
        <v>31</v>
      </c>
      <c r="AJ1" s="16">
        <v>32</v>
      </c>
      <c r="AK1" s="16">
        <v>33</v>
      </c>
      <c r="AL1" s="16">
        <v>34</v>
      </c>
      <c r="AM1" s="16">
        <v>35</v>
      </c>
      <c r="AN1" s="16">
        <v>36</v>
      </c>
      <c r="AO1" s="16">
        <v>37</v>
      </c>
      <c r="AP1" s="16">
        <v>38</v>
      </c>
      <c r="AQ1" s="16">
        <v>39</v>
      </c>
      <c r="AR1" s="16">
        <v>40</v>
      </c>
      <c r="AS1" s="16">
        <v>41</v>
      </c>
      <c r="AT1" s="16">
        <v>42</v>
      </c>
      <c r="AU1" s="16">
        <v>43</v>
      </c>
      <c r="AV1" s="16">
        <v>44</v>
      </c>
      <c r="AW1" s="16">
        <v>45</v>
      </c>
      <c r="AX1" s="16">
        <v>46</v>
      </c>
      <c r="AY1" s="16">
        <v>47</v>
      </c>
      <c r="AZ1" s="16">
        <v>48</v>
      </c>
      <c r="BA1" s="16">
        <v>49</v>
      </c>
      <c r="BB1" s="16">
        <v>50</v>
      </c>
      <c r="BC1" s="16">
        <v>51</v>
      </c>
      <c r="BD1" s="16">
        <v>52</v>
      </c>
      <c r="BE1" s="16">
        <v>53</v>
      </c>
      <c r="BF1" s="16">
        <v>54</v>
      </c>
      <c r="BG1" s="16">
        <v>55</v>
      </c>
      <c r="BH1" s="16">
        <v>56</v>
      </c>
      <c r="BI1" s="16">
        <v>57</v>
      </c>
      <c r="BJ1" s="16">
        <v>58</v>
      </c>
      <c r="BK1" s="16">
        <v>59</v>
      </c>
      <c r="BL1" s="16">
        <v>60</v>
      </c>
      <c r="BM1" s="16">
        <v>61</v>
      </c>
      <c r="BN1" s="16">
        <v>62</v>
      </c>
      <c r="BO1" s="16">
        <v>63</v>
      </c>
      <c r="BP1" s="16">
        <v>64</v>
      </c>
      <c r="BQ1" s="16">
        <v>65</v>
      </c>
      <c r="BR1" s="16">
        <v>66</v>
      </c>
      <c r="BS1" s="16">
        <v>67</v>
      </c>
      <c r="BT1" s="16">
        <v>68</v>
      </c>
      <c r="BU1" s="16">
        <v>69</v>
      </c>
      <c r="BV1" s="16">
        <v>70</v>
      </c>
      <c r="BW1" s="16">
        <v>71</v>
      </c>
      <c r="BX1" s="16">
        <v>72</v>
      </c>
      <c r="BY1" s="16">
        <v>73</v>
      </c>
      <c r="BZ1" s="16">
        <v>74</v>
      </c>
      <c r="CA1" s="16">
        <v>75</v>
      </c>
      <c r="CB1" s="16">
        <v>76</v>
      </c>
      <c r="CC1" s="16">
        <v>77</v>
      </c>
      <c r="CD1" s="16">
        <v>78</v>
      </c>
      <c r="CE1" s="16">
        <v>79</v>
      </c>
      <c r="CF1" s="16">
        <v>80</v>
      </c>
      <c r="CG1" s="16">
        <v>81</v>
      </c>
      <c r="CH1" s="16">
        <v>82</v>
      </c>
      <c r="CI1" s="16">
        <v>83</v>
      </c>
      <c r="CJ1" s="16">
        <v>84</v>
      </c>
      <c r="CK1" s="16">
        <v>85</v>
      </c>
      <c r="CL1" s="16">
        <v>86</v>
      </c>
      <c r="CM1" s="16">
        <v>87</v>
      </c>
      <c r="CN1" s="16">
        <v>88</v>
      </c>
      <c r="CO1" s="16">
        <v>89</v>
      </c>
      <c r="CP1" s="16">
        <v>90</v>
      </c>
      <c r="CQ1" s="16">
        <v>91</v>
      </c>
      <c r="CR1" s="16">
        <v>92</v>
      </c>
      <c r="CS1" s="16">
        <v>93</v>
      </c>
      <c r="CT1" s="16">
        <v>94</v>
      </c>
      <c r="CU1" s="16">
        <v>95</v>
      </c>
      <c r="CV1" s="16">
        <v>96</v>
      </c>
      <c r="CW1" s="16">
        <v>97</v>
      </c>
      <c r="CX1" s="16">
        <v>98</v>
      </c>
      <c r="CY1" s="16">
        <v>99</v>
      </c>
      <c r="CZ1" s="16">
        <v>100</v>
      </c>
      <c r="DA1" s="16">
        <v>101</v>
      </c>
      <c r="DB1" s="16">
        <v>102</v>
      </c>
      <c r="DC1" s="16">
        <v>103</v>
      </c>
      <c r="DD1" s="16">
        <v>104</v>
      </c>
      <c r="DE1" s="16">
        <v>105</v>
      </c>
      <c r="DF1" s="16">
        <v>106</v>
      </c>
      <c r="DG1" s="16">
        <v>107</v>
      </c>
      <c r="DH1" s="16">
        <v>108</v>
      </c>
      <c r="DI1" s="16">
        <v>109</v>
      </c>
      <c r="DJ1" s="16">
        <v>110</v>
      </c>
      <c r="DK1" s="16">
        <v>111</v>
      </c>
      <c r="DL1" s="16">
        <v>112</v>
      </c>
      <c r="DM1" s="16">
        <v>113</v>
      </c>
      <c r="DN1" s="16">
        <v>114</v>
      </c>
      <c r="DO1" s="16">
        <v>115</v>
      </c>
      <c r="DP1" s="16">
        <v>116</v>
      </c>
      <c r="DQ1" s="16">
        <v>117</v>
      </c>
      <c r="DR1" s="16">
        <v>118</v>
      </c>
      <c r="DS1" s="16">
        <v>119</v>
      </c>
    </row>
    <row r="2" spans="1:123" ht="150" customHeight="1" x14ac:dyDescent="0.35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CONCATENATE(VLOOKUP(G1,XTIME!$A$1:F122,2,FALSE),"                                                           ",VLOOKUP(G1,XTIME!$A$1:F122,3,FALSE)," ",VLOOKUP(G1,XTIME!$A$1:F122,4,FALSE))</f>
        <v xml:space="preserve">                                                            </v>
      </c>
      <c r="H2" s="19" t="str">
        <f>CONCATENATE(VLOOKUP(H1,XTIME!$A$1:G122,2,FALSE),"                                                           ",VLOOKUP(H1,XTIME!$A$1:G122,3,FALSE)," ",VLOOKUP(H1,XTIME!$A$1:G122,4,FALSE))</f>
        <v xml:space="preserve">                                                            </v>
      </c>
      <c r="I2" s="19" t="str">
        <f>CONCATENATE(VLOOKUP(I1,XTIME!$A$1:H122,2,FALSE),"                                                           ",VLOOKUP(I1,XTIME!$A$1:H122,3,FALSE)," ",VLOOKUP(I1,XTIME!$A$1:H122,4,FALSE))</f>
        <v xml:space="preserve">                                                            </v>
      </c>
      <c r="J2" s="19" t="str">
        <f>CONCATENATE(VLOOKUP(J1,XTIME!$A$1:I122,2,FALSE),"                                                           ",VLOOKUP(J1,XTIME!$A$1:I122,3,FALSE)," ",VLOOKUP(J1,XTIME!$A$1:I122,4,FALSE))</f>
        <v xml:space="preserve">                                                            </v>
      </c>
      <c r="K2" s="19" t="str">
        <f>CONCATENATE(VLOOKUP(K1,XTIME!$A$1:J122,2,FALSE),"                                                           ",VLOOKUP(K1,XTIME!$A$1:J122,3,FALSE)," ",VLOOKUP(K1,XTIME!$A$1:J122,4,FALSE))</f>
        <v xml:space="preserve">                                                            </v>
      </c>
      <c r="L2" s="19" t="str">
        <f>CONCATENATE(VLOOKUP(L1,XTIME!$A$1:K122,2,FALSE),"                                                           ",VLOOKUP(L1,XTIME!$A$1:K122,3,FALSE)," ",VLOOKUP(L1,XTIME!$A$1:K122,4,FALSE))</f>
        <v xml:space="preserve">                                                            </v>
      </c>
      <c r="M2" s="19" t="str">
        <f>CONCATENATE(VLOOKUP(M1,XTIME!$A$1:L122,2,FALSE),"                                                           ",VLOOKUP(M1,XTIME!$A$1:L122,3,FALSE)," ",VLOOKUP(M1,XTIME!$A$1:L122,4,FALSE))</f>
        <v xml:space="preserve">                                                            </v>
      </c>
      <c r="N2" s="19" t="str">
        <f>CONCATENATE(VLOOKUP(N1,XTIME!$A$1:M122,2,FALSE),"                                                           ",VLOOKUP(N1,XTIME!$A$1:M122,3,FALSE)," ",VLOOKUP(N1,XTIME!$A$1:M122,4,FALSE))</f>
        <v xml:space="preserve">                                                            </v>
      </c>
      <c r="O2" s="19" t="str">
        <f>CONCATENATE(VLOOKUP(O1,XTIME!$A$1:N122,2,FALSE),"                                                           ",VLOOKUP(O1,XTIME!$A$1:N122,3,FALSE)," ",VLOOKUP(O1,XTIME!$A$1:N122,4,FALSE))</f>
        <v xml:space="preserve">                                                            </v>
      </c>
      <c r="P2" s="19" t="str">
        <f>CONCATENATE(VLOOKUP(P1,XTIME!$A$1:O122,2,FALSE),"                                                           ",VLOOKUP(P1,XTIME!$A$1:O122,3,FALSE)," ",VLOOKUP(P1,XTIME!$A$1:O122,4,FALSE))</f>
        <v xml:space="preserve">                                                            </v>
      </c>
      <c r="Q2" s="19" t="str">
        <f>CONCATENATE(VLOOKUP(Q1,XTIME!$A$1:P122,2,FALSE),"                                                           ",VLOOKUP(Q1,XTIME!$A$1:P122,3,FALSE)," ",VLOOKUP(Q1,XTIME!$A$1:P122,4,FALSE))</f>
        <v xml:space="preserve">                                                            </v>
      </c>
      <c r="R2" s="19" t="str">
        <f>CONCATENATE(VLOOKUP(R1,XTIME!$A$1:Q122,2,FALSE),"                                                           ",VLOOKUP(R1,XTIME!$A$1:Q122,3,FALSE)," ",VLOOKUP(R1,XTIME!$A$1:Q122,4,FALSE))</f>
        <v xml:space="preserve">                                                            </v>
      </c>
      <c r="S2" s="19" t="str">
        <f>CONCATENATE(VLOOKUP(S1,XTIME!$A$1:R122,2,FALSE),"                                                           ",VLOOKUP(S1,XTIME!$A$1:R122,3,FALSE)," ",VLOOKUP(S1,XTIME!$A$1:R122,4,FALSE))</f>
        <v xml:space="preserve">                                                            </v>
      </c>
      <c r="T2" s="19" t="str">
        <f>CONCATENATE(VLOOKUP(T1,XTIME!$A$1:S122,2,FALSE),"                                                           ",VLOOKUP(T1,XTIME!$A$1:S122,3,FALSE)," ",VLOOKUP(T1,XTIME!$A$1:S122,4,FALSE))</f>
        <v xml:space="preserve">                                                            </v>
      </c>
      <c r="U2" s="19" t="str">
        <f>CONCATENATE(VLOOKUP(U1,XTIME!$A$1:T122,2,FALSE),"                                                           ",VLOOKUP(U1,XTIME!$A$1:T122,3,FALSE)," ",VLOOKUP(U1,XTIME!$A$1:T122,4,FALSE))</f>
        <v xml:space="preserve">                                                            </v>
      </c>
      <c r="V2" s="19" t="str">
        <f>CONCATENATE(VLOOKUP(V1,XTIME!$A$1:U122,2,FALSE),"                                                           ",VLOOKUP(V1,XTIME!$A$1:U122,3,FALSE)," ",VLOOKUP(V1,XTIME!$A$1:U122,4,FALSE))</f>
        <v xml:space="preserve">                                                            </v>
      </c>
      <c r="W2" s="19" t="str">
        <f>CONCATENATE(VLOOKUP(W1,XTIME!$A$1:V122,2,FALSE),"                                                           ",VLOOKUP(W1,XTIME!$A$1:V122,3,FALSE)," ",VLOOKUP(W1,XTIME!$A$1:V122,4,FALSE))</f>
        <v xml:space="preserve">                                                            </v>
      </c>
      <c r="X2" s="19" t="str">
        <f>CONCATENATE(VLOOKUP(X1,XTIME!$A$1:W122,2,FALSE),"                                                           ",VLOOKUP(X1,XTIME!$A$1:W122,3,FALSE)," ",VLOOKUP(X1,XTIME!$A$1:W122,4,FALSE))</f>
        <v xml:space="preserve">                                                            </v>
      </c>
      <c r="Y2" s="19" t="str">
        <f>CONCATENATE(VLOOKUP(Y1,XTIME!$A$1:X122,2,FALSE),"                                                           ",VLOOKUP(Y1,XTIME!$A$1:X122,3,FALSE)," ",VLOOKUP(Y1,XTIME!$A$1:X122,4,FALSE))</f>
        <v xml:space="preserve">                                                            </v>
      </c>
      <c r="Z2" s="19" t="e">
        <f>CONCATENATE(VLOOKUP(Z1,XTIME!$A$1:Y122,2,FALSE),"                                                           ",VLOOKUP(Z1,XTIME!$A$1:Y122,3,FALSE)," ",VLOOKUP(Z1,XTIME!$A$1:Y122,4,FALSE))</f>
        <v>#N/A</v>
      </c>
      <c r="AA2" s="19" t="e">
        <f>CONCATENATE(VLOOKUP(AA1,XTIME!$A$1:Z122,2,FALSE),"                                                           ",VLOOKUP(AA1,XTIME!$A$1:Z122,3,FALSE)," ",VLOOKUP(AA1,XTIME!$A$1:Z122,4,FALSE))</f>
        <v>#N/A</v>
      </c>
      <c r="AB2" s="19" t="e">
        <f>CONCATENATE(VLOOKUP(AB1,XTIME!$A$1:AA122,2,FALSE),"                                                           ",VLOOKUP(AB1,XTIME!$A$1:AA122,3,FALSE)," ",VLOOKUP(AB1,XTIME!$A$1:AA122,4,FALSE))</f>
        <v>#N/A</v>
      </c>
      <c r="AC2" s="19" t="e">
        <f>CONCATENATE(VLOOKUP(AC1,XTIME!$A$1:AB122,2,FALSE),"                                                           ",VLOOKUP(AC1,XTIME!$A$1:AB122,3,FALSE)," ",VLOOKUP(AC1,XTIME!$A$1:AB122,4,FALSE))</f>
        <v>#N/A</v>
      </c>
      <c r="AD2" s="19" t="e">
        <f>CONCATENATE(VLOOKUP(AD1,XTIME!$A$1:AC122,2,FALSE),"                                                           ",VLOOKUP(AD1,XTIME!$A$1:AC122,3,FALSE)," ",VLOOKUP(AD1,XTIME!$A$1:AC122,4,FALSE))</f>
        <v>#N/A</v>
      </c>
      <c r="AE2" s="19" t="e">
        <f>CONCATENATE(VLOOKUP(AE1,XTIME!$A$1:AD122,2,FALSE),"                                                           ",VLOOKUP(AE1,XTIME!$A$1:AD122,3,FALSE)," ",VLOOKUP(AE1,XTIME!$A$1:AD122,4,FALSE))</f>
        <v>#N/A</v>
      </c>
      <c r="AF2" s="19" t="e">
        <f>CONCATENATE(VLOOKUP(AF1,XTIME!$A$1:AE122,2,FALSE),"                                                           ",VLOOKUP(AF1,XTIME!$A$1:AE122,3,FALSE)," ",VLOOKUP(AF1,XTIME!$A$1:AE122,4,FALSE))</f>
        <v>#N/A</v>
      </c>
      <c r="AG2" s="19" t="e">
        <f>CONCATENATE(VLOOKUP(AG1,XTIME!$A$1:AF122,2,FALSE),"                                                           ",VLOOKUP(AG1,XTIME!$A$1:AF122,3,FALSE)," ",VLOOKUP(AG1,XTIME!$A$1:AF122,4,FALSE))</f>
        <v>#N/A</v>
      </c>
      <c r="AH2" s="19" t="e">
        <f>CONCATENATE(VLOOKUP(AH1,XTIME!$A$1:AG122,2,FALSE),"                                                           ",VLOOKUP(AH1,XTIME!$A$1:AG122,3,FALSE)," ",VLOOKUP(AH1,XTIME!$A$1:AG122,4,FALSE))</f>
        <v>#N/A</v>
      </c>
      <c r="AI2" s="19" t="e">
        <f>CONCATENATE(VLOOKUP(AI1,XTIME!$A$1:AH122,2,FALSE),"                                                           ",VLOOKUP(AI1,XTIME!$A$1:AH122,3,FALSE)," ",VLOOKUP(AI1,XTIME!$A$1:AH122,4,FALSE))</f>
        <v>#N/A</v>
      </c>
      <c r="AJ2" s="19" t="e">
        <f>CONCATENATE(VLOOKUP(AJ1,XTIME!$A$1:AI122,2,FALSE),"                                                           ",VLOOKUP(AJ1,XTIME!$A$1:AI122,3,FALSE)," ",VLOOKUP(AJ1,XTIME!$A$1:AI122,4,FALSE))</f>
        <v>#N/A</v>
      </c>
      <c r="AK2" s="19" t="e">
        <f>CONCATENATE(VLOOKUP(AK1,XTIME!$A$1:AJ122,2,FALSE),"                                                           ",VLOOKUP(AK1,XTIME!$A$1:AJ122,3,FALSE)," ",VLOOKUP(AK1,XTIME!$A$1:AJ122,4,FALSE))</f>
        <v>#N/A</v>
      </c>
      <c r="AL2" s="19" t="e">
        <f>CONCATENATE(VLOOKUP(AL1,XTIME!$A$1:AK122,2,FALSE),"                                                           ",VLOOKUP(AL1,XTIME!$A$1:AK122,3,FALSE)," ",VLOOKUP(AL1,XTIME!$A$1:AK122,4,FALSE))</f>
        <v>#N/A</v>
      </c>
      <c r="AM2" s="19" t="e">
        <f>CONCATENATE(VLOOKUP(AM1,XTIME!$A$1:AL122,2,FALSE),"                                                           ",VLOOKUP(AM1,XTIME!$A$1:AL122,3,FALSE)," ",VLOOKUP(AM1,XTIME!$A$1:AL122,4,FALSE))</f>
        <v>#N/A</v>
      </c>
      <c r="AN2" s="19" t="e">
        <f>CONCATENATE(VLOOKUP(AN1,XTIME!$A$1:AM122,2,FALSE),"                                                           ",VLOOKUP(AN1,XTIME!$A$1:AM122,3,FALSE)," ",VLOOKUP(AN1,XTIME!$A$1:AM122,4,FALSE))</f>
        <v>#N/A</v>
      </c>
      <c r="AO2" s="19" t="e">
        <f>CONCATENATE(VLOOKUP(AO1,XTIME!$A$1:AN122,2,FALSE),"                                                           ",VLOOKUP(AO1,XTIME!$A$1:AN122,3,FALSE)," ",VLOOKUP(AO1,XTIME!$A$1:AN122,4,FALSE))</f>
        <v>#N/A</v>
      </c>
      <c r="AP2" s="19" t="e">
        <f>CONCATENATE(VLOOKUP(AP1,XTIME!$A$1:AO122,2,FALSE),"                                                           ",VLOOKUP(AP1,XTIME!$A$1:AO122,3,FALSE)," ",VLOOKUP(AP1,XTIME!$A$1:AO122,4,FALSE))</f>
        <v>#N/A</v>
      </c>
      <c r="AQ2" s="19" t="e">
        <f>CONCATENATE(VLOOKUP(AQ1,XTIME!$A$1:AP122,2,FALSE),"                                                           ",VLOOKUP(AQ1,XTIME!$A$1:AP122,3,FALSE)," ",VLOOKUP(AQ1,XTIME!$A$1:AP122,4,FALSE))</f>
        <v>#N/A</v>
      </c>
      <c r="AR2" s="19" t="e">
        <f>CONCATENATE(VLOOKUP(AR1,XTIME!$A$1:AQ122,2,FALSE),"                                                           ",VLOOKUP(AR1,XTIME!$A$1:AQ122,3,FALSE)," ",VLOOKUP(AR1,XTIME!$A$1:AQ122,4,FALSE))</f>
        <v>#N/A</v>
      </c>
      <c r="AS2" s="19" t="e">
        <f>CONCATENATE(VLOOKUP(AS1,XTIME!$A$1:AR122,2,FALSE),"                                                           ",VLOOKUP(AS1,XTIME!$A$1:AR122,3,FALSE)," ",VLOOKUP(AS1,XTIME!$A$1:AR122,4,FALSE))</f>
        <v>#N/A</v>
      </c>
      <c r="AT2" s="19" t="e">
        <f>CONCATENATE(VLOOKUP(AT1,XTIME!$A$1:AS122,2,FALSE),"                                                           ",VLOOKUP(AT1,XTIME!$A$1:AS122,3,FALSE)," ",VLOOKUP(AT1,XTIME!$A$1:AS122,4,FALSE))</f>
        <v>#N/A</v>
      </c>
      <c r="AU2" s="19" t="e">
        <f>CONCATENATE(VLOOKUP(AU1,XTIME!$A$1:AT122,2,FALSE),"                                                           ",VLOOKUP(AU1,XTIME!$A$1:AT122,3,FALSE)," ",VLOOKUP(AU1,XTIME!$A$1:AT122,4,FALSE))</f>
        <v>#N/A</v>
      </c>
      <c r="AV2" s="19" t="e">
        <f>CONCATENATE(VLOOKUP(AV1,XTIME!$A$1:AU122,2,FALSE),"                                                           ",VLOOKUP(AV1,XTIME!$A$1:AU122,3,FALSE)," ",VLOOKUP(AV1,XTIME!$A$1:AU122,4,FALSE))</f>
        <v>#N/A</v>
      </c>
      <c r="AW2" s="19" t="e">
        <f>CONCATENATE(VLOOKUP(AW1,XTIME!$A$1:AV122,2,FALSE),"                                                           ",VLOOKUP(AW1,XTIME!$A$1:AV122,3,FALSE)," ",VLOOKUP(AW1,XTIME!$A$1:AV122,4,FALSE))</f>
        <v>#N/A</v>
      </c>
      <c r="AX2" s="19" t="e">
        <f>CONCATENATE(VLOOKUP(AX1,XTIME!$A$1:AW122,2,FALSE),"                                                           ",VLOOKUP(AX1,XTIME!$A$1:AW122,3,FALSE)," ",VLOOKUP(AX1,XTIME!$A$1:AW122,4,FALSE))</f>
        <v>#N/A</v>
      </c>
      <c r="AY2" s="19" t="e">
        <f>CONCATENATE(VLOOKUP(AY1,XTIME!$A$1:AX122,2,FALSE),"                                                           ",VLOOKUP(AY1,XTIME!$A$1:AX122,3,FALSE)," ",VLOOKUP(AY1,XTIME!$A$1:AX122,4,FALSE))</f>
        <v>#N/A</v>
      </c>
      <c r="AZ2" s="19" t="e">
        <f>CONCATENATE(VLOOKUP(AZ1,XTIME!$A$1:AY122,2,FALSE),"                                                           ",VLOOKUP(AZ1,XTIME!$A$1:AY122,3,FALSE)," ",VLOOKUP(AZ1,XTIME!$A$1:AY122,4,FALSE))</f>
        <v>#N/A</v>
      </c>
      <c r="BA2" s="19" t="e">
        <f>CONCATENATE(VLOOKUP(BA1,XTIME!$A$1:AZ122,2,FALSE),"                                                           ",VLOOKUP(BA1,XTIME!$A$1:AZ122,3,FALSE)," ",VLOOKUP(BA1,XTIME!$A$1:AZ122,4,FALSE))</f>
        <v>#N/A</v>
      </c>
      <c r="BB2" s="19" t="e">
        <f>CONCATENATE(VLOOKUP(BB1,XTIME!$A$1:BA122,2,FALSE),"                                                           ",VLOOKUP(BB1,XTIME!$A$1:BA122,3,FALSE)," ",VLOOKUP(BB1,XTIME!$A$1:BA122,4,FALSE))</f>
        <v>#N/A</v>
      </c>
      <c r="BC2" s="19" t="e">
        <f>CONCATENATE(VLOOKUP(BC1,XTIME!$A$1:BB122,2,FALSE),"                                                           ",VLOOKUP(BC1,XTIME!$A$1:BB122,3,FALSE)," ",VLOOKUP(BC1,XTIME!$A$1:BB122,4,FALSE))</f>
        <v>#N/A</v>
      </c>
      <c r="BD2" s="19" t="e">
        <f>CONCATENATE(VLOOKUP(BD1,XTIME!$A$1:BC122,2,FALSE),"                                                           ",VLOOKUP(BD1,XTIME!$A$1:BC122,3,FALSE)," ",VLOOKUP(BD1,XTIME!$A$1:BC122,4,FALSE))</f>
        <v>#N/A</v>
      </c>
      <c r="BE2" s="19" t="e">
        <f>CONCATENATE(VLOOKUP(BE1,XTIME!$A$1:BD122,2,FALSE),"                                                           ",VLOOKUP(BE1,XTIME!$A$1:BD122,3,FALSE)," ",VLOOKUP(BE1,XTIME!$A$1:BD122,4,FALSE))</f>
        <v>#N/A</v>
      </c>
      <c r="BF2" s="19" t="e">
        <f>CONCATENATE(VLOOKUP(BF1,XTIME!$A$1:BE122,2,FALSE),"                                                           ",VLOOKUP(BF1,XTIME!$A$1:BE122,3,FALSE)," ",VLOOKUP(BF1,XTIME!$A$1:BE122,4,FALSE))</f>
        <v>#N/A</v>
      </c>
      <c r="BG2" s="19" t="e">
        <f>CONCATENATE(VLOOKUP(BG1,XTIME!$A$1:BF122,2,FALSE),"                                                           ",VLOOKUP(BG1,XTIME!$A$1:BF122,3,FALSE)," ",VLOOKUP(BG1,XTIME!$A$1:BF122,4,FALSE))</f>
        <v>#N/A</v>
      </c>
      <c r="BH2" s="19" t="e">
        <f>CONCATENATE(VLOOKUP(BH1,XTIME!$A$1:BG122,2,FALSE),"                                                           ",VLOOKUP(BH1,XTIME!$A$1:BG122,3,FALSE)," ",VLOOKUP(BH1,XTIME!$A$1:BG122,4,FALSE))</f>
        <v>#N/A</v>
      </c>
      <c r="BI2" s="19" t="e">
        <f>CONCATENATE(VLOOKUP(BI1,XTIME!$A$1:BH122,2,FALSE),"                                                           ",VLOOKUP(BI1,XTIME!$A$1:BH122,3,FALSE)," ",VLOOKUP(BI1,XTIME!$A$1:BH122,4,FALSE))</f>
        <v>#N/A</v>
      </c>
      <c r="BJ2" s="19" t="e">
        <f>CONCATENATE(VLOOKUP(BJ1,XTIME!$A$1:BI122,2,FALSE),"                                                           ",VLOOKUP(BJ1,XTIME!$A$1:BI122,3,FALSE)," ",VLOOKUP(BJ1,XTIME!$A$1:BI122,4,FALSE))</f>
        <v>#N/A</v>
      </c>
      <c r="BK2" s="19" t="e">
        <f>CONCATENATE(VLOOKUP(BK1,XTIME!$A$1:BJ122,2,FALSE),"                                                           ",VLOOKUP(BK1,XTIME!$A$1:BJ122,3,FALSE)," ",VLOOKUP(BK1,XTIME!$A$1:BJ122,4,FALSE))</f>
        <v>#N/A</v>
      </c>
      <c r="BL2" s="19" t="e">
        <f>CONCATENATE(VLOOKUP(BL1,XTIME!$A$1:BK122,2,FALSE),"                                                           ",VLOOKUP(BL1,XTIME!$A$1:BK122,3,FALSE)," ",VLOOKUP(BL1,XTIME!$A$1:BK122,4,FALSE))</f>
        <v>#N/A</v>
      </c>
      <c r="BM2" s="19" t="e">
        <f>CONCATENATE(VLOOKUP(BM1,XTIME!$A$1:BL122,2,FALSE),"                                                           ",VLOOKUP(BM1,XTIME!$A$1:BL122,3,FALSE)," ",VLOOKUP(BM1,XTIME!$A$1:BL122,4,FALSE))</f>
        <v>#N/A</v>
      </c>
      <c r="BN2" s="19" t="e">
        <f>CONCATENATE(VLOOKUP(BN1,XTIME!$A$1:BM122,2,FALSE),"                                                           ",VLOOKUP(BN1,XTIME!$A$1:BM122,3,FALSE)," ",VLOOKUP(BN1,XTIME!$A$1:BM122,4,FALSE))</f>
        <v>#N/A</v>
      </c>
      <c r="BO2" s="19" t="e">
        <f>CONCATENATE(VLOOKUP(BO1,XTIME!$A$1:BN122,2,FALSE),"                                                           ",VLOOKUP(BO1,XTIME!$A$1:BN122,3,FALSE)," ",VLOOKUP(BO1,XTIME!$A$1:BN122,4,FALSE))</f>
        <v>#N/A</v>
      </c>
      <c r="BP2" s="19" t="e">
        <f>CONCATENATE(VLOOKUP(BP1,XTIME!$A$1:BO122,2,FALSE),"                                                           ",VLOOKUP(BP1,XTIME!$A$1:BO122,3,FALSE)," ",VLOOKUP(BP1,XTIME!$A$1:BO122,4,FALSE))</f>
        <v>#N/A</v>
      </c>
      <c r="BQ2" s="19" t="e">
        <f>CONCATENATE(VLOOKUP(BQ1,XTIME!$A$1:BP122,2,FALSE),"                                                           ",VLOOKUP(BQ1,XTIME!$A$1:BP122,3,FALSE)," ",VLOOKUP(BQ1,XTIME!$A$1:BP122,4,FALSE))</f>
        <v>#N/A</v>
      </c>
      <c r="BR2" s="19" t="e">
        <f>CONCATENATE(VLOOKUP(BR1,XTIME!$A$1:BQ122,2,FALSE),"                                                           ",VLOOKUP(BR1,XTIME!$A$1:BQ122,3,FALSE)," ",VLOOKUP(BR1,XTIME!$A$1:BQ122,4,FALSE))</f>
        <v>#N/A</v>
      </c>
      <c r="BS2" s="19" t="e">
        <f>CONCATENATE(VLOOKUP(BS1,XTIME!$A$1:BR122,2,FALSE),"                                                           ",VLOOKUP(BS1,XTIME!$A$1:BR122,3,FALSE)," ",VLOOKUP(BS1,XTIME!$A$1:BR122,4,FALSE))</f>
        <v>#N/A</v>
      </c>
      <c r="BT2" s="19" t="e">
        <f>CONCATENATE(VLOOKUP(BT1,XTIME!$A$1:BS122,2,FALSE),"                                                           ",VLOOKUP(BT1,XTIME!$A$1:BS122,3,FALSE)," ",VLOOKUP(BT1,XTIME!$A$1:BS122,4,FALSE))</f>
        <v>#N/A</v>
      </c>
      <c r="BU2" s="19" t="e">
        <f>CONCATENATE(VLOOKUP(BU1,XTIME!$A$1:BT122,2,FALSE),"                                                           ",VLOOKUP(BU1,XTIME!$A$1:BT122,3,FALSE)," ",VLOOKUP(BU1,XTIME!$A$1:BT122,4,FALSE))</f>
        <v>#N/A</v>
      </c>
      <c r="BV2" s="19" t="e">
        <f>CONCATENATE(VLOOKUP(BV1,XTIME!$A$1:BU122,2,FALSE),"                                                           ",VLOOKUP(BV1,XTIME!$A$1:BU122,3,FALSE)," ",VLOOKUP(BV1,XTIME!$A$1:BU122,4,FALSE))</f>
        <v>#N/A</v>
      </c>
      <c r="BW2" s="19" t="e">
        <f>CONCATENATE(VLOOKUP(BW1,XTIME!$A$1:BV122,2,FALSE),"                                                           ",VLOOKUP(BW1,XTIME!$A$1:BV122,3,FALSE)," ",VLOOKUP(BW1,XTIME!$A$1:BV122,4,FALSE))</f>
        <v>#N/A</v>
      </c>
      <c r="BX2" s="19" t="e">
        <f>CONCATENATE(VLOOKUP(BX1,XTIME!$A$1:BW122,2,FALSE),"                                                           ",VLOOKUP(BX1,XTIME!$A$1:BW122,3,FALSE)," ",VLOOKUP(BX1,XTIME!$A$1:BW122,4,FALSE))</f>
        <v>#N/A</v>
      </c>
      <c r="BY2" s="19" t="e">
        <f>CONCATENATE(VLOOKUP(BY1,XTIME!$A$1:BX122,2,FALSE),"                                                           ",VLOOKUP(BY1,XTIME!$A$1:BX122,3,FALSE)," ",VLOOKUP(BY1,XTIME!$A$1:BX122,4,FALSE))</f>
        <v>#N/A</v>
      </c>
      <c r="BZ2" s="19" t="e">
        <f>CONCATENATE(VLOOKUP(BZ1,XTIME!$A$1:BY122,2,FALSE),"                                                           ",VLOOKUP(BZ1,XTIME!$A$1:BY122,3,FALSE)," ",VLOOKUP(BZ1,XTIME!$A$1:BY122,4,FALSE))</f>
        <v>#N/A</v>
      </c>
      <c r="CA2" s="19" t="e">
        <f>CONCATENATE(VLOOKUP(CA1,XTIME!$A$1:BZ122,2,FALSE),"                                                           ",VLOOKUP(CA1,XTIME!$A$1:BZ122,3,FALSE)," ",VLOOKUP(CA1,XTIME!$A$1:BZ122,4,FALSE))</f>
        <v>#N/A</v>
      </c>
      <c r="CB2" s="19" t="e">
        <f>CONCATENATE(VLOOKUP(CB1,XTIME!$A$1:CA122,2,FALSE),"                                                           ",VLOOKUP(CB1,XTIME!$A$1:CA122,3,FALSE)," ",VLOOKUP(CB1,XTIME!$A$1:CA122,4,FALSE))</f>
        <v>#N/A</v>
      </c>
      <c r="CC2" s="19" t="e">
        <f>CONCATENATE(VLOOKUP(CC1,XTIME!$A$1:CB122,2,FALSE),"                                                           ",VLOOKUP(CC1,XTIME!$A$1:CB122,3,FALSE)," ",VLOOKUP(CC1,XTIME!$A$1:CB122,4,FALSE))</f>
        <v>#N/A</v>
      </c>
      <c r="CD2" s="19" t="e">
        <f>CONCATENATE(VLOOKUP(CD1,XTIME!$A$1:CC122,2,FALSE),"                                                           ",VLOOKUP(CD1,XTIME!$A$1:CC122,3,FALSE)," ",VLOOKUP(CD1,XTIME!$A$1:CC122,4,FALSE))</f>
        <v>#N/A</v>
      </c>
      <c r="CE2" s="19" t="e">
        <f>CONCATENATE(VLOOKUP(CE1,XTIME!$A$1:CD122,2,FALSE),"                                                           ",VLOOKUP(CE1,XTIME!$A$1:CD122,3,FALSE)," ",VLOOKUP(CE1,XTIME!$A$1:CD122,4,FALSE))</f>
        <v>#N/A</v>
      </c>
      <c r="CF2" s="19" t="e">
        <f>CONCATENATE(VLOOKUP(CF1,XTIME!$A$1:CE122,2,FALSE),"                                                           ",VLOOKUP(CF1,XTIME!$A$1:CE122,3,FALSE)," ",VLOOKUP(CF1,XTIME!$A$1:CE122,4,FALSE))</f>
        <v>#N/A</v>
      </c>
      <c r="CG2" s="19" t="e">
        <f>CONCATENATE(VLOOKUP(CG1,XTIME!$A$1:CF122,2,FALSE),"                                                           ",VLOOKUP(CG1,XTIME!$A$1:CF122,3,FALSE)," ",VLOOKUP(CG1,XTIME!$A$1:CF122,4,FALSE))</f>
        <v>#N/A</v>
      </c>
      <c r="CH2" s="19" t="e">
        <f>CONCATENATE(VLOOKUP(CH1,XTIME!$A$1:CG122,2,FALSE),"                                                           ",VLOOKUP(CH1,XTIME!$A$1:CG122,3,FALSE)," ",VLOOKUP(CH1,XTIME!$A$1:CG122,4,FALSE))</f>
        <v>#N/A</v>
      </c>
      <c r="CI2" s="19" t="e">
        <f>CONCATENATE(VLOOKUP(CI1,XTIME!$A$1:CH122,2,FALSE),"                                                           ",VLOOKUP(CI1,XTIME!$A$1:CH122,3,FALSE)," ",VLOOKUP(CI1,XTIME!$A$1:CH122,4,FALSE))</f>
        <v>#N/A</v>
      </c>
      <c r="CJ2" s="19" t="e">
        <f>CONCATENATE(VLOOKUP(CJ1,XTIME!$A$1:CI122,2,FALSE),"                                                           ",VLOOKUP(CJ1,XTIME!$A$1:CI122,3,FALSE)," ",VLOOKUP(CJ1,XTIME!$A$1:CI122,4,FALSE))</f>
        <v>#N/A</v>
      </c>
      <c r="CK2" s="19" t="e">
        <f>CONCATENATE(VLOOKUP(CK1,XTIME!$A$1:CJ122,2,FALSE),"                                                           ",VLOOKUP(CK1,XTIME!$A$1:CJ122,3,FALSE)," ",VLOOKUP(CK1,XTIME!$A$1:CJ122,4,FALSE))</f>
        <v>#N/A</v>
      </c>
      <c r="CL2" s="19" t="e">
        <f>CONCATENATE(VLOOKUP(CL1,XTIME!$A$1:CK122,2,FALSE),"                                                           ",VLOOKUP(CL1,XTIME!$A$1:CK122,3,FALSE)," ",VLOOKUP(CL1,XTIME!$A$1:CK122,4,FALSE))</f>
        <v>#N/A</v>
      </c>
      <c r="CM2" s="19" t="e">
        <f>CONCATENATE(VLOOKUP(CM1,XTIME!$A$1:CL122,2,FALSE),"                                                           ",VLOOKUP(CM1,XTIME!$A$1:CL122,3,FALSE)," ",VLOOKUP(CM1,XTIME!$A$1:CL122,4,FALSE))</f>
        <v>#N/A</v>
      </c>
      <c r="CN2" s="19" t="e">
        <f>CONCATENATE(VLOOKUP(CN1,XTIME!$A$1:CM122,2,FALSE),"                                                           ",VLOOKUP(CN1,XTIME!$A$1:CM122,3,FALSE)," ",VLOOKUP(CN1,XTIME!$A$1:CM122,4,FALSE))</f>
        <v>#N/A</v>
      </c>
      <c r="CO2" s="19" t="e">
        <f>CONCATENATE(VLOOKUP(CO1,XTIME!$A$1:CN122,2,FALSE),"                                                           ",VLOOKUP(CO1,XTIME!$A$1:CN122,3,FALSE)," ",VLOOKUP(CO1,XTIME!$A$1:CN122,4,FALSE))</f>
        <v>#N/A</v>
      </c>
      <c r="CP2" s="19" t="e">
        <f>CONCATENATE(VLOOKUP(CP1,XTIME!$A$1:CO122,2,FALSE),"                                                           ",VLOOKUP(CP1,XTIME!$A$1:CO122,3,FALSE)," ",VLOOKUP(CP1,XTIME!$A$1:CO122,4,FALSE))</f>
        <v>#N/A</v>
      </c>
      <c r="CQ2" s="19" t="e">
        <f>CONCATENATE(VLOOKUP(CQ1,XTIME!$A$1:CP122,2,FALSE),"                                                           ",VLOOKUP(CQ1,XTIME!$A$1:CP122,3,FALSE)," ",VLOOKUP(CQ1,XTIME!$A$1:CP122,4,FALSE))</f>
        <v>#N/A</v>
      </c>
      <c r="CR2" s="19" t="e">
        <f>CONCATENATE(VLOOKUP(CR1,XTIME!$A$1:CQ122,2,FALSE),"                                                           ",VLOOKUP(CR1,XTIME!$A$1:CQ122,3,FALSE)," ",VLOOKUP(CR1,XTIME!$A$1:CQ122,4,FALSE))</f>
        <v>#N/A</v>
      </c>
      <c r="CS2" s="19" t="e">
        <f>CONCATENATE(VLOOKUP(CS1,XTIME!$A$1:CR122,2,FALSE),"                                                           ",VLOOKUP(CS1,XTIME!$A$1:CR122,3,FALSE)," ",VLOOKUP(CS1,XTIME!$A$1:CR122,4,FALSE))</f>
        <v>#N/A</v>
      </c>
      <c r="CT2" s="19" t="e">
        <f>CONCATENATE(VLOOKUP(CT1,XTIME!$A$1:CS122,2,FALSE),"                                                           ",VLOOKUP(CT1,XTIME!$A$1:CS122,3,FALSE)," ",VLOOKUP(CT1,XTIME!$A$1:CS122,4,FALSE))</f>
        <v>#N/A</v>
      </c>
      <c r="CU2" s="19" t="e">
        <f>CONCATENATE(VLOOKUP(CU1,XTIME!$A$1:CT122,2,FALSE),"                                                           ",VLOOKUP(CU1,XTIME!$A$1:CT122,3,FALSE)," ",VLOOKUP(CU1,XTIME!$A$1:CT122,4,FALSE))</f>
        <v>#N/A</v>
      </c>
      <c r="CV2" s="19" t="e">
        <f>CONCATENATE(VLOOKUP(CV1,XTIME!$A$1:CU122,2,FALSE),"                                                           ",VLOOKUP(CV1,XTIME!$A$1:CU122,3,FALSE)," ",VLOOKUP(CV1,XTIME!$A$1:CU122,4,FALSE))</f>
        <v>#N/A</v>
      </c>
      <c r="CW2" s="19" t="e">
        <f>CONCATENATE(VLOOKUP(CW1,XTIME!$A$1:CV122,2,FALSE),"                                                           ",VLOOKUP(CW1,XTIME!$A$1:CV122,3,FALSE)," ",VLOOKUP(CW1,XTIME!$A$1:CV122,4,FALSE))</f>
        <v>#N/A</v>
      </c>
      <c r="CX2" s="19" t="e">
        <f>CONCATENATE(VLOOKUP(CX1,XTIME!$A$1:CW122,2,FALSE),"                                                           ",VLOOKUP(CX1,XTIME!$A$1:CW122,3,FALSE)," ",VLOOKUP(CX1,XTIME!$A$1:CW122,4,FALSE))</f>
        <v>#N/A</v>
      </c>
      <c r="CY2" s="19" t="e">
        <f>CONCATENATE(VLOOKUP(CY1,XTIME!$A$1:CX122,2,FALSE),"                                                           ",VLOOKUP(CY1,XTIME!$A$1:CX122,3,FALSE)," ",VLOOKUP(CY1,XTIME!$A$1:CX122,4,FALSE))</f>
        <v>#N/A</v>
      </c>
      <c r="CZ2" s="19" t="e">
        <f>CONCATENATE(VLOOKUP(CZ1,XTIME!$A$1:CY122,2,FALSE),"                                                           ",VLOOKUP(CZ1,XTIME!$A$1:CY122,3,FALSE)," ",VLOOKUP(CZ1,XTIME!$A$1:CY122,4,FALSE))</f>
        <v>#N/A</v>
      </c>
      <c r="DA2" s="19" t="e">
        <f>CONCATENATE(VLOOKUP(DA1,XTIME!$A$1:CZ122,2,FALSE),"                                                           ",VLOOKUP(DA1,XTIME!$A$1:CZ122,3,FALSE)," ",VLOOKUP(DA1,XTIME!$A$1:CZ122,4,FALSE))</f>
        <v>#N/A</v>
      </c>
      <c r="DB2" s="19" t="e">
        <f>CONCATENATE(VLOOKUP(DB1,XTIME!$A$1:DA122,2,FALSE),"                                                           ",VLOOKUP(DB1,XTIME!$A$1:DA122,3,FALSE)," ",VLOOKUP(DB1,XTIME!$A$1:DA122,4,FALSE))</f>
        <v>#N/A</v>
      </c>
      <c r="DC2" s="19" t="e">
        <f>CONCATENATE(VLOOKUP(DC1,XTIME!$A$1:DB122,2,FALSE),"                                                           ",VLOOKUP(DC1,XTIME!$A$1:DB122,3,FALSE)," ",VLOOKUP(DC1,XTIME!$A$1:DB122,4,FALSE))</f>
        <v>#N/A</v>
      </c>
      <c r="DD2" s="19" t="e">
        <f>CONCATENATE(VLOOKUP(DD1,XTIME!$A$1:DC122,2,FALSE),"                                                           ",VLOOKUP(DD1,XTIME!$A$1:DC122,3,FALSE)," ",VLOOKUP(DD1,XTIME!$A$1:DC122,4,FALSE))</f>
        <v>#N/A</v>
      </c>
      <c r="DE2" s="19" t="e">
        <f>CONCATENATE(VLOOKUP(DE1,XTIME!$A$1:DD122,2,FALSE),"                                                           ",VLOOKUP(DE1,XTIME!$A$1:DD122,3,FALSE)," ",VLOOKUP(DE1,XTIME!$A$1:DD122,4,FALSE))</f>
        <v>#N/A</v>
      </c>
      <c r="DF2" s="19" t="e">
        <f>CONCATENATE(VLOOKUP(DF1,XTIME!$A$1:DE122,2,FALSE),"                                                           ",VLOOKUP(DF1,XTIME!$A$1:DE122,3,FALSE)," ",VLOOKUP(DF1,XTIME!$A$1:DE122,4,FALSE))</f>
        <v>#N/A</v>
      </c>
      <c r="DG2" s="19" t="e">
        <f>CONCATENATE(VLOOKUP(DG1,XTIME!$A$1:DF122,2,FALSE),"                                                           ",VLOOKUP(DG1,XTIME!$A$1:DF122,3,FALSE)," ",VLOOKUP(DG1,XTIME!$A$1:DF122,4,FALSE))</f>
        <v>#N/A</v>
      </c>
      <c r="DH2" s="19" t="e">
        <f>CONCATENATE(VLOOKUP(DH1,XTIME!$A$1:DG122,2,FALSE),"                                                           ",VLOOKUP(DH1,XTIME!$A$1:DG122,3,FALSE)," ",VLOOKUP(DH1,XTIME!$A$1:DG122,4,FALSE))</f>
        <v>#N/A</v>
      </c>
      <c r="DI2" s="19" t="e">
        <f>CONCATENATE(VLOOKUP(DI1,XTIME!$A$1:DH122,2,FALSE),"                                                           ",VLOOKUP(DI1,XTIME!$A$1:DH122,3,FALSE)," ",VLOOKUP(DI1,XTIME!$A$1:DH122,4,FALSE))</f>
        <v>#N/A</v>
      </c>
      <c r="DJ2" s="19" t="e">
        <f>CONCATENATE(VLOOKUP(DJ1,XTIME!$A$1:DI122,2,FALSE),"                                                           ",VLOOKUP(DJ1,XTIME!$A$1:DI122,3,FALSE)," ",VLOOKUP(DJ1,XTIME!$A$1:DI122,4,FALSE))</f>
        <v>#N/A</v>
      </c>
      <c r="DK2" s="19" t="e">
        <f>CONCATENATE(VLOOKUP(DK1,XTIME!$A$1:DJ122,2,FALSE),"                                                           ",VLOOKUP(DK1,XTIME!$A$1:DJ122,3,FALSE)," ",VLOOKUP(DK1,XTIME!$A$1:DJ122,4,FALSE))</f>
        <v>#N/A</v>
      </c>
      <c r="DL2" s="19" t="e">
        <f>CONCATENATE(VLOOKUP(DL1,XTIME!$A$1:DK122,2,FALSE),"                                                           ",VLOOKUP(DL1,XTIME!$A$1:DK122,3,FALSE)," ",VLOOKUP(DL1,XTIME!$A$1:DK122,4,FALSE))</f>
        <v>#N/A</v>
      </c>
      <c r="DM2" s="19" t="e">
        <f>CONCATENATE(VLOOKUP(DM1,XTIME!$A$1:DL122,2,FALSE),"                                                           ",VLOOKUP(DM1,XTIME!$A$1:DL122,3,FALSE)," ",VLOOKUP(DM1,XTIME!$A$1:DL122,4,FALSE))</f>
        <v>#N/A</v>
      </c>
      <c r="DN2" s="19" t="e">
        <f>CONCATENATE(VLOOKUP(DN1,XTIME!$A$1:DM122,2,FALSE),"                                                           ",VLOOKUP(DN1,XTIME!$A$1:DM122,3,FALSE)," ",VLOOKUP(DN1,XTIME!$A$1:DM122,4,FALSE))</f>
        <v>#N/A</v>
      </c>
      <c r="DO2" s="19" t="e">
        <f>CONCATENATE(VLOOKUP(DO1,XTIME!$A$1:DN122,2,FALSE),"                                                           ",VLOOKUP(DO1,XTIME!$A$1:DN122,3,FALSE)," ",VLOOKUP(DO1,XTIME!$A$1:DN122,4,FALSE))</f>
        <v>#N/A</v>
      </c>
      <c r="DP2" s="19" t="e">
        <f>CONCATENATE(VLOOKUP(DP1,XTIME!$A$1:DO122,2,FALSE),"                                                           ",VLOOKUP(DP1,XTIME!$A$1:DO122,3,FALSE)," ",VLOOKUP(DP1,XTIME!$A$1:DO122,4,FALSE))</f>
        <v>#N/A</v>
      </c>
      <c r="DQ2" s="19" t="e">
        <f>CONCATENATE(VLOOKUP(DQ1,XTIME!$A$1:DP122,2,FALSE),"                                                           ",VLOOKUP(DQ1,XTIME!$A$1:DP122,3,FALSE)," ",VLOOKUP(DQ1,XTIME!$A$1:DP122,4,FALSE))</f>
        <v>#N/A</v>
      </c>
      <c r="DR2" s="19" t="e">
        <f>CONCATENATE(VLOOKUP(DR1,XTIME!$A$1:DQ122,2,FALSE),"                                                           ",VLOOKUP(DR1,XTIME!$A$1:DQ122,3,FALSE)," ",VLOOKUP(DR1,XTIME!$A$1:DQ122,4,FALSE))</f>
        <v>#N/A</v>
      </c>
      <c r="DS2" s="19" t="e">
        <f>CONCATENATE(VLOOKUP(DS1,XTIME!$A$1:DR122,2,FALSE),"                                                           ",VLOOKUP(DS1,XTIME!$A$1:DR122,3,FALSE)," ",VLOOKUP(DS1,XTIME!$A$1:DR122,4,FALSE))</f>
        <v>#N/A</v>
      </c>
    </row>
    <row r="3" spans="1:123" x14ac:dyDescent="0.35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</row>
    <row r="4" spans="1:123" x14ac:dyDescent="0.35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6"/>
      <c r="F4" s="16"/>
      <c r="G4" s="16" t="s">
        <v>37</v>
      </c>
      <c r="H4" s="16" t="s">
        <v>25</v>
      </c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</row>
    <row r="5" spans="1:123" x14ac:dyDescent="0.35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</row>
    <row r="6" spans="1:123" x14ac:dyDescent="0.35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</row>
    <row r="7" spans="1:123" x14ac:dyDescent="0.35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</row>
    <row r="8" spans="1:123" x14ac:dyDescent="0.35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</row>
    <row r="9" spans="1:123" x14ac:dyDescent="0.35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</row>
    <row r="10" spans="1:123" x14ac:dyDescent="0.35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</row>
    <row r="11" spans="1:123" x14ac:dyDescent="0.35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</row>
    <row r="12" spans="1:123" x14ac:dyDescent="0.35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</row>
    <row r="13" spans="1:123" x14ac:dyDescent="0.35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</row>
    <row r="14" spans="1:123" x14ac:dyDescent="0.35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</row>
    <row r="15" spans="1:123" x14ac:dyDescent="0.35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</row>
    <row r="16" spans="1:123" x14ac:dyDescent="0.35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</row>
    <row r="17" spans="1:123" x14ac:dyDescent="0.35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</row>
    <row r="18" spans="1:123" x14ac:dyDescent="0.35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</row>
    <row r="19" spans="1:123" x14ac:dyDescent="0.35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</row>
    <row r="20" spans="1:123" x14ac:dyDescent="0.35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</row>
    <row r="21" spans="1:123" x14ac:dyDescent="0.35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</row>
    <row r="22" spans="1:123" x14ac:dyDescent="0.35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</row>
    <row r="23" spans="1:123" x14ac:dyDescent="0.35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</row>
    <row r="24" spans="1:123" x14ac:dyDescent="0.35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</row>
    <row r="25" spans="1:123" x14ac:dyDescent="0.35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</row>
    <row r="26" spans="1:123" x14ac:dyDescent="0.35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</row>
    <row r="27" spans="1:123" x14ac:dyDescent="0.35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</row>
    <row r="28" spans="1:123" x14ac:dyDescent="0.35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</row>
    <row r="29" spans="1:123" x14ac:dyDescent="0.35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</row>
    <row r="30" spans="1:123" x14ac:dyDescent="0.35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</row>
    <row r="31" spans="1:123" x14ac:dyDescent="0.35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</row>
    <row r="32" spans="1:123" x14ac:dyDescent="0.35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</row>
    <row r="33" spans="1:123" x14ac:dyDescent="0.35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</row>
    <row r="34" spans="1:123" x14ac:dyDescent="0.35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</row>
    <row r="35" spans="1:123" x14ac:dyDescent="0.35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</row>
    <row r="36" spans="1:123" x14ac:dyDescent="0.35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</row>
    <row r="37" spans="1:123" x14ac:dyDescent="0.35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</row>
    <row r="38" spans="1:123" x14ac:dyDescent="0.35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</row>
    <row r="39" spans="1:123" x14ac:dyDescent="0.35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</row>
    <row r="40" spans="1:123" x14ac:dyDescent="0.35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</row>
    <row r="41" spans="1:123" x14ac:dyDescent="0.35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</row>
    <row r="42" spans="1:123" x14ac:dyDescent="0.35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</row>
    <row r="43" spans="1:123" x14ac:dyDescent="0.35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</row>
    <row r="44" spans="1:123" x14ac:dyDescent="0.35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</row>
    <row r="45" spans="1:123" x14ac:dyDescent="0.35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</row>
    <row r="46" spans="1:123" x14ac:dyDescent="0.35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</row>
    <row r="47" spans="1:123" x14ac:dyDescent="0.35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</row>
    <row r="48" spans="1:123" x14ac:dyDescent="0.35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</row>
    <row r="49" spans="1:123" x14ac:dyDescent="0.35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</row>
    <row r="50" spans="1:123" x14ac:dyDescent="0.35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</row>
    <row r="51" spans="1:123" x14ac:dyDescent="0.35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</row>
    <row r="52" spans="1:123" x14ac:dyDescent="0.35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</row>
    <row r="53" spans="1:123" x14ac:dyDescent="0.35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</row>
    <row r="54" spans="1:123" x14ac:dyDescent="0.35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</row>
    <row r="55" spans="1:123" x14ac:dyDescent="0.35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</row>
    <row r="56" spans="1:123" x14ac:dyDescent="0.35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</row>
    <row r="57" spans="1:123" x14ac:dyDescent="0.35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</row>
    <row r="58" spans="1:123" x14ac:dyDescent="0.35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</row>
    <row r="59" spans="1:123" x14ac:dyDescent="0.35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</row>
    <row r="60" spans="1:123" x14ac:dyDescent="0.35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</row>
    <row r="61" spans="1:123" x14ac:dyDescent="0.35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</row>
    <row r="62" spans="1:123" x14ac:dyDescent="0.35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</row>
    <row r="63" spans="1:123" x14ac:dyDescent="0.35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</row>
    <row r="64" spans="1:123" x14ac:dyDescent="0.35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</row>
    <row r="65" spans="1:123" x14ac:dyDescent="0.35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</row>
    <row r="66" spans="1:123" x14ac:dyDescent="0.35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</row>
    <row r="67" spans="1:123" x14ac:dyDescent="0.35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</row>
    <row r="68" spans="1:123" x14ac:dyDescent="0.35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</row>
    <row r="69" spans="1:123" x14ac:dyDescent="0.35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6"/>
      <c r="DP69" s="16"/>
      <c r="DQ69" s="16"/>
      <c r="DR69" s="16"/>
      <c r="DS69" s="16"/>
    </row>
    <row r="70" spans="1:123" x14ac:dyDescent="0.35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</row>
    <row r="71" spans="1:123" x14ac:dyDescent="0.35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6"/>
      <c r="DP71" s="16"/>
      <c r="DQ71" s="16"/>
      <c r="DR71" s="16"/>
      <c r="DS71" s="16"/>
    </row>
    <row r="72" spans="1:123" x14ac:dyDescent="0.35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6"/>
      <c r="DP72" s="16"/>
      <c r="DQ72" s="16"/>
      <c r="DR72" s="16"/>
      <c r="DS72" s="16"/>
    </row>
    <row r="73" spans="1:123" x14ac:dyDescent="0.35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</row>
    <row r="74" spans="1:123" x14ac:dyDescent="0.35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</row>
    <row r="75" spans="1:123" x14ac:dyDescent="0.35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</row>
    <row r="76" spans="1:123" x14ac:dyDescent="0.35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</row>
    <row r="77" spans="1:123" x14ac:dyDescent="0.35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</row>
    <row r="78" spans="1:123" x14ac:dyDescent="0.35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</row>
    <row r="79" spans="1:123" x14ac:dyDescent="0.35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</row>
    <row r="80" spans="1:123" x14ac:dyDescent="0.35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</row>
    <row r="81" spans="1:123" x14ac:dyDescent="0.35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</row>
    <row r="82" spans="1:123" x14ac:dyDescent="0.35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</row>
    <row r="83" spans="1:123" x14ac:dyDescent="0.35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</row>
    <row r="84" spans="1:123" x14ac:dyDescent="0.35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</row>
    <row r="85" spans="1:123" x14ac:dyDescent="0.35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</row>
    <row r="86" spans="1:123" x14ac:dyDescent="0.35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</row>
    <row r="87" spans="1:123" x14ac:dyDescent="0.35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</row>
    <row r="88" spans="1:123" x14ac:dyDescent="0.35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</row>
    <row r="89" spans="1:123" x14ac:dyDescent="0.35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</row>
    <row r="90" spans="1:123" x14ac:dyDescent="0.35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</row>
    <row r="91" spans="1:123" x14ac:dyDescent="0.35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</row>
    <row r="92" spans="1:123" x14ac:dyDescent="0.35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</row>
    <row r="93" spans="1:123" x14ac:dyDescent="0.35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</row>
    <row r="94" spans="1:123" x14ac:dyDescent="0.35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</row>
    <row r="95" spans="1:123" x14ac:dyDescent="0.35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</row>
    <row r="96" spans="1:123" x14ac:dyDescent="0.35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</row>
    <row r="97" spans="1:123" x14ac:dyDescent="0.35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</row>
    <row r="98" spans="1:123" x14ac:dyDescent="0.35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</row>
    <row r="99" spans="1:123" x14ac:dyDescent="0.35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</row>
    <row r="100" spans="1:123" x14ac:dyDescent="0.35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</row>
    <row r="101" spans="1:123" x14ac:dyDescent="0.35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</row>
    <row r="102" spans="1:123" x14ac:dyDescent="0.35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</row>
    <row r="103" spans="1:123" x14ac:dyDescent="0.35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</row>
    <row r="104" spans="1:123" x14ac:dyDescent="0.35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</row>
    <row r="105" spans="1:123" x14ac:dyDescent="0.35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</row>
    <row r="106" spans="1:123" x14ac:dyDescent="0.35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</row>
    <row r="107" spans="1:123" x14ac:dyDescent="0.35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</row>
    <row r="108" spans="1:123" x14ac:dyDescent="0.35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</row>
    <row r="109" spans="1:123" x14ac:dyDescent="0.35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</row>
    <row r="110" spans="1:123" x14ac:dyDescent="0.35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</row>
    <row r="111" spans="1:123" x14ac:dyDescent="0.35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</row>
    <row r="112" spans="1:123" x14ac:dyDescent="0.35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</row>
    <row r="113" spans="1:123" x14ac:dyDescent="0.35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</row>
    <row r="114" spans="1:123" x14ac:dyDescent="0.35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</row>
    <row r="115" spans="1:123" x14ac:dyDescent="0.35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</row>
    <row r="116" spans="1:123" x14ac:dyDescent="0.35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</row>
    <row r="117" spans="1:123" x14ac:dyDescent="0.35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</row>
    <row r="118" spans="1:123" x14ac:dyDescent="0.35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</row>
    <row r="119" spans="1:123" x14ac:dyDescent="0.35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</row>
    <row r="120" spans="1:123" x14ac:dyDescent="0.35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</row>
    <row r="121" spans="1:123" x14ac:dyDescent="0.35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</row>
    <row r="122" spans="1:123" x14ac:dyDescent="0.35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</row>
    <row r="123" spans="1:123" x14ac:dyDescent="0.35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</row>
    <row r="124" spans="1:123" x14ac:dyDescent="0.35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</row>
    <row r="125" spans="1:123" x14ac:dyDescent="0.35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</row>
    <row r="126" spans="1:123" x14ac:dyDescent="0.35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</row>
    <row r="127" spans="1:123" x14ac:dyDescent="0.35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</row>
    <row r="128" spans="1:123" x14ac:dyDescent="0.35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</row>
    <row r="129" spans="1:123" x14ac:dyDescent="0.35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</row>
    <row r="130" spans="1:123" x14ac:dyDescent="0.35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</row>
    <row r="131" spans="1:123" x14ac:dyDescent="0.35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</row>
    <row r="132" spans="1:123" x14ac:dyDescent="0.35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</row>
    <row r="133" spans="1:123" x14ac:dyDescent="0.35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</row>
    <row r="134" spans="1:123" x14ac:dyDescent="0.35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</row>
    <row r="135" spans="1:123" x14ac:dyDescent="0.35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</row>
    <row r="136" spans="1:123" x14ac:dyDescent="0.35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</row>
    <row r="137" spans="1:123" x14ac:dyDescent="0.35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</row>
    <row r="138" spans="1:123" x14ac:dyDescent="0.35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</row>
    <row r="139" spans="1:123" x14ac:dyDescent="0.35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</row>
    <row r="140" spans="1:123" x14ac:dyDescent="0.35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</row>
    <row r="141" spans="1:123" x14ac:dyDescent="0.35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</row>
    <row r="142" spans="1:123" x14ac:dyDescent="0.35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</row>
    <row r="143" spans="1:123" x14ac:dyDescent="0.35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</row>
    <row r="144" spans="1:123" x14ac:dyDescent="0.35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</row>
    <row r="145" spans="1:123" x14ac:dyDescent="0.35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</row>
    <row r="146" spans="1:123" x14ac:dyDescent="0.35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</row>
    <row r="147" spans="1:123" x14ac:dyDescent="0.35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</row>
    <row r="148" spans="1:123" x14ac:dyDescent="0.35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</row>
    <row r="149" spans="1:123" x14ac:dyDescent="0.35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</row>
    <row r="150" spans="1:123" x14ac:dyDescent="0.35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</row>
    <row r="151" spans="1:123" x14ac:dyDescent="0.35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</row>
    <row r="152" spans="1:123" x14ac:dyDescent="0.35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</row>
    <row r="153" spans="1:123" x14ac:dyDescent="0.35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</row>
    <row r="154" spans="1:123" x14ac:dyDescent="0.35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</row>
    <row r="155" spans="1:123" x14ac:dyDescent="0.35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</row>
    <row r="156" spans="1:123" x14ac:dyDescent="0.35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</row>
    <row r="157" spans="1:123" x14ac:dyDescent="0.35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</row>
    <row r="158" spans="1:123" x14ac:dyDescent="0.35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</row>
    <row r="159" spans="1:123" x14ac:dyDescent="0.35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</row>
    <row r="160" spans="1:123" x14ac:dyDescent="0.35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</row>
    <row r="161" spans="1:123" x14ac:dyDescent="0.35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</row>
    <row r="162" spans="1:123" x14ac:dyDescent="0.35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</row>
    <row r="163" spans="1:123" x14ac:dyDescent="0.35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</row>
    <row r="164" spans="1:123" x14ac:dyDescent="0.35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</row>
    <row r="165" spans="1:123" x14ac:dyDescent="0.35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</row>
    <row r="166" spans="1:123" x14ac:dyDescent="0.35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</row>
    <row r="167" spans="1:123" x14ac:dyDescent="0.35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</row>
    <row r="168" spans="1:123" x14ac:dyDescent="0.35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</row>
    <row r="169" spans="1:123" x14ac:dyDescent="0.35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</row>
    <row r="170" spans="1:123" x14ac:dyDescent="0.35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</row>
    <row r="171" spans="1:123" x14ac:dyDescent="0.35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</row>
    <row r="172" spans="1:123" x14ac:dyDescent="0.35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</row>
    <row r="173" spans="1:123" x14ac:dyDescent="0.35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</row>
    <row r="174" spans="1:123" x14ac:dyDescent="0.35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</row>
    <row r="175" spans="1:123" x14ac:dyDescent="0.35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</row>
    <row r="176" spans="1:123" x14ac:dyDescent="0.35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</row>
    <row r="177" spans="1:123" x14ac:dyDescent="0.35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</row>
    <row r="178" spans="1:123" x14ac:dyDescent="0.35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</row>
    <row r="179" spans="1:123" x14ac:dyDescent="0.35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</row>
    <row r="180" spans="1:123" x14ac:dyDescent="0.35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</row>
    <row r="181" spans="1:123" x14ac:dyDescent="0.35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</row>
    <row r="182" spans="1:123" x14ac:dyDescent="0.35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</row>
    <row r="183" spans="1:123" x14ac:dyDescent="0.35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</row>
    <row r="184" spans="1:123" x14ac:dyDescent="0.35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</row>
    <row r="185" spans="1:123" x14ac:dyDescent="0.35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</row>
    <row r="186" spans="1:123" x14ac:dyDescent="0.35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/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DL186" s="16"/>
      <c r="DM186" s="16"/>
      <c r="DN186" s="16"/>
      <c r="DO186" s="16"/>
      <c r="DP186" s="16"/>
      <c r="DQ186" s="16"/>
      <c r="DR186" s="16"/>
      <c r="DS186" s="16"/>
    </row>
    <row r="187" spans="1:123" x14ac:dyDescent="0.35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/>
      <c r="BM187" s="16"/>
      <c r="BN187" s="16"/>
      <c r="BO187" s="16"/>
      <c r="BP187" s="16"/>
      <c r="BQ187" s="16"/>
      <c r="BR187" s="16"/>
      <c r="BS187" s="16"/>
      <c r="BT187" s="16"/>
      <c r="BU187" s="16"/>
      <c r="BV187" s="16"/>
      <c r="BW187" s="16"/>
      <c r="BX187" s="16"/>
      <c r="BY187" s="16"/>
      <c r="BZ187" s="16"/>
      <c r="CA187" s="16"/>
      <c r="CB187" s="16"/>
      <c r="CC187" s="16"/>
      <c r="CD187" s="16"/>
      <c r="CE187" s="16"/>
      <c r="CF187" s="16"/>
      <c r="CG187" s="16"/>
      <c r="CH187" s="16"/>
      <c r="CI187" s="16"/>
      <c r="CJ187" s="16"/>
      <c r="CK187" s="16"/>
      <c r="CL187" s="16"/>
      <c r="CM187" s="16"/>
      <c r="CN187" s="16"/>
      <c r="CO187" s="16"/>
      <c r="CP187" s="16"/>
      <c r="CQ187" s="16"/>
      <c r="CR187" s="16"/>
      <c r="CS187" s="16"/>
      <c r="CT187" s="16"/>
      <c r="CU187" s="16"/>
      <c r="CV187" s="16"/>
      <c r="CW187" s="16"/>
      <c r="CX187" s="16"/>
      <c r="CY187" s="16"/>
      <c r="CZ187" s="16"/>
      <c r="DA187" s="16"/>
      <c r="DB187" s="16"/>
      <c r="DC187" s="16"/>
      <c r="DD187" s="16"/>
      <c r="DE187" s="16"/>
      <c r="DF187" s="16"/>
      <c r="DG187" s="16"/>
      <c r="DH187" s="16"/>
      <c r="DI187" s="16"/>
      <c r="DJ187" s="16"/>
      <c r="DK187" s="16"/>
      <c r="DL187" s="16"/>
      <c r="DM187" s="16"/>
      <c r="DN187" s="16"/>
      <c r="DO187" s="16"/>
      <c r="DP187" s="16"/>
      <c r="DQ187" s="16"/>
      <c r="DR187" s="16"/>
      <c r="DS187" s="16"/>
    </row>
    <row r="188" spans="1:123" x14ac:dyDescent="0.35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  <c r="BU188" s="16"/>
      <c r="BV188" s="16"/>
      <c r="BW188" s="16"/>
      <c r="BX188" s="16"/>
      <c r="BY188" s="16"/>
      <c r="BZ188" s="16"/>
      <c r="CA188" s="16"/>
      <c r="CB188" s="16"/>
      <c r="CC188" s="16"/>
      <c r="CD188" s="16"/>
      <c r="CE188" s="16"/>
      <c r="CF188" s="16"/>
      <c r="CG188" s="16"/>
      <c r="CH188" s="16"/>
      <c r="CI188" s="16"/>
      <c r="CJ188" s="16"/>
      <c r="CK188" s="16"/>
      <c r="CL188" s="16"/>
      <c r="CM188" s="16"/>
      <c r="CN188" s="16"/>
      <c r="CO188" s="16"/>
      <c r="CP188" s="16"/>
      <c r="CQ188" s="16"/>
      <c r="CR188" s="16"/>
      <c r="CS188" s="16"/>
      <c r="CT188" s="16"/>
      <c r="CU188" s="16"/>
      <c r="CV188" s="16"/>
      <c r="CW188" s="16"/>
      <c r="CX188" s="16"/>
      <c r="CY188" s="16"/>
      <c r="CZ188" s="16"/>
      <c r="DA188" s="16"/>
      <c r="DB188" s="16"/>
      <c r="DC188" s="16"/>
      <c r="DD188" s="16"/>
      <c r="DE188" s="16"/>
      <c r="DF188" s="16"/>
      <c r="DG188" s="16"/>
      <c r="DH188" s="16"/>
      <c r="DI188" s="16"/>
      <c r="DJ188" s="16"/>
      <c r="DK188" s="16"/>
      <c r="DL188" s="16"/>
      <c r="DM188" s="16"/>
      <c r="DN188" s="16"/>
      <c r="DO188" s="16"/>
      <c r="DP188" s="16"/>
      <c r="DQ188" s="16"/>
      <c r="DR188" s="16"/>
      <c r="DS188" s="16"/>
    </row>
    <row r="189" spans="1:123" x14ac:dyDescent="0.35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  <c r="BU189" s="16"/>
      <c r="BV189" s="16"/>
      <c r="BW189" s="16"/>
      <c r="BX189" s="16"/>
      <c r="BY189" s="16"/>
      <c r="BZ189" s="16"/>
      <c r="CA189" s="16"/>
      <c r="CB189" s="16"/>
      <c r="CC189" s="16"/>
      <c r="CD189" s="16"/>
      <c r="CE189" s="16"/>
      <c r="CF189" s="16"/>
      <c r="CG189" s="16"/>
      <c r="CH189" s="16"/>
      <c r="CI189" s="16"/>
      <c r="CJ189" s="16"/>
      <c r="CK189" s="16"/>
      <c r="CL189" s="16"/>
      <c r="CM189" s="16"/>
      <c r="CN189" s="16"/>
      <c r="CO189" s="16"/>
      <c r="CP189" s="16"/>
      <c r="CQ189" s="16"/>
      <c r="CR189" s="16"/>
      <c r="CS189" s="16"/>
      <c r="CT189" s="16"/>
      <c r="CU189" s="16"/>
      <c r="CV189" s="16"/>
      <c r="CW189" s="16"/>
      <c r="CX189" s="16"/>
      <c r="CY189" s="16"/>
      <c r="CZ189" s="16"/>
      <c r="DA189" s="16"/>
      <c r="DB189" s="16"/>
      <c r="DC189" s="16"/>
      <c r="DD189" s="16"/>
      <c r="DE189" s="16"/>
      <c r="DF189" s="16"/>
      <c r="DG189" s="16"/>
      <c r="DH189" s="16"/>
      <c r="DI189" s="16"/>
      <c r="DJ189" s="16"/>
      <c r="DK189" s="16"/>
      <c r="DL189" s="16"/>
      <c r="DM189" s="16"/>
      <c r="DN189" s="16"/>
      <c r="DO189" s="16"/>
      <c r="DP189" s="16"/>
      <c r="DQ189" s="16"/>
      <c r="DR189" s="16"/>
      <c r="DS189" s="16"/>
    </row>
    <row r="190" spans="1:123" x14ac:dyDescent="0.35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/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DL190" s="16"/>
      <c r="DM190" s="16"/>
      <c r="DN190" s="16"/>
      <c r="DO190" s="16"/>
      <c r="DP190" s="16"/>
      <c r="DQ190" s="16"/>
      <c r="DR190" s="16"/>
      <c r="DS190" s="16"/>
    </row>
    <row r="191" spans="1:123" x14ac:dyDescent="0.35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  <c r="BU191" s="16"/>
      <c r="BV191" s="16"/>
      <c r="BW191" s="16"/>
      <c r="BX191" s="16"/>
      <c r="BY191" s="16"/>
      <c r="BZ191" s="16"/>
      <c r="CA191" s="16"/>
      <c r="CB191" s="16"/>
      <c r="CC191" s="16"/>
      <c r="CD191" s="16"/>
      <c r="CE191" s="16"/>
      <c r="CF191" s="16"/>
      <c r="CG191" s="16"/>
      <c r="CH191" s="16"/>
      <c r="CI191" s="16"/>
      <c r="CJ191" s="16"/>
      <c r="CK191" s="16"/>
      <c r="CL191" s="16"/>
      <c r="CM191" s="16"/>
      <c r="CN191" s="16"/>
      <c r="CO191" s="16"/>
      <c r="CP191" s="16"/>
      <c r="CQ191" s="16"/>
      <c r="CR191" s="16"/>
      <c r="CS191" s="16"/>
      <c r="CT191" s="16"/>
      <c r="CU191" s="16"/>
      <c r="CV191" s="16"/>
      <c r="CW191" s="16"/>
      <c r="CX191" s="16"/>
      <c r="CY191" s="16"/>
      <c r="CZ191" s="16"/>
      <c r="DA191" s="16"/>
      <c r="DB191" s="16"/>
      <c r="DC191" s="16"/>
      <c r="DD191" s="16"/>
      <c r="DE191" s="16"/>
      <c r="DF191" s="16"/>
      <c r="DG191" s="16"/>
      <c r="DH191" s="16"/>
      <c r="DI191" s="16"/>
      <c r="DJ191" s="16"/>
      <c r="DK191" s="16"/>
      <c r="DL191" s="16"/>
      <c r="DM191" s="16"/>
      <c r="DN191" s="16"/>
      <c r="DO191" s="16"/>
      <c r="DP191" s="16"/>
      <c r="DQ191" s="16"/>
      <c r="DR191" s="16"/>
      <c r="DS191" s="16"/>
    </row>
    <row r="192" spans="1:123" x14ac:dyDescent="0.35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  <c r="BU192" s="16"/>
      <c r="BV192" s="16"/>
      <c r="BW192" s="16"/>
      <c r="BX192" s="16"/>
      <c r="BY192" s="16"/>
      <c r="BZ192" s="16"/>
      <c r="CA192" s="16"/>
      <c r="CB192" s="16"/>
      <c r="CC192" s="16"/>
      <c r="CD192" s="16"/>
      <c r="CE192" s="16"/>
      <c r="CF192" s="16"/>
      <c r="CG192" s="16"/>
      <c r="CH192" s="16"/>
      <c r="CI192" s="16"/>
      <c r="CJ192" s="16"/>
      <c r="CK192" s="16"/>
      <c r="CL192" s="16"/>
      <c r="CM192" s="16"/>
      <c r="CN192" s="16"/>
      <c r="CO192" s="16"/>
      <c r="CP192" s="16"/>
      <c r="CQ192" s="16"/>
      <c r="CR192" s="16"/>
      <c r="CS192" s="16"/>
      <c r="CT192" s="16"/>
      <c r="CU192" s="16"/>
      <c r="CV192" s="16"/>
      <c r="CW192" s="16"/>
      <c r="CX192" s="16"/>
      <c r="CY192" s="16"/>
      <c r="CZ192" s="16"/>
      <c r="DA192" s="16"/>
      <c r="DB192" s="16"/>
      <c r="DC192" s="16"/>
      <c r="DD192" s="16"/>
      <c r="DE192" s="16"/>
      <c r="DF192" s="16"/>
      <c r="DG192" s="16"/>
      <c r="DH192" s="16"/>
      <c r="DI192" s="16"/>
      <c r="DJ192" s="16"/>
      <c r="DK192" s="16"/>
      <c r="DL192" s="16"/>
      <c r="DM192" s="16"/>
      <c r="DN192" s="16"/>
      <c r="DO192" s="16"/>
      <c r="DP192" s="16"/>
      <c r="DQ192" s="16"/>
      <c r="DR192" s="16"/>
      <c r="DS192" s="16"/>
    </row>
    <row r="193" spans="1:123" x14ac:dyDescent="0.35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  <c r="BU193" s="16"/>
      <c r="BV193" s="16"/>
      <c r="BW193" s="16"/>
      <c r="BX193" s="16"/>
      <c r="BY193" s="16"/>
      <c r="BZ193" s="16"/>
      <c r="CA193" s="16"/>
      <c r="CB193" s="16"/>
      <c r="CC193" s="16"/>
      <c r="CD193" s="16"/>
      <c r="CE193" s="16"/>
      <c r="CF193" s="16"/>
      <c r="CG193" s="16"/>
      <c r="CH193" s="16"/>
      <c r="CI193" s="16"/>
      <c r="CJ193" s="16"/>
      <c r="CK193" s="16"/>
      <c r="CL193" s="16"/>
      <c r="CM193" s="16"/>
      <c r="CN193" s="16"/>
      <c r="CO193" s="16"/>
      <c r="CP193" s="16"/>
      <c r="CQ193" s="16"/>
      <c r="CR193" s="16"/>
      <c r="CS193" s="16"/>
      <c r="CT193" s="16"/>
      <c r="CU193" s="16"/>
      <c r="CV193" s="16"/>
      <c r="CW193" s="16"/>
      <c r="CX193" s="16"/>
      <c r="CY193" s="16"/>
      <c r="CZ193" s="16"/>
      <c r="DA193" s="16"/>
      <c r="DB193" s="16"/>
      <c r="DC193" s="16"/>
      <c r="DD193" s="16"/>
      <c r="DE193" s="16"/>
      <c r="DF193" s="16"/>
      <c r="DG193" s="16"/>
      <c r="DH193" s="16"/>
      <c r="DI193" s="16"/>
      <c r="DJ193" s="16"/>
      <c r="DK193" s="16"/>
      <c r="DL193" s="16"/>
      <c r="DM193" s="16"/>
      <c r="DN193" s="16"/>
      <c r="DO193" s="16"/>
      <c r="DP193" s="16"/>
      <c r="DQ193" s="16"/>
      <c r="DR193" s="16"/>
      <c r="DS193" s="16"/>
    </row>
    <row r="194" spans="1:123" x14ac:dyDescent="0.35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  <c r="BU194" s="16"/>
      <c r="BV194" s="16"/>
      <c r="BW194" s="16"/>
      <c r="BX194" s="16"/>
      <c r="BY194" s="16"/>
      <c r="BZ194" s="16"/>
      <c r="CA194" s="16"/>
      <c r="CB194" s="16"/>
      <c r="CC194" s="16"/>
      <c r="CD194" s="16"/>
      <c r="CE194" s="16"/>
      <c r="CF194" s="16"/>
      <c r="CG194" s="16"/>
      <c r="CH194" s="16"/>
      <c r="CI194" s="16"/>
      <c r="CJ194" s="16"/>
      <c r="CK194" s="16"/>
      <c r="CL194" s="16"/>
      <c r="CM194" s="16"/>
      <c r="CN194" s="16"/>
      <c r="CO194" s="16"/>
      <c r="CP194" s="16"/>
      <c r="CQ194" s="16"/>
      <c r="CR194" s="16"/>
      <c r="CS194" s="16"/>
      <c r="CT194" s="16"/>
      <c r="CU194" s="16"/>
      <c r="CV194" s="16"/>
      <c r="CW194" s="16"/>
      <c r="CX194" s="16"/>
      <c r="CY194" s="16"/>
      <c r="CZ194" s="16"/>
      <c r="DA194" s="16"/>
      <c r="DB194" s="16"/>
      <c r="DC194" s="16"/>
      <c r="DD194" s="16"/>
      <c r="DE194" s="16"/>
      <c r="DF194" s="16"/>
      <c r="DG194" s="16"/>
      <c r="DH194" s="16"/>
      <c r="DI194" s="16"/>
      <c r="DJ194" s="16"/>
      <c r="DK194" s="16"/>
      <c r="DL194" s="16"/>
      <c r="DM194" s="16"/>
      <c r="DN194" s="16"/>
      <c r="DO194" s="16"/>
      <c r="DP194" s="16"/>
      <c r="DQ194" s="16"/>
      <c r="DR194" s="16"/>
      <c r="DS194" s="16"/>
    </row>
    <row r="195" spans="1:123" x14ac:dyDescent="0.35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  <c r="BU195" s="16"/>
      <c r="BV195" s="16"/>
      <c r="BW195" s="16"/>
      <c r="BX195" s="16"/>
      <c r="BY195" s="16"/>
      <c r="BZ195" s="16"/>
      <c r="CA195" s="16"/>
      <c r="CB195" s="16"/>
      <c r="CC195" s="16"/>
      <c r="CD195" s="16"/>
      <c r="CE195" s="16"/>
      <c r="CF195" s="16"/>
      <c r="CG195" s="16"/>
      <c r="CH195" s="16"/>
      <c r="CI195" s="16"/>
      <c r="CJ195" s="16"/>
      <c r="CK195" s="16"/>
      <c r="CL195" s="16"/>
      <c r="CM195" s="16"/>
      <c r="CN195" s="16"/>
      <c r="CO195" s="16"/>
      <c r="CP195" s="16"/>
      <c r="CQ195" s="16"/>
      <c r="CR195" s="16"/>
      <c r="CS195" s="16"/>
      <c r="CT195" s="16"/>
      <c r="CU195" s="16"/>
      <c r="CV195" s="16"/>
      <c r="CW195" s="16"/>
      <c r="CX195" s="16"/>
      <c r="CY195" s="16"/>
      <c r="CZ195" s="16"/>
      <c r="DA195" s="16"/>
      <c r="DB195" s="16"/>
      <c r="DC195" s="16"/>
      <c r="DD195" s="16"/>
      <c r="DE195" s="16"/>
      <c r="DF195" s="16"/>
      <c r="DG195" s="16"/>
      <c r="DH195" s="16"/>
      <c r="DI195" s="16"/>
      <c r="DJ195" s="16"/>
      <c r="DK195" s="16"/>
      <c r="DL195" s="16"/>
      <c r="DM195" s="16"/>
      <c r="DN195" s="16"/>
      <c r="DO195" s="16"/>
      <c r="DP195" s="16"/>
      <c r="DQ195" s="16"/>
      <c r="DR195" s="16"/>
      <c r="DS195" s="16"/>
    </row>
    <row r="196" spans="1:123" x14ac:dyDescent="0.35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  <c r="BU196" s="16"/>
      <c r="BV196" s="16"/>
      <c r="BW196" s="16"/>
      <c r="BX196" s="16"/>
      <c r="BY196" s="16"/>
      <c r="BZ196" s="16"/>
      <c r="CA196" s="16"/>
      <c r="CB196" s="16"/>
      <c r="CC196" s="16"/>
      <c r="CD196" s="16"/>
      <c r="CE196" s="16"/>
      <c r="CF196" s="16"/>
      <c r="CG196" s="16"/>
      <c r="CH196" s="16"/>
      <c r="CI196" s="16"/>
      <c r="CJ196" s="16"/>
      <c r="CK196" s="16"/>
      <c r="CL196" s="16"/>
      <c r="CM196" s="16"/>
      <c r="CN196" s="16"/>
      <c r="CO196" s="16"/>
      <c r="CP196" s="16"/>
      <c r="CQ196" s="16"/>
      <c r="CR196" s="16"/>
      <c r="CS196" s="16"/>
      <c r="CT196" s="16"/>
      <c r="CU196" s="16"/>
      <c r="CV196" s="16"/>
      <c r="CW196" s="16"/>
      <c r="CX196" s="16"/>
      <c r="CY196" s="16"/>
      <c r="CZ196" s="16"/>
      <c r="DA196" s="16"/>
      <c r="DB196" s="16"/>
      <c r="DC196" s="16"/>
      <c r="DD196" s="16"/>
      <c r="DE196" s="16"/>
      <c r="DF196" s="16"/>
      <c r="DG196" s="16"/>
      <c r="DH196" s="16"/>
      <c r="DI196" s="16"/>
      <c r="DJ196" s="16"/>
      <c r="DK196" s="16"/>
      <c r="DL196" s="16"/>
      <c r="DM196" s="16"/>
      <c r="DN196" s="16"/>
      <c r="DO196" s="16"/>
      <c r="DP196" s="16"/>
      <c r="DQ196" s="16"/>
      <c r="DR196" s="16"/>
      <c r="DS196" s="16"/>
    </row>
    <row r="197" spans="1:123" x14ac:dyDescent="0.35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6"/>
      <c r="BO197" s="16"/>
      <c r="BP197" s="16"/>
      <c r="BQ197" s="16"/>
      <c r="BR197" s="16"/>
      <c r="BS197" s="16"/>
      <c r="BT197" s="16"/>
      <c r="BU197" s="16"/>
      <c r="BV197" s="16"/>
      <c r="BW197" s="16"/>
      <c r="BX197" s="16"/>
      <c r="BY197" s="16"/>
      <c r="BZ197" s="16"/>
      <c r="CA197" s="16"/>
      <c r="CB197" s="16"/>
      <c r="CC197" s="16"/>
      <c r="CD197" s="16"/>
      <c r="CE197" s="16"/>
      <c r="CF197" s="16"/>
      <c r="CG197" s="16"/>
      <c r="CH197" s="16"/>
      <c r="CI197" s="16"/>
      <c r="CJ197" s="16"/>
      <c r="CK197" s="16"/>
      <c r="CL197" s="16"/>
      <c r="CM197" s="16"/>
      <c r="CN197" s="16"/>
      <c r="CO197" s="16"/>
      <c r="CP197" s="16"/>
      <c r="CQ197" s="16"/>
      <c r="CR197" s="16"/>
      <c r="CS197" s="16"/>
      <c r="CT197" s="16"/>
      <c r="CU197" s="16"/>
      <c r="CV197" s="16"/>
      <c r="CW197" s="16"/>
      <c r="CX197" s="16"/>
      <c r="CY197" s="16"/>
      <c r="CZ197" s="16"/>
      <c r="DA197" s="16"/>
      <c r="DB197" s="16"/>
      <c r="DC197" s="16"/>
      <c r="DD197" s="16"/>
      <c r="DE197" s="16"/>
      <c r="DF197" s="16"/>
      <c r="DG197" s="16"/>
      <c r="DH197" s="16"/>
      <c r="DI197" s="16"/>
      <c r="DJ197" s="16"/>
      <c r="DK197" s="16"/>
      <c r="DL197" s="16"/>
      <c r="DM197" s="16"/>
      <c r="DN197" s="16"/>
      <c r="DO197" s="16"/>
      <c r="DP197" s="16"/>
      <c r="DQ197" s="16"/>
      <c r="DR197" s="16"/>
      <c r="DS197" s="16"/>
    </row>
    <row r="198" spans="1:123" x14ac:dyDescent="0.35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6"/>
      <c r="BO198" s="16"/>
      <c r="BP198" s="16"/>
      <c r="BQ198" s="16"/>
      <c r="BR198" s="16"/>
      <c r="BS198" s="16"/>
      <c r="BT198" s="16"/>
      <c r="BU198" s="16"/>
      <c r="BV198" s="16"/>
      <c r="BW198" s="16"/>
      <c r="BX198" s="16"/>
      <c r="BY198" s="16"/>
      <c r="BZ198" s="16"/>
      <c r="CA198" s="16"/>
      <c r="CB198" s="16"/>
      <c r="CC198" s="16"/>
      <c r="CD198" s="16"/>
      <c r="CE198" s="16"/>
      <c r="CF198" s="16"/>
      <c r="CG198" s="16"/>
      <c r="CH198" s="16"/>
      <c r="CI198" s="16"/>
      <c r="CJ198" s="16"/>
      <c r="CK198" s="16"/>
      <c r="CL198" s="16"/>
      <c r="CM198" s="16"/>
      <c r="CN198" s="16"/>
      <c r="CO198" s="16"/>
      <c r="CP198" s="16"/>
      <c r="CQ198" s="16"/>
      <c r="CR198" s="16"/>
      <c r="CS198" s="16"/>
      <c r="CT198" s="16"/>
      <c r="CU198" s="16"/>
      <c r="CV198" s="16"/>
      <c r="CW198" s="16"/>
      <c r="CX198" s="16"/>
      <c r="CY198" s="16"/>
      <c r="CZ198" s="16"/>
      <c r="DA198" s="16"/>
      <c r="DB198" s="16"/>
      <c r="DC198" s="16"/>
      <c r="DD198" s="16"/>
      <c r="DE198" s="16"/>
      <c r="DF198" s="16"/>
      <c r="DG198" s="16"/>
      <c r="DH198" s="16"/>
      <c r="DI198" s="16"/>
      <c r="DJ198" s="16"/>
      <c r="DK198" s="16"/>
      <c r="DL198" s="16"/>
      <c r="DM198" s="16"/>
      <c r="DN198" s="16"/>
      <c r="DO198" s="16"/>
      <c r="DP198" s="16"/>
      <c r="DQ198" s="16"/>
      <c r="DR198" s="16"/>
      <c r="DS198" s="16"/>
    </row>
    <row r="199" spans="1:123" x14ac:dyDescent="0.35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  <c r="BU199" s="16"/>
      <c r="BV199" s="16"/>
      <c r="BW199" s="16"/>
      <c r="BX199" s="16"/>
      <c r="BY199" s="16"/>
      <c r="BZ199" s="16"/>
      <c r="CA199" s="16"/>
      <c r="CB199" s="16"/>
      <c r="CC199" s="16"/>
      <c r="CD199" s="16"/>
      <c r="CE199" s="16"/>
      <c r="CF199" s="16"/>
      <c r="CG199" s="16"/>
      <c r="CH199" s="16"/>
      <c r="CI199" s="16"/>
      <c r="CJ199" s="16"/>
      <c r="CK199" s="16"/>
      <c r="CL199" s="16"/>
      <c r="CM199" s="16"/>
      <c r="CN199" s="16"/>
      <c r="CO199" s="16"/>
      <c r="CP199" s="16"/>
      <c r="CQ199" s="16"/>
      <c r="CR199" s="16"/>
      <c r="CS199" s="16"/>
      <c r="CT199" s="16"/>
      <c r="CU199" s="16"/>
      <c r="CV199" s="16"/>
      <c r="CW199" s="16"/>
      <c r="CX199" s="16"/>
      <c r="CY199" s="16"/>
      <c r="CZ199" s="16"/>
      <c r="DA199" s="16"/>
      <c r="DB199" s="16"/>
      <c r="DC199" s="16"/>
      <c r="DD199" s="16"/>
      <c r="DE199" s="16"/>
      <c r="DF199" s="16"/>
      <c r="DG199" s="16"/>
      <c r="DH199" s="16"/>
      <c r="DI199" s="16"/>
      <c r="DJ199" s="16"/>
      <c r="DK199" s="16"/>
      <c r="DL199" s="16"/>
      <c r="DM199" s="16"/>
      <c r="DN199" s="16"/>
      <c r="DO199" s="16"/>
      <c r="DP199" s="16"/>
      <c r="DQ199" s="16"/>
      <c r="DR199" s="16"/>
      <c r="DS199" s="16"/>
    </row>
    <row r="200" spans="1:123" x14ac:dyDescent="0.35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6"/>
      <c r="BO200" s="16"/>
      <c r="BP200" s="16"/>
      <c r="BQ200" s="16"/>
      <c r="BR200" s="16"/>
      <c r="BS200" s="16"/>
      <c r="BT200" s="16"/>
      <c r="BU200" s="16"/>
      <c r="BV200" s="16"/>
      <c r="BW200" s="16"/>
      <c r="BX200" s="16"/>
      <c r="BY200" s="16"/>
      <c r="BZ200" s="16"/>
      <c r="CA200" s="16"/>
      <c r="CB200" s="16"/>
      <c r="CC200" s="16"/>
      <c r="CD200" s="16"/>
      <c r="CE200" s="16"/>
      <c r="CF200" s="16"/>
      <c r="CG200" s="16"/>
      <c r="CH200" s="16"/>
      <c r="CI200" s="16"/>
      <c r="CJ200" s="16"/>
      <c r="CK200" s="16"/>
      <c r="CL200" s="16"/>
      <c r="CM200" s="16"/>
      <c r="CN200" s="16"/>
      <c r="CO200" s="16"/>
      <c r="CP200" s="16"/>
      <c r="CQ200" s="16"/>
      <c r="CR200" s="16"/>
      <c r="CS200" s="16"/>
      <c r="CT200" s="16"/>
      <c r="CU200" s="16"/>
      <c r="CV200" s="16"/>
      <c r="CW200" s="16"/>
      <c r="CX200" s="16"/>
      <c r="CY200" s="16"/>
      <c r="CZ200" s="16"/>
      <c r="DA200" s="16"/>
      <c r="DB200" s="16"/>
      <c r="DC200" s="16"/>
      <c r="DD200" s="16"/>
      <c r="DE200" s="16"/>
      <c r="DF200" s="16"/>
      <c r="DG200" s="16"/>
      <c r="DH200" s="16"/>
      <c r="DI200" s="16"/>
      <c r="DJ200" s="16"/>
      <c r="DK200" s="16"/>
      <c r="DL200" s="16"/>
      <c r="DM200" s="16"/>
      <c r="DN200" s="16"/>
      <c r="DO200" s="16"/>
      <c r="DP200" s="16"/>
      <c r="DQ200" s="16"/>
      <c r="DR200" s="16"/>
      <c r="DS200" s="16"/>
    </row>
    <row r="201" spans="1:123" x14ac:dyDescent="0.35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/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  <c r="BU201" s="16"/>
      <c r="BV201" s="16"/>
      <c r="BW201" s="16"/>
      <c r="BX201" s="16"/>
      <c r="BY201" s="16"/>
      <c r="BZ201" s="16"/>
      <c r="CA201" s="16"/>
      <c r="CB201" s="16"/>
      <c r="CC201" s="16"/>
      <c r="CD201" s="16"/>
      <c r="CE201" s="16"/>
      <c r="CF201" s="16"/>
      <c r="CG201" s="16"/>
      <c r="CH201" s="16"/>
      <c r="CI201" s="16"/>
      <c r="CJ201" s="16"/>
      <c r="CK201" s="16"/>
      <c r="CL201" s="16"/>
      <c r="CM201" s="16"/>
      <c r="CN201" s="16"/>
      <c r="CO201" s="16"/>
      <c r="CP201" s="16"/>
      <c r="CQ201" s="16"/>
      <c r="CR201" s="16"/>
      <c r="CS201" s="16"/>
      <c r="CT201" s="16"/>
      <c r="CU201" s="16"/>
      <c r="CV201" s="16"/>
      <c r="CW201" s="16"/>
      <c r="CX201" s="16"/>
      <c r="CY201" s="16"/>
      <c r="CZ201" s="16"/>
      <c r="DA201" s="16"/>
      <c r="DB201" s="16"/>
      <c r="DC201" s="16"/>
      <c r="DD201" s="16"/>
      <c r="DE201" s="16"/>
      <c r="DF201" s="16"/>
      <c r="DG201" s="16"/>
      <c r="DH201" s="16"/>
      <c r="DI201" s="16"/>
      <c r="DJ201" s="16"/>
      <c r="DK201" s="16"/>
      <c r="DL201" s="16"/>
      <c r="DM201" s="16"/>
      <c r="DN201" s="16"/>
      <c r="DO201" s="16"/>
      <c r="DP201" s="16"/>
      <c r="DQ201" s="16"/>
      <c r="DR201" s="16"/>
      <c r="DS201" s="16"/>
    </row>
    <row r="202" spans="1:123" x14ac:dyDescent="0.35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6"/>
      <c r="BO202" s="16"/>
      <c r="BP202" s="16"/>
      <c r="BQ202" s="16"/>
      <c r="BR202" s="16"/>
      <c r="BS202" s="16"/>
      <c r="BT202" s="16"/>
      <c r="BU202" s="16"/>
      <c r="BV202" s="16"/>
      <c r="BW202" s="16"/>
      <c r="BX202" s="16"/>
      <c r="BY202" s="16"/>
      <c r="BZ202" s="16"/>
      <c r="CA202" s="16"/>
      <c r="CB202" s="16"/>
      <c r="CC202" s="16"/>
      <c r="CD202" s="16"/>
      <c r="CE202" s="16"/>
      <c r="CF202" s="16"/>
      <c r="CG202" s="16"/>
      <c r="CH202" s="16"/>
      <c r="CI202" s="16"/>
      <c r="CJ202" s="16"/>
      <c r="CK202" s="16"/>
      <c r="CL202" s="16"/>
      <c r="CM202" s="16"/>
      <c r="CN202" s="16"/>
      <c r="CO202" s="16"/>
      <c r="CP202" s="16"/>
      <c r="CQ202" s="16"/>
      <c r="CR202" s="16"/>
      <c r="CS202" s="16"/>
      <c r="CT202" s="16"/>
      <c r="CU202" s="16"/>
      <c r="CV202" s="16"/>
      <c r="CW202" s="16"/>
      <c r="CX202" s="16"/>
      <c r="CY202" s="16"/>
      <c r="CZ202" s="16"/>
      <c r="DA202" s="16"/>
      <c r="DB202" s="16"/>
      <c r="DC202" s="16"/>
      <c r="DD202" s="16"/>
      <c r="DE202" s="16"/>
      <c r="DF202" s="16"/>
      <c r="DG202" s="16"/>
      <c r="DH202" s="16"/>
      <c r="DI202" s="16"/>
      <c r="DJ202" s="16"/>
      <c r="DK202" s="16"/>
      <c r="DL202" s="16"/>
      <c r="DM202" s="16"/>
      <c r="DN202" s="16"/>
      <c r="DO202" s="16"/>
      <c r="DP202" s="16"/>
      <c r="DQ202" s="16"/>
      <c r="DR202" s="16"/>
      <c r="DS202" s="16"/>
    </row>
    <row r="203" spans="1:123" x14ac:dyDescent="0.35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/>
      <c r="BL203" s="16"/>
      <c r="BM203" s="16"/>
      <c r="BN203" s="16"/>
      <c r="BO203" s="16"/>
      <c r="BP203" s="16"/>
      <c r="BQ203" s="16"/>
      <c r="BR203" s="16"/>
      <c r="BS203" s="16"/>
      <c r="BT203" s="16"/>
      <c r="BU203" s="16"/>
      <c r="BV203" s="16"/>
      <c r="BW203" s="16"/>
      <c r="BX203" s="16"/>
      <c r="BY203" s="16"/>
      <c r="BZ203" s="16"/>
      <c r="CA203" s="16"/>
      <c r="CB203" s="16"/>
      <c r="CC203" s="16"/>
      <c r="CD203" s="16"/>
      <c r="CE203" s="16"/>
      <c r="CF203" s="16"/>
      <c r="CG203" s="16"/>
      <c r="CH203" s="16"/>
      <c r="CI203" s="16"/>
      <c r="CJ203" s="16"/>
      <c r="CK203" s="16"/>
      <c r="CL203" s="16"/>
      <c r="CM203" s="16"/>
      <c r="CN203" s="16"/>
      <c r="CO203" s="16"/>
      <c r="CP203" s="16"/>
      <c r="CQ203" s="16"/>
      <c r="CR203" s="16"/>
      <c r="CS203" s="16"/>
      <c r="CT203" s="16"/>
      <c r="CU203" s="16"/>
      <c r="CV203" s="16"/>
      <c r="CW203" s="16"/>
      <c r="CX203" s="16"/>
      <c r="CY203" s="16"/>
      <c r="CZ203" s="16"/>
      <c r="DA203" s="16"/>
      <c r="DB203" s="16"/>
      <c r="DC203" s="16"/>
      <c r="DD203" s="16"/>
      <c r="DE203" s="16"/>
      <c r="DF203" s="16"/>
      <c r="DG203" s="16"/>
      <c r="DH203" s="16"/>
      <c r="DI203" s="16"/>
      <c r="DJ203" s="16"/>
      <c r="DK203" s="16"/>
      <c r="DL203" s="16"/>
      <c r="DM203" s="16"/>
      <c r="DN203" s="16"/>
      <c r="DO203" s="16"/>
      <c r="DP203" s="16"/>
      <c r="DQ203" s="16"/>
      <c r="DR203" s="16"/>
      <c r="DS203" s="16"/>
    </row>
    <row r="204" spans="1:123" x14ac:dyDescent="0.35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/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  <c r="BU204" s="16"/>
      <c r="BV204" s="16"/>
      <c r="BW204" s="16"/>
      <c r="BX204" s="16"/>
      <c r="BY204" s="16"/>
      <c r="BZ204" s="16"/>
      <c r="CA204" s="16"/>
      <c r="CB204" s="16"/>
      <c r="CC204" s="16"/>
      <c r="CD204" s="16"/>
      <c r="CE204" s="16"/>
      <c r="CF204" s="16"/>
      <c r="CG204" s="16"/>
      <c r="CH204" s="16"/>
      <c r="CI204" s="16"/>
      <c r="CJ204" s="16"/>
      <c r="CK204" s="16"/>
      <c r="CL204" s="16"/>
      <c r="CM204" s="16"/>
      <c r="CN204" s="16"/>
      <c r="CO204" s="16"/>
      <c r="CP204" s="16"/>
      <c r="CQ204" s="16"/>
      <c r="CR204" s="16"/>
      <c r="CS204" s="16"/>
      <c r="CT204" s="16"/>
      <c r="CU204" s="16"/>
      <c r="CV204" s="16"/>
      <c r="CW204" s="16"/>
      <c r="CX204" s="16"/>
      <c r="CY204" s="16"/>
      <c r="CZ204" s="16"/>
      <c r="DA204" s="16"/>
      <c r="DB204" s="16"/>
      <c r="DC204" s="16"/>
      <c r="DD204" s="16"/>
      <c r="DE204" s="16"/>
      <c r="DF204" s="16"/>
      <c r="DG204" s="16"/>
      <c r="DH204" s="16"/>
      <c r="DI204" s="16"/>
      <c r="DJ204" s="16"/>
      <c r="DK204" s="16"/>
      <c r="DL204" s="16"/>
      <c r="DM204" s="16"/>
      <c r="DN204" s="16"/>
      <c r="DO204" s="16"/>
      <c r="DP204" s="16"/>
      <c r="DQ204" s="16"/>
      <c r="DR204" s="16"/>
      <c r="DS204" s="16"/>
    </row>
    <row r="205" spans="1:123" x14ac:dyDescent="0.35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/>
      <c r="BM205" s="16"/>
      <c r="BN205" s="16"/>
      <c r="BO205" s="16"/>
      <c r="BP205" s="16"/>
      <c r="BQ205" s="16"/>
      <c r="BR205" s="16"/>
      <c r="BS205" s="16"/>
      <c r="BT205" s="16"/>
      <c r="BU205" s="16"/>
      <c r="BV205" s="16"/>
      <c r="BW205" s="16"/>
      <c r="BX205" s="16"/>
      <c r="BY205" s="16"/>
      <c r="BZ205" s="16"/>
      <c r="CA205" s="16"/>
      <c r="CB205" s="16"/>
      <c r="CC205" s="16"/>
      <c r="CD205" s="16"/>
      <c r="CE205" s="16"/>
      <c r="CF205" s="16"/>
      <c r="CG205" s="16"/>
      <c r="CH205" s="16"/>
      <c r="CI205" s="16"/>
      <c r="CJ205" s="16"/>
      <c r="CK205" s="16"/>
      <c r="CL205" s="16"/>
      <c r="CM205" s="16"/>
      <c r="CN205" s="16"/>
      <c r="CO205" s="16"/>
      <c r="CP205" s="16"/>
      <c r="CQ205" s="16"/>
      <c r="CR205" s="16"/>
      <c r="CS205" s="16"/>
      <c r="CT205" s="16"/>
      <c r="CU205" s="16"/>
      <c r="CV205" s="16"/>
      <c r="CW205" s="16"/>
      <c r="CX205" s="16"/>
      <c r="CY205" s="16"/>
      <c r="CZ205" s="16"/>
      <c r="DA205" s="16"/>
      <c r="DB205" s="16"/>
      <c r="DC205" s="16"/>
      <c r="DD205" s="16"/>
      <c r="DE205" s="16"/>
      <c r="DF205" s="16"/>
      <c r="DG205" s="16"/>
      <c r="DH205" s="16"/>
      <c r="DI205" s="16"/>
      <c r="DJ205" s="16"/>
      <c r="DK205" s="16"/>
      <c r="DL205" s="16"/>
      <c r="DM205" s="16"/>
      <c r="DN205" s="16"/>
      <c r="DO205" s="16"/>
      <c r="DP205" s="16"/>
      <c r="DQ205" s="16"/>
      <c r="DR205" s="16"/>
      <c r="DS205" s="16"/>
    </row>
    <row r="206" spans="1:123" x14ac:dyDescent="0.35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6"/>
      <c r="BO206" s="16"/>
      <c r="BP206" s="16"/>
      <c r="BQ206" s="16"/>
      <c r="BR206" s="16"/>
      <c r="BS206" s="16"/>
      <c r="BT206" s="16"/>
      <c r="BU206" s="16"/>
      <c r="BV206" s="16"/>
      <c r="BW206" s="16"/>
      <c r="BX206" s="16"/>
      <c r="BY206" s="16"/>
      <c r="BZ206" s="16"/>
      <c r="CA206" s="16"/>
      <c r="CB206" s="16"/>
      <c r="CC206" s="16"/>
      <c r="CD206" s="16"/>
      <c r="CE206" s="16"/>
      <c r="CF206" s="16"/>
      <c r="CG206" s="16"/>
      <c r="CH206" s="16"/>
      <c r="CI206" s="16"/>
      <c r="CJ206" s="16"/>
      <c r="CK206" s="16"/>
      <c r="CL206" s="16"/>
      <c r="CM206" s="16"/>
      <c r="CN206" s="16"/>
      <c r="CO206" s="16"/>
      <c r="CP206" s="16"/>
      <c r="CQ206" s="16"/>
      <c r="CR206" s="16"/>
      <c r="CS206" s="16"/>
      <c r="CT206" s="16"/>
      <c r="CU206" s="16"/>
      <c r="CV206" s="16"/>
      <c r="CW206" s="16"/>
      <c r="CX206" s="16"/>
      <c r="CY206" s="16"/>
      <c r="CZ206" s="16"/>
      <c r="DA206" s="16"/>
      <c r="DB206" s="16"/>
      <c r="DC206" s="16"/>
      <c r="DD206" s="16"/>
      <c r="DE206" s="16"/>
      <c r="DF206" s="16"/>
      <c r="DG206" s="16"/>
      <c r="DH206" s="16"/>
      <c r="DI206" s="16"/>
      <c r="DJ206" s="16"/>
      <c r="DK206" s="16"/>
      <c r="DL206" s="16"/>
      <c r="DM206" s="16"/>
      <c r="DN206" s="16"/>
      <c r="DO206" s="16"/>
      <c r="DP206" s="16"/>
      <c r="DQ206" s="16"/>
      <c r="DR206" s="16"/>
      <c r="DS206" s="16"/>
    </row>
    <row r="207" spans="1:123" x14ac:dyDescent="0.35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6"/>
      <c r="BO207" s="16"/>
      <c r="BP207" s="16"/>
      <c r="BQ207" s="16"/>
      <c r="BR207" s="16"/>
      <c r="BS207" s="16"/>
      <c r="BT207" s="16"/>
      <c r="BU207" s="16"/>
      <c r="BV207" s="16"/>
      <c r="BW207" s="16"/>
      <c r="BX207" s="16"/>
      <c r="BY207" s="16"/>
      <c r="BZ207" s="16"/>
      <c r="CA207" s="16"/>
      <c r="CB207" s="16"/>
      <c r="CC207" s="16"/>
      <c r="CD207" s="16"/>
      <c r="CE207" s="16"/>
      <c r="CF207" s="16"/>
      <c r="CG207" s="16"/>
      <c r="CH207" s="16"/>
      <c r="CI207" s="16"/>
      <c r="CJ207" s="16"/>
      <c r="CK207" s="16"/>
      <c r="CL207" s="16"/>
      <c r="CM207" s="16"/>
      <c r="CN207" s="16"/>
      <c r="CO207" s="16"/>
      <c r="CP207" s="16"/>
      <c r="CQ207" s="16"/>
      <c r="CR207" s="16"/>
      <c r="CS207" s="16"/>
      <c r="CT207" s="16"/>
      <c r="CU207" s="16"/>
      <c r="CV207" s="16"/>
      <c r="CW207" s="16"/>
      <c r="CX207" s="16"/>
      <c r="CY207" s="16"/>
      <c r="CZ207" s="16"/>
      <c r="DA207" s="16"/>
      <c r="DB207" s="16"/>
      <c r="DC207" s="16"/>
      <c r="DD207" s="16"/>
      <c r="DE207" s="16"/>
      <c r="DF207" s="16"/>
      <c r="DG207" s="16"/>
      <c r="DH207" s="16"/>
      <c r="DI207" s="16"/>
      <c r="DJ207" s="16"/>
      <c r="DK207" s="16"/>
      <c r="DL207" s="16"/>
      <c r="DM207" s="16"/>
      <c r="DN207" s="16"/>
      <c r="DO207" s="16"/>
      <c r="DP207" s="16"/>
      <c r="DQ207" s="16"/>
      <c r="DR207" s="16"/>
      <c r="DS207" s="16"/>
    </row>
    <row r="208" spans="1:123" x14ac:dyDescent="0.35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6"/>
      <c r="BO208" s="16"/>
      <c r="BP208" s="16"/>
      <c r="BQ208" s="16"/>
      <c r="BR208" s="16"/>
      <c r="BS208" s="16"/>
      <c r="BT208" s="16"/>
      <c r="BU208" s="16"/>
      <c r="BV208" s="16"/>
      <c r="BW208" s="16"/>
      <c r="BX208" s="16"/>
      <c r="BY208" s="16"/>
      <c r="BZ208" s="16"/>
      <c r="CA208" s="16"/>
      <c r="CB208" s="16"/>
      <c r="CC208" s="16"/>
      <c r="CD208" s="16"/>
      <c r="CE208" s="16"/>
      <c r="CF208" s="16"/>
      <c r="CG208" s="16"/>
      <c r="CH208" s="16"/>
      <c r="CI208" s="16"/>
      <c r="CJ208" s="16"/>
      <c r="CK208" s="16"/>
      <c r="CL208" s="16"/>
      <c r="CM208" s="16"/>
      <c r="CN208" s="16"/>
      <c r="CO208" s="16"/>
      <c r="CP208" s="16"/>
      <c r="CQ208" s="16"/>
      <c r="CR208" s="16"/>
      <c r="CS208" s="16"/>
      <c r="CT208" s="16"/>
      <c r="CU208" s="16"/>
      <c r="CV208" s="16"/>
      <c r="CW208" s="16"/>
      <c r="CX208" s="16"/>
      <c r="CY208" s="16"/>
      <c r="CZ208" s="16"/>
      <c r="DA208" s="16"/>
      <c r="DB208" s="16"/>
      <c r="DC208" s="16"/>
      <c r="DD208" s="16"/>
      <c r="DE208" s="16"/>
      <c r="DF208" s="16"/>
      <c r="DG208" s="16"/>
      <c r="DH208" s="16"/>
      <c r="DI208" s="16"/>
      <c r="DJ208" s="16"/>
      <c r="DK208" s="16"/>
      <c r="DL208" s="16"/>
      <c r="DM208" s="16"/>
      <c r="DN208" s="16"/>
      <c r="DO208" s="16"/>
      <c r="DP208" s="16"/>
      <c r="DQ208" s="16"/>
      <c r="DR208" s="16"/>
      <c r="DS208" s="16"/>
    </row>
    <row r="209" spans="1:123" x14ac:dyDescent="0.35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6"/>
      <c r="BO209" s="16"/>
      <c r="BP209" s="16"/>
      <c r="BQ209" s="16"/>
      <c r="BR209" s="16"/>
      <c r="BS209" s="16"/>
      <c r="BT209" s="16"/>
      <c r="BU209" s="16"/>
      <c r="BV209" s="16"/>
      <c r="BW209" s="16"/>
      <c r="BX209" s="16"/>
      <c r="BY209" s="16"/>
      <c r="BZ209" s="16"/>
      <c r="CA209" s="16"/>
      <c r="CB209" s="16"/>
      <c r="CC209" s="16"/>
      <c r="CD209" s="16"/>
      <c r="CE209" s="16"/>
      <c r="CF209" s="16"/>
      <c r="CG209" s="16"/>
      <c r="CH209" s="16"/>
      <c r="CI209" s="16"/>
      <c r="CJ209" s="16"/>
      <c r="CK209" s="16"/>
      <c r="CL209" s="16"/>
      <c r="CM209" s="16"/>
      <c r="CN209" s="16"/>
      <c r="CO209" s="16"/>
      <c r="CP209" s="16"/>
      <c r="CQ209" s="16"/>
      <c r="CR209" s="16"/>
      <c r="CS209" s="16"/>
      <c r="CT209" s="16"/>
      <c r="CU209" s="16"/>
      <c r="CV209" s="16"/>
      <c r="CW209" s="16"/>
      <c r="CX209" s="16"/>
      <c r="CY209" s="16"/>
      <c r="CZ209" s="16"/>
      <c r="DA209" s="16"/>
      <c r="DB209" s="16"/>
      <c r="DC209" s="16"/>
      <c r="DD209" s="16"/>
      <c r="DE209" s="16"/>
      <c r="DF209" s="16"/>
      <c r="DG209" s="16"/>
      <c r="DH209" s="16"/>
      <c r="DI209" s="16"/>
      <c r="DJ209" s="16"/>
      <c r="DK209" s="16"/>
      <c r="DL209" s="16"/>
      <c r="DM209" s="16"/>
      <c r="DN209" s="16"/>
      <c r="DO209" s="16"/>
      <c r="DP209" s="16"/>
      <c r="DQ209" s="16"/>
      <c r="DR209" s="16"/>
      <c r="DS209" s="16"/>
    </row>
    <row r="210" spans="1:123" x14ac:dyDescent="0.35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6"/>
      <c r="BO210" s="16"/>
      <c r="BP210" s="16"/>
      <c r="BQ210" s="16"/>
      <c r="BR210" s="16"/>
      <c r="BS210" s="16"/>
      <c r="BT210" s="16"/>
      <c r="BU210" s="16"/>
      <c r="BV210" s="16"/>
      <c r="BW210" s="16"/>
      <c r="BX210" s="16"/>
      <c r="BY210" s="16"/>
      <c r="BZ210" s="16"/>
      <c r="CA210" s="16"/>
      <c r="CB210" s="16"/>
      <c r="CC210" s="16"/>
      <c r="CD210" s="16"/>
      <c r="CE210" s="16"/>
      <c r="CF210" s="16"/>
      <c r="CG210" s="16"/>
      <c r="CH210" s="16"/>
      <c r="CI210" s="16"/>
      <c r="CJ210" s="16"/>
      <c r="CK210" s="16"/>
      <c r="CL210" s="16"/>
      <c r="CM210" s="16"/>
      <c r="CN210" s="16"/>
      <c r="CO210" s="16"/>
      <c r="CP210" s="16"/>
      <c r="CQ210" s="16"/>
      <c r="CR210" s="16"/>
      <c r="CS210" s="16"/>
      <c r="CT210" s="16"/>
      <c r="CU210" s="16"/>
      <c r="CV210" s="16"/>
      <c r="CW210" s="16"/>
      <c r="CX210" s="16"/>
      <c r="CY210" s="16"/>
      <c r="CZ210" s="16"/>
      <c r="DA210" s="16"/>
      <c r="DB210" s="16"/>
      <c r="DC210" s="16"/>
      <c r="DD210" s="16"/>
      <c r="DE210" s="16"/>
      <c r="DF210" s="16"/>
      <c r="DG210" s="16"/>
      <c r="DH210" s="16"/>
      <c r="DI210" s="16"/>
      <c r="DJ210" s="16"/>
      <c r="DK210" s="16"/>
      <c r="DL210" s="16"/>
      <c r="DM210" s="16"/>
      <c r="DN210" s="16"/>
      <c r="DO210" s="16"/>
      <c r="DP210" s="16"/>
      <c r="DQ210" s="16"/>
      <c r="DR210" s="16"/>
      <c r="DS210" s="16"/>
    </row>
    <row r="211" spans="1:123" x14ac:dyDescent="0.35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6"/>
      <c r="BO211" s="16"/>
      <c r="BP211" s="16"/>
      <c r="BQ211" s="16"/>
      <c r="BR211" s="16"/>
      <c r="BS211" s="16"/>
      <c r="BT211" s="16"/>
      <c r="BU211" s="16"/>
      <c r="BV211" s="16"/>
      <c r="BW211" s="16"/>
      <c r="BX211" s="16"/>
      <c r="BY211" s="16"/>
      <c r="BZ211" s="16"/>
      <c r="CA211" s="16"/>
      <c r="CB211" s="16"/>
      <c r="CC211" s="16"/>
      <c r="CD211" s="16"/>
      <c r="CE211" s="16"/>
      <c r="CF211" s="16"/>
      <c r="CG211" s="16"/>
      <c r="CH211" s="16"/>
      <c r="CI211" s="16"/>
      <c r="CJ211" s="16"/>
      <c r="CK211" s="16"/>
      <c r="CL211" s="16"/>
      <c r="CM211" s="16"/>
      <c r="CN211" s="16"/>
      <c r="CO211" s="16"/>
      <c r="CP211" s="16"/>
      <c r="CQ211" s="16"/>
      <c r="CR211" s="16"/>
      <c r="CS211" s="16"/>
      <c r="CT211" s="16"/>
      <c r="CU211" s="16"/>
      <c r="CV211" s="16"/>
      <c r="CW211" s="16"/>
      <c r="CX211" s="16"/>
      <c r="CY211" s="16"/>
      <c r="CZ211" s="16"/>
      <c r="DA211" s="16"/>
      <c r="DB211" s="16"/>
      <c r="DC211" s="16"/>
      <c r="DD211" s="16"/>
      <c r="DE211" s="16"/>
      <c r="DF211" s="16"/>
      <c r="DG211" s="16"/>
      <c r="DH211" s="16"/>
      <c r="DI211" s="16"/>
      <c r="DJ211" s="16"/>
      <c r="DK211" s="16"/>
      <c r="DL211" s="16"/>
      <c r="DM211" s="16"/>
      <c r="DN211" s="16"/>
      <c r="DO211" s="16"/>
      <c r="DP211" s="16"/>
      <c r="DQ211" s="16"/>
      <c r="DR211" s="16"/>
      <c r="DS211" s="16"/>
    </row>
    <row r="212" spans="1:123" x14ac:dyDescent="0.35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6"/>
      <c r="BO212" s="16"/>
      <c r="BP212" s="16"/>
      <c r="BQ212" s="16"/>
      <c r="BR212" s="16"/>
      <c r="BS212" s="16"/>
      <c r="BT212" s="16"/>
      <c r="BU212" s="16"/>
      <c r="BV212" s="16"/>
      <c r="BW212" s="16"/>
      <c r="BX212" s="16"/>
      <c r="BY212" s="16"/>
      <c r="BZ212" s="16"/>
      <c r="CA212" s="16"/>
      <c r="CB212" s="16"/>
      <c r="CC212" s="16"/>
      <c r="CD212" s="16"/>
      <c r="CE212" s="16"/>
      <c r="CF212" s="16"/>
      <c r="CG212" s="16"/>
      <c r="CH212" s="16"/>
      <c r="CI212" s="16"/>
      <c r="CJ212" s="16"/>
      <c r="CK212" s="16"/>
      <c r="CL212" s="16"/>
      <c r="CM212" s="16"/>
      <c r="CN212" s="16"/>
      <c r="CO212" s="16"/>
      <c r="CP212" s="16"/>
      <c r="CQ212" s="16"/>
      <c r="CR212" s="16"/>
      <c r="CS212" s="16"/>
      <c r="CT212" s="16"/>
      <c r="CU212" s="16"/>
      <c r="CV212" s="16"/>
      <c r="CW212" s="16"/>
      <c r="CX212" s="16"/>
      <c r="CY212" s="16"/>
      <c r="CZ212" s="16"/>
      <c r="DA212" s="16"/>
      <c r="DB212" s="16"/>
      <c r="DC212" s="16"/>
      <c r="DD212" s="16"/>
      <c r="DE212" s="16"/>
      <c r="DF212" s="16"/>
      <c r="DG212" s="16"/>
      <c r="DH212" s="16"/>
      <c r="DI212" s="16"/>
      <c r="DJ212" s="16"/>
      <c r="DK212" s="16"/>
      <c r="DL212" s="16"/>
      <c r="DM212" s="16"/>
      <c r="DN212" s="16"/>
      <c r="DO212" s="16"/>
      <c r="DP212" s="16"/>
      <c r="DQ212" s="16"/>
      <c r="DR212" s="16"/>
      <c r="DS212" s="16"/>
    </row>
    <row r="213" spans="1:123" x14ac:dyDescent="0.35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6"/>
      <c r="BO213" s="16"/>
      <c r="BP213" s="16"/>
      <c r="BQ213" s="16"/>
      <c r="BR213" s="16"/>
      <c r="BS213" s="16"/>
      <c r="BT213" s="16"/>
      <c r="BU213" s="16"/>
      <c r="BV213" s="16"/>
      <c r="BW213" s="16"/>
      <c r="BX213" s="16"/>
      <c r="BY213" s="16"/>
      <c r="BZ213" s="16"/>
      <c r="CA213" s="16"/>
      <c r="CB213" s="16"/>
      <c r="CC213" s="16"/>
      <c r="CD213" s="16"/>
      <c r="CE213" s="16"/>
      <c r="CF213" s="16"/>
      <c r="CG213" s="16"/>
      <c r="CH213" s="16"/>
      <c r="CI213" s="16"/>
      <c r="CJ213" s="16"/>
      <c r="CK213" s="16"/>
      <c r="CL213" s="16"/>
      <c r="CM213" s="16"/>
      <c r="CN213" s="16"/>
      <c r="CO213" s="16"/>
      <c r="CP213" s="16"/>
      <c r="CQ213" s="16"/>
      <c r="CR213" s="16"/>
      <c r="CS213" s="16"/>
      <c r="CT213" s="16"/>
      <c r="CU213" s="16"/>
      <c r="CV213" s="16"/>
      <c r="CW213" s="16"/>
      <c r="CX213" s="16"/>
      <c r="CY213" s="16"/>
      <c r="CZ213" s="16"/>
      <c r="DA213" s="16"/>
      <c r="DB213" s="16"/>
      <c r="DC213" s="16"/>
      <c r="DD213" s="16"/>
      <c r="DE213" s="16"/>
      <c r="DF213" s="16"/>
      <c r="DG213" s="16"/>
      <c r="DH213" s="16"/>
      <c r="DI213" s="16"/>
      <c r="DJ213" s="16"/>
      <c r="DK213" s="16"/>
      <c r="DL213" s="16"/>
      <c r="DM213" s="16"/>
      <c r="DN213" s="16"/>
      <c r="DO213" s="16"/>
      <c r="DP213" s="16"/>
      <c r="DQ213" s="16"/>
      <c r="DR213" s="16"/>
      <c r="DS213" s="16"/>
    </row>
    <row r="214" spans="1:123" x14ac:dyDescent="0.35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6"/>
      <c r="BO214" s="16"/>
      <c r="BP214" s="16"/>
      <c r="BQ214" s="16"/>
      <c r="BR214" s="16"/>
      <c r="BS214" s="16"/>
      <c r="BT214" s="16"/>
      <c r="BU214" s="16"/>
      <c r="BV214" s="16"/>
      <c r="BW214" s="16"/>
      <c r="BX214" s="16"/>
      <c r="BY214" s="16"/>
      <c r="BZ214" s="16"/>
      <c r="CA214" s="16"/>
      <c r="CB214" s="16"/>
      <c r="CC214" s="16"/>
      <c r="CD214" s="16"/>
      <c r="CE214" s="16"/>
      <c r="CF214" s="16"/>
      <c r="CG214" s="16"/>
      <c r="CH214" s="16"/>
      <c r="CI214" s="16"/>
      <c r="CJ214" s="16"/>
      <c r="CK214" s="16"/>
      <c r="CL214" s="16"/>
      <c r="CM214" s="16"/>
      <c r="CN214" s="16"/>
      <c r="CO214" s="16"/>
      <c r="CP214" s="16"/>
      <c r="CQ214" s="16"/>
      <c r="CR214" s="16"/>
      <c r="CS214" s="16"/>
      <c r="CT214" s="16"/>
      <c r="CU214" s="16"/>
      <c r="CV214" s="16"/>
      <c r="CW214" s="16"/>
      <c r="CX214" s="16"/>
      <c r="CY214" s="16"/>
      <c r="CZ214" s="16"/>
      <c r="DA214" s="16"/>
      <c r="DB214" s="16"/>
      <c r="DC214" s="16"/>
      <c r="DD214" s="16"/>
      <c r="DE214" s="16"/>
      <c r="DF214" s="16"/>
      <c r="DG214" s="16"/>
      <c r="DH214" s="16"/>
      <c r="DI214" s="16"/>
      <c r="DJ214" s="16"/>
      <c r="DK214" s="16"/>
      <c r="DL214" s="16"/>
      <c r="DM214" s="16"/>
      <c r="DN214" s="16"/>
      <c r="DO214" s="16"/>
      <c r="DP214" s="16"/>
      <c r="DQ214" s="16"/>
      <c r="DR214" s="16"/>
      <c r="DS214" s="16"/>
    </row>
    <row r="215" spans="1:123" x14ac:dyDescent="0.35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6"/>
      <c r="BO215" s="16"/>
      <c r="BP215" s="16"/>
      <c r="BQ215" s="16"/>
      <c r="BR215" s="16"/>
      <c r="BS215" s="16"/>
      <c r="BT215" s="16"/>
      <c r="BU215" s="16"/>
      <c r="BV215" s="16"/>
      <c r="BW215" s="16"/>
      <c r="BX215" s="16"/>
      <c r="BY215" s="16"/>
      <c r="BZ215" s="16"/>
      <c r="CA215" s="16"/>
      <c r="CB215" s="16"/>
      <c r="CC215" s="16"/>
      <c r="CD215" s="16"/>
      <c r="CE215" s="16"/>
      <c r="CF215" s="16"/>
      <c r="CG215" s="16"/>
      <c r="CH215" s="16"/>
      <c r="CI215" s="16"/>
      <c r="CJ215" s="16"/>
      <c r="CK215" s="16"/>
      <c r="CL215" s="16"/>
      <c r="CM215" s="16"/>
      <c r="CN215" s="16"/>
      <c r="CO215" s="16"/>
      <c r="CP215" s="16"/>
      <c r="CQ215" s="16"/>
      <c r="CR215" s="16"/>
      <c r="CS215" s="16"/>
      <c r="CT215" s="16"/>
      <c r="CU215" s="16"/>
      <c r="CV215" s="16"/>
      <c r="CW215" s="16"/>
      <c r="CX215" s="16"/>
      <c r="CY215" s="16"/>
      <c r="CZ215" s="16"/>
      <c r="DA215" s="16"/>
      <c r="DB215" s="16"/>
      <c r="DC215" s="16"/>
      <c r="DD215" s="16"/>
      <c r="DE215" s="16"/>
      <c r="DF215" s="16"/>
      <c r="DG215" s="16"/>
      <c r="DH215" s="16"/>
      <c r="DI215" s="16"/>
      <c r="DJ215" s="16"/>
      <c r="DK215" s="16"/>
      <c r="DL215" s="16"/>
      <c r="DM215" s="16"/>
      <c r="DN215" s="16"/>
      <c r="DO215" s="16"/>
      <c r="DP215" s="16"/>
      <c r="DQ215" s="16"/>
      <c r="DR215" s="16"/>
      <c r="DS215" s="16"/>
    </row>
    <row r="216" spans="1:123" x14ac:dyDescent="0.35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  <c r="AJ216" s="16"/>
      <c r="AK216" s="16"/>
      <c r="AL216" s="16"/>
      <c r="AM216" s="16"/>
      <c r="AN216" s="16"/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  <c r="AY216" s="16"/>
      <c r="AZ216" s="16"/>
      <c r="BA216" s="16"/>
      <c r="BB216" s="16"/>
      <c r="BC216" s="16"/>
      <c r="BD216" s="16"/>
      <c r="BE216" s="16"/>
      <c r="BF216" s="16"/>
      <c r="BG216" s="16"/>
      <c r="BH216" s="16"/>
      <c r="BI216" s="16"/>
      <c r="BJ216" s="16"/>
      <c r="BK216" s="16"/>
      <c r="BL216" s="16"/>
      <c r="BM216" s="16"/>
      <c r="BN216" s="16"/>
      <c r="BO216" s="16"/>
      <c r="BP216" s="16"/>
      <c r="BQ216" s="16"/>
      <c r="BR216" s="16"/>
      <c r="BS216" s="16"/>
      <c r="BT216" s="16"/>
      <c r="BU216" s="16"/>
      <c r="BV216" s="16"/>
      <c r="BW216" s="16"/>
      <c r="BX216" s="16"/>
      <c r="BY216" s="16"/>
      <c r="BZ216" s="16"/>
      <c r="CA216" s="16"/>
      <c r="CB216" s="16"/>
      <c r="CC216" s="16"/>
      <c r="CD216" s="16"/>
      <c r="CE216" s="16"/>
      <c r="CF216" s="16"/>
      <c r="CG216" s="16"/>
      <c r="CH216" s="16"/>
      <c r="CI216" s="16"/>
      <c r="CJ216" s="16"/>
      <c r="CK216" s="16"/>
      <c r="CL216" s="16"/>
      <c r="CM216" s="16"/>
      <c r="CN216" s="16"/>
      <c r="CO216" s="16"/>
      <c r="CP216" s="16"/>
      <c r="CQ216" s="16"/>
      <c r="CR216" s="16"/>
      <c r="CS216" s="16"/>
      <c r="CT216" s="16"/>
      <c r="CU216" s="16"/>
      <c r="CV216" s="16"/>
      <c r="CW216" s="16"/>
      <c r="CX216" s="16"/>
      <c r="CY216" s="16"/>
      <c r="CZ216" s="16"/>
      <c r="DA216" s="16"/>
      <c r="DB216" s="16"/>
      <c r="DC216" s="16"/>
      <c r="DD216" s="16"/>
      <c r="DE216" s="16"/>
      <c r="DF216" s="16"/>
      <c r="DG216" s="16"/>
      <c r="DH216" s="16"/>
      <c r="DI216" s="16"/>
      <c r="DJ216" s="16"/>
      <c r="DK216" s="16"/>
      <c r="DL216" s="16"/>
      <c r="DM216" s="16"/>
      <c r="DN216" s="16"/>
      <c r="DO216" s="16"/>
      <c r="DP216" s="16"/>
      <c r="DQ216" s="16"/>
      <c r="DR216" s="16"/>
      <c r="DS216" s="16"/>
    </row>
    <row r="217" spans="1:123" x14ac:dyDescent="0.35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  <c r="AJ217" s="16"/>
      <c r="AK217" s="16"/>
      <c r="AL217" s="16"/>
      <c r="AM217" s="16"/>
      <c r="AN217" s="16"/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  <c r="AY217" s="16"/>
      <c r="AZ217" s="16"/>
      <c r="BA217" s="16"/>
      <c r="BB217" s="16"/>
      <c r="BC217" s="16"/>
      <c r="BD217" s="16"/>
      <c r="BE217" s="16"/>
      <c r="BF217" s="16"/>
      <c r="BG217" s="16"/>
      <c r="BH217" s="16"/>
      <c r="BI217" s="16"/>
      <c r="BJ217" s="16"/>
      <c r="BK217" s="16"/>
      <c r="BL217" s="16"/>
      <c r="BM217" s="16"/>
      <c r="BN217" s="16"/>
      <c r="BO217" s="16"/>
      <c r="BP217" s="16"/>
      <c r="BQ217" s="16"/>
      <c r="BR217" s="16"/>
      <c r="BS217" s="16"/>
      <c r="BT217" s="16"/>
      <c r="BU217" s="16"/>
      <c r="BV217" s="16"/>
      <c r="BW217" s="16"/>
      <c r="BX217" s="16"/>
      <c r="BY217" s="16"/>
      <c r="BZ217" s="16"/>
      <c r="CA217" s="16"/>
      <c r="CB217" s="16"/>
      <c r="CC217" s="16"/>
      <c r="CD217" s="16"/>
      <c r="CE217" s="16"/>
      <c r="CF217" s="16"/>
      <c r="CG217" s="16"/>
      <c r="CH217" s="16"/>
      <c r="CI217" s="16"/>
      <c r="CJ217" s="16"/>
      <c r="CK217" s="16"/>
      <c r="CL217" s="16"/>
      <c r="CM217" s="16"/>
      <c r="CN217" s="16"/>
      <c r="CO217" s="16"/>
      <c r="CP217" s="16"/>
      <c r="CQ217" s="16"/>
      <c r="CR217" s="16"/>
      <c r="CS217" s="16"/>
      <c r="CT217" s="16"/>
      <c r="CU217" s="16"/>
      <c r="CV217" s="16"/>
      <c r="CW217" s="16"/>
      <c r="CX217" s="16"/>
      <c r="CY217" s="16"/>
      <c r="CZ217" s="16"/>
      <c r="DA217" s="16"/>
      <c r="DB217" s="16"/>
      <c r="DC217" s="16"/>
      <c r="DD217" s="16"/>
      <c r="DE217" s="16"/>
      <c r="DF217" s="16"/>
      <c r="DG217" s="16"/>
      <c r="DH217" s="16"/>
      <c r="DI217" s="16"/>
      <c r="DJ217" s="16"/>
      <c r="DK217" s="16"/>
      <c r="DL217" s="16"/>
      <c r="DM217" s="16"/>
      <c r="DN217" s="16"/>
      <c r="DO217" s="16"/>
      <c r="DP217" s="16"/>
      <c r="DQ217" s="16"/>
      <c r="DR217" s="16"/>
      <c r="DS217" s="16"/>
    </row>
    <row r="218" spans="1:123" x14ac:dyDescent="0.35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  <c r="AJ218" s="16"/>
      <c r="AK218" s="16"/>
      <c r="AL218" s="16"/>
      <c r="AM218" s="16"/>
      <c r="AN218" s="16"/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  <c r="AY218" s="16"/>
      <c r="AZ218" s="16"/>
      <c r="BA218" s="16"/>
      <c r="BB218" s="16"/>
      <c r="BC218" s="16"/>
      <c r="BD218" s="16"/>
      <c r="BE218" s="16"/>
      <c r="BF218" s="16"/>
      <c r="BG218" s="16"/>
      <c r="BH218" s="16"/>
      <c r="BI218" s="16"/>
      <c r="BJ218" s="16"/>
      <c r="BK218" s="16"/>
      <c r="BL218" s="16"/>
      <c r="BM218" s="16"/>
      <c r="BN218" s="16"/>
      <c r="BO218" s="16"/>
      <c r="BP218" s="16"/>
      <c r="BQ218" s="16"/>
      <c r="BR218" s="16"/>
      <c r="BS218" s="16"/>
      <c r="BT218" s="16"/>
      <c r="BU218" s="16"/>
      <c r="BV218" s="16"/>
      <c r="BW218" s="16"/>
      <c r="BX218" s="16"/>
      <c r="BY218" s="16"/>
      <c r="BZ218" s="16"/>
      <c r="CA218" s="16"/>
      <c r="CB218" s="16"/>
      <c r="CC218" s="16"/>
      <c r="CD218" s="16"/>
      <c r="CE218" s="16"/>
      <c r="CF218" s="16"/>
      <c r="CG218" s="16"/>
      <c r="CH218" s="16"/>
      <c r="CI218" s="16"/>
      <c r="CJ218" s="16"/>
      <c r="CK218" s="16"/>
      <c r="CL218" s="16"/>
      <c r="CM218" s="16"/>
      <c r="CN218" s="16"/>
      <c r="CO218" s="16"/>
      <c r="CP218" s="16"/>
      <c r="CQ218" s="16"/>
      <c r="CR218" s="16"/>
      <c r="CS218" s="16"/>
      <c r="CT218" s="16"/>
      <c r="CU218" s="16"/>
      <c r="CV218" s="16"/>
      <c r="CW218" s="16"/>
      <c r="CX218" s="16"/>
      <c r="CY218" s="16"/>
      <c r="CZ218" s="16"/>
      <c r="DA218" s="16"/>
      <c r="DB218" s="16"/>
      <c r="DC218" s="16"/>
      <c r="DD218" s="16"/>
      <c r="DE218" s="16"/>
      <c r="DF218" s="16"/>
      <c r="DG218" s="16"/>
      <c r="DH218" s="16"/>
      <c r="DI218" s="16"/>
      <c r="DJ218" s="16"/>
      <c r="DK218" s="16"/>
      <c r="DL218" s="16"/>
      <c r="DM218" s="16"/>
      <c r="DN218" s="16"/>
      <c r="DO218" s="16"/>
      <c r="DP218" s="16"/>
      <c r="DQ218" s="16"/>
      <c r="DR218" s="16"/>
      <c r="DS218" s="16"/>
    </row>
    <row r="219" spans="1:123" x14ac:dyDescent="0.35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  <c r="AY219" s="16"/>
      <c r="AZ219" s="16"/>
      <c r="BA219" s="16"/>
      <c r="BB219" s="16"/>
      <c r="BC219" s="16"/>
      <c r="BD219" s="16"/>
      <c r="BE219" s="16"/>
      <c r="BF219" s="16"/>
      <c r="BG219" s="16"/>
      <c r="BH219" s="16"/>
      <c r="BI219" s="16"/>
      <c r="BJ219" s="16"/>
      <c r="BK219" s="16"/>
      <c r="BL219" s="16"/>
      <c r="BM219" s="16"/>
      <c r="BN219" s="16"/>
      <c r="BO219" s="16"/>
      <c r="BP219" s="16"/>
      <c r="BQ219" s="16"/>
      <c r="BR219" s="16"/>
      <c r="BS219" s="16"/>
      <c r="BT219" s="16"/>
      <c r="BU219" s="16"/>
      <c r="BV219" s="16"/>
      <c r="BW219" s="16"/>
      <c r="BX219" s="16"/>
      <c r="BY219" s="16"/>
      <c r="BZ219" s="16"/>
      <c r="CA219" s="16"/>
      <c r="CB219" s="16"/>
      <c r="CC219" s="16"/>
      <c r="CD219" s="16"/>
      <c r="CE219" s="16"/>
      <c r="CF219" s="16"/>
      <c r="CG219" s="16"/>
      <c r="CH219" s="16"/>
      <c r="CI219" s="16"/>
      <c r="CJ219" s="16"/>
      <c r="CK219" s="16"/>
      <c r="CL219" s="16"/>
      <c r="CM219" s="16"/>
      <c r="CN219" s="16"/>
      <c r="CO219" s="16"/>
      <c r="CP219" s="16"/>
      <c r="CQ219" s="16"/>
      <c r="CR219" s="16"/>
      <c r="CS219" s="16"/>
      <c r="CT219" s="16"/>
      <c r="CU219" s="16"/>
      <c r="CV219" s="16"/>
      <c r="CW219" s="16"/>
      <c r="CX219" s="16"/>
      <c r="CY219" s="16"/>
      <c r="CZ219" s="16"/>
      <c r="DA219" s="16"/>
      <c r="DB219" s="16"/>
      <c r="DC219" s="16"/>
      <c r="DD219" s="16"/>
      <c r="DE219" s="16"/>
      <c r="DF219" s="16"/>
      <c r="DG219" s="16"/>
      <c r="DH219" s="16"/>
      <c r="DI219" s="16"/>
      <c r="DJ219" s="16"/>
      <c r="DK219" s="16"/>
      <c r="DL219" s="16"/>
      <c r="DM219" s="16"/>
      <c r="DN219" s="16"/>
      <c r="DO219" s="16"/>
      <c r="DP219" s="16"/>
      <c r="DQ219" s="16"/>
      <c r="DR219" s="16"/>
      <c r="DS219" s="16"/>
    </row>
    <row r="220" spans="1:123" x14ac:dyDescent="0.35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  <c r="AJ220" s="16"/>
      <c r="AK220" s="16"/>
      <c r="AL220" s="16"/>
      <c r="AM220" s="16"/>
      <c r="AN220" s="16"/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  <c r="AY220" s="16"/>
      <c r="AZ220" s="16"/>
      <c r="BA220" s="16"/>
      <c r="BB220" s="16"/>
      <c r="BC220" s="16"/>
      <c r="BD220" s="16"/>
      <c r="BE220" s="16"/>
      <c r="BF220" s="16"/>
      <c r="BG220" s="16"/>
      <c r="BH220" s="16"/>
      <c r="BI220" s="16"/>
      <c r="BJ220" s="16"/>
      <c r="BK220" s="16"/>
      <c r="BL220" s="16"/>
      <c r="BM220" s="16"/>
      <c r="BN220" s="16"/>
      <c r="BO220" s="16"/>
      <c r="BP220" s="16"/>
      <c r="BQ220" s="16"/>
      <c r="BR220" s="16"/>
      <c r="BS220" s="16"/>
      <c r="BT220" s="16"/>
      <c r="BU220" s="16"/>
      <c r="BV220" s="16"/>
      <c r="BW220" s="16"/>
      <c r="BX220" s="16"/>
      <c r="BY220" s="16"/>
      <c r="BZ220" s="16"/>
      <c r="CA220" s="16"/>
      <c r="CB220" s="16"/>
      <c r="CC220" s="16"/>
      <c r="CD220" s="16"/>
      <c r="CE220" s="16"/>
      <c r="CF220" s="16"/>
      <c r="CG220" s="16"/>
      <c r="CH220" s="16"/>
      <c r="CI220" s="16"/>
      <c r="CJ220" s="16"/>
      <c r="CK220" s="16"/>
      <c r="CL220" s="16"/>
      <c r="CM220" s="16"/>
      <c r="CN220" s="16"/>
      <c r="CO220" s="16"/>
      <c r="CP220" s="16"/>
      <c r="CQ220" s="16"/>
      <c r="CR220" s="16"/>
      <c r="CS220" s="16"/>
      <c r="CT220" s="16"/>
      <c r="CU220" s="16"/>
      <c r="CV220" s="16"/>
      <c r="CW220" s="16"/>
      <c r="CX220" s="16"/>
      <c r="CY220" s="16"/>
      <c r="CZ220" s="16"/>
      <c r="DA220" s="16"/>
      <c r="DB220" s="16"/>
      <c r="DC220" s="16"/>
      <c r="DD220" s="16"/>
      <c r="DE220" s="16"/>
      <c r="DF220" s="16"/>
      <c r="DG220" s="16"/>
      <c r="DH220" s="16"/>
      <c r="DI220" s="16"/>
      <c r="DJ220" s="16"/>
      <c r="DK220" s="16"/>
      <c r="DL220" s="16"/>
      <c r="DM220" s="16"/>
      <c r="DN220" s="16"/>
      <c r="DO220" s="16"/>
      <c r="DP220" s="16"/>
      <c r="DQ220" s="16"/>
      <c r="DR220" s="16"/>
      <c r="DS220" s="16"/>
    </row>
    <row r="221" spans="1:123" x14ac:dyDescent="0.35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  <c r="AJ221" s="16"/>
      <c r="AK221" s="16"/>
      <c r="AL221" s="16"/>
      <c r="AM221" s="16"/>
      <c r="AN221" s="16"/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  <c r="AY221" s="16"/>
      <c r="AZ221" s="16"/>
      <c r="BA221" s="16"/>
      <c r="BB221" s="16"/>
      <c r="BC221" s="16"/>
      <c r="BD221" s="16"/>
      <c r="BE221" s="16"/>
      <c r="BF221" s="16"/>
      <c r="BG221" s="16"/>
      <c r="BH221" s="16"/>
      <c r="BI221" s="16"/>
      <c r="BJ221" s="16"/>
      <c r="BK221" s="16"/>
      <c r="BL221" s="16"/>
      <c r="BM221" s="16"/>
      <c r="BN221" s="16"/>
      <c r="BO221" s="16"/>
      <c r="BP221" s="16"/>
      <c r="BQ221" s="16"/>
      <c r="BR221" s="16"/>
      <c r="BS221" s="16"/>
      <c r="BT221" s="16"/>
      <c r="BU221" s="16"/>
      <c r="BV221" s="16"/>
      <c r="BW221" s="16"/>
      <c r="BX221" s="16"/>
      <c r="BY221" s="16"/>
      <c r="BZ221" s="16"/>
      <c r="CA221" s="16"/>
      <c r="CB221" s="16"/>
      <c r="CC221" s="16"/>
      <c r="CD221" s="16"/>
      <c r="CE221" s="16"/>
      <c r="CF221" s="16"/>
      <c r="CG221" s="16"/>
      <c r="CH221" s="16"/>
      <c r="CI221" s="16"/>
      <c r="CJ221" s="16"/>
      <c r="CK221" s="16"/>
      <c r="CL221" s="16"/>
      <c r="CM221" s="16"/>
      <c r="CN221" s="16"/>
      <c r="CO221" s="16"/>
      <c r="CP221" s="16"/>
      <c r="CQ221" s="16"/>
      <c r="CR221" s="16"/>
      <c r="CS221" s="16"/>
      <c r="CT221" s="16"/>
      <c r="CU221" s="16"/>
      <c r="CV221" s="16"/>
      <c r="CW221" s="16"/>
      <c r="CX221" s="16"/>
      <c r="CY221" s="16"/>
      <c r="CZ221" s="16"/>
      <c r="DA221" s="16"/>
      <c r="DB221" s="16"/>
      <c r="DC221" s="16"/>
      <c r="DD221" s="16"/>
      <c r="DE221" s="16"/>
      <c r="DF221" s="16"/>
      <c r="DG221" s="16"/>
      <c r="DH221" s="16"/>
      <c r="DI221" s="16"/>
      <c r="DJ221" s="16"/>
      <c r="DK221" s="16"/>
      <c r="DL221" s="16"/>
      <c r="DM221" s="16"/>
      <c r="DN221" s="16"/>
      <c r="DO221" s="16"/>
      <c r="DP221" s="16"/>
      <c r="DQ221" s="16"/>
      <c r="DR221" s="16"/>
      <c r="DS221" s="16"/>
    </row>
    <row r="222" spans="1:123" x14ac:dyDescent="0.35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  <c r="AT222" s="16"/>
      <c r="AU222" s="16"/>
      <c r="AV222" s="16"/>
      <c r="AW222" s="16"/>
      <c r="AX222" s="16"/>
      <c r="AY222" s="16"/>
      <c r="AZ222" s="16"/>
      <c r="BA222" s="16"/>
      <c r="BB222" s="16"/>
      <c r="BC222" s="16"/>
      <c r="BD222" s="16"/>
      <c r="BE222" s="16"/>
      <c r="BF222" s="16"/>
      <c r="BG222" s="16"/>
      <c r="BH222" s="16"/>
      <c r="BI222" s="16"/>
      <c r="BJ222" s="16"/>
      <c r="BK222" s="16"/>
      <c r="BL222" s="16"/>
      <c r="BM222" s="16"/>
      <c r="BN222" s="16"/>
      <c r="BO222" s="16"/>
      <c r="BP222" s="16"/>
      <c r="BQ222" s="16"/>
      <c r="BR222" s="16"/>
      <c r="BS222" s="16"/>
      <c r="BT222" s="16"/>
      <c r="BU222" s="16"/>
      <c r="BV222" s="16"/>
      <c r="BW222" s="16"/>
      <c r="BX222" s="16"/>
      <c r="BY222" s="16"/>
      <c r="BZ222" s="16"/>
      <c r="CA222" s="16"/>
      <c r="CB222" s="16"/>
      <c r="CC222" s="16"/>
      <c r="CD222" s="16"/>
      <c r="CE222" s="16"/>
      <c r="CF222" s="16"/>
      <c r="CG222" s="16"/>
      <c r="CH222" s="16"/>
      <c r="CI222" s="16"/>
      <c r="CJ222" s="16"/>
      <c r="CK222" s="16"/>
      <c r="CL222" s="16"/>
      <c r="CM222" s="16"/>
      <c r="CN222" s="16"/>
      <c r="CO222" s="16"/>
      <c r="CP222" s="16"/>
      <c r="CQ222" s="16"/>
      <c r="CR222" s="16"/>
      <c r="CS222" s="16"/>
      <c r="CT222" s="16"/>
      <c r="CU222" s="16"/>
      <c r="CV222" s="16"/>
      <c r="CW222" s="16"/>
      <c r="CX222" s="16"/>
      <c r="CY222" s="16"/>
      <c r="CZ222" s="16"/>
      <c r="DA222" s="16"/>
      <c r="DB222" s="16"/>
      <c r="DC222" s="16"/>
      <c r="DD222" s="16"/>
      <c r="DE222" s="16"/>
      <c r="DF222" s="16"/>
      <c r="DG222" s="16"/>
      <c r="DH222" s="16"/>
      <c r="DI222" s="16"/>
      <c r="DJ222" s="16"/>
      <c r="DK222" s="16"/>
      <c r="DL222" s="16"/>
      <c r="DM222" s="16"/>
      <c r="DN222" s="16"/>
      <c r="DO222" s="16"/>
      <c r="DP222" s="16"/>
      <c r="DQ222" s="16"/>
      <c r="DR222" s="16"/>
      <c r="DS222" s="16"/>
    </row>
    <row r="223" spans="1:123" x14ac:dyDescent="0.35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  <c r="AJ223" s="16"/>
      <c r="AK223" s="16"/>
      <c r="AL223" s="16"/>
      <c r="AM223" s="16"/>
      <c r="AN223" s="16"/>
      <c r="AO223" s="16"/>
      <c r="AP223" s="16"/>
      <c r="AQ223" s="16"/>
      <c r="AR223" s="16"/>
      <c r="AS223" s="16"/>
      <c r="AT223" s="16"/>
      <c r="AU223" s="16"/>
      <c r="AV223" s="16"/>
      <c r="AW223" s="16"/>
      <c r="AX223" s="16"/>
      <c r="AY223" s="16"/>
      <c r="AZ223" s="16"/>
      <c r="BA223" s="16"/>
      <c r="BB223" s="16"/>
      <c r="BC223" s="16"/>
      <c r="BD223" s="16"/>
      <c r="BE223" s="16"/>
      <c r="BF223" s="16"/>
      <c r="BG223" s="16"/>
      <c r="BH223" s="16"/>
      <c r="BI223" s="16"/>
      <c r="BJ223" s="16"/>
      <c r="BK223" s="16"/>
      <c r="BL223" s="16"/>
      <c r="BM223" s="16"/>
      <c r="BN223" s="16"/>
      <c r="BO223" s="16"/>
      <c r="BP223" s="16"/>
      <c r="BQ223" s="16"/>
      <c r="BR223" s="16"/>
      <c r="BS223" s="16"/>
      <c r="BT223" s="16"/>
      <c r="BU223" s="16"/>
      <c r="BV223" s="16"/>
      <c r="BW223" s="16"/>
      <c r="BX223" s="16"/>
      <c r="BY223" s="16"/>
      <c r="BZ223" s="16"/>
      <c r="CA223" s="16"/>
      <c r="CB223" s="16"/>
      <c r="CC223" s="16"/>
      <c r="CD223" s="16"/>
      <c r="CE223" s="16"/>
      <c r="CF223" s="16"/>
      <c r="CG223" s="16"/>
      <c r="CH223" s="16"/>
      <c r="CI223" s="16"/>
      <c r="CJ223" s="16"/>
      <c r="CK223" s="16"/>
      <c r="CL223" s="16"/>
      <c r="CM223" s="16"/>
      <c r="CN223" s="16"/>
      <c r="CO223" s="16"/>
      <c r="CP223" s="16"/>
      <c r="CQ223" s="16"/>
      <c r="CR223" s="16"/>
      <c r="CS223" s="16"/>
      <c r="CT223" s="16"/>
      <c r="CU223" s="16"/>
      <c r="CV223" s="16"/>
      <c r="CW223" s="16"/>
      <c r="CX223" s="16"/>
      <c r="CY223" s="16"/>
      <c r="CZ223" s="16"/>
      <c r="DA223" s="16"/>
      <c r="DB223" s="16"/>
      <c r="DC223" s="16"/>
      <c r="DD223" s="16"/>
      <c r="DE223" s="16"/>
      <c r="DF223" s="16"/>
      <c r="DG223" s="16"/>
      <c r="DH223" s="16"/>
      <c r="DI223" s="16"/>
      <c r="DJ223" s="16"/>
      <c r="DK223" s="16"/>
      <c r="DL223" s="16"/>
      <c r="DM223" s="16"/>
      <c r="DN223" s="16"/>
      <c r="DO223" s="16"/>
      <c r="DP223" s="16"/>
      <c r="DQ223" s="16"/>
      <c r="DR223" s="16"/>
      <c r="DS223" s="16"/>
    </row>
    <row r="224" spans="1:123" x14ac:dyDescent="0.35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  <c r="AY224" s="16"/>
      <c r="AZ224" s="16"/>
      <c r="BA224" s="16"/>
      <c r="BB224" s="16"/>
      <c r="BC224" s="16"/>
      <c r="BD224" s="16"/>
      <c r="BE224" s="16"/>
      <c r="BF224" s="16"/>
      <c r="BG224" s="16"/>
      <c r="BH224" s="16"/>
      <c r="BI224" s="16"/>
      <c r="BJ224" s="16"/>
      <c r="BK224" s="16"/>
      <c r="BL224" s="16"/>
      <c r="BM224" s="16"/>
      <c r="BN224" s="16"/>
      <c r="BO224" s="16"/>
      <c r="BP224" s="16"/>
      <c r="BQ224" s="16"/>
      <c r="BR224" s="16"/>
      <c r="BS224" s="16"/>
      <c r="BT224" s="16"/>
      <c r="BU224" s="16"/>
      <c r="BV224" s="16"/>
      <c r="BW224" s="16"/>
      <c r="BX224" s="16"/>
      <c r="BY224" s="16"/>
      <c r="BZ224" s="16"/>
      <c r="CA224" s="16"/>
      <c r="CB224" s="16"/>
      <c r="CC224" s="16"/>
      <c r="CD224" s="16"/>
      <c r="CE224" s="16"/>
      <c r="CF224" s="16"/>
      <c r="CG224" s="16"/>
      <c r="CH224" s="16"/>
      <c r="CI224" s="16"/>
      <c r="CJ224" s="16"/>
      <c r="CK224" s="16"/>
      <c r="CL224" s="16"/>
      <c r="CM224" s="16"/>
      <c r="CN224" s="16"/>
      <c r="CO224" s="16"/>
      <c r="CP224" s="16"/>
      <c r="CQ224" s="16"/>
      <c r="CR224" s="16"/>
      <c r="CS224" s="16"/>
      <c r="CT224" s="16"/>
      <c r="CU224" s="16"/>
      <c r="CV224" s="16"/>
      <c r="CW224" s="16"/>
      <c r="CX224" s="16"/>
      <c r="CY224" s="16"/>
      <c r="CZ224" s="16"/>
      <c r="DA224" s="16"/>
      <c r="DB224" s="16"/>
      <c r="DC224" s="16"/>
      <c r="DD224" s="16"/>
      <c r="DE224" s="16"/>
      <c r="DF224" s="16"/>
      <c r="DG224" s="16"/>
      <c r="DH224" s="16"/>
      <c r="DI224" s="16"/>
      <c r="DJ224" s="16"/>
      <c r="DK224" s="16"/>
      <c r="DL224" s="16"/>
      <c r="DM224" s="16"/>
      <c r="DN224" s="16"/>
      <c r="DO224" s="16"/>
      <c r="DP224" s="16"/>
      <c r="DQ224" s="16"/>
      <c r="DR224" s="16"/>
      <c r="DS224" s="16"/>
    </row>
    <row r="225" spans="1:123" x14ac:dyDescent="0.35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16"/>
      <c r="AH225" s="16"/>
      <c r="AI225" s="16"/>
      <c r="AJ225" s="16"/>
      <c r="AK225" s="16"/>
      <c r="AL225" s="16"/>
      <c r="AM225" s="16"/>
      <c r="AN225" s="16"/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  <c r="AY225" s="16"/>
      <c r="AZ225" s="16"/>
      <c r="BA225" s="16"/>
      <c r="BB225" s="16"/>
      <c r="BC225" s="16"/>
      <c r="BD225" s="16"/>
      <c r="BE225" s="16"/>
      <c r="BF225" s="16"/>
      <c r="BG225" s="16"/>
      <c r="BH225" s="16"/>
      <c r="BI225" s="16"/>
      <c r="BJ225" s="16"/>
      <c r="BK225" s="16"/>
      <c r="BL225" s="16"/>
      <c r="BM225" s="16"/>
      <c r="BN225" s="16"/>
      <c r="BO225" s="16"/>
      <c r="BP225" s="16"/>
      <c r="BQ225" s="16"/>
      <c r="BR225" s="16"/>
      <c r="BS225" s="16"/>
      <c r="BT225" s="16"/>
      <c r="BU225" s="16"/>
      <c r="BV225" s="16"/>
      <c r="BW225" s="16"/>
      <c r="BX225" s="16"/>
      <c r="BY225" s="16"/>
      <c r="BZ225" s="16"/>
      <c r="CA225" s="16"/>
      <c r="CB225" s="16"/>
      <c r="CC225" s="16"/>
      <c r="CD225" s="16"/>
      <c r="CE225" s="16"/>
      <c r="CF225" s="16"/>
      <c r="CG225" s="16"/>
      <c r="CH225" s="16"/>
      <c r="CI225" s="16"/>
      <c r="CJ225" s="16"/>
      <c r="CK225" s="16"/>
      <c r="CL225" s="16"/>
      <c r="CM225" s="16"/>
      <c r="CN225" s="16"/>
      <c r="CO225" s="16"/>
      <c r="CP225" s="16"/>
      <c r="CQ225" s="16"/>
      <c r="CR225" s="16"/>
      <c r="CS225" s="16"/>
      <c r="CT225" s="16"/>
      <c r="CU225" s="16"/>
      <c r="CV225" s="16"/>
      <c r="CW225" s="16"/>
      <c r="CX225" s="16"/>
      <c r="CY225" s="16"/>
      <c r="CZ225" s="16"/>
      <c r="DA225" s="16"/>
      <c r="DB225" s="16"/>
      <c r="DC225" s="16"/>
      <c r="DD225" s="16"/>
      <c r="DE225" s="16"/>
      <c r="DF225" s="16"/>
      <c r="DG225" s="16"/>
      <c r="DH225" s="16"/>
      <c r="DI225" s="16"/>
      <c r="DJ225" s="16"/>
      <c r="DK225" s="16"/>
      <c r="DL225" s="16"/>
      <c r="DM225" s="16"/>
      <c r="DN225" s="16"/>
      <c r="DO225" s="16"/>
      <c r="DP225" s="16"/>
      <c r="DQ225" s="16"/>
      <c r="DR225" s="16"/>
      <c r="DS225" s="16"/>
    </row>
    <row r="226" spans="1:123" x14ac:dyDescent="0.35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  <c r="AJ226" s="16"/>
      <c r="AK226" s="16"/>
      <c r="AL226" s="16"/>
      <c r="AM226" s="16"/>
      <c r="AN226" s="16"/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  <c r="AY226" s="16"/>
      <c r="AZ226" s="16"/>
      <c r="BA226" s="16"/>
      <c r="BB226" s="16"/>
      <c r="BC226" s="16"/>
      <c r="BD226" s="16"/>
      <c r="BE226" s="16"/>
      <c r="BF226" s="16"/>
      <c r="BG226" s="16"/>
      <c r="BH226" s="16"/>
      <c r="BI226" s="16"/>
      <c r="BJ226" s="16"/>
      <c r="BK226" s="16"/>
      <c r="BL226" s="16"/>
      <c r="BM226" s="16"/>
      <c r="BN226" s="16"/>
      <c r="BO226" s="16"/>
      <c r="BP226" s="16"/>
      <c r="BQ226" s="16"/>
      <c r="BR226" s="16"/>
      <c r="BS226" s="16"/>
      <c r="BT226" s="16"/>
      <c r="BU226" s="16"/>
      <c r="BV226" s="16"/>
      <c r="BW226" s="16"/>
      <c r="BX226" s="16"/>
      <c r="BY226" s="16"/>
      <c r="BZ226" s="16"/>
      <c r="CA226" s="16"/>
      <c r="CB226" s="16"/>
      <c r="CC226" s="16"/>
      <c r="CD226" s="16"/>
      <c r="CE226" s="16"/>
      <c r="CF226" s="16"/>
      <c r="CG226" s="16"/>
      <c r="CH226" s="16"/>
      <c r="CI226" s="16"/>
      <c r="CJ226" s="16"/>
      <c r="CK226" s="16"/>
      <c r="CL226" s="16"/>
      <c r="CM226" s="16"/>
      <c r="CN226" s="16"/>
      <c r="CO226" s="16"/>
      <c r="CP226" s="16"/>
      <c r="CQ226" s="16"/>
      <c r="CR226" s="16"/>
      <c r="CS226" s="16"/>
      <c r="CT226" s="16"/>
      <c r="CU226" s="16"/>
      <c r="CV226" s="16"/>
      <c r="CW226" s="16"/>
      <c r="CX226" s="16"/>
      <c r="CY226" s="16"/>
      <c r="CZ226" s="16"/>
      <c r="DA226" s="16"/>
      <c r="DB226" s="16"/>
      <c r="DC226" s="16"/>
      <c r="DD226" s="16"/>
      <c r="DE226" s="16"/>
      <c r="DF226" s="16"/>
      <c r="DG226" s="16"/>
      <c r="DH226" s="16"/>
      <c r="DI226" s="16"/>
      <c r="DJ226" s="16"/>
      <c r="DK226" s="16"/>
      <c r="DL226" s="16"/>
      <c r="DM226" s="16"/>
      <c r="DN226" s="16"/>
      <c r="DO226" s="16"/>
      <c r="DP226" s="16"/>
      <c r="DQ226" s="16"/>
      <c r="DR226" s="16"/>
      <c r="DS226" s="16"/>
    </row>
    <row r="227" spans="1:123" x14ac:dyDescent="0.35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6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  <c r="AJ227" s="16"/>
      <c r="AK227" s="16"/>
      <c r="AL227" s="16"/>
      <c r="AM227" s="16"/>
      <c r="AN227" s="16"/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  <c r="AY227" s="16"/>
      <c r="AZ227" s="16"/>
      <c r="BA227" s="16"/>
      <c r="BB227" s="16"/>
      <c r="BC227" s="16"/>
      <c r="BD227" s="16"/>
      <c r="BE227" s="16"/>
      <c r="BF227" s="16"/>
      <c r="BG227" s="16"/>
      <c r="BH227" s="16"/>
      <c r="BI227" s="16"/>
      <c r="BJ227" s="16"/>
      <c r="BK227" s="16"/>
      <c r="BL227" s="16"/>
      <c r="BM227" s="16"/>
      <c r="BN227" s="16"/>
      <c r="BO227" s="16"/>
      <c r="BP227" s="16"/>
      <c r="BQ227" s="16"/>
      <c r="BR227" s="16"/>
      <c r="BS227" s="16"/>
      <c r="BT227" s="16"/>
      <c r="BU227" s="16"/>
      <c r="BV227" s="16"/>
      <c r="BW227" s="16"/>
      <c r="BX227" s="16"/>
      <c r="BY227" s="16"/>
      <c r="BZ227" s="16"/>
      <c r="CA227" s="16"/>
      <c r="CB227" s="16"/>
      <c r="CC227" s="16"/>
      <c r="CD227" s="16"/>
      <c r="CE227" s="16"/>
      <c r="CF227" s="16"/>
      <c r="CG227" s="16"/>
      <c r="CH227" s="16"/>
      <c r="CI227" s="16"/>
      <c r="CJ227" s="16"/>
      <c r="CK227" s="16"/>
      <c r="CL227" s="16"/>
      <c r="CM227" s="16"/>
      <c r="CN227" s="16"/>
      <c r="CO227" s="16"/>
      <c r="CP227" s="16"/>
      <c r="CQ227" s="16"/>
      <c r="CR227" s="16"/>
      <c r="CS227" s="16"/>
      <c r="CT227" s="16"/>
      <c r="CU227" s="16"/>
      <c r="CV227" s="16"/>
      <c r="CW227" s="16"/>
      <c r="CX227" s="16"/>
      <c r="CY227" s="16"/>
      <c r="CZ227" s="16"/>
      <c r="DA227" s="16"/>
      <c r="DB227" s="16"/>
      <c r="DC227" s="16"/>
      <c r="DD227" s="16"/>
      <c r="DE227" s="16"/>
      <c r="DF227" s="16"/>
      <c r="DG227" s="16"/>
      <c r="DH227" s="16"/>
      <c r="DI227" s="16"/>
      <c r="DJ227" s="16"/>
      <c r="DK227" s="16"/>
      <c r="DL227" s="16"/>
      <c r="DM227" s="16"/>
      <c r="DN227" s="16"/>
      <c r="DO227" s="16"/>
      <c r="DP227" s="16"/>
      <c r="DQ227" s="16"/>
      <c r="DR227" s="16"/>
      <c r="DS227" s="16"/>
    </row>
    <row r="228" spans="1:123" x14ac:dyDescent="0.35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  <c r="AY228" s="16"/>
      <c r="AZ228" s="16"/>
      <c r="BA228" s="16"/>
      <c r="BB228" s="16"/>
      <c r="BC228" s="16"/>
      <c r="BD228" s="16"/>
      <c r="BE228" s="16"/>
      <c r="BF228" s="16"/>
      <c r="BG228" s="16"/>
      <c r="BH228" s="16"/>
      <c r="BI228" s="16"/>
      <c r="BJ228" s="16"/>
      <c r="BK228" s="16"/>
      <c r="BL228" s="16"/>
      <c r="BM228" s="16"/>
      <c r="BN228" s="16"/>
      <c r="BO228" s="16"/>
      <c r="BP228" s="16"/>
      <c r="BQ228" s="16"/>
      <c r="BR228" s="16"/>
      <c r="BS228" s="16"/>
      <c r="BT228" s="16"/>
      <c r="BU228" s="16"/>
      <c r="BV228" s="16"/>
      <c r="BW228" s="16"/>
      <c r="BX228" s="16"/>
      <c r="BY228" s="16"/>
      <c r="BZ228" s="16"/>
      <c r="CA228" s="16"/>
      <c r="CB228" s="16"/>
      <c r="CC228" s="16"/>
      <c r="CD228" s="16"/>
      <c r="CE228" s="16"/>
      <c r="CF228" s="16"/>
      <c r="CG228" s="16"/>
      <c r="CH228" s="16"/>
      <c r="CI228" s="16"/>
      <c r="CJ228" s="16"/>
      <c r="CK228" s="16"/>
      <c r="CL228" s="16"/>
      <c r="CM228" s="16"/>
      <c r="CN228" s="16"/>
      <c r="CO228" s="16"/>
      <c r="CP228" s="16"/>
      <c r="CQ228" s="16"/>
      <c r="CR228" s="16"/>
      <c r="CS228" s="16"/>
      <c r="CT228" s="16"/>
      <c r="CU228" s="16"/>
      <c r="CV228" s="16"/>
      <c r="CW228" s="16"/>
      <c r="CX228" s="16"/>
      <c r="CY228" s="16"/>
      <c r="CZ228" s="16"/>
      <c r="DA228" s="16"/>
      <c r="DB228" s="16"/>
      <c r="DC228" s="16"/>
      <c r="DD228" s="16"/>
      <c r="DE228" s="16"/>
      <c r="DF228" s="16"/>
      <c r="DG228" s="16"/>
      <c r="DH228" s="16"/>
      <c r="DI228" s="16"/>
      <c r="DJ228" s="16"/>
      <c r="DK228" s="16"/>
      <c r="DL228" s="16"/>
      <c r="DM228" s="16"/>
      <c r="DN228" s="16"/>
      <c r="DO228" s="16"/>
      <c r="DP228" s="16"/>
      <c r="DQ228" s="16"/>
      <c r="DR228" s="16"/>
      <c r="DS228" s="16"/>
    </row>
    <row r="229" spans="1:123" x14ac:dyDescent="0.35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16"/>
      <c r="AH229" s="16"/>
      <c r="AI229" s="16"/>
      <c r="AJ229" s="16"/>
      <c r="AK229" s="16"/>
      <c r="AL229" s="16"/>
      <c r="AM229" s="16"/>
      <c r="AN229" s="16"/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  <c r="AY229" s="16"/>
      <c r="AZ229" s="16"/>
      <c r="BA229" s="16"/>
      <c r="BB229" s="16"/>
      <c r="BC229" s="16"/>
      <c r="BD229" s="16"/>
      <c r="BE229" s="16"/>
      <c r="BF229" s="16"/>
      <c r="BG229" s="16"/>
      <c r="BH229" s="16"/>
      <c r="BI229" s="16"/>
      <c r="BJ229" s="16"/>
      <c r="BK229" s="16"/>
      <c r="BL229" s="16"/>
      <c r="BM229" s="16"/>
      <c r="BN229" s="16"/>
      <c r="BO229" s="16"/>
      <c r="BP229" s="16"/>
      <c r="BQ229" s="16"/>
      <c r="BR229" s="16"/>
      <c r="BS229" s="16"/>
      <c r="BT229" s="16"/>
      <c r="BU229" s="16"/>
      <c r="BV229" s="16"/>
      <c r="BW229" s="16"/>
      <c r="BX229" s="16"/>
      <c r="BY229" s="16"/>
      <c r="BZ229" s="16"/>
      <c r="CA229" s="16"/>
      <c r="CB229" s="16"/>
      <c r="CC229" s="16"/>
      <c r="CD229" s="16"/>
      <c r="CE229" s="16"/>
      <c r="CF229" s="16"/>
      <c r="CG229" s="16"/>
      <c r="CH229" s="16"/>
      <c r="CI229" s="16"/>
      <c r="CJ229" s="16"/>
      <c r="CK229" s="16"/>
      <c r="CL229" s="16"/>
      <c r="CM229" s="16"/>
      <c r="CN229" s="16"/>
      <c r="CO229" s="16"/>
      <c r="CP229" s="16"/>
      <c r="CQ229" s="16"/>
      <c r="CR229" s="16"/>
      <c r="CS229" s="16"/>
      <c r="CT229" s="16"/>
      <c r="CU229" s="16"/>
      <c r="CV229" s="16"/>
      <c r="CW229" s="16"/>
      <c r="CX229" s="16"/>
      <c r="CY229" s="16"/>
      <c r="CZ229" s="16"/>
      <c r="DA229" s="16"/>
      <c r="DB229" s="16"/>
      <c r="DC229" s="16"/>
      <c r="DD229" s="16"/>
      <c r="DE229" s="16"/>
      <c r="DF229" s="16"/>
      <c r="DG229" s="16"/>
      <c r="DH229" s="16"/>
      <c r="DI229" s="16"/>
      <c r="DJ229" s="16"/>
      <c r="DK229" s="16"/>
      <c r="DL229" s="16"/>
      <c r="DM229" s="16"/>
      <c r="DN229" s="16"/>
      <c r="DO229" s="16"/>
      <c r="DP229" s="16"/>
      <c r="DQ229" s="16"/>
      <c r="DR229" s="16"/>
      <c r="DS229" s="16"/>
    </row>
    <row r="230" spans="1:123" x14ac:dyDescent="0.35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  <c r="AJ230" s="16"/>
      <c r="AK230" s="16"/>
      <c r="AL230" s="16"/>
      <c r="AM230" s="16"/>
      <c r="AN230" s="16"/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  <c r="AY230" s="16"/>
      <c r="AZ230" s="16"/>
      <c r="BA230" s="16"/>
      <c r="BB230" s="16"/>
      <c r="BC230" s="16"/>
      <c r="BD230" s="16"/>
      <c r="BE230" s="16"/>
      <c r="BF230" s="16"/>
      <c r="BG230" s="16"/>
      <c r="BH230" s="16"/>
      <c r="BI230" s="16"/>
      <c r="BJ230" s="16"/>
      <c r="BK230" s="16"/>
      <c r="BL230" s="16"/>
      <c r="BM230" s="16"/>
      <c r="BN230" s="16"/>
      <c r="BO230" s="16"/>
      <c r="BP230" s="16"/>
      <c r="BQ230" s="16"/>
      <c r="BR230" s="16"/>
      <c r="BS230" s="16"/>
      <c r="BT230" s="16"/>
      <c r="BU230" s="16"/>
      <c r="BV230" s="16"/>
      <c r="BW230" s="16"/>
      <c r="BX230" s="16"/>
      <c r="BY230" s="16"/>
      <c r="BZ230" s="16"/>
      <c r="CA230" s="16"/>
      <c r="CB230" s="16"/>
      <c r="CC230" s="16"/>
      <c r="CD230" s="16"/>
      <c r="CE230" s="16"/>
      <c r="CF230" s="16"/>
      <c r="CG230" s="16"/>
      <c r="CH230" s="16"/>
      <c r="CI230" s="16"/>
      <c r="CJ230" s="16"/>
      <c r="CK230" s="16"/>
      <c r="CL230" s="16"/>
      <c r="CM230" s="16"/>
      <c r="CN230" s="16"/>
      <c r="CO230" s="16"/>
      <c r="CP230" s="16"/>
      <c r="CQ230" s="16"/>
      <c r="CR230" s="16"/>
      <c r="CS230" s="16"/>
      <c r="CT230" s="16"/>
      <c r="CU230" s="16"/>
      <c r="CV230" s="16"/>
      <c r="CW230" s="16"/>
      <c r="CX230" s="16"/>
      <c r="CY230" s="16"/>
      <c r="CZ230" s="16"/>
      <c r="DA230" s="16"/>
      <c r="DB230" s="16"/>
      <c r="DC230" s="16"/>
      <c r="DD230" s="16"/>
      <c r="DE230" s="16"/>
      <c r="DF230" s="16"/>
      <c r="DG230" s="16"/>
      <c r="DH230" s="16"/>
      <c r="DI230" s="16"/>
      <c r="DJ230" s="16"/>
      <c r="DK230" s="16"/>
      <c r="DL230" s="16"/>
      <c r="DM230" s="16"/>
      <c r="DN230" s="16"/>
      <c r="DO230" s="16"/>
      <c r="DP230" s="16"/>
      <c r="DQ230" s="16"/>
      <c r="DR230" s="16"/>
      <c r="DS230" s="16"/>
    </row>
    <row r="231" spans="1:123" x14ac:dyDescent="0.35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6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  <c r="AJ231" s="16"/>
      <c r="AK231" s="16"/>
      <c r="AL231" s="16"/>
      <c r="AM231" s="16"/>
      <c r="AN231" s="16"/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  <c r="AY231" s="16"/>
      <c r="AZ231" s="16"/>
      <c r="BA231" s="16"/>
      <c r="BB231" s="16"/>
      <c r="BC231" s="16"/>
      <c r="BD231" s="16"/>
      <c r="BE231" s="16"/>
      <c r="BF231" s="16"/>
      <c r="BG231" s="16"/>
      <c r="BH231" s="16"/>
      <c r="BI231" s="16"/>
      <c r="BJ231" s="16"/>
      <c r="BK231" s="16"/>
      <c r="BL231" s="16"/>
      <c r="BM231" s="16"/>
      <c r="BN231" s="16"/>
      <c r="BO231" s="16"/>
      <c r="BP231" s="16"/>
      <c r="BQ231" s="16"/>
      <c r="BR231" s="16"/>
      <c r="BS231" s="16"/>
      <c r="BT231" s="16"/>
      <c r="BU231" s="16"/>
      <c r="BV231" s="16"/>
      <c r="BW231" s="16"/>
      <c r="BX231" s="16"/>
      <c r="BY231" s="16"/>
      <c r="BZ231" s="16"/>
      <c r="CA231" s="16"/>
      <c r="CB231" s="16"/>
      <c r="CC231" s="16"/>
      <c r="CD231" s="16"/>
      <c r="CE231" s="16"/>
      <c r="CF231" s="16"/>
      <c r="CG231" s="16"/>
      <c r="CH231" s="16"/>
      <c r="CI231" s="16"/>
      <c r="CJ231" s="16"/>
      <c r="CK231" s="16"/>
      <c r="CL231" s="16"/>
      <c r="CM231" s="16"/>
      <c r="CN231" s="16"/>
      <c r="CO231" s="16"/>
      <c r="CP231" s="16"/>
      <c r="CQ231" s="16"/>
      <c r="CR231" s="16"/>
      <c r="CS231" s="16"/>
      <c r="CT231" s="16"/>
      <c r="CU231" s="16"/>
      <c r="CV231" s="16"/>
      <c r="CW231" s="16"/>
      <c r="CX231" s="16"/>
      <c r="CY231" s="16"/>
      <c r="CZ231" s="16"/>
      <c r="DA231" s="16"/>
      <c r="DB231" s="16"/>
      <c r="DC231" s="16"/>
      <c r="DD231" s="16"/>
      <c r="DE231" s="16"/>
      <c r="DF231" s="16"/>
      <c r="DG231" s="16"/>
      <c r="DH231" s="16"/>
      <c r="DI231" s="16"/>
      <c r="DJ231" s="16"/>
      <c r="DK231" s="16"/>
      <c r="DL231" s="16"/>
      <c r="DM231" s="16"/>
      <c r="DN231" s="16"/>
      <c r="DO231" s="16"/>
      <c r="DP231" s="16"/>
      <c r="DQ231" s="16"/>
      <c r="DR231" s="16"/>
      <c r="DS231" s="16"/>
    </row>
    <row r="232" spans="1:123" x14ac:dyDescent="0.35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  <c r="AJ232" s="16"/>
      <c r="AK232" s="16"/>
      <c r="AL232" s="16"/>
      <c r="AM232" s="16"/>
      <c r="AN232" s="16"/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  <c r="AY232" s="16"/>
      <c r="AZ232" s="16"/>
      <c r="BA232" s="16"/>
      <c r="BB232" s="16"/>
      <c r="BC232" s="16"/>
      <c r="BD232" s="16"/>
      <c r="BE232" s="16"/>
      <c r="BF232" s="16"/>
      <c r="BG232" s="16"/>
      <c r="BH232" s="16"/>
      <c r="BI232" s="16"/>
      <c r="BJ232" s="16"/>
      <c r="BK232" s="16"/>
      <c r="BL232" s="16"/>
      <c r="BM232" s="16"/>
      <c r="BN232" s="16"/>
      <c r="BO232" s="16"/>
      <c r="BP232" s="16"/>
      <c r="BQ232" s="16"/>
      <c r="BR232" s="16"/>
      <c r="BS232" s="16"/>
      <c r="BT232" s="16"/>
      <c r="BU232" s="16"/>
      <c r="BV232" s="16"/>
      <c r="BW232" s="16"/>
      <c r="BX232" s="16"/>
      <c r="BY232" s="16"/>
      <c r="BZ232" s="16"/>
      <c r="CA232" s="16"/>
      <c r="CB232" s="16"/>
      <c r="CC232" s="16"/>
      <c r="CD232" s="16"/>
      <c r="CE232" s="16"/>
      <c r="CF232" s="16"/>
      <c r="CG232" s="16"/>
      <c r="CH232" s="16"/>
      <c r="CI232" s="16"/>
      <c r="CJ232" s="16"/>
      <c r="CK232" s="16"/>
      <c r="CL232" s="16"/>
      <c r="CM232" s="16"/>
      <c r="CN232" s="16"/>
      <c r="CO232" s="16"/>
      <c r="CP232" s="16"/>
      <c r="CQ232" s="16"/>
      <c r="CR232" s="16"/>
      <c r="CS232" s="16"/>
      <c r="CT232" s="16"/>
      <c r="CU232" s="16"/>
      <c r="CV232" s="16"/>
      <c r="CW232" s="16"/>
      <c r="CX232" s="16"/>
      <c r="CY232" s="16"/>
      <c r="CZ232" s="16"/>
      <c r="DA232" s="16"/>
      <c r="DB232" s="16"/>
      <c r="DC232" s="16"/>
      <c r="DD232" s="16"/>
      <c r="DE232" s="16"/>
      <c r="DF232" s="16"/>
      <c r="DG232" s="16"/>
      <c r="DH232" s="16"/>
      <c r="DI232" s="16"/>
      <c r="DJ232" s="16"/>
      <c r="DK232" s="16"/>
      <c r="DL232" s="16"/>
      <c r="DM232" s="16"/>
      <c r="DN232" s="16"/>
      <c r="DO232" s="16"/>
      <c r="DP232" s="16"/>
      <c r="DQ232" s="16"/>
      <c r="DR232" s="16"/>
      <c r="DS232" s="16"/>
    </row>
    <row r="233" spans="1:123" x14ac:dyDescent="0.35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  <c r="AJ233" s="16"/>
      <c r="AK233" s="16"/>
      <c r="AL233" s="16"/>
      <c r="AM233" s="16"/>
      <c r="AN233" s="16"/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  <c r="AY233" s="16"/>
      <c r="AZ233" s="16"/>
      <c r="BA233" s="16"/>
      <c r="BB233" s="16"/>
      <c r="BC233" s="16"/>
      <c r="BD233" s="16"/>
      <c r="BE233" s="16"/>
      <c r="BF233" s="16"/>
      <c r="BG233" s="16"/>
      <c r="BH233" s="16"/>
      <c r="BI233" s="16"/>
      <c r="BJ233" s="16"/>
      <c r="BK233" s="16"/>
      <c r="BL233" s="16"/>
      <c r="BM233" s="16"/>
      <c r="BN233" s="16"/>
      <c r="BO233" s="16"/>
      <c r="BP233" s="16"/>
      <c r="BQ233" s="16"/>
      <c r="BR233" s="16"/>
      <c r="BS233" s="16"/>
      <c r="BT233" s="16"/>
      <c r="BU233" s="16"/>
      <c r="BV233" s="16"/>
      <c r="BW233" s="16"/>
      <c r="BX233" s="16"/>
      <c r="BY233" s="16"/>
      <c r="BZ233" s="16"/>
      <c r="CA233" s="16"/>
      <c r="CB233" s="16"/>
      <c r="CC233" s="16"/>
      <c r="CD233" s="16"/>
      <c r="CE233" s="16"/>
      <c r="CF233" s="16"/>
      <c r="CG233" s="16"/>
      <c r="CH233" s="16"/>
      <c r="CI233" s="16"/>
      <c r="CJ233" s="16"/>
      <c r="CK233" s="16"/>
      <c r="CL233" s="16"/>
      <c r="CM233" s="16"/>
      <c r="CN233" s="16"/>
      <c r="CO233" s="16"/>
      <c r="CP233" s="16"/>
      <c r="CQ233" s="16"/>
      <c r="CR233" s="16"/>
      <c r="CS233" s="16"/>
      <c r="CT233" s="16"/>
      <c r="CU233" s="16"/>
      <c r="CV233" s="16"/>
      <c r="CW233" s="16"/>
      <c r="CX233" s="16"/>
      <c r="CY233" s="16"/>
      <c r="CZ233" s="16"/>
      <c r="DA233" s="16"/>
      <c r="DB233" s="16"/>
      <c r="DC233" s="16"/>
      <c r="DD233" s="16"/>
      <c r="DE233" s="16"/>
      <c r="DF233" s="16"/>
      <c r="DG233" s="16"/>
      <c r="DH233" s="16"/>
      <c r="DI233" s="16"/>
      <c r="DJ233" s="16"/>
      <c r="DK233" s="16"/>
      <c r="DL233" s="16"/>
      <c r="DM233" s="16"/>
      <c r="DN233" s="16"/>
      <c r="DO233" s="16"/>
      <c r="DP233" s="16"/>
      <c r="DQ233" s="16"/>
      <c r="DR233" s="16"/>
      <c r="DS233" s="16"/>
    </row>
    <row r="234" spans="1:123" x14ac:dyDescent="0.35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  <c r="AJ234" s="16"/>
      <c r="AK234" s="16"/>
      <c r="AL234" s="16"/>
      <c r="AM234" s="16"/>
      <c r="AN234" s="16"/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  <c r="AY234" s="16"/>
      <c r="AZ234" s="16"/>
      <c r="BA234" s="16"/>
      <c r="BB234" s="16"/>
      <c r="BC234" s="16"/>
      <c r="BD234" s="16"/>
      <c r="BE234" s="16"/>
      <c r="BF234" s="16"/>
      <c r="BG234" s="16"/>
      <c r="BH234" s="16"/>
      <c r="BI234" s="16"/>
      <c r="BJ234" s="16"/>
      <c r="BK234" s="16"/>
      <c r="BL234" s="16"/>
      <c r="BM234" s="16"/>
      <c r="BN234" s="16"/>
      <c r="BO234" s="16"/>
      <c r="BP234" s="16"/>
      <c r="BQ234" s="16"/>
      <c r="BR234" s="16"/>
      <c r="BS234" s="16"/>
      <c r="BT234" s="16"/>
      <c r="BU234" s="16"/>
      <c r="BV234" s="16"/>
      <c r="BW234" s="16"/>
      <c r="BX234" s="16"/>
      <c r="BY234" s="16"/>
      <c r="BZ234" s="16"/>
      <c r="CA234" s="16"/>
      <c r="CB234" s="16"/>
      <c r="CC234" s="16"/>
      <c r="CD234" s="16"/>
      <c r="CE234" s="16"/>
      <c r="CF234" s="16"/>
      <c r="CG234" s="16"/>
      <c r="CH234" s="16"/>
      <c r="CI234" s="16"/>
      <c r="CJ234" s="16"/>
      <c r="CK234" s="16"/>
      <c r="CL234" s="16"/>
      <c r="CM234" s="16"/>
      <c r="CN234" s="16"/>
      <c r="CO234" s="16"/>
      <c r="CP234" s="16"/>
      <c r="CQ234" s="16"/>
      <c r="CR234" s="16"/>
      <c r="CS234" s="16"/>
      <c r="CT234" s="16"/>
      <c r="CU234" s="16"/>
      <c r="CV234" s="16"/>
      <c r="CW234" s="16"/>
      <c r="CX234" s="16"/>
      <c r="CY234" s="16"/>
      <c r="CZ234" s="16"/>
      <c r="DA234" s="16"/>
      <c r="DB234" s="16"/>
      <c r="DC234" s="16"/>
      <c r="DD234" s="16"/>
      <c r="DE234" s="16"/>
      <c r="DF234" s="16"/>
      <c r="DG234" s="16"/>
      <c r="DH234" s="16"/>
      <c r="DI234" s="16"/>
      <c r="DJ234" s="16"/>
      <c r="DK234" s="16"/>
      <c r="DL234" s="16"/>
      <c r="DM234" s="16"/>
      <c r="DN234" s="16"/>
      <c r="DO234" s="16"/>
      <c r="DP234" s="16"/>
      <c r="DQ234" s="16"/>
      <c r="DR234" s="16"/>
      <c r="DS234" s="16"/>
    </row>
    <row r="235" spans="1:123" x14ac:dyDescent="0.35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  <c r="AJ235" s="16"/>
      <c r="AK235" s="16"/>
      <c r="AL235" s="16"/>
      <c r="AM235" s="16"/>
      <c r="AN235" s="16"/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  <c r="AY235" s="16"/>
      <c r="AZ235" s="16"/>
      <c r="BA235" s="16"/>
      <c r="BB235" s="16"/>
      <c r="BC235" s="16"/>
      <c r="BD235" s="16"/>
      <c r="BE235" s="16"/>
      <c r="BF235" s="16"/>
      <c r="BG235" s="16"/>
      <c r="BH235" s="16"/>
      <c r="BI235" s="16"/>
      <c r="BJ235" s="16"/>
      <c r="BK235" s="16"/>
      <c r="BL235" s="16"/>
      <c r="BM235" s="16"/>
      <c r="BN235" s="16"/>
      <c r="BO235" s="16"/>
      <c r="BP235" s="16"/>
      <c r="BQ235" s="16"/>
      <c r="BR235" s="16"/>
      <c r="BS235" s="16"/>
      <c r="BT235" s="16"/>
      <c r="BU235" s="16"/>
      <c r="BV235" s="16"/>
      <c r="BW235" s="16"/>
      <c r="BX235" s="16"/>
      <c r="BY235" s="16"/>
      <c r="BZ235" s="16"/>
      <c r="CA235" s="16"/>
      <c r="CB235" s="16"/>
      <c r="CC235" s="16"/>
      <c r="CD235" s="16"/>
      <c r="CE235" s="16"/>
      <c r="CF235" s="16"/>
      <c r="CG235" s="16"/>
      <c r="CH235" s="16"/>
      <c r="CI235" s="16"/>
      <c r="CJ235" s="16"/>
      <c r="CK235" s="16"/>
      <c r="CL235" s="16"/>
      <c r="CM235" s="16"/>
      <c r="CN235" s="16"/>
      <c r="CO235" s="16"/>
      <c r="CP235" s="16"/>
      <c r="CQ235" s="16"/>
      <c r="CR235" s="16"/>
      <c r="CS235" s="16"/>
      <c r="CT235" s="16"/>
      <c r="CU235" s="16"/>
      <c r="CV235" s="16"/>
      <c r="CW235" s="16"/>
      <c r="CX235" s="16"/>
      <c r="CY235" s="16"/>
      <c r="CZ235" s="16"/>
      <c r="DA235" s="16"/>
      <c r="DB235" s="16"/>
      <c r="DC235" s="16"/>
      <c r="DD235" s="16"/>
      <c r="DE235" s="16"/>
      <c r="DF235" s="16"/>
      <c r="DG235" s="16"/>
      <c r="DH235" s="16"/>
      <c r="DI235" s="16"/>
      <c r="DJ235" s="16"/>
      <c r="DK235" s="16"/>
      <c r="DL235" s="16"/>
      <c r="DM235" s="16"/>
      <c r="DN235" s="16"/>
      <c r="DO235" s="16"/>
      <c r="DP235" s="16"/>
      <c r="DQ235" s="16"/>
      <c r="DR235" s="16"/>
      <c r="DS235" s="16"/>
    </row>
    <row r="236" spans="1:123" x14ac:dyDescent="0.35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  <c r="AJ236" s="16"/>
      <c r="AK236" s="16"/>
      <c r="AL236" s="16"/>
      <c r="AM236" s="16"/>
      <c r="AN236" s="16"/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  <c r="AY236" s="16"/>
      <c r="AZ236" s="16"/>
      <c r="BA236" s="16"/>
      <c r="BB236" s="16"/>
      <c r="BC236" s="16"/>
      <c r="BD236" s="16"/>
      <c r="BE236" s="16"/>
      <c r="BF236" s="16"/>
      <c r="BG236" s="16"/>
      <c r="BH236" s="16"/>
      <c r="BI236" s="16"/>
      <c r="BJ236" s="16"/>
      <c r="BK236" s="16"/>
      <c r="BL236" s="16"/>
      <c r="BM236" s="16"/>
      <c r="BN236" s="16"/>
      <c r="BO236" s="16"/>
      <c r="BP236" s="16"/>
      <c r="BQ236" s="16"/>
      <c r="BR236" s="16"/>
      <c r="BS236" s="16"/>
      <c r="BT236" s="16"/>
      <c r="BU236" s="16"/>
      <c r="BV236" s="16"/>
      <c r="BW236" s="16"/>
      <c r="BX236" s="16"/>
      <c r="BY236" s="16"/>
      <c r="BZ236" s="16"/>
      <c r="CA236" s="16"/>
      <c r="CB236" s="16"/>
      <c r="CC236" s="16"/>
      <c r="CD236" s="16"/>
      <c r="CE236" s="16"/>
      <c r="CF236" s="16"/>
      <c r="CG236" s="16"/>
      <c r="CH236" s="16"/>
      <c r="CI236" s="16"/>
      <c r="CJ236" s="16"/>
      <c r="CK236" s="16"/>
      <c r="CL236" s="16"/>
      <c r="CM236" s="16"/>
      <c r="CN236" s="16"/>
      <c r="CO236" s="16"/>
      <c r="CP236" s="16"/>
      <c r="CQ236" s="16"/>
      <c r="CR236" s="16"/>
      <c r="CS236" s="16"/>
      <c r="CT236" s="16"/>
      <c r="CU236" s="16"/>
      <c r="CV236" s="16"/>
      <c r="CW236" s="16"/>
      <c r="CX236" s="16"/>
      <c r="CY236" s="16"/>
      <c r="CZ236" s="16"/>
      <c r="DA236" s="16"/>
      <c r="DB236" s="16"/>
      <c r="DC236" s="16"/>
      <c r="DD236" s="16"/>
      <c r="DE236" s="16"/>
      <c r="DF236" s="16"/>
      <c r="DG236" s="16"/>
      <c r="DH236" s="16"/>
      <c r="DI236" s="16"/>
      <c r="DJ236" s="16"/>
      <c r="DK236" s="16"/>
      <c r="DL236" s="16"/>
      <c r="DM236" s="16"/>
      <c r="DN236" s="16"/>
      <c r="DO236" s="16"/>
      <c r="DP236" s="16"/>
      <c r="DQ236" s="16"/>
      <c r="DR236" s="16"/>
      <c r="DS236" s="16"/>
    </row>
    <row r="237" spans="1:123" x14ac:dyDescent="0.35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  <c r="AY237" s="16"/>
      <c r="AZ237" s="16"/>
      <c r="BA237" s="16"/>
      <c r="BB237" s="16"/>
      <c r="BC237" s="16"/>
      <c r="BD237" s="16"/>
      <c r="BE237" s="16"/>
      <c r="BF237" s="16"/>
      <c r="BG237" s="16"/>
      <c r="BH237" s="16"/>
      <c r="BI237" s="16"/>
      <c r="BJ237" s="16"/>
      <c r="BK237" s="16"/>
      <c r="BL237" s="16"/>
      <c r="BM237" s="16"/>
      <c r="BN237" s="16"/>
      <c r="BO237" s="16"/>
      <c r="BP237" s="16"/>
      <c r="BQ237" s="16"/>
      <c r="BR237" s="16"/>
      <c r="BS237" s="16"/>
      <c r="BT237" s="16"/>
      <c r="BU237" s="16"/>
      <c r="BV237" s="16"/>
      <c r="BW237" s="16"/>
      <c r="BX237" s="16"/>
      <c r="BY237" s="16"/>
      <c r="BZ237" s="16"/>
      <c r="CA237" s="16"/>
      <c r="CB237" s="16"/>
      <c r="CC237" s="16"/>
      <c r="CD237" s="16"/>
      <c r="CE237" s="16"/>
      <c r="CF237" s="16"/>
      <c r="CG237" s="16"/>
      <c r="CH237" s="16"/>
      <c r="CI237" s="16"/>
      <c r="CJ237" s="16"/>
      <c r="CK237" s="16"/>
      <c r="CL237" s="16"/>
      <c r="CM237" s="16"/>
      <c r="CN237" s="16"/>
      <c r="CO237" s="16"/>
      <c r="CP237" s="16"/>
      <c r="CQ237" s="16"/>
      <c r="CR237" s="16"/>
      <c r="CS237" s="16"/>
      <c r="CT237" s="16"/>
      <c r="CU237" s="16"/>
      <c r="CV237" s="16"/>
      <c r="CW237" s="16"/>
      <c r="CX237" s="16"/>
      <c r="CY237" s="16"/>
      <c r="CZ237" s="16"/>
      <c r="DA237" s="16"/>
      <c r="DB237" s="16"/>
      <c r="DC237" s="16"/>
      <c r="DD237" s="16"/>
      <c r="DE237" s="16"/>
      <c r="DF237" s="16"/>
      <c r="DG237" s="16"/>
      <c r="DH237" s="16"/>
      <c r="DI237" s="16"/>
      <c r="DJ237" s="16"/>
      <c r="DK237" s="16"/>
      <c r="DL237" s="16"/>
      <c r="DM237" s="16"/>
      <c r="DN237" s="16"/>
      <c r="DO237" s="16"/>
      <c r="DP237" s="16"/>
      <c r="DQ237" s="16"/>
      <c r="DR237" s="16"/>
      <c r="DS237" s="16"/>
    </row>
    <row r="238" spans="1:123" x14ac:dyDescent="0.35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  <c r="AJ238" s="16"/>
      <c r="AK238" s="16"/>
      <c r="AL238" s="16"/>
      <c r="AM238" s="16"/>
      <c r="AN238" s="16"/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  <c r="AY238" s="16"/>
      <c r="AZ238" s="16"/>
      <c r="BA238" s="16"/>
      <c r="BB238" s="16"/>
      <c r="BC238" s="16"/>
      <c r="BD238" s="16"/>
      <c r="BE238" s="16"/>
      <c r="BF238" s="16"/>
      <c r="BG238" s="16"/>
      <c r="BH238" s="16"/>
      <c r="BI238" s="16"/>
      <c r="BJ238" s="16"/>
      <c r="BK238" s="16"/>
      <c r="BL238" s="16"/>
      <c r="BM238" s="16"/>
      <c r="BN238" s="16"/>
      <c r="BO238" s="16"/>
      <c r="BP238" s="16"/>
      <c r="BQ238" s="16"/>
      <c r="BR238" s="16"/>
      <c r="BS238" s="16"/>
      <c r="BT238" s="16"/>
      <c r="BU238" s="16"/>
      <c r="BV238" s="16"/>
      <c r="BW238" s="16"/>
      <c r="BX238" s="16"/>
      <c r="BY238" s="16"/>
      <c r="BZ238" s="16"/>
      <c r="CA238" s="16"/>
      <c r="CB238" s="16"/>
      <c r="CC238" s="16"/>
      <c r="CD238" s="16"/>
      <c r="CE238" s="16"/>
      <c r="CF238" s="16"/>
      <c r="CG238" s="16"/>
      <c r="CH238" s="16"/>
      <c r="CI238" s="16"/>
      <c r="CJ238" s="16"/>
      <c r="CK238" s="16"/>
      <c r="CL238" s="16"/>
      <c r="CM238" s="16"/>
      <c r="CN238" s="16"/>
      <c r="CO238" s="16"/>
      <c r="CP238" s="16"/>
      <c r="CQ238" s="16"/>
      <c r="CR238" s="16"/>
      <c r="CS238" s="16"/>
      <c r="CT238" s="16"/>
      <c r="CU238" s="16"/>
      <c r="CV238" s="16"/>
      <c r="CW238" s="16"/>
      <c r="CX238" s="16"/>
      <c r="CY238" s="16"/>
      <c r="CZ238" s="16"/>
      <c r="DA238" s="16"/>
      <c r="DB238" s="16"/>
      <c r="DC238" s="16"/>
      <c r="DD238" s="16"/>
      <c r="DE238" s="16"/>
      <c r="DF238" s="16"/>
      <c r="DG238" s="16"/>
      <c r="DH238" s="16"/>
      <c r="DI238" s="16"/>
      <c r="DJ238" s="16"/>
      <c r="DK238" s="16"/>
      <c r="DL238" s="16"/>
      <c r="DM238" s="16"/>
      <c r="DN238" s="16"/>
      <c r="DO238" s="16"/>
      <c r="DP238" s="16"/>
      <c r="DQ238" s="16"/>
      <c r="DR238" s="16"/>
      <c r="DS238" s="16"/>
    </row>
    <row r="239" spans="1:123" x14ac:dyDescent="0.35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  <c r="AJ239" s="16"/>
      <c r="AK239" s="16"/>
      <c r="AL239" s="16"/>
      <c r="AM239" s="16"/>
      <c r="AN239" s="16"/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  <c r="AY239" s="16"/>
      <c r="AZ239" s="16"/>
      <c r="BA239" s="16"/>
      <c r="BB239" s="16"/>
      <c r="BC239" s="16"/>
      <c r="BD239" s="16"/>
      <c r="BE239" s="16"/>
      <c r="BF239" s="16"/>
      <c r="BG239" s="16"/>
      <c r="BH239" s="16"/>
      <c r="BI239" s="16"/>
      <c r="BJ239" s="16"/>
      <c r="BK239" s="16"/>
      <c r="BL239" s="16"/>
      <c r="BM239" s="16"/>
      <c r="BN239" s="16"/>
      <c r="BO239" s="16"/>
      <c r="BP239" s="16"/>
      <c r="BQ239" s="16"/>
      <c r="BR239" s="16"/>
      <c r="BS239" s="16"/>
      <c r="BT239" s="16"/>
      <c r="BU239" s="16"/>
      <c r="BV239" s="16"/>
      <c r="BW239" s="16"/>
      <c r="BX239" s="16"/>
      <c r="BY239" s="16"/>
      <c r="BZ239" s="16"/>
      <c r="CA239" s="16"/>
      <c r="CB239" s="16"/>
      <c r="CC239" s="16"/>
      <c r="CD239" s="16"/>
      <c r="CE239" s="16"/>
      <c r="CF239" s="16"/>
      <c r="CG239" s="16"/>
      <c r="CH239" s="16"/>
      <c r="CI239" s="16"/>
      <c r="CJ239" s="16"/>
      <c r="CK239" s="16"/>
      <c r="CL239" s="16"/>
      <c r="CM239" s="16"/>
      <c r="CN239" s="16"/>
      <c r="CO239" s="16"/>
      <c r="CP239" s="16"/>
      <c r="CQ239" s="16"/>
      <c r="CR239" s="16"/>
      <c r="CS239" s="16"/>
      <c r="CT239" s="16"/>
      <c r="CU239" s="16"/>
      <c r="CV239" s="16"/>
      <c r="CW239" s="16"/>
      <c r="CX239" s="16"/>
      <c r="CY239" s="16"/>
      <c r="CZ239" s="16"/>
      <c r="DA239" s="16"/>
      <c r="DB239" s="16"/>
      <c r="DC239" s="16"/>
      <c r="DD239" s="16"/>
      <c r="DE239" s="16"/>
      <c r="DF239" s="16"/>
      <c r="DG239" s="16"/>
      <c r="DH239" s="16"/>
      <c r="DI239" s="16"/>
      <c r="DJ239" s="16"/>
      <c r="DK239" s="16"/>
      <c r="DL239" s="16"/>
      <c r="DM239" s="16"/>
      <c r="DN239" s="16"/>
      <c r="DO239" s="16"/>
      <c r="DP239" s="16"/>
      <c r="DQ239" s="16"/>
      <c r="DR239" s="16"/>
      <c r="DS239" s="16"/>
    </row>
    <row r="240" spans="1:123" x14ac:dyDescent="0.35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  <c r="AY240" s="16"/>
      <c r="AZ240" s="16"/>
      <c r="BA240" s="16"/>
      <c r="BB240" s="16"/>
      <c r="BC240" s="16"/>
      <c r="BD240" s="16"/>
      <c r="BE240" s="16"/>
      <c r="BF240" s="16"/>
      <c r="BG240" s="16"/>
      <c r="BH240" s="16"/>
      <c r="BI240" s="16"/>
      <c r="BJ240" s="16"/>
      <c r="BK240" s="16"/>
      <c r="BL240" s="16"/>
      <c r="BM240" s="16"/>
      <c r="BN240" s="16"/>
      <c r="BO240" s="16"/>
      <c r="BP240" s="16"/>
      <c r="BQ240" s="16"/>
      <c r="BR240" s="16"/>
      <c r="BS240" s="16"/>
      <c r="BT240" s="16"/>
      <c r="BU240" s="16"/>
      <c r="BV240" s="16"/>
      <c r="BW240" s="16"/>
      <c r="BX240" s="16"/>
      <c r="BY240" s="16"/>
      <c r="BZ240" s="16"/>
      <c r="CA240" s="16"/>
      <c r="CB240" s="16"/>
      <c r="CC240" s="16"/>
      <c r="CD240" s="16"/>
      <c r="CE240" s="16"/>
      <c r="CF240" s="16"/>
      <c r="CG240" s="16"/>
      <c r="CH240" s="16"/>
      <c r="CI240" s="16"/>
      <c r="CJ240" s="16"/>
      <c r="CK240" s="16"/>
      <c r="CL240" s="16"/>
      <c r="CM240" s="16"/>
      <c r="CN240" s="16"/>
      <c r="CO240" s="16"/>
      <c r="CP240" s="16"/>
      <c r="CQ240" s="16"/>
      <c r="CR240" s="16"/>
      <c r="CS240" s="16"/>
      <c r="CT240" s="16"/>
      <c r="CU240" s="16"/>
      <c r="CV240" s="16"/>
      <c r="CW240" s="16"/>
      <c r="CX240" s="16"/>
      <c r="CY240" s="16"/>
      <c r="CZ240" s="16"/>
      <c r="DA240" s="16"/>
      <c r="DB240" s="16"/>
      <c r="DC240" s="16"/>
      <c r="DD240" s="16"/>
      <c r="DE240" s="16"/>
      <c r="DF240" s="16"/>
      <c r="DG240" s="16"/>
      <c r="DH240" s="16"/>
      <c r="DI240" s="16"/>
      <c r="DJ240" s="16"/>
      <c r="DK240" s="16"/>
      <c r="DL240" s="16"/>
      <c r="DM240" s="16"/>
      <c r="DN240" s="16"/>
      <c r="DO240" s="16"/>
      <c r="DP240" s="16"/>
      <c r="DQ240" s="16"/>
      <c r="DR240" s="16"/>
      <c r="DS240" s="16"/>
    </row>
    <row r="241" spans="1:123" x14ac:dyDescent="0.35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6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  <c r="AJ241" s="16"/>
      <c r="AK241" s="16"/>
      <c r="AL241" s="16"/>
      <c r="AM241" s="16"/>
      <c r="AN241" s="16"/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  <c r="AY241" s="16"/>
      <c r="AZ241" s="16"/>
      <c r="BA241" s="16"/>
      <c r="BB241" s="16"/>
      <c r="BC241" s="16"/>
      <c r="BD241" s="16"/>
      <c r="BE241" s="16"/>
      <c r="BF241" s="16"/>
      <c r="BG241" s="16"/>
      <c r="BH241" s="16"/>
      <c r="BI241" s="16"/>
      <c r="BJ241" s="16"/>
      <c r="BK241" s="16"/>
      <c r="BL241" s="16"/>
      <c r="BM241" s="16"/>
      <c r="BN241" s="16"/>
      <c r="BO241" s="16"/>
      <c r="BP241" s="16"/>
      <c r="BQ241" s="16"/>
      <c r="BR241" s="16"/>
      <c r="BS241" s="16"/>
      <c r="BT241" s="16"/>
      <c r="BU241" s="16"/>
      <c r="BV241" s="16"/>
      <c r="BW241" s="16"/>
      <c r="BX241" s="16"/>
      <c r="BY241" s="16"/>
      <c r="BZ241" s="16"/>
      <c r="CA241" s="16"/>
      <c r="CB241" s="16"/>
      <c r="CC241" s="16"/>
      <c r="CD241" s="16"/>
      <c r="CE241" s="16"/>
      <c r="CF241" s="16"/>
      <c r="CG241" s="16"/>
      <c r="CH241" s="16"/>
      <c r="CI241" s="16"/>
      <c r="CJ241" s="16"/>
      <c r="CK241" s="16"/>
      <c r="CL241" s="16"/>
      <c r="CM241" s="16"/>
      <c r="CN241" s="16"/>
      <c r="CO241" s="16"/>
      <c r="CP241" s="16"/>
      <c r="CQ241" s="16"/>
      <c r="CR241" s="16"/>
      <c r="CS241" s="16"/>
      <c r="CT241" s="16"/>
      <c r="CU241" s="16"/>
      <c r="CV241" s="16"/>
      <c r="CW241" s="16"/>
      <c r="CX241" s="16"/>
      <c r="CY241" s="16"/>
      <c r="CZ241" s="16"/>
      <c r="DA241" s="16"/>
      <c r="DB241" s="16"/>
      <c r="DC241" s="16"/>
      <c r="DD241" s="16"/>
      <c r="DE241" s="16"/>
      <c r="DF241" s="16"/>
      <c r="DG241" s="16"/>
      <c r="DH241" s="16"/>
      <c r="DI241" s="16"/>
      <c r="DJ241" s="16"/>
      <c r="DK241" s="16"/>
      <c r="DL241" s="16"/>
      <c r="DM241" s="16"/>
      <c r="DN241" s="16"/>
      <c r="DO241" s="16"/>
      <c r="DP241" s="16"/>
      <c r="DQ241" s="16"/>
      <c r="DR241" s="16"/>
      <c r="DS241" s="16"/>
    </row>
    <row r="242" spans="1:123" x14ac:dyDescent="0.35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  <c r="AJ242" s="16"/>
      <c r="AK242" s="16"/>
      <c r="AL242" s="16"/>
      <c r="AM242" s="16"/>
      <c r="AN242" s="16"/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  <c r="AY242" s="16"/>
      <c r="AZ242" s="16"/>
      <c r="BA242" s="16"/>
      <c r="BB242" s="16"/>
      <c r="BC242" s="16"/>
      <c r="BD242" s="16"/>
      <c r="BE242" s="16"/>
      <c r="BF242" s="16"/>
      <c r="BG242" s="16"/>
      <c r="BH242" s="16"/>
      <c r="BI242" s="16"/>
      <c r="BJ242" s="16"/>
      <c r="BK242" s="16"/>
      <c r="BL242" s="16"/>
      <c r="BM242" s="16"/>
      <c r="BN242" s="16"/>
      <c r="BO242" s="16"/>
      <c r="BP242" s="16"/>
      <c r="BQ242" s="16"/>
      <c r="BR242" s="16"/>
      <c r="BS242" s="16"/>
      <c r="BT242" s="16"/>
      <c r="BU242" s="16"/>
      <c r="BV242" s="16"/>
      <c r="BW242" s="16"/>
      <c r="BX242" s="16"/>
      <c r="BY242" s="16"/>
      <c r="BZ242" s="16"/>
      <c r="CA242" s="16"/>
      <c r="CB242" s="16"/>
      <c r="CC242" s="16"/>
      <c r="CD242" s="16"/>
      <c r="CE242" s="16"/>
      <c r="CF242" s="16"/>
      <c r="CG242" s="16"/>
      <c r="CH242" s="16"/>
      <c r="CI242" s="16"/>
      <c r="CJ242" s="16"/>
      <c r="CK242" s="16"/>
      <c r="CL242" s="16"/>
      <c r="CM242" s="16"/>
      <c r="CN242" s="16"/>
      <c r="CO242" s="16"/>
      <c r="CP242" s="16"/>
      <c r="CQ242" s="16"/>
      <c r="CR242" s="16"/>
      <c r="CS242" s="16"/>
      <c r="CT242" s="16"/>
      <c r="CU242" s="16"/>
      <c r="CV242" s="16"/>
      <c r="CW242" s="16"/>
      <c r="CX242" s="16"/>
      <c r="CY242" s="16"/>
      <c r="CZ242" s="16"/>
      <c r="DA242" s="16"/>
      <c r="DB242" s="16"/>
      <c r="DC242" s="16"/>
      <c r="DD242" s="16"/>
      <c r="DE242" s="16"/>
      <c r="DF242" s="16"/>
      <c r="DG242" s="16"/>
      <c r="DH242" s="16"/>
      <c r="DI242" s="16"/>
      <c r="DJ242" s="16"/>
      <c r="DK242" s="16"/>
      <c r="DL242" s="16"/>
      <c r="DM242" s="16"/>
      <c r="DN242" s="16"/>
      <c r="DO242" s="16"/>
      <c r="DP242" s="16"/>
      <c r="DQ242" s="16"/>
      <c r="DR242" s="16"/>
      <c r="DS242" s="16"/>
    </row>
    <row r="243" spans="1:123" x14ac:dyDescent="0.35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  <c r="AJ243" s="16"/>
      <c r="AK243" s="16"/>
      <c r="AL243" s="16"/>
      <c r="AM243" s="16"/>
      <c r="AN243" s="16"/>
      <c r="AO243" s="16"/>
      <c r="AP243" s="16"/>
      <c r="AQ243" s="16"/>
      <c r="AR243" s="16"/>
      <c r="AS243" s="16"/>
      <c r="AT243" s="16"/>
      <c r="AU243" s="16"/>
      <c r="AV243" s="16"/>
      <c r="AW243" s="16"/>
      <c r="AX243" s="16"/>
      <c r="AY243" s="16"/>
      <c r="AZ243" s="16"/>
      <c r="BA243" s="16"/>
      <c r="BB243" s="16"/>
      <c r="BC243" s="16"/>
      <c r="BD243" s="16"/>
      <c r="BE243" s="16"/>
      <c r="BF243" s="16"/>
      <c r="BG243" s="16"/>
      <c r="BH243" s="16"/>
      <c r="BI243" s="16"/>
      <c r="BJ243" s="16"/>
      <c r="BK243" s="16"/>
      <c r="BL243" s="16"/>
      <c r="BM243" s="16"/>
      <c r="BN243" s="16"/>
      <c r="BO243" s="16"/>
      <c r="BP243" s="16"/>
      <c r="BQ243" s="16"/>
      <c r="BR243" s="16"/>
      <c r="BS243" s="16"/>
      <c r="BT243" s="16"/>
      <c r="BU243" s="16"/>
      <c r="BV243" s="16"/>
      <c r="BW243" s="16"/>
      <c r="BX243" s="16"/>
      <c r="BY243" s="16"/>
      <c r="BZ243" s="16"/>
      <c r="CA243" s="16"/>
      <c r="CB243" s="16"/>
      <c r="CC243" s="16"/>
      <c r="CD243" s="16"/>
      <c r="CE243" s="16"/>
      <c r="CF243" s="16"/>
      <c r="CG243" s="16"/>
      <c r="CH243" s="16"/>
      <c r="CI243" s="16"/>
      <c r="CJ243" s="16"/>
      <c r="CK243" s="16"/>
      <c r="CL243" s="16"/>
      <c r="CM243" s="16"/>
      <c r="CN243" s="16"/>
      <c r="CO243" s="16"/>
      <c r="CP243" s="16"/>
      <c r="CQ243" s="16"/>
      <c r="CR243" s="16"/>
      <c r="CS243" s="16"/>
      <c r="CT243" s="16"/>
      <c r="CU243" s="16"/>
      <c r="CV243" s="16"/>
      <c r="CW243" s="16"/>
      <c r="CX243" s="16"/>
      <c r="CY243" s="16"/>
      <c r="CZ243" s="16"/>
      <c r="DA243" s="16"/>
      <c r="DB243" s="16"/>
      <c r="DC243" s="16"/>
      <c r="DD243" s="16"/>
      <c r="DE243" s="16"/>
      <c r="DF243" s="16"/>
      <c r="DG243" s="16"/>
      <c r="DH243" s="16"/>
      <c r="DI243" s="16"/>
      <c r="DJ243" s="16"/>
      <c r="DK243" s="16"/>
      <c r="DL243" s="16"/>
      <c r="DM243" s="16"/>
      <c r="DN243" s="16"/>
      <c r="DO243" s="16"/>
      <c r="DP243" s="16"/>
      <c r="DQ243" s="16"/>
      <c r="DR243" s="16"/>
      <c r="DS243" s="16"/>
    </row>
    <row r="244" spans="1:123" x14ac:dyDescent="0.35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  <c r="AJ244" s="16"/>
      <c r="AK244" s="16"/>
      <c r="AL244" s="16"/>
      <c r="AM244" s="16"/>
      <c r="AN244" s="16"/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  <c r="AY244" s="16"/>
      <c r="AZ244" s="16"/>
      <c r="BA244" s="16"/>
      <c r="BB244" s="16"/>
      <c r="BC244" s="16"/>
      <c r="BD244" s="16"/>
      <c r="BE244" s="16"/>
      <c r="BF244" s="16"/>
      <c r="BG244" s="16"/>
      <c r="BH244" s="16"/>
      <c r="BI244" s="16"/>
      <c r="BJ244" s="16"/>
      <c r="BK244" s="16"/>
      <c r="BL244" s="16"/>
      <c r="BM244" s="16"/>
      <c r="BN244" s="16"/>
      <c r="BO244" s="16"/>
      <c r="BP244" s="16"/>
      <c r="BQ244" s="16"/>
      <c r="BR244" s="16"/>
      <c r="BS244" s="16"/>
      <c r="BT244" s="16"/>
      <c r="BU244" s="16"/>
      <c r="BV244" s="16"/>
      <c r="BW244" s="16"/>
      <c r="BX244" s="16"/>
      <c r="BY244" s="16"/>
      <c r="BZ244" s="16"/>
      <c r="CA244" s="16"/>
      <c r="CB244" s="16"/>
      <c r="CC244" s="16"/>
      <c r="CD244" s="16"/>
      <c r="CE244" s="16"/>
      <c r="CF244" s="16"/>
      <c r="CG244" s="16"/>
      <c r="CH244" s="16"/>
      <c r="CI244" s="16"/>
      <c r="CJ244" s="16"/>
      <c r="CK244" s="16"/>
      <c r="CL244" s="16"/>
      <c r="CM244" s="16"/>
      <c r="CN244" s="16"/>
      <c r="CO244" s="16"/>
      <c r="CP244" s="16"/>
      <c r="CQ244" s="16"/>
      <c r="CR244" s="16"/>
      <c r="CS244" s="16"/>
      <c r="CT244" s="16"/>
      <c r="CU244" s="16"/>
      <c r="CV244" s="16"/>
      <c r="CW244" s="16"/>
      <c r="CX244" s="16"/>
      <c r="CY244" s="16"/>
      <c r="CZ244" s="16"/>
      <c r="DA244" s="16"/>
      <c r="DB244" s="16"/>
      <c r="DC244" s="16"/>
      <c r="DD244" s="16"/>
      <c r="DE244" s="16"/>
      <c r="DF244" s="16"/>
      <c r="DG244" s="16"/>
      <c r="DH244" s="16"/>
      <c r="DI244" s="16"/>
      <c r="DJ244" s="16"/>
      <c r="DK244" s="16"/>
      <c r="DL244" s="16"/>
      <c r="DM244" s="16"/>
      <c r="DN244" s="16"/>
      <c r="DO244" s="16"/>
      <c r="DP244" s="16"/>
      <c r="DQ244" s="16"/>
      <c r="DR244" s="16"/>
      <c r="DS244" s="16"/>
    </row>
    <row r="245" spans="1:123" x14ac:dyDescent="0.35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6"/>
      <c r="BO245" s="16"/>
      <c r="BP245" s="16"/>
      <c r="BQ245" s="16"/>
      <c r="BR245" s="16"/>
      <c r="BS245" s="16"/>
      <c r="BT245" s="16"/>
      <c r="BU245" s="16"/>
      <c r="BV245" s="16"/>
      <c r="BW245" s="16"/>
      <c r="BX245" s="16"/>
      <c r="BY245" s="16"/>
      <c r="BZ245" s="16"/>
      <c r="CA245" s="16"/>
      <c r="CB245" s="16"/>
      <c r="CC245" s="16"/>
      <c r="CD245" s="16"/>
      <c r="CE245" s="16"/>
      <c r="CF245" s="16"/>
      <c r="CG245" s="16"/>
      <c r="CH245" s="16"/>
      <c r="CI245" s="16"/>
      <c r="CJ245" s="16"/>
      <c r="CK245" s="16"/>
      <c r="CL245" s="16"/>
      <c r="CM245" s="16"/>
      <c r="CN245" s="16"/>
      <c r="CO245" s="16"/>
      <c r="CP245" s="16"/>
      <c r="CQ245" s="16"/>
      <c r="CR245" s="16"/>
      <c r="CS245" s="16"/>
      <c r="CT245" s="16"/>
      <c r="CU245" s="16"/>
      <c r="CV245" s="16"/>
      <c r="CW245" s="16"/>
      <c r="CX245" s="16"/>
      <c r="CY245" s="16"/>
      <c r="CZ245" s="16"/>
      <c r="DA245" s="16"/>
      <c r="DB245" s="16"/>
      <c r="DC245" s="16"/>
      <c r="DD245" s="16"/>
      <c r="DE245" s="16"/>
      <c r="DF245" s="16"/>
      <c r="DG245" s="16"/>
      <c r="DH245" s="16"/>
      <c r="DI245" s="16"/>
      <c r="DJ245" s="16"/>
      <c r="DK245" s="16"/>
      <c r="DL245" s="16"/>
      <c r="DM245" s="16"/>
      <c r="DN245" s="16"/>
      <c r="DO245" s="16"/>
      <c r="DP245" s="16"/>
      <c r="DQ245" s="16"/>
      <c r="DR245" s="16"/>
      <c r="DS245" s="16"/>
    </row>
    <row r="246" spans="1:123" x14ac:dyDescent="0.35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6"/>
      <c r="BO246" s="16"/>
      <c r="BP246" s="16"/>
      <c r="BQ246" s="16"/>
      <c r="BR246" s="16"/>
      <c r="BS246" s="16"/>
      <c r="BT246" s="16"/>
      <c r="BU246" s="16"/>
      <c r="BV246" s="16"/>
      <c r="BW246" s="16"/>
      <c r="BX246" s="16"/>
      <c r="BY246" s="16"/>
      <c r="BZ246" s="16"/>
      <c r="CA246" s="16"/>
      <c r="CB246" s="16"/>
      <c r="CC246" s="16"/>
      <c r="CD246" s="16"/>
      <c r="CE246" s="16"/>
      <c r="CF246" s="16"/>
      <c r="CG246" s="16"/>
      <c r="CH246" s="16"/>
      <c r="CI246" s="16"/>
      <c r="CJ246" s="16"/>
      <c r="CK246" s="16"/>
      <c r="CL246" s="16"/>
      <c r="CM246" s="16"/>
      <c r="CN246" s="16"/>
      <c r="CO246" s="16"/>
      <c r="CP246" s="16"/>
      <c r="CQ246" s="16"/>
      <c r="CR246" s="16"/>
      <c r="CS246" s="16"/>
      <c r="CT246" s="16"/>
      <c r="CU246" s="16"/>
      <c r="CV246" s="16"/>
      <c r="CW246" s="16"/>
      <c r="CX246" s="16"/>
      <c r="CY246" s="16"/>
      <c r="CZ246" s="16"/>
      <c r="DA246" s="16"/>
      <c r="DB246" s="16"/>
      <c r="DC246" s="16"/>
      <c r="DD246" s="16"/>
      <c r="DE246" s="16"/>
      <c r="DF246" s="16"/>
      <c r="DG246" s="16"/>
      <c r="DH246" s="16"/>
      <c r="DI246" s="16"/>
      <c r="DJ246" s="16"/>
      <c r="DK246" s="16"/>
      <c r="DL246" s="16"/>
      <c r="DM246" s="16"/>
      <c r="DN246" s="16"/>
      <c r="DO246" s="16"/>
      <c r="DP246" s="16"/>
      <c r="DQ246" s="16"/>
      <c r="DR246" s="16"/>
      <c r="DS246" s="16"/>
    </row>
    <row r="247" spans="1:123" x14ac:dyDescent="0.35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6"/>
      <c r="BO247" s="16"/>
      <c r="BP247" s="16"/>
      <c r="BQ247" s="16"/>
      <c r="BR247" s="16"/>
      <c r="BS247" s="16"/>
      <c r="BT247" s="16"/>
      <c r="BU247" s="16"/>
      <c r="BV247" s="16"/>
      <c r="BW247" s="16"/>
      <c r="BX247" s="16"/>
      <c r="BY247" s="16"/>
      <c r="BZ247" s="16"/>
      <c r="CA247" s="16"/>
      <c r="CB247" s="16"/>
      <c r="CC247" s="16"/>
      <c r="CD247" s="16"/>
      <c r="CE247" s="16"/>
      <c r="CF247" s="16"/>
      <c r="CG247" s="16"/>
      <c r="CH247" s="16"/>
      <c r="CI247" s="16"/>
      <c r="CJ247" s="16"/>
      <c r="CK247" s="16"/>
      <c r="CL247" s="16"/>
      <c r="CM247" s="16"/>
      <c r="CN247" s="16"/>
      <c r="CO247" s="16"/>
      <c r="CP247" s="16"/>
      <c r="CQ247" s="16"/>
      <c r="CR247" s="16"/>
      <c r="CS247" s="16"/>
      <c r="CT247" s="16"/>
      <c r="CU247" s="16"/>
      <c r="CV247" s="16"/>
      <c r="CW247" s="16"/>
      <c r="CX247" s="16"/>
      <c r="CY247" s="16"/>
      <c r="CZ247" s="16"/>
      <c r="DA247" s="16"/>
      <c r="DB247" s="16"/>
      <c r="DC247" s="16"/>
      <c r="DD247" s="16"/>
      <c r="DE247" s="16"/>
      <c r="DF247" s="16"/>
      <c r="DG247" s="16"/>
      <c r="DH247" s="16"/>
      <c r="DI247" s="16"/>
      <c r="DJ247" s="16"/>
      <c r="DK247" s="16"/>
      <c r="DL247" s="16"/>
      <c r="DM247" s="16"/>
      <c r="DN247" s="16"/>
      <c r="DO247" s="16"/>
      <c r="DP247" s="16"/>
      <c r="DQ247" s="16"/>
      <c r="DR247" s="16"/>
      <c r="DS247" s="16"/>
    </row>
    <row r="248" spans="1:123" x14ac:dyDescent="0.35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6"/>
      <c r="BO248" s="16"/>
      <c r="BP248" s="16"/>
      <c r="BQ248" s="16"/>
      <c r="BR248" s="16"/>
      <c r="BS248" s="16"/>
      <c r="BT248" s="16"/>
      <c r="BU248" s="16"/>
      <c r="BV248" s="16"/>
      <c r="BW248" s="16"/>
      <c r="BX248" s="16"/>
      <c r="BY248" s="16"/>
      <c r="BZ248" s="16"/>
      <c r="CA248" s="16"/>
      <c r="CB248" s="16"/>
      <c r="CC248" s="16"/>
      <c r="CD248" s="16"/>
      <c r="CE248" s="16"/>
      <c r="CF248" s="16"/>
      <c r="CG248" s="16"/>
      <c r="CH248" s="16"/>
      <c r="CI248" s="16"/>
      <c r="CJ248" s="16"/>
      <c r="CK248" s="16"/>
      <c r="CL248" s="16"/>
      <c r="CM248" s="16"/>
      <c r="CN248" s="16"/>
      <c r="CO248" s="16"/>
      <c r="CP248" s="16"/>
      <c r="CQ248" s="16"/>
      <c r="CR248" s="16"/>
      <c r="CS248" s="16"/>
      <c r="CT248" s="16"/>
      <c r="CU248" s="16"/>
      <c r="CV248" s="16"/>
      <c r="CW248" s="16"/>
      <c r="CX248" s="16"/>
      <c r="CY248" s="16"/>
      <c r="CZ248" s="16"/>
      <c r="DA248" s="16"/>
      <c r="DB248" s="16"/>
      <c r="DC248" s="16"/>
      <c r="DD248" s="16"/>
      <c r="DE248" s="16"/>
      <c r="DF248" s="16"/>
      <c r="DG248" s="16"/>
      <c r="DH248" s="16"/>
      <c r="DI248" s="16"/>
      <c r="DJ248" s="16"/>
      <c r="DK248" s="16"/>
      <c r="DL248" s="16"/>
      <c r="DM248" s="16"/>
      <c r="DN248" s="16"/>
      <c r="DO248" s="16"/>
      <c r="DP248" s="16"/>
      <c r="DQ248" s="16"/>
      <c r="DR248" s="16"/>
      <c r="DS248" s="16"/>
    </row>
    <row r="249" spans="1:123" x14ac:dyDescent="0.35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6"/>
      <c r="BO249" s="16"/>
      <c r="BP249" s="16"/>
      <c r="BQ249" s="16"/>
      <c r="BR249" s="16"/>
      <c r="BS249" s="16"/>
      <c r="BT249" s="16"/>
      <c r="BU249" s="16"/>
      <c r="BV249" s="16"/>
      <c r="BW249" s="16"/>
      <c r="BX249" s="16"/>
      <c r="BY249" s="16"/>
      <c r="BZ249" s="16"/>
      <c r="CA249" s="16"/>
      <c r="CB249" s="16"/>
      <c r="CC249" s="16"/>
      <c r="CD249" s="16"/>
      <c r="CE249" s="16"/>
      <c r="CF249" s="16"/>
      <c r="CG249" s="16"/>
      <c r="CH249" s="16"/>
      <c r="CI249" s="16"/>
      <c r="CJ249" s="16"/>
      <c r="CK249" s="16"/>
      <c r="CL249" s="16"/>
      <c r="CM249" s="16"/>
      <c r="CN249" s="16"/>
      <c r="CO249" s="16"/>
      <c r="CP249" s="16"/>
      <c r="CQ249" s="16"/>
      <c r="CR249" s="16"/>
      <c r="CS249" s="16"/>
      <c r="CT249" s="16"/>
      <c r="CU249" s="16"/>
      <c r="CV249" s="16"/>
      <c r="CW249" s="16"/>
      <c r="CX249" s="16"/>
      <c r="CY249" s="16"/>
      <c r="CZ249" s="16"/>
      <c r="DA249" s="16"/>
      <c r="DB249" s="16"/>
      <c r="DC249" s="16"/>
      <c r="DD249" s="16"/>
      <c r="DE249" s="16"/>
      <c r="DF249" s="16"/>
      <c r="DG249" s="16"/>
      <c r="DH249" s="16"/>
      <c r="DI249" s="16"/>
      <c r="DJ249" s="16"/>
      <c r="DK249" s="16"/>
      <c r="DL249" s="16"/>
      <c r="DM249" s="16"/>
      <c r="DN249" s="16"/>
      <c r="DO249" s="16"/>
      <c r="DP249" s="16"/>
      <c r="DQ249" s="16"/>
      <c r="DR249" s="16"/>
      <c r="DS249" s="16"/>
    </row>
    <row r="250" spans="1:123" x14ac:dyDescent="0.35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6"/>
      <c r="BO250" s="16"/>
      <c r="BP250" s="16"/>
      <c r="BQ250" s="16"/>
      <c r="BR250" s="16"/>
      <c r="BS250" s="16"/>
      <c r="BT250" s="16"/>
      <c r="BU250" s="16"/>
      <c r="BV250" s="16"/>
      <c r="BW250" s="16"/>
      <c r="BX250" s="16"/>
      <c r="BY250" s="16"/>
      <c r="BZ250" s="16"/>
      <c r="CA250" s="16"/>
      <c r="CB250" s="16"/>
      <c r="CC250" s="16"/>
      <c r="CD250" s="16"/>
      <c r="CE250" s="16"/>
      <c r="CF250" s="16"/>
      <c r="CG250" s="16"/>
      <c r="CH250" s="16"/>
      <c r="CI250" s="16"/>
      <c r="CJ250" s="16"/>
      <c r="CK250" s="16"/>
      <c r="CL250" s="16"/>
      <c r="CM250" s="16"/>
      <c r="CN250" s="16"/>
      <c r="CO250" s="16"/>
      <c r="CP250" s="16"/>
      <c r="CQ250" s="16"/>
      <c r="CR250" s="16"/>
      <c r="CS250" s="16"/>
      <c r="CT250" s="16"/>
      <c r="CU250" s="16"/>
      <c r="CV250" s="16"/>
      <c r="CW250" s="16"/>
      <c r="CX250" s="16"/>
      <c r="CY250" s="16"/>
      <c r="CZ250" s="16"/>
      <c r="DA250" s="16"/>
      <c r="DB250" s="16"/>
      <c r="DC250" s="16"/>
      <c r="DD250" s="16"/>
      <c r="DE250" s="16"/>
      <c r="DF250" s="16"/>
      <c r="DG250" s="16"/>
      <c r="DH250" s="16"/>
      <c r="DI250" s="16"/>
      <c r="DJ250" s="16"/>
      <c r="DK250" s="16"/>
      <c r="DL250" s="16"/>
      <c r="DM250" s="16"/>
      <c r="DN250" s="16"/>
      <c r="DO250" s="16"/>
      <c r="DP250" s="16"/>
      <c r="DQ250" s="16"/>
      <c r="DR250" s="16"/>
      <c r="DS250" s="16"/>
    </row>
    <row r="251" spans="1:123" x14ac:dyDescent="0.35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6"/>
      <c r="BO251" s="16"/>
      <c r="BP251" s="16"/>
      <c r="BQ251" s="16"/>
      <c r="BR251" s="16"/>
      <c r="BS251" s="16"/>
      <c r="BT251" s="16"/>
      <c r="BU251" s="16"/>
      <c r="BV251" s="16"/>
      <c r="BW251" s="16"/>
      <c r="BX251" s="16"/>
      <c r="BY251" s="16"/>
      <c r="BZ251" s="16"/>
      <c r="CA251" s="16"/>
      <c r="CB251" s="16"/>
      <c r="CC251" s="16"/>
      <c r="CD251" s="16"/>
      <c r="CE251" s="16"/>
      <c r="CF251" s="16"/>
      <c r="CG251" s="16"/>
      <c r="CH251" s="16"/>
      <c r="CI251" s="16"/>
      <c r="CJ251" s="16"/>
      <c r="CK251" s="16"/>
      <c r="CL251" s="16"/>
      <c r="CM251" s="16"/>
      <c r="CN251" s="16"/>
      <c r="CO251" s="16"/>
      <c r="CP251" s="16"/>
      <c r="CQ251" s="16"/>
      <c r="CR251" s="16"/>
      <c r="CS251" s="16"/>
      <c r="CT251" s="16"/>
      <c r="CU251" s="16"/>
      <c r="CV251" s="16"/>
      <c r="CW251" s="16"/>
      <c r="CX251" s="16"/>
      <c r="CY251" s="16"/>
      <c r="CZ251" s="16"/>
      <c r="DA251" s="16"/>
      <c r="DB251" s="16"/>
      <c r="DC251" s="16"/>
      <c r="DD251" s="16"/>
      <c r="DE251" s="16"/>
      <c r="DF251" s="16"/>
      <c r="DG251" s="16"/>
      <c r="DH251" s="16"/>
      <c r="DI251" s="16"/>
      <c r="DJ251" s="16"/>
      <c r="DK251" s="16"/>
      <c r="DL251" s="16"/>
      <c r="DM251" s="16"/>
      <c r="DN251" s="16"/>
      <c r="DO251" s="16"/>
      <c r="DP251" s="16"/>
      <c r="DQ251" s="16"/>
      <c r="DR251" s="16"/>
      <c r="DS251" s="16"/>
    </row>
    <row r="252" spans="1:123" x14ac:dyDescent="0.35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6"/>
      <c r="BO252" s="16"/>
      <c r="BP252" s="16"/>
      <c r="BQ252" s="16"/>
      <c r="BR252" s="16"/>
      <c r="BS252" s="16"/>
      <c r="BT252" s="16"/>
      <c r="BU252" s="16"/>
      <c r="BV252" s="16"/>
      <c r="BW252" s="16"/>
      <c r="BX252" s="16"/>
      <c r="BY252" s="16"/>
      <c r="BZ252" s="16"/>
      <c r="CA252" s="16"/>
      <c r="CB252" s="16"/>
      <c r="CC252" s="16"/>
      <c r="CD252" s="16"/>
      <c r="CE252" s="16"/>
      <c r="CF252" s="16"/>
      <c r="CG252" s="16"/>
      <c r="CH252" s="16"/>
      <c r="CI252" s="16"/>
      <c r="CJ252" s="16"/>
      <c r="CK252" s="16"/>
      <c r="CL252" s="16"/>
      <c r="CM252" s="16"/>
      <c r="CN252" s="16"/>
      <c r="CO252" s="16"/>
      <c r="CP252" s="16"/>
      <c r="CQ252" s="16"/>
      <c r="CR252" s="16"/>
      <c r="CS252" s="16"/>
      <c r="CT252" s="16"/>
      <c r="CU252" s="16"/>
      <c r="CV252" s="16"/>
      <c r="CW252" s="16"/>
      <c r="CX252" s="16"/>
      <c r="CY252" s="16"/>
      <c r="CZ252" s="16"/>
      <c r="DA252" s="16"/>
      <c r="DB252" s="16"/>
      <c r="DC252" s="16"/>
      <c r="DD252" s="16"/>
      <c r="DE252" s="16"/>
      <c r="DF252" s="16"/>
      <c r="DG252" s="16"/>
      <c r="DH252" s="16"/>
      <c r="DI252" s="16"/>
      <c r="DJ252" s="16"/>
      <c r="DK252" s="16"/>
      <c r="DL252" s="16"/>
      <c r="DM252" s="16"/>
      <c r="DN252" s="16"/>
      <c r="DO252" s="16"/>
      <c r="DP252" s="16"/>
      <c r="DQ252" s="16"/>
      <c r="DR252" s="16"/>
      <c r="DS252" s="16"/>
    </row>
    <row r="253" spans="1:123" x14ac:dyDescent="0.35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6"/>
      <c r="BO253" s="16"/>
      <c r="BP253" s="16"/>
      <c r="BQ253" s="16"/>
      <c r="BR253" s="16"/>
      <c r="BS253" s="16"/>
      <c r="BT253" s="16"/>
      <c r="BU253" s="16"/>
      <c r="BV253" s="16"/>
      <c r="BW253" s="16"/>
      <c r="BX253" s="16"/>
      <c r="BY253" s="16"/>
      <c r="BZ253" s="16"/>
      <c r="CA253" s="16"/>
      <c r="CB253" s="16"/>
      <c r="CC253" s="16"/>
      <c r="CD253" s="16"/>
      <c r="CE253" s="16"/>
      <c r="CF253" s="16"/>
      <c r="CG253" s="16"/>
      <c r="CH253" s="16"/>
      <c r="CI253" s="16"/>
      <c r="CJ253" s="16"/>
      <c r="CK253" s="16"/>
      <c r="CL253" s="16"/>
      <c r="CM253" s="16"/>
      <c r="CN253" s="16"/>
      <c r="CO253" s="16"/>
      <c r="CP253" s="16"/>
      <c r="CQ253" s="16"/>
      <c r="CR253" s="16"/>
      <c r="CS253" s="16"/>
      <c r="CT253" s="16"/>
      <c r="CU253" s="16"/>
      <c r="CV253" s="16"/>
      <c r="CW253" s="16"/>
      <c r="CX253" s="16"/>
      <c r="CY253" s="16"/>
      <c r="CZ253" s="16"/>
      <c r="DA253" s="16"/>
      <c r="DB253" s="16"/>
      <c r="DC253" s="16"/>
      <c r="DD253" s="16"/>
      <c r="DE253" s="16"/>
      <c r="DF253" s="16"/>
      <c r="DG253" s="16"/>
      <c r="DH253" s="16"/>
      <c r="DI253" s="16"/>
      <c r="DJ253" s="16"/>
      <c r="DK253" s="16"/>
      <c r="DL253" s="16"/>
      <c r="DM253" s="16"/>
      <c r="DN253" s="16"/>
      <c r="DO253" s="16"/>
      <c r="DP253" s="16"/>
      <c r="DQ253" s="16"/>
      <c r="DR253" s="16"/>
      <c r="DS253" s="16"/>
    </row>
    <row r="254" spans="1:123" x14ac:dyDescent="0.35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6"/>
      <c r="BO254" s="16"/>
      <c r="BP254" s="16"/>
      <c r="BQ254" s="16"/>
      <c r="BR254" s="16"/>
      <c r="BS254" s="16"/>
      <c r="BT254" s="16"/>
      <c r="BU254" s="16"/>
      <c r="BV254" s="16"/>
      <c r="BW254" s="16"/>
      <c r="BX254" s="16"/>
      <c r="BY254" s="16"/>
      <c r="BZ254" s="16"/>
      <c r="CA254" s="16"/>
      <c r="CB254" s="16"/>
      <c r="CC254" s="16"/>
      <c r="CD254" s="16"/>
      <c r="CE254" s="16"/>
      <c r="CF254" s="16"/>
      <c r="CG254" s="16"/>
      <c r="CH254" s="16"/>
      <c r="CI254" s="16"/>
      <c r="CJ254" s="16"/>
      <c r="CK254" s="16"/>
      <c r="CL254" s="16"/>
      <c r="CM254" s="16"/>
      <c r="CN254" s="16"/>
      <c r="CO254" s="16"/>
      <c r="CP254" s="16"/>
      <c r="CQ254" s="16"/>
      <c r="CR254" s="16"/>
      <c r="CS254" s="16"/>
      <c r="CT254" s="16"/>
      <c r="CU254" s="16"/>
      <c r="CV254" s="16"/>
      <c r="CW254" s="16"/>
      <c r="CX254" s="16"/>
      <c r="CY254" s="16"/>
      <c r="CZ254" s="16"/>
      <c r="DA254" s="16"/>
      <c r="DB254" s="16"/>
      <c r="DC254" s="16"/>
      <c r="DD254" s="16"/>
      <c r="DE254" s="16"/>
      <c r="DF254" s="16"/>
      <c r="DG254" s="16"/>
      <c r="DH254" s="16"/>
      <c r="DI254" s="16"/>
      <c r="DJ254" s="16"/>
      <c r="DK254" s="16"/>
      <c r="DL254" s="16"/>
      <c r="DM254" s="16"/>
      <c r="DN254" s="16"/>
      <c r="DO254" s="16"/>
      <c r="DP254" s="16"/>
      <c r="DQ254" s="16"/>
      <c r="DR254" s="16"/>
      <c r="DS254" s="16"/>
    </row>
    <row r="255" spans="1:123" x14ac:dyDescent="0.35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6"/>
      <c r="BO255" s="16"/>
      <c r="BP255" s="16"/>
      <c r="BQ255" s="16"/>
      <c r="BR255" s="16"/>
      <c r="BS255" s="16"/>
      <c r="BT255" s="16"/>
      <c r="BU255" s="16"/>
      <c r="BV255" s="16"/>
      <c r="BW255" s="16"/>
      <c r="BX255" s="16"/>
      <c r="BY255" s="16"/>
      <c r="BZ255" s="16"/>
      <c r="CA255" s="16"/>
      <c r="CB255" s="16"/>
      <c r="CC255" s="16"/>
      <c r="CD255" s="16"/>
      <c r="CE255" s="16"/>
      <c r="CF255" s="16"/>
      <c r="CG255" s="16"/>
      <c r="CH255" s="16"/>
      <c r="CI255" s="16"/>
      <c r="CJ255" s="16"/>
      <c r="CK255" s="16"/>
      <c r="CL255" s="16"/>
      <c r="CM255" s="16"/>
      <c r="CN255" s="16"/>
      <c r="CO255" s="16"/>
      <c r="CP255" s="16"/>
      <c r="CQ255" s="16"/>
      <c r="CR255" s="16"/>
      <c r="CS255" s="16"/>
      <c r="CT255" s="16"/>
      <c r="CU255" s="16"/>
      <c r="CV255" s="16"/>
      <c r="CW255" s="16"/>
      <c r="CX255" s="16"/>
      <c r="CY255" s="16"/>
      <c r="CZ255" s="16"/>
      <c r="DA255" s="16"/>
      <c r="DB255" s="16"/>
      <c r="DC255" s="16"/>
      <c r="DD255" s="16"/>
      <c r="DE255" s="16"/>
      <c r="DF255" s="16"/>
      <c r="DG255" s="16"/>
      <c r="DH255" s="16"/>
      <c r="DI255" s="16"/>
      <c r="DJ255" s="16"/>
      <c r="DK255" s="16"/>
      <c r="DL255" s="16"/>
      <c r="DM255" s="16"/>
      <c r="DN255" s="16"/>
      <c r="DO255" s="16"/>
      <c r="DP255" s="16"/>
      <c r="DQ255" s="16"/>
      <c r="DR255" s="16"/>
      <c r="DS255" s="16"/>
    </row>
    <row r="256" spans="1:123" x14ac:dyDescent="0.35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6"/>
      <c r="BO256" s="16"/>
      <c r="BP256" s="16"/>
      <c r="BQ256" s="16"/>
      <c r="BR256" s="16"/>
      <c r="BS256" s="16"/>
      <c r="BT256" s="16"/>
      <c r="BU256" s="16"/>
      <c r="BV256" s="16"/>
      <c r="BW256" s="16"/>
      <c r="BX256" s="16"/>
      <c r="BY256" s="16"/>
      <c r="BZ256" s="16"/>
      <c r="CA256" s="16"/>
      <c r="CB256" s="16"/>
      <c r="CC256" s="16"/>
      <c r="CD256" s="16"/>
      <c r="CE256" s="16"/>
      <c r="CF256" s="16"/>
      <c r="CG256" s="16"/>
      <c r="CH256" s="16"/>
      <c r="CI256" s="16"/>
      <c r="CJ256" s="16"/>
      <c r="CK256" s="16"/>
      <c r="CL256" s="16"/>
      <c r="CM256" s="16"/>
      <c r="CN256" s="16"/>
      <c r="CO256" s="16"/>
      <c r="CP256" s="16"/>
      <c r="CQ256" s="16"/>
      <c r="CR256" s="16"/>
      <c r="CS256" s="16"/>
      <c r="CT256" s="16"/>
      <c r="CU256" s="16"/>
      <c r="CV256" s="16"/>
      <c r="CW256" s="16"/>
      <c r="CX256" s="16"/>
      <c r="CY256" s="16"/>
      <c r="CZ256" s="16"/>
      <c r="DA256" s="16"/>
      <c r="DB256" s="16"/>
      <c r="DC256" s="16"/>
      <c r="DD256" s="16"/>
      <c r="DE256" s="16"/>
      <c r="DF256" s="16"/>
      <c r="DG256" s="16"/>
      <c r="DH256" s="16"/>
      <c r="DI256" s="16"/>
      <c r="DJ256" s="16"/>
      <c r="DK256" s="16"/>
      <c r="DL256" s="16"/>
      <c r="DM256" s="16"/>
      <c r="DN256" s="16"/>
      <c r="DO256" s="16"/>
      <c r="DP256" s="16"/>
      <c r="DQ256" s="16"/>
      <c r="DR256" s="16"/>
      <c r="DS256" s="16"/>
    </row>
    <row r="257" spans="1:123" x14ac:dyDescent="0.35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6"/>
      <c r="BO257" s="16"/>
      <c r="BP257" s="16"/>
      <c r="BQ257" s="16"/>
      <c r="BR257" s="16"/>
      <c r="BS257" s="16"/>
      <c r="BT257" s="16"/>
      <c r="BU257" s="16"/>
      <c r="BV257" s="16"/>
      <c r="BW257" s="16"/>
      <c r="BX257" s="16"/>
      <c r="BY257" s="16"/>
      <c r="BZ257" s="16"/>
      <c r="CA257" s="16"/>
      <c r="CB257" s="16"/>
      <c r="CC257" s="16"/>
      <c r="CD257" s="16"/>
      <c r="CE257" s="16"/>
      <c r="CF257" s="16"/>
      <c r="CG257" s="16"/>
      <c r="CH257" s="16"/>
      <c r="CI257" s="16"/>
      <c r="CJ257" s="16"/>
      <c r="CK257" s="16"/>
      <c r="CL257" s="16"/>
      <c r="CM257" s="16"/>
      <c r="CN257" s="16"/>
      <c r="CO257" s="16"/>
      <c r="CP257" s="16"/>
      <c r="CQ257" s="16"/>
      <c r="CR257" s="16"/>
      <c r="CS257" s="16"/>
      <c r="CT257" s="16"/>
      <c r="CU257" s="16"/>
      <c r="CV257" s="16"/>
      <c r="CW257" s="16"/>
      <c r="CX257" s="16"/>
      <c r="CY257" s="16"/>
      <c r="CZ257" s="16"/>
      <c r="DA257" s="16"/>
      <c r="DB257" s="16"/>
      <c r="DC257" s="16"/>
      <c r="DD257" s="16"/>
      <c r="DE257" s="16"/>
      <c r="DF257" s="16"/>
      <c r="DG257" s="16"/>
      <c r="DH257" s="16"/>
      <c r="DI257" s="16"/>
      <c r="DJ257" s="16"/>
      <c r="DK257" s="16"/>
      <c r="DL257" s="16"/>
      <c r="DM257" s="16"/>
      <c r="DN257" s="16"/>
      <c r="DO257" s="16"/>
      <c r="DP257" s="16"/>
      <c r="DQ257" s="16"/>
      <c r="DR257" s="16"/>
      <c r="DS257" s="16"/>
    </row>
    <row r="258" spans="1:123" x14ac:dyDescent="0.35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6"/>
      <c r="BO258" s="16"/>
      <c r="BP258" s="16"/>
      <c r="BQ258" s="16"/>
      <c r="BR258" s="16"/>
      <c r="BS258" s="16"/>
      <c r="BT258" s="16"/>
      <c r="BU258" s="16"/>
      <c r="BV258" s="16"/>
      <c r="BW258" s="16"/>
      <c r="BX258" s="16"/>
      <c r="BY258" s="16"/>
      <c r="BZ258" s="16"/>
      <c r="CA258" s="16"/>
      <c r="CB258" s="16"/>
      <c r="CC258" s="16"/>
      <c r="CD258" s="16"/>
      <c r="CE258" s="16"/>
      <c r="CF258" s="16"/>
      <c r="CG258" s="16"/>
      <c r="CH258" s="16"/>
      <c r="CI258" s="16"/>
      <c r="CJ258" s="16"/>
      <c r="CK258" s="16"/>
      <c r="CL258" s="16"/>
      <c r="CM258" s="16"/>
      <c r="CN258" s="16"/>
      <c r="CO258" s="16"/>
      <c r="CP258" s="16"/>
      <c r="CQ258" s="16"/>
      <c r="CR258" s="16"/>
      <c r="CS258" s="16"/>
      <c r="CT258" s="16"/>
      <c r="CU258" s="16"/>
      <c r="CV258" s="16"/>
      <c r="CW258" s="16"/>
      <c r="CX258" s="16"/>
      <c r="CY258" s="16"/>
      <c r="CZ258" s="16"/>
      <c r="DA258" s="16"/>
      <c r="DB258" s="16"/>
      <c r="DC258" s="16"/>
      <c r="DD258" s="16"/>
      <c r="DE258" s="16"/>
      <c r="DF258" s="16"/>
      <c r="DG258" s="16"/>
      <c r="DH258" s="16"/>
      <c r="DI258" s="16"/>
      <c r="DJ258" s="16"/>
      <c r="DK258" s="16"/>
      <c r="DL258" s="16"/>
      <c r="DM258" s="16"/>
      <c r="DN258" s="16"/>
      <c r="DO258" s="16"/>
      <c r="DP258" s="16"/>
      <c r="DQ258" s="16"/>
      <c r="DR258" s="16"/>
      <c r="DS258" s="16"/>
    </row>
    <row r="259" spans="1:123" x14ac:dyDescent="0.35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6"/>
      <c r="BO259" s="16"/>
      <c r="BP259" s="16"/>
      <c r="BQ259" s="16"/>
      <c r="BR259" s="16"/>
      <c r="BS259" s="16"/>
      <c r="BT259" s="16"/>
      <c r="BU259" s="16"/>
      <c r="BV259" s="16"/>
      <c r="BW259" s="16"/>
      <c r="BX259" s="16"/>
      <c r="BY259" s="16"/>
      <c r="BZ259" s="16"/>
      <c r="CA259" s="16"/>
      <c r="CB259" s="16"/>
      <c r="CC259" s="16"/>
      <c r="CD259" s="16"/>
      <c r="CE259" s="16"/>
      <c r="CF259" s="16"/>
      <c r="CG259" s="16"/>
      <c r="CH259" s="16"/>
      <c r="CI259" s="16"/>
      <c r="CJ259" s="16"/>
      <c r="CK259" s="16"/>
      <c r="CL259" s="16"/>
      <c r="CM259" s="16"/>
      <c r="CN259" s="16"/>
      <c r="CO259" s="16"/>
      <c r="CP259" s="16"/>
      <c r="CQ259" s="16"/>
      <c r="CR259" s="16"/>
      <c r="CS259" s="16"/>
      <c r="CT259" s="16"/>
      <c r="CU259" s="16"/>
      <c r="CV259" s="16"/>
      <c r="CW259" s="16"/>
      <c r="CX259" s="16"/>
      <c r="CY259" s="16"/>
      <c r="CZ259" s="16"/>
      <c r="DA259" s="16"/>
      <c r="DB259" s="16"/>
      <c r="DC259" s="16"/>
      <c r="DD259" s="16"/>
      <c r="DE259" s="16"/>
      <c r="DF259" s="16"/>
      <c r="DG259" s="16"/>
      <c r="DH259" s="16"/>
      <c r="DI259" s="16"/>
      <c r="DJ259" s="16"/>
      <c r="DK259" s="16"/>
      <c r="DL259" s="16"/>
      <c r="DM259" s="16"/>
      <c r="DN259" s="16"/>
      <c r="DO259" s="16"/>
      <c r="DP259" s="16"/>
      <c r="DQ259" s="16"/>
      <c r="DR259" s="16"/>
      <c r="DS259" s="16"/>
    </row>
    <row r="260" spans="1:123" x14ac:dyDescent="0.35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6"/>
      <c r="BO260" s="16"/>
      <c r="BP260" s="16"/>
      <c r="BQ260" s="16"/>
      <c r="BR260" s="16"/>
      <c r="BS260" s="16"/>
      <c r="BT260" s="16"/>
      <c r="BU260" s="16"/>
      <c r="BV260" s="16"/>
      <c r="BW260" s="16"/>
      <c r="BX260" s="16"/>
      <c r="BY260" s="16"/>
      <c r="BZ260" s="16"/>
      <c r="CA260" s="16"/>
      <c r="CB260" s="16"/>
      <c r="CC260" s="16"/>
      <c r="CD260" s="16"/>
      <c r="CE260" s="16"/>
      <c r="CF260" s="16"/>
      <c r="CG260" s="16"/>
      <c r="CH260" s="16"/>
      <c r="CI260" s="16"/>
      <c r="CJ260" s="16"/>
      <c r="CK260" s="16"/>
      <c r="CL260" s="16"/>
      <c r="CM260" s="16"/>
      <c r="CN260" s="16"/>
      <c r="CO260" s="16"/>
      <c r="CP260" s="16"/>
      <c r="CQ260" s="16"/>
      <c r="CR260" s="16"/>
      <c r="CS260" s="16"/>
      <c r="CT260" s="16"/>
      <c r="CU260" s="16"/>
      <c r="CV260" s="16"/>
      <c r="CW260" s="16"/>
      <c r="CX260" s="16"/>
      <c r="CY260" s="16"/>
      <c r="CZ260" s="16"/>
      <c r="DA260" s="16"/>
      <c r="DB260" s="16"/>
      <c r="DC260" s="16"/>
      <c r="DD260" s="16"/>
      <c r="DE260" s="16"/>
      <c r="DF260" s="16"/>
      <c r="DG260" s="16"/>
      <c r="DH260" s="16"/>
      <c r="DI260" s="16"/>
      <c r="DJ260" s="16"/>
      <c r="DK260" s="16"/>
      <c r="DL260" s="16"/>
      <c r="DM260" s="16"/>
      <c r="DN260" s="16"/>
      <c r="DO260" s="16"/>
      <c r="DP260" s="16"/>
      <c r="DQ260" s="16"/>
      <c r="DR260" s="16"/>
      <c r="DS260" s="16"/>
    </row>
    <row r="261" spans="1:123" x14ac:dyDescent="0.35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6"/>
      <c r="BO261" s="16"/>
      <c r="BP261" s="16"/>
      <c r="BQ261" s="16"/>
      <c r="BR261" s="16"/>
      <c r="BS261" s="16"/>
      <c r="BT261" s="16"/>
      <c r="BU261" s="16"/>
      <c r="BV261" s="16"/>
      <c r="BW261" s="16"/>
      <c r="BX261" s="16"/>
      <c r="BY261" s="16"/>
      <c r="BZ261" s="16"/>
      <c r="CA261" s="16"/>
      <c r="CB261" s="16"/>
      <c r="CC261" s="16"/>
      <c r="CD261" s="16"/>
      <c r="CE261" s="16"/>
      <c r="CF261" s="16"/>
      <c r="CG261" s="16"/>
      <c r="CH261" s="16"/>
      <c r="CI261" s="16"/>
      <c r="CJ261" s="16"/>
      <c r="CK261" s="16"/>
      <c r="CL261" s="16"/>
      <c r="CM261" s="16"/>
      <c r="CN261" s="16"/>
      <c r="CO261" s="16"/>
      <c r="CP261" s="16"/>
      <c r="CQ261" s="16"/>
      <c r="CR261" s="16"/>
      <c r="CS261" s="16"/>
      <c r="CT261" s="16"/>
      <c r="CU261" s="16"/>
      <c r="CV261" s="16"/>
      <c r="CW261" s="16"/>
      <c r="CX261" s="16"/>
      <c r="CY261" s="16"/>
      <c r="CZ261" s="16"/>
      <c r="DA261" s="16"/>
      <c r="DB261" s="16"/>
      <c r="DC261" s="16"/>
      <c r="DD261" s="16"/>
      <c r="DE261" s="16"/>
      <c r="DF261" s="16"/>
      <c r="DG261" s="16"/>
      <c r="DH261" s="16"/>
      <c r="DI261" s="16"/>
      <c r="DJ261" s="16"/>
      <c r="DK261" s="16"/>
      <c r="DL261" s="16"/>
      <c r="DM261" s="16"/>
      <c r="DN261" s="16"/>
      <c r="DO261" s="16"/>
      <c r="DP261" s="16"/>
      <c r="DQ261" s="16"/>
      <c r="DR261" s="16"/>
      <c r="DS261" s="16"/>
    </row>
    <row r="262" spans="1:123" x14ac:dyDescent="0.35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6"/>
      <c r="BO262" s="16"/>
      <c r="BP262" s="16"/>
      <c r="BQ262" s="16"/>
      <c r="BR262" s="16"/>
      <c r="BS262" s="16"/>
      <c r="BT262" s="16"/>
      <c r="BU262" s="16"/>
      <c r="BV262" s="16"/>
      <c r="BW262" s="16"/>
      <c r="BX262" s="16"/>
      <c r="BY262" s="16"/>
      <c r="BZ262" s="16"/>
      <c r="CA262" s="16"/>
      <c r="CB262" s="16"/>
      <c r="CC262" s="16"/>
      <c r="CD262" s="16"/>
      <c r="CE262" s="16"/>
      <c r="CF262" s="16"/>
      <c r="CG262" s="16"/>
      <c r="CH262" s="16"/>
      <c r="CI262" s="16"/>
      <c r="CJ262" s="16"/>
      <c r="CK262" s="16"/>
      <c r="CL262" s="16"/>
      <c r="CM262" s="16"/>
      <c r="CN262" s="16"/>
      <c r="CO262" s="16"/>
      <c r="CP262" s="16"/>
      <c r="CQ262" s="16"/>
      <c r="CR262" s="16"/>
      <c r="CS262" s="16"/>
      <c r="CT262" s="16"/>
      <c r="CU262" s="16"/>
      <c r="CV262" s="16"/>
      <c r="CW262" s="16"/>
      <c r="CX262" s="16"/>
      <c r="CY262" s="16"/>
      <c r="CZ262" s="16"/>
      <c r="DA262" s="16"/>
      <c r="DB262" s="16"/>
      <c r="DC262" s="16"/>
      <c r="DD262" s="16"/>
      <c r="DE262" s="16"/>
      <c r="DF262" s="16"/>
      <c r="DG262" s="16"/>
      <c r="DH262" s="16"/>
      <c r="DI262" s="16"/>
      <c r="DJ262" s="16"/>
      <c r="DK262" s="16"/>
      <c r="DL262" s="16"/>
      <c r="DM262" s="16"/>
      <c r="DN262" s="16"/>
      <c r="DO262" s="16"/>
      <c r="DP262" s="16"/>
      <c r="DQ262" s="16"/>
      <c r="DR262" s="16"/>
      <c r="DS262" s="16"/>
    </row>
    <row r="263" spans="1:123" x14ac:dyDescent="0.35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6"/>
      <c r="BO263" s="16"/>
      <c r="BP263" s="16"/>
      <c r="BQ263" s="16"/>
      <c r="BR263" s="16"/>
      <c r="BS263" s="16"/>
      <c r="BT263" s="16"/>
      <c r="BU263" s="16"/>
      <c r="BV263" s="16"/>
      <c r="BW263" s="16"/>
      <c r="BX263" s="16"/>
      <c r="BY263" s="16"/>
      <c r="BZ263" s="16"/>
      <c r="CA263" s="16"/>
      <c r="CB263" s="16"/>
      <c r="CC263" s="16"/>
      <c r="CD263" s="16"/>
      <c r="CE263" s="16"/>
      <c r="CF263" s="16"/>
      <c r="CG263" s="16"/>
      <c r="CH263" s="16"/>
      <c r="CI263" s="16"/>
      <c r="CJ263" s="16"/>
      <c r="CK263" s="16"/>
      <c r="CL263" s="16"/>
      <c r="CM263" s="16"/>
      <c r="CN263" s="16"/>
      <c r="CO263" s="16"/>
      <c r="CP263" s="16"/>
      <c r="CQ263" s="16"/>
      <c r="CR263" s="16"/>
      <c r="CS263" s="16"/>
      <c r="CT263" s="16"/>
      <c r="CU263" s="16"/>
      <c r="CV263" s="16"/>
      <c r="CW263" s="16"/>
      <c r="CX263" s="16"/>
      <c r="CY263" s="16"/>
      <c r="CZ263" s="16"/>
      <c r="DA263" s="16"/>
      <c r="DB263" s="16"/>
      <c r="DC263" s="16"/>
      <c r="DD263" s="16"/>
      <c r="DE263" s="16"/>
      <c r="DF263" s="16"/>
      <c r="DG263" s="16"/>
      <c r="DH263" s="16"/>
      <c r="DI263" s="16"/>
      <c r="DJ263" s="16"/>
      <c r="DK263" s="16"/>
      <c r="DL263" s="16"/>
      <c r="DM263" s="16"/>
      <c r="DN263" s="16"/>
      <c r="DO263" s="16"/>
      <c r="DP263" s="16"/>
      <c r="DQ263" s="16"/>
      <c r="DR263" s="16"/>
      <c r="DS263" s="16"/>
    </row>
    <row r="264" spans="1:123" x14ac:dyDescent="0.35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6"/>
      <c r="BO264" s="16"/>
      <c r="BP264" s="16"/>
      <c r="BQ264" s="16"/>
      <c r="BR264" s="16"/>
      <c r="BS264" s="16"/>
      <c r="BT264" s="16"/>
      <c r="BU264" s="16"/>
      <c r="BV264" s="16"/>
      <c r="BW264" s="16"/>
      <c r="BX264" s="16"/>
      <c r="BY264" s="16"/>
      <c r="BZ264" s="16"/>
      <c r="CA264" s="16"/>
      <c r="CB264" s="16"/>
      <c r="CC264" s="16"/>
      <c r="CD264" s="16"/>
      <c r="CE264" s="16"/>
      <c r="CF264" s="16"/>
      <c r="CG264" s="16"/>
      <c r="CH264" s="16"/>
      <c r="CI264" s="16"/>
      <c r="CJ264" s="16"/>
      <c r="CK264" s="16"/>
      <c r="CL264" s="16"/>
      <c r="CM264" s="16"/>
      <c r="CN264" s="16"/>
      <c r="CO264" s="16"/>
      <c r="CP264" s="16"/>
      <c r="CQ264" s="16"/>
      <c r="CR264" s="16"/>
      <c r="CS264" s="16"/>
      <c r="CT264" s="16"/>
      <c r="CU264" s="16"/>
      <c r="CV264" s="16"/>
      <c r="CW264" s="16"/>
      <c r="CX264" s="16"/>
      <c r="CY264" s="16"/>
      <c r="CZ264" s="16"/>
      <c r="DA264" s="16"/>
      <c r="DB264" s="16"/>
      <c r="DC264" s="16"/>
      <c r="DD264" s="16"/>
      <c r="DE264" s="16"/>
      <c r="DF264" s="16"/>
      <c r="DG264" s="16"/>
      <c r="DH264" s="16"/>
      <c r="DI264" s="16"/>
      <c r="DJ264" s="16"/>
      <c r="DK264" s="16"/>
      <c r="DL264" s="16"/>
      <c r="DM264" s="16"/>
      <c r="DN264" s="16"/>
      <c r="DO264" s="16"/>
      <c r="DP264" s="16"/>
      <c r="DQ264" s="16"/>
      <c r="DR264" s="16"/>
      <c r="DS264" s="16"/>
    </row>
    <row r="265" spans="1:123" x14ac:dyDescent="0.35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  <c r="BB265" s="16"/>
      <c r="BC265" s="16"/>
      <c r="BD265" s="16"/>
      <c r="BE265" s="16"/>
      <c r="BF265" s="16"/>
      <c r="BG265" s="16"/>
      <c r="BH265" s="16"/>
      <c r="BI265" s="16"/>
      <c r="BJ265" s="16"/>
      <c r="BK265" s="16"/>
      <c r="BL265" s="16"/>
      <c r="BM265" s="16"/>
      <c r="BN265" s="16"/>
      <c r="BO265" s="16"/>
      <c r="BP265" s="16"/>
      <c r="BQ265" s="16"/>
      <c r="BR265" s="16"/>
      <c r="BS265" s="16"/>
      <c r="BT265" s="16"/>
      <c r="BU265" s="16"/>
      <c r="BV265" s="16"/>
      <c r="BW265" s="16"/>
      <c r="BX265" s="16"/>
      <c r="BY265" s="16"/>
      <c r="BZ265" s="16"/>
      <c r="CA265" s="16"/>
      <c r="CB265" s="16"/>
      <c r="CC265" s="16"/>
      <c r="CD265" s="16"/>
      <c r="CE265" s="16"/>
      <c r="CF265" s="16"/>
      <c r="CG265" s="16"/>
      <c r="CH265" s="16"/>
      <c r="CI265" s="16"/>
      <c r="CJ265" s="16"/>
      <c r="CK265" s="16"/>
      <c r="CL265" s="16"/>
      <c r="CM265" s="16"/>
      <c r="CN265" s="16"/>
      <c r="CO265" s="16"/>
      <c r="CP265" s="16"/>
      <c r="CQ265" s="16"/>
      <c r="CR265" s="16"/>
      <c r="CS265" s="16"/>
      <c r="CT265" s="16"/>
      <c r="CU265" s="16"/>
      <c r="CV265" s="16"/>
      <c r="CW265" s="16"/>
      <c r="CX265" s="16"/>
      <c r="CY265" s="16"/>
      <c r="CZ265" s="16"/>
      <c r="DA265" s="16"/>
      <c r="DB265" s="16"/>
      <c r="DC265" s="16"/>
      <c r="DD265" s="16"/>
      <c r="DE265" s="16"/>
      <c r="DF265" s="16"/>
      <c r="DG265" s="16"/>
      <c r="DH265" s="16"/>
      <c r="DI265" s="16"/>
      <c r="DJ265" s="16"/>
      <c r="DK265" s="16"/>
      <c r="DL265" s="16"/>
      <c r="DM265" s="16"/>
      <c r="DN265" s="16"/>
      <c r="DO265" s="16"/>
      <c r="DP265" s="16"/>
      <c r="DQ265" s="16"/>
      <c r="DR265" s="16"/>
      <c r="DS265" s="16"/>
    </row>
    <row r="266" spans="1:123" x14ac:dyDescent="0.35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  <c r="BB266" s="16"/>
      <c r="BC266" s="16"/>
      <c r="BD266" s="16"/>
      <c r="BE266" s="16"/>
      <c r="BF266" s="16"/>
      <c r="BG266" s="16"/>
      <c r="BH266" s="16"/>
      <c r="BI266" s="16"/>
      <c r="BJ266" s="16"/>
      <c r="BK266" s="16"/>
      <c r="BL266" s="16"/>
      <c r="BM266" s="16"/>
      <c r="BN266" s="16"/>
      <c r="BO266" s="16"/>
      <c r="BP266" s="16"/>
      <c r="BQ266" s="16"/>
      <c r="BR266" s="16"/>
      <c r="BS266" s="16"/>
      <c r="BT266" s="16"/>
      <c r="BU266" s="16"/>
      <c r="BV266" s="16"/>
      <c r="BW266" s="16"/>
      <c r="BX266" s="16"/>
      <c r="BY266" s="16"/>
      <c r="BZ266" s="16"/>
      <c r="CA266" s="16"/>
      <c r="CB266" s="16"/>
      <c r="CC266" s="16"/>
      <c r="CD266" s="16"/>
      <c r="CE266" s="16"/>
      <c r="CF266" s="16"/>
      <c r="CG266" s="16"/>
      <c r="CH266" s="16"/>
      <c r="CI266" s="16"/>
      <c r="CJ266" s="16"/>
      <c r="CK266" s="16"/>
      <c r="CL266" s="16"/>
      <c r="CM266" s="16"/>
      <c r="CN266" s="16"/>
      <c r="CO266" s="16"/>
      <c r="CP266" s="16"/>
      <c r="CQ266" s="16"/>
      <c r="CR266" s="16"/>
      <c r="CS266" s="16"/>
      <c r="CT266" s="16"/>
      <c r="CU266" s="16"/>
      <c r="CV266" s="16"/>
      <c r="CW266" s="16"/>
      <c r="CX266" s="16"/>
      <c r="CY266" s="16"/>
      <c r="CZ266" s="16"/>
      <c r="DA266" s="16"/>
      <c r="DB266" s="16"/>
      <c r="DC266" s="16"/>
      <c r="DD266" s="16"/>
      <c r="DE266" s="16"/>
      <c r="DF266" s="16"/>
      <c r="DG266" s="16"/>
      <c r="DH266" s="16"/>
      <c r="DI266" s="16"/>
      <c r="DJ266" s="16"/>
      <c r="DK266" s="16"/>
      <c r="DL266" s="16"/>
      <c r="DM266" s="16"/>
      <c r="DN266" s="16"/>
      <c r="DO266" s="16"/>
      <c r="DP266" s="16"/>
      <c r="DQ266" s="16"/>
      <c r="DR266" s="16"/>
      <c r="DS266" s="16"/>
    </row>
    <row r="267" spans="1:123" x14ac:dyDescent="0.35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  <c r="BB267" s="16"/>
      <c r="BC267" s="16"/>
      <c r="BD267" s="16"/>
      <c r="BE267" s="16"/>
      <c r="BF267" s="16"/>
      <c r="BG267" s="16"/>
      <c r="BH267" s="16"/>
      <c r="BI267" s="16"/>
      <c r="BJ267" s="16"/>
      <c r="BK267" s="16"/>
      <c r="BL267" s="16"/>
      <c r="BM267" s="16"/>
      <c r="BN267" s="16"/>
      <c r="BO267" s="16"/>
      <c r="BP267" s="16"/>
      <c r="BQ267" s="16"/>
      <c r="BR267" s="16"/>
      <c r="BS267" s="16"/>
      <c r="BT267" s="16"/>
      <c r="BU267" s="16"/>
      <c r="BV267" s="16"/>
      <c r="BW267" s="16"/>
      <c r="BX267" s="16"/>
      <c r="BY267" s="16"/>
      <c r="BZ267" s="16"/>
      <c r="CA267" s="16"/>
      <c r="CB267" s="16"/>
      <c r="CC267" s="16"/>
      <c r="CD267" s="16"/>
      <c r="CE267" s="16"/>
      <c r="CF267" s="16"/>
      <c r="CG267" s="16"/>
      <c r="CH267" s="16"/>
      <c r="CI267" s="16"/>
      <c r="CJ267" s="16"/>
      <c r="CK267" s="16"/>
      <c r="CL267" s="16"/>
      <c r="CM267" s="16"/>
      <c r="CN267" s="16"/>
      <c r="CO267" s="16"/>
      <c r="CP267" s="16"/>
      <c r="CQ267" s="16"/>
      <c r="CR267" s="16"/>
      <c r="CS267" s="16"/>
      <c r="CT267" s="16"/>
      <c r="CU267" s="16"/>
      <c r="CV267" s="16"/>
      <c r="CW267" s="16"/>
      <c r="CX267" s="16"/>
      <c r="CY267" s="16"/>
      <c r="CZ267" s="16"/>
      <c r="DA267" s="16"/>
      <c r="DB267" s="16"/>
      <c r="DC267" s="16"/>
      <c r="DD267" s="16"/>
      <c r="DE267" s="16"/>
      <c r="DF267" s="16"/>
      <c r="DG267" s="16"/>
      <c r="DH267" s="16"/>
      <c r="DI267" s="16"/>
      <c r="DJ267" s="16"/>
      <c r="DK267" s="16"/>
      <c r="DL267" s="16"/>
      <c r="DM267" s="16"/>
      <c r="DN267" s="16"/>
      <c r="DO267" s="16"/>
      <c r="DP267" s="16"/>
      <c r="DQ267" s="16"/>
      <c r="DR267" s="16"/>
      <c r="DS267" s="16"/>
    </row>
    <row r="268" spans="1:123" x14ac:dyDescent="0.35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  <c r="BB268" s="16"/>
      <c r="BC268" s="16"/>
      <c r="BD268" s="16"/>
      <c r="BE268" s="16"/>
      <c r="BF268" s="16"/>
      <c r="BG268" s="16"/>
      <c r="BH268" s="16"/>
      <c r="BI268" s="16"/>
      <c r="BJ268" s="16"/>
      <c r="BK268" s="16"/>
      <c r="BL268" s="16"/>
      <c r="BM268" s="16"/>
      <c r="BN268" s="16"/>
      <c r="BO268" s="16"/>
      <c r="BP268" s="16"/>
      <c r="BQ268" s="16"/>
      <c r="BR268" s="16"/>
      <c r="BS268" s="16"/>
      <c r="BT268" s="16"/>
      <c r="BU268" s="16"/>
      <c r="BV268" s="16"/>
      <c r="BW268" s="16"/>
      <c r="BX268" s="16"/>
      <c r="BY268" s="16"/>
      <c r="BZ268" s="16"/>
      <c r="CA268" s="16"/>
      <c r="CB268" s="16"/>
      <c r="CC268" s="16"/>
      <c r="CD268" s="16"/>
      <c r="CE268" s="16"/>
      <c r="CF268" s="16"/>
      <c r="CG268" s="16"/>
      <c r="CH268" s="16"/>
      <c r="CI268" s="16"/>
      <c r="CJ268" s="16"/>
      <c r="CK268" s="16"/>
      <c r="CL268" s="16"/>
      <c r="CM268" s="16"/>
      <c r="CN268" s="16"/>
      <c r="CO268" s="16"/>
      <c r="CP268" s="16"/>
      <c r="CQ268" s="16"/>
      <c r="CR268" s="16"/>
      <c r="CS268" s="16"/>
      <c r="CT268" s="16"/>
      <c r="CU268" s="16"/>
      <c r="CV268" s="16"/>
      <c r="CW268" s="16"/>
      <c r="CX268" s="16"/>
      <c r="CY268" s="16"/>
      <c r="CZ268" s="16"/>
      <c r="DA268" s="16"/>
      <c r="DB268" s="16"/>
      <c r="DC268" s="16"/>
      <c r="DD268" s="16"/>
      <c r="DE268" s="16"/>
      <c r="DF268" s="16"/>
      <c r="DG268" s="16"/>
      <c r="DH268" s="16"/>
      <c r="DI268" s="16"/>
      <c r="DJ268" s="16"/>
      <c r="DK268" s="16"/>
      <c r="DL268" s="16"/>
      <c r="DM268" s="16"/>
      <c r="DN268" s="16"/>
      <c r="DO268" s="16"/>
      <c r="DP268" s="16"/>
      <c r="DQ268" s="16"/>
      <c r="DR268" s="16"/>
      <c r="DS268" s="16"/>
    </row>
    <row r="269" spans="1:123" x14ac:dyDescent="0.35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6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  <c r="BB269" s="16"/>
      <c r="BC269" s="16"/>
      <c r="BD269" s="16"/>
      <c r="BE269" s="16"/>
      <c r="BF269" s="16"/>
      <c r="BG269" s="16"/>
      <c r="BH269" s="16"/>
      <c r="BI269" s="16"/>
      <c r="BJ269" s="16"/>
      <c r="BK269" s="16"/>
      <c r="BL269" s="16"/>
      <c r="BM269" s="16"/>
      <c r="BN269" s="16"/>
      <c r="BO269" s="16"/>
      <c r="BP269" s="16"/>
      <c r="BQ269" s="16"/>
      <c r="BR269" s="16"/>
      <c r="BS269" s="16"/>
      <c r="BT269" s="16"/>
      <c r="BU269" s="16"/>
      <c r="BV269" s="16"/>
      <c r="BW269" s="16"/>
      <c r="BX269" s="16"/>
      <c r="BY269" s="16"/>
      <c r="BZ269" s="16"/>
      <c r="CA269" s="16"/>
      <c r="CB269" s="16"/>
      <c r="CC269" s="16"/>
      <c r="CD269" s="16"/>
      <c r="CE269" s="16"/>
      <c r="CF269" s="16"/>
      <c r="CG269" s="16"/>
      <c r="CH269" s="16"/>
      <c r="CI269" s="16"/>
      <c r="CJ269" s="16"/>
      <c r="CK269" s="16"/>
      <c r="CL269" s="16"/>
      <c r="CM269" s="16"/>
      <c r="CN269" s="16"/>
      <c r="CO269" s="16"/>
      <c r="CP269" s="16"/>
      <c r="CQ269" s="16"/>
      <c r="CR269" s="16"/>
      <c r="CS269" s="16"/>
      <c r="CT269" s="16"/>
      <c r="CU269" s="16"/>
      <c r="CV269" s="16"/>
      <c r="CW269" s="16"/>
      <c r="CX269" s="16"/>
      <c r="CY269" s="16"/>
      <c r="CZ269" s="16"/>
      <c r="DA269" s="16"/>
      <c r="DB269" s="16"/>
      <c r="DC269" s="16"/>
      <c r="DD269" s="16"/>
      <c r="DE269" s="16"/>
      <c r="DF269" s="16"/>
      <c r="DG269" s="16"/>
      <c r="DH269" s="16"/>
      <c r="DI269" s="16"/>
      <c r="DJ269" s="16"/>
      <c r="DK269" s="16"/>
      <c r="DL269" s="16"/>
      <c r="DM269" s="16"/>
      <c r="DN269" s="16"/>
      <c r="DO269" s="16"/>
      <c r="DP269" s="16"/>
      <c r="DQ269" s="16"/>
      <c r="DR269" s="16"/>
      <c r="DS269" s="16"/>
    </row>
    <row r="270" spans="1:123" x14ac:dyDescent="0.35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  <c r="BU270" s="16"/>
      <c r="BV270" s="16"/>
      <c r="BW270" s="16"/>
      <c r="BX270" s="16"/>
      <c r="BY270" s="16"/>
      <c r="BZ270" s="16"/>
      <c r="CA270" s="16"/>
      <c r="CB270" s="16"/>
      <c r="CC270" s="16"/>
      <c r="CD270" s="16"/>
      <c r="CE270" s="16"/>
      <c r="CF270" s="16"/>
      <c r="CG270" s="16"/>
      <c r="CH270" s="16"/>
      <c r="CI270" s="16"/>
      <c r="CJ270" s="16"/>
      <c r="CK270" s="16"/>
      <c r="CL270" s="16"/>
      <c r="CM270" s="16"/>
      <c r="CN270" s="16"/>
      <c r="CO270" s="16"/>
      <c r="CP270" s="16"/>
      <c r="CQ270" s="16"/>
      <c r="CR270" s="16"/>
      <c r="CS270" s="16"/>
      <c r="CT270" s="16"/>
      <c r="CU270" s="16"/>
      <c r="CV270" s="16"/>
      <c r="CW270" s="16"/>
      <c r="CX270" s="16"/>
      <c r="CY270" s="16"/>
      <c r="CZ270" s="16"/>
      <c r="DA270" s="16"/>
      <c r="DB270" s="16"/>
      <c r="DC270" s="16"/>
      <c r="DD270" s="16"/>
      <c r="DE270" s="16"/>
      <c r="DF270" s="16"/>
      <c r="DG270" s="16"/>
      <c r="DH270" s="16"/>
      <c r="DI270" s="16"/>
      <c r="DJ270" s="16"/>
      <c r="DK270" s="16"/>
      <c r="DL270" s="16"/>
      <c r="DM270" s="16"/>
      <c r="DN270" s="16"/>
      <c r="DO270" s="16"/>
      <c r="DP270" s="16"/>
      <c r="DQ270" s="16"/>
      <c r="DR270" s="16"/>
      <c r="DS270" s="16"/>
    </row>
    <row r="271" spans="1:123" x14ac:dyDescent="0.35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  <c r="BB271" s="16"/>
      <c r="BC271" s="16"/>
      <c r="BD271" s="16"/>
      <c r="BE271" s="16"/>
      <c r="BF271" s="16"/>
      <c r="BG271" s="16"/>
      <c r="BH271" s="16"/>
      <c r="BI271" s="16"/>
      <c r="BJ271" s="16"/>
      <c r="BK271" s="16"/>
      <c r="BL271" s="16"/>
      <c r="BM271" s="16"/>
      <c r="BN271" s="16"/>
      <c r="BO271" s="16"/>
      <c r="BP271" s="16"/>
      <c r="BQ271" s="16"/>
      <c r="BR271" s="16"/>
      <c r="BS271" s="16"/>
      <c r="BT271" s="16"/>
      <c r="BU271" s="16"/>
      <c r="BV271" s="16"/>
      <c r="BW271" s="16"/>
      <c r="BX271" s="16"/>
      <c r="BY271" s="16"/>
      <c r="BZ271" s="16"/>
      <c r="CA271" s="16"/>
      <c r="CB271" s="16"/>
      <c r="CC271" s="16"/>
      <c r="CD271" s="16"/>
      <c r="CE271" s="16"/>
      <c r="CF271" s="16"/>
      <c r="CG271" s="16"/>
      <c r="CH271" s="16"/>
      <c r="CI271" s="16"/>
      <c r="CJ271" s="16"/>
      <c r="CK271" s="16"/>
      <c r="CL271" s="16"/>
      <c r="CM271" s="16"/>
      <c r="CN271" s="16"/>
      <c r="CO271" s="16"/>
      <c r="CP271" s="16"/>
      <c r="CQ271" s="16"/>
      <c r="CR271" s="16"/>
      <c r="CS271" s="16"/>
      <c r="CT271" s="16"/>
      <c r="CU271" s="16"/>
      <c r="CV271" s="16"/>
      <c r="CW271" s="16"/>
      <c r="CX271" s="16"/>
      <c r="CY271" s="16"/>
      <c r="CZ271" s="16"/>
      <c r="DA271" s="16"/>
      <c r="DB271" s="16"/>
      <c r="DC271" s="16"/>
      <c r="DD271" s="16"/>
      <c r="DE271" s="16"/>
      <c r="DF271" s="16"/>
      <c r="DG271" s="16"/>
      <c r="DH271" s="16"/>
      <c r="DI271" s="16"/>
      <c r="DJ271" s="16"/>
      <c r="DK271" s="16"/>
      <c r="DL271" s="16"/>
      <c r="DM271" s="16"/>
      <c r="DN271" s="16"/>
      <c r="DO271" s="16"/>
      <c r="DP271" s="16"/>
      <c r="DQ271" s="16"/>
      <c r="DR271" s="16"/>
      <c r="DS271" s="16"/>
    </row>
    <row r="272" spans="1:123" x14ac:dyDescent="0.35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16"/>
      <c r="BC272" s="16"/>
      <c r="BD272" s="16"/>
      <c r="BE272" s="16"/>
      <c r="BF272" s="16"/>
      <c r="BG272" s="16"/>
      <c r="BH272" s="16"/>
      <c r="BI272" s="16"/>
      <c r="BJ272" s="16"/>
      <c r="BK272" s="16"/>
      <c r="BL272" s="16"/>
      <c r="BM272" s="16"/>
      <c r="BN272" s="16"/>
      <c r="BO272" s="16"/>
      <c r="BP272" s="16"/>
      <c r="BQ272" s="16"/>
      <c r="BR272" s="16"/>
      <c r="BS272" s="16"/>
      <c r="BT272" s="16"/>
      <c r="BU272" s="16"/>
      <c r="BV272" s="16"/>
      <c r="BW272" s="16"/>
      <c r="BX272" s="16"/>
      <c r="BY272" s="16"/>
      <c r="BZ272" s="16"/>
      <c r="CA272" s="16"/>
      <c r="CB272" s="16"/>
      <c r="CC272" s="16"/>
      <c r="CD272" s="16"/>
      <c r="CE272" s="16"/>
      <c r="CF272" s="16"/>
      <c r="CG272" s="16"/>
      <c r="CH272" s="16"/>
      <c r="CI272" s="16"/>
      <c r="CJ272" s="16"/>
      <c r="CK272" s="16"/>
      <c r="CL272" s="16"/>
      <c r="CM272" s="16"/>
      <c r="CN272" s="16"/>
      <c r="CO272" s="16"/>
      <c r="CP272" s="16"/>
      <c r="CQ272" s="16"/>
      <c r="CR272" s="16"/>
      <c r="CS272" s="16"/>
      <c r="CT272" s="16"/>
      <c r="CU272" s="16"/>
      <c r="CV272" s="16"/>
      <c r="CW272" s="16"/>
      <c r="CX272" s="16"/>
      <c r="CY272" s="16"/>
      <c r="CZ272" s="16"/>
      <c r="DA272" s="16"/>
      <c r="DB272" s="16"/>
      <c r="DC272" s="16"/>
      <c r="DD272" s="16"/>
      <c r="DE272" s="16"/>
      <c r="DF272" s="16"/>
      <c r="DG272" s="16"/>
      <c r="DH272" s="16"/>
      <c r="DI272" s="16"/>
      <c r="DJ272" s="16"/>
      <c r="DK272" s="16"/>
      <c r="DL272" s="16"/>
      <c r="DM272" s="16"/>
      <c r="DN272" s="16"/>
      <c r="DO272" s="16"/>
      <c r="DP272" s="16"/>
      <c r="DQ272" s="16"/>
      <c r="DR272" s="16"/>
      <c r="DS272" s="16"/>
    </row>
    <row r="273" spans="1:123" x14ac:dyDescent="0.35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  <c r="BB273" s="16"/>
      <c r="BC273" s="16"/>
      <c r="BD273" s="16"/>
      <c r="BE273" s="16"/>
      <c r="BF273" s="16"/>
      <c r="BG273" s="16"/>
      <c r="BH273" s="16"/>
      <c r="BI273" s="16"/>
      <c r="BJ273" s="16"/>
      <c r="BK273" s="16"/>
      <c r="BL273" s="16"/>
      <c r="BM273" s="16"/>
      <c r="BN273" s="16"/>
      <c r="BO273" s="16"/>
      <c r="BP273" s="16"/>
      <c r="BQ273" s="16"/>
      <c r="BR273" s="16"/>
      <c r="BS273" s="16"/>
      <c r="BT273" s="16"/>
      <c r="BU273" s="16"/>
      <c r="BV273" s="16"/>
      <c r="BW273" s="16"/>
      <c r="BX273" s="16"/>
      <c r="BY273" s="16"/>
      <c r="BZ273" s="16"/>
      <c r="CA273" s="16"/>
      <c r="CB273" s="16"/>
      <c r="CC273" s="16"/>
      <c r="CD273" s="16"/>
      <c r="CE273" s="16"/>
      <c r="CF273" s="16"/>
      <c r="CG273" s="16"/>
      <c r="CH273" s="16"/>
      <c r="CI273" s="16"/>
      <c r="CJ273" s="16"/>
      <c r="CK273" s="16"/>
      <c r="CL273" s="16"/>
      <c r="CM273" s="16"/>
      <c r="CN273" s="16"/>
      <c r="CO273" s="16"/>
      <c r="CP273" s="16"/>
      <c r="CQ273" s="16"/>
      <c r="CR273" s="16"/>
      <c r="CS273" s="16"/>
      <c r="CT273" s="16"/>
      <c r="CU273" s="16"/>
      <c r="CV273" s="16"/>
      <c r="CW273" s="16"/>
      <c r="CX273" s="16"/>
      <c r="CY273" s="16"/>
      <c r="CZ273" s="16"/>
      <c r="DA273" s="16"/>
      <c r="DB273" s="16"/>
      <c r="DC273" s="16"/>
      <c r="DD273" s="16"/>
      <c r="DE273" s="16"/>
      <c r="DF273" s="16"/>
      <c r="DG273" s="16"/>
      <c r="DH273" s="16"/>
      <c r="DI273" s="16"/>
      <c r="DJ273" s="16"/>
      <c r="DK273" s="16"/>
      <c r="DL273" s="16"/>
      <c r="DM273" s="16"/>
      <c r="DN273" s="16"/>
      <c r="DO273" s="16"/>
      <c r="DP273" s="16"/>
      <c r="DQ273" s="16"/>
      <c r="DR273" s="16"/>
      <c r="DS273" s="16"/>
    </row>
    <row r="274" spans="1:123" x14ac:dyDescent="0.35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6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16"/>
      <c r="BS274" s="16"/>
      <c r="BT274" s="16"/>
      <c r="BU274" s="16"/>
      <c r="BV274" s="16"/>
      <c r="BW274" s="16"/>
      <c r="BX274" s="16"/>
      <c r="BY274" s="16"/>
      <c r="BZ274" s="16"/>
      <c r="CA274" s="16"/>
      <c r="CB274" s="16"/>
      <c r="CC274" s="16"/>
      <c r="CD274" s="16"/>
      <c r="CE274" s="16"/>
      <c r="CF274" s="16"/>
      <c r="CG274" s="16"/>
      <c r="CH274" s="16"/>
      <c r="CI274" s="16"/>
      <c r="CJ274" s="16"/>
      <c r="CK274" s="16"/>
      <c r="CL274" s="16"/>
      <c r="CM274" s="16"/>
      <c r="CN274" s="16"/>
      <c r="CO274" s="16"/>
      <c r="CP274" s="16"/>
      <c r="CQ274" s="16"/>
      <c r="CR274" s="16"/>
      <c r="CS274" s="16"/>
      <c r="CT274" s="16"/>
      <c r="CU274" s="16"/>
      <c r="CV274" s="16"/>
      <c r="CW274" s="16"/>
      <c r="CX274" s="16"/>
      <c r="CY274" s="16"/>
      <c r="CZ274" s="16"/>
      <c r="DA274" s="16"/>
      <c r="DB274" s="16"/>
      <c r="DC274" s="16"/>
      <c r="DD274" s="16"/>
      <c r="DE274" s="16"/>
      <c r="DF274" s="16"/>
      <c r="DG274" s="16"/>
      <c r="DH274" s="16"/>
      <c r="DI274" s="16"/>
      <c r="DJ274" s="16"/>
      <c r="DK274" s="16"/>
      <c r="DL274" s="16"/>
      <c r="DM274" s="16"/>
      <c r="DN274" s="16"/>
      <c r="DO274" s="16"/>
      <c r="DP274" s="16"/>
      <c r="DQ274" s="16"/>
      <c r="DR274" s="16"/>
      <c r="DS274" s="16"/>
    </row>
    <row r="275" spans="1:123" x14ac:dyDescent="0.35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6"/>
      <c r="F275" s="16"/>
      <c r="G275" s="16"/>
      <c r="H275" s="16"/>
      <c r="I275" s="1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  <c r="AI275" s="16"/>
      <c r="AJ275" s="16"/>
      <c r="AK275" s="16"/>
      <c r="AL275" s="16"/>
      <c r="AM275" s="16"/>
      <c r="AN275" s="16"/>
      <c r="AO275" s="16"/>
      <c r="AP275" s="16"/>
      <c r="AQ275" s="16"/>
      <c r="AR275" s="16"/>
      <c r="AS275" s="16"/>
      <c r="AT275" s="16"/>
      <c r="AU275" s="16"/>
      <c r="AV275" s="16"/>
      <c r="AW275" s="16"/>
      <c r="AX275" s="16"/>
      <c r="AY275" s="16"/>
      <c r="AZ275" s="16"/>
      <c r="BA275" s="16"/>
      <c r="BB275" s="16"/>
      <c r="BC275" s="16"/>
      <c r="BD275" s="16"/>
      <c r="BE275" s="16"/>
      <c r="BF275" s="16"/>
      <c r="BG275" s="16"/>
      <c r="BH275" s="16"/>
      <c r="BI275" s="16"/>
      <c r="BJ275" s="16"/>
      <c r="BK275" s="16"/>
      <c r="BL275" s="16"/>
      <c r="BM275" s="16"/>
      <c r="BN275" s="16"/>
      <c r="BO275" s="16"/>
      <c r="BP275" s="16"/>
      <c r="BQ275" s="16"/>
      <c r="BR275" s="16"/>
      <c r="BS275" s="16"/>
      <c r="BT275" s="16"/>
      <c r="BU275" s="16"/>
      <c r="BV275" s="16"/>
      <c r="BW275" s="16"/>
      <c r="BX275" s="16"/>
      <c r="BY275" s="16"/>
      <c r="BZ275" s="16"/>
      <c r="CA275" s="16"/>
      <c r="CB275" s="16"/>
      <c r="CC275" s="16"/>
      <c r="CD275" s="16"/>
      <c r="CE275" s="16"/>
      <c r="CF275" s="16"/>
      <c r="CG275" s="16"/>
      <c r="CH275" s="16"/>
      <c r="CI275" s="16"/>
      <c r="CJ275" s="16"/>
      <c r="CK275" s="16"/>
      <c r="CL275" s="16"/>
      <c r="CM275" s="16"/>
      <c r="CN275" s="16"/>
      <c r="CO275" s="16"/>
      <c r="CP275" s="16"/>
      <c r="CQ275" s="16"/>
      <c r="CR275" s="16"/>
      <c r="CS275" s="16"/>
      <c r="CT275" s="16"/>
      <c r="CU275" s="16"/>
      <c r="CV275" s="16"/>
      <c r="CW275" s="16"/>
      <c r="CX275" s="16"/>
      <c r="CY275" s="16"/>
      <c r="CZ275" s="16"/>
      <c r="DA275" s="16"/>
      <c r="DB275" s="16"/>
      <c r="DC275" s="16"/>
      <c r="DD275" s="16"/>
      <c r="DE275" s="16"/>
      <c r="DF275" s="16"/>
      <c r="DG275" s="16"/>
      <c r="DH275" s="16"/>
      <c r="DI275" s="16"/>
      <c r="DJ275" s="16"/>
      <c r="DK275" s="16"/>
      <c r="DL275" s="16"/>
      <c r="DM275" s="16"/>
      <c r="DN275" s="16"/>
      <c r="DO275" s="16"/>
      <c r="DP275" s="16"/>
      <c r="DQ275" s="16"/>
      <c r="DR275" s="16"/>
      <c r="DS275" s="16"/>
    </row>
    <row r="276" spans="1:123" x14ac:dyDescent="0.35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  <c r="BB276" s="16"/>
      <c r="BC276" s="16"/>
      <c r="BD276" s="16"/>
      <c r="BE276" s="16"/>
      <c r="BF276" s="16"/>
      <c r="BG276" s="16"/>
      <c r="BH276" s="16"/>
      <c r="BI276" s="16"/>
      <c r="BJ276" s="16"/>
      <c r="BK276" s="16"/>
      <c r="BL276" s="16"/>
      <c r="BM276" s="16"/>
      <c r="BN276" s="16"/>
      <c r="BO276" s="16"/>
      <c r="BP276" s="16"/>
      <c r="BQ276" s="16"/>
      <c r="BR276" s="16"/>
      <c r="BS276" s="16"/>
      <c r="BT276" s="16"/>
      <c r="BU276" s="16"/>
      <c r="BV276" s="16"/>
      <c r="BW276" s="16"/>
      <c r="BX276" s="16"/>
      <c r="BY276" s="16"/>
      <c r="BZ276" s="16"/>
      <c r="CA276" s="16"/>
      <c r="CB276" s="16"/>
      <c r="CC276" s="16"/>
      <c r="CD276" s="16"/>
      <c r="CE276" s="16"/>
      <c r="CF276" s="16"/>
      <c r="CG276" s="16"/>
      <c r="CH276" s="16"/>
      <c r="CI276" s="16"/>
      <c r="CJ276" s="16"/>
      <c r="CK276" s="16"/>
      <c r="CL276" s="16"/>
      <c r="CM276" s="16"/>
      <c r="CN276" s="16"/>
      <c r="CO276" s="16"/>
      <c r="CP276" s="16"/>
      <c r="CQ276" s="16"/>
      <c r="CR276" s="16"/>
      <c r="CS276" s="16"/>
      <c r="CT276" s="16"/>
      <c r="CU276" s="16"/>
      <c r="CV276" s="16"/>
      <c r="CW276" s="16"/>
      <c r="CX276" s="16"/>
      <c r="CY276" s="16"/>
      <c r="CZ276" s="16"/>
      <c r="DA276" s="16"/>
      <c r="DB276" s="16"/>
      <c r="DC276" s="16"/>
      <c r="DD276" s="16"/>
      <c r="DE276" s="16"/>
      <c r="DF276" s="16"/>
      <c r="DG276" s="16"/>
      <c r="DH276" s="16"/>
      <c r="DI276" s="16"/>
      <c r="DJ276" s="16"/>
      <c r="DK276" s="16"/>
      <c r="DL276" s="16"/>
      <c r="DM276" s="16"/>
      <c r="DN276" s="16"/>
      <c r="DO276" s="16"/>
      <c r="DP276" s="16"/>
      <c r="DQ276" s="16"/>
      <c r="DR276" s="16"/>
      <c r="DS276" s="16"/>
    </row>
    <row r="277" spans="1:123" x14ac:dyDescent="0.35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  <c r="BB277" s="16"/>
      <c r="BC277" s="16"/>
      <c r="BD277" s="16"/>
      <c r="BE277" s="16"/>
      <c r="BF277" s="16"/>
      <c r="BG277" s="16"/>
      <c r="BH277" s="16"/>
      <c r="BI277" s="16"/>
      <c r="BJ277" s="16"/>
      <c r="BK277" s="16"/>
      <c r="BL277" s="16"/>
      <c r="BM277" s="16"/>
      <c r="BN277" s="16"/>
      <c r="BO277" s="16"/>
      <c r="BP277" s="16"/>
      <c r="BQ277" s="16"/>
      <c r="BR277" s="16"/>
      <c r="BS277" s="16"/>
      <c r="BT277" s="16"/>
      <c r="BU277" s="16"/>
      <c r="BV277" s="16"/>
      <c r="BW277" s="16"/>
      <c r="BX277" s="16"/>
      <c r="BY277" s="16"/>
      <c r="BZ277" s="16"/>
      <c r="CA277" s="16"/>
      <c r="CB277" s="16"/>
      <c r="CC277" s="16"/>
      <c r="CD277" s="16"/>
      <c r="CE277" s="16"/>
      <c r="CF277" s="16"/>
      <c r="CG277" s="16"/>
      <c r="CH277" s="16"/>
      <c r="CI277" s="16"/>
      <c r="CJ277" s="16"/>
      <c r="CK277" s="16"/>
      <c r="CL277" s="16"/>
      <c r="CM277" s="16"/>
      <c r="CN277" s="16"/>
      <c r="CO277" s="16"/>
      <c r="CP277" s="16"/>
      <c r="CQ277" s="16"/>
      <c r="CR277" s="16"/>
      <c r="CS277" s="16"/>
      <c r="CT277" s="16"/>
      <c r="CU277" s="16"/>
      <c r="CV277" s="16"/>
      <c r="CW277" s="16"/>
      <c r="CX277" s="16"/>
      <c r="CY277" s="16"/>
      <c r="CZ277" s="16"/>
      <c r="DA277" s="16"/>
      <c r="DB277" s="16"/>
      <c r="DC277" s="16"/>
      <c r="DD277" s="16"/>
      <c r="DE277" s="16"/>
      <c r="DF277" s="16"/>
      <c r="DG277" s="16"/>
      <c r="DH277" s="16"/>
      <c r="DI277" s="16"/>
      <c r="DJ277" s="16"/>
      <c r="DK277" s="16"/>
      <c r="DL277" s="16"/>
      <c r="DM277" s="16"/>
      <c r="DN277" s="16"/>
      <c r="DO277" s="16"/>
      <c r="DP277" s="16"/>
      <c r="DQ277" s="16"/>
      <c r="DR277" s="16"/>
      <c r="DS277" s="16"/>
    </row>
    <row r="278" spans="1:123" x14ac:dyDescent="0.35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16"/>
      <c r="BC278" s="16"/>
      <c r="BD278" s="16"/>
      <c r="BE278" s="16"/>
      <c r="BF278" s="16"/>
      <c r="BG278" s="16"/>
      <c r="BH278" s="16"/>
      <c r="BI278" s="16"/>
      <c r="BJ278" s="16"/>
      <c r="BK278" s="16"/>
      <c r="BL278" s="16"/>
      <c r="BM278" s="16"/>
      <c r="BN278" s="16"/>
      <c r="BO278" s="16"/>
      <c r="BP278" s="16"/>
      <c r="BQ278" s="16"/>
      <c r="BR278" s="16"/>
      <c r="BS278" s="16"/>
      <c r="BT278" s="16"/>
      <c r="BU278" s="16"/>
      <c r="BV278" s="16"/>
      <c r="BW278" s="16"/>
      <c r="BX278" s="16"/>
      <c r="BY278" s="16"/>
      <c r="BZ278" s="16"/>
      <c r="CA278" s="16"/>
      <c r="CB278" s="16"/>
      <c r="CC278" s="16"/>
      <c r="CD278" s="16"/>
      <c r="CE278" s="16"/>
      <c r="CF278" s="16"/>
      <c r="CG278" s="16"/>
      <c r="CH278" s="16"/>
      <c r="CI278" s="16"/>
      <c r="CJ278" s="16"/>
      <c r="CK278" s="16"/>
      <c r="CL278" s="16"/>
      <c r="CM278" s="16"/>
      <c r="CN278" s="16"/>
      <c r="CO278" s="16"/>
      <c r="CP278" s="16"/>
      <c r="CQ278" s="16"/>
      <c r="CR278" s="16"/>
      <c r="CS278" s="16"/>
      <c r="CT278" s="16"/>
      <c r="CU278" s="16"/>
      <c r="CV278" s="16"/>
      <c r="CW278" s="16"/>
      <c r="CX278" s="16"/>
      <c r="CY278" s="16"/>
      <c r="CZ278" s="16"/>
      <c r="DA278" s="16"/>
      <c r="DB278" s="16"/>
      <c r="DC278" s="16"/>
      <c r="DD278" s="16"/>
      <c r="DE278" s="16"/>
      <c r="DF278" s="16"/>
      <c r="DG278" s="16"/>
      <c r="DH278" s="16"/>
      <c r="DI278" s="16"/>
      <c r="DJ278" s="16"/>
      <c r="DK278" s="16"/>
      <c r="DL278" s="16"/>
      <c r="DM278" s="16"/>
      <c r="DN278" s="16"/>
      <c r="DO278" s="16"/>
      <c r="DP278" s="16"/>
      <c r="DQ278" s="16"/>
      <c r="DR278" s="16"/>
      <c r="DS278" s="16"/>
    </row>
    <row r="279" spans="1:123" x14ac:dyDescent="0.35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6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  <c r="BB279" s="16"/>
      <c r="BC279" s="16"/>
      <c r="BD279" s="16"/>
      <c r="BE279" s="16"/>
      <c r="BF279" s="16"/>
      <c r="BG279" s="16"/>
      <c r="BH279" s="16"/>
      <c r="BI279" s="16"/>
      <c r="BJ279" s="16"/>
      <c r="BK279" s="16"/>
      <c r="BL279" s="16"/>
      <c r="BM279" s="16"/>
      <c r="BN279" s="16"/>
      <c r="BO279" s="16"/>
      <c r="BP279" s="16"/>
      <c r="BQ279" s="16"/>
      <c r="BR279" s="16"/>
      <c r="BS279" s="16"/>
      <c r="BT279" s="16"/>
      <c r="BU279" s="16"/>
      <c r="BV279" s="16"/>
      <c r="BW279" s="16"/>
      <c r="BX279" s="16"/>
      <c r="BY279" s="16"/>
      <c r="BZ279" s="16"/>
      <c r="CA279" s="16"/>
      <c r="CB279" s="16"/>
      <c r="CC279" s="16"/>
      <c r="CD279" s="16"/>
      <c r="CE279" s="16"/>
      <c r="CF279" s="16"/>
      <c r="CG279" s="16"/>
      <c r="CH279" s="16"/>
      <c r="CI279" s="16"/>
      <c r="CJ279" s="16"/>
      <c r="CK279" s="16"/>
      <c r="CL279" s="16"/>
      <c r="CM279" s="16"/>
      <c r="CN279" s="16"/>
      <c r="CO279" s="16"/>
      <c r="CP279" s="16"/>
      <c r="CQ279" s="16"/>
      <c r="CR279" s="16"/>
      <c r="CS279" s="16"/>
      <c r="CT279" s="16"/>
      <c r="CU279" s="16"/>
      <c r="CV279" s="16"/>
      <c r="CW279" s="16"/>
      <c r="CX279" s="16"/>
      <c r="CY279" s="16"/>
      <c r="CZ279" s="16"/>
      <c r="DA279" s="16"/>
      <c r="DB279" s="16"/>
      <c r="DC279" s="16"/>
      <c r="DD279" s="16"/>
      <c r="DE279" s="16"/>
      <c r="DF279" s="16"/>
      <c r="DG279" s="16"/>
      <c r="DH279" s="16"/>
      <c r="DI279" s="16"/>
      <c r="DJ279" s="16"/>
      <c r="DK279" s="16"/>
      <c r="DL279" s="16"/>
      <c r="DM279" s="16"/>
      <c r="DN279" s="16"/>
      <c r="DO279" s="16"/>
      <c r="DP279" s="16"/>
      <c r="DQ279" s="16"/>
      <c r="DR279" s="16"/>
      <c r="DS279" s="16"/>
    </row>
    <row r="280" spans="1:123" x14ac:dyDescent="0.35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  <c r="BB280" s="16"/>
      <c r="BC280" s="16"/>
      <c r="BD280" s="16"/>
      <c r="BE280" s="16"/>
      <c r="BF280" s="16"/>
      <c r="BG280" s="16"/>
      <c r="BH280" s="16"/>
      <c r="BI280" s="16"/>
      <c r="BJ280" s="16"/>
      <c r="BK280" s="16"/>
      <c r="BL280" s="16"/>
      <c r="BM280" s="16"/>
      <c r="BN280" s="16"/>
      <c r="BO280" s="16"/>
      <c r="BP280" s="16"/>
      <c r="BQ280" s="16"/>
      <c r="BR280" s="16"/>
      <c r="BS280" s="16"/>
      <c r="BT280" s="16"/>
      <c r="BU280" s="16"/>
      <c r="BV280" s="16"/>
      <c r="BW280" s="16"/>
      <c r="BX280" s="16"/>
      <c r="BY280" s="16"/>
      <c r="BZ280" s="16"/>
      <c r="CA280" s="16"/>
      <c r="CB280" s="16"/>
      <c r="CC280" s="16"/>
      <c r="CD280" s="16"/>
      <c r="CE280" s="16"/>
      <c r="CF280" s="16"/>
      <c r="CG280" s="16"/>
      <c r="CH280" s="16"/>
      <c r="CI280" s="16"/>
      <c r="CJ280" s="16"/>
      <c r="CK280" s="16"/>
      <c r="CL280" s="16"/>
      <c r="CM280" s="16"/>
      <c r="CN280" s="16"/>
      <c r="CO280" s="16"/>
      <c r="CP280" s="16"/>
      <c r="CQ280" s="16"/>
      <c r="CR280" s="16"/>
      <c r="CS280" s="16"/>
      <c r="CT280" s="16"/>
      <c r="CU280" s="16"/>
      <c r="CV280" s="16"/>
      <c r="CW280" s="16"/>
      <c r="CX280" s="16"/>
      <c r="CY280" s="16"/>
      <c r="CZ280" s="16"/>
      <c r="DA280" s="16"/>
      <c r="DB280" s="16"/>
      <c r="DC280" s="16"/>
      <c r="DD280" s="16"/>
      <c r="DE280" s="16"/>
      <c r="DF280" s="16"/>
      <c r="DG280" s="16"/>
      <c r="DH280" s="16"/>
      <c r="DI280" s="16"/>
      <c r="DJ280" s="16"/>
      <c r="DK280" s="16"/>
      <c r="DL280" s="16"/>
      <c r="DM280" s="16"/>
      <c r="DN280" s="16"/>
      <c r="DO280" s="16"/>
      <c r="DP280" s="16"/>
      <c r="DQ280" s="16"/>
      <c r="DR280" s="16"/>
      <c r="DS280" s="16"/>
    </row>
    <row r="281" spans="1:123" x14ac:dyDescent="0.35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6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16"/>
      <c r="BS281" s="16"/>
      <c r="BT281" s="16"/>
      <c r="BU281" s="16"/>
      <c r="BV281" s="16"/>
      <c r="BW281" s="16"/>
      <c r="BX281" s="16"/>
      <c r="BY281" s="16"/>
      <c r="BZ281" s="16"/>
      <c r="CA281" s="16"/>
      <c r="CB281" s="16"/>
      <c r="CC281" s="16"/>
      <c r="CD281" s="16"/>
      <c r="CE281" s="16"/>
      <c r="CF281" s="16"/>
      <c r="CG281" s="16"/>
      <c r="CH281" s="16"/>
      <c r="CI281" s="16"/>
      <c r="CJ281" s="16"/>
      <c r="CK281" s="16"/>
      <c r="CL281" s="16"/>
      <c r="CM281" s="16"/>
      <c r="CN281" s="16"/>
      <c r="CO281" s="16"/>
      <c r="CP281" s="16"/>
      <c r="CQ281" s="16"/>
      <c r="CR281" s="16"/>
      <c r="CS281" s="16"/>
      <c r="CT281" s="16"/>
      <c r="CU281" s="16"/>
      <c r="CV281" s="16"/>
      <c r="CW281" s="16"/>
      <c r="CX281" s="16"/>
      <c r="CY281" s="16"/>
      <c r="CZ281" s="16"/>
      <c r="DA281" s="16"/>
      <c r="DB281" s="16"/>
      <c r="DC281" s="16"/>
      <c r="DD281" s="16"/>
      <c r="DE281" s="16"/>
      <c r="DF281" s="16"/>
      <c r="DG281" s="16"/>
      <c r="DH281" s="16"/>
      <c r="DI281" s="16"/>
      <c r="DJ281" s="16"/>
      <c r="DK281" s="16"/>
      <c r="DL281" s="16"/>
      <c r="DM281" s="16"/>
      <c r="DN281" s="16"/>
      <c r="DO281" s="16"/>
      <c r="DP281" s="16"/>
      <c r="DQ281" s="16"/>
      <c r="DR281" s="16"/>
      <c r="DS281" s="16"/>
    </row>
    <row r="282" spans="1:123" x14ac:dyDescent="0.35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  <c r="BB282" s="16"/>
      <c r="BC282" s="16"/>
      <c r="BD282" s="16"/>
      <c r="BE282" s="16"/>
      <c r="BF282" s="16"/>
      <c r="BG282" s="16"/>
      <c r="BH282" s="16"/>
      <c r="BI282" s="16"/>
      <c r="BJ282" s="16"/>
      <c r="BK282" s="16"/>
      <c r="BL282" s="16"/>
      <c r="BM282" s="16"/>
      <c r="BN282" s="16"/>
      <c r="BO282" s="16"/>
      <c r="BP282" s="16"/>
      <c r="BQ282" s="16"/>
      <c r="BR282" s="16"/>
      <c r="BS282" s="16"/>
      <c r="BT282" s="16"/>
      <c r="BU282" s="16"/>
      <c r="BV282" s="16"/>
      <c r="BW282" s="16"/>
      <c r="BX282" s="16"/>
      <c r="BY282" s="16"/>
      <c r="BZ282" s="16"/>
      <c r="CA282" s="16"/>
      <c r="CB282" s="16"/>
      <c r="CC282" s="16"/>
      <c r="CD282" s="16"/>
      <c r="CE282" s="16"/>
      <c r="CF282" s="16"/>
      <c r="CG282" s="16"/>
      <c r="CH282" s="16"/>
      <c r="CI282" s="16"/>
      <c r="CJ282" s="16"/>
      <c r="CK282" s="16"/>
      <c r="CL282" s="16"/>
      <c r="CM282" s="16"/>
      <c r="CN282" s="16"/>
      <c r="CO282" s="16"/>
      <c r="CP282" s="16"/>
      <c r="CQ282" s="16"/>
      <c r="CR282" s="16"/>
      <c r="CS282" s="16"/>
      <c r="CT282" s="16"/>
      <c r="CU282" s="16"/>
      <c r="CV282" s="16"/>
      <c r="CW282" s="16"/>
      <c r="CX282" s="16"/>
      <c r="CY282" s="16"/>
      <c r="CZ282" s="16"/>
      <c r="DA282" s="16"/>
      <c r="DB282" s="16"/>
      <c r="DC282" s="16"/>
      <c r="DD282" s="16"/>
      <c r="DE282" s="16"/>
      <c r="DF282" s="16"/>
      <c r="DG282" s="16"/>
      <c r="DH282" s="16"/>
      <c r="DI282" s="16"/>
      <c r="DJ282" s="16"/>
      <c r="DK282" s="16"/>
      <c r="DL282" s="16"/>
      <c r="DM282" s="16"/>
      <c r="DN282" s="16"/>
      <c r="DO282" s="16"/>
      <c r="DP282" s="16"/>
      <c r="DQ282" s="16"/>
      <c r="DR282" s="16"/>
      <c r="DS282" s="16"/>
    </row>
    <row r="283" spans="1:123" x14ac:dyDescent="0.35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6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  <c r="BB283" s="16"/>
      <c r="BC283" s="16"/>
      <c r="BD283" s="16"/>
      <c r="BE283" s="16"/>
      <c r="BF283" s="16"/>
      <c r="BG283" s="16"/>
      <c r="BH283" s="16"/>
      <c r="BI283" s="16"/>
      <c r="BJ283" s="16"/>
      <c r="BK283" s="16"/>
      <c r="BL283" s="16"/>
      <c r="BM283" s="16"/>
      <c r="BN283" s="16"/>
      <c r="BO283" s="16"/>
      <c r="BP283" s="16"/>
      <c r="BQ283" s="16"/>
      <c r="BR283" s="16"/>
      <c r="BS283" s="16"/>
      <c r="BT283" s="16"/>
      <c r="BU283" s="16"/>
      <c r="BV283" s="16"/>
      <c r="BW283" s="16"/>
      <c r="BX283" s="16"/>
      <c r="BY283" s="16"/>
      <c r="BZ283" s="16"/>
      <c r="CA283" s="16"/>
      <c r="CB283" s="16"/>
      <c r="CC283" s="16"/>
      <c r="CD283" s="16"/>
      <c r="CE283" s="16"/>
      <c r="CF283" s="16"/>
      <c r="CG283" s="16"/>
      <c r="CH283" s="16"/>
      <c r="CI283" s="16"/>
      <c r="CJ283" s="16"/>
      <c r="CK283" s="16"/>
      <c r="CL283" s="16"/>
      <c r="CM283" s="16"/>
      <c r="CN283" s="16"/>
      <c r="CO283" s="16"/>
      <c r="CP283" s="16"/>
      <c r="CQ283" s="16"/>
      <c r="CR283" s="16"/>
      <c r="CS283" s="16"/>
      <c r="CT283" s="16"/>
      <c r="CU283" s="16"/>
      <c r="CV283" s="16"/>
      <c r="CW283" s="16"/>
      <c r="CX283" s="16"/>
      <c r="CY283" s="16"/>
      <c r="CZ283" s="16"/>
      <c r="DA283" s="16"/>
      <c r="DB283" s="16"/>
      <c r="DC283" s="16"/>
      <c r="DD283" s="16"/>
      <c r="DE283" s="16"/>
      <c r="DF283" s="16"/>
      <c r="DG283" s="16"/>
      <c r="DH283" s="16"/>
      <c r="DI283" s="16"/>
      <c r="DJ283" s="16"/>
      <c r="DK283" s="16"/>
      <c r="DL283" s="16"/>
      <c r="DM283" s="16"/>
      <c r="DN283" s="16"/>
      <c r="DO283" s="16"/>
      <c r="DP283" s="16"/>
      <c r="DQ283" s="16"/>
      <c r="DR283" s="16"/>
      <c r="DS283" s="16"/>
    </row>
    <row r="284" spans="1:123" x14ac:dyDescent="0.35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  <c r="BB284" s="16"/>
      <c r="BC284" s="16"/>
      <c r="BD284" s="16"/>
      <c r="BE284" s="16"/>
      <c r="BF284" s="16"/>
      <c r="BG284" s="16"/>
      <c r="BH284" s="16"/>
      <c r="BI284" s="16"/>
      <c r="BJ284" s="16"/>
      <c r="BK284" s="16"/>
      <c r="BL284" s="16"/>
      <c r="BM284" s="16"/>
      <c r="BN284" s="16"/>
      <c r="BO284" s="16"/>
      <c r="BP284" s="16"/>
      <c r="BQ284" s="16"/>
      <c r="BR284" s="16"/>
      <c r="BS284" s="16"/>
      <c r="BT284" s="16"/>
      <c r="BU284" s="16"/>
      <c r="BV284" s="16"/>
      <c r="BW284" s="16"/>
      <c r="BX284" s="16"/>
      <c r="BY284" s="16"/>
      <c r="BZ284" s="16"/>
      <c r="CA284" s="16"/>
      <c r="CB284" s="16"/>
      <c r="CC284" s="16"/>
      <c r="CD284" s="16"/>
      <c r="CE284" s="16"/>
      <c r="CF284" s="16"/>
      <c r="CG284" s="16"/>
      <c r="CH284" s="16"/>
      <c r="CI284" s="16"/>
      <c r="CJ284" s="16"/>
      <c r="CK284" s="16"/>
      <c r="CL284" s="16"/>
      <c r="CM284" s="16"/>
      <c r="CN284" s="16"/>
      <c r="CO284" s="16"/>
      <c r="CP284" s="16"/>
      <c r="CQ284" s="16"/>
      <c r="CR284" s="16"/>
      <c r="CS284" s="16"/>
      <c r="CT284" s="16"/>
      <c r="CU284" s="16"/>
      <c r="CV284" s="16"/>
      <c r="CW284" s="16"/>
      <c r="CX284" s="16"/>
      <c r="CY284" s="16"/>
      <c r="CZ284" s="16"/>
      <c r="DA284" s="16"/>
      <c r="DB284" s="16"/>
      <c r="DC284" s="16"/>
      <c r="DD284" s="16"/>
      <c r="DE284" s="16"/>
      <c r="DF284" s="16"/>
      <c r="DG284" s="16"/>
      <c r="DH284" s="16"/>
      <c r="DI284" s="16"/>
      <c r="DJ284" s="16"/>
      <c r="DK284" s="16"/>
      <c r="DL284" s="16"/>
      <c r="DM284" s="16"/>
      <c r="DN284" s="16"/>
      <c r="DO284" s="16"/>
      <c r="DP284" s="16"/>
      <c r="DQ284" s="16"/>
      <c r="DR284" s="16"/>
      <c r="DS284" s="16"/>
    </row>
    <row r="285" spans="1:123" x14ac:dyDescent="0.35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  <c r="BB285" s="16"/>
      <c r="BC285" s="16"/>
      <c r="BD285" s="16"/>
      <c r="BE285" s="16"/>
      <c r="BF285" s="16"/>
      <c r="BG285" s="16"/>
      <c r="BH285" s="16"/>
      <c r="BI285" s="16"/>
      <c r="BJ285" s="16"/>
      <c r="BK285" s="16"/>
      <c r="BL285" s="16"/>
      <c r="BM285" s="16"/>
      <c r="BN285" s="16"/>
      <c r="BO285" s="16"/>
      <c r="BP285" s="16"/>
      <c r="BQ285" s="16"/>
      <c r="BR285" s="16"/>
      <c r="BS285" s="16"/>
      <c r="BT285" s="16"/>
      <c r="BU285" s="16"/>
      <c r="BV285" s="16"/>
      <c r="BW285" s="16"/>
      <c r="BX285" s="16"/>
      <c r="BY285" s="16"/>
      <c r="BZ285" s="16"/>
      <c r="CA285" s="16"/>
      <c r="CB285" s="16"/>
      <c r="CC285" s="16"/>
      <c r="CD285" s="16"/>
      <c r="CE285" s="16"/>
      <c r="CF285" s="16"/>
      <c r="CG285" s="16"/>
      <c r="CH285" s="16"/>
      <c r="CI285" s="16"/>
      <c r="CJ285" s="16"/>
      <c r="CK285" s="16"/>
      <c r="CL285" s="16"/>
      <c r="CM285" s="16"/>
      <c r="CN285" s="16"/>
      <c r="CO285" s="16"/>
      <c r="CP285" s="16"/>
      <c r="CQ285" s="16"/>
      <c r="CR285" s="16"/>
      <c r="CS285" s="16"/>
      <c r="CT285" s="16"/>
      <c r="CU285" s="16"/>
      <c r="CV285" s="16"/>
      <c r="CW285" s="16"/>
      <c r="CX285" s="16"/>
      <c r="CY285" s="16"/>
      <c r="CZ285" s="16"/>
      <c r="DA285" s="16"/>
      <c r="DB285" s="16"/>
      <c r="DC285" s="16"/>
      <c r="DD285" s="16"/>
      <c r="DE285" s="16"/>
      <c r="DF285" s="16"/>
      <c r="DG285" s="16"/>
      <c r="DH285" s="16"/>
      <c r="DI285" s="16"/>
      <c r="DJ285" s="16"/>
      <c r="DK285" s="16"/>
      <c r="DL285" s="16"/>
      <c r="DM285" s="16"/>
      <c r="DN285" s="16"/>
      <c r="DO285" s="16"/>
      <c r="DP285" s="16"/>
      <c r="DQ285" s="16"/>
      <c r="DR285" s="16"/>
      <c r="DS285" s="16"/>
    </row>
    <row r="286" spans="1:123" x14ac:dyDescent="0.35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  <c r="BB286" s="16"/>
      <c r="BC286" s="16"/>
      <c r="BD286" s="16"/>
      <c r="BE286" s="16"/>
      <c r="BF286" s="16"/>
      <c r="BG286" s="16"/>
      <c r="BH286" s="16"/>
      <c r="BI286" s="16"/>
      <c r="BJ286" s="16"/>
      <c r="BK286" s="16"/>
      <c r="BL286" s="16"/>
      <c r="BM286" s="16"/>
      <c r="BN286" s="16"/>
      <c r="BO286" s="16"/>
      <c r="BP286" s="16"/>
      <c r="BQ286" s="16"/>
      <c r="BR286" s="16"/>
      <c r="BS286" s="16"/>
      <c r="BT286" s="16"/>
      <c r="BU286" s="16"/>
      <c r="BV286" s="16"/>
      <c r="BW286" s="16"/>
      <c r="BX286" s="16"/>
      <c r="BY286" s="16"/>
      <c r="BZ286" s="16"/>
      <c r="CA286" s="16"/>
      <c r="CB286" s="16"/>
      <c r="CC286" s="16"/>
      <c r="CD286" s="16"/>
      <c r="CE286" s="16"/>
      <c r="CF286" s="16"/>
      <c r="CG286" s="16"/>
      <c r="CH286" s="16"/>
      <c r="CI286" s="16"/>
      <c r="CJ286" s="16"/>
      <c r="CK286" s="16"/>
      <c r="CL286" s="16"/>
      <c r="CM286" s="16"/>
      <c r="CN286" s="16"/>
      <c r="CO286" s="16"/>
      <c r="CP286" s="16"/>
      <c r="CQ286" s="16"/>
      <c r="CR286" s="16"/>
      <c r="CS286" s="16"/>
      <c r="CT286" s="16"/>
      <c r="CU286" s="16"/>
      <c r="CV286" s="16"/>
      <c r="CW286" s="16"/>
      <c r="CX286" s="16"/>
      <c r="CY286" s="16"/>
      <c r="CZ286" s="16"/>
      <c r="DA286" s="16"/>
      <c r="DB286" s="16"/>
      <c r="DC286" s="16"/>
      <c r="DD286" s="16"/>
      <c r="DE286" s="16"/>
      <c r="DF286" s="16"/>
      <c r="DG286" s="16"/>
      <c r="DH286" s="16"/>
      <c r="DI286" s="16"/>
      <c r="DJ286" s="16"/>
      <c r="DK286" s="16"/>
      <c r="DL286" s="16"/>
      <c r="DM286" s="16"/>
      <c r="DN286" s="16"/>
      <c r="DO286" s="16"/>
      <c r="DP286" s="16"/>
      <c r="DQ286" s="16"/>
      <c r="DR286" s="16"/>
      <c r="DS286" s="16"/>
    </row>
    <row r="287" spans="1:123" x14ac:dyDescent="0.35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  <c r="BB287" s="16"/>
      <c r="BC287" s="16"/>
      <c r="BD287" s="16"/>
      <c r="BE287" s="16"/>
      <c r="BF287" s="16"/>
      <c r="BG287" s="16"/>
      <c r="BH287" s="16"/>
      <c r="BI287" s="16"/>
      <c r="BJ287" s="16"/>
      <c r="BK287" s="16"/>
      <c r="BL287" s="16"/>
      <c r="BM287" s="16"/>
      <c r="BN287" s="16"/>
      <c r="BO287" s="16"/>
      <c r="BP287" s="16"/>
      <c r="BQ287" s="16"/>
      <c r="BR287" s="16"/>
      <c r="BS287" s="16"/>
      <c r="BT287" s="16"/>
      <c r="BU287" s="16"/>
      <c r="BV287" s="16"/>
      <c r="BW287" s="16"/>
      <c r="BX287" s="16"/>
      <c r="BY287" s="16"/>
      <c r="BZ287" s="16"/>
      <c r="CA287" s="16"/>
      <c r="CB287" s="16"/>
      <c r="CC287" s="16"/>
      <c r="CD287" s="16"/>
      <c r="CE287" s="16"/>
      <c r="CF287" s="16"/>
      <c r="CG287" s="16"/>
      <c r="CH287" s="16"/>
      <c r="CI287" s="16"/>
      <c r="CJ287" s="16"/>
      <c r="CK287" s="16"/>
      <c r="CL287" s="16"/>
      <c r="CM287" s="16"/>
      <c r="CN287" s="16"/>
      <c r="CO287" s="16"/>
      <c r="CP287" s="16"/>
      <c r="CQ287" s="16"/>
      <c r="CR287" s="16"/>
      <c r="CS287" s="16"/>
      <c r="CT287" s="16"/>
      <c r="CU287" s="16"/>
      <c r="CV287" s="16"/>
      <c r="CW287" s="16"/>
      <c r="CX287" s="16"/>
      <c r="CY287" s="16"/>
      <c r="CZ287" s="16"/>
      <c r="DA287" s="16"/>
      <c r="DB287" s="16"/>
      <c r="DC287" s="16"/>
      <c r="DD287" s="16"/>
      <c r="DE287" s="16"/>
      <c r="DF287" s="16"/>
      <c r="DG287" s="16"/>
      <c r="DH287" s="16"/>
      <c r="DI287" s="16"/>
      <c r="DJ287" s="16"/>
      <c r="DK287" s="16"/>
      <c r="DL287" s="16"/>
      <c r="DM287" s="16"/>
      <c r="DN287" s="16"/>
      <c r="DO287" s="16"/>
      <c r="DP287" s="16"/>
      <c r="DQ287" s="16"/>
      <c r="DR287" s="16"/>
      <c r="DS287" s="16"/>
    </row>
    <row r="288" spans="1:123" x14ac:dyDescent="0.35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  <c r="BB288" s="16"/>
      <c r="BC288" s="16"/>
      <c r="BD288" s="16"/>
      <c r="BE288" s="16"/>
      <c r="BF288" s="16"/>
      <c r="BG288" s="16"/>
      <c r="BH288" s="16"/>
      <c r="BI288" s="16"/>
      <c r="BJ288" s="16"/>
      <c r="BK288" s="16"/>
      <c r="BL288" s="16"/>
      <c r="BM288" s="16"/>
      <c r="BN288" s="16"/>
      <c r="BO288" s="16"/>
      <c r="BP288" s="16"/>
      <c r="BQ288" s="16"/>
      <c r="BR288" s="16"/>
      <c r="BS288" s="16"/>
      <c r="BT288" s="16"/>
      <c r="BU288" s="16"/>
      <c r="BV288" s="16"/>
      <c r="BW288" s="16"/>
      <c r="BX288" s="16"/>
      <c r="BY288" s="16"/>
      <c r="BZ288" s="16"/>
      <c r="CA288" s="16"/>
      <c r="CB288" s="16"/>
      <c r="CC288" s="16"/>
      <c r="CD288" s="16"/>
      <c r="CE288" s="16"/>
      <c r="CF288" s="16"/>
      <c r="CG288" s="16"/>
      <c r="CH288" s="16"/>
      <c r="CI288" s="16"/>
      <c r="CJ288" s="16"/>
      <c r="CK288" s="16"/>
      <c r="CL288" s="16"/>
      <c r="CM288" s="16"/>
      <c r="CN288" s="16"/>
      <c r="CO288" s="16"/>
      <c r="CP288" s="16"/>
      <c r="CQ288" s="16"/>
      <c r="CR288" s="16"/>
      <c r="CS288" s="16"/>
      <c r="CT288" s="16"/>
      <c r="CU288" s="16"/>
      <c r="CV288" s="16"/>
      <c r="CW288" s="16"/>
      <c r="CX288" s="16"/>
      <c r="CY288" s="16"/>
      <c r="CZ288" s="16"/>
      <c r="DA288" s="16"/>
      <c r="DB288" s="16"/>
      <c r="DC288" s="16"/>
      <c r="DD288" s="16"/>
      <c r="DE288" s="16"/>
      <c r="DF288" s="16"/>
      <c r="DG288" s="16"/>
      <c r="DH288" s="16"/>
      <c r="DI288" s="16"/>
      <c r="DJ288" s="16"/>
      <c r="DK288" s="16"/>
      <c r="DL288" s="16"/>
      <c r="DM288" s="16"/>
      <c r="DN288" s="16"/>
      <c r="DO288" s="16"/>
      <c r="DP288" s="16"/>
      <c r="DQ288" s="16"/>
      <c r="DR288" s="16"/>
      <c r="DS288" s="16"/>
    </row>
    <row r="289" spans="1:123" x14ac:dyDescent="0.35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6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  <c r="BB289" s="16"/>
      <c r="BC289" s="16"/>
      <c r="BD289" s="16"/>
      <c r="BE289" s="16"/>
      <c r="BF289" s="16"/>
      <c r="BG289" s="16"/>
      <c r="BH289" s="16"/>
      <c r="BI289" s="16"/>
      <c r="BJ289" s="16"/>
      <c r="BK289" s="16"/>
      <c r="BL289" s="16"/>
      <c r="BM289" s="16"/>
      <c r="BN289" s="16"/>
      <c r="BO289" s="16"/>
      <c r="BP289" s="16"/>
      <c r="BQ289" s="16"/>
      <c r="BR289" s="16"/>
      <c r="BS289" s="16"/>
      <c r="BT289" s="16"/>
      <c r="BU289" s="16"/>
      <c r="BV289" s="16"/>
      <c r="BW289" s="16"/>
      <c r="BX289" s="16"/>
      <c r="BY289" s="16"/>
      <c r="BZ289" s="16"/>
      <c r="CA289" s="16"/>
      <c r="CB289" s="16"/>
      <c r="CC289" s="16"/>
      <c r="CD289" s="16"/>
      <c r="CE289" s="16"/>
      <c r="CF289" s="16"/>
      <c r="CG289" s="16"/>
      <c r="CH289" s="16"/>
      <c r="CI289" s="16"/>
      <c r="CJ289" s="16"/>
      <c r="CK289" s="16"/>
      <c r="CL289" s="16"/>
      <c r="CM289" s="16"/>
      <c r="CN289" s="16"/>
      <c r="CO289" s="16"/>
      <c r="CP289" s="16"/>
      <c r="CQ289" s="16"/>
      <c r="CR289" s="16"/>
      <c r="CS289" s="16"/>
      <c r="CT289" s="16"/>
      <c r="CU289" s="16"/>
      <c r="CV289" s="16"/>
      <c r="CW289" s="16"/>
      <c r="CX289" s="16"/>
      <c r="CY289" s="16"/>
      <c r="CZ289" s="16"/>
      <c r="DA289" s="16"/>
      <c r="DB289" s="16"/>
      <c r="DC289" s="16"/>
      <c r="DD289" s="16"/>
      <c r="DE289" s="16"/>
      <c r="DF289" s="16"/>
      <c r="DG289" s="16"/>
      <c r="DH289" s="16"/>
      <c r="DI289" s="16"/>
      <c r="DJ289" s="16"/>
      <c r="DK289" s="16"/>
      <c r="DL289" s="16"/>
      <c r="DM289" s="16"/>
      <c r="DN289" s="16"/>
      <c r="DO289" s="16"/>
      <c r="DP289" s="16"/>
      <c r="DQ289" s="16"/>
      <c r="DR289" s="16"/>
      <c r="DS289" s="16"/>
    </row>
    <row r="290" spans="1:123" x14ac:dyDescent="0.35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  <c r="BB290" s="16"/>
      <c r="BC290" s="16"/>
      <c r="BD290" s="16"/>
      <c r="BE290" s="16"/>
      <c r="BF290" s="16"/>
      <c r="BG290" s="16"/>
      <c r="BH290" s="16"/>
      <c r="BI290" s="16"/>
      <c r="BJ290" s="16"/>
      <c r="BK290" s="16"/>
      <c r="BL290" s="16"/>
      <c r="BM290" s="16"/>
      <c r="BN290" s="16"/>
      <c r="BO290" s="16"/>
      <c r="BP290" s="16"/>
      <c r="BQ290" s="16"/>
      <c r="BR290" s="16"/>
      <c r="BS290" s="16"/>
      <c r="BT290" s="16"/>
      <c r="BU290" s="16"/>
      <c r="BV290" s="16"/>
      <c r="BW290" s="16"/>
      <c r="BX290" s="16"/>
      <c r="BY290" s="16"/>
      <c r="BZ290" s="16"/>
      <c r="CA290" s="16"/>
      <c r="CB290" s="16"/>
      <c r="CC290" s="16"/>
      <c r="CD290" s="16"/>
      <c r="CE290" s="16"/>
      <c r="CF290" s="16"/>
      <c r="CG290" s="16"/>
      <c r="CH290" s="16"/>
      <c r="CI290" s="16"/>
      <c r="CJ290" s="16"/>
      <c r="CK290" s="16"/>
      <c r="CL290" s="16"/>
      <c r="CM290" s="16"/>
      <c r="CN290" s="16"/>
      <c r="CO290" s="16"/>
      <c r="CP290" s="16"/>
      <c r="CQ290" s="16"/>
      <c r="CR290" s="16"/>
      <c r="CS290" s="16"/>
      <c r="CT290" s="16"/>
      <c r="CU290" s="16"/>
      <c r="CV290" s="16"/>
      <c r="CW290" s="16"/>
      <c r="CX290" s="16"/>
      <c r="CY290" s="16"/>
      <c r="CZ290" s="16"/>
      <c r="DA290" s="16"/>
      <c r="DB290" s="16"/>
      <c r="DC290" s="16"/>
      <c r="DD290" s="16"/>
      <c r="DE290" s="16"/>
      <c r="DF290" s="16"/>
      <c r="DG290" s="16"/>
      <c r="DH290" s="16"/>
      <c r="DI290" s="16"/>
      <c r="DJ290" s="16"/>
      <c r="DK290" s="16"/>
      <c r="DL290" s="16"/>
      <c r="DM290" s="16"/>
      <c r="DN290" s="16"/>
      <c r="DO290" s="16"/>
      <c r="DP290" s="16"/>
      <c r="DQ290" s="16"/>
      <c r="DR290" s="16"/>
      <c r="DS290" s="16"/>
    </row>
    <row r="291" spans="1:123" x14ac:dyDescent="0.35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  <c r="BB291" s="16"/>
      <c r="BC291" s="16"/>
      <c r="BD291" s="16"/>
      <c r="BE291" s="16"/>
      <c r="BF291" s="16"/>
      <c r="BG291" s="16"/>
      <c r="BH291" s="16"/>
      <c r="BI291" s="16"/>
      <c r="BJ291" s="16"/>
      <c r="BK291" s="16"/>
      <c r="BL291" s="16"/>
      <c r="BM291" s="16"/>
      <c r="BN291" s="16"/>
      <c r="BO291" s="16"/>
      <c r="BP291" s="16"/>
      <c r="BQ291" s="16"/>
      <c r="BR291" s="16"/>
      <c r="BS291" s="16"/>
      <c r="BT291" s="16"/>
      <c r="BU291" s="16"/>
      <c r="BV291" s="16"/>
      <c r="BW291" s="16"/>
      <c r="BX291" s="16"/>
      <c r="BY291" s="16"/>
      <c r="BZ291" s="16"/>
      <c r="CA291" s="16"/>
      <c r="CB291" s="16"/>
      <c r="CC291" s="16"/>
      <c r="CD291" s="16"/>
      <c r="CE291" s="16"/>
      <c r="CF291" s="16"/>
      <c r="CG291" s="16"/>
      <c r="CH291" s="16"/>
      <c r="CI291" s="16"/>
      <c r="CJ291" s="16"/>
      <c r="CK291" s="16"/>
      <c r="CL291" s="16"/>
      <c r="CM291" s="16"/>
      <c r="CN291" s="16"/>
      <c r="CO291" s="16"/>
      <c r="CP291" s="16"/>
      <c r="CQ291" s="16"/>
      <c r="CR291" s="16"/>
      <c r="CS291" s="16"/>
      <c r="CT291" s="16"/>
      <c r="CU291" s="16"/>
      <c r="CV291" s="16"/>
      <c r="CW291" s="16"/>
      <c r="CX291" s="16"/>
      <c r="CY291" s="16"/>
      <c r="CZ291" s="16"/>
      <c r="DA291" s="16"/>
      <c r="DB291" s="16"/>
      <c r="DC291" s="16"/>
      <c r="DD291" s="16"/>
      <c r="DE291" s="16"/>
      <c r="DF291" s="16"/>
      <c r="DG291" s="16"/>
      <c r="DH291" s="16"/>
      <c r="DI291" s="16"/>
      <c r="DJ291" s="16"/>
      <c r="DK291" s="16"/>
      <c r="DL291" s="16"/>
      <c r="DM291" s="16"/>
      <c r="DN291" s="16"/>
      <c r="DO291" s="16"/>
      <c r="DP291" s="16"/>
      <c r="DQ291" s="16"/>
      <c r="DR291" s="16"/>
      <c r="DS291" s="16"/>
    </row>
    <row r="292" spans="1:123" x14ac:dyDescent="0.35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  <c r="BB292" s="16"/>
      <c r="BC292" s="16"/>
      <c r="BD292" s="16"/>
      <c r="BE292" s="16"/>
      <c r="BF292" s="16"/>
      <c r="BG292" s="16"/>
      <c r="BH292" s="16"/>
      <c r="BI292" s="16"/>
      <c r="BJ292" s="16"/>
      <c r="BK292" s="16"/>
      <c r="BL292" s="16"/>
      <c r="BM292" s="16"/>
      <c r="BN292" s="16"/>
      <c r="BO292" s="16"/>
      <c r="BP292" s="16"/>
      <c r="BQ292" s="16"/>
      <c r="BR292" s="16"/>
      <c r="BS292" s="16"/>
      <c r="BT292" s="16"/>
      <c r="BU292" s="16"/>
      <c r="BV292" s="16"/>
      <c r="BW292" s="16"/>
      <c r="BX292" s="16"/>
      <c r="BY292" s="16"/>
      <c r="BZ292" s="16"/>
      <c r="CA292" s="16"/>
      <c r="CB292" s="16"/>
      <c r="CC292" s="16"/>
      <c r="CD292" s="16"/>
      <c r="CE292" s="16"/>
      <c r="CF292" s="16"/>
      <c r="CG292" s="16"/>
      <c r="CH292" s="16"/>
      <c r="CI292" s="16"/>
      <c r="CJ292" s="16"/>
      <c r="CK292" s="16"/>
      <c r="CL292" s="16"/>
      <c r="CM292" s="16"/>
      <c r="CN292" s="16"/>
      <c r="CO292" s="16"/>
      <c r="CP292" s="16"/>
      <c r="CQ292" s="16"/>
      <c r="CR292" s="16"/>
      <c r="CS292" s="16"/>
      <c r="CT292" s="16"/>
      <c r="CU292" s="16"/>
      <c r="CV292" s="16"/>
      <c r="CW292" s="16"/>
      <c r="CX292" s="16"/>
      <c r="CY292" s="16"/>
      <c r="CZ292" s="16"/>
      <c r="DA292" s="16"/>
      <c r="DB292" s="16"/>
      <c r="DC292" s="16"/>
      <c r="DD292" s="16"/>
      <c r="DE292" s="16"/>
      <c r="DF292" s="16"/>
      <c r="DG292" s="16"/>
      <c r="DH292" s="16"/>
      <c r="DI292" s="16"/>
      <c r="DJ292" s="16"/>
      <c r="DK292" s="16"/>
      <c r="DL292" s="16"/>
      <c r="DM292" s="16"/>
      <c r="DN292" s="16"/>
      <c r="DO292" s="16"/>
      <c r="DP292" s="16"/>
      <c r="DQ292" s="16"/>
      <c r="DR292" s="16"/>
      <c r="DS292" s="16"/>
    </row>
    <row r="293" spans="1:123" x14ac:dyDescent="0.35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6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  <c r="BB293" s="16"/>
      <c r="BC293" s="16"/>
      <c r="BD293" s="16"/>
      <c r="BE293" s="16"/>
      <c r="BF293" s="16"/>
      <c r="BG293" s="16"/>
      <c r="BH293" s="16"/>
      <c r="BI293" s="16"/>
      <c r="BJ293" s="16"/>
      <c r="BK293" s="16"/>
      <c r="BL293" s="16"/>
      <c r="BM293" s="16"/>
      <c r="BN293" s="16"/>
      <c r="BO293" s="16"/>
      <c r="BP293" s="16"/>
      <c r="BQ293" s="16"/>
      <c r="BR293" s="16"/>
      <c r="BS293" s="16"/>
      <c r="BT293" s="16"/>
      <c r="BU293" s="16"/>
      <c r="BV293" s="16"/>
      <c r="BW293" s="16"/>
      <c r="BX293" s="16"/>
      <c r="BY293" s="16"/>
      <c r="BZ293" s="16"/>
      <c r="CA293" s="16"/>
      <c r="CB293" s="16"/>
      <c r="CC293" s="16"/>
      <c r="CD293" s="16"/>
      <c r="CE293" s="16"/>
      <c r="CF293" s="16"/>
      <c r="CG293" s="16"/>
      <c r="CH293" s="16"/>
      <c r="CI293" s="16"/>
      <c r="CJ293" s="16"/>
      <c r="CK293" s="16"/>
      <c r="CL293" s="16"/>
      <c r="CM293" s="16"/>
      <c r="CN293" s="16"/>
      <c r="CO293" s="16"/>
      <c r="CP293" s="16"/>
      <c r="CQ293" s="16"/>
      <c r="CR293" s="16"/>
      <c r="CS293" s="16"/>
      <c r="CT293" s="16"/>
      <c r="CU293" s="16"/>
      <c r="CV293" s="16"/>
      <c r="CW293" s="16"/>
      <c r="CX293" s="16"/>
      <c r="CY293" s="16"/>
      <c r="CZ293" s="16"/>
      <c r="DA293" s="16"/>
      <c r="DB293" s="16"/>
      <c r="DC293" s="16"/>
      <c r="DD293" s="16"/>
      <c r="DE293" s="16"/>
      <c r="DF293" s="16"/>
      <c r="DG293" s="16"/>
      <c r="DH293" s="16"/>
      <c r="DI293" s="16"/>
      <c r="DJ293" s="16"/>
      <c r="DK293" s="16"/>
      <c r="DL293" s="16"/>
      <c r="DM293" s="16"/>
      <c r="DN293" s="16"/>
      <c r="DO293" s="16"/>
      <c r="DP293" s="16"/>
      <c r="DQ293" s="16"/>
      <c r="DR293" s="16"/>
      <c r="DS293" s="16"/>
    </row>
    <row r="294" spans="1:123" x14ac:dyDescent="0.35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  <c r="BB294" s="16"/>
      <c r="BC294" s="16"/>
      <c r="BD294" s="16"/>
      <c r="BE294" s="16"/>
      <c r="BF294" s="16"/>
      <c r="BG294" s="16"/>
      <c r="BH294" s="16"/>
      <c r="BI294" s="16"/>
      <c r="BJ294" s="16"/>
      <c r="BK294" s="16"/>
      <c r="BL294" s="16"/>
      <c r="BM294" s="16"/>
      <c r="BN294" s="16"/>
      <c r="BO294" s="16"/>
      <c r="BP294" s="16"/>
      <c r="BQ294" s="16"/>
      <c r="BR294" s="16"/>
      <c r="BS294" s="16"/>
      <c r="BT294" s="16"/>
      <c r="BU294" s="16"/>
      <c r="BV294" s="16"/>
      <c r="BW294" s="16"/>
      <c r="BX294" s="16"/>
      <c r="BY294" s="16"/>
      <c r="BZ294" s="16"/>
      <c r="CA294" s="16"/>
      <c r="CB294" s="16"/>
      <c r="CC294" s="16"/>
      <c r="CD294" s="16"/>
      <c r="CE294" s="16"/>
      <c r="CF294" s="16"/>
      <c r="CG294" s="16"/>
      <c r="CH294" s="16"/>
      <c r="CI294" s="16"/>
      <c r="CJ294" s="16"/>
      <c r="CK294" s="16"/>
      <c r="CL294" s="16"/>
      <c r="CM294" s="16"/>
      <c r="CN294" s="16"/>
      <c r="CO294" s="16"/>
      <c r="CP294" s="16"/>
      <c r="CQ294" s="16"/>
      <c r="CR294" s="16"/>
      <c r="CS294" s="16"/>
      <c r="CT294" s="16"/>
      <c r="CU294" s="16"/>
      <c r="CV294" s="16"/>
      <c r="CW294" s="16"/>
      <c r="CX294" s="16"/>
      <c r="CY294" s="16"/>
      <c r="CZ294" s="16"/>
      <c r="DA294" s="16"/>
      <c r="DB294" s="16"/>
      <c r="DC294" s="16"/>
      <c r="DD294" s="16"/>
      <c r="DE294" s="16"/>
      <c r="DF294" s="16"/>
      <c r="DG294" s="16"/>
      <c r="DH294" s="16"/>
      <c r="DI294" s="16"/>
      <c r="DJ294" s="16"/>
      <c r="DK294" s="16"/>
      <c r="DL294" s="16"/>
      <c r="DM294" s="16"/>
      <c r="DN294" s="16"/>
      <c r="DO294" s="16"/>
      <c r="DP294" s="16"/>
      <c r="DQ294" s="16"/>
      <c r="DR294" s="16"/>
      <c r="DS294" s="16"/>
    </row>
    <row r="295" spans="1:123" x14ac:dyDescent="0.35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  <c r="BB295" s="16"/>
      <c r="BC295" s="16"/>
      <c r="BD295" s="16"/>
      <c r="BE295" s="16"/>
      <c r="BF295" s="16"/>
      <c r="BG295" s="16"/>
      <c r="BH295" s="16"/>
      <c r="BI295" s="16"/>
      <c r="BJ295" s="16"/>
      <c r="BK295" s="16"/>
      <c r="BL295" s="16"/>
      <c r="BM295" s="16"/>
      <c r="BN295" s="16"/>
      <c r="BO295" s="16"/>
      <c r="BP295" s="16"/>
      <c r="BQ295" s="16"/>
      <c r="BR295" s="16"/>
      <c r="BS295" s="16"/>
      <c r="BT295" s="16"/>
      <c r="BU295" s="16"/>
      <c r="BV295" s="16"/>
      <c r="BW295" s="16"/>
      <c r="BX295" s="16"/>
      <c r="BY295" s="16"/>
      <c r="BZ295" s="16"/>
      <c r="CA295" s="16"/>
      <c r="CB295" s="16"/>
      <c r="CC295" s="16"/>
      <c r="CD295" s="16"/>
      <c r="CE295" s="16"/>
      <c r="CF295" s="16"/>
      <c r="CG295" s="16"/>
      <c r="CH295" s="16"/>
      <c r="CI295" s="16"/>
      <c r="CJ295" s="16"/>
      <c r="CK295" s="16"/>
      <c r="CL295" s="16"/>
      <c r="CM295" s="16"/>
      <c r="CN295" s="16"/>
      <c r="CO295" s="16"/>
      <c r="CP295" s="16"/>
      <c r="CQ295" s="16"/>
      <c r="CR295" s="16"/>
      <c r="CS295" s="16"/>
      <c r="CT295" s="16"/>
      <c r="CU295" s="16"/>
      <c r="CV295" s="16"/>
      <c r="CW295" s="16"/>
      <c r="CX295" s="16"/>
      <c r="CY295" s="16"/>
      <c r="CZ295" s="16"/>
      <c r="DA295" s="16"/>
      <c r="DB295" s="16"/>
      <c r="DC295" s="16"/>
      <c r="DD295" s="16"/>
      <c r="DE295" s="16"/>
      <c r="DF295" s="16"/>
      <c r="DG295" s="16"/>
      <c r="DH295" s="16"/>
      <c r="DI295" s="16"/>
      <c r="DJ295" s="16"/>
      <c r="DK295" s="16"/>
      <c r="DL295" s="16"/>
      <c r="DM295" s="16"/>
      <c r="DN295" s="16"/>
      <c r="DO295" s="16"/>
      <c r="DP295" s="16"/>
      <c r="DQ295" s="16"/>
      <c r="DR295" s="16"/>
      <c r="DS295" s="16"/>
    </row>
    <row r="296" spans="1:123" x14ac:dyDescent="0.35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  <c r="BB296" s="16"/>
      <c r="BC296" s="16"/>
      <c r="BD296" s="16"/>
      <c r="BE296" s="16"/>
      <c r="BF296" s="16"/>
      <c r="BG296" s="16"/>
      <c r="BH296" s="16"/>
      <c r="BI296" s="16"/>
      <c r="BJ296" s="16"/>
      <c r="BK296" s="16"/>
      <c r="BL296" s="16"/>
      <c r="BM296" s="16"/>
      <c r="BN296" s="16"/>
      <c r="BO296" s="16"/>
      <c r="BP296" s="16"/>
      <c r="BQ296" s="16"/>
      <c r="BR296" s="16"/>
      <c r="BS296" s="16"/>
      <c r="BT296" s="16"/>
      <c r="BU296" s="16"/>
      <c r="BV296" s="16"/>
      <c r="BW296" s="16"/>
      <c r="BX296" s="16"/>
      <c r="BY296" s="16"/>
      <c r="BZ296" s="16"/>
      <c r="CA296" s="16"/>
      <c r="CB296" s="16"/>
      <c r="CC296" s="16"/>
      <c r="CD296" s="16"/>
      <c r="CE296" s="16"/>
      <c r="CF296" s="16"/>
      <c r="CG296" s="16"/>
      <c r="CH296" s="16"/>
      <c r="CI296" s="16"/>
      <c r="CJ296" s="16"/>
      <c r="CK296" s="16"/>
      <c r="CL296" s="16"/>
      <c r="CM296" s="16"/>
      <c r="CN296" s="16"/>
      <c r="CO296" s="16"/>
      <c r="CP296" s="16"/>
      <c r="CQ296" s="16"/>
      <c r="CR296" s="16"/>
      <c r="CS296" s="16"/>
      <c r="CT296" s="16"/>
      <c r="CU296" s="16"/>
      <c r="CV296" s="16"/>
      <c r="CW296" s="16"/>
      <c r="CX296" s="16"/>
      <c r="CY296" s="16"/>
      <c r="CZ296" s="16"/>
      <c r="DA296" s="16"/>
      <c r="DB296" s="16"/>
      <c r="DC296" s="16"/>
      <c r="DD296" s="16"/>
      <c r="DE296" s="16"/>
      <c r="DF296" s="16"/>
      <c r="DG296" s="16"/>
      <c r="DH296" s="16"/>
      <c r="DI296" s="16"/>
      <c r="DJ296" s="16"/>
      <c r="DK296" s="16"/>
      <c r="DL296" s="16"/>
      <c r="DM296" s="16"/>
      <c r="DN296" s="16"/>
      <c r="DO296" s="16"/>
      <c r="DP296" s="16"/>
      <c r="DQ296" s="16"/>
      <c r="DR296" s="16"/>
      <c r="DS296" s="16"/>
    </row>
    <row r="297" spans="1:123" x14ac:dyDescent="0.35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6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  <c r="BB297" s="16"/>
      <c r="BC297" s="16"/>
      <c r="BD297" s="16"/>
      <c r="BE297" s="16"/>
      <c r="BF297" s="16"/>
      <c r="BG297" s="16"/>
      <c r="BH297" s="16"/>
      <c r="BI297" s="16"/>
      <c r="BJ297" s="16"/>
      <c r="BK297" s="16"/>
      <c r="BL297" s="16"/>
      <c r="BM297" s="16"/>
      <c r="BN297" s="16"/>
      <c r="BO297" s="16"/>
      <c r="BP297" s="16"/>
      <c r="BQ297" s="16"/>
      <c r="BR297" s="16"/>
      <c r="BS297" s="16"/>
      <c r="BT297" s="16"/>
      <c r="BU297" s="16"/>
      <c r="BV297" s="16"/>
      <c r="BW297" s="16"/>
      <c r="BX297" s="16"/>
      <c r="BY297" s="16"/>
      <c r="BZ297" s="16"/>
      <c r="CA297" s="16"/>
      <c r="CB297" s="16"/>
      <c r="CC297" s="16"/>
      <c r="CD297" s="16"/>
      <c r="CE297" s="16"/>
      <c r="CF297" s="16"/>
      <c r="CG297" s="16"/>
      <c r="CH297" s="16"/>
      <c r="CI297" s="16"/>
      <c r="CJ297" s="16"/>
      <c r="CK297" s="16"/>
      <c r="CL297" s="16"/>
      <c r="CM297" s="16"/>
      <c r="CN297" s="16"/>
      <c r="CO297" s="16"/>
      <c r="CP297" s="16"/>
      <c r="CQ297" s="16"/>
      <c r="CR297" s="16"/>
      <c r="CS297" s="16"/>
      <c r="CT297" s="16"/>
      <c r="CU297" s="16"/>
      <c r="CV297" s="16"/>
      <c r="CW297" s="16"/>
      <c r="CX297" s="16"/>
      <c r="CY297" s="16"/>
      <c r="CZ297" s="16"/>
      <c r="DA297" s="16"/>
      <c r="DB297" s="16"/>
      <c r="DC297" s="16"/>
      <c r="DD297" s="16"/>
      <c r="DE297" s="16"/>
      <c r="DF297" s="16"/>
      <c r="DG297" s="16"/>
      <c r="DH297" s="16"/>
      <c r="DI297" s="16"/>
      <c r="DJ297" s="16"/>
      <c r="DK297" s="16"/>
      <c r="DL297" s="16"/>
      <c r="DM297" s="16"/>
      <c r="DN297" s="16"/>
      <c r="DO297" s="16"/>
      <c r="DP297" s="16"/>
      <c r="DQ297" s="16"/>
      <c r="DR297" s="16"/>
      <c r="DS297" s="16"/>
    </row>
    <row r="298" spans="1:123" x14ac:dyDescent="0.35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  <c r="BB298" s="16"/>
      <c r="BC298" s="16"/>
      <c r="BD298" s="16"/>
      <c r="BE298" s="16"/>
      <c r="BF298" s="16"/>
      <c r="BG298" s="16"/>
      <c r="BH298" s="16"/>
      <c r="BI298" s="16"/>
      <c r="BJ298" s="16"/>
      <c r="BK298" s="16"/>
      <c r="BL298" s="16"/>
      <c r="BM298" s="16"/>
      <c r="BN298" s="16"/>
      <c r="BO298" s="16"/>
      <c r="BP298" s="16"/>
      <c r="BQ298" s="16"/>
      <c r="BR298" s="16"/>
      <c r="BS298" s="16"/>
      <c r="BT298" s="16"/>
      <c r="BU298" s="16"/>
      <c r="BV298" s="16"/>
      <c r="BW298" s="16"/>
      <c r="BX298" s="16"/>
      <c r="BY298" s="16"/>
      <c r="BZ298" s="16"/>
      <c r="CA298" s="16"/>
      <c r="CB298" s="16"/>
      <c r="CC298" s="16"/>
      <c r="CD298" s="16"/>
      <c r="CE298" s="16"/>
      <c r="CF298" s="16"/>
      <c r="CG298" s="16"/>
      <c r="CH298" s="16"/>
      <c r="CI298" s="16"/>
      <c r="CJ298" s="16"/>
      <c r="CK298" s="16"/>
      <c r="CL298" s="16"/>
      <c r="CM298" s="16"/>
      <c r="CN298" s="16"/>
      <c r="CO298" s="16"/>
      <c r="CP298" s="16"/>
      <c r="CQ298" s="16"/>
      <c r="CR298" s="16"/>
      <c r="CS298" s="16"/>
      <c r="CT298" s="16"/>
      <c r="CU298" s="16"/>
      <c r="CV298" s="16"/>
      <c r="CW298" s="16"/>
      <c r="CX298" s="16"/>
      <c r="CY298" s="16"/>
      <c r="CZ298" s="16"/>
      <c r="DA298" s="16"/>
      <c r="DB298" s="16"/>
      <c r="DC298" s="16"/>
      <c r="DD298" s="16"/>
      <c r="DE298" s="16"/>
      <c r="DF298" s="16"/>
      <c r="DG298" s="16"/>
      <c r="DH298" s="16"/>
      <c r="DI298" s="16"/>
      <c r="DJ298" s="16"/>
      <c r="DK298" s="16"/>
      <c r="DL298" s="16"/>
      <c r="DM298" s="16"/>
      <c r="DN298" s="16"/>
      <c r="DO298" s="16"/>
      <c r="DP298" s="16"/>
      <c r="DQ298" s="16"/>
      <c r="DR298" s="16"/>
      <c r="DS298" s="16"/>
    </row>
    <row r="299" spans="1:123" x14ac:dyDescent="0.35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  <c r="BB299" s="16"/>
      <c r="BC299" s="16"/>
      <c r="BD299" s="16"/>
      <c r="BE299" s="16"/>
      <c r="BF299" s="16"/>
      <c r="BG299" s="16"/>
      <c r="BH299" s="16"/>
      <c r="BI299" s="16"/>
      <c r="BJ299" s="16"/>
      <c r="BK299" s="16"/>
      <c r="BL299" s="16"/>
      <c r="BM299" s="16"/>
      <c r="BN299" s="16"/>
      <c r="BO299" s="16"/>
      <c r="BP299" s="16"/>
      <c r="BQ299" s="16"/>
      <c r="BR299" s="16"/>
      <c r="BS299" s="16"/>
      <c r="BT299" s="16"/>
      <c r="BU299" s="16"/>
      <c r="BV299" s="16"/>
      <c r="BW299" s="16"/>
      <c r="BX299" s="16"/>
      <c r="BY299" s="16"/>
      <c r="BZ299" s="16"/>
      <c r="CA299" s="16"/>
      <c r="CB299" s="16"/>
      <c r="CC299" s="16"/>
      <c r="CD299" s="16"/>
      <c r="CE299" s="16"/>
      <c r="CF299" s="16"/>
      <c r="CG299" s="16"/>
      <c r="CH299" s="16"/>
      <c r="CI299" s="16"/>
      <c r="CJ299" s="16"/>
      <c r="CK299" s="16"/>
      <c r="CL299" s="16"/>
      <c r="CM299" s="16"/>
      <c r="CN299" s="16"/>
      <c r="CO299" s="16"/>
      <c r="CP299" s="16"/>
      <c r="CQ299" s="16"/>
      <c r="CR299" s="16"/>
      <c r="CS299" s="16"/>
      <c r="CT299" s="16"/>
      <c r="CU299" s="16"/>
      <c r="CV299" s="16"/>
      <c r="CW299" s="16"/>
      <c r="CX299" s="16"/>
      <c r="CY299" s="16"/>
      <c r="CZ299" s="16"/>
      <c r="DA299" s="16"/>
      <c r="DB299" s="16"/>
      <c r="DC299" s="16"/>
      <c r="DD299" s="16"/>
      <c r="DE299" s="16"/>
      <c r="DF299" s="16"/>
      <c r="DG299" s="16"/>
      <c r="DH299" s="16"/>
      <c r="DI299" s="16"/>
      <c r="DJ299" s="16"/>
      <c r="DK299" s="16"/>
      <c r="DL299" s="16"/>
      <c r="DM299" s="16"/>
      <c r="DN299" s="16"/>
      <c r="DO299" s="16"/>
      <c r="DP299" s="16"/>
      <c r="DQ299" s="16"/>
      <c r="DR299" s="16"/>
      <c r="DS299" s="16"/>
    </row>
    <row r="300" spans="1:123" x14ac:dyDescent="0.35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  <c r="BB300" s="16"/>
      <c r="BC300" s="16"/>
      <c r="BD300" s="16"/>
      <c r="BE300" s="16"/>
      <c r="BF300" s="16"/>
      <c r="BG300" s="16"/>
      <c r="BH300" s="16"/>
      <c r="BI300" s="16"/>
      <c r="BJ300" s="16"/>
      <c r="BK300" s="16"/>
      <c r="BL300" s="16"/>
      <c r="BM300" s="16"/>
      <c r="BN300" s="16"/>
      <c r="BO300" s="16"/>
      <c r="BP300" s="16"/>
      <c r="BQ300" s="16"/>
      <c r="BR300" s="16"/>
      <c r="BS300" s="16"/>
      <c r="BT300" s="16"/>
      <c r="BU300" s="16"/>
      <c r="BV300" s="16"/>
      <c r="BW300" s="16"/>
      <c r="BX300" s="16"/>
      <c r="BY300" s="16"/>
      <c r="BZ300" s="16"/>
      <c r="CA300" s="16"/>
      <c r="CB300" s="16"/>
      <c r="CC300" s="16"/>
      <c r="CD300" s="16"/>
      <c r="CE300" s="16"/>
      <c r="CF300" s="16"/>
      <c r="CG300" s="16"/>
      <c r="CH300" s="16"/>
      <c r="CI300" s="16"/>
      <c r="CJ300" s="16"/>
      <c r="CK300" s="16"/>
      <c r="CL300" s="16"/>
      <c r="CM300" s="16"/>
      <c r="CN300" s="16"/>
      <c r="CO300" s="16"/>
      <c r="CP300" s="16"/>
      <c r="CQ300" s="16"/>
      <c r="CR300" s="16"/>
      <c r="CS300" s="16"/>
      <c r="CT300" s="16"/>
      <c r="CU300" s="16"/>
      <c r="CV300" s="16"/>
      <c r="CW300" s="16"/>
      <c r="CX300" s="16"/>
      <c r="CY300" s="16"/>
      <c r="CZ300" s="16"/>
      <c r="DA300" s="16"/>
      <c r="DB300" s="16"/>
      <c r="DC300" s="16"/>
      <c r="DD300" s="16"/>
      <c r="DE300" s="16"/>
      <c r="DF300" s="16"/>
      <c r="DG300" s="16"/>
      <c r="DH300" s="16"/>
      <c r="DI300" s="16"/>
      <c r="DJ300" s="16"/>
      <c r="DK300" s="16"/>
      <c r="DL300" s="16"/>
      <c r="DM300" s="16"/>
      <c r="DN300" s="16"/>
      <c r="DO300" s="16"/>
      <c r="DP300" s="16"/>
      <c r="DQ300" s="16"/>
      <c r="DR300" s="16"/>
      <c r="DS300" s="16"/>
    </row>
    <row r="301" spans="1:123" x14ac:dyDescent="0.35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  <c r="BB301" s="16"/>
      <c r="BC301" s="16"/>
      <c r="BD301" s="16"/>
      <c r="BE301" s="16"/>
      <c r="BF301" s="16"/>
      <c r="BG301" s="16"/>
      <c r="BH301" s="16"/>
      <c r="BI301" s="16"/>
      <c r="BJ301" s="16"/>
      <c r="BK301" s="16"/>
      <c r="BL301" s="16"/>
      <c r="BM301" s="16"/>
      <c r="BN301" s="16"/>
      <c r="BO301" s="16"/>
      <c r="BP301" s="16"/>
      <c r="BQ301" s="16"/>
      <c r="BR301" s="16"/>
      <c r="BS301" s="16"/>
      <c r="BT301" s="16"/>
      <c r="BU301" s="16"/>
      <c r="BV301" s="16"/>
      <c r="BW301" s="16"/>
      <c r="BX301" s="16"/>
      <c r="BY301" s="16"/>
      <c r="BZ301" s="16"/>
      <c r="CA301" s="16"/>
      <c r="CB301" s="16"/>
      <c r="CC301" s="16"/>
      <c r="CD301" s="16"/>
      <c r="CE301" s="16"/>
      <c r="CF301" s="16"/>
      <c r="CG301" s="16"/>
      <c r="CH301" s="16"/>
      <c r="CI301" s="16"/>
      <c r="CJ301" s="16"/>
      <c r="CK301" s="16"/>
      <c r="CL301" s="16"/>
      <c r="CM301" s="16"/>
      <c r="CN301" s="16"/>
      <c r="CO301" s="16"/>
      <c r="CP301" s="16"/>
      <c r="CQ301" s="16"/>
      <c r="CR301" s="16"/>
      <c r="CS301" s="16"/>
      <c r="CT301" s="16"/>
      <c r="CU301" s="16"/>
      <c r="CV301" s="16"/>
      <c r="CW301" s="16"/>
      <c r="CX301" s="16"/>
      <c r="CY301" s="16"/>
      <c r="CZ301" s="16"/>
      <c r="DA301" s="16"/>
      <c r="DB301" s="16"/>
      <c r="DC301" s="16"/>
      <c r="DD301" s="16"/>
      <c r="DE301" s="16"/>
      <c r="DF301" s="16"/>
      <c r="DG301" s="16"/>
      <c r="DH301" s="16"/>
      <c r="DI301" s="16"/>
      <c r="DJ301" s="16"/>
      <c r="DK301" s="16"/>
      <c r="DL301" s="16"/>
      <c r="DM301" s="16"/>
      <c r="DN301" s="16"/>
      <c r="DO301" s="16"/>
      <c r="DP301" s="16"/>
      <c r="DQ301" s="16"/>
      <c r="DR301" s="16"/>
      <c r="DS301" s="16"/>
    </row>
    <row r="302" spans="1:123" x14ac:dyDescent="0.35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  <c r="BB302" s="16"/>
      <c r="BC302" s="16"/>
      <c r="BD302" s="16"/>
      <c r="BE302" s="16"/>
      <c r="BF302" s="16"/>
      <c r="BG302" s="16"/>
      <c r="BH302" s="16"/>
      <c r="BI302" s="16"/>
      <c r="BJ302" s="16"/>
      <c r="BK302" s="16"/>
      <c r="BL302" s="16"/>
      <c r="BM302" s="16"/>
      <c r="BN302" s="16"/>
      <c r="BO302" s="16"/>
      <c r="BP302" s="16"/>
      <c r="BQ302" s="16"/>
      <c r="BR302" s="16"/>
      <c r="BS302" s="16"/>
      <c r="BT302" s="16"/>
      <c r="BU302" s="16"/>
      <c r="BV302" s="16"/>
      <c r="BW302" s="16"/>
      <c r="BX302" s="16"/>
      <c r="BY302" s="16"/>
      <c r="BZ302" s="16"/>
      <c r="CA302" s="16"/>
      <c r="CB302" s="16"/>
      <c r="CC302" s="16"/>
      <c r="CD302" s="16"/>
      <c r="CE302" s="16"/>
      <c r="CF302" s="16"/>
      <c r="CG302" s="16"/>
      <c r="CH302" s="16"/>
      <c r="CI302" s="16"/>
      <c r="CJ302" s="16"/>
      <c r="CK302" s="16"/>
      <c r="CL302" s="16"/>
      <c r="CM302" s="16"/>
      <c r="CN302" s="16"/>
      <c r="CO302" s="16"/>
      <c r="CP302" s="16"/>
      <c r="CQ302" s="16"/>
      <c r="CR302" s="16"/>
      <c r="CS302" s="16"/>
      <c r="CT302" s="16"/>
      <c r="CU302" s="16"/>
      <c r="CV302" s="16"/>
      <c r="CW302" s="16"/>
      <c r="CX302" s="16"/>
      <c r="CY302" s="16"/>
      <c r="CZ302" s="16"/>
      <c r="DA302" s="16"/>
      <c r="DB302" s="16"/>
      <c r="DC302" s="16"/>
      <c r="DD302" s="16"/>
      <c r="DE302" s="16"/>
      <c r="DF302" s="16"/>
      <c r="DG302" s="16"/>
      <c r="DH302" s="16"/>
      <c r="DI302" s="16"/>
      <c r="DJ302" s="16"/>
      <c r="DK302" s="16"/>
      <c r="DL302" s="16"/>
      <c r="DM302" s="16"/>
      <c r="DN302" s="16"/>
      <c r="DO302" s="16"/>
      <c r="DP302" s="16"/>
      <c r="DQ302" s="16"/>
      <c r="DR302" s="16"/>
      <c r="DS302" s="16"/>
    </row>
    <row r="303" spans="1:123" x14ac:dyDescent="0.35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  <c r="BB303" s="16"/>
      <c r="BC303" s="16"/>
      <c r="BD303" s="16"/>
      <c r="BE303" s="16"/>
      <c r="BF303" s="16"/>
      <c r="BG303" s="16"/>
      <c r="BH303" s="16"/>
      <c r="BI303" s="16"/>
      <c r="BJ303" s="16"/>
      <c r="BK303" s="16"/>
      <c r="BL303" s="16"/>
      <c r="BM303" s="16"/>
      <c r="BN303" s="16"/>
      <c r="BO303" s="16"/>
      <c r="BP303" s="16"/>
      <c r="BQ303" s="16"/>
      <c r="BR303" s="16"/>
      <c r="BS303" s="16"/>
      <c r="BT303" s="16"/>
      <c r="BU303" s="16"/>
      <c r="BV303" s="16"/>
      <c r="BW303" s="16"/>
      <c r="BX303" s="16"/>
      <c r="BY303" s="16"/>
      <c r="BZ303" s="16"/>
      <c r="CA303" s="16"/>
      <c r="CB303" s="16"/>
      <c r="CC303" s="16"/>
      <c r="CD303" s="16"/>
      <c r="CE303" s="16"/>
      <c r="CF303" s="16"/>
      <c r="CG303" s="16"/>
      <c r="CH303" s="16"/>
      <c r="CI303" s="16"/>
      <c r="CJ303" s="16"/>
      <c r="CK303" s="16"/>
      <c r="CL303" s="16"/>
      <c r="CM303" s="16"/>
      <c r="CN303" s="16"/>
      <c r="CO303" s="16"/>
      <c r="CP303" s="16"/>
      <c r="CQ303" s="16"/>
      <c r="CR303" s="16"/>
      <c r="CS303" s="16"/>
      <c r="CT303" s="16"/>
      <c r="CU303" s="16"/>
      <c r="CV303" s="16"/>
      <c r="CW303" s="16"/>
      <c r="CX303" s="16"/>
      <c r="CY303" s="16"/>
      <c r="CZ303" s="16"/>
      <c r="DA303" s="16"/>
      <c r="DB303" s="16"/>
      <c r="DC303" s="16"/>
      <c r="DD303" s="16"/>
      <c r="DE303" s="16"/>
      <c r="DF303" s="16"/>
      <c r="DG303" s="16"/>
      <c r="DH303" s="16"/>
      <c r="DI303" s="16"/>
      <c r="DJ303" s="16"/>
      <c r="DK303" s="16"/>
      <c r="DL303" s="16"/>
      <c r="DM303" s="16"/>
      <c r="DN303" s="16"/>
      <c r="DO303" s="16"/>
      <c r="DP303" s="16"/>
      <c r="DQ303" s="16"/>
      <c r="DR303" s="16"/>
      <c r="DS303" s="16"/>
    </row>
    <row r="304" spans="1:123" x14ac:dyDescent="0.35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  <c r="BB304" s="16"/>
      <c r="BC304" s="16"/>
      <c r="BD304" s="16"/>
      <c r="BE304" s="16"/>
      <c r="BF304" s="16"/>
      <c r="BG304" s="16"/>
      <c r="BH304" s="16"/>
      <c r="BI304" s="16"/>
      <c r="BJ304" s="16"/>
      <c r="BK304" s="16"/>
      <c r="BL304" s="16"/>
      <c r="BM304" s="16"/>
      <c r="BN304" s="16"/>
      <c r="BO304" s="16"/>
      <c r="BP304" s="16"/>
      <c r="BQ304" s="16"/>
      <c r="BR304" s="16"/>
      <c r="BS304" s="16"/>
      <c r="BT304" s="16"/>
      <c r="BU304" s="16"/>
      <c r="BV304" s="16"/>
      <c r="BW304" s="16"/>
      <c r="BX304" s="16"/>
      <c r="BY304" s="16"/>
      <c r="BZ304" s="16"/>
      <c r="CA304" s="16"/>
      <c r="CB304" s="16"/>
      <c r="CC304" s="16"/>
      <c r="CD304" s="16"/>
      <c r="CE304" s="16"/>
      <c r="CF304" s="16"/>
      <c r="CG304" s="16"/>
      <c r="CH304" s="16"/>
      <c r="CI304" s="16"/>
      <c r="CJ304" s="16"/>
      <c r="CK304" s="16"/>
      <c r="CL304" s="16"/>
      <c r="CM304" s="16"/>
      <c r="CN304" s="16"/>
      <c r="CO304" s="16"/>
      <c r="CP304" s="16"/>
      <c r="CQ304" s="16"/>
      <c r="CR304" s="16"/>
      <c r="CS304" s="16"/>
      <c r="CT304" s="16"/>
      <c r="CU304" s="16"/>
      <c r="CV304" s="16"/>
      <c r="CW304" s="16"/>
      <c r="CX304" s="16"/>
      <c r="CY304" s="16"/>
      <c r="CZ304" s="16"/>
      <c r="DA304" s="16"/>
      <c r="DB304" s="16"/>
      <c r="DC304" s="16"/>
      <c r="DD304" s="16"/>
      <c r="DE304" s="16"/>
      <c r="DF304" s="16"/>
      <c r="DG304" s="16"/>
      <c r="DH304" s="16"/>
      <c r="DI304" s="16"/>
      <c r="DJ304" s="16"/>
      <c r="DK304" s="16"/>
      <c r="DL304" s="16"/>
      <c r="DM304" s="16"/>
      <c r="DN304" s="16"/>
      <c r="DO304" s="16"/>
      <c r="DP304" s="16"/>
      <c r="DQ304" s="16"/>
      <c r="DR304" s="16"/>
      <c r="DS304" s="16"/>
    </row>
    <row r="305" spans="1:123" x14ac:dyDescent="0.35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6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  <c r="AI305" s="16"/>
      <c r="AJ305" s="16"/>
      <c r="AK305" s="16"/>
      <c r="AL305" s="16"/>
      <c r="AM305" s="16"/>
      <c r="AN305" s="16"/>
      <c r="AO305" s="16"/>
      <c r="AP305" s="16"/>
      <c r="AQ305" s="16"/>
      <c r="AR305" s="16"/>
      <c r="AS305" s="16"/>
      <c r="AT305" s="16"/>
      <c r="AU305" s="16"/>
      <c r="AV305" s="16"/>
      <c r="AW305" s="16"/>
      <c r="AX305" s="16"/>
      <c r="AY305" s="16"/>
      <c r="AZ305" s="16"/>
      <c r="BA305" s="16"/>
      <c r="BB305" s="16"/>
      <c r="BC305" s="16"/>
      <c r="BD305" s="16"/>
      <c r="BE305" s="16"/>
      <c r="BF305" s="16"/>
      <c r="BG305" s="16"/>
      <c r="BH305" s="16"/>
      <c r="BI305" s="16"/>
      <c r="BJ305" s="16"/>
      <c r="BK305" s="16"/>
      <c r="BL305" s="16"/>
      <c r="BM305" s="16"/>
      <c r="BN305" s="16"/>
      <c r="BO305" s="16"/>
      <c r="BP305" s="16"/>
      <c r="BQ305" s="16"/>
      <c r="BR305" s="16"/>
      <c r="BS305" s="16"/>
      <c r="BT305" s="16"/>
      <c r="BU305" s="16"/>
      <c r="BV305" s="16"/>
      <c r="BW305" s="16"/>
      <c r="BX305" s="16"/>
      <c r="BY305" s="16"/>
      <c r="BZ305" s="16"/>
      <c r="CA305" s="16"/>
      <c r="CB305" s="16"/>
      <c r="CC305" s="16"/>
      <c r="CD305" s="16"/>
      <c r="CE305" s="16"/>
      <c r="CF305" s="16"/>
      <c r="CG305" s="16"/>
      <c r="CH305" s="16"/>
      <c r="CI305" s="16"/>
      <c r="CJ305" s="16"/>
      <c r="CK305" s="16"/>
      <c r="CL305" s="16"/>
      <c r="CM305" s="16"/>
      <c r="CN305" s="16"/>
      <c r="CO305" s="16"/>
      <c r="CP305" s="16"/>
      <c r="CQ305" s="16"/>
      <c r="CR305" s="16"/>
      <c r="CS305" s="16"/>
      <c r="CT305" s="16"/>
      <c r="CU305" s="16"/>
      <c r="CV305" s="16"/>
      <c r="CW305" s="16"/>
      <c r="CX305" s="16"/>
      <c r="CY305" s="16"/>
      <c r="CZ305" s="16"/>
      <c r="DA305" s="16"/>
      <c r="DB305" s="16"/>
      <c r="DC305" s="16"/>
      <c r="DD305" s="16"/>
      <c r="DE305" s="16"/>
      <c r="DF305" s="16"/>
      <c r="DG305" s="16"/>
      <c r="DH305" s="16"/>
      <c r="DI305" s="16"/>
      <c r="DJ305" s="16"/>
      <c r="DK305" s="16"/>
      <c r="DL305" s="16"/>
      <c r="DM305" s="16"/>
      <c r="DN305" s="16"/>
      <c r="DO305" s="16"/>
      <c r="DP305" s="16"/>
      <c r="DQ305" s="16"/>
      <c r="DR305" s="16"/>
      <c r="DS305" s="16"/>
    </row>
    <row r="306" spans="1:123" x14ac:dyDescent="0.35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  <c r="BB306" s="16"/>
      <c r="BC306" s="16"/>
      <c r="BD306" s="16"/>
      <c r="BE306" s="16"/>
      <c r="BF306" s="16"/>
      <c r="BG306" s="16"/>
      <c r="BH306" s="16"/>
      <c r="BI306" s="16"/>
      <c r="BJ306" s="16"/>
      <c r="BK306" s="16"/>
      <c r="BL306" s="16"/>
      <c r="BM306" s="16"/>
      <c r="BN306" s="16"/>
      <c r="BO306" s="16"/>
      <c r="BP306" s="16"/>
      <c r="BQ306" s="16"/>
      <c r="BR306" s="16"/>
      <c r="BS306" s="16"/>
      <c r="BT306" s="16"/>
      <c r="BU306" s="16"/>
      <c r="BV306" s="16"/>
      <c r="BW306" s="16"/>
      <c r="BX306" s="16"/>
      <c r="BY306" s="16"/>
      <c r="BZ306" s="16"/>
      <c r="CA306" s="16"/>
      <c r="CB306" s="16"/>
      <c r="CC306" s="16"/>
      <c r="CD306" s="16"/>
      <c r="CE306" s="16"/>
      <c r="CF306" s="16"/>
      <c r="CG306" s="16"/>
      <c r="CH306" s="16"/>
      <c r="CI306" s="16"/>
      <c r="CJ306" s="16"/>
      <c r="CK306" s="16"/>
      <c r="CL306" s="16"/>
      <c r="CM306" s="16"/>
      <c r="CN306" s="16"/>
      <c r="CO306" s="16"/>
      <c r="CP306" s="16"/>
      <c r="CQ306" s="16"/>
      <c r="CR306" s="16"/>
      <c r="CS306" s="16"/>
      <c r="CT306" s="16"/>
      <c r="CU306" s="16"/>
      <c r="CV306" s="16"/>
      <c r="CW306" s="16"/>
      <c r="CX306" s="16"/>
      <c r="CY306" s="16"/>
      <c r="CZ306" s="16"/>
      <c r="DA306" s="16"/>
      <c r="DB306" s="16"/>
      <c r="DC306" s="16"/>
      <c r="DD306" s="16"/>
      <c r="DE306" s="16"/>
      <c r="DF306" s="16"/>
      <c r="DG306" s="16"/>
      <c r="DH306" s="16"/>
      <c r="DI306" s="16"/>
      <c r="DJ306" s="16"/>
      <c r="DK306" s="16"/>
      <c r="DL306" s="16"/>
      <c r="DM306" s="16"/>
      <c r="DN306" s="16"/>
      <c r="DO306" s="16"/>
      <c r="DP306" s="16"/>
      <c r="DQ306" s="16"/>
      <c r="DR306" s="16"/>
      <c r="DS306" s="16"/>
    </row>
    <row r="307" spans="1:123" x14ac:dyDescent="0.35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  <c r="BB307" s="16"/>
      <c r="BC307" s="16"/>
      <c r="BD307" s="16"/>
      <c r="BE307" s="16"/>
      <c r="BF307" s="16"/>
      <c r="BG307" s="16"/>
      <c r="BH307" s="16"/>
      <c r="BI307" s="16"/>
      <c r="BJ307" s="16"/>
      <c r="BK307" s="16"/>
      <c r="BL307" s="16"/>
      <c r="BM307" s="16"/>
      <c r="BN307" s="16"/>
      <c r="BO307" s="16"/>
      <c r="BP307" s="16"/>
      <c r="BQ307" s="16"/>
      <c r="BR307" s="16"/>
      <c r="BS307" s="16"/>
      <c r="BT307" s="16"/>
      <c r="BU307" s="16"/>
      <c r="BV307" s="16"/>
      <c r="BW307" s="16"/>
      <c r="BX307" s="16"/>
      <c r="BY307" s="16"/>
      <c r="BZ307" s="16"/>
      <c r="CA307" s="16"/>
      <c r="CB307" s="16"/>
      <c r="CC307" s="16"/>
      <c r="CD307" s="16"/>
      <c r="CE307" s="16"/>
      <c r="CF307" s="16"/>
      <c r="CG307" s="16"/>
      <c r="CH307" s="16"/>
      <c r="CI307" s="16"/>
      <c r="CJ307" s="16"/>
      <c r="CK307" s="16"/>
      <c r="CL307" s="16"/>
      <c r="CM307" s="16"/>
      <c r="CN307" s="16"/>
      <c r="CO307" s="16"/>
      <c r="CP307" s="16"/>
      <c r="CQ307" s="16"/>
      <c r="CR307" s="16"/>
      <c r="CS307" s="16"/>
      <c r="CT307" s="16"/>
      <c r="CU307" s="16"/>
      <c r="CV307" s="16"/>
      <c r="CW307" s="16"/>
      <c r="CX307" s="16"/>
      <c r="CY307" s="16"/>
      <c r="CZ307" s="16"/>
      <c r="DA307" s="16"/>
      <c r="DB307" s="16"/>
      <c r="DC307" s="16"/>
      <c r="DD307" s="16"/>
      <c r="DE307" s="16"/>
      <c r="DF307" s="16"/>
      <c r="DG307" s="16"/>
      <c r="DH307" s="16"/>
      <c r="DI307" s="16"/>
      <c r="DJ307" s="16"/>
      <c r="DK307" s="16"/>
      <c r="DL307" s="16"/>
      <c r="DM307" s="16"/>
      <c r="DN307" s="16"/>
      <c r="DO307" s="16"/>
      <c r="DP307" s="16"/>
      <c r="DQ307" s="16"/>
      <c r="DR307" s="16"/>
      <c r="DS307" s="16"/>
    </row>
    <row r="308" spans="1:123" x14ac:dyDescent="0.35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  <c r="BB308" s="16"/>
      <c r="BC308" s="16"/>
      <c r="BD308" s="16"/>
      <c r="BE308" s="16"/>
      <c r="BF308" s="16"/>
      <c r="BG308" s="16"/>
      <c r="BH308" s="16"/>
      <c r="BI308" s="16"/>
      <c r="BJ308" s="16"/>
      <c r="BK308" s="16"/>
      <c r="BL308" s="16"/>
      <c r="BM308" s="16"/>
      <c r="BN308" s="16"/>
      <c r="BO308" s="16"/>
      <c r="BP308" s="16"/>
      <c r="BQ308" s="16"/>
      <c r="BR308" s="16"/>
      <c r="BS308" s="16"/>
      <c r="BT308" s="16"/>
      <c r="BU308" s="16"/>
      <c r="BV308" s="16"/>
      <c r="BW308" s="16"/>
      <c r="BX308" s="16"/>
      <c r="BY308" s="16"/>
      <c r="BZ308" s="16"/>
      <c r="CA308" s="16"/>
      <c r="CB308" s="16"/>
      <c r="CC308" s="16"/>
      <c r="CD308" s="16"/>
      <c r="CE308" s="16"/>
      <c r="CF308" s="16"/>
      <c r="CG308" s="16"/>
      <c r="CH308" s="16"/>
      <c r="CI308" s="16"/>
      <c r="CJ308" s="16"/>
      <c r="CK308" s="16"/>
      <c r="CL308" s="16"/>
      <c r="CM308" s="16"/>
      <c r="CN308" s="16"/>
      <c r="CO308" s="16"/>
      <c r="CP308" s="16"/>
      <c r="CQ308" s="16"/>
      <c r="CR308" s="16"/>
      <c r="CS308" s="16"/>
      <c r="CT308" s="16"/>
      <c r="CU308" s="16"/>
      <c r="CV308" s="16"/>
      <c r="CW308" s="16"/>
      <c r="CX308" s="16"/>
      <c r="CY308" s="16"/>
      <c r="CZ308" s="16"/>
      <c r="DA308" s="16"/>
      <c r="DB308" s="16"/>
      <c r="DC308" s="16"/>
      <c r="DD308" s="16"/>
      <c r="DE308" s="16"/>
      <c r="DF308" s="16"/>
      <c r="DG308" s="16"/>
      <c r="DH308" s="16"/>
      <c r="DI308" s="16"/>
      <c r="DJ308" s="16"/>
      <c r="DK308" s="16"/>
      <c r="DL308" s="16"/>
      <c r="DM308" s="16"/>
      <c r="DN308" s="16"/>
      <c r="DO308" s="16"/>
      <c r="DP308" s="16"/>
      <c r="DQ308" s="16"/>
      <c r="DR308" s="16"/>
      <c r="DS308" s="16"/>
    </row>
    <row r="309" spans="1:123" x14ac:dyDescent="0.35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  <c r="BB309" s="16"/>
      <c r="BC309" s="16"/>
      <c r="BD309" s="16"/>
      <c r="BE309" s="16"/>
      <c r="BF309" s="16"/>
      <c r="BG309" s="16"/>
      <c r="BH309" s="16"/>
      <c r="BI309" s="16"/>
      <c r="BJ309" s="16"/>
      <c r="BK309" s="16"/>
      <c r="BL309" s="16"/>
      <c r="BM309" s="16"/>
      <c r="BN309" s="16"/>
      <c r="BO309" s="16"/>
      <c r="BP309" s="16"/>
      <c r="BQ309" s="16"/>
      <c r="BR309" s="16"/>
      <c r="BS309" s="16"/>
      <c r="BT309" s="16"/>
      <c r="BU309" s="16"/>
      <c r="BV309" s="16"/>
      <c r="BW309" s="16"/>
      <c r="BX309" s="16"/>
      <c r="BY309" s="16"/>
      <c r="BZ309" s="16"/>
      <c r="CA309" s="16"/>
      <c r="CB309" s="16"/>
      <c r="CC309" s="16"/>
      <c r="CD309" s="16"/>
      <c r="CE309" s="16"/>
      <c r="CF309" s="16"/>
      <c r="CG309" s="16"/>
      <c r="CH309" s="16"/>
      <c r="CI309" s="16"/>
      <c r="CJ309" s="16"/>
      <c r="CK309" s="16"/>
      <c r="CL309" s="16"/>
      <c r="CM309" s="16"/>
      <c r="CN309" s="16"/>
      <c r="CO309" s="16"/>
      <c r="CP309" s="16"/>
      <c r="CQ309" s="16"/>
      <c r="CR309" s="16"/>
      <c r="CS309" s="16"/>
      <c r="CT309" s="16"/>
      <c r="CU309" s="16"/>
      <c r="CV309" s="16"/>
      <c r="CW309" s="16"/>
      <c r="CX309" s="16"/>
      <c r="CY309" s="16"/>
      <c r="CZ309" s="16"/>
      <c r="DA309" s="16"/>
      <c r="DB309" s="16"/>
      <c r="DC309" s="16"/>
      <c r="DD309" s="16"/>
      <c r="DE309" s="16"/>
      <c r="DF309" s="16"/>
      <c r="DG309" s="16"/>
      <c r="DH309" s="16"/>
      <c r="DI309" s="16"/>
      <c r="DJ309" s="16"/>
      <c r="DK309" s="16"/>
      <c r="DL309" s="16"/>
      <c r="DM309" s="16"/>
      <c r="DN309" s="16"/>
      <c r="DO309" s="16"/>
      <c r="DP309" s="16"/>
      <c r="DQ309" s="16"/>
      <c r="DR309" s="16"/>
      <c r="DS309" s="16"/>
    </row>
    <row r="310" spans="1:123" x14ac:dyDescent="0.35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  <c r="BB310" s="16"/>
      <c r="BC310" s="16"/>
      <c r="BD310" s="16"/>
      <c r="BE310" s="16"/>
      <c r="BF310" s="16"/>
      <c r="BG310" s="16"/>
      <c r="BH310" s="16"/>
      <c r="BI310" s="16"/>
      <c r="BJ310" s="16"/>
      <c r="BK310" s="16"/>
      <c r="BL310" s="16"/>
      <c r="BM310" s="16"/>
      <c r="BN310" s="16"/>
      <c r="BO310" s="16"/>
      <c r="BP310" s="16"/>
      <c r="BQ310" s="16"/>
      <c r="BR310" s="16"/>
      <c r="BS310" s="16"/>
      <c r="BT310" s="16"/>
      <c r="BU310" s="16"/>
      <c r="BV310" s="16"/>
      <c r="BW310" s="16"/>
      <c r="BX310" s="16"/>
      <c r="BY310" s="16"/>
      <c r="BZ310" s="16"/>
      <c r="CA310" s="16"/>
      <c r="CB310" s="16"/>
      <c r="CC310" s="16"/>
      <c r="CD310" s="16"/>
      <c r="CE310" s="16"/>
      <c r="CF310" s="16"/>
      <c r="CG310" s="16"/>
      <c r="CH310" s="16"/>
      <c r="CI310" s="16"/>
      <c r="CJ310" s="16"/>
      <c r="CK310" s="16"/>
      <c r="CL310" s="16"/>
      <c r="CM310" s="16"/>
      <c r="CN310" s="16"/>
      <c r="CO310" s="16"/>
      <c r="CP310" s="16"/>
      <c r="CQ310" s="16"/>
      <c r="CR310" s="16"/>
      <c r="CS310" s="16"/>
      <c r="CT310" s="16"/>
      <c r="CU310" s="16"/>
      <c r="CV310" s="16"/>
      <c r="CW310" s="16"/>
      <c r="CX310" s="16"/>
      <c r="CY310" s="16"/>
      <c r="CZ310" s="16"/>
      <c r="DA310" s="16"/>
      <c r="DB310" s="16"/>
      <c r="DC310" s="16"/>
      <c r="DD310" s="16"/>
      <c r="DE310" s="16"/>
      <c r="DF310" s="16"/>
      <c r="DG310" s="16"/>
      <c r="DH310" s="16"/>
      <c r="DI310" s="16"/>
      <c r="DJ310" s="16"/>
      <c r="DK310" s="16"/>
      <c r="DL310" s="16"/>
      <c r="DM310" s="16"/>
      <c r="DN310" s="16"/>
      <c r="DO310" s="16"/>
      <c r="DP310" s="16"/>
      <c r="DQ310" s="16"/>
      <c r="DR310" s="16"/>
      <c r="DS310" s="16"/>
    </row>
    <row r="311" spans="1:123" x14ac:dyDescent="0.35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  <c r="BB311" s="16"/>
      <c r="BC311" s="16"/>
      <c r="BD311" s="16"/>
      <c r="BE311" s="16"/>
      <c r="BF311" s="16"/>
      <c r="BG311" s="16"/>
      <c r="BH311" s="16"/>
      <c r="BI311" s="16"/>
      <c r="BJ311" s="16"/>
      <c r="BK311" s="16"/>
      <c r="BL311" s="16"/>
      <c r="BM311" s="16"/>
      <c r="BN311" s="16"/>
      <c r="BO311" s="16"/>
      <c r="BP311" s="16"/>
      <c r="BQ311" s="16"/>
      <c r="BR311" s="16"/>
      <c r="BS311" s="16"/>
      <c r="BT311" s="16"/>
      <c r="BU311" s="16"/>
      <c r="BV311" s="16"/>
      <c r="BW311" s="16"/>
      <c r="BX311" s="16"/>
      <c r="BY311" s="16"/>
      <c r="BZ311" s="16"/>
      <c r="CA311" s="16"/>
      <c r="CB311" s="16"/>
      <c r="CC311" s="16"/>
      <c r="CD311" s="16"/>
      <c r="CE311" s="16"/>
      <c r="CF311" s="16"/>
      <c r="CG311" s="16"/>
      <c r="CH311" s="16"/>
      <c r="CI311" s="16"/>
      <c r="CJ311" s="16"/>
      <c r="CK311" s="16"/>
      <c r="CL311" s="16"/>
      <c r="CM311" s="16"/>
      <c r="CN311" s="16"/>
      <c r="CO311" s="16"/>
      <c r="CP311" s="16"/>
      <c r="CQ311" s="16"/>
      <c r="CR311" s="16"/>
      <c r="CS311" s="16"/>
      <c r="CT311" s="16"/>
      <c r="CU311" s="16"/>
      <c r="CV311" s="16"/>
      <c r="CW311" s="16"/>
      <c r="CX311" s="16"/>
      <c r="CY311" s="16"/>
      <c r="CZ311" s="16"/>
      <c r="DA311" s="16"/>
      <c r="DB311" s="16"/>
      <c r="DC311" s="16"/>
      <c r="DD311" s="16"/>
      <c r="DE311" s="16"/>
      <c r="DF311" s="16"/>
      <c r="DG311" s="16"/>
      <c r="DH311" s="16"/>
      <c r="DI311" s="16"/>
      <c r="DJ311" s="16"/>
      <c r="DK311" s="16"/>
      <c r="DL311" s="16"/>
      <c r="DM311" s="16"/>
      <c r="DN311" s="16"/>
      <c r="DO311" s="16"/>
      <c r="DP311" s="16"/>
      <c r="DQ311" s="16"/>
      <c r="DR311" s="16"/>
      <c r="DS311" s="16"/>
    </row>
    <row r="312" spans="1:123" x14ac:dyDescent="0.35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  <c r="BB312" s="16"/>
      <c r="BC312" s="16"/>
      <c r="BD312" s="16"/>
      <c r="BE312" s="16"/>
      <c r="BF312" s="16"/>
      <c r="BG312" s="16"/>
      <c r="BH312" s="16"/>
      <c r="BI312" s="16"/>
      <c r="BJ312" s="16"/>
      <c r="BK312" s="16"/>
      <c r="BL312" s="16"/>
      <c r="BM312" s="16"/>
      <c r="BN312" s="16"/>
      <c r="BO312" s="16"/>
      <c r="BP312" s="16"/>
      <c r="BQ312" s="16"/>
      <c r="BR312" s="16"/>
      <c r="BS312" s="16"/>
      <c r="BT312" s="16"/>
      <c r="BU312" s="16"/>
      <c r="BV312" s="16"/>
      <c r="BW312" s="16"/>
      <c r="BX312" s="16"/>
      <c r="BY312" s="16"/>
      <c r="BZ312" s="16"/>
      <c r="CA312" s="16"/>
      <c r="CB312" s="16"/>
      <c r="CC312" s="16"/>
      <c r="CD312" s="16"/>
      <c r="CE312" s="16"/>
      <c r="CF312" s="16"/>
      <c r="CG312" s="16"/>
      <c r="CH312" s="16"/>
      <c r="CI312" s="16"/>
      <c r="CJ312" s="16"/>
      <c r="CK312" s="16"/>
      <c r="CL312" s="16"/>
      <c r="CM312" s="16"/>
      <c r="CN312" s="16"/>
      <c r="CO312" s="16"/>
      <c r="CP312" s="16"/>
      <c r="CQ312" s="16"/>
      <c r="CR312" s="16"/>
      <c r="CS312" s="16"/>
      <c r="CT312" s="16"/>
      <c r="CU312" s="16"/>
      <c r="CV312" s="16"/>
      <c r="CW312" s="16"/>
      <c r="CX312" s="16"/>
      <c r="CY312" s="16"/>
      <c r="CZ312" s="16"/>
      <c r="DA312" s="16"/>
      <c r="DB312" s="16"/>
      <c r="DC312" s="16"/>
      <c r="DD312" s="16"/>
      <c r="DE312" s="16"/>
      <c r="DF312" s="16"/>
      <c r="DG312" s="16"/>
      <c r="DH312" s="16"/>
      <c r="DI312" s="16"/>
      <c r="DJ312" s="16"/>
      <c r="DK312" s="16"/>
      <c r="DL312" s="16"/>
      <c r="DM312" s="16"/>
      <c r="DN312" s="16"/>
      <c r="DO312" s="16"/>
      <c r="DP312" s="16"/>
      <c r="DQ312" s="16"/>
      <c r="DR312" s="16"/>
      <c r="DS312" s="16"/>
    </row>
    <row r="313" spans="1:123" x14ac:dyDescent="0.35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  <c r="BB313" s="16"/>
      <c r="BC313" s="16"/>
      <c r="BD313" s="16"/>
      <c r="BE313" s="16"/>
      <c r="BF313" s="16"/>
      <c r="BG313" s="16"/>
      <c r="BH313" s="16"/>
      <c r="BI313" s="16"/>
      <c r="BJ313" s="16"/>
      <c r="BK313" s="16"/>
      <c r="BL313" s="16"/>
      <c r="BM313" s="16"/>
      <c r="BN313" s="16"/>
      <c r="BO313" s="16"/>
      <c r="BP313" s="16"/>
      <c r="BQ313" s="16"/>
      <c r="BR313" s="16"/>
      <c r="BS313" s="16"/>
      <c r="BT313" s="16"/>
      <c r="BU313" s="16"/>
      <c r="BV313" s="16"/>
      <c r="BW313" s="16"/>
      <c r="BX313" s="16"/>
      <c r="BY313" s="16"/>
      <c r="BZ313" s="16"/>
      <c r="CA313" s="16"/>
      <c r="CB313" s="16"/>
      <c r="CC313" s="16"/>
      <c r="CD313" s="16"/>
      <c r="CE313" s="16"/>
      <c r="CF313" s="16"/>
      <c r="CG313" s="16"/>
      <c r="CH313" s="16"/>
      <c r="CI313" s="16"/>
      <c r="CJ313" s="16"/>
      <c r="CK313" s="16"/>
      <c r="CL313" s="16"/>
      <c r="CM313" s="16"/>
      <c r="CN313" s="16"/>
      <c r="CO313" s="16"/>
      <c r="CP313" s="16"/>
      <c r="CQ313" s="16"/>
      <c r="CR313" s="16"/>
      <c r="CS313" s="16"/>
      <c r="CT313" s="16"/>
      <c r="CU313" s="16"/>
      <c r="CV313" s="16"/>
      <c r="CW313" s="16"/>
      <c r="CX313" s="16"/>
      <c r="CY313" s="16"/>
      <c r="CZ313" s="16"/>
      <c r="DA313" s="16"/>
      <c r="DB313" s="16"/>
      <c r="DC313" s="16"/>
      <c r="DD313" s="16"/>
      <c r="DE313" s="16"/>
      <c r="DF313" s="16"/>
      <c r="DG313" s="16"/>
      <c r="DH313" s="16"/>
      <c r="DI313" s="16"/>
      <c r="DJ313" s="16"/>
      <c r="DK313" s="16"/>
      <c r="DL313" s="16"/>
      <c r="DM313" s="16"/>
      <c r="DN313" s="16"/>
      <c r="DO313" s="16"/>
      <c r="DP313" s="16"/>
      <c r="DQ313" s="16"/>
      <c r="DR313" s="16"/>
      <c r="DS313" s="16"/>
    </row>
    <row r="314" spans="1:123" x14ac:dyDescent="0.35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  <c r="BB314" s="16"/>
      <c r="BC314" s="16"/>
      <c r="BD314" s="16"/>
      <c r="BE314" s="16"/>
      <c r="BF314" s="16"/>
      <c r="BG314" s="16"/>
      <c r="BH314" s="16"/>
      <c r="BI314" s="16"/>
      <c r="BJ314" s="16"/>
      <c r="BK314" s="16"/>
      <c r="BL314" s="16"/>
      <c r="BM314" s="16"/>
      <c r="BN314" s="16"/>
      <c r="BO314" s="16"/>
      <c r="BP314" s="16"/>
      <c r="BQ314" s="16"/>
      <c r="BR314" s="16"/>
      <c r="BS314" s="16"/>
      <c r="BT314" s="16"/>
      <c r="BU314" s="16"/>
      <c r="BV314" s="16"/>
      <c r="BW314" s="16"/>
      <c r="BX314" s="16"/>
      <c r="BY314" s="16"/>
      <c r="BZ314" s="16"/>
      <c r="CA314" s="16"/>
      <c r="CB314" s="16"/>
      <c r="CC314" s="16"/>
      <c r="CD314" s="16"/>
      <c r="CE314" s="16"/>
      <c r="CF314" s="16"/>
      <c r="CG314" s="16"/>
      <c r="CH314" s="16"/>
      <c r="CI314" s="16"/>
      <c r="CJ314" s="16"/>
      <c r="CK314" s="16"/>
      <c r="CL314" s="16"/>
      <c r="CM314" s="16"/>
      <c r="CN314" s="16"/>
      <c r="CO314" s="16"/>
      <c r="CP314" s="16"/>
      <c r="CQ314" s="16"/>
      <c r="CR314" s="16"/>
      <c r="CS314" s="16"/>
      <c r="CT314" s="16"/>
      <c r="CU314" s="16"/>
      <c r="CV314" s="16"/>
      <c r="CW314" s="16"/>
      <c r="CX314" s="16"/>
      <c r="CY314" s="16"/>
      <c r="CZ314" s="16"/>
      <c r="DA314" s="16"/>
      <c r="DB314" s="16"/>
      <c r="DC314" s="16"/>
      <c r="DD314" s="16"/>
      <c r="DE314" s="16"/>
      <c r="DF314" s="16"/>
      <c r="DG314" s="16"/>
      <c r="DH314" s="16"/>
      <c r="DI314" s="16"/>
      <c r="DJ314" s="16"/>
      <c r="DK314" s="16"/>
      <c r="DL314" s="16"/>
      <c r="DM314" s="16"/>
      <c r="DN314" s="16"/>
      <c r="DO314" s="16"/>
      <c r="DP314" s="16"/>
      <c r="DQ314" s="16"/>
      <c r="DR314" s="16"/>
      <c r="DS314" s="16"/>
    </row>
    <row r="315" spans="1:123" x14ac:dyDescent="0.35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  <c r="BB315" s="16"/>
      <c r="BC315" s="16"/>
      <c r="BD315" s="16"/>
      <c r="BE315" s="16"/>
      <c r="BF315" s="16"/>
      <c r="BG315" s="16"/>
      <c r="BH315" s="16"/>
      <c r="BI315" s="16"/>
      <c r="BJ315" s="16"/>
      <c r="BK315" s="16"/>
      <c r="BL315" s="16"/>
      <c r="BM315" s="16"/>
      <c r="BN315" s="16"/>
      <c r="BO315" s="16"/>
      <c r="BP315" s="16"/>
      <c r="BQ315" s="16"/>
      <c r="BR315" s="16"/>
      <c r="BS315" s="16"/>
      <c r="BT315" s="16"/>
      <c r="BU315" s="16"/>
      <c r="BV315" s="16"/>
      <c r="BW315" s="16"/>
      <c r="BX315" s="16"/>
      <c r="BY315" s="16"/>
      <c r="BZ315" s="16"/>
      <c r="CA315" s="16"/>
      <c r="CB315" s="16"/>
      <c r="CC315" s="16"/>
      <c r="CD315" s="16"/>
      <c r="CE315" s="16"/>
      <c r="CF315" s="16"/>
      <c r="CG315" s="16"/>
      <c r="CH315" s="16"/>
      <c r="CI315" s="16"/>
      <c r="CJ315" s="16"/>
      <c r="CK315" s="16"/>
      <c r="CL315" s="16"/>
      <c r="CM315" s="16"/>
      <c r="CN315" s="16"/>
      <c r="CO315" s="16"/>
      <c r="CP315" s="16"/>
      <c r="CQ315" s="16"/>
      <c r="CR315" s="16"/>
      <c r="CS315" s="16"/>
      <c r="CT315" s="16"/>
      <c r="CU315" s="16"/>
      <c r="CV315" s="16"/>
      <c r="CW315" s="16"/>
      <c r="CX315" s="16"/>
      <c r="CY315" s="16"/>
      <c r="CZ315" s="16"/>
      <c r="DA315" s="16"/>
      <c r="DB315" s="16"/>
      <c r="DC315" s="16"/>
      <c r="DD315" s="16"/>
      <c r="DE315" s="16"/>
      <c r="DF315" s="16"/>
      <c r="DG315" s="16"/>
      <c r="DH315" s="16"/>
      <c r="DI315" s="16"/>
      <c r="DJ315" s="16"/>
      <c r="DK315" s="16"/>
      <c r="DL315" s="16"/>
      <c r="DM315" s="16"/>
      <c r="DN315" s="16"/>
      <c r="DO315" s="16"/>
      <c r="DP315" s="16"/>
      <c r="DQ315" s="16"/>
      <c r="DR315" s="16"/>
      <c r="DS315" s="16"/>
    </row>
    <row r="316" spans="1:123" x14ac:dyDescent="0.35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  <c r="BB316" s="16"/>
      <c r="BC316" s="16"/>
      <c r="BD316" s="16"/>
      <c r="BE316" s="16"/>
      <c r="BF316" s="16"/>
      <c r="BG316" s="16"/>
      <c r="BH316" s="16"/>
      <c r="BI316" s="16"/>
      <c r="BJ316" s="16"/>
      <c r="BK316" s="16"/>
      <c r="BL316" s="16"/>
      <c r="BM316" s="16"/>
      <c r="BN316" s="16"/>
      <c r="BO316" s="16"/>
      <c r="BP316" s="16"/>
      <c r="BQ316" s="16"/>
      <c r="BR316" s="16"/>
      <c r="BS316" s="16"/>
      <c r="BT316" s="16"/>
      <c r="BU316" s="16"/>
      <c r="BV316" s="16"/>
      <c r="BW316" s="16"/>
      <c r="BX316" s="16"/>
      <c r="BY316" s="16"/>
      <c r="BZ316" s="16"/>
      <c r="CA316" s="16"/>
      <c r="CB316" s="16"/>
      <c r="CC316" s="16"/>
      <c r="CD316" s="16"/>
      <c r="CE316" s="16"/>
      <c r="CF316" s="16"/>
      <c r="CG316" s="16"/>
      <c r="CH316" s="16"/>
      <c r="CI316" s="16"/>
      <c r="CJ316" s="16"/>
      <c r="CK316" s="16"/>
      <c r="CL316" s="16"/>
      <c r="CM316" s="16"/>
      <c r="CN316" s="16"/>
      <c r="CO316" s="16"/>
      <c r="CP316" s="16"/>
      <c r="CQ316" s="16"/>
      <c r="CR316" s="16"/>
      <c r="CS316" s="16"/>
      <c r="CT316" s="16"/>
      <c r="CU316" s="16"/>
      <c r="CV316" s="16"/>
      <c r="CW316" s="16"/>
      <c r="CX316" s="16"/>
      <c r="CY316" s="16"/>
      <c r="CZ316" s="16"/>
      <c r="DA316" s="16"/>
      <c r="DB316" s="16"/>
      <c r="DC316" s="16"/>
      <c r="DD316" s="16"/>
      <c r="DE316" s="16"/>
      <c r="DF316" s="16"/>
      <c r="DG316" s="16"/>
      <c r="DH316" s="16"/>
      <c r="DI316" s="16"/>
      <c r="DJ316" s="16"/>
      <c r="DK316" s="16"/>
      <c r="DL316" s="16"/>
      <c r="DM316" s="16"/>
      <c r="DN316" s="16"/>
      <c r="DO316" s="16"/>
      <c r="DP316" s="16"/>
      <c r="DQ316" s="16"/>
      <c r="DR316" s="16"/>
      <c r="DS316" s="16"/>
    </row>
    <row r="317" spans="1:123" x14ac:dyDescent="0.35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  <c r="BB317" s="16"/>
      <c r="BC317" s="16"/>
      <c r="BD317" s="16"/>
      <c r="BE317" s="16"/>
      <c r="BF317" s="16"/>
      <c r="BG317" s="16"/>
      <c r="BH317" s="16"/>
      <c r="BI317" s="16"/>
      <c r="BJ317" s="16"/>
      <c r="BK317" s="16"/>
      <c r="BL317" s="16"/>
      <c r="BM317" s="16"/>
      <c r="BN317" s="16"/>
      <c r="BO317" s="16"/>
      <c r="BP317" s="16"/>
      <c r="BQ317" s="16"/>
      <c r="BR317" s="16"/>
      <c r="BS317" s="16"/>
      <c r="BT317" s="16"/>
      <c r="BU317" s="16"/>
      <c r="BV317" s="16"/>
      <c r="BW317" s="16"/>
      <c r="BX317" s="16"/>
      <c r="BY317" s="16"/>
      <c r="BZ317" s="16"/>
      <c r="CA317" s="16"/>
      <c r="CB317" s="16"/>
      <c r="CC317" s="16"/>
      <c r="CD317" s="16"/>
      <c r="CE317" s="16"/>
      <c r="CF317" s="16"/>
      <c r="CG317" s="16"/>
      <c r="CH317" s="16"/>
      <c r="CI317" s="16"/>
      <c r="CJ317" s="16"/>
      <c r="CK317" s="16"/>
      <c r="CL317" s="16"/>
      <c r="CM317" s="16"/>
      <c r="CN317" s="16"/>
      <c r="CO317" s="16"/>
      <c r="CP317" s="16"/>
      <c r="CQ317" s="16"/>
      <c r="CR317" s="16"/>
      <c r="CS317" s="16"/>
      <c r="CT317" s="16"/>
      <c r="CU317" s="16"/>
      <c r="CV317" s="16"/>
      <c r="CW317" s="16"/>
      <c r="CX317" s="16"/>
      <c r="CY317" s="16"/>
      <c r="CZ317" s="16"/>
      <c r="DA317" s="16"/>
      <c r="DB317" s="16"/>
      <c r="DC317" s="16"/>
      <c r="DD317" s="16"/>
      <c r="DE317" s="16"/>
      <c r="DF317" s="16"/>
      <c r="DG317" s="16"/>
      <c r="DH317" s="16"/>
      <c r="DI317" s="16"/>
      <c r="DJ317" s="16"/>
      <c r="DK317" s="16"/>
      <c r="DL317" s="16"/>
      <c r="DM317" s="16"/>
      <c r="DN317" s="16"/>
      <c r="DO317" s="16"/>
      <c r="DP317" s="16"/>
      <c r="DQ317" s="16"/>
      <c r="DR317" s="16"/>
      <c r="DS317" s="16"/>
    </row>
    <row r="318" spans="1:123" x14ac:dyDescent="0.35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  <c r="BB318" s="16"/>
      <c r="BC318" s="16"/>
      <c r="BD318" s="16"/>
      <c r="BE318" s="16"/>
      <c r="BF318" s="16"/>
      <c r="BG318" s="16"/>
      <c r="BH318" s="16"/>
      <c r="BI318" s="16"/>
      <c r="BJ318" s="16"/>
      <c r="BK318" s="16"/>
      <c r="BL318" s="16"/>
      <c r="BM318" s="16"/>
      <c r="BN318" s="16"/>
      <c r="BO318" s="16"/>
      <c r="BP318" s="16"/>
      <c r="BQ318" s="16"/>
      <c r="BR318" s="16"/>
      <c r="BS318" s="16"/>
      <c r="BT318" s="16"/>
      <c r="BU318" s="16"/>
      <c r="BV318" s="16"/>
      <c r="BW318" s="16"/>
      <c r="BX318" s="16"/>
      <c r="BY318" s="16"/>
      <c r="BZ318" s="16"/>
      <c r="CA318" s="16"/>
      <c r="CB318" s="16"/>
      <c r="CC318" s="16"/>
      <c r="CD318" s="16"/>
      <c r="CE318" s="16"/>
      <c r="CF318" s="16"/>
      <c r="CG318" s="16"/>
      <c r="CH318" s="16"/>
      <c r="CI318" s="16"/>
      <c r="CJ318" s="16"/>
      <c r="CK318" s="16"/>
      <c r="CL318" s="16"/>
      <c r="CM318" s="16"/>
      <c r="CN318" s="16"/>
      <c r="CO318" s="16"/>
      <c r="CP318" s="16"/>
      <c r="CQ318" s="16"/>
      <c r="CR318" s="16"/>
      <c r="CS318" s="16"/>
      <c r="CT318" s="16"/>
      <c r="CU318" s="16"/>
      <c r="CV318" s="16"/>
      <c r="CW318" s="16"/>
      <c r="CX318" s="16"/>
      <c r="CY318" s="16"/>
      <c r="CZ318" s="16"/>
      <c r="DA318" s="16"/>
      <c r="DB318" s="16"/>
      <c r="DC318" s="16"/>
      <c r="DD318" s="16"/>
      <c r="DE318" s="16"/>
      <c r="DF318" s="16"/>
      <c r="DG318" s="16"/>
      <c r="DH318" s="16"/>
      <c r="DI318" s="16"/>
      <c r="DJ318" s="16"/>
      <c r="DK318" s="16"/>
      <c r="DL318" s="16"/>
      <c r="DM318" s="16"/>
      <c r="DN318" s="16"/>
      <c r="DO318" s="16"/>
      <c r="DP318" s="16"/>
      <c r="DQ318" s="16"/>
      <c r="DR318" s="16"/>
      <c r="DS318" s="16"/>
    </row>
    <row r="319" spans="1:123" x14ac:dyDescent="0.35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  <c r="BB319" s="16"/>
      <c r="BC319" s="16"/>
      <c r="BD319" s="16"/>
      <c r="BE319" s="16"/>
      <c r="BF319" s="16"/>
      <c r="BG319" s="16"/>
      <c r="BH319" s="16"/>
      <c r="BI319" s="16"/>
      <c r="BJ319" s="16"/>
      <c r="BK319" s="16"/>
      <c r="BL319" s="16"/>
      <c r="BM319" s="16"/>
      <c r="BN319" s="16"/>
      <c r="BO319" s="16"/>
      <c r="BP319" s="16"/>
      <c r="BQ319" s="16"/>
      <c r="BR319" s="16"/>
      <c r="BS319" s="16"/>
      <c r="BT319" s="16"/>
      <c r="BU319" s="16"/>
      <c r="BV319" s="16"/>
      <c r="BW319" s="16"/>
      <c r="BX319" s="16"/>
      <c r="BY319" s="16"/>
      <c r="BZ319" s="16"/>
      <c r="CA319" s="16"/>
      <c r="CB319" s="16"/>
      <c r="CC319" s="16"/>
      <c r="CD319" s="16"/>
      <c r="CE319" s="16"/>
      <c r="CF319" s="16"/>
      <c r="CG319" s="16"/>
      <c r="CH319" s="16"/>
      <c r="CI319" s="16"/>
      <c r="CJ319" s="16"/>
      <c r="CK319" s="16"/>
      <c r="CL319" s="16"/>
      <c r="CM319" s="16"/>
      <c r="CN319" s="16"/>
      <c r="CO319" s="16"/>
      <c r="CP319" s="16"/>
      <c r="CQ319" s="16"/>
      <c r="CR319" s="16"/>
      <c r="CS319" s="16"/>
      <c r="CT319" s="16"/>
      <c r="CU319" s="16"/>
      <c r="CV319" s="16"/>
      <c r="CW319" s="16"/>
      <c r="CX319" s="16"/>
      <c r="CY319" s="16"/>
      <c r="CZ319" s="16"/>
      <c r="DA319" s="16"/>
      <c r="DB319" s="16"/>
      <c r="DC319" s="16"/>
      <c r="DD319" s="16"/>
      <c r="DE319" s="16"/>
      <c r="DF319" s="16"/>
      <c r="DG319" s="16"/>
      <c r="DH319" s="16"/>
      <c r="DI319" s="16"/>
      <c r="DJ319" s="16"/>
      <c r="DK319" s="16"/>
      <c r="DL319" s="16"/>
      <c r="DM319" s="16"/>
      <c r="DN319" s="16"/>
      <c r="DO319" s="16"/>
      <c r="DP319" s="16"/>
      <c r="DQ319" s="16"/>
      <c r="DR319" s="16"/>
      <c r="DS319" s="16"/>
    </row>
    <row r="320" spans="1:123" x14ac:dyDescent="0.35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  <c r="BB320" s="16"/>
      <c r="BC320" s="16"/>
      <c r="BD320" s="16"/>
      <c r="BE320" s="16"/>
      <c r="BF320" s="16"/>
      <c r="BG320" s="16"/>
      <c r="BH320" s="16"/>
      <c r="BI320" s="16"/>
      <c r="BJ320" s="16"/>
      <c r="BK320" s="16"/>
      <c r="BL320" s="16"/>
      <c r="BM320" s="16"/>
      <c r="BN320" s="16"/>
      <c r="BO320" s="16"/>
      <c r="BP320" s="16"/>
      <c r="BQ320" s="16"/>
      <c r="BR320" s="16"/>
      <c r="BS320" s="16"/>
      <c r="BT320" s="16"/>
      <c r="BU320" s="16"/>
      <c r="BV320" s="16"/>
      <c r="BW320" s="16"/>
      <c r="BX320" s="16"/>
      <c r="BY320" s="16"/>
      <c r="BZ320" s="16"/>
      <c r="CA320" s="16"/>
      <c r="CB320" s="16"/>
      <c r="CC320" s="16"/>
      <c r="CD320" s="16"/>
      <c r="CE320" s="16"/>
      <c r="CF320" s="16"/>
      <c r="CG320" s="16"/>
      <c r="CH320" s="16"/>
      <c r="CI320" s="16"/>
      <c r="CJ320" s="16"/>
      <c r="CK320" s="16"/>
      <c r="CL320" s="16"/>
      <c r="CM320" s="16"/>
      <c r="CN320" s="16"/>
      <c r="CO320" s="16"/>
      <c r="CP320" s="16"/>
      <c r="CQ320" s="16"/>
      <c r="CR320" s="16"/>
      <c r="CS320" s="16"/>
      <c r="CT320" s="16"/>
      <c r="CU320" s="16"/>
      <c r="CV320" s="16"/>
      <c r="CW320" s="16"/>
      <c r="CX320" s="16"/>
      <c r="CY320" s="16"/>
      <c r="CZ320" s="16"/>
      <c r="DA320" s="16"/>
      <c r="DB320" s="16"/>
      <c r="DC320" s="16"/>
      <c r="DD320" s="16"/>
      <c r="DE320" s="16"/>
      <c r="DF320" s="16"/>
      <c r="DG320" s="16"/>
      <c r="DH320" s="16"/>
      <c r="DI320" s="16"/>
      <c r="DJ320" s="16"/>
      <c r="DK320" s="16"/>
      <c r="DL320" s="16"/>
      <c r="DM320" s="16"/>
      <c r="DN320" s="16"/>
      <c r="DO320" s="16"/>
      <c r="DP320" s="16"/>
      <c r="DQ320" s="16"/>
      <c r="DR320" s="16"/>
      <c r="DS320" s="16"/>
    </row>
    <row r="321" spans="1:123" x14ac:dyDescent="0.35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  <c r="BB321" s="16"/>
      <c r="BC321" s="16"/>
      <c r="BD321" s="16"/>
      <c r="BE321" s="16"/>
      <c r="BF321" s="16"/>
      <c r="BG321" s="16"/>
      <c r="BH321" s="16"/>
      <c r="BI321" s="16"/>
      <c r="BJ321" s="16"/>
      <c r="BK321" s="16"/>
      <c r="BL321" s="16"/>
      <c r="BM321" s="16"/>
      <c r="BN321" s="16"/>
      <c r="BO321" s="16"/>
      <c r="BP321" s="16"/>
      <c r="BQ321" s="16"/>
      <c r="BR321" s="16"/>
      <c r="BS321" s="16"/>
      <c r="BT321" s="16"/>
      <c r="BU321" s="16"/>
      <c r="BV321" s="16"/>
      <c r="BW321" s="16"/>
      <c r="BX321" s="16"/>
      <c r="BY321" s="16"/>
      <c r="BZ321" s="16"/>
      <c r="CA321" s="16"/>
      <c r="CB321" s="16"/>
      <c r="CC321" s="16"/>
      <c r="CD321" s="16"/>
      <c r="CE321" s="16"/>
      <c r="CF321" s="16"/>
      <c r="CG321" s="16"/>
      <c r="CH321" s="16"/>
      <c r="CI321" s="16"/>
      <c r="CJ321" s="16"/>
      <c r="CK321" s="16"/>
      <c r="CL321" s="16"/>
      <c r="CM321" s="16"/>
      <c r="CN321" s="16"/>
      <c r="CO321" s="16"/>
      <c r="CP321" s="16"/>
      <c r="CQ321" s="16"/>
      <c r="CR321" s="16"/>
      <c r="CS321" s="16"/>
      <c r="CT321" s="16"/>
      <c r="CU321" s="16"/>
      <c r="CV321" s="16"/>
      <c r="CW321" s="16"/>
      <c r="CX321" s="16"/>
      <c r="CY321" s="16"/>
      <c r="CZ321" s="16"/>
      <c r="DA321" s="16"/>
      <c r="DB321" s="16"/>
      <c r="DC321" s="16"/>
      <c r="DD321" s="16"/>
      <c r="DE321" s="16"/>
      <c r="DF321" s="16"/>
      <c r="DG321" s="16"/>
      <c r="DH321" s="16"/>
      <c r="DI321" s="16"/>
      <c r="DJ321" s="16"/>
      <c r="DK321" s="16"/>
      <c r="DL321" s="16"/>
      <c r="DM321" s="16"/>
      <c r="DN321" s="16"/>
      <c r="DO321" s="16"/>
      <c r="DP321" s="16"/>
      <c r="DQ321" s="16"/>
      <c r="DR321" s="16"/>
      <c r="DS321" s="16"/>
    </row>
    <row r="322" spans="1:123" x14ac:dyDescent="0.35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  <c r="BB322" s="16"/>
      <c r="BC322" s="16"/>
      <c r="BD322" s="16"/>
      <c r="BE322" s="16"/>
      <c r="BF322" s="16"/>
      <c r="BG322" s="16"/>
      <c r="BH322" s="16"/>
      <c r="BI322" s="16"/>
      <c r="BJ322" s="16"/>
      <c r="BK322" s="16"/>
      <c r="BL322" s="16"/>
      <c r="BM322" s="16"/>
      <c r="BN322" s="16"/>
      <c r="BO322" s="16"/>
      <c r="BP322" s="16"/>
      <c r="BQ322" s="16"/>
      <c r="BR322" s="16"/>
      <c r="BS322" s="16"/>
      <c r="BT322" s="16"/>
      <c r="BU322" s="16"/>
      <c r="BV322" s="16"/>
      <c r="BW322" s="16"/>
      <c r="BX322" s="16"/>
      <c r="BY322" s="16"/>
      <c r="BZ322" s="16"/>
      <c r="CA322" s="16"/>
      <c r="CB322" s="16"/>
      <c r="CC322" s="16"/>
      <c r="CD322" s="16"/>
      <c r="CE322" s="16"/>
      <c r="CF322" s="16"/>
      <c r="CG322" s="16"/>
      <c r="CH322" s="16"/>
      <c r="CI322" s="16"/>
      <c r="CJ322" s="16"/>
      <c r="CK322" s="16"/>
      <c r="CL322" s="16"/>
      <c r="CM322" s="16"/>
      <c r="CN322" s="16"/>
      <c r="CO322" s="16"/>
      <c r="CP322" s="16"/>
      <c r="CQ322" s="16"/>
      <c r="CR322" s="16"/>
      <c r="CS322" s="16"/>
      <c r="CT322" s="16"/>
      <c r="CU322" s="16"/>
      <c r="CV322" s="16"/>
      <c r="CW322" s="16"/>
      <c r="CX322" s="16"/>
      <c r="CY322" s="16"/>
      <c r="CZ322" s="16"/>
      <c r="DA322" s="16"/>
      <c r="DB322" s="16"/>
      <c r="DC322" s="16"/>
      <c r="DD322" s="16"/>
      <c r="DE322" s="16"/>
      <c r="DF322" s="16"/>
      <c r="DG322" s="16"/>
      <c r="DH322" s="16"/>
      <c r="DI322" s="16"/>
      <c r="DJ322" s="16"/>
      <c r="DK322" s="16"/>
      <c r="DL322" s="16"/>
      <c r="DM322" s="16"/>
      <c r="DN322" s="16"/>
      <c r="DO322" s="16"/>
      <c r="DP322" s="16"/>
      <c r="DQ322" s="16"/>
      <c r="DR322" s="16"/>
      <c r="DS322" s="16"/>
    </row>
    <row r="323" spans="1:123" x14ac:dyDescent="0.35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  <c r="BB323" s="16"/>
      <c r="BC323" s="16"/>
      <c r="BD323" s="16"/>
      <c r="BE323" s="16"/>
      <c r="BF323" s="16"/>
      <c r="BG323" s="16"/>
      <c r="BH323" s="16"/>
      <c r="BI323" s="16"/>
      <c r="BJ323" s="16"/>
      <c r="BK323" s="16"/>
      <c r="BL323" s="16"/>
      <c r="BM323" s="16"/>
      <c r="BN323" s="16"/>
      <c r="BO323" s="16"/>
      <c r="BP323" s="16"/>
      <c r="BQ323" s="16"/>
      <c r="BR323" s="16"/>
      <c r="BS323" s="16"/>
      <c r="BT323" s="16"/>
      <c r="BU323" s="16"/>
      <c r="BV323" s="16"/>
      <c r="BW323" s="16"/>
      <c r="BX323" s="16"/>
      <c r="BY323" s="16"/>
      <c r="BZ323" s="16"/>
      <c r="CA323" s="16"/>
      <c r="CB323" s="16"/>
      <c r="CC323" s="16"/>
      <c r="CD323" s="16"/>
      <c r="CE323" s="16"/>
      <c r="CF323" s="16"/>
      <c r="CG323" s="16"/>
      <c r="CH323" s="16"/>
      <c r="CI323" s="16"/>
      <c r="CJ323" s="16"/>
      <c r="CK323" s="16"/>
      <c r="CL323" s="16"/>
      <c r="CM323" s="16"/>
      <c r="CN323" s="16"/>
      <c r="CO323" s="16"/>
      <c r="CP323" s="16"/>
      <c r="CQ323" s="16"/>
      <c r="CR323" s="16"/>
      <c r="CS323" s="16"/>
      <c r="CT323" s="16"/>
      <c r="CU323" s="16"/>
      <c r="CV323" s="16"/>
      <c r="CW323" s="16"/>
      <c r="CX323" s="16"/>
      <c r="CY323" s="16"/>
      <c r="CZ323" s="16"/>
      <c r="DA323" s="16"/>
      <c r="DB323" s="16"/>
      <c r="DC323" s="16"/>
      <c r="DD323" s="16"/>
      <c r="DE323" s="16"/>
      <c r="DF323" s="16"/>
      <c r="DG323" s="16"/>
      <c r="DH323" s="16"/>
      <c r="DI323" s="16"/>
      <c r="DJ323" s="16"/>
      <c r="DK323" s="16"/>
      <c r="DL323" s="16"/>
      <c r="DM323" s="16"/>
      <c r="DN323" s="16"/>
      <c r="DO323" s="16"/>
      <c r="DP323" s="16"/>
      <c r="DQ323" s="16"/>
      <c r="DR323" s="16"/>
      <c r="DS323" s="16"/>
    </row>
    <row r="324" spans="1:123" x14ac:dyDescent="0.35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  <c r="BB324" s="16"/>
      <c r="BC324" s="16"/>
      <c r="BD324" s="16"/>
      <c r="BE324" s="16"/>
      <c r="BF324" s="16"/>
      <c r="BG324" s="16"/>
      <c r="BH324" s="16"/>
      <c r="BI324" s="16"/>
      <c r="BJ324" s="16"/>
      <c r="BK324" s="16"/>
      <c r="BL324" s="16"/>
      <c r="BM324" s="16"/>
      <c r="BN324" s="16"/>
      <c r="BO324" s="16"/>
      <c r="BP324" s="16"/>
      <c r="BQ324" s="16"/>
      <c r="BR324" s="16"/>
      <c r="BS324" s="16"/>
      <c r="BT324" s="16"/>
      <c r="BU324" s="16"/>
      <c r="BV324" s="16"/>
      <c r="BW324" s="16"/>
      <c r="BX324" s="16"/>
      <c r="BY324" s="16"/>
      <c r="BZ324" s="16"/>
      <c r="CA324" s="16"/>
      <c r="CB324" s="16"/>
      <c r="CC324" s="16"/>
      <c r="CD324" s="16"/>
      <c r="CE324" s="16"/>
      <c r="CF324" s="16"/>
      <c r="CG324" s="16"/>
      <c r="CH324" s="16"/>
      <c r="CI324" s="16"/>
      <c r="CJ324" s="16"/>
      <c r="CK324" s="16"/>
      <c r="CL324" s="16"/>
      <c r="CM324" s="16"/>
      <c r="CN324" s="16"/>
      <c r="CO324" s="16"/>
      <c r="CP324" s="16"/>
      <c r="CQ324" s="16"/>
      <c r="CR324" s="16"/>
      <c r="CS324" s="16"/>
      <c r="CT324" s="16"/>
      <c r="CU324" s="16"/>
      <c r="CV324" s="16"/>
      <c r="CW324" s="16"/>
      <c r="CX324" s="16"/>
      <c r="CY324" s="16"/>
      <c r="CZ324" s="16"/>
      <c r="DA324" s="16"/>
      <c r="DB324" s="16"/>
      <c r="DC324" s="16"/>
      <c r="DD324" s="16"/>
      <c r="DE324" s="16"/>
      <c r="DF324" s="16"/>
      <c r="DG324" s="16"/>
      <c r="DH324" s="16"/>
      <c r="DI324" s="16"/>
      <c r="DJ324" s="16"/>
      <c r="DK324" s="16"/>
      <c r="DL324" s="16"/>
      <c r="DM324" s="16"/>
      <c r="DN324" s="16"/>
      <c r="DO324" s="16"/>
      <c r="DP324" s="16"/>
      <c r="DQ324" s="16"/>
      <c r="DR324" s="16"/>
      <c r="DS324" s="16"/>
    </row>
    <row r="325" spans="1:123" x14ac:dyDescent="0.35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  <c r="BB325" s="16"/>
      <c r="BC325" s="16"/>
      <c r="BD325" s="16"/>
      <c r="BE325" s="16"/>
      <c r="BF325" s="16"/>
      <c r="BG325" s="16"/>
      <c r="BH325" s="16"/>
      <c r="BI325" s="16"/>
      <c r="BJ325" s="16"/>
      <c r="BK325" s="16"/>
      <c r="BL325" s="16"/>
      <c r="BM325" s="16"/>
      <c r="BN325" s="16"/>
      <c r="BO325" s="16"/>
      <c r="BP325" s="16"/>
      <c r="BQ325" s="16"/>
      <c r="BR325" s="16"/>
      <c r="BS325" s="16"/>
      <c r="BT325" s="16"/>
      <c r="BU325" s="16"/>
      <c r="BV325" s="16"/>
      <c r="BW325" s="16"/>
      <c r="BX325" s="16"/>
      <c r="BY325" s="16"/>
      <c r="BZ325" s="16"/>
      <c r="CA325" s="16"/>
      <c r="CB325" s="16"/>
      <c r="CC325" s="16"/>
      <c r="CD325" s="16"/>
      <c r="CE325" s="16"/>
      <c r="CF325" s="16"/>
      <c r="CG325" s="16"/>
      <c r="CH325" s="16"/>
      <c r="CI325" s="16"/>
      <c r="CJ325" s="16"/>
      <c r="CK325" s="16"/>
      <c r="CL325" s="16"/>
      <c r="CM325" s="16"/>
      <c r="CN325" s="16"/>
      <c r="CO325" s="16"/>
      <c r="CP325" s="16"/>
      <c r="CQ325" s="16"/>
      <c r="CR325" s="16"/>
      <c r="CS325" s="16"/>
      <c r="CT325" s="16"/>
      <c r="CU325" s="16"/>
      <c r="CV325" s="16"/>
      <c r="CW325" s="16"/>
      <c r="CX325" s="16"/>
      <c r="CY325" s="16"/>
      <c r="CZ325" s="16"/>
      <c r="DA325" s="16"/>
      <c r="DB325" s="16"/>
      <c r="DC325" s="16"/>
      <c r="DD325" s="16"/>
      <c r="DE325" s="16"/>
      <c r="DF325" s="16"/>
      <c r="DG325" s="16"/>
      <c r="DH325" s="16"/>
      <c r="DI325" s="16"/>
      <c r="DJ325" s="16"/>
      <c r="DK325" s="16"/>
      <c r="DL325" s="16"/>
      <c r="DM325" s="16"/>
      <c r="DN325" s="16"/>
      <c r="DO325" s="16"/>
      <c r="DP325" s="16"/>
      <c r="DQ325" s="16"/>
      <c r="DR325" s="16"/>
      <c r="DS325" s="16"/>
    </row>
    <row r="326" spans="1:123" x14ac:dyDescent="0.35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  <c r="BB326" s="16"/>
      <c r="BC326" s="16"/>
      <c r="BD326" s="16"/>
      <c r="BE326" s="16"/>
      <c r="BF326" s="16"/>
      <c r="BG326" s="16"/>
      <c r="BH326" s="16"/>
      <c r="BI326" s="16"/>
      <c r="BJ326" s="16"/>
      <c r="BK326" s="16"/>
      <c r="BL326" s="16"/>
      <c r="BM326" s="16"/>
      <c r="BN326" s="16"/>
      <c r="BO326" s="16"/>
      <c r="BP326" s="16"/>
      <c r="BQ326" s="16"/>
      <c r="BR326" s="16"/>
      <c r="BS326" s="16"/>
      <c r="BT326" s="16"/>
      <c r="BU326" s="16"/>
      <c r="BV326" s="16"/>
      <c r="BW326" s="16"/>
      <c r="BX326" s="16"/>
      <c r="BY326" s="16"/>
      <c r="BZ326" s="16"/>
      <c r="CA326" s="16"/>
      <c r="CB326" s="16"/>
      <c r="CC326" s="16"/>
      <c r="CD326" s="16"/>
      <c r="CE326" s="16"/>
      <c r="CF326" s="16"/>
      <c r="CG326" s="16"/>
      <c r="CH326" s="16"/>
      <c r="CI326" s="16"/>
      <c r="CJ326" s="16"/>
      <c r="CK326" s="16"/>
      <c r="CL326" s="16"/>
      <c r="CM326" s="16"/>
      <c r="CN326" s="16"/>
      <c r="CO326" s="16"/>
      <c r="CP326" s="16"/>
      <c r="CQ326" s="16"/>
      <c r="CR326" s="16"/>
      <c r="CS326" s="16"/>
      <c r="CT326" s="16"/>
      <c r="CU326" s="16"/>
      <c r="CV326" s="16"/>
      <c r="CW326" s="16"/>
      <c r="CX326" s="16"/>
      <c r="CY326" s="16"/>
      <c r="CZ326" s="16"/>
      <c r="DA326" s="16"/>
      <c r="DB326" s="16"/>
      <c r="DC326" s="16"/>
      <c r="DD326" s="16"/>
      <c r="DE326" s="16"/>
      <c r="DF326" s="16"/>
      <c r="DG326" s="16"/>
      <c r="DH326" s="16"/>
      <c r="DI326" s="16"/>
      <c r="DJ326" s="16"/>
      <c r="DK326" s="16"/>
      <c r="DL326" s="16"/>
      <c r="DM326" s="16"/>
      <c r="DN326" s="16"/>
      <c r="DO326" s="16"/>
      <c r="DP326" s="16"/>
      <c r="DQ326" s="16"/>
      <c r="DR326" s="16"/>
      <c r="DS326" s="16"/>
    </row>
    <row r="327" spans="1:123" x14ac:dyDescent="0.35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  <c r="BB327" s="16"/>
      <c r="BC327" s="16"/>
      <c r="BD327" s="16"/>
      <c r="BE327" s="16"/>
      <c r="BF327" s="16"/>
      <c r="BG327" s="16"/>
      <c r="BH327" s="16"/>
      <c r="BI327" s="16"/>
      <c r="BJ327" s="16"/>
      <c r="BK327" s="16"/>
      <c r="BL327" s="16"/>
      <c r="BM327" s="16"/>
      <c r="BN327" s="16"/>
      <c r="BO327" s="16"/>
      <c r="BP327" s="16"/>
      <c r="BQ327" s="16"/>
      <c r="BR327" s="16"/>
      <c r="BS327" s="16"/>
      <c r="BT327" s="16"/>
      <c r="BU327" s="16"/>
      <c r="BV327" s="16"/>
      <c r="BW327" s="16"/>
      <c r="BX327" s="16"/>
      <c r="BY327" s="16"/>
      <c r="BZ327" s="16"/>
      <c r="CA327" s="16"/>
      <c r="CB327" s="16"/>
      <c r="CC327" s="16"/>
      <c r="CD327" s="16"/>
      <c r="CE327" s="16"/>
      <c r="CF327" s="16"/>
      <c r="CG327" s="16"/>
      <c r="CH327" s="16"/>
      <c r="CI327" s="16"/>
      <c r="CJ327" s="16"/>
      <c r="CK327" s="16"/>
      <c r="CL327" s="16"/>
      <c r="CM327" s="16"/>
      <c r="CN327" s="16"/>
      <c r="CO327" s="16"/>
      <c r="CP327" s="16"/>
      <c r="CQ327" s="16"/>
      <c r="CR327" s="16"/>
      <c r="CS327" s="16"/>
      <c r="CT327" s="16"/>
      <c r="CU327" s="16"/>
      <c r="CV327" s="16"/>
      <c r="CW327" s="16"/>
      <c r="CX327" s="16"/>
      <c r="CY327" s="16"/>
      <c r="CZ327" s="16"/>
      <c r="DA327" s="16"/>
      <c r="DB327" s="16"/>
      <c r="DC327" s="16"/>
      <c r="DD327" s="16"/>
      <c r="DE327" s="16"/>
      <c r="DF327" s="16"/>
      <c r="DG327" s="16"/>
      <c r="DH327" s="16"/>
      <c r="DI327" s="16"/>
      <c r="DJ327" s="16"/>
      <c r="DK327" s="16"/>
      <c r="DL327" s="16"/>
      <c r="DM327" s="16"/>
      <c r="DN327" s="16"/>
      <c r="DO327" s="16"/>
      <c r="DP327" s="16"/>
      <c r="DQ327" s="16"/>
      <c r="DR327" s="16"/>
      <c r="DS327" s="16"/>
    </row>
    <row r="328" spans="1:123" x14ac:dyDescent="0.35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  <c r="BB328" s="16"/>
      <c r="BC328" s="16"/>
      <c r="BD328" s="16"/>
      <c r="BE328" s="16"/>
      <c r="BF328" s="16"/>
      <c r="BG328" s="16"/>
      <c r="BH328" s="16"/>
      <c r="BI328" s="16"/>
      <c r="BJ328" s="16"/>
      <c r="BK328" s="16"/>
      <c r="BL328" s="16"/>
      <c r="BM328" s="16"/>
      <c r="BN328" s="16"/>
      <c r="BO328" s="16"/>
      <c r="BP328" s="16"/>
      <c r="BQ328" s="16"/>
      <c r="BR328" s="16"/>
      <c r="BS328" s="16"/>
      <c r="BT328" s="16"/>
      <c r="BU328" s="16"/>
      <c r="BV328" s="16"/>
      <c r="BW328" s="16"/>
      <c r="BX328" s="16"/>
      <c r="BY328" s="16"/>
      <c r="BZ328" s="16"/>
      <c r="CA328" s="16"/>
      <c r="CB328" s="16"/>
      <c r="CC328" s="16"/>
      <c r="CD328" s="16"/>
      <c r="CE328" s="16"/>
      <c r="CF328" s="16"/>
      <c r="CG328" s="16"/>
      <c r="CH328" s="16"/>
      <c r="CI328" s="16"/>
      <c r="CJ328" s="16"/>
      <c r="CK328" s="16"/>
      <c r="CL328" s="16"/>
      <c r="CM328" s="16"/>
      <c r="CN328" s="16"/>
      <c r="CO328" s="16"/>
      <c r="CP328" s="16"/>
      <c r="CQ328" s="16"/>
      <c r="CR328" s="16"/>
      <c r="CS328" s="16"/>
      <c r="CT328" s="16"/>
      <c r="CU328" s="16"/>
      <c r="CV328" s="16"/>
      <c r="CW328" s="16"/>
      <c r="CX328" s="16"/>
      <c r="CY328" s="16"/>
      <c r="CZ328" s="16"/>
      <c r="DA328" s="16"/>
      <c r="DB328" s="16"/>
      <c r="DC328" s="16"/>
      <c r="DD328" s="16"/>
      <c r="DE328" s="16"/>
      <c r="DF328" s="16"/>
      <c r="DG328" s="16"/>
      <c r="DH328" s="16"/>
      <c r="DI328" s="16"/>
      <c r="DJ328" s="16"/>
      <c r="DK328" s="16"/>
      <c r="DL328" s="16"/>
      <c r="DM328" s="16"/>
      <c r="DN328" s="16"/>
      <c r="DO328" s="16"/>
      <c r="DP328" s="16"/>
      <c r="DQ328" s="16"/>
      <c r="DR328" s="16"/>
      <c r="DS328" s="16"/>
    </row>
    <row r="329" spans="1:123" x14ac:dyDescent="0.35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  <c r="BB329" s="16"/>
      <c r="BC329" s="16"/>
      <c r="BD329" s="16"/>
      <c r="BE329" s="16"/>
      <c r="BF329" s="16"/>
      <c r="BG329" s="16"/>
      <c r="BH329" s="16"/>
      <c r="BI329" s="16"/>
      <c r="BJ329" s="16"/>
      <c r="BK329" s="16"/>
      <c r="BL329" s="16"/>
      <c r="BM329" s="16"/>
      <c r="BN329" s="16"/>
      <c r="BO329" s="16"/>
      <c r="BP329" s="16"/>
      <c r="BQ329" s="16"/>
      <c r="BR329" s="16"/>
      <c r="BS329" s="16"/>
      <c r="BT329" s="16"/>
      <c r="BU329" s="16"/>
      <c r="BV329" s="16"/>
      <c r="BW329" s="16"/>
      <c r="BX329" s="16"/>
      <c r="BY329" s="16"/>
      <c r="BZ329" s="16"/>
      <c r="CA329" s="16"/>
      <c r="CB329" s="16"/>
      <c r="CC329" s="16"/>
      <c r="CD329" s="16"/>
      <c r="CE329" s="16"/>
      <c r="CF329" s="16"/>
      <c r="CG329" s="16"/>
      <c r="CH329" s="16"/>
      <c r="CI329" s="16"/>
      <c r="CJ329" s="16"/>
      <c r="CK329" s="16"/>
      <c r="CL329" s="16"/>
      <c r="CM329" s="16"/>
      <c r="CN329" s="16"/>
      <c r="CO329" s="16"/>
      <c r="CP329" s="16"/>
      <c r="CQ329" s="16"/>
      <c r="CR329" s="16"/>
      <c r="CS329" s="16"/>
      <c r="CT329" s="16"/>
      <c r="CU329" s="16"/>
      <c r="CV329" s="16"/>
      <c r="CW329" s="16"/>
      <c r="CX329" s="16"/>
      <c r="CY329" s="16"/>
      <c r="CZ329" s="16"/>
      <c r="DA329" s="16"/>
      <c r="DB329" s="16"/>
      <c r="DC329" s="16"/>
      <c r="DD329" s="16"/>
      <c r="DE329" s="16"/>
      <c r="DF329" s="16"/>
      <c r="DG329" s="16"/>
      <c r="DH329" s="16"/>
      <c r="DI329" s="16"/>
      <c r="DJ329" s="16"/>
      <c r="DK329" s="16"/>
      <c r="DL329" s="16"/>
      <c r="DM329" s="16"/>
      <c r="DN329" s="16"/>
      <c r="DO329" s="16"/>
      <c r="DP329" s="16"/>
      <c r="DQ329" s="16"/>
      <c r="DR329" s="16"/>
      <c r="DS329" s="16"/>
    </row>
    <row r="330" spans="1:123" x14ac:dyDescent="0.35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  <c r="BB330" s="16"/>
      <c r="BC330" s="16"/>
      <c r="BD330" s="16"/>
      <c r="BE330" s="16"/>
      <c r="BF330" s="16"/>
      <c r="BG330" s="16"/>
      <c r="BH330" s="16"/>
      <c r="BI330" s="16"/>
      <c r="BJ330" s="16"/>
      <c r="BK330" s="16"/>
      <c r="BL330" s="16"/>
      <c r="BM330" s="16"/>
      <c r="BN330" s="16"/>
      <c r="BO330" s="16"/>
      <c r="BP330" s="16"/>
      <c r="BQ330" s="16"/>
      <c r="BR330" s="16"/>
      <c r="BS330" s="16"/>
      <c r="BT330" s="16"/>
      <c r="BU330" s="16"/>
      <c r="BV330" s="16"/>
      <c r="BW330" s="16"/>
      <c r="BX330" s="16"/>
      <c r="BY330" s="16"/>
      <c r="BZ330" s="16"/>
      <c r="CA330" s="16"/>
      <c r="CB330" s="16"/>
      <c r="CC330" s="16"/>
      <c r="CD330" s="16"/>
      <c r="CE330" s="16"/>
      <c r="CF330" s="16"/>
      <c r="CG330" s="16"/>
      <c r="CH330" s="16"/>
      <c r="CI330" s="16"/>
      <c r="CJ330" s="16"/>
      <c r="CK330" s="16"/>
      <c r="CL330" s="16"/>
      <c r="CM330" s="16"/>
      <c r="CN330" s="16"/>
      <c r="CO330" s="16"/>
      <c r="CP330" s="16"/>
      <c r="CQ330" s="16"/>
      <c r="CR330" s="16"/>
      <c r="CS330" s="16"/>
      <c r="CT330" s="16"/>
      <c r="CU330" s="16"/>
      <c r="CV330" s="16"/>
      <c r="CW330" s="16"/>
      <c r="CX330" s="16"/>
      <c r="CY330" s="16"/>
      <c r="CZ330" s="16"/>
      <c r="DA330" s="16"/>
      <c r="DB330" s="16"/>
      <c r="DC330" s="16"/>
      <c r="DD330" s="16"/>
      <c r="DE330" s="16"/>
      <c r="DF330" s="16"/>
      <c r="DG330" s="16"/>
      <c r="DH330" s="16"/>
      <c r="DI330" s="16"/>
      <c r="DJ330" s="16"/>
      <c r="DK330" s="16"/>
      <c r="DL330" s="16"/>
      <c r="DM330" s="16"/>
      <c r="DN330" s="16"/>
      <c r="DO330" s="16"/>
      <c r="DP330" s="16"/>
      <c r="DQ330" s="16"/>
      <c r="DR330" s="16"/>
      <c r="DS330" s="16"/>
    </row>
    <row r="331" spans="1:123" x14ac:dyDescent="0.35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  <c r="BB331" s="16"/>
      <c r="BC331" s="16"/>
      <c r="BD331" s="16"/>
      <c r="BE331" s="16"/>
      <c r="BF331" s="16"/>
      <c r="BG331" s="16"/>
      <c r="BH331" s="16"/>
      <c r="BI331" s="16"/>
      <c r="BJ331" s="16"/>
      <c r="BK331" s="16"/>
      <c r="BL331" s="16"/>
      <c r="BM331" s="16"/>
      <c r="BN331" s="16"/>
      <c r="BO331" s="16"/>
      <c r="BP331" s="16"/>
      <c r="BQ331" s="16"/>
      <c r="BR331" s="16"/>
      <c r="BS331" s="16"/>
      <c r="BT331" s="16"/>
      <c r="BU331" s="16"/>
      <c r="BV331" s="16"/>
      <c r="BW331" s="16"/>
      <c r="BX331" s="16"/>
      <c r="BY331" s="16"/>
      <c r="BZ331" s="16"/>
      <c r="CA331" s="16"/>
      <c r="CB331" s="16"/>
      <c r="CC331" s="16"/>
      <c r="CD331" s="16"/>
      <c r="CE331" s="16"/>
      <c r="CF331" s="16"/>
      <c r="CG331" s="16"/>
      <c r="CH331" s="16"/>
      <c r="CI331" s="16"/>
      <c r="CJ331" s="16"/>
      <c r="CK331" s="16"/>
      <c r="CL331" s="16"/>
      <c r="CM331" s="16"/>
      <c r="CN331" s="16"/>
      <c r="CO331" s="16"/>
      <c r="CP331" s="16"/>
      <c r="CQ331" s="16"/>
      <c r="CR331" s="16"/>
      <c r="CS331" s="16"/>
      <c r="CT331" s="16"/>
      <c r="CU331" s="16"/>
      <c r="CV331" s="16"/>
      <c r="CW331" s="16"/>
      <c r="CX331" s="16"/>
      <c r="CY331" s="16"/>
      <c r="CZ331" s="16"/>
      <c r="DA331" s="16"/>
      <c r="DB331" s="16"/>
      <c r="DC331" s="16"/>
      <c r="DD331" s="16"/>
      <c r="DE331" s="16"/>
      <c r="DF331" s="16"/>
      <c r="DG331" s="16"/>
      <c r="DH331" s="16"/>
      <c r="DI331" s="16"/>
      <c r="DJ331" s="16"/>
      <c r="DK331" s="16"/>
      <c r="DL331" s="16"/>
      <c r="DM331" s="16"/>
      <c r="DN331" s="16"/>
      <c r="DO331" s="16"/>
      <c r="DP331" s="16"/>
      <c r="DQ331" s="16"/>
      <c r="DR331" s="16"/>
      <c r="DS331" s="16"/>
    </row>
    <row r="332" spans="1:123" x14ac:dyDescent="0.35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  <c r="BB332" s="16"/>
      <c r="BC332" s="16"/>
      <c r="BD332" s="16"/>
      <c r="BE332" s="16"/>
      <c r="BF332" s="16"/>
      <c r="BG332" s="16"/>
      <c r="BH332" s="16"/>
      <c r="BI332" s="16"/>
      <c r="BJ332" s="16"/>
      <c r="BK332" s="16"/>
      <c r="BL332" s="16"/>
      <c r="BM332" s="16"/>
      <c r="BN332" s="16"/>
      <c r="BO332" s="16"/>
      <c r="BP332" s="16"/>
      <c r="BQ332" s="16"/>
      <c r="BR332" s="16"/>
      <c r="BS332" s="16"/>
      <c r="BT332" s="16"/>
      <c r="BU332" s="16"/>
      <c r="BV332" s="16"/>
      <c r="BW332" s="16"/>
      <c r="BX332" s="16"/>
      <c r="BY332" s="16"/>
      <c r="BZ332" s="16"/>
      <c r="CA332" s="16"/>
      <c r="CB332" s="16"/>
      <c r="CC332" s="16"/>
      <c r="CD332" s="16"/>
      <c r="CE332" s="16"/>
      <c r="CF332" s="16"/>
      <c r="CG332" s="16"/>
      <c r="CH332" s="16"/>
      <c r="CI332" s="16"/>
      <c r="CJ332" s="16"/>
      <c r="CK332" s="16"/>
      <c r="CL332" s="16"/>
      <c r="CM332" s="16"/>
      <c r="CN332" s="16"/>
      <c r="CO332" s="16"/>
      <c r="CP332" s="16"/>
      <c r="CQ332" s="16"/>
      <c r="CR332" s="16"/>
      <c r="CS332" s="16"/>
      <c r="CT332" s="16"/>
      <c r="CU332" s="16"/>
      <c r="CV332" s="16"/>
      <c r="CW332" s="16"/>
      <c r="CX332" s="16"/>
      <c r="CY332" s="16"/>
      <c r="CZ332" s="16"/>
      <c r="DA332" s="16"/>
      <c r="DB332" s="16"/>
      <c r="DC332" s="16"/>
      <c r="DD332" s="16"/>
      <c r="DE332" s="16"/>
      <c r="DF332" s="16"/>
      <c r="DG332" s="16"/>
      <c r="DH332" s="16"/>
      <c r="DI332" s="16"/>
      <c r="DJ332" s="16"/>
      <c r="DK332" s="16"/>
      <c r="DL332" s="16"/>
      <c r="DM332" s="16"/>
      <c r="DN332" s="16"/>
      <c r="DO332" s="16"/>
      <c r="DP332" s="16"/>
      <c r="DQ332" s="16"/>
      <c r="DR332" s="16"/>
      <c r="DS332" s="16"/>
    </row>
    <row r="333" spans="1:123" x14ac:dyDescent="0.35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  <c r="BB333" s="16"/>
      <c r="BC333" s="16"/>
      <c r="BD333" s="16"/>
      <c r="BE333" s="16"/>
      <c r="BF333" s="16"/>
      <c r="BG333" s="16"/>
      <c r="BH333" s="16"/>
      <c r="BI333" s="16"/>
      <c r="BJ333" s="16"/>
      <c r="BK333" s="16"/>
      <c r="BL333" s="16"/>
      <c r="BM333" s="16"/>
      <c r="BN333" s="16"/>
      <c r="BO333" s="16"/>
      <c r="BP333" s="16"/>
      <c r="BQ333" s="16"/>
      <c r="BR333" s="16"/>
      <c r="BS333" s="16"/>
      <c r="BT333" s="16"/>
      <c r="BU333" s="16"/>
      <c r="BV333" s="16"/>
      <c r="BW333" s="16"/>
      <c r="BX333" s="16"/>
      <c r="BY333" s="16"/>
      <c r="BZ333" s="16"/>
      <c r="CA333" s="16"/>
      <c r="CB333" s="16"/>
      <c r="CC333" s="16"/>
      <c r="CD333" s="16"/>
      <c r="CE333" s="16"/>
      <c r="CF333" s="16"/>
      <c r="CG333" s="16"/>
      <c r="CH333" s="16"/>
      <c r="CI333" s="16"/>
      <c r="CJ333" s="16"/>
      <c r="CK333" s="16"/>
      <c r="CL333" s="16"/>
      <c r="CM333" s="16"/>
      <c r="CN333" s="16"/>
      <c r="CO333" s="16"/>
      <c r="CP333" s="16"/>
      <c r="CQ333" s="16"/>
      <c r="CR333" s="16"/>
      <c r="CS333" s="16"/>
      <c r="CT333" s="16"/>
      <c r="CU333" s="16"/>
      <c r="CV333" s="16"/>
      <c r="CW333" s="16"/>
      <c r="CX333" s="16"/>
      <c r="CY333" s="16"/>
      <c r="CZ333" s="16"/>
      <c r="DA333" s="16"/>
      <c r="DB333" s="16"/>
      <c r="DC333" s="16"/>
      <c r="DD333" s="16"/>
      <c r="DE333" s="16"/>
      <c r="DF333" s="16"/>
      <c r="DG333" s="16"/>
      <c r="DH333" s="16"/>
      <c r="DI333" s="16"/>
      <c r="DJ333" s="16"/>
      <c r="DK333" s="16"/>
      <c r="DL333" s="16"/>
      <c r="DM333" s="16"/>
      <c r="DN333" s="16"/>
      <c r="DO333" s="16"/>
      <c r="DP333" s="16"/>
      <c r="DQ333" s="16"/>
      <c r="DR333" s="16"/>
      <c r="DS333" s="16"/>
    </row>
    <row r="334" spans="1:123" x14ac:dyDescent="0.35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  <c r="BB334" s="16"/>
      <c r="BC334" s="16"/>
      <c r="BD334" s="16"/>
      <c r="BE334" s="16"/>
      <c r="BF334" s="16"/>
      <c r="BG334" s="16"/>
      <c r="BH334" s="16"/>
      <c r="BI334" s="16"/>
      <c r="BJ334" s="16"/>
      <c r="BK334" s="16"/>
      <c r="BL334" s="16"/>
      <c r="BM334" s="16"/>
      <c r="BN334" s="16"/>
      <c r="BO334" s="16"/>
      <c r="BP334" s="16"/>
      <c r="BQ334" s="16"/>
      <c r="BR334" s="16"/>
      <c r="BS334" s="16"/>
      <c r="BT334" s="16"/>
      <c r="BU334" s="16"/>
      <c r="BV334" s="16"/>
      <c r="BW334" s="16"/>
      <c r="BX334" s="16"/>
      <c r="BY334" s="16"/>
      <c r="BZ334" s="16"/>
      <c r="CA334" s="16"/>
      <c r="CB334" s="16"/>
      <c r="CC334" s="16"/>
      <c r="CD334" s="16"/>
      <c r="CE334" s="16"/>
      <c r="CF334" s="16"/>
      <c r="CG334" s="16"/>
      <c r="CH334" s="16"/>
      <c r="CI334" s="16"/>
      <c r="CJ334" s="16"/>
      <c r="CK334" s="16"/>
      <c r="CL334" s="16"/>
      <c r="CM334" s="16"/>
      <c r="CN334" s="16"/>
      <c r="CO334" s="16"/>
      <c r="CP334" s="16"/>
      <c r="CQ334" s="16"/>
      <c r="CR334" s="16"/>
      <c r="CS334" s="16"/>
      <c r="CT334" s="16"/>
      <c r="CU334" s="16"/>
      <c r="CV334" s="16"/>
      <c r="CW334" s="16"/>
      <c r="CX334" s="16"/>
      <c r="CY334" s="16"/>
      <c r="CZ334" s="16"/>
      <c r="DA334" s="16"/>
      <c r="DB334" s="16"/>
      <c r="DC334" s="16"/>
      <c r="DD334" s="16"/>
      <c r="DE334" s="16"/>
      <c r="DF334" s="16"/>
      <c r="DG334" s="16"/>
      <c r="DH334" s="16"/>
      <c r="DI334" s="16"/>
      <c r="DJ334" s="16"/>
      <c r="DK334" s="16"/>
      <c r="DL334" s="16"/>
      <c r="DM334" s="16"/>
      <c r="DN334" s="16"/>
      <c r="DO334" s="16"/>
      <c r="DP334" s="16"/>
      <c r="DQ334" s="16"/>
      <c r="DR334" s="16"/>
      <c r="DS334" s="16"/>
    </row>
    <row r="335" spans="1:123" x14ac:dyDescent="0.35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  <c r="BB335" s="16"/>
      <c r="BC335" s="16"/>
      <c r="BD335" s="16"/>
      <c r="BE335" s="16"/>
      <c r="BF335" s="16"/>
      <c r="BG335" s="16"/>
      <c r="BH335" s="16"/>
      <c r="BI335" s="16"/>
      <c r="BJ335" s="16"/>
      <c r="BK335" s="16"/>
      <c r="BL335" s="16"/>
      <c r="BM335" s="16"/>
      <c r="BN335" s="16"/>
      <c r="BO335" s="16"/>
      <c r="BP335" s="16"/>
      <c r="BQ335" s="16"/>
      <c r="BR335" s="16"/>
      <c r="BS335" s="16"/>
      <c r="BT335" s="16"/>
      <c r="BU335" s="16"/>
      <c r="BV335" s="16"/>
      <c r="BW335" s="16"/>
      <c r="BX335" s="16"/>
      <c r="BY335" s="16"/>
      <c r="BZ335" s="16"/>
      <c r="CA335" s="16"/>
      <c r="CB335" s="16"/>
      <c r="CC335" s="16"/>
      <c r="CD335" s="16"/>
      <c r="CE335" s="16"/>
      <c r="CF335" s="16"/>
      <c r="CG335" s="16"/>
      <c r="CH335" s="16"/>
      <c r="CI335" s="16"/>
      <c r="CJ335" s="16"/>
      <c r="CK335" s="16"/>
      <c r="CL335" s="16"/>
      <c r="CM335" s="16"/>
      <c r="CN335" s="16"/>
      <c r="CO335" s="16"/>
      <c r="CP335" s="16"/>
      <c r="CQ335" s="16"/>
      <c r="CR335" s="16"/>
      <c r="CS335" s="16"/>
      <c r="CT335" s="16"/>
      <c r="CU335" s="16"/>
      <c r="CV335" s="16"/>
      <c r="CW335" s="16"/>
      <c r="CX335" s="16"/>
      <c r="CY335" s="16"/>
      <c r="CZ335" s="16"/>
      <c r="DA335" s="16"/>
      <c r="DB335" s="16"/>
      <c r="DC335" s="16"/>
      <c r="DD335" s="16"/>
      <c r="DE335" s="16"/>
      <c r="DF335" s="16"/>
      <c r="DG335" s="16"/>
      <c r="DH335" s="16"/>
      <c r="DI335" s="16"/>
      <c r="DJ335" s="16"/>
      <c r="DK335" s="16"/>
      <c r="DL335" s="16"/>
      <c r="DM335" s="16"/>
      <c r="DN335" s="16"/>
      <c r="DO335" s="16"/>
      <c r="DP335" s="16"/>
      <c r="DQ335" s="16"/>
      <c r="DR335" s="16"/>
      <c r="DS335" s="16"/>
    </row>
    <row r="336" spans="1:123" x14ac:dyDescent="0.35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16"/>
      <c r="AH336" s="16"/>
      <c r="AI336" s="16"/>
      <c r="AJ336" s="16"/>
      <c r="AK336" s="16"/>
      <c r="AL336" s="16"/>
      <c r="AM336" s="16"/>
      <c r="AN336" s="16"/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  <c r="AY336" s="16"/>
      <c r="AZ336" s="16"/>
      <c r="BA336" s="16"/>
      <c r="BB336" s="16"/>
      <c r="BC336" s="16"/>
      <c r="BD336" s="16"/>
      <c r="BE336" s="16"/>
      <c r="BF336" s="16"/>
      <c r="BG336" s="16"/>
      <c r="BH336" s="16"/>
      <c r="BI336" s="16"/>
      <c r="BJ336" s="16"/>
      <c r="BK336" s="16"/>
      <c r="BL336" s="16"/>
      <c r="BM336" s="16"/>
      <c r="BN336" s="16"/>
      <c r="BO336" s="16"/>
      <c r="BP336" s="16"/>
      <c r="BQ336" s="16"/>
      <c r="BR336" s="16"/>
      <c r="BS336" s="16"/>
      <c r="BT336" s="16"/>
      <c r="BU336" s="16"/>
      <c r="BV336" s="16"/>
      <c r="BW336" s="16"/>
      <c r="BX336" s="16"/>
      <c r="BY336" s="16"/>
      <c r="BZ336" s="16"/>
      <c r="CA336" s="16"/>
      <c r="CB336" s="16"/>
      <c r="CC336" s="16"/>
      <c r="CD336" s="16"/>
      <c r="CE336" s="16"/>
      <c r="CF336" s="16"/>
      <c r="CG336" s="16"/>
      <c r="CH336" s="16"/>
      <c r="CI336" s="16"/>
      <c r="CJ336" s="16"/>
      <c r="CK336" s="16"/>
      <c r="CL336" s="16"/>
      <c r="CM336" s="16"/>
      <c r="CN336" s="16"/>
      <c r="CO336" s="16"/>
      <c r="CP336" s="16"/>
      <c r="CQ336" s="16"/>
      <c r="CR336" s="16"/>
      <c r="CS336" s="16"/>
      <c r="CT336" s="16"/>
      <c r="CU336" s="16"/>
      <c r="CV336" s="16"/>
      <c r="CW336" s="16"/>
      <c r="CX336" s="16"/>
      <c r="CY336" s="16"/>
      <c r="CZ336" s="16"/>
      <c r="DA336" s="16"/>
      <c r="DB336" s="16"/>
      <c r="DC336" s="16"/>
      <c r="DD336" s="16"/>
      <c r="DE336" s="16"/>
      <c r="DF336" s="16"/>
      <c r="DG336" s="16"/>
      <c r="DH336" s="16"/>
      <c r="DI336" s="16"/>
      <c r="DJ336" s="16"/>
      <c r="DK336" s="16"/>
      <c r="DL336" s="16"/>
      <c r="DM336" s="16"/>
      <c r="DN336" s="16"/>
      <c r="DO336" s="16"/>
      <c r="DP336" s="16"/>
      <c r="DQ336" s="16"/>
      <c r="DR336" s="16"/>
      <c r="DS336" s="16"/>
    </row>
    <row r="337" spans="1:123" x14ac:dyDescent="0.35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  <c r="BB337" s="16"/>
      <c r="BC337" s="16"/>
      <c r="BD337" s="16"/>
      <c r="BE337" s="16"/>
      <c r="BF337" s="16"/>
      <c r="BG337" s="16"/>
      <c r="BH337" s="16"/>
      <c r="BI337" s="16"/>
      <c r="BJ337" s="16"/>
      <c r="BK337" s="16"/>
      <c r="BL337" s="16"/>
      <c r="BM337" s="16"/>
      <c r="BN337" s="16"/>
      <c r="BO337" s="16"/>
      <c r="BP337" s="16"/>
      <c r="BQ337" s="16"/>
      <c r="BR337" s="16"/>
      <c r="BS337" s="16"/>
      <c r="BT337" s="16"/>
      <c r="BU337" s="16"/>
      <c r="BV337" s="16"/>
      <c r="BW337" s="16"/>
      <c r="BX337" s="16"/>
      <c r="BY337" s="16"/>
      <c r="BZ337" s="16"/>
      <c r="CA337" s="16"/>
      <c r="CB337" s="16"/>
      <c r="CC337" s="16"/>
      <c r="CD337" s="16"/>
      <c r="CE337" s="16"/>
      <c r="CF337" s="16"/>
      <c r="CG337" s="16"/>
      <c r="CH337" s="16"/>
      <c r="CI337" s="16"/>
      <c r="CJ337" s="16"/>
      <c r="CK337" s="16"/>
      <c r="CL337" s="16"/>
      <c r="CM337" s="16"/>
      <c r="CN337" s="16"/>
      <c r="CO337" s="16"/>
      <c r="CP337" s="16"/>
      <c r="CQ337" s="16"/>
      <c r="CR337" s="16"/>
      <c r="CS337" s="16"/>
      <c r="CT337" s="16"/>
      <c r="CU337" s="16"/>
      <c r="CV337" s="16"/>
      <c r="CW337" s="16"/>
      <c r="CX337" s="16"/>
      <c r="CY337" s="16"/>
      <c r="CZ337" s="16"/>
      <c r="DA337" s="16"/>
      <c r="DB337" s="16"/>
      <c r="DC337" s="16"/>
      <c r="DD337" s="16"/>
      <c r="DE337" s="16"/>
      <c r="DF337" s="16"/>
      <c r="DG337" s="16"/>
      <c r="DH337" s="16"/>
      <c r="DI337" s="16"/>
      <c r="DJ337" s="16"/>
      <c r="DK337" s="16"/>
      <c r="DL337" s="16"/>
      <c r="DM337" s="16"/>
      <c r="DN337" s="16"/>
      <c r="DO337" s="16"/>
      <c r="DP337" s="16"/>
      <c r="DQ337" s="16"/>
      <c r="DR337" s="16"/>
      <c r="DS337" s="16"/>
    </row>
    <row r="338" spans="1:123" x14ac:dyDescent="0.35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  <c r="BB338" s="16"/>
      <c r="BC338" s="16"/>
      <c r="BD338" s="16"/>
      <c r="BE338" s="16"/>
      <c r="BF338" s="16"/>
      <c r="BG338" s="16"/>
      <c r="BH338" s="16"/>
      <c r="BI338" s="16"/>
      <c r="BJ338" s="16"/>
      <c r="BK338" s="16"/>
      <c r="BL338" s="16"/>
      <c r="BM338" s="16"/>
      <c r="BN338" s="16"/>
      <c r="BO338" s="16"/>
      <c r="BP338" s="16"/>
      <c r="BQ338" s="16"/>
      <c r="BR338" s="16"/>
      <c r="BS338" s="16"/>
      <c r="BT338" s="16"/>
      <c r="BU338" s="16"/>
      <c r="BV338" s="16"/>
      <c r="BW338" s="16"/>
      <c r="BX338" s="16"/>
      <c r="BY338" s="16"/>
      <c r="BZ338" s="16"/>
      <c r="CA338" s="16"/>
      <c r="CB338" s="16"/>
      <c r="CC338" s="16"/>
      <c r="CD338" s="16"/>
      <c r="CE338" s="16"/>
      <c r="CF338" s="16"/>
      <c r="CG338" s="16"/>
      <c r="CH338" s="16"/>
      <c r="CI338" s="16"/>
      <c r="CJ338" s="16"/>
      <c r="CK338" s="16"/>
      <c r="CL338" s="16"/>
      <c r="CM338" s="16"/>
      <c r="CN338" s="16"/>
      <c r="CO338" s="16"/>
      <c r="CP338" s="16"/>
      <c r="CQ338" s="16"/>
      <c r="CR338" s="16"/>
      <c r="CS338" s="16"/>
      <c r="CT338" s="16"/>
      <c r="CU338" s="16"/>
      <c r="CV338" s="16"/>
      <c r="CW338" s="16"/>
      <c r="CX338" s="16"/>
      <c r="CY338" s="16"/>
      <c r="CZ338" s="16"/>
      <c r="DA338" s="16"/>
      <c r="DB338" s="16"/>
      <c r="DC338" s="16"/>
      <c r="DD338" s="16"/>
      <c r="DE338" s="16"/>
      <c r="DF338" s="16"/>
      <c r="DG338" s="16"/>
      <c r="DH338" s="16"/>
      <c r="DI338" s="16"/>
      <c r="DJ338" s="16"/>
      <c r="DK338" s="16"/>
      <c r="DL338" s="16"/>
      <c r="DM338" s="16"/>
      <c r="DN338" s="16"/>
      <c r="DO338" s="16"/>
      <c r="DP338" s="16"/>
      <c r="DQ338" s="16"/>
      <c r="DR338" s="16"/>
      <c r="DS338" s="16"/>
    </row>
    <row r="339" spans="1:123" x14ac:dyDescent="0.35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  <c r="BB339" s="16"/>
      <c r="BC339" s="16"/>
      <c r="BD339" s="16"/>
      <c r="BE339" s="16"/>
      <c r="BF339" s="16"/>
      <c r="BG339" s="16"/>
      <c r="BH339" s="16"/>
      <c r="BI339" s="16"/>
      <c r="BJ339" s="16"/>
      <c r="BK339" s="16"/>
      <c r="BL339" s="16"/>
      <c r="BM339" s="16"/>
      <c r="BN339" s="16"/>
      <c r="BO339" s="16"/>
      <c r="BP339" s="16"/>
      <c r="BQ339" s="16"/>
      <c r="BR339" s="16"/>
      <c r="BS339" s="16"/>
      <c r="BT339" s="16"/>
      <c r="BU339" s="16"/>
      <c r="BV339" s="16"/>
      <c r="BW339" s="16"/>
      <c r="BX339" s="16"/>
      <c r="BY339" s="16"/>
      <c r="BZ339" s="16"/>
      <c r="CA339" s="16"/>
      <c r="CB339" s="16"/>
      <c r="CC339" s="16"/>
      <c r="CD339" s="16"/>
      <c r="CE339" s="16"/>
      <c r="CF339" s="16"/>
      <c r="CG339" s="16"/>
      <c r="CH339" s="16"/>
      <c r="CI339" s="16"/>
      <c r="CJ339" s="16"/>
      <c r="CK339" s="16"/>
      <c r="CL339" s="16"/>
      <c r="CM339" s="16"/>
      <c r="CN339" s="16"/>
      <c r="CO339" s="16"/>
      <c r="CP339" s="16"/>
      <c r="CQ339" s="16"/>
      <c r="CR339" s="16"/>
      <c r="CS339" s="16"/>
      <c r="CT339" s="16"/>
      <c r="CU339" s="16"/>
      <c r="CV339" s="16"/>
      <c r="CW339" s="16"/>
      <c r="CX339" s="16"/>
      <c r="CY339" s="16"/>
      <c r="CZ339" s="16"/>
      <c r="DA339" s="16"/>
      <c r="DB339" s="16"/>
      <c r="DC339" s="16"/>
      <c r="DD339" s="16"/>
      <c r="DE339" s="16"/>
      <c r="DF339" s="16"/>
      <c r="DG339" s="16"/>
      <c r="DH339" s="16"/>
      <c r="DI339" s="16"/>
      <c r="DJ339" s="16"/>
      <c r="DK339" s="16"/>
      <c r="DL339" s="16"/>
      <c r="DM339" s="16"/>
      <c r="DN339" s="16"/>
      <c r="DO339" s="16"/>
      <c r="DP339" s="16"/>
      <c r="DQ339" s="16"/>
      <c r="DR339" s="16"/>
      <c r="DS339" s="16"/>
    </row>
    <row r="340" spans="1:123" x14ac:dyDescent="0.35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  <c r="BB340" s="16"/>
      <c r="BC340" s="16"/>
      <c r="BD340" s="16"/>
      <c r="BE340" s="16"/>
      <c r="BF340" s="16"/>
      <c r="BG340" s="16"/>
      <c r="BH340" s="16"/>
      <c r="BI340" s="16"/>
      <c r="BJ340" s="16"/>
      <c r="BK340" s="16"/>
      <c r="BL340" s="16"/>
      <c r="BM340" s="16"/>
      <c r="BN340" s="16"/>
      <c r="BO340" s="16"/>
      <c r="BP340" s="16"/>
      <c r="BQ340" s="16"/>
      <c r="BR340" s="16"/>
      <c r="BS340" s="16"/>
      <c r="BT340" s="16"/>
      <c r="BU340" s="16"/>
      <c r="BV340" s="16"/>
      <c r="BW340" s="16"/>
      <c r="BX340" s="16"/>
      <c r="BY340" s="16"/>
      <c r="BZ340" s="16"/>
      <c r="CA340" s="16"/>
      <c r="CB340" s="16"/>
      <c r="CC340" s="16"/>
      <c r="CD340" s="16"/>
      <c r="CE340" s="16"/>
      <c r="CF340" s="16"/>
      <c r="CG340" s="16"/>
      <c r="CH340" s="16"/>
      <c r="CI340" s="16"/>
      <c r="CJ340" s="16"/>
      <c r="CK340" s="16"/>
      <c r="CL340" s="16"/>
      <c r="CM340" s="16"/>
      <c r="CN340" s="16"/>
      <c r="CO340" s="16"/>
      <c r="CP340" s="16"/>
      <c r="CQ340" s="16"/>
      <c r="CR340" s="16"/>
      <c r="CS340" s="16"/>
      <c r="CT340" s="16"/>
      <c r="CU340" s="16"/>
      <c r="CV340" s="16"/>
      <c r="CW340" s="16"/>
      <c r="CX340" s="16"/>
      <c r="CY340" s="16"/>
      <c r="CZ340" s="16"/>
      <c r="DA340" s="16"/>
      <c r="DB340" s="16"/>
      <c r="DC340" s="16"/>
      <c r="DD340" s="16"/>
      <c r="DE340" s="16"/>
      <c r="DF340" s="16"/>
      <c r="DG340" s="16"/>
      <c r="DH340" s="16"/>
      <c r="DI340" s="16"/>
      <c r="DJ340" s="16"/>
      <c r="DK340" s="16"/>
      <c r="DL340" s="16"/>
      <c r="DM340" s="16"/>
      <c r="DN340" s="16"/>
      <c r="DO340" s="16"/>
      <c r="DP340" s="16"/>
      <c r="DQ340" s="16"/>
      <c r="DR340" s="16"/>
      <c r="DS340" s="16"/>
    </row>
    <row r="341" spans="1:123" x14ac:dyDescent="0.35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  <c r="BB341" s="16"/>
      <c r="BC341" s="16"/>
      <c r="BD341" s="16"/>
      <c r="BE341" s="16"/>
      <c r="BF341" s="16"/>
      <c r="BG341" s="16"/>
      <c r="BH341" s="16"/>
      <c r="BI341" s="16"/>
      <c r="BJ341" s="16"/>
      <c r="BK341" s="16"/>
      <c r="BL341" s="16"/>
      <c r="BM341" s="16"/>
      <c r="BN341" s="16"/>
      <c r="BO341" s="16"/>
      <c r="BP341" s="16"/>
      <c r="BQ341" s="16"/>
      <c r="BR341" s="16"/>
      <c r="BS341" s="16"/>
      <c r="BT341" s="16"/>
      <c r="BU341" s="16"/>
      <c r="BV341" s="16"/>
      <c r="BW341" s="16"/>
      <c r="BX341" s="16"/>
      <c r="BY341" s="16"/>
      <c r="BZ341" s="16"/>
      <c r="CA341" s="16"/>
      <c r="CB341" s="16"/>
      <c r="CC341" s="16"/>
      <c r="CD341" s="16"/>
      <c r="CE341" s="16"/>
      <c r="CF341" s="16"/>
      <c r="CG341" s="16"/>
      <c r="CH341" s="16"/>
      <c r="CI341" s="16"/>
      <c r="CJ341" s="16"/>
      <c r="CK341" s="16"/>
      <c r="CL341" s="16"/>
      <c r="CM341" s="16"/>
      <c r="CN341" s="16"/>
      <c r="CO341" s="16"/>
      <c r="CP341" s="16"/>
      <c r="CQ341" s="16"/>
      <c r="CR341" s="16"/>
      <c r="CS341" s="16"/>
      <c r="CT341" s="16"/>
      <c r="CU341" s="16"/>
      <c r="CV341" s="16"/>
      <c r="CW341" s="16"/>
      <c r="CX341" s="16"/>
      <c r="CY341" s="16"/>
      <c r="CZ341" s="16"/>
      <c r="DA341" s="16"/>
      <c r="DB341" s="16"/>
      <c r="DC341" s="16"/>
      <c r="DD341" s="16"/>
      <c r="DE341" s="16"/>
      <c r="DF341" s="16"/>
      <c r="DG341" s="16"/>
      <c r="DH341" s="16"/>
      <c r="DI341" s="16"/>
      <c r="DJ341" s="16"/>
      <c r="DK341" s="16"/>
      <c r="DL341" s="16"/>
      <c r="DM341" s="16"/>
      <c r="DN341" s="16"/>
      <c r="DO341" s="16"/>
      <c r="DP341" s="16"/>
      <c r="DQ341" s="16"/>
      <c r="DR341" s="16"/>
      <c r="DS341" s="16"/>
    </row>
    <row r="342" spans="1:123" x14ac:dyDescent="0.35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  <c r="BB342" s="16"/>
      <c r="BC342" s="16"/>
      <c r="BD342" s="16"/>
      <c r="BE342" s="16"/>
      <c r="BF342" s="16"/>
      <c r="BG342" s="16"/>
      <c r="BH342" s="16"/>
      <c r="BI342" s="16"/>
      <c r="BJ342" s="16"/>
      <c r="BK342" s="16"/>
      <c r="BL342" s="16"/>
      <c r="BM342" s="16"/>
      <c r="BN342" s="16"/>
      <c r="BO342" s="16"/>
      <c r="BP342" s="16"/>
      <c r="BQ342" s="16"/>
      <c r="BR342" s="16"/>
      <c r="BS342" s="16"/>
      <c r="BT342" s="16"/>
      <c r="BU342" s="16"/>
      <c r="BV342" s="16"/>
      <c r="BW342" s="16"/>
      <c r="BX342" s="16"/>
      <c r="BY342" s="16"/>
      <c r="BZ342" s="16"/>
      <c r="CA342" s="16"/>
      <c r="CB342" s="16"/>
      <c r="CC342" s="16"/>
      <c r="CD342" s="16"/>
      <c r="CE342" s="16"/>
      <c r="CF342" s="16"/>
      <c r="CG342" s="16"/>
      <c r="CH342" s="16"/>
      <c r="CI342" s="16"/>
      <c r="CJ342" s="16"/>
      <c r="CK342" s="16"/>
      <c r="CL342" s="16"/>
      <c r="CM342" s="16"/>
      <c r="CN342" s="16"/>
      <c r="CO342" s="16"/>
      <c r="CP342" s="16"/>
      <c r="CQ342" s="16"/>
      <c r="CR342" s="16"/>
      <c r="CS342" s="16"/>
      <c r="CT342" s="16"/>
      <c r="CU342" s="16"/>
      <c r="CV342" s="16"/>
      <c r="CW342" s="16"/>
      <c r="CX342" s="16"/>
      <c r="CY342" s="16"/>
      <c r="CZ342" s="16"/>
      <c r="DA342" s="16"/>
      <c r="DB342" s="16"/>
      <c r="DC342" s="16"/>
      <c r="DD342" s="16"/>
      <c r="DE342" s="16"/>
      <c r="DF342" s="16"/>
      <c r="DG342" s="16"/>
      <c r="DH342" s="16"/>
      <c r="DI342" s="16"/>
      <c r="DJ342" s="16"/>
      <c r="DK342" s="16"/>
      <c r="DL342" s="16"/>
      <c r="DM342" s="16"/>
      <c r="DN342" s="16"/>
      <c r="DO342" s="16"/>
      <c r="DP342" s="16"/>
      <c r="DQ342" s="16"/>
      <c r="DR342" s="16"/>
      <c r="DS342" s="16"/>
    </row>
    <row r="343" spans="1:123" x14ac:dyDescent="0.35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  <c r="BB343" s="16"/>
      <c r="BC343" s="16"/>
      <c r="BD343" s="16"/>
      <c r="BE343" s="16"/>
      <c r="BF343" s="16"/>
      <c r="BG343" s="16"/>
      <c r="BH343" s="16"/>
      <c r="BI343" s="16"/>
      <c r="BJ343" s="16"/>
      <c r="BK343" s="16"/>
      <c r="BL343" s="16"/>
      <c r="BM343" s="16"/>
      <c r="BN343" s="16"/>
      <c r="BO343" s="16"/>
      <c r="BP343" s="16"/>
      <c r="BQ343" s="16"/>
      <c r="BR343" s="16"/>
      <c r="BS343" s="16"/>
      <c r="BT343" s="16"/>
      <c r="BU343" s="16"/>
      <c r="BV343" s="16"/>
      <c r="BW343" s="16"/>
      <c r="BX343" s="16"/>
      <c r="BY343" s="16"/>
      <c r="BZ343" s="16"/>
      <c r="CA343" s="16"/>
      <c r="CB343" s="16"/>
      <c r="CC343" s="16"/>
      <c r="CD343" s="16"/>
      <c r="CE343" s="16"/>
      <c r="CF343" s="16"/>
      <c r="CG343" s="16"/>
      <c r="CH343" s="16"/>
      <c r="CI343" s="16"/>
      <c r="CJ343" s="16"/>
      <c r="CK343" s="16"/>
      <c r="CL343" s="16"/>
      <c r="CM343" s="16"/>
      <c r="CN343" s="16"/>
      <c r="CO343" s="16"/>
      <c r="CP343" s="16"/>
      <c r="CQ343" s="16"/>
      <c r="CR343" s="16"/>
      <c r="CS343" s="16"/>
      <c r="CT343" s="16"/>
      <c r="CU343" s="16"/>
      <c r="CV343" s="16"/>
      <c r="CW343" s="16"/>
      <c r="CX343" s="16"/>
      <c r="CY343" s="16"/>
      <c r="CZ343" s="16"/>
      <c r="DA343" s="16"/>
      <c r="DB343" s="16"/>
      <c r="DC343" s="16"/>
      <c r="DD343" s="16"/>
      <c r="DE343" s="16"/>
      <c r="DF343" s="16"/>
      <c r="DG343" s="16"/>
      <c r="DH343" s="16"/>
      <c r="DI343" s="16"/>
      <c r="DJ343" s="16"/>
      <c r="DK343" s="16"/>
      <c r="DL343" s="16"/>
      <c r="DM343" s="16"/>
      <c r="DN343" s="16"/>
      <c r="DO343" s="16"/>
      <c r="DP343" s="16"/>
      <c r="DQ343" s="16"/>
      <c r="DR343" s="16"/>
      <c r="DS343" s="16"/>
    </row>
    <row r="344" spans="1:123" x14ac:dyDescent="0.35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  <c r="BB344" s="16"/>
      <c r="BC344" s="16"/>
      <c r="BD344" s="16"/>
      <c r="BE344" s="16"/>
      <c r="BF344" s="16"/>
      <c r="BG344" s="16"/>
      <c r="BH344" s="16"/>
      <c r="BI344" s="16"/>
      <c r="BJ344" s="16"/>
      <c r="BK344" s="16"/>
      <c r="BL344" s="16"/>
      <c r="BM344" s="16"/>
      <c r="BN344" s="16"/>
      <c r="BO344" s="16"/>
      <c r="BP344" s="16"/>
      <c r="BQ344" s="16"/>
      <c r="BR344" s="16"/>
      <c r="BS344" s="16"/>
      <c r="BT344" s="16"/>
      <c r="BU344" s="16"/>
      <c r="BV344" s="16"/>
      <c r="BW344" s="16"/>
      <c r="BX344" s="16"/>
      <c r="BY344" s="16"/>
      <c r="BZ344" s="16"/>
      <c r="CA344" s="16"/>
      <c r="CB344" s="16"/>
      <c r="CC344" s="16"/>
      <c r="CD344" s="16"/>
      <c r="CE344" s="16"/>
      <c r="CF344" s="16"/>
      <c r="CG344" s="16"/>
      <c r="CH344" s="16"/>
      <c r="CI344" s="16"/>
      <c r="CJ344" s="16"/>
      <c r="CK344" s="16"/>
      <c r="CL344" s="16"/>
      <c r="CM344" s="16"/>
      <c r="CN344" s="16"/>
      <c r="CO344" s="16"/>
      <c r="CP344" s="16"/>
      <c r="CQ344" s="16"/>
      <c r="CR344" s="16"/>
      <c r="CS344" s="16"/>
      <c r="CT344" s="16"/>
      <c r="CU344" s="16"/>
      <c r="CV344" s="16"/>
      <c r="CW344" s="16"/>
      <c r="CX344" s="16"/>
      <c r="CY344" s="16"/>
      <c r="CZ344" s="16"/>
      <c r="DA344" s="16"/>
      <c r="DB344" s="16"/>
      <c r="DC344" s="16"/>
      <c r="DD344" s="16"/>
      <c r="DE344" s="16"/>
      <c r="DF344" s="16"/>
      <c r="DG344" s="16"/>
      <c r="DH344" s="16"/>
      <c r="DI344" s="16"/>
      <c r="DJ344" s="16"/>
      <c r="DK344" s="16"/>
      <c r="DL344" s="16"/>
      <c r="DM344" s="16"/>
      <c r="DN344" s="16"/>
      <c r="DO344" s="16"/>
      <c r="DP344" s="16"/>
      <c r="DQ344" s="16"/>
      <c r="DR344" s="16"/>
      <c r="DS344" s="16"/>
    </row>
    <row r="345" spans="1:123" x14ac:dyDescent="0.35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  <c r="BB345" s="16"/>
      <c r="BC345" s="16"/>
      <c r="BD345" s="16"/>
      <c r="BE345" s="16"/>
      <c r="BF345" s="16"/>
      <c r="BG345" s="16"/>
      <c r="BH345" s="16"/>
      <c r="BI345" s="16"/>
      <c r="BJ345" s="16"/>
      <c r="BK345" s="16"/>
      <c r="BL345" s="16"/>
      <c r="BM345" s="16"/>
      <c r="BN345" s="16"/>
      <c r="BO345" s="16"/>
      <c r="BP345" s="16"/>
      <c r="BQ345" s="16"/>
      <c r="BR345" s="16"/>
      <c r="BS345" s="16"/>
      <c r="BT345" s="16"/>
      <c r="BU345" s="16"/>
      <c r="BV345" s="16"/>
      <c r="BW345" s="16"/>
      <c r="BX345" s="16"/>
      <c r="BY345" s="16"/>
      <c r="BZ345" s="16"/>
      <c r="CA345" s="16"/>
      <c r="CB345" s="16"/>
      <c r="CC345" s="16"/>
      <c r="CD345" s="16"/>
      <c r="CE345" s="16"/>
      <c r="CF345" s="16"/>
      <c r="CG345" s="16"/>
      <c r="CH345" s="16"/>
      <c r="CI345" s="16"/>
      <c r="CJ345" s="16"/>
      <c r="CK345" s="16"/>
      <c r="CL345" s="16"/>
      <c r="CM345" s="16"/>
      <c r="CN345" s="16"/>
      <c r="CO345" s="16"/>
      <c r="CP345" s="16"/>
      <c r="CQ345" s="16"/>
      <c r="CR345" s="16"/>
      <c r="CS345" s="16"/>
      <c r="CT345" s="16"/>
      <c r="CU345" s="16"/>
      <c r="CV345" s="16"/>
      <c r="CW345" s="16"/>
      <c r="CX345" s="16"/>
      <c r="CY345" s="16"/>
      <c r="CZ345" s="16"/>
      <c r="DA345" s="16"/>
      <c r="DB345" s="16"/>
      <c r="DC345" s="16"/>
      <c r="DD345" s="16"/>
      <c r="DE345" s="16"/>
      <c r="DF345" s="16"/>
      <c r="DG345" s="16"/>
      <c r="DH345" s="16"/>
      <c r="DI345" s="16"/>
      <c r="DJ345" s="16"/>
      <c r="DK345" s="16"/>
      <c r="DL345" s="16"/>
      <c r="DM345" s="16"/>
      <c r="DN345" s="16"/>
      <c r="DO345" s="16"/>
      <c r="DP345" s="16"/>
      <c r="DQ345" s="16"/>
      <c r="DR345" s="16"/>
      <c r="DS345" s="16"/>
    </row>
    <row r="346" spans="1:123" x14ac:dyDescent="0.35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  <c r="BB346" s="16"/>
      <c r="BC346" s="16"/>
      <c r="BD346" s="16"/>
      <c r="BE346" s="16"/>
      <c r="BF346" s="16"/>
      <c r="BG346" s="16"/>
      <c r="BH346" s="16"/>
      <c r="BI346" s="16"/>
      <c r="BJ346" s="16"/>
      <c r="BK346" s="16"/>
      <c r="BL346" s="16"/>
      <c r="BM346" s="16"/>
      <c r="BN346" s="16"/>
      <c r="BO346" s="16"/>
      <c r="BP346" s="16"/>
      <c r="BQ346" s="16"/>
      <c r="BR346" s="16"/>
      <c r="BS346" s="16"/>
      <c r="BT346" s="16"/>
      <c r="BU346" s="16"/>
      <c r="BV346" s="16"/>
      <c r="BW346" s="16"/>
      <c r="BX346" s="16"/>
      <c r="BY346" s="16"/>
      <c r="BZ346" s="16"/>
      <c r="CA346" s="16"/>
      <c r="CB346" s="16"/>
      <c r="CC346" s="16"/>
      <c r="CD346" s="16"/>
      <c r="CE346" s="16"/>
      <c r="CF346" s="16"/>
      <c r="CG346" s="16"/>
      <c r="CH346" s="16"/>
      <c r="CI346" s="16"/>
      <c r="CJ346" s="16"/>
      <c r="CK346" s="16"/>
      <c r="CL346" s="16"/>
      <c r="CM346" s="16"/>
      <c r="CN346" s="16"/>
      <c r="CO346" s="16"/>
      <c r="CP346" s="16"/>
      <c r="CQ346" s="16"/>
      <c r="CR346" s="16"/>
      <c r="CS346" s="16"/>
      <c r="CT346" s="16"/>
      <c r="CU346" s="16"/>
      <c r="CV346" s="16"/>
      <c r="CW346" s="16"/>
      <c r="CX346" s="16"/>
      <c r="CY346" s="16"/>
      <c r="CZ346" s="16"/>
      <c r="DA346" s="16"/>
      <c r="DB346" s="16"/>
      <c r="DC346" s="16"/>
      <c r="DD346" s="16"/>
      <c r="DE346" s="16"/>
      <c r="DF346" s="16"/>
      <c r="DG346" s="16"/>
      <c r="DH346" s="16"/>
      <c r="DI346" s="16"/>
      <c r="DJ346" s="16"/>
      <c r="DK346" s="16"/>
      <c r="DL346" s="16"/>
      <c r="DM346" s="16"/>
      <c r="DN346" s="16"/>
      <c r="DO346" s="16"/>
      <c r="DP346" s="16"/>
      <c r="DQ346" s="16"/>
      <c r="DR346" s="16"/>
      <c r="DS346" s="16"/>
    </row>
    <row r="347" spans="1:123" x14ac:dyDescent="0.35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  <c r="BB347" s="16"/>
      <c r="BC347" s="16"/>
      <c r="BD347" s="16"/>
      <c r="BE347" s="16"/>
      <c r="BF347" s="16"/>
      <c r="BG347" s="16"/>
      <c r="BH347" s="16"/>
      <c r="BI347" s="16"/>
      <c r="BJ347" s="16"/>
      <c r="BK347" s="16"/>
      <c r="BL347" s="16"/>
      <c r="BM347" s="16"/>
      <c r="BN347" s="16"/>
      <c r="BO347" s="16"/>
      <c r="BP347" s="16"/>
      <c r="BQ347" s="16"/>
      <c r="BR347" s="16"/>
      <c r="BS347" s="16"/>
      <c r="BT347" s="16"/>
      <c r="BU347" s="16"/>
      <c r="BV347" s="16"/>
      <c r="BW347" s="16"/>
      <c r="BX347" s="16"/>
      <c r="BY347" s="16"/>
      <c r="BZ347" s="16"/>
      <c r="CA347" s="16"/>
      <c r="CB347" s="16"/>
      <c r="CC347" s="16"/>
      <c r="CD347" s="16"/>
      <c r="CE347" s="16"/>
      <c r="CF347" s="16"/>
      <c r="CG347" s="16"/>
      <c r="CH347" s="16"/>
      <c r="CI347" s="16"/>
      <c r="CJ347" s="16"/>
      <c r="CK347" s="16"/>
      <c r="CL347" s="16"/>
      <c r="CM347" s="16"/>
      <c r="CN347" s="16"/>
      <c r="CO347" s="16"/>
      <c r="CP347" s="16"/>
      <c r="CQ347" s="16"/>
      <c r="CR347" s="16"/>
      <c r="CS347" s="16"/>
      <c r="CT347" s="16"/>
      <c r="CU347" s="16"/>
      <c r="CV347" s="16"/>
      <c r="CW347" s="16"/>
      <c r="CX347" s="16"/>
      <c r="CY347" s="16"/>
      <c r="CZ347" s="16"/>
      <c r="DA347" s="16"/>
      <c r="DB347" s="16"/>
      <c r="DC347" s="16"/>
      <c r="DD347" s="16"/>
      <c r="DE347" s="16"/>
      <c r="DF347" s="16"/>
      <c r="DG347" s="16"/>
      <c r="DH347" s="16"/>
      <c r="DI347" s="16"/>
      <c r="DJ347" s="16"/>
      <c r="DK347" s="16"/>
      <c r="DL347" s="16"/>
      <c r="DM347" s="16"/>
      <c r="DN347" s="16"/>
      <c r="DO347" s="16"/>
      <c r="DP347" s="16"/>
      <c r="DQ347" s="16"/>
      <c r="DR347" s="16"/>
      <c r="DS347" s="16"/>
    </row>
    <row r="348" spans="1:123" x14ac:dyDescent="0.35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  <c r="BB348" s="16"/>
      <c r="BC348" s="16"/>
      <c r="BD348" s="16"/>
      <c r="BE348" s="16"/>
      <c r="BF348" s="16"/>
      <c r="BG348" s="16"/>
      <c r="BH348" s="16"/>
      <c r="BI348" s="16"/>
      <c r="BJ348" s="16"/>
      <c r="BK348" s="16"/>
      <c r="BL348" s="16"/>
      <c r="BM348" s="16"/>
      <c r="BN348" s="16"/>
      <c r="BO348" s="16"/>
      <c r="BP348" s="16"/>
      <c r="BQ348" s="16"/>
      <c r="BR348" s="16"/>
      <c r="BS348" s="16"/>
      <c r="BT348" s="16"/>
      <c r="BU348" s="16"/>
      <c r="BV348" s="16"/>
      <c r="BW348" s="16"/>
      <c r="BX348" s="16"/>
      <c r="BY348" s="16"/>
      <c r="BZ348" s="16"/>
      <c r="CA348" s="16"/>
      <c r="CB348" s="16"/>
      <c r="CC348" s="16"/>
      <c r="CD348" s="16"/>
      <c r="CE348" s="16"/>
      <c r="CF348" s="16"/>
      <c r="CG348" s="16"/>
      <c r="CH348" s="16"/>
      <c r="CI348" s="16"/>
      <c r="CJ348" s="16"/>
      <c r="CK348" s="16"/>
      <c r="CL348" s="16"/>
      <c r="CM348" s="16"/>
      <c r="CN348" s="16"/>
      <c r="CO348" s="16"/>
      <c r="CP348" s="16"/>
      <c r="CQ348" s="16"/>
      <c r="CR348" s="16"/>
      <c r="CS348" s="16"/>
      <c r="CT348" s="16"/>
      <c r="CU348" s="16"/>
      <c r="CV348" s="16"/>
      <c r="CW348" s="16"/>
      <c r="CX348" s="16"/>
      <c r="CY348" s="16"/>
      <c r="CZ348" s="16"/>
      <c r="DA348" s="16"/>
      <c r="DB348" s="16"/>
      <c r="DC348" s="16"/>
      <c r="DD348" s="16"/>
      <c r="DE348" s="16"/>
      <c r="DF348" s="16"/>
      <c r="DG348" s="16"/>
      <c r="DH348" s="16"/>
      <c r="DI348" s="16"/>
      <c r="DJ348" s="16"/>
      <c r="DK348" s="16"/>
      <c r="DL348" s="16"/>
      <c r="DM348" s="16"/>
      <c r="DN348" s="16"/>
      <c r="DO348" s="16"/>
      <c r="DP348" s="16"/>
      <c r="DQ348" s="16"/>
      <c r="DR348" s="16"/>
      <c r="DS348" s="16"/>
    </row>
    <row r="349" spans="1:123" x14ac:dyDescent="0.35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  <c r="BB349" s="16"/>
      <c r="BC349" s="16"/>
      <c r="BD349" s="16"/>
      <c r="BE349" s="16"/>
      <c r="BF349" s="16"/>
      <c r="BG349" s="16"/>
      <c r="BH349" s="16"/>
      <c r="BI349" s="16"/>
      <c r="BJ349" s="16"/>
      <c r="BK349" s="16"/>
      <c r="BL349" s="16"/>
      <c r="BM349" s="16"/>
      <c r="BN349" s="16"/>
      <c r="BO349" s="16"/>
      <c r="BP349" s="16"/>
      <c r="BQ349" s="16"/>
      <c r="BR349" s="16"/>
      <c r="BS349" s="16"/>
      <c r="BT349" s="16"/>
      <c r="BU349" s="16"/>
      <c r="BV349" s="16"/>
      <c r="BW349" s="16"/>
      <c r="BX349" s="16"/>
      <c r="BY349" s="16"/>
      <c r="BZ349" s="16"/>
      <c r="CA349" s="16"/>
      <c r="CB349" s="16"/>
      <c r="CC349" s="16"/>
      <c r="CD349" s="16"/>
      <c r="CE349" s="16"/>
      <c r="CF349" s="16"/>
      <c r="CG349" s="16"/>
      <c r="CH349" s="16"/>
      <c r="CI349" s="16"/>
      <c r="CJ349" s="16"/>
      <c r="CK349" s="16"/>
      <c r="CL349" s="16"/>
      <c r="CM349" s="16"/>
      <c r="CN349" s="16"/>
      <c r="CO349" s="16"/>
      <c r="CP349" s="16"/>
      <c r="CQ349" s="16"/>
      <c r="CR349" s="16"/>
      <c r="CS349" s="16"/>
      <c r="CT349" s="16"/>
      <c r="CU349" s="16"/>
      <c r="CV349" s="16"/>
      <c r="CW349" s="16"/>
      <c r="CX349" s="16"/>
      <c r="CY349" s="16"/>
      <c r="CZ349" s="16"/>
      <c r="DA349" s="16"/>
      <c r="DB349" s="16"/>
      <c r="DC349" s="16"/>
      <c r="DD349" s="16"/>
      <c r="DE349" s="16"/>
      <c r="DF349" s="16"/>
      <c r="DG349" s="16"/>
      <c r="DH349" s="16"/>
      <c r="DI349" s="16"/>
      <c r="DJ349" s="16"/>
      <c r="DK349" s="16"/>
      <c r="DL349" s="16"/>
      <c r="DM349" s="16"/>
      <c r="DN349" s="16"/>
      <c r="DO349" s="16"/>
      <c r="DP349" s="16"/>
      <c r="DQ349" s="16"/>
      <c r="DR349" s="16"/>
      <c r="DS349" s="16"/>
    </row>
    <row r="350" spans="1:123" x14ac:dyDescent="0.35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  <c r="BB350" s="16"/>
      <c r="BC350" s="16"/>
      <c r="BD350" s="16"/>
      <c r="BE350" s="16"/>
      <c r="BF350" s="16"/>
      <c r="BG350" s="16"/>
      <c r="BH350" s="16"/>
      <c r="BI350" s="16"/>
      <c r="BJ350" s="16"/>
      <c r="BK350" s="16"/>
      <c r="BL350" s="16"/>
      <c r="BM350" s="16"/>
      <c r="BN350" s="16"/>
      <c r="BO350" s="16"/>
      <c r="BP350" s="16"/>
      <c r="BQ350" s="16"/>
      <c r="BR350" s="16"/>
      <c r="BS350" s="16"/>
      <c r="BT350" s="16"/>
      <c r="BU350" s="16"/>
      <c r="BV350" s="16"/>
      <c r="BW350" s="16"/>
      <c r="BX350" s="16"/>
      <c r="BY350" s="16"/>
      <c r="BZ350" s="16"/>
      <c r="CA350" s="16"/>
      <c r="CB350" s="16"/>
      <c r="CC350" s="16"/>
      <c r="CD350" s="16"/>
      <c r="CE350" s="16"/>
      <c r="CF350" s="16"/>
      <c r="CG350" s="16"/>
      <c r="CH350" s="16"/>
      <c r="CI350" s="16"/>
      <c r="CJ350" s="16"/>
      <c r="CK350" s="16"/>
      <c r="CL350" s="16"/>
      <c r="CM350" s="16"/>
      <c r="CN350" s="16"/>
      <c r="CO350" s="16"/>
      <c r="CP350" s="16"/>
      <c r="CQ350" s="16"/>
      <c r="CR350" s="16"/>
      <c r="CS350" s="16"/>
      <c r="CT350" s="16"/>
      <c r="CU350" s="16"/>
      <c r="CV350" s="16"/>
      <c r="CW350" s="16"/>
      <c r="CX350" s="16"/>
      <c r="CY350" s="16"/>
      <c r="CZ350" s="16"/>
      <c r="DA350" s="16"/>
      <c r="DB350" s="16"/>
      <c r="DC350" s="16"/>
      <c r="DD350" s="16"/>
      <c r="DE350" s="16"/>
      <c r="DF350" s="16"/>
      <c r="DG350" s="16"/>
      <c r="DH350" s="16"/>
      <c r="DI350" s="16"/>
      <c r="DJ350" s="16"/>
      <c r="DK350" s="16"/>
      <c r="DL350" s="16"/>
      <c r="DM350" s="16"/>
      <c r="DN350" s="16"/>
      <c r="DO350" s="16"/>
      <c r="DP350" s="16"/>
      <c r="DQ350" s="16"/>
      <c r="DR350" s="16"/>
      <c r="DS350" s="16"/>
    </row>
    <row r="351" spans="1:123" x14ac:dyDescent="0.35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  <c r="BB351" s="16"/>
      <c r="BC351" s="16"/>
      <c r="BD351" s="16"/>
      <c r="BE351" s="16"/>
      <c r="BF351" s="16"/>
      <c r="BG351" s="16"/>
      <c r="BH351" s="16"/>
      <c r="BI351" s="16"/>
      <c r="BJ351" s="16"/>
      <c r="BK351" s="16"/>
      <c r="BL351" s="16"/>
      <c r="BM351" s="16"/>
      <c r="BN351" s="16"/>
      <c r="BO351" s="16"/>
      <c r="BP351" s="16"/>
      <c r="BQ351" s="16"/>
      <c r="BR351" s="16"/>
      <c r="BS351" s="16"/>
      <c r="BT351" s="16"/>
      <c r="BU351" s="16"/>
      <c r="BV351" s="16"/>
      <c r="BW351" s="16"/>
      <c r="BX351" s="16"/>
      <c r="BY351" s="16"/>
      <c r="BZ351" s="16"/>
      <c r="CA351" s="16"/>
      <c r="CB351" s="16"/>
      <c r="CC351" s="16"/>
      <c r="CD351" s="16"/>
      <c r="CE351" s="16"/>
      <c r="CF351" s="16"/>
      <c r="CG351" s="16"/>
      <c r="CH351" s="16"/>
      <c r="CI351" s="16"/>
      <c r="CJ351" s="16"/>
      <c r="CK351" s="16"/>
      <c r="CL351" s="16"/>
      <c r="CM351" s="16"/>
      <c r="CN351" s="16"/>
      <c r="CO351" s="16"/>
      <c r="CP351" s="16"/>
      <c r="CQ351" s="16"/>
      <c r="CR351" s="16"/>
      <c r="CS351" s="16"/>
      <c r="CT351" s="16"/>
      <c r="CU351" s="16"/>
      <c r="CV351" s="16"/>
      <c r="CW351" s="16"/>
      <c r="CX351" s="16"/>
      <c r="CY351" s="16"/>
      <c r="CZ351" s="16"/>
      <c r="DA351" s="16"/>
      <c r="DB351" s="16"/>
      <c r="DC351" s="16"/>
      <c r="DD351" s="16"/>
      <c r="DE351" s="16"/>
      <c r="DF351" s="16"/>
      <c r="DG351" s="16"/>
      <c r="DH351" s="16"/>
      <c r="DI351" s="16"/>
      <c r="DJ351" s="16"/>
      <c r="DK351" s="16"/>
      <c r="DL351" s="16"/>
      <c r="DM351" s="16"/>
      <c r="DN351" s="16"/>
      <c r="DO351" s="16"/>
      <c r="DP351" s="16"/>
      <c r="DQ351" s="16"/>
      <c r="DR351" s="16"/>
      <c r="DS351" s="16"/>
    </row>
    <row r="352" spans="1:123" x14ac:dyDescent="0.35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  <c r="BB352" s="16"/>
      <c r="BC352" s="16"/>
      <c r="BD352" s="16"/>
      <c r="BE352" s="16"/>
      <c r="BF352" s="16"/>
      <c r="BG352" s="16"/>
      <c r="BH352" s="16"/>
      <c r="BI352" s="16"/>
      <c r="BJ352" s="16"/>
      <c r="BK352" s="16"/>
      <c r="BL352" s="16"/>
      <c r="BM352" s="16"/>
      <c r="BN352" s="16"/>
      <c r="BO352" s="16"/>
      <c r="BP352" s="16"/>
      <c r="BQ352" s="16"/>
      <c r="BR352" s="16"/>
      <c r="BS352" s="16"/>
      <c r="BT352" s="16"/>
      <c r="BU352" s="16"/>
      <c r="BV352" s="16"/>
      <c r="BW352" s="16"/>
      <c r="BX352" s="16"/>
      <c r="BY352" s="16"/>
      <c r="BZ352" s="16"/>
      <c r="CA352" s="16"/>
      <c r="CB352" s="16"/>
      <c r="CC352" s="16"/>
      <c r="CD352" s="16"/>
      <c r="CE352" s="16"/>
      <c r="CF352" s="16"/>
      <c r="CG352" s="16"/>
      <c r="CH352" s="16"/>
      <c r="CI352" s="16"/>
      <c r="CJ352" s="16"/>
      <c r="CK352" s="16"/>
      <c r="CL352" s="16"/>
      <c r="CM352" s="16"/>
      <c r="CN352" s="16"/>
      <c r="CO352" s="16"/>
      <c r="CP352" s="16"/>
      <c r="CQ352" s="16"/>
      <c r="CR352" s="16"/>
      <c r="CS352" s="16"/>
      <c r="CT352" s="16"/>
      <c r="CU352" s="16"/>
      <c r="CV352" s="16"/>
      <c r="CW352" s="16"/>
      <c r="CX352" s="16"/>
      <c r="CY352" s="16"/>
      <c r="CZ352" s="16"/>
      <c r="DA352" s="16"/>
      <c r="DB352" s="16"/>
      <c r="DC352" s="16"/>
      <c r="DD352" s="16"/>
      <c r="DE352" s="16"/>
      <c r="DF352" s="16"/>
      <c r="DG352" s="16"/>
      <c r="DH352" s="16"/>
      <c r="DI352" s="16"/>
      <c r="DJ352" s="16"/>
      <c r="DK352" s="16"/>
      <c r="DL352" s="16"/>
      <c r="DM352" s="16"/>
      <c r="DN352" s="16"/>
      <c r="DO352" s="16"/>
      <c r="DP352" s="16"/>
      <c r="DQ352" s="16"/>
      <c r="DR352" s="16"/>
      <c r="DS352" s="16"/>
    </row>
    <row r="353" spans="1:123" x14ac:dyDescent="0.35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  <c r="BB353" s="16"/>
      <c r="BC353" s="16"/>
      <c r="BD353" s="16"/>
      <c r="BE353" s="16"/>
      <c r="BF353" s="16"/>
      <c r="BG353" s="16"/>
      <c r="BH353" s="16"/>
      <c r="BI353" s="16"/>
      <c r="BJ353" s="16"/>
      <c r="BK353" s="16"/>
      <c r="BL353" s="16"/>
      <c r="BM353" s="16"/>
      <c r="BN353" s="16"/>
      <c r="BO353" s="16"/>
      <c r="BP353" s="16"/>
      <c r="BQ353" s="16"/>
      <c r="BR353" s="16"/>
      <c r="BS353" s="16"/>
      <c r="BT353" s="16"/>
      <c r="BU353" s="16"/>
      <c r="BV353" s="16"/>
      <c r="BW353" s="16"/>
      <c r="BX353" s="16"/>
      <c r="BY353" s="16"/>
      <c r="BZ353" s="16"/>
      <c r="CA353" s="16"/>
      <c r="CB353" s="16"/>
      <c r="CC353" s="16"/>
      <c r="CD353" s="16"/>
      <c r="CE353" s="16"/>
      <c r="CF353" s="16"/>
      <c r="CG353" s="16"/>
      <c r="CH353" s="16"/>
      <c r="CI353" s="16"/>
      <c r="CJ353" s="16"/>
      <c r="CK353" s="16"/>
      <c r="CL353" s="16"/>
      <c r="CM353" s="16"/>
      <c r="CN353" s="16"/>
      <c r="CO353" s="16"/>
      <c r="CP353" s="16"/>
      <c r="CQ353" s="16"/>
      <c r="CR353" s="16"/>
      <c r="CS353" s="16"/>
      <c r="CT353" s="16"/>
      <c r="CU353" s="16"/>
      <c r="CV353" s="16"/>
      <c r="CW353" s="16"/>
      <c r="CX353" s="16"/>
      <c r="CY353" s="16"/>
      <c r="CZ353" s="16"/>
      <c r="DA353" s="16"/>
      <c r="DB353" s="16"/>
      <c r="DC353" s="16"/>
      <c r="DD353" s="16"/>
      <c r="DE353" s="16"/>
      <c r="DF353" s="16"/>
      <c r="DG353" s="16"/>
      <c r="DH353" s="16"/>
      <c r="DI353" s="16"/>
      <c r="DJ353" s="16"/>
      <c r="DK353" s="16"/>
      <c r="DL353" s="16"/>
      <c r="DM353" s="16"/>
      <c r="DN353" s="16"/>
      <c r="DO353" s="16"/>
      <c r="DP353" s="16"/>
      <c r="DQ353" s="16"/>
      <c r="DR353" s="16"/>
      <c r="DS353" s="16"/>
    </row>
    <row r="354" spans="1:123" x14ac:dyDescent="0.35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  <c r="BB354" s="16"/>
      <c r="BC354" s="16"/>
      <c r="BD354" s="16"/>
      <c r="BE354" s="16"/>
      <c r="BF354" s="16"/>
      <c r="BG354" s="16"/>
      <c r="BH354" s="16"/>
      <c r="BI354" s="16"/>
      <c r="BJ354" s="16"/>
      <c r="BK354" s="16"/>
      <c r="BL354" s="16"/>
      <c r="BM354" s="16"/>
      <c r="BN354" s="16"/>
      <c r="BO354" s="16"/>
      <c r="BP354" s="16"/>
      <c r="BQ354" s="16"/>
      <c r="BR354" s="16"/>
      <c r="BS354" s="16"/>
      <c r="BT354" s="16"/>
      <c r="BU354" s="16"/>
      <c r="BV354" s="16"/>
      <c r="BW354" s="16"/>
      <c r="BX354" s="16"/>
      <c r="BY354" s="16"/>
      <c r="BZ354" s="16"/>
      <c r="CA354" s="16"/>
      <c r="CB354" s="16"/>
      <c r="CC354" s="16"/>
      <c r="CD354" s="16"/>
      <c r="CE354" s="16"/>
      <c r="CF354" s="16"/>
      <c r="CG354" s="16"/>
      <c r="CH354" s="16"/>
      <c r="CI354" s="16"/>
      <c r="CJ354" s="16"/>
      <c r="CK354" s="16"/>
      <c r="CL354" s="16"/>
      <c r="CM354" s="16"/>
      <c r="CN354" s="16"/>
      <c r="CO354" s="16"/>
      <c r="CP354" s="16"/>
      <c r="CQ354" s="16"/>
      <c r="CR354" s="16"/>
      <c r="CS354" s="16"/>
      <c r="CT354" s="16"/>
      <c r="CU354" s="16"/>
      <c r="CV354" s="16"/>
      <c r="CW354" s="16"/>
      <c r="CX354" s="16"/>
      <c r="CY354" s="16"/>
      <c r="CZ354" s="16"/>
      <c r="DA354" s="16"/>
      <c r="DB354" s="16"/>
      <c r="DC354" s="16"/>
      <c r="DD354" s="16"/>
      <c r="DE354" s="16"/>
      <c r="DF354" s="16"/>
      <c r="DG354" s="16"/>
      <c r="DH354" s="16"/>
      <c r="DI354" s="16"/>
      <c r="DJ354" s="16"/>
      <c r="DK354" s="16"/>
      <c r="DL354" s="16"/>
      <c r="DM354" s="16"/>
      <c r="DN354" s="16"/>
      <c r="DO354" s="16"/>
      <c r="DP354" s="16"/>
      <c r="DQ354" s="16"/>
      <c r="DR354" s="16"/>
      <c r="DS354" s="16"/>
    </row>
    <row r="355" spans="1:123" x14ac:dyDescent="0.35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  <c r="BB355" s="16"/>
      <c r="BC355" s="16"/>
      <c r="BD355" s="16"/>
      <c r="BE355" s="16"/>
      <c r="BF355" s="16"/>
      <c r="BG355" s="16"/>
      <c r="BH355" s="16"/>
      <c r="BI355" s="16"/>
      <c r="BJ355" s="16"/>
      <c r="BK355" s="16"/>
      <c r="BL355" s="16"/>
      <c r="BM355" s="16"/>
      <c r="BN355" s="16"/>
      <c r="BO355" s="16"/>
      <c r="BP355" s="16"/>
      <c r="BQ355" s="16"/>
      <c r="BR355" s="16"/>
      <c r="BS355" s="16"/>
      <c r="BT355" s="16"/>
      <c r="BU355" s="16"/>
      <c r="BV355" s="16"/>
      <c r="BW355" s="16"/>
      <c r="BX355" s="16"/>
      <c r="BY355" s="16"/>
      <c r="BZ355" s="16"/>
      <c r="CA355" s="16"/>
      <c r="CB355" s="16"/>
      <c r="CC355" s="16"/>
      <c r="CD355" s="16"/>
      <c r="CE355" s="16"/>
      <c r="CF355" s="16"/>
      <c r="CG355" s="16"/>
      <c r="CH355" s="16"/>
      <c r="CI355" s="16"/>
      <c r="CJ355" s="16"/>
      <c r="CK355" s="16"/>
      <c r="CL355" s="16"/>
      <c r="CM355" s="16"/>
      <c r="CN355" s="16"/>
      <c r="CO355" s="16"/>
      <c r="CP355" s="16"/>
      <c r="CQ355" s="16"/>
      <c r="CR355" s="16"/>
      <c r="CS355" s="16"/>
      <c r="CT355" s="16"/>
      <c r="CU355" s="16"/>
      <c r="CV355" s="16"/>
      <c r="CW355" s="16"/>
      <c r="CX355" s="16"/>
      <c r="CY355" s="16"/>
      <c r="CZ355" s="16"/>
      <c r="DA355" s="16"/>
      <c r="DB355" s="16"/>
      <c r="DC355" s="16"/>
      <c r="DD355" s="16"/>
      <c r="DE355" s="16"/>
      <c r="DF355" s="16"/>
      <c r="DG355" s="16"/>
      <c r="DH355" s="16"/>
      <c r="DI355" s="16"/>
      <c r="DJ355" s="16"/>
      <c r="DK355" s="16"/>
      <c r="DL355" s="16"/>
      <c r="DM355" s="16"/>
      <c r="DN355" s="16"/>
      <c r="DO355" s="16"/>
      <c r="DP355" s="16"/>
      <c r="DQ355" s="16"/>
      <c r="DR355" s="16"/>
      <c r="DS355" s="16"/>
    </row>
    <row r="356" spans="1:123" x14ac:dyDescent="0.35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  <c r="BB356" s="16"/>
      <c r="BC356" s="16"/>
      <c r="BD356" s="16"/>
      <c r="BE356" s="16"/>
      <c r="BF356" s="16"/>
      <c r="BG356" s="16"/>
      <c r="BH356" s="16"/>
      <c r="BI356" s="16"/>
      <c r="BJ356" s="16"/>
      <c r="BK356" s="16"/>
      <c r="BL356" s="16"/>
      <c r="BM356" s="16"/>
      <c r="BN356" s="16"/>
      <c r="BO356" s="16"/>
      <c r="BP356" s="16"/>
      <c r="BQ356" s="16"/>
      <c r="BR356" s="16"/>
      <c r="BS356" s="16"/>
      <c r="BT356" s="16"/>
      <c r="BU356" s="16"/>
      <c r="BV356" s="16"/>
      <c r="BW356" s="16"/>
      <c r="BX356" s="16"/>
      <c r="BY356" s="16"/>
      <c r="BZ356" s="16"/>
      <c r="CA356" s="16"/>
      <c r="CB356" s="16"/>
      <c r="CC356" s="16"/>
      <c r="CD356" s="16"/>
      <c r="CE356" s="16"/>
      <c r="CF356" s="16"/>
      <c r="CG356" s="16"/>
      <c r="CH356" s="16"/>
      <c r="CI356" s="16"/>
      <c r="CJ356" s="16"/>
      <c r="CK356" s="16"/>
      <c r="CL356" s="16"/>
      <c r="CM356" s="16"/>
      <c r="CN356" s="16"/>
      <c r="CO356" s="16"/>
      <c r="CP356" s="16"/>
      <c r="CQ356" s="16"/>
      <c r="CR356" s="16"/>
      <c r="CS356" s="16"/>
      <c r="CT356" s="16"/>
      <c r="CU356" s="16"/>
      <c r="CV356" s="16"/>
      <c r="CW356" s="16"/>
      <c r="CX356" s="16"/>
      <c r="CY356" s="16"/>
      <c r="CZ356" s="16"/>
      <c r="DA356" s="16"/>
      <c r="DB356" s="16"/>
      <c r="DC356" s="16"/>
      <c r="DD356" s="16"/>
      <c r="DE356" s="16"/>
      <c r="DF356" s="16"/>
      <c r="DG356" s="16"/>
      <c r="DH356" s="16"/>
      <c r="DI356" s="16"/>
      <c r="DJ356" s="16"/>
      <c r="DK356" s="16"/>
      <c r="DL356" s="16"/>
      <c r="DM356" s="16"/>
      <c r="DN356" s="16"/>
      <c r="DO356" s="16"/>
      <c r="DP356" s="16"/>
      <c r="DQ356" s="16"/>
      <c r="DR356" s="16"/>
      <c r="DS356" s="16"/>
    </row>
    <row r="357" spans="1:123" x14ac:dyDescent="0.35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  <c r="BB357" s="16"/>
      <c r="BC357" s="16"/>
      <c r="BD357" s="16"/>
      <c r="BE357" s="16"/>
      <c r="BF357" s="16"/>
      <c r="BG357" s="16"/>
      <c r="BH357" s="16"/>
      <c r="BI357" s="16"/>
      <c r="BJ357" s="16"/>
      <c r="BK357" s="16"/>
      <c r="BL357" s="16"/>
      <c r="BM357" s="16"/>
      <c r="BN357" s="16"/>
      <c r="BO357" s="16"/>
      <c r="BP357" s="16"/>
      <c r="BQ357" s="16"/>
      <c r="BR357" s="16"/>
      <c r="BS357" s="16"/>
      <c r="BT357" s="16"/>
      <c r="BU357" s="16"/>
      <c r="BV357" s="16"/>
      <c r="BW357" s="16"/>
      <c r="BX357" s="16"/>
      <c r="BY357" s="16"/>
      <c r="BZ357" s="16"/>
      <c r="CA357" s="16"/>
      <c r="CB357" s="16"/>
      <c r="CC357" s="16"/>
      <c r="CD357" s="16"/>
      <c r="CE357" s="16"/>
      <c r="CF357" s="16"/>
      <c r="CG357" s="16"/>
      <c r="CH357" s="16"/>
      <c r="CI357" s="16"/>
      <c r="CJ357" s="16"/>
      <c r="CK357" s="16"/>
      <c r="CL357" s="16"/>
      <c r="CM357" s="16"/>
      <c r="CN357" s="16"/>
      <c r="CO357" s="16"/>
      <c r="CP357" s="16"/>
      <c r="CQ357" s="16"/>
      <c r="CR357" s="16"/>
      <c r="CS357" s="16"/>
      <c r="CT357" s="16"/>
      <c r="CU357" s="16"/>
      <c r="CV357" s="16"/>
      <c r="CW357" s="16"/>
      <c r="CX357" s="16"/>
      <c r="CY357" s="16"/>
      <c r="CZ357" s="16"/>
      <c r="DA357" s="16"/>
      <c r="DB357" s="16"/>
      <c r="DC357" s="16"/>
      <c r="DD357" s="16"/>
      <c r="DE357" s="16"/>
      <c r="DF357" s="16"/>
      <c r="DG357" s="16"/>
      <c r="DH357" s="16"/>
      <c r="DI357" s="16"/>
      <c r="DJ357" s="16"/>
      <c r="DK357" s="16"/>
      <c r="DL357" s="16"/>
      <c r="DM357" s="16"/>
      <c r="DN357" s="16"/>
      <c r="DO357" s="16"/>
      <c r="DP357" s="16"/>
      <c r="DQ357" s="16"/>
      <c r="DR357" s="16"/>
      <c r="DS357" s="16"/>
    </row>
    <row r="358" spans="1:123" x14ac:dyDescent="0.35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  <c r="BB358" s="16"/>
      <c r="BC358" s="16"/>
      <c r="BD358" s="16"/>
      <c r="BE358" s="16"/>
      <c r="BF358" s="16"/>
      <c r="BG358" s="16"/>
      <c r="BH358" s="16"/>
      <c r="BI358" s="16"/>
      <c r="BJ358" s="16"/>
      <c r="BK358" s="16"/>
      <c r="BL358" s="16"/>
      <c r="BM358" s="16"/>
      <c r="BN358" s="16"/>
      <c r="BO358" s="16"/>
      <c r="BP358" s="16"/>
      <c r="BQ358" s="16"/>
      <c r="BR358" s="16"/>
      <c r="BS358" s="16"/>
      <c r="BT358" s="16"/>
      <c r="BU358" s="16"/>
      <c r="BV358" s="16"/>
      <c r="BW358" s="16"/>
      <c r="BX358" s="16"/>
      <c r="BY358" s="16"/>
      <c r="BZ358" s="16"/>
      <c r="CA358" s="16"/>
      <c r="CB358" s="16"/>
      <c r="CC358" s="16"/>
      <c r="CD358" s="16"/>
      <c r="CE358" s="16"/>
      <c r="CF358" s="16"/>
      <c r="CG358" s="16"/>
      <c r="CH358" s="16"/>
      <c r="CI358" s="16"/>
      <c r="CJ358" s="16"/>
      <c r="CK358" s="16"/>
      <c r="CL358" s="16"/>
      <c r="CM358" s="16"/>
      <c r="CN358" s="16"/>
      <c r="CO358" s="16"/>
      <c r="CP358" s="16"/>
      <c r="CQ358" s="16"/>
      <c r="CR358" s="16"/>
      <c r="CS358" s="16"/>
      <c r="CT358" s="16"/>
      <c r="CU358" s="16"/>
      <c r="CV358" s="16"/>
      <c r="CW358" s="16"/>
      <c r="CX358" s="16"/>
      <c r="CY358" s="16"/>
      <c r="CZ358" s="16"/>
      <c r="DA358" s="16"/>
      <c r="DB358" s="16"/>
      <c r="DC358" s="16"/>
      <c r="DD358" s="16"/>
      <c r="DE358" s="16"/>
      <c r="DF358" s="16"/>
      <c r="DG358" s="16"/>
      <c r="DH358" s="16"/>
      <c r="DI358" s="16"/>
      <c r="DJ358" s="16"/>
      <c r="DK358" s="16"/>
      <c r="DL358" s="16"/>
      <c r="DM358" s="16"/>
      <c r="DN358" s="16"/>
      <c r="DO358" s="16"/>
      <c r="DP358" s="16"/>
      <c r="DQ358" s="16"/>
      <c r="DR358" s="16"/>
      <c r="DS358" s="16"/>
    </row>
    <row r="359" spans="1:123" x14ac:dyDescent="0.35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  <c r="BB359" s="16"/>
      <c r="BC359" s="16"/>
      <c r="BD359" s="16"/>
      <c r="BE359" s="16"/>
      <c r="BF359" s="16"/>
      <c r="BG359" s="16"/>
      <c r="BH359" s="16"/>
      <c r="BI359" s="16"/>
      <c r="BJ359" s="16"/>
      <c r="BK359" s="16"/>
      <c r="BL359" s="16"/>
      <c r="BM359" s="16"/>
      <c r="BN359" s="16"/>
      <c r="BO359" s="16"/>
      <c r="BP359" s="16"/>
      <c r="BQ359" s="16"/>
      <c r="BR359" s="16"/>
      <c r="BS359" s="16"/>
      <c r="BT359" s="16"/>
      <c r="BU359" s="16"/>
      <c r="BV359" s="16"/>
      <c r="BW359" s="16"/>
      <c r="BX359" s="16"/>
      <c r="BY359" s="16"/>
      <c r="BZ359" s="16"/>
      <c r="CA359" s="16"/>
      <c r="CB359" s="16"/>
      <c r="CC359" s="16"/>
      <c r="CD359" s="16"/>
      <c r="CE359" s="16"/>
      <c r="CF359" s="16"/>
      <c r="CG359" s="16"/>
      <c r="CH359" s="16"/>
      <c r="CI359" s="16"/>
      <c r="CJ359" s="16"/>
      <c r="CK359" s="16"/>
      <c r="CL359" s="16"/>
      <c r="CM359" s="16"/>
      <c r="CN359" s="16"/>
      <c r="CO359" s="16"/>
      <c r="CP359" s="16"/>
      <c r="CQ359" s="16"/>
      <c r="CR359" s="16"/>
      <c r="CS359" s="16"/>
      <c r="CT359" s="16"/>
      <c r="CU359" s="16"/>
      <c r="CV359" s="16"/>
      <c r="CW359" s="16"/>
      <c r="CX359" s="16"/>
      <c r="CY359" s="16"/>
      <c r="CZ359" s="16"/>
      <c r="DA359" s="16"/>
      <c r="DB359" s="16"/>
      <c r="DC359" s="16"/>
      <c r="DD359" s="16"/>
      <c r="DE359" s="16"/>
      <c r="DF359" s="16"/>
      <c r="DG359" s="16"/>
      <c r="DH359" s="16"/>
      <c r="DI359" s="16"/>
      <c r="DJ359" s="16"/>
      <c r="DK359" s="16"/>
      <c r="DL359" s="16"/>
      <c r="DM359" s="16"/>
      <c r="DN359" s="16"/>
      <c r="DO359" s="16"/>
      <c r="DP359" s="16"/>
      <c r="DQ359" s="16"/>
      <c r="DR359" s="16"/>
      <c r="DS359" s="16"/>
    </row>
    <row r="360" spans="1:123" x14ac:dyDescent="0.35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  <c r="BB360" s="16"/>
      <c r="BC360" s="16"/>
      <c r="BD360" s="16"/>
      <c r="BE360" s="16"/>
      <c r="BF360" s="16"/>
      <c r="BG360" s="16"/>
      <c r="BH360" s="16"/>
      <c r="BI360" s="16"/>
      <c r="BJ360" s="16"/>
      <c r="BK360" s="16"/>
      <c r="BL360" s="16"/>
      <c r="BM360" s="16"/>
      <c r="BN360" s="16"/>
      <c r="BO360" s="16"/>
      <c r="BP360" s="16"/>
      <c r="BQ360" s="16"/>
      <c r="BR360" s="16"/>
      <c r="BS360" s="16"/>
      <c r="BT360" s="16"/>
      <c r="BU360" s="16"/>
      <c r="BV360" s="16"/>
      <c r="BW360" s="16"/>
      <c r="BX360" s="16"/>
      <c r="BY360" s="16"/>
      <c r="BZ360" s="16"/>
      <c r="CA360" s="16"/>
      <c r="CB360" s="16"/>
      <c r="CC360" s="16"/>
      <c r="CD360" s="16"/>
      <c r="CE360" s="16"/>
      <c r="CF360" s="16"/>
      <c r="CG360" s="16"/>
      <c r="CH360" s="16"/>
      <c r="CI360" s="16"/>
      <c r="CJ360" s="16"/>
      <c r="CK360" s="16"/>
      <c r="CL360" s="16"/>
      <c r="CM360" s="16"/>
      <c r="CN360" s="16"/>
      <c r="CO360" s="16"/>
      <c r="CP360" s="16"/>
      <c r="CQ360" s="16"/>
      <c r="CR360" s="16"/>
      <c r="CS360" s="16"/>
      <c r="CT360" s="16"/>
      <c r="CU360" s="16"/>
      <c r="CV360" s="16"/>
      <c r="CW360" s="16"/>
      <c r="CX360" s="16"/>
      <c r="CY360" s="16"/>
      <c r="CZ360" s="16"/>
      <c r="DA360" s="16"/>
      <c r="DB360" s="16"/>
      <c r="DC360" s="16"/>
      <c r="DD360" s="16"/>
      <c r="DE360" s="16"/>
      <c r="DF360" s="16"/>
      <c r="DG360" s="16"/>
      <c r="DH360" s="16"/>
      <c r="DI360" s="16"/>
      <c r="DJ360" s="16"/>
      <c r="DK360" s="16"/>
      <c r="DL360" s="16"/>
      <c r="DM360" s="16"/>
      <c r="DN360" s="16"/>
      <c r="DO360" s="16"/>
      <c r="DP360" s="16"/>
      <c r="DQ360" s="16"/>
      <c r="DR360" s="16"/>
      <c r="DS360" s="16"/>
    </row>
    <row r="361" spans="1:123" x14ac:dyDescent="0.35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  <c r="BB361" s="16"/>
      <c r="BC361" s="16"/>
      <c r="BD361" s="16"/>
      <c r="BE361" s="16"/>
      <c r="BF361" s="16"/>
      <c r="BG361" s="16"/>
      <c r="BH361" s="16"/>
      <c r="BI361" s="16"/>
      <c r="BJ361" s="16"/>
      <c r="BK361" s="16"/>
      <c r="BL361" s="16"/>
      <c r="BM361" s="16"/>
      <c r="BN361" s="16"/>
      <c r="BO361" s="16"/>
      <c r="BP361" s="16"/>
      <c r="BQ361" s="16"/>
      <c r="BR361" s="16"/>
      <c r="BS361" s="16"/>
      <c r="BT361" s="16"/>
      <c r="BU361" s="16"/>
      <c r="BV361" s="16"/>
      <c r="BW361" s="16"/>
      <c r="BX361" s="16"/>
      <c r="BY361" s="16"/>
      <c r="BZ361" s="16"/>
      <c r="CA361" s="16"/>
      <c r="CB361" s="16"/>
      <c r="CC361" s="16"/>
      <c r="CD361" s="16"/>
      <c r="CE361" s="16"/>
      <c r="CF361" s="16"/>
      <c r="CG361" s="16"/>
      <c r="CH361" s="16"/>
      <c r="CI361" s="16"/>
      <c r="CJ361" s="16"/>
      <c r="CK361" s="16"/>
      <c r="CL361" s="16"/>
      <c r="CM361" s="16"/>
      <c r="CN361" s="16"/>
      <c r="CO361" s="16"/>
      <c r="CP361" s="16"/>
      <c r="CQ361" s="16"/>
      <c r="CR361" s="16"/>
      <c r="CS361" s="16"/>
      <c r="CT361" s="16"/>
      <c r="CU361" s="16"/>
      <c r="CV361" s="16"/>
      <c r="CW361" s="16"/>
      <c r="CX361" s="16"/>
      <c r="CY361" s="16"/>
      <c r="CZ361" s="16"/>
      <c r="DA361" s="16"/>
      <c r="DB361" s="16"/>
      <c r="DC361" s="16"/>
      <c r="DD361" s="16"/>
      <c r="DE361" s="16"/>
      <c r="DF361" s="16"/>
      <c r="DG361" s="16"/>
      <c r="DH361" s="16"/>
      <c r="DI361" s="16"/>
      <c r="DJ361" s="16"/>
      <c r="DK361" s="16"/>
      <c r="DL361" s="16"/>
      <c r="DM361" s="16"/>
      <c r="DN361" s="16"/>
      <c r="DO361" s="16"/>
      <c r="DP361" s="16"/>
      <c r="DQ361" s="16"/>
      <c r="DR361" s="16"/>
      <c r="DS361" s="16"/>
    </row>
    <row r="362" spans="1:123" x14ac:dyDescent="0.35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  <c r="BB362" s="16"/>
      <c r="BC362" s="16"/>
      <c r="BD362" s="16"/>
      <c r="BE362" s="16"/>
      <c r="BF362" s="16"/>
      <c r="BG362" s="16"/>
      <c r="BH362" s="16"/>
      <c r="BI362" s="16"/>
      <c r="BJ362" s="16"/>
      <c r="BK362" s="16"/>
      <c r="BL362" s="16"/>
      <c r="BM362" s="16"/>
      <c r="BN362" s="16"/>
      <c r="BO362" s="16"/>
      <c r="BP362" s="16"/>
      <c r="BQ362" s="16"/>
      <c r="BR362" s="16"/>
      <c r="BS362" s="16"/>
      <c r="BT362" s="16"/>
      <c r="BU362" s="16"/>
      <c r="BV362" s="16"/>
      <c r="BW362" s="16"/>
      <c r="BX362" s="16"/>
      <c r="BY362" s="16"/>
      <c r="BZ362" s="16"/>
      <c r="CA362" s="16"/>
      <c r="CB362" s="16"/>
      <c r="CC362" s="16"/>
      <c r="CD362" s="16"/>
      <c r="CE362" s="16"/>
      <c r="CF362" s="16"/>
      <c r="CG362" s="16"/>
      <c r="CH362" s="16"/>
      <c r="CI362" s="16"/>
      <c r="CJ362" s="16"/>
      <c r="CK362" s="16"/>
      <c r="CL362" s="16"/>
      <c r="CM362" s="16"/>
      <c r="CN362" s="16"/>
      <c r="CO362" s="16"/>
      <c r="CP362" s="16"/>
      <c r="CQ362" s="16"/>
      <c r="CR362" s="16"/>
      <c r="CS362" s="16"/>
      <c r="CT362" s="16"/>
      <c r="CU362" s="16"/>
      <c r="CV362" s="16"/>
      <c r="CW362" s="16"/>
      <c r="CX362" s="16"/>
      <c r="CY362" s="16"/>
      <c r="CZ362" s="16"/>
      <c r="DA362" s="16"/>
      <c r="DB362" s="16"/>
      <c r="DC362" s="16"/>
      <c r="DD362" s="16"/>
      <c r="DE362" s="16"/>
      <c r="DF362" s="16"/>
      <c r="DG362" s="16"/>
      <c r="DH362" s="16"/>
      <c r="DI362" s="16"/>
      <c r="DJ362" s="16"/>
      <c r="DK362" s="16"/>
      <c r="DL362" s="16"/>
      <c r="DM362" s="16"/>
      <c r="DN362" s="16"/>
      <c r="DO362" s="16"/>
      <c r="DP362" s="16"/>
      <c r="DQ362" s="16"/>
      <c r="DR362" s="16"/>
      <c r="DS362" s="16"/>
    </row>
    <row r="363" spans="1:123" x14ac:dyDescent="0.35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  <c r="BB363" s="16"/>
      <c r="BC363" s="16"/>
      <c r="BD363" s="16"/>
      <c r="BE363" s="16"/>
      <c r="BF363" s="16"/>
      <c r="BG363" s="16"/>
      <c r="BH363" s="16"/>
      <c r="BI363" s="16"/>
      <c r="BJ363" s="16"/>
      <c r="BK363" s="16"/>
      <c r="BL363" s="16"/>
      <c r="BM363" s="16"/>
      <c r="BN363" s="16"/>
      <c r="BO363" s="16"/>
      <c r="BP363" s="16"/>
      <c r="BQ363" s="16"/>
      <c r="BR363" s="16"/>
      <c r="BS363" s="16"/>
      <c r="BT363" s="16"/>
      <c r="BU363" s="16"/>
      <c r="BV363" s="16"/>
      <c r="BW363" s="16"/>
      <c r="BX363" s="16"/>
      <c r="BY363" s="16"/>
      <c r="BZ363" s="16"/>
      <c r="CA363" s="16"/>
      <c r="CB363" s="16"/>
      <c r="CC363" s="16"/>
      <c r="CD363" s="16"/>
      <c r="CE363" s="16"/>
      <c r="CF363" s="16"/>
      <c r="CG363" s="16"/>
      <c r="CH363" s="16"/>
      <c r="CI363" s="16"/>
      <c r="CJ363" s="16"/>
      <c r="CK363" s="16"/>
      <c r="CL363" s="16"/>
      <c r="CM363" s="16"/>
      <c r="CN363" s="16"/>
      <c r="CO363" s="16"/>
      <c r="CP363" s="16"/>
      <c r="CQ363" s="16"/>
      <c r="CR363" s="16"/>
      <c r="CS363" s="16"/>
      <c r="CT363" s="16"/>
      <c r="CU363" s="16"/>
      <c r="CV363" s="16"/>
      <c r="CW363" s="16"/>
      <c r="CX363" s="16"/>
      <c r="CY363" s="16"/>
      <c r="CZ363" s="16"/>
      <c r="DA363" s="16"/>
      <c r="DB363" s="16"/>
      <c r="DC363" s="16"/>
      <c r="DD363" s="16"/>
      <c r="DE363" s="16"/>
      <c r="DF363" s="16"/>
      <c r="DG363" s="16"/>
      <c r="DH363" s="16"/>
      <c r="DI363" s="16"/>
      <c r="DJ363" s="16"/>
      <c r="DK363" s="16"/>
      <c r="DL363" s="16"/>
      <c r="DM363" s="16"/>
      <c r="DN363" s="16"/>
      <c r="DO363" s="16"/>
      <c r="DP363" s="16"/>
      <c r="DQ363" s="16"/>
      <c r="DR363" s="16"/>
      <c r="DS363" s="16"/>
    </row>
    <row r="364" spans="1:123" x14ac:dyDescent="0.35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  <c r="BB364" s="16"/>
      <c r="BC364" s="16"/>
      <c r="BD364" s="16"/>
      <c r="BE364" s="16"/>
      <c r="BF364" s="16"/>
      <c r="BG364" s="16"/>
      <c r="BH364" s="16"/>
      <c r="BI364" s="16"/>
      <c r="BJ364" s="16"/>
      <c r="BK364" s="16"/>
      <c r="BL364" s="16"/>
      <c r="BM364" s="16"/>
      <c r="BN364" s="16"/>
      <c r="BO364" s="16"/>
      <c r="BP364" s="16"/>
      <c r="BQ364" s="16"/>
      <c r="BR364" s="16"/>
      <c r="BS364" s="16"/>
      <c r="BT364" s="16"/>
      <c r="BU364" s="16"/>
      <c r="BV364" s="16"/>
      <c r="BW364" s="16"/>
      <c r="BX364" s="16"/>
      <c r="BY364" s="16"/>
      <c r="BZ364" s="16"/>
      <c r="CA364" s="16"/>
      <c r="CB364" s="16"/>
      <c r="CC364" s="16"/>
      <c r="CD364" s="16"/>
      <c r="CE364" s="16"/>
      <c r="CF364" s="16"/>
      <c r="CG364" s="16"/>
      <c r="CH364" s="16"/>
      <c r="CI364" s="16"/>
      <c r="CJ364" s="16"/>
      <c r="CK364" s="16"/>
      <c r="CL364" s="16"/>
      <c r="CM364" s="16"/>
      <c r="CN364" s="16"/>
      <c r="CO364" s="16"/>
      <c r="CP364" s="16"/>
      <c r="CQ364" s="16"/>
      <c r="CR364" s="16"/>
      <c r="CS364" s="16"/>
      <c r="CT364" s="16"/>
      <c r="CU364" s="16"/>
      <c r="CV364" s="16"/>
      <c r="CW364" s="16"/>
      <c r="CX364" s="16"/>
      <c r="CY364" s="16"/>
      <c r="CZ364" s="16"/>
      <c r="DA364" s="16"/>
      <c r="DB364" s="16"/>
      <c r="DC364" s="16"/>
      <c r="DD364" s="16"/>
      <c r="DE364" s="16"/>
      <c r="DF364" s="16"/>
      <c r="DG364" s="16"/>
      <c r="DH364" s="16"/>
      <c r="DI364" s="16"/>
      <c r="DJ364" s="16"/>
      <c r="DK364" s="16"/>
      <c r="DL364" s="16"/>
      <c r="DM364" s="16"/>
      <c r="DN364" s="16"/>
      <c r="DO364" s="16"/>
      <c r="DP364" s="16"/>
      <c r="DQ364" s="16"/>
      <c r="DR364" s="16"/>
      <c r="DS364" s="16"/>
    </row>
    <row r="365" spans="1:123" x14ac:dyDescent="0.35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  <c r="BB365" s="16"/>
      <c r="BC365" s="16"/>
      <c r="BD365" s="16"/>
      <c r="BE365" s="16"/>
      <c r="BF365" s="16"/>
      <c r="BG365" s="16"/>
      <c r="BH365" s="16"/>
      <c r="BI365" s="16"/>
      <c r="BJ365" s="16"/>
      <c r="BK365" s="16"/>
      <c r="BL365" s="16"/>
      <c r="BM365" s="16"/>
      <c r="BN365" s="16"/>
      <c r="BO365" s="16"/>
      <c r="BP365" s="16"/>
      <c r="BQ365" s="16"/>
      <c r="BR365" s="16"/>
      <c r="BS365" s="16"/>
      <c r="BT365" s="16"/>
      <c r="BU365" s="16"/>
      <c r="BV365" s="16"/>
      <c r="BW365" s="16"/>
      <c r="BX365" s="16"/>
      <c r="BY365" s="16"/>
      <c r="BZ365" s="16"/>
      <c r="CA365" s="16"/>
      <c r="CB365" s="16"/>
      <c r="CC365" s="16"/>
      <c r="CD365" s="16"/>
      <c r="CE365" s="16"/>
      <c r="CF365" s="16"/>
      <c r="CG365" s="16"/>
      <c r="CH365" s="16"/>
      <c r="CI365" s="16"/>
      <c r="CJ365" s="16"/>
      <c r="CK365" s="16"/>
      <c r="CL365" s="16"/>
      <c r="CM365" s="16"/>
      <c r="CN365" s="16"/>
      <c r="CO365" s="16"/>
      <c r="CP365" s="16"/>
      <c r="CQ365" s="16"/>
      <c r="CR365" s="16"/>
      <c r="CS365" s="16"/>
      <c r="CT365" s="16"/>
      <c r="CU365" s="16"/>
      <c r="CV365" s="16"/>
      <c r="CW365" s="16"/>
      <c r="CX365" s="16"/>
      <c r="CY365" s="16"/>
      <c r="CZ365" s="16"/>
      <c r="DA365" s="16"/>
      <c r="DB365" s="16"/>
      <c r="DC365" s="16"/>
      <c r="DD365" s="16"/>
      <c r="DE365" s="16"/>
      <c r="DF365" s="16"/>
      <c r="DG365" s="16"/>
      <c r="DH365" s="16"/>
      <c r="DI365" s="16"/>
      <c r="DJ365" s="16"/>
      <c r="DK365" s="16"/>
      <c r="DL365" s="16"/>
      <c r="DM365" s="16"/>
      <c r="DN365" s="16"/>
      <c r="DO365" s="16"/>
      <c r="DP365" s="16"/>
      <c r="DQ365" s="16"/>
      <c r="DR365" s="16"/>
      <c r="DS365" s="16"/>
    </row>
    <row r="366" spans="1:123" x14ac:dyDescent="0.35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  <c r="AI366" s="16"/>
      <c r="AJ366" s="16"/>
      <c r="AK366" s="16"/>
      <c r="AL366" s="16"/>
      <c r="AM366" s="16"/>
      <c r="AN366" s="16"/>
      <c r="AO366" s="16"/>
      <c r="AP366" s="16"/>
      <c r="AQ366" s="16"/>
      <c r="AR366" s="16"/>
      <c r="AS366" s="16"/>
      <c r="AT366" s="16"/>
      <c r="AU366" s="16"/>
      <c r="AV366" s="16"/>
      <c r="AW366" s="16"/>
      <c r="AX366" s="16"/>
      <c r="AY366" s="16"/>
      <c r="AZ366" s="16"/>
      <c r="BA366" s="16"/>
      <c r="BB366" s="16"/>
      <c r="BC366" s="16"/>
      <c r="BD366" s="16"/>
      <c r="BE366" s="16"/>
      <c r="BF366" s="16"/>
      <c r="BG366" s="16"/>
      <c r="BH366" s="16"/>
      <c r="BI366" s="16"/>
      <c r="BJ366" s="16"/>
      <c r="BK366" s="16"/>
      <c r="BL366" s="16"/>
      <c r="BM366" s="16"/>
      <c r="BN366" s="16"/>
      <c r="BO366" s="16"/>
      <c r="BP366" s="16"/>
      <c r="BQ366" s="16"/>
      <c r="BR366" s="16"/>
      <c r="BS366" s="16"/>
      <c r="BT366" s="16"/>
      <c r="BU366" s="16"/>
      <c r="BV366" s="16"/>
      <c r="BW366" s="16"/>
      <c r="BX366" s="16"/>
      <c r="BY366" s="16"/>
      <c r="BZ366" s="16"/>
      <c r="CA366" s="16"/>
      <c r="CB366" s="16"/>
      <c r="CC366" s="16"/>
      <c r="CD366" s="16"/>
      <c r="CE366" s="16"/>
      <c r="CF366" s="16"/>
      <c r="CG366" s="16"/>
      <c r="CH366" s="16"/>
      <c r="CI366" s="16"/>
      <c r="CJ366" s="16"/>
      <c r="CK366" s="16"/>
      <c r="CL366" s="16"/>
      <c r="CM366" s="16"/>
      <c r="CN366" s="16"/>
      <c r="CO366" s="16"/>
      <c r="CP366" s="16"/>
      <c r="CQ366" s="16"/>
      <c r="CR366" s="16"/>
      <c r="CS366" s="16"/>
      <c r="CT366" s="16"/>
      <c r="CU366" s="16"/>
      <c r="CV366" s="16"/>
      <c r="CW366" s="16"/>
      <c r="CX366" s="16"/>
      <c r="CY366" s="16"/>
      <c r="CZ366" s="16"/>
      <c r="DA366" s="16"/>
      <c r="DB366" s="16"/>
      <c r="DC366" s="16"/>
      <c r="DD366" s="16"/>
      <c r="DE366" s="16"/>
      <c r="DF366" s="16"/>
      <c r="DG366" s="16"/>
      <c r="DH366" s="16"/>
      <c r="DI366" s="16"/>
      <c r="DJ366" s="16"/>
      <c r="DK366" s="16"/>
      <c r="DL366" s="16"/>
      <c r="DM366" s="16"/>
      <c r="DN366" s="16"/>
      <c r="DO366" s="16"/>
      <c r="DP366" s="16"/>
      <c r="DQ366" s="16"/>
      <c r="DR366" s="16"/>
      <c r="DS366" s="16"/>
    </row>
    <row r="367" spans="1:123" x14ac:dyDescent="0.35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6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  <c r="AI367" s="16"/>
      <c r="AJ367" s="16"/>
      <c r="AK367" s="16"/>
      <c r="AL367" s="16"/>
      <c r="AM367" s="16"/>
      <c r="AN367" s="16"/>
      <c r="AO367" s="16"/>
      <c r="AP367" s="16"/>
      <c r="AQ367" s="16"/>
      <c r="AR367" s="16"/>
      <c r="AS367" s="16"/>
      <c r="AT367" s="16"/>
      <c r="AU367" s="16"/>
      <c r="AV367" s="16"/>
      <c r="AW367" s="16"/>
      <c r="AX367" s="16"/>
      <c r="AY367" s="16"/>
      <c r="AZ367" s="16"/>
      <c r="BA367" s="16"/>
      <c r="BB367" s="16"/>
      <c r="BC367" s="16"/>
      <c r="BD367" s="16"/>
      <c r="BE367" s="16"/>
      <c r="BF367" s="16"/>
      <c r="BG367" s="16"/>
      <c r="BH367" s="16"/>
      <c r="BI367" s="16"/>
      <c r="BJ367" s="16"/>
      <c r="BK367" s="16"/>
      <c r="BL367" s="16"/>
      <c r="BM367" s="16"/>
      <c r="BN367" s="16"/>
      <c r="BO367" s="16"/>
      <c r="BP367" s="16"/>
      <c r="BQ367" s="16"/>
      <c r="BR367" s="16"/>
      <c r="BS367" s="16"/>
      <c r="BT367" s="16"/>
      <c r="BU367" s="16"/>
      <c r="BV367" s="16"/>
      <c r="BW367" s="16"/>
      <c r="BX367" s="16"/>
      <c r="BY367" s="16"/>
      <c r="BZ367" s="16"/>
      <c r="CA367" s="16"/>
      <c r="CB367" s="16"/>
      <c r="CC367" s="16"/>
      <c r="CD367" s="16"/>
      <c r="CE367" s="16"/>
      <c r="CF367" s="16"/>
      <c r="CG367" s="16"/>
      <c r="CH367" s="16"/>
      <c r="CI367" s="16"/>
      <c r="CJ367" s="16"/>
      <c r="CK367" s="16"/>
      <c r="CL367" s="16"/>
      <c r="CM367" s="16"/>
      <c r="CN367" s="16"/>
      <c r="CO367" s="16"/>
      <c r="CP367" s="16"/>
      <c r="CQ367" s="16"/>
      <c r="CR367" s="16"/>
      <c r="CS367" s="16"/>
      <c r="CT367" s="16"/>
      <c r="CU367" s="16"/>
      <c r="CV367" s="16"/>
      <c r="CW367" s="16"/>
      <c r="CX367" s="16"/>
      <c r="CY367" s="16"/>
      <c r="CZ367" s="16"/>
      <c r="DA367" s="16"/>
      <c r="DB367" s="16"/>
      <c r="DC367" s="16"/>
      <c r="DD367" s="16"/>
      <c r="DE367" s="16"/>
      <c r="DF367" s="16"/>
      <c r="DG367" s="16"/>
      <c r="DH367" s="16"/>
      <c r="DI367" s="16"/>
      <c r="DJ367" s="16"/>
      <c r="DK367" s="16"/>
      <c r="DL367" s="16"/>
      <c r="DM367" s="16"/>
      <c r="DN367" s="16"/>
      <c r="DO367" s="16"/>
      <c r="DP367" s="16"/>
      <c r="DQ367" s="16"/>
      <c r="DR367" s="16"/>
      <c r="DS367" s="16"/>
    </row>
  </sheetData>
  <autoFilter ref="A2:C2"/>
  <conditionalFormatting sqref="A368:CS1521 A1:DS367">
    <cfRule type="expression" dxfId="74" priority="1">
      <formula>$C1="DIMANCHE"</formula>
    </cfRule>
  </conditionalFormatting>
  <dataValidations count="1">
    <dataValidation type="list" allowBlank="1" showInputMessage="1" showErrorMessage="1" sqref="E3:DS367">
      <formula1>#REF!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N367"/>
  <sheetViews>
    <sheetView workbookViewId="0">
      <pane ySplit="2" topLeftCell="A3" activePane="bottomLeft" state="frozen"/>
      <selection pane="bottomLeft" activeCell="DP7" sqref="DP7"/>
    </sheetView>
  </sheetViews>
  <sheetFormatPr baseColWidth="10" defaultColWidth="10.81640625" defaultRowHeight="14.5" x14ac:dyDescent="0.35"/>
  <cols>
    <col min="1" max="1" width="15.81640625" style="4" customWidth="1"/>
    <col min="2" max="2" width="9.1796875" style="4" customWidth="1"/>
    <col min="3" max="3" width="12.6328125" style="4" customWidth="1"/>
    <col min="4" max="4" width="10.81640625" style="4"/>
    <col min="5" max="117" width="5.6328125" style="4" customWidth="1"/>
    <col min="118" max="118" width="5.453125" style="4" customWidth="1"/>
    <col min="119" max="16384" width="10.81640625" style="4"/>
  </cols>
  <sheetData>
    <row r="1" spans="1:118" x14ac:dyDescent="0.35">
      <c r="A1" s="6"/>
      <c r="B1" s="6"/>
      <c r="C1" s="6"/>
      <c r="D1" s="17" t="s">
        <v>16</v>
      </c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16">
        <v>94</v>
      </c>
      <c r="CU1" s="16">
        <v>95</v>
      </c>
      <c r="CV1" s="16">
        <v>96</v>
      </c>
      <c r="CW1" s="16">
        <v>97</v>
      </c>
      <c r="CX1" s="16">
        <v>98</v>
      </c>
      <c r="CY1" s="16">
        <v>99</v>
      </c>
      <c r="CZ1" s="16">
        <v>100</v>
      </c>
      <c r="DA1" s="16">
        <v>101</v>
      </c>
      <c r="DB1" s="16">
        <v>102</v>
      </c>
      <c r="DC1" s="16">
        <v>103</v>
      </c>
      <c r="DD1" s="16">
        <v>104</v>
      </c>
      <c r="DE1" s="16">
        <v>105</v>
      </c>
      <c r="DF1" s="16">
        <v>106</v>
      </c>
      <c r="DG1" s="16">
        <v>107</v>
      </c>
      <c r="DH1" s="16">
        <v>108</v>
      </c>
      <c r="DI1" s="16">
        <v>109</v>
      </c>
      <c r="DJ1" s="16">
        <v>110</v>
      </c>
      <c r="DK1" s="16">
        <v>111</v>
      </c>
      <c r="DL1" s="16">
        <v>112</v>
      </c>
      <c r="DM1" s="16">
        <v>113</v>
      </c>
    </row>
    <row r="2" spans="1:118" ht="150" customHeight="1" x14ac:dyDescent="0.35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19" t="str">
        <f>CONCATENATE(VLOOKUP(H1,XTIME!$A$1:G202,2,FALSE),"                                                           ",VLOOKUP(H1,XTIME!$A$1:G202,3,FALSE)," ",VLOOKUP(H1,XTIME!$A$1:G202,4,FALSE))</f>
        <v xml:space="preserve">                                                            </v>
      </c>
      <c r="I2" s="19" t="str">
        <f>CONCATENATE(VLOOKUP(I1,XTIME!$A$1:H202,2,FALSE),"                                                           ",VLOOKUP(I1,XTIME!$A$1:H202,3,FALSE)," ",VLOOKUP(I1,XTIME!$A$1:H202,4,FALSE))</f>
        <v xml:space="preserve">                                                            </v>
      </c>
      <c r="J2" s="19" t="str">
        <f>CONCATENATE(VLOOKUP(J1,XTIME!$A$1:I202,2,FALSE),"                                                           ",VLOOKUP(J1,XTIME!$A$1:I202,3,FALSE)," ",VLOOKUP(J1,XTIME!$A$1:I202,4,FALSE))</f>
        <v xml:space="preserve">                                                            </v>
      </c>
      <c r="K2" s="19" t="str">
        <f>CONCATENATE(VLOOKUP(K1,XTIME!$A$1:J202,2,FALSE),"                                                           ",VLOOKUP(K1,XTIME!$A$1:J202,3,FALSE)," ",VLOOKUP(K1,XTIME!$A$1:J202,4,FALSE))</f>
        <v xml:space="preserve">                                                            </v>
      </c>
      <c r="L2" s="19" t="str">
        <f>CONCATENATE(VLOOKUP(L1,XTIME!$A$1:K202,2,FALSE),"                                                           ",VLOOKUP(L1,XTIME!$A$1:K202,3,FALSE)," ",VLOOKUP(L1,XTIME!$A$1:K202,4,FALSE))</f>
        <v xml:space="preserve">                                                            </v>
      </c>
      <c r="M2" s="19" t="str">
        <f>CONCATENATE(VLOOKUP(M1,XTIME!$A$1:L202,2,FALSE),"                                                           ",VLOOKUP(M1,XTIME!$A$1:L202,3,FALSE)," ",VLOOKUP(M1,XTIME!$A$1:L202,4,FALSE))</f>
        <v xml:space="preserve">                                                            </v>
      </c>
      <c r="N2" s="19" t="str">
        <f>CONCATENATE(VLOOKUP(N1,XTIME!$A$1:M202,2,FALSE),"                                                           ",VLOOKUP(N1,XTIME!$A$1:M202,3,FALSE)," ",VLOOKUP(N1,XTIME!$A$1:M202,4,FALSE))</f>
        <v xml:space="preserve">                                                            </v>
      </c>
      <c r="O2" s="19" t="str">
        <f>CONCATENATE(VLOOKUP(O1,XTIME!$A$1:N202,2,FALSE),"                                                           ",VLOOKUP(O1,XTIME!$A$1:N202,3,FALSE)," ",VLOOKUP(O1,XTIME!$A$1:N202,4,FALSE))</f>
        <v xml:space="preserve">                                                            </v>
      </c>
      <c r="P2" s="19" t="str">
        <f>CONCATENATE(VLOOKUP(P1,XTIME!$A$1:O202,2,FALSE),"                                                           ",VLOOKUP(P1,XTIME!$A$1:O202,3,FALSE)," ",VLOOKUP(P1,XTIME!$A$1:O202,4,FALSE))</f>
        <v xml:space="preserve">                                                            </v>
      </c>
      <c r="Q2" s="19" t="str">
        <f>CONCATENATE(VLOOKUP(Q1,XTIME!$A$1:P202,2,FALSE),"                                                           ",VLOOKUP(Q1,XTIME!$A$1:P202,3,FALSE)," ",VLOOKUP(Q1,XTIME!$A$1:P202,4,FALSE))</f>
        <v xml:space="preserve">                                                            </v>
      </c>
      <c r="R2" s="19" t="str">
        <f>CONCATENATE(VLOOKUP(R1,XTIME!$A$1:Q202,2,FALSE),"                                                           ",VLOOKUP(R1,XTIME!$A$1:Q202,3,FALSE)," ",VLOOKUP(R1,XTIME!$A$1:Q202,4,FALSE))</f>
        <v xml:space="preserve">                                                            </v>
      </c>
      <c r="S2" s="19" t="str">
        <f>CONCATENATE(VLOOKUP(S1,XTIME!$A$1:R202,2,FALSE),"                                                           ",VLOOKUP(S1,XTIME!$A$1:R202,3,FALSE)," ",VLOOKUP(S1,XTIME!$A$1:R202,4,FALSE))</f>
        <v xml:space="preserve">                                                            </v>
      </c>
      <c r="T2" s="19" t="str">
        <f>CONCATENATE(VLOOKUP(T1,XTIME!$A$1:S202,2,FALSE),"                                                           ",VLOOKUP(T1,XTIME!$A$1:S202,3,FALSE)," ",VLOOKUP(T1,XTIME!$A$1:S202,4,FALSE))</f>
        <v xml:space="preserve">                                                            </v>
      </c>
      <c r="U2" s="19" t="str">
        <f>CONCATENATE(VLOOKUP(U1,XTIME!$A$1:T202,2,FALSE),"                                                           ",VLOOKUP(U1,XTIME!$A$1:T202,3,FALSE)," ",VLOOKUP(U1,XTIME!$A$1:T202,4,FALSE))</f>
        <v xml:space="preserve">                                                            </v>
      </c>
      <c r="V2" s="19" t="str">
        <f>CONCATENATE(VLOOKUP(V1,XTIME!$A$1:U202,2,FALSE),"                                                           ",VLOOKUP(V1,XTIME!$A$1:U202,3,FALSE)," ",VLOOKUP(V1,XTIME!$A$1:U202,4,FALSE))</f>
        <v xml:space="preserve">                                                            </v>
      </c>
      <c r="W2" s="19" t="str">
        <f>CONCATENATE(VLOOKUP(W1,XTIME!$A$1:V202,2,FALSE),"                                                           ",VLOOKUP(W1,XTIME!$A$1:V202,3,FALSE)," ",VLOOKUP(W1,XTIME!$A$1:V202,4,FALSE))</f>
        <v xml:space="preserve">                                                            </v>
      </c>
      <c r="X2" s="19" t="str">
        <f>CONCATENATE(VLOOKUP(X1,XTIME!$A$1:W202,2,FALSE),"                                                           ",VLOOKUP(X1,XTIME!$A$1:W202,3,FALSE)," ",VLOOKUP(X1,XTIME!$A$1:W202,4,FALSE))</f>
        <v xml:space="preserve">                                                            </v>
      </c>
      <c r="Y2" s="19" t="str">
        <f>CONCATENATE(VLOOKUP(Y1,XTIME!$A$1:X202,2,FALSE),"                                                           ",VLOOKUP(Y1,XTIME!$A$1:X202,3,FALSE)," ",VLOOKUP(Y1,XTIME!$A$1:X202,4,FALSE))</f>
        <v xml:space="preserve">                                                            </v>
      </c>
      <c r="Z2" s="19" t="e">
        <f>CONCATENATE(VLOOKUP(Z1,XTIME!$A$1:Y202,2,FALSE),"                                                           ",VLOOKUP(Z1,XTIME!$A$1:Y202,3,FALSE)," ",VLOOKUP(Z1,XTIME!$A$1:Y202,4,FALSE))</f>
        <v>#N/A</v>
      </c>
      <c r="AA2" s="19" t="e">
        <f>CONCATENATE(VLOOKUP(AA1,XTIME!$A$1:Z202,2,FALSE),"                                                           ",VLOOKUP(AA1,XTIME!$A$1:Z202,3,FALSE)," ",VLOOKUP(AA1,XTIME!$A$1:Z202,4,FALSE))</f>
        <v>#N/A</v>
      </c>
      <c r="AB2" s="19" t="e">
        <f>CONCATENATE(VLOOKUP(AB1,XTIME!$A$1:AA202,2,FALSE),"                                                           ",VLOOKUP(AB1,XTIME!$A$1:AA202,3,FALSE)," ",VLOOKUP(AB1,XTIME!$A$1:AA202,4,FALSE))</f>
        <v>#N/A</v>
      </c>
      <c r="AC2" s="19" t="e">
        <f>CONCATENATE(VLOOKUP(AC1,XTIME!$A$1:AB202,2,FALSE),"                                                           ",VLOOKUP(AC1,XTIME!$A$1:AB202,3,FALSE)," ",VLOOKUP(AC1,XTIME!$A$1:AB202,4,FALSE))</f>
        <v>#N/A</v>
      </c>
      <c r="AD2" s="19" t="e">
        <f>CONCATENATE(VLOOKUP(AD1,XTIME!$A$1:AC202,2,FALSE),"                                                           ",VLOOKUP(AD1,XTIME!$A$1:AC202,3,FALSE)," ",VLOOKUP(AD1,XTIME!$A$1:AC202,4,FALSE))</f>
        <v>#N/A</v>
      </c>
      <c r="AE2" s="19" t="e">
        <f>CONCATENATE(VLOOKUP(AE1,XTIME!$A$1:AD202,2,FALSE),"                                                           ",VLOOKUP(AE1,XTIME!$A$1:AD202,3,FALSE)," ",VLOOKUP(AE1,XTIME!$A$1:AD202,4,FALSE))</f>
        <v>#N/A</v>
      </c>
      <c r="AF2" s="19" t="e">
        <f>CONCATENATE(VLOOKUP(AF1,XTIME!$A$1:AE202,2,FALSE),"                                                           ",VLOOKUP(AF1,XTIME!$A$1:AE202,3,FALSE)," ",VLOOKUP(AF1,XTIME!$A$1:AE202,4,FALSE))</f>
        <v>#N/A</v>
      </c>
      <c r="AG2" s="19" t="e">
        <f>CONCATENATE(VLOOKUP(AG1,XTIME!$A$1:AF202,2,FALSE),"                                                           ",VLOOKUP(AG1,XTIME!$A$1:AF202,3,FALSE)," ",VLOOKUP(AG1,XTIME!$A$1:AF202,4,FALSE))</f>
        <v>#N/A</v>
      </c>
      <c r="AH2" s="19" t="e">
        <f>CONCATENATE(VLOOKUP(AH1,XTIME!$A$1:AG202,2,FALSE),"                                                           ",VLOOKUP(AH1,XTIME!$A$1:AG202,3,FALSE)," ",VLOOKUP(AH1,XTIME!$A$1:AG202,4,FALSE))</f>
        <v>#N/A</v>
      </c>
      <c r="AI2" s="19" t="e">
        <f>CONCATENATE(VLOOKUP(AI1,XTIME!$A$1:AH202,2,FALSE),"                                                           ",VLOOKUP(AI1,XTIME!$A$1:AH202,3,FALSE)," ",VLOOKUP(AI1,XTIME!$A$1:AH202,4,FALSE))</f>
        <v>#N/A</v>
      </c>
      <c r="AJ2" s="19" t="e">
        <f>CONCATENATE(VLOOKUP(AJ1,XTIME!$A$1:AI202,2,FALSE),"                                                           ",VLOOKUP(AJ1,XTIME!$A$1:AI202,3,FALSE)," ",VLOOKUP(AJ1,XTIME!$A$1:AI202,4,FALSE))</f>
        <v>#N/A</v>
      </c>
      <c r="AK2" s="19" t="e">
        <f>CONCATENATE(VLOOKUP(AK1,XTIME!$A$1:AJ202,2,FALSE),"                                                           ",VLOOKUP(AK1,XTIME!$A$1:AJ202,3,FALSE)," ",VLOOKUP(AK1,XTIME!$A$1:AJ202,4,FALSE))</f>
        <v>#N/A</v>
      </c>
      <c r="AL2" s="19" t="e">
        <f>CONCATENATE(VLOOKUP(AL1,XTIME!$A$1:AK202,2,FALSE),"                                                           ",VLOOKUP(AL1,XTIME!$A$1:AK202,3,FALSE)," ",VLOOKUP(AL1,XTIME!$A$1:AK202,4,FALSE))</f>
        <v>#N/A</v>
      </c>
      <c r="AM2" s="19" t="e">
        <f>CONCATENATE(VLOOKUP(AM1,XTIME!$A$1:AL202,2,FALSE),"                                                           ",VLOOKUP(AM1,XTIME!$A$1:AL202,3,FALSE)," ",VLOOKUP(AM1,XTIME!$A$1:AL202,4,FALSE))</f>
        <v>#N/A</v>
      </c>
      <c r="AN2" s="19" t="e">
        <f>CONCATENATE(VLOOKUP(AN1,XTIME!$A$1:AM202,2,FALSE),"                                                           ",VLOOKUP(AN1,XTIME!$A$1:AM202,3,FALSE)," ",VLOOKUP(AN1,XTIME!$A$1:AM202,4,FALSE))</f>
        <v>#N/A</v>
      </c>
      <c r="AO2" s="19" t="e">
        <f>CONCATENATE(VLOOKUP(AO1,XTIME!$A$1:AN202,2,FALSE),"                                                           ",VLOOKUP(AO1,XTIME!$A$1:AN202,3,FALSE)," ",VLOOKUP(AO1,XTIME!$A$1:AN202,4,FALSE))</f>
        <v>#N/A</v>
      </c>
      <c r="AP2" s="19" t="e">
        <f>CONCATENATE(VLOOKUP(AP1,XTIME!$A$1:AO202,2,FALSE),"                                                           ",VLOOKUP(AP1,XTIME!$A$1:AO202,3,FALSE)," ",VLOOKUP(AP1,XTIME!$A$1:AO202,4,FALSE))</f>
        <v>#N/A</v>
      </c>
      <c r="AQ2" s="19" t="e">
        <f>CONCATENATE(VLOOKUP(AQ1,XTIME!$A$1:AP202,2,FALSE),"                                                           ",VLOOKUP(AQ1,XTIME!$A$1:AP202,3,FALSE)," ",VLOOKUP(AQ1,XTIME!$A$1:AP202,4,FALSE))</f>
        <v>#N/A</v>
      </c>
      <c r="AR2" s="19" t="e">
        <f>CONCATENATE(VLOOKUP(AR1,XTIME!$A$1:AQ202,2,FALSE),"                                                           ",VLOOKUP(AR1,XTIME!$A$1:AQ202,3,FALSE)," ",VLOOKUP(AR1,XTIME!$A$1:AQ202,4,FALSE))</f>
        <v>#N/A</v>
      </c>
      <c r="AS2" s="19" t="e">
        <f>CONCATENATE(VLOOKUP(AS1,XTIME!$A$1:AR202,2,FALSE),"                                                           ",VLOOKUP(AS1,XTIME!$A$1:AR202,3,FALSE)," ",VLOOKUP(AS1,XTIME!$A$1:AR202,4,FALSE))</f>
        <v>#N/A</v>
      </c>
      <c r="AT2" s="19" t="e">
        <f>CONCATENATE(VLOOKUP(AT1,XTIME!$A$1:AS202,2,FALSE),"                                                           ",VLOOKUP(AT1,XTIME!$A$1:AS202,3,FALSE)," ",VLOOKUP(AT1,XTIME!$A$1:AS202,4,FALSE))</f>
        <v>#N/A</v>
      </c>
      <c r="AU2" s="19" t="e">
        <f>CONCATENATE(VLOOKUP(AU1,XTIME!$A$1:AT202,2,FALSE),"                                                           ",VLOOKUP(AU1,XTIME!$A$1:AT202,3,FALSE)," ",VLOOKUP(AU1,XTIME!$A$1:AT202,4,FALSE))</f>
        <v>#N/A</v>
      </c>
      <c r="AV2" s="19" t="e">
        <f>CONCATENATE(VLOOKUP(AV1,XTIME!$A$1:AU202,2,FALSE),"                                                           ",VLOOKUP(AV1,XTIME!$A$1:AU202,3,FALSE)," ",VLOOKUP(AV1,XTIME!$A$1:AU202,4,FALSE))</f>
        <v>#N/A</v>
      </c>
      <c r="AW2" s="19" t="e">
        <f>CONCATENATE(VLOOKUP(AW1,XTIME!$A$1:AV202,2,FALSE),"                                                           ",VLOOKUP(AW1,XTIME!$A$1:AV202,3,FALSE)," ",VLOOKUP(AW1,XTIME!$A$1:AV202,4,FALSE))</f>
        <v>#N/A</v>
      </c>
      <c r="AX2" s="19" t="e">
        <f>CONCATENATE(VLOOKUP(AX1,XTIME!$A$1:AW202,2,FALSE),"                                                           ",VLOOKUP(AX1,XTIME!$A$1:AW202,3,FALSE)," ",VLOOKUP(AX1,XTIME!$A$1:AW202,4,FALSE))</f>
        <v>#N/A</v>
      </c>
      <c r="AY2" s="19" t="e">
        <f>CONCATENATE(VLOOKUP(AY1,XTIME!$A$1:AX202,2,FALSE),"                                                           ",VLOOKUP(AY1,XTIME!$A$1:AX202,3,FALSE)," ",VLOOKUP(AY1,XTIME!$A$1:AX202,4,FALSE))</f>
        <v>#N/A</v>
      </c>
      <c r="AZ2" s="19" t="e">
        <f>CONCATENATE(VLOOKUP(AZ1,XTIME!$A$1:AY202,2,FALSE),"                                                           ",VLOOKUP(AZ1,XTIME!$A$1:AY202,3,FALSE)," ",VLOOKUP(AZ1,XTIME!$A$1:AY202,4,FALSE))</f>
        <v>#N/A</v>
      </c>
      <c r="BA2" s="19" t="e">
        <f>CONCATENATE(VLOOKUP(BA1,XTIME!$A$1:AZ202,2,FALSE),"                                                           ",VLOOKUP(BA1,XTIME!$A$1:AZ202,3,FALSE)," ",VLOOKUP(BA1,XTIME!$A$1:AZ202,4,FALSE))</f>
        <v>#N/A</v>
      </c>
      <c r="BB2" s="19" t="e">
        <f>CONCATENATE(VLOOKUP(BB1,XTIME!$A$1:BA202,2,FALSE),"                                                           ",VLOOKUP(BB1,XTIME!$A$1:BA202,3,FALSE)," ",VLOOKUP(BB1,XTIME!$A$1:BA202,4,FALSE))</f>
        <v>#N/A</v>
      </c>
      <c r="BC2" s="19" t="e">
        <f>CONCATENATE(VLOOKUP(BC1,XTIME!$A$1:BB202,2,FALSE),"                                                           ",VLOOKUP(BC1,XTIME!$A$1:BB202,3,FALSE)," ",VLOOKUP(BC1,XTIME!$A$1:BB202,4,FALSE))</f>
        <v>#N/A</v>
      </c>
      <c r="BD2" s="19" t="e">
        <f>CONCATENATE(VLOOKUP(BD1,XTIME!$A$1:BC202,2,FALSE),"                                                           ",VLOOKUP(BD1,XTIME!$A$1:BC202,3,FALSE)," ",VLOOKUP(BD1,XTIME!$A$1:BC202,4,FALSE))</f>
        <v>#N/A</v>
      </c>
      <c r="BE2" s="19" t="e">
        <f>CONCATENATE(VLOOKUP(BE1,XTIME!$A$1:BD202,2,FALSE),"                                                           ",VLOOKUP(BE1,XTIME!$A$1:BD202,3,FALSE)," ",VLOOKUP(BE1,XTIME!$A$1:BD202,4,FALSE))</f>
        <v>#N/A</v>
      </c>
      <c r="BF2" s="19" t="e">
        <f>CONCATENATE(VLOOKUP(BF1,XTIME!$A$1:BE202,2,FALSE),"                                                           ",VLOOKUP(BF1,XTIME!$A$1:BE202,3,FALSE)," ",VLOOKUP(BF1,XTIME!$A$1:BE202,4,FALSE))</f>
        <v>#N/A</v>
      </c>
      <c r="BG2" s="19" t="e">
        <f>CONCATENATE(VLOOKUP(BG1,XTIME!$A$1:BF202,2,FALSE),"                                                           ",VLOOKUP(BG1,XTIME!$A$1:BF202,3,FALSE)," ",VLOOKUP(BG1,XTIME!$A$1:BF202,4,FALSE))</f>
        <v>#N/A</v>
      </c>
      <c r="BH2" s="19" t="e">
        <f>CONCATENATE(VLOOKUP(BH1,XTIME!$A$1:BG202,2,FALSE),"                                                           ",VLOOKUP(BH1,XTIME!$A$1:BG202,3,FALSE)," ",VLOOKUP(BH1,XTIME!$A$1:BG202,4,FALSE))</f>
        <v>#N/A</v>
      </c>
      <c r="BI2" s="19" t="e">
        <f>CONCATENATE(VLOOKUP(BI1,XTIME!$A$1:BH202,2,FALSE),"                                                           ",VLOOKUP(BI1,XTIME!$A$1:BH202,3,FALSE)," ",VLOOKUP(BI1,XTIME!$A$1:BH202,4,FALSE))</f>
        <v>#N/A</v>
      </c>
      <c r="BJ2" s="19" t="e">
        <f>CONCATENATE(VLOOKUP(BJ1,XTIME!$A$1:BI202,2,FALSE),"                                                           ",VLOOKUP(BJ1,XTIME!$A$1:BI202,3,FALSE)," ",VLOOKUP(BJ1,XTIME!$A$1:BI202,4,FALSE))</f>
        <v>#N/A</v>
      </c>
      <c r="BK2" s="19" t="e">
        <f>CONCATENATE(VLOOKUP(BK1,XTIME!$A$1:BJ202,2,FALSE),"                                                           ",VLOOKUP(BK1,XTIME!$A$1:BJ202,3,FALSE)," ",VLOOKUP(BK1,XTIME!$A$1:BJ202,4,FALSE))</f>
        <v>#N/A</v>
      </c>
      <c r="BL2" s="19" t="e">
        <f>CONCATENATE(VLOOKUP(BL1,XTIME!$A$1:BK202,2,FALSE),"                                                           ",VLOOKUP(BL1,XTIME!$A$1:BK202,3,FALSE)," ",VLOOKUP(BL1,XTIME!$A$1:BK202,4,FALSE))</f>
        <v>#N/A</v>
      </c>
      <c r="BM2" s="19" t="e">
        <f>CONCATENATE(VLOOKUP(BM1,XTIME!$A$1:BL202,2,FALSE),"                                                           ",VLOOKUP(BM1,XTIME!$A$1:BL202,3,FALSE)," ",VLOOKUP(BM1,XTIME!$A$1:BL202,4,FALSE))</f>
        <v>#N/A</v>
      </c>
      <c r="BN2" s="19" t="e">
        <f>CONCATENATE(VLOOKUP(BN1,XTIME!$A$1:BM202,2,FALSE),"                                                           ",VLOOKUP(BN1,XTIME!$A$1:BM202,3,FALSE)," ",VLOOKUP(BN1,XTIME!$A$1:BM202,4,FALSE))</f>
        <v>#N/A</v>
      </c>
      <c r="BO2" s="19" t="e">
        <f>CONCATENATE(VLOOKUP(BO1,XTIME!$A$1:BN202,2,FALSE),"                                                           ",VLOOKUP(BO1,XTIME!$A$1:BN202,3,FALSE)," ",VLOOKUP(BO1,XTIME!$A$1:BN202,4,FALSE))</f>
        <v>#N/A</v>
      </c>
      <c r="BP2" s="19" t="e">
        <f>CONCATENATE(VLOOKUP(BP1,XTIME!$A$1:BO202,2,FALSE),"                                                           ",VLOOKUP(BP1,XTIME!$A$1:BO202,3,FALSE)," ",VLOOKUP(BP1,XTIME!$A$1:BO202,4,FALSE))</f>
        <v>#N/A</v>
      </c>
      <c r="BQ2" s="19" t="e">
        <f>CONCATENATE(VLOOKUP(BQ1,XTIME!$A$1:BP202,2,FALSE),"                                                           ",VLOOKUP(BQ1,XTIME!$A$1:BP202,3,FALSE)," ",VLOOKUP(BQ1,XTIME!$A$1:BP202,4,FALSE))</f>
        <v>#N/A</v>
      </c>
      <c r="BR2" s="19" t="e">
        <f>CONCATENATE(VLOOKUP(BR1,XTIME!$A$1:BQ202,2,FALSE),"                                                           ",VLOOKUP(BR1,XTIME!$A$1:BQ202,3,FALSE)," ",VLOOKUP(BR1,XTIME!$A$1:BQ202,4,FALSE))</f>
        <v>#N/A</v>
      </c>
      <c r="BS2" s="19" t="e">
        <f>CONCATENATE(VLOOKUP(BS1,XTIME!$A$1:BR202,2,FALSE),"                                                           ",VLOOKUP(BS1,XTIME!$A$1:BR202,3,FALSE)," ",VLOOKUP(BS1,XTIME!$A$1:BR202,4,FALSE))</f>
        <v>#N/A</v>
      </c>
      <c r="BT2" s="19" t="e">
        <f>CONCATENATE(VLOOKUP(BT1,XTIME!$A$1:BS202,2,FALSE),"                                                           ",VLOOKUP(BT1,XTIME!$A$1:BS202,3,FALSE)," ",VLOOKUP(BT1,XTIME!$A$1:BS202,4,FALSE))</f>
        <v>#N/A</v>
      </c>
      <c r="BU2" s="19" t="e">
        <f>CONCATENATE(VLOOKUP(BU1,XTIME!$A$1:BT202,2,FALSE),"                                                           ",VLOOKUP(BU1,XTIME!$A$1:BT202,3,FALSE)," ",VLOOKUP(BU1,XTIME!$A$1:BT202,4,FALSE))</f>
        <v>#N/A</v>
      </c>
      <c r="BV2" s="19" t="e">
        <f>CONCATENATE(VLOOKUP(BV1,XTIME!$A$1:BU202,2,FALSE),"                                                           ",VLOOKUP(BV1,XTIME!$A$1:BU202,3,FALSE)," ",VLOOKUP(BV1,XTIME!$A$1:BU202,4,FALSE))</f>
        <v>#N/A</v>
      </c>
      <c r="BW2" s="19" t="e">
        <f>CONCATENATE(VLOOKUP(BW1,XTIME!$A$1:BV202,2,FALSE),"                                                           ",VLOOKUP(BW1,XTIME!$A$1:BV202,3,FALSE)," ",VLOOKUP(BW1,XTIME!$A$1:BV202,4,FALSE))</f>
        <v>#N/A</v>
      </c>
      <c r="BX2" s="19" t="e">
        <f>CONCATENATE(VLOOKUP(BX1,XTIME!$A$1:BW202,2,FALSE),"                                                           ",VLOOKUP(BX1,XTIME!$A$1:BW202,3,FALSE)," ",VLOOKUP(BX1,XTIME!$A$1:BW202,4,FALSE))</f>
        <v>#N/A</v>
      </c>
      <c r="BY2" s="19" t="e">
        <f>CONCATENATE(VLOOKUP(BY1,XTIME!$A$1:BX202,2,FALSE),"                                                           ",VLOOKUP(BY1,XTIME!$A$1:BX202,3,FALSE)," ",VLOOKUP(BY1,XTIME!$A$1:BX202,4,FALSE))</f>
        <v>#N/A</v>
      </c>
      <c r="BZ2" s="19" t="e">
        <f>CONCATENATE(VLOOKUP(BZ1,XTIME!$A$1:BY202,2,FALSE),"                                                           ",VLOOKUP(BZ1,XTIME!$A$1:BY202,3,FALSE)," ",VLOOKUP(BZ1,XTIME!$A$1:BY202,4,FALSE))</f>
        <v>#N/A</v>
      </c>
      <c r="CA2" s="19" t="e">
        <f>CONCATENATE(VLOOKUP(CA1,XTIME!$A$1:BZ202,2,FALSE),"                                                           ",VLOOKUP(CA1,XTIME!$A$1:BZ202,3,FALSE)," ",VLOOKUP(CA1,XTIME!$A$1:BZ202,4,FALSE))</f>
        <v>#N/A</v>
      </c>
      <c r="CB2" s="19" t="e">
        <f>CONCATENATE(VLOOKUP(CB1,XTIME!$A$1:CA202,2,FALSE),"                                                           ",VLOOKUP(CB1,XTIME!$A$1:CA202,3,FALSE)," ",VLOOKUP(CB1,XTIME!$A$1:CA202,4,FALSE))</f>
        <v>#N/A</v>
      </c>
      <c r="CC2" s="19" t="e">
        <f>CONCATENATE(VLOOKUP(CC1,XTIME!$A$1:CB202,2,FALSE),"                                                           ",VLOOKUP(CC1,XTIME!$A$1:CB202,3,FALSE)," ",VLOOKUP(CC1,XTIME!$A$1:CB202,4,FALSE))</f>
        <v>#N/A</v>
      </c>
      <c r="CD2" s="19" t="e">
        <f>CONCATENATE(VLOOKUP(CD1,XTIME!$A$1:CC202,2,FALSE),"                                                           ",VLOOKUP(CD1,XTIME!$A$1:CC202,3,FALSE)," ",VLOOKUP(CD1,XTIME!$A$1:CC202,4,FALSE))</f>
        <v>#N/A</v>
      </c>
      <c r="CE2" s="19" t="e">
        <f>CONCATENATE(VLOOKUP(CE1,XTIME!$A$1:CD202,2,FALSE),"                                                           ",VLOOKUP(CE1,XTIME!$A$1:CD202,3,FALSE)," ",VLOOKUP(CE1,XTIME!$A$1:CD202,4,FALSE))</f>
        <v>#N/A</v>
      </c>
      <c r="CF2" s="19" t="e">
        <f>CONCATENATE(VLOOKUP(CF1,XTIME!$A$1:CE202,2,FALSE),"                                                           ",VLOOKUP(CF1,XTIME!$A$1:CE202,3,FALSE)," ",VLOOKUP(CF1,XTIME!$A$1:CE202,4,FALSE))</f>
        <v>#N/A</v>
      </c>
      <c r="CG2" s="19" t="e">
        <f>CONCATENATE(VLOOKUP(CG1,XTIME!$A$1:CF202,2,FALSE),"                                                           ",VLOOKUP(CG1,XTIME!$A$1:CF202,3,FALSE)," ",VLOOKUP(CG1,XTIME!$A$1:CF202,4,FALSE))</f>
        <v>#N/A</v>
      </c>
      <c r="CH2" s="19" t="e">
        <f>CONCATENATE(VLOOKUP(CH1,XTIME!$A$1:CG202,2,FALSE),"                                                           ",VLOOKUP(CH1,XTIME!$A$1:CG202,3,FALSE)," ",VLOOKUP(CH1,XTIME!$A$1:CG202,4,FALSE))</f>
        <v>#N/A</v>
      </c>
      <c r="CI2" s="19" t="e">
        <f>CONCATENATE(VLOOKUP(CI1,XTIME!$A$1:CH202,2,FALSE),"                                                           ",VLOOKUP(CI1,XTIME!$A$1:CH202,3,FALSE)," ",VLOOKUP(CI1,XTIME!$A$1:CH202,4,FALSE))</f>
        <v>#N/A</v>
      </c>
      <c r="CJ2" s="19" t="e">
        <f>CONCATENATE(VLOOKUP(CJ1,XTIME!$A$1:CI202,2,FALSE),"                                                           ",VLOOKUP(CJ1,XTIME!$A$1:CI202,3,FALSE)," ",VLOOKUP(CJ1,XTIME!$A$1:CI202,4,FALSE))</f>
        <v>#N/A</v>
      </c>
      <c r="CK2" s="19" t="e">
        <f>CONCATENATE(VLOOKUP(CK1,XTIME!$A$1:CJ202,2,FALSE),"                                                           ",VLOOKUP(CK1,XTIME!$A$1:CJ202,3,FALSE)," ",VLOOKUP(CK1,XTIME!$A$1:CJ202,4,FALSE))</f>
        <v>#N/A</v>
      </c>
      <c r="CL2" s="19" t="e">
        <f>CONCATENATE(VLOOKUP(CL1,XTIME!$A$1:CK202,2,FALSE),"                                                           ",VLOOKUP(CL1,XTIME!$A$1:CK202,3,FALSE)," ",VLOOKUP(CL1,XTIME!$A$1:CK202,4,FALSE))</f>
        <v>#N/A</v>
      </c>
      <c r="CM2" s="19" t="e">
        <f>CONCATENATE(VLOOKUP(CM1,XTIME!$A$1:CL202,2,FALSE),"                                                           ",VLOOKUP(CM1,XTIME!$A$1:CL202,3,FALSE)," ",VLOOKUP(CM1,XTIME!$A$1:CL202,4,FALSE))</f>
        <v>#N/A</v>
      </c>
      <c r="CN2" s="19" t="e">
        <f>CONCATENATE(VLOOKUP(CN1,XTIME!$A$1:CM202,2,FALSE),"                                                           ",VLOOKUP(CN1,XTIME!$A$1:CM202,3,FALSE)," ",VLOOKUP(CN1,XTIME!$A$1:CM202,4,FALSE))</f>
        <v>#N/A</v>
      </c>
      <c r="CO2" s="19" t="e">
        <f>CONCATENATE(VLOOKUP(CO1,XTIME!$A$1:CN202,2,FALSE),"                                                           ",VLOOKUP(CO1,XTIME!$A$1:CN202,3,FALSE)," ",VLOOKUP(CO1,XTIME!$A$1:CN202,4,FALSE))</f>
        <v>#N/A</v>
      </c>
      <c r="CP2" s="19" t="e">
        <f>CONCATENATE(VLOOKUP(CP1,XTIME!$A$1:CO202,2,FALSE),"                                                           ",VLOOKUP(CP1,XTIME!$A$1:CO202,3,FALSE)," ",VLOOKUP(CP1,XTIME!$A$1:CO202,4,FALSE))</f>
        <v>#N/A</v>
      </c>
      <c r="CQ2" s="19" t="e">
        <f>CONCATENATE(VLOOKUP(CQ1,XTIME!$A$1:CP202,2,FALSE),"                                                           ",VLOOKUP(CQ1,XTIME!$A$1:CP202,3,FALSE)," ",VLOOKUP(CQ1,XTIME!$A$1:CP202,4,FALSE))</f>
        <v>#N/A</v>
      </c>
      <c r="CR2" s="19" t="e">
        <f>CONCATENATE(VLOOKUP(CR1,XTIME!$A$1:CQ202,2,FALSE),"                                                           ",VLOOKUP(CR1,XTIME!$A$1:CQ202,3,FALSE)," ",VLOOKUP(CR1,XTIME!$A$1:CQ202,4,FALSE))</f>
        <v>#N/A</v>
      </c>
      <c r="CS2" s="19" t="e">
        <f>CONCATENATE(VLOOKUP(CS1,XTIME!$A$1:CR202,2,FALSE),"                                                           ",VLOOKUP(CS1,XTIME!$A$1:CR202,3,FALSE)," ",VLOOKUP(CS1,XTIME!$A$1:CR202,4,FALSE))</f>
        <v>#N/A</v>
      </c>
      <c r="CT2" s="19" t="e">
        <f>CONCATENATE(VLOOKUP(CT1,XTIME!$A$1:CS202,2,FALSE),"                                                           ",VLOOKUP(CT1,XTIME!$A$1:CS202,3,FALSE)," ",VLOOKUP(CT1,XTIME!$A$1:CS202,4,FALSE))</f>
        <v>#N/A</v>
      </c>
      <c r="CU2" s="19" t="e">
        <f>CONCATENATE(VLOOKUP(CU1,XTIME!$A$1:CT202,2,FALSE),"                                                           ",VLOOKUP(CU1,XTIME!$A$1:CT202,3,FALSE)," ",VLOOKUP(CU1,XTIME!$A$1:CT202,4,FALSE))</f>
        <v>#N/A</v>
      </c>
      <c r="CV2" s="19" t="e">
        <f>CONCATENATE(VLOOKUP(CV1,XTIME!$A$1:CU202,2,FALSE),"                                                           ",VLOOKUP(CV1,XTIME!$A$1:CU202,3,FALSE)," ",VLOOKUP(CV1,XTIME!$A$1:CU202,4,FALSE))</f>
        <v>#N/A</v>
      </c>
      <c r="CW2" s="19" t="e">
        <f>CONCATENATE(VLOOKUP(CW1,XTIME!$A$1:CV202,2,FALSE),"                                                           ",VLOOKUP(CW1,XTIME!$A$1:CV202,3,FALSE)," ",VLOOKUP(CW1,XTIME!$A$1:CV202,4,FALSE))</f>
        <v>#N/A</v>
      </c>
      <c r="CX2" s="19" t="e">
        <f>CONCATENATE(VLOOKUP(CX1,XTIME!$A$1:CW202,2,FALSE),"                                                           ",VLOOKUP(CX1,XTIME!$A$1:CW202,3,FALSE)," ",VLOOKUP(CX1,XTIME!$A$1:CW202,4,FALSE))</f>
        <v>#N/A</v>
      </c>
      <c r="CY2" s="19" t="e">
        <f>CONCATENATE(VLOOKUP(CY1,XTIME!$A$1:CX202,2,FALSE),"                                                           ",VLOOKUP(CY1,XTIME!$A$1:CX202,3,FALSE)," ",VLOOKUP(CY1,XTIME!$A$1:CX202,4,FALSE))</f>
        <v>#N/A</v>
      </c>
      <c r="CZ2" s="37" t="s">
        <v>37</v>
      </c>
      <c r="DA2" s="37" t="s">
        <v>25</v>
      </c>
      <c r="DB2" s="37" t="s">
        <v>38</v>
      </c>
      <c r="DC2" s="37" t="s">
        <v>43</v>
      </c>
      <c r="DD2" s="37" t="s">
        <v>39</v>
      </c>
      <c r="DE2" s="37" t="s">
        <v>40</v>
      </c>
      <c r="DF2" s="37" t="s">
        <v>44</v>
      </c>
      <c r="DG2" s="37" t="s">
        <v>45</v>
      </c>
      <c r="DH2" s="37" t="s">
        <v>46</v>
      </c>
      <c r="DI2" s="37" t="s">
        <v>47</v>
      </c>
      <c r="DJ2" s="37" t="s">
        <v>48</v>
      </c>
      <c r="DK2" s="37" t="s">
        <v>49</v>
      </c>
      <c r="DL2" s="37" t="s">
        <v>50</v>
      </c>
      <c r="DM2" s="37" t="s">
        <v>51</v>
      </c>
      <c r="DN2" s="2" t="s">
        <v>56</v>
      </c>
    </row>
    <row r="3" spans="1:118" x14ac:dyDescent="0.35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>
        <f>SUM(F3:CS3)</f>
        <v>0</v>
      </c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16"/>
      <c r="CU3" s="16"/>
      <c r="CV3" s="16"/>
      <c r="CW3" s="16"/>
      <c r="CX3" s="16"/>
      <c r="CY3" s="16"/>
      <c r="CZ3" s="16">
        <f>SUMIF(AFFECTATION!$E3:$CS3,PRESENCE!CZ$2,PRESENCE!$E3:$CS3)</f>
        <v>0</v>
      </c>
      <c r="DA3" s="16">
        <f>SUMIF(AFFECTATION!$E3:$CS3,PRESENCE!DA$2,PRESENCE!$E3:$CS3)</f>
        <v>0</v>
      </c>
      <c r="DB3" s="16">
        <f>SUMIF(AFFECTATION!$E3:$CS3,PRESENCE!DB$2,PRESENCE!$E3:$CS3)</f>
        <v>0</v>
      </c>
      <c r="DC3" s="16">
        <f>SUMIF(AFFECTATION!$E3:$CS3,PRESENCE!DC$2,PRESENCE!$E3:$CS3)</f>
        <v>0</v>
      </c>
      <c r="DD3" s="16">
        <f>SUMIF(AFFECTATION!$E3:$CS3,PRESENCE!DD$2,PRESENCE!$E3:$CS3)</f>
        <v>0</v>
      </c>
      <c r="DE3" s="16">
        <f>SUMIF(AFFECTATION!$E3:$CS3,PRESENCE!DE$2,PRESENCE!$E3:$CS3)</f>
        <v>0</v>
      </c>
      <c r="DF3" s="16">
        <f>SUMIF(AFFECTATION!$E3:$CS3,PRESENCE!DF$2,PRESENCE!$E3:$CS3)</f>
        <v>0</v>
      </c>
      <c r="DG3" s="16">
        <f>SUMIF(AFFECTATION!$E3:$CS3,PRESENCE!DG$2,PRESENCE!$E3:$CS3)</f>
        <v>0</v>
      </c>
      <c r="DH3" s="16">
        <f>SUMIF(AFFECTATION!$E3:$CS3,PRESENCE!DH$2,PRESENCE!$E3:$CS3)</f>
        <v>0</v>
      </c>
      <c r="DI3" s="16">
        <f>SUMIF(AFFECTATION!$E3:$CS3,PRESENCE!DI$2,PRESENCE!$E3:$CS3)</f>
        <v>0</v>
      </c>
      <c r="DJ3" s="16">
        <f>SUMIF(AFFECTATION!$E3:$CS3,PRESENCE!DJ$2,PRESENCE!$E3:$CS3)</f>
        <v>0</v>
      </c>
      <c r="DK3" s="16">
        <f>SUMIF(AFFECTATION!$E3:$CS3,PRESENCE!DK$2,PRESENCE!$E3:$CS3)</f>
        <v>0</v>
      </c>
      <c r="DL3" s="16">
        <f>SUMIF(AFFECTATION!$E3:$CS3,PRESENCE!DL$2,PRESENCE!$E3:$CS3)</f>
        <v>0</v>
      </c>
      <c r="DM3" s="16">
        <f>SUMIF(AFFECTATION!$E3:$CS3,PRESENCE!DM$2,PRESENCE!$E3:$CS3)</f>
        <v>0</v>
      </c>
    </row>
    <row r="4" spans="1:118" x14ac:dyDescent="0.35">
      <c r="A4" s="6" t="str">
        <f t="shared" ref="A4:A66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16"/>
      <c r="F4" s="6"/>
      <c r="G4" s="6">
        <v>10</v>
      </c>
      <c r="H4" s="6">
        <v>10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16"/>
      <c r="CU4" s="16"/>
      <c r="CV4" s="16"/>
      <c r="CW4" s="16"/>
      <c r="CX4" s="16"/>
      <c r="CY4" s="16"/>
      <c r="CZ4" s="16">
        <f>SUMIF(AFFECTATION!$E4:$CS4,PRESENCE!CZ$2,PRESENCE!$E4:$CS4)</f>
        <v>10</v>
      </c>
      <c r="DA4" s="16">
        <f>SUMIF(AFFECTATION!$E4:$CS4,PRESENCE!DA$2,PRESENCE!$E4:$CS4)</f>
        <v>10</v>
      </c>
      <c r="DB4" s="16">
        <f>SUMIF(AFFECTATION!$E4:$CS4,PRESENCE!DB$2,PRESENCE!$E4:$CS4)</f>
        <v>0</v>
      </c>
      <c r="DC4" s="16">
        <f>SUMIF(AFFECTATION!$E4:$CS4,PRESENCE!DC$2,PRESENCE!$E4:$CS4)</f>
        <v>0</v>
      </c>
      <c r="DD4" s="16">
        <f>SUMIF(AFFECTATION!$E4:$CS4,PRESENCE!DD$2,PRESENCE!$E4:$CS4)</f>
        <v>0</v>
      </c>
      <c r="DE4" s="16">
        <f>SUMIF(AFFECTATION!$E4:$CS4,PRESENCE!DE$2,PRESENCE!$E4:$CS4)</f>
        <v>0</v>
      </c>
      <c r="DF4" s="16">
        <f>SUMIF(AFFECTATION!$E4:$CS4,PRESENCE!DF$2,PRESENCE!$E4:$CS4)</f>
        <v>0</v>
      </c>
      <c r="DG4" s="16">
        <f>SUMIF(AFFECTATION!$E4:$CS4,PRESENCE!DG$2,PRESENCE!$E4:$CS4)</f>
        <v>0</v>
      </c>
      <c r="DH4" s="16">
        <f>SUMIF(AFFECTATION!$E4:$CS4,PRESENCE!DH$2,PRESENCE!$E4:$CS4)</f>
        <v>0</v>
      </c>
      <c r="DI4" s="16">
        <f>SUMIF(AFFECTATION!$E4:$CS4,PRESENCE!DI$2,PRESENCE!$E4:$CS4)</f>
        <v>0</v>
      </c>
      <c r="DJ4" s="16">
        <f>SUMIF(AFFECTATION!$E4:$CS4,PRESENCE!DJ$2,PRESENCE!$E4:$CS4)</f>
        <v>0</v>
      </c>
      <c r="DK4" s="16">
        <f>SUMIF(AFFECTATION!$E4:$CS4,PRESENCE!DK$2,PRESENCE!$E4:$CS4)</f>
        <v>0</v>
      </c>
      <c r="DL4" s="16">
        <f>SUMIF(AFFECTATION!$E4:$CS4,PRESENCE!DL$2,PRESENCE!$E4:$CS4)</f>
        <v>0</v>
      </c>
      <c r="DM4" s="16">
        <f>SUMIF(AFFECTATION!$E4:$CS4,PRESENCE!DM$2,PRESENCE!$E4:$CS4)</f>
        <v>0</v>
      </c>
      <c r="DN4" s="25">
        <f>SUMIF(AFFECTATION!$E4:$CS4,"",PRESENCE!$E4:$CS4)</f>
        <v>0</v>
      </c>
    </row>
    <row r="5" spans="1:118" x14ac:dyDescent="0.35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1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16"/>
      <c r="CU5" s="16"/>
      <c r="CV5" s="16"/>
      <c r="CW5" s="16"/>
      <c r="CX5" s="16"/>
      <c r="CY5" s="16"/>
      <c r="CZ5" s="16">
        <f>SUMIF(AFFECTATION!$E5:$CS5,PRESENCE!CZ$2,PRESENCE!$E5:$CS5)</f>
        <v>0</v>
      </c>
      <c r="DA5" s="16">
        <f>SUMIF(AFFECTATION!$E5:$CS5,PRESENCE!DA$2,PRESENCE!$E5:$CS5)</f>
        <v>0</v>
      </c>
      <c r="DB5" s="16">
        <f>SUMIF(AFFECTATION!$E5:$CS5,PRESENCE!DB$2,PRESENCE!$E5:$CS5)</f>
        <v>0</v>
      </c>
      <c r="DC5" s="16">
        <f>SUMIF(AFFECTATION!$E5:$CS5,PRESENCE!DC$2,PRESENCE!$E5:$CS5)</f>
        <v>0</v>
      </c>
      <c r="DD5" s="16">
        <f>SUMIF(AFFECTATION!$E5:$CS5,PRESENCE!DD$2,PRESENCE!$E5:$CS5)</f>
        <v>0</v>
      </c>
      <c r="DE5" s="16">
        <f>SUMIF(AFFECTATION!$E5:$CS5,PRESENCE!DE$2,PRESENCE!$E5:$CS5)</f>
        <v>0</v>
      </c>
      <c r="DF5" s="16">
        <f>SUMIF(AFFECTATION!$E5:$CS5,PRESENCE!DF$2,PRESENCE!$E5:$CS5)</f>
        <v>0</v>
      </c>
      <c r="DG5" s="16">
        <f>SUMIF(AFFECTATION!$E5:$CS5,PRESENCE!DG$2,PRESENCE!$E5:$CS5)</f>
        <v>0</v>
      </c>
      <c r="DH5" s="16">
        <f>SUMIF(AFFECTATION!$E5:$CS5,PRESENCE!DH$2,PRESENCE!$E5:$CS5)</f>
        <v>0</v>
      </c>
      <c r="DI5" s="16">
        <f>SUMIF(AFFECTATION!$E5:$CS5,PRESENCE!DI$2,PRESENCE!$E5:$CS5)</f>
        <v>0</v>
      </c>
      <c r="DJ5" s="16">
        <f>SUMIF(AFFECTATION!$E5:$CS5,PRESENCE!DJ$2,PRESENCE!$E5:$CS5)</f>
        <v>0</v>
      </c>
      <c r="DK5" s="16">
        <f>SUMIF(AFFECTATION!$E5:$CS5,PRESENCE!DK$2,PRESENCE!$E5:$CS5)</f>
        <v>0</v>
      </c>
      <c r="DL5" s="16">
        <f>SUMIF(AFFECTATION!$E5:$CS5,PRESENCE!DL$2,PRESENCE!$E5:$CS5)</f>
        <v>0</v>
      </c>
      <c r="DM5" s="16">
        <f>SUMIF(AFFECTATION!$E5:$CS5,PRESENCE!DM$2,PRESENCE!$E5:$CS5)</f>
        <v>0</v>
      </c>
      <c r="DN5" s="25">
        <f>SUMIF(AFFECTATION!$E5:$CS5,PRESENCE!DN$2,PRESENCE!$E5:$CS5)</f>
        <v>0</v>
      </c>
    </row>
    <row r="6" spans="1:118" x14ac:dyDescent="0.35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16"/>
      <c r="F6" s="6"/>
      <c r="G6" s="6">
        <v>10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16"/>
      <c r="CU6" s="16"/>
      <c r="CV6" s="16"/>
      <c r="CW6" s="16"/>
      <c r="CX6" s="16"/>
      <c r="CY6" s="16"/>
      <c r="CZ6" s="16">
        <f>SUMIF(AFFECTATION!$E6:$CS6,PRESENCE!CZ$2,PRESENCE!$E6:$CY6)</f>
        <v>0</v>
      </c>
      <c r="DA6" s="16">
        <f>SUMIF(AFFECTATION!$E6:$CS6,PRESENCE!DA$2,PRESENCE!$E6:$CS6)</f>
        <v>0</v>
      </c>
      <c r="DB6" s="16">
        <f>SUMIF(AFFECTATION!$E6:$CS6,PRESENCE!DB$2,PRESENCE!$E6:$CS6)</f>
        <v>0</v>
      </c>
      <c r="DC6" s="16">
        <f>SUMIF(AFFECTATION!$E6:$CS6,PRESENCE!DC$2,PRESENCE!$E6:$CS6)</f>
        <v>0</v>
      </c>
      <c r="DD6" s="16">
        <f>SUMIF(AFFECTATION!$E6:$CS6,PRESENCE!DD$2,PRESENCE!$E6:$CS6)</f>
        <v>0</v>
      </c>
      <c r="DE6" s="16">
        <f>SUMIF(AFFECTATION!$E6:$CS6,PRESENCE!DE$2,PRESENCE!$E6:$CS6)</f>
        <v>0</v>
      </c>
      <c r="DF6" s="16">
        <f>SUMIF(AFFECTATION!$E6:$CS6,PRESENCE!DF$2,PRESENCE!$E6:$CS6)</f>
        <v>0</v>
      </c>
      <c r="DG6" s="16">
        <f>SUMIF(AFFECTATION!$E6:$CS6,PRESENCE!DG$2,PRESENCE!$E6:$CS6)</f>
        <v>0</v>
      </c>
      <c r="DH6" s="16">
        <f>SUMIF(AFFECTATION!$E6:$CS6,PRESENCE!DH$2,PRESENCE!$E6:$CS6)</f>
        <v>0</v>
      </c>
      <c r="DI6" s="16">
        <f>SUMIF(AFFECTATION!$E6:$CS6,PRESENCE!DI$2,PRESENCE!$E6:$CS6)</f>
        <v>0</v>
      </c>
      <c r="DJ6" s="16">
        <f>SUMIF(AFFECTATION!$E6:$CS6,PRESENCE!DJ$2,PRESENCE!$E6:$CS6)</f>
        <v>0</v>
      </c>
      <c r="DK6" s="16">
        <f>SUMIF(AFFECTATION!$E6:$CS6,PRESENCE!DK$2,PRESENCE!$E6:$CS6)</f>
        <v>0</v>
      </c>
      <c r="DL6" s="16">
        <f>SUMIF(AFFECTATION!$E6:$CS6,PRESENCE!DL$2,PRESENCE!$E6:$CS6)</f>
        <v>0</v>
      </c>
      <c r="DM6" s="16">
        <f>SUMIF(AFFECTATION!$E6:$CS6,PRESENCE!DM$2,PRESENCE!$E6:$CS6)</f>
        <v>0</v>
      </c>
      <c r="DN6" s="25">
        <f>SUMIF(AFFECTATION!$E6:$CS6,PRESENCE!DN$2,PRESENCE!$E6:$CS6)</f>
        <v>0</v>
      </c>
    </row>
    <row r="7" spans="1:118" x14ac:dyDescent="0.35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1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16"/>
      <c r="CU7" s="16"/>
      <c r="CV7" s="16"/>
      <c r="CW7" s="16"/>
      <c r="CX7" s="16"/>
      <c r="CY7" s="16"/>
      <c r="CZ7" s="16">
        <f>SUMIF(AFFECTATION!$E7:$CS7,PRESENCE!CZ$2,PRESENCE!$E7:$CS7)</f>
        <v>0</v>
      </c>
      <c r="DA7" s="16">
        <f>SUMIF(AFFECTATION!$E7:$CS7,PRESENCE!DA$2,PRESENCE!$E7:$CS7)</f>
        <v>0</v>
      </c>
      <c r="DB7" s="16">
        <f>SUMIF(AFFECTATION!$E7:$CS7,PRESENCE!DB$2,PRESENCE!$E7:$CS7)</f>
        <v>0</v>
      </c>
      <c r="DC7" s="16">
        <f>SUMIF(AFFECTATION!$E7:$CS7,PRESENCE!DC$2,PRESENCE!$E7:$CS7)</f>
        <v>0</v>
      </c>
      <c r="DD7" s="16">
        <f>SUMIF(AFFECTATION!$E7:$CS7,PRESENCE!DD$2,PRESENCE!$E7:$CS7)</f>
        <v>0</v>
      </c>
      <c r="DE7" s="16">
        <f>SUMIF(AFFECTATION!$E7:$CS7,PRESENCE!DE$2,PRESENCE!$E7:$CS7)</f>
        <v>0</v>
      </c>
      <c r="DF7" s="16">
        <f>SUMIF(AFFECTATION!$E7:$CS7,PRESENCE!DF$2,PRESENCE!$E7:$CS7)</f>
        <v>0</v>
      </c>
      <c r="DG7" s="16">
        <f>SUMIF(AFFECTATION!$E7:$CS7,PRESENCE!DG$2,PRESENCE!$E7:$CS7)</f>
        <v>0</v>
      </c>
      <c r="DH7" s="16">
        <f>SUMIF(AFFECTATION!$E7:$CS7,PRESENCE!DH$2,PRESENCE!$E7:$CS7)</f>
        <v>0</v>
      </c>
      <c r="DI7" s="16">
        <f>SUMIF(AFFECTATION!$E7:$CS7,PRESENCE!DI$2,PRESENCE!$E7:$CS7)</f>
        <v>0</v>
      </c>
      <c r="DJ7" s="16">
        <f>SUMIF(AFFECTATION!$E7:$CS7,PRESENCE!DJ$2,PRESENCE!$E7:$CS7)</f>
        <v>0</v>
      </c>
      <c r="DK7" s="16">
        <f>SUMIF(AFFECTATION!$E7:$CS7,PRESENCE!DK$2,PRESENCE!$E7:$CS7)</f>
        <v>0</v>
      </c>
      <c r="DL7" s="16">
        <f>SUMIF(AFFECTATION!$E7:$CS7,PRESENCE!DL$2,PRESENCE!$E7:$CS7)</f>
        <v>0</v>
      </c>
      <c r="DM7" s="16">
        <f>SUMIF(AFFECTATION!$E7:$CS7,PRESENCE!DM$2,PRESENCE!$E7:$CS7)</f>
        <v>0</v>
      </c>
      <c r="DN7" s="25">
        <f>SUMIF(AFFECTATION!$E7:$CS7,PRESENCE!DN$2,PRESENCE!$E7:$CS7)</f>
        <v>0</v>
      </c>
    </row>
    <row r="8" spans="1:118" x14ac:dyDescent="0.35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1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16"/>
      <c r="CU8" s="16"/>
      <c r="CV8" s="16"/>
      <c r="CW8" s="16"/>
      <c r="CX8" s="16"/>
      <c r="CY8" s="16"/>
      <c r="CZ8" s="16">
        <f>SUMIF(AFFECTATION!$E8:$CS8,PRESENCE!CZ$2,PRESENCE!$E8:$CS8)</f>
        <v>0</v>
      </c>
      <c r="DA8" s="16">
        <f>SUMIF(AFFECTATION!$E8:$CS8,PRESENCE!DA$2,PRESENCE!$E8:$CS8)</f>
        <v>0</v>
      </c>
      <c r="DB8" s="16">
        <f>SUMIF(AFFECTATION!$E8:$CS8,PRESENCE!DB$2,PRESENCE!$E8:$CS8)</f>
        <v>0</v>
      </c>
      <c r="DC8" s="16">
        <f>SUMIF(AFFECTATION!$E8:$CS8,PRESENCE!DC$2,PRESENCE!$E8:$CS8)</f>
        <v>0</v>
      </c>
      <c r="DD8" s="16">
        <f>SUMIF(AFFECTATION!$E8:$CS8,PRESENCE!DD$2,PRESENCE!$E8:$CS8)</f>
        <v>0</v>
      </c>
      <c r="DE8" s="16">
        <f>SUMIF(AFFECTATION!$E8:$CS8,PRESENCE!DE$2,PRESENCE!$E8:$CS8)</f>
        <v>0</v>
      </c>
      <c r="DF8" s="16">
        <f>SUMIF(AFFECTATION!$E8:$CS8,PRESENCE!DF$2,PRESENCE!$E8:$CS8)</f>
        <v>0</v>
      </c>
      <c r="DG8" s="16">
        <f>SUMIF(AFFECTATION!$E8:$CS8,PRESENCE!DG$2,PRESENCE!$E8:$CS8)</f>
        <v>0</v>
      </c>
      <c r="DH8" s="16">
        <f>SUMIF(AFFECTATION!$E8:$CS8,PRESENCE!DH$2,PRESENCE!$E8:$CS8)</f>
        <v>0</v>
      </c>
      <c r="DI8" s="16">
        <f>SUMIF(AFFECTATION!$E8:$CS8,PRESENCE!DI$2,PRESENCE!$E8:$CS8)</f>
        <v>0</v>
      </c>
      <c r="DJ8" s="16">
        <f>SUMIF(AFFECTATION!$E8:$CS8,PRESENCE!DJ$2,PRESENCE!$E8:$CS8)</f>
        <v>0</v>
      </c>
      <c r="DK8" s="16">
        <f>SUMIF(AFFECTATION!$E8:$CS8,PRESENCE!DK$2,PRESENCE!$E8:$CS8)</f>
        <v>0</v>
      </c>
      <c r="DL8" s="16">
        <f>SUMIF(AFFECTATION!$E8:$CS8,PRESENCE!DL$2,PRESENCE!$E8:$CS8)</f>
        <v>0</v>
      </c>
      <c r="DM8" s="16">
        <f>SUMIF(AFFECTATION!$E8:$CS8,PRESENCE!DM$2,PRESENCE!$E8:$CS8)</f>
        <v>0</v>
      </c>
      <c r="DN8" s="25">
        <f>SUMIF(AFFECTATION!$E8:$CS8,PRESENCE!DN$2,PRESENCE!$E8:$CS8)</f>
        <v>0</v>
      </c>
    </row>
    <row r="9" spans="1:118" x14ac:dyDescent="0.35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1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16"/>
      <c r="CU9" s="16"/>
      <c r="CV9" s="16"/>
      <c r="CW9" s="16"/>
      <c r="CX9" s="16"/>
      <c r="CY9" s="16"/>
      <c r="CZ9" s="16">
        <f>SUMIF(AFFECTATION!$E9:$CS9,PRESENCE!CZ$2,PRESENCE!$E9:$CS9)</f>
        <v>0</v>
      </c>
      <c r="DA9" s="16">
        <f>SUMIF(AFFECTATION!$E9:$CS9,PRESENCE!DA$2,PRESENCE!$E9:$CS9)</f>
        <v>0</v>
      </c>
      <c r="DB9" s="16">
        <f>SUMIF(AFFECTATION!$E9:$CS9,PRESENCE!DB$2,PRESENCE!$E9:$CS9)</f>
        <v>0</v>
      </c>
      <c r="DC9" s="16">
        <f>SUMIF(AFFECTATION!$E9:$CS9,PRESENCE!DC$2,PRESENCE!$E9:$CS9)</f>
        <v>0</v>
      </c>
      <c r="DD9" s="16">
        <f>SUMIF(AFFECTATION!$E9:$CS9,PRESENCE!DD$2,PRESENCE!$E9:$CS9)</f>
        <v>0</v>
      </c>
      <c r="DE9" s="16">
        <f>SUMIF(AFFECTATION!$E9:$CS9,PRESENCE!DE$2,PRESENCE!$E9:$CS9)</f>
        <v>0</v>
      </c>
      <c r="DF9" s="16">
        <f>SUMIF(AFFECTATION!$E9:$CS9,PRESENCE!DF$2,PRESENCE!$E9:$CS9)</f>
        <v>0</v>
      </c>
      <c r="DG9" s="16">
        <f>SUMIF(AFFECTATION!$E9:$CS9,PRESENCE!DG$2,PRESENCE!$E9:$CS9)</f>
        <v>0</v>
      </c>
      <c r="DH9" s="16">
        <f>SUMIF(AFFECTATION!$E9:$CS9,PRESENCE!DH$2,PRESENCE!$E9:$CS9)</f>
        <v>0</v>
      </c>
      <c r="DI9" s="16">
        <f>SUMIF(AFFECTATION!$E9:$CS9,PRESENCE!DI$2,PRESENCE!$E9:$CS9)</f>
        <v>0</v>
      </c>
      <c r="DJ9" s="16">
        <f>SUMIF(AFFECTATION!$E9:$CS9,PRESENCE!DJ$2,PRESENCE!$E9:$CS9)</f>
        <v>0</v>
      </c>
      <c r="DK9" s="16">
        <f>SUMIF(AFFECTATION!$E9:$CS9,PRESENCE!DK$2,PRESENCE!$E9:$CS9)</f>
        <v>0</v>
      </c>
      <c r="DL9" s="16">
        <f>SUMIF(AFFECTATION!$E9:$CS9,PRESENCE!DL$2,PRESENCE!$E9:$CS9)</f>
        <v>0</v>
      </c>
      <c r="DM9" s="16">
        <f>SUMIF(AFFECTATION!$E9:$CS9,PRESENCE!DM$2,PRESENCE!$E9:$CS9)</f>
        <v>0</v>
      </c>
      <c r="DN9" s="25">
        <f>SUMIF(AFFECTATION!$E9:$CS9,PRESENCE!DN$2,PRESENCE!$E9:$CS9)</f>
        <v>0</v>
      </c>
    </row>
    <row r="10" spans="1:118" x14ac:dyDescent="0.35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1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16"/>
      <c r="CU10" s="16"/>
      <c r="CV10" s="16"/>
      <c r="CW10" s="16"/>
      <c r="CX10" s="16"/>
      <c r="CY10" s="16"/>
      <c r="CZ10" s="16">
        <f>SUMIF(AFFECTATION!$E10:$CS10,PRESENCE!CZ$2,PRESENCE!$E10:$CS10)</f>
        <v>0</v>
      </c>
      <c r="DA10" s="16">
        <f>SUMIF(AFFECTATION!$E10:$CS10,PRESENCE!DA$2,PRESENCE!$E10:$CS10)</f>
        <v>0</v>
      </c>
      <c r="DB10" s="16">
        <f>SUMIF(AFFECTATION!$E10:$CS10,PRESENCE!DB$2,PRESENCE!$E10:$CS10)</f>
        <v>0</v>
      </c>
      <c r="DC10" s="16">
        <f>SUMIF(AFFECTATION!$E10:$CS10,PRESENCE!DC$2,PRESENCE!$E10:$CS10)</f>
        <v>0</v>
      </c>
      <c r="DD10" s="16">
        <f>SUMIF(AFFECTATION!$E10:$CS10,PRESENCE!DD$2,PRESENCE!$E10:$CS10)</f>
        <v>0</v>
      </c>
      <c r="DE10" s="16">
        <f>SUMIF(AFFECTATION!$E10:$CS10,PRESENCE!DE$2,PRESENCE!$E10:$CS10)</f>
        <v>0</v>
      </c>
      <c r="DF10" s="16">
        <f>SUMIF(AFFECTATION!$E10:$CS10,PRESENCE!DF$2,PRESENCE!$E10:$CS10)</f>
        <v>0</v>
      </c>
      <c r="DG10" s="16">
        <f>SUMIF(AFFECTATION!$E10:$CS10,PRESENCE!DG$2,PRESENCE!$E10:$CS10)</f>
        <v>0</v>
      </c>
      <c r="DH10" s="16">
        <f>SUMIF(AFFECTATION!$E10:$CS10,PRESENCE!DH$2,PRESENCE!$E10:$CS10)</f>
        <v>0</v>
      </c>
      <c r="DI10" s="16">
        <f>SUMIF(AFFECTATION!$E10:$CS10,PRESENCE!DI$2,PRESENCE!$E10:$CS10)</f>
        <v>0</v>
      </c>
      <c r="DJ10" s="16">
        <f>SUMIF(AFFECTATION!$E10:$CS10,PRESENCE!DJ$2,PRESENCE!$E10:$CS10)</f>
        <v>0</v>
      </c>
      <c r="DK10" s="16">
        <f>SUMIF(AFFECTATION!$E10:$CS10,PRESENCE!DK$2,PRESENCE!$E10:$CS10)</f>
        <v>0</v>
      </c>
      <c r="DL10" s="16">
        <f>SUMIF(AFFECTATION!$E10:$CS10,PRESENCE!DL$2,PRESENCE!$E10:$CS10)</f>
        <v>0</v>
      </c>
      <c r="DM10" s="16">
        <f>SUMIF(AFFECTATION!$E10:$CS10,PRESENCE!DM$2,PRESENCE!$E10:$CS10)</f>
        <v>0</v>
      </c>
    </row>
    <row r="11" spans="1:118" x14ac:dyDescent="0.35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1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16"/>
      <c r="CU11" s="16"/>
      <c r="CV11" s="16"/>
      <c r="CW11" s="16"/>
      <c r="CX11" s="16"/>
      <c r="CY11" s="16"/>
      <c r="CZ11" s="16">
        <f>SUMIF(AFFECTATION!$E11:$CS11,PRESENCE!CZ$2,PRESENCE!$E11:$CS11)</f>
        <v>0</v>
      </c>
      <c r="DA11" s="16">
        <f>SUMIF(AFFECTATION!$E11:$CS11,PRESENCE!DA$2,PRESENCE!$E11:$CS11)</f>
        <v>0</v>
      </c>
      <c r="DB11" s="16">
        <f>SUMIF(AFFECTATION!$E11:$CS11,PRESENCE!DB$2,PRESENCE!$E11:$CS11)</f>
        <v>0</v>
      </c>
      <c r="DC11" s="16">
        <f>SUMIF(AFFECTATION!$E11:$CS11,PRESENCE!DC$2,PRESENCE!$E11:$CS11)</f>
        <v>0</v>
      </c>
      <c r="DD11" s="16">
        <f>SUMIF(AFFECTATION!$E11:$CS11,PRESENCE!DD$2,PRESENCE!$E11:$CS11)</f>
        <v>0</v>
      </c>
      <c r="DE11" s="16">
        <f>SUMIF(AFFECTATION!$E11:$CS11,PRESENCE!DE$2,PRESENCE!$E11:$CS11)</f>
        <v>0</v>
      </c>
      <c r="DF11" s="16">
        <f>SUMIF(AFFECTATION!$E11:$CS11,PRESENCE!DF$2,PRESENCE!$E11:$CS11)</f>
        <v>0</v>
      </c>
      <c r="DG11" s="16">
        <f>SUMIF(AFFECTATION!$E11:$CS11,PRESENCE!DG$2,PRESENCE!$E11:$CS11)</f>
        <v>0</v>
      </c>
      <c r="DH11" s="16">
        <f>SUMIF(AFFECTATION!$E11:$CS11,PRESENCE!DH$2,PRESENCE!$E11:$CS11)</f>
        <v>0</v>
      </c>
      <c r="DI11" s="16">
        <f>SUMIF(AFFECTATION!$E11:$CS11,PRESENCE!DI$2,PRESENCE!$E11:$CS11)</f>
        <v>0</v>
      </c>
      <c r="DJ11" s="16">
        <f>SUMIF(AFFECTATION!$E11:$CS11,PRESENCE!DJ$2,PRESENCE!$E11:$CS11)</f>
        <v>0</v>
      </c>
      <c r="DK11" s="16">
        <f>SUMIF(AFFECTATION!$E11:$CS11,PRESENCE!DK$2,PRESENCE!$E11:$CS11)</f>
        <v>0</v>
      </c>
      <c r="DL11" s="16">
        <f>SUMIF(AFFECTATION!$E11:$CS11,PRESENCE!DL$2,PRESENCE!$E11:$CS11)</f>
        <v>0</v>
      </c>
      <c r="DM11" s="16">
        <f>SUMIF(AFFECTATION!$E11:$CS11,PRESENCE!DM$2,PRESENCE!$E11:$CS11)</f>
        <v>0</v>
      </c>
    </row>
    <row r="12" spans="1:118" x14ac:dyDescent="0.35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16"/>
      <c r="F12" s="6"/>
      <c r="G12" s="6"/>
      <c r="H12" s="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16"/>
      <c r="CU12" s="16"/>
      <c r="CV12" s="16"/>
      <c r="CW12" s="16"/>
      <c r="CX12" s="16"/>
      <c r="CY12" s="16"/>
      <c r="CZ12" s="16">
        <f>SUMIF(AFFECTATION!$E12:$CS12,PRESENCE!CZ$2,PRESENCE!$E12:$CS12)</f>
        <v>0</v>
      </c>
      <c r="DA12" s="16">
        <f>SUMIF(AFFECTATION!$E12:$CS12,PRESENCE!DA$2,PRESENCE!$E12:$CS12)</f>
        <v>0</v>
      </c>
      <c r="DB12" s="16">
        <f>SUMIF(AFFECTATION!$E12:$CS12,PRESENCE!DB$2,PRESENCE!$E12:$CS12)</f>
        <v>0</v>
      </c>
      <c r="DC12" s="16">
        <f>SUMIF(AFFECTATION!$E12:$CS12,PRESENCE!DC$2,PRESENCE!$E12:$CS12)</f>
        <v>0</v>
      </c>
      <c r="DD12" s="16">
        <f>SUMIF(AFFECTATION!$E12:$CS12,PRESENCE!DD$2,PRESENCE!$E12:$CS12)</f>
        <v>0</v>
      </c>
      <c r="DE12" s="16">
        <f>SUMIF(AFFECTATION!$E12:$CS12,PRESENCE!DE$2,PRESENCE!$E12:$CS12)</f>
        <v>0</v>
      </c>
      <c r="DF12" s="16">
        <f>SUMIF(AFFECTATION!$E12:$CS12,PRESENCE!DF$2,PRESENCE!$E12:$CS12)</f>
        <v>0</v>
      </c>
      <c r="DG12" s="16">
        <f>SUMIF(AFFECTATION!$E12:$CS12,PRESENCE!DG$2,PRESENCE!$E12:$CS12)</f>
        <v>0</v>
      </c>
      <c r="DH12" s="16">
        <f>SUMIF(AFFECTATION!$E12:$CS12,PRESENCE!DH$2,PRESENCE!$E12:$CS12)</f>
        <v>0</v>
      </c>
      <c r="DI12" s="16">
        <f>SUMIF(AFFECTATION!$E12:$CS12,PRESENCE!DI$2,PRESENCE!$E12:$CS12)</f>
        <v>0</v>
      </c>
      <c r="DJ12" s="16">
        <f>SUMIF(AFFECTATION!$E12:$CS12,PRESENCE!DJ$2,PRESENCE!$E12:$CS12)</f>
        <v>0</v>
      </c>
      <c r="DK12" s="16">
        <f>SUMIF(AFFECTATION!$E12:$CS12,PRESENCE!DK$2,PRESENCE!$E12:$CS12)</f>
        <v>0</v>
      </c>
      <c r="DL12" s="16">
        <f>SUMIF(AFFECTATION!$E12:$CS12,PRESENCE!DL$2,PRESENCE!$E12:$CS12)</f>
        <v>0</v>
      </c>
      <c r="DM12" s="16">
        <f>SUMIF(AFFECTATION!$E12:$CS12,PRESENCE!DM$2,PRESENCE!$E12:$CS12)</f>
        <v>0</v>
      </c>
    </row>
    <row r="13" spans="1:118" x14ac:dyDescent="0.35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1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16"/>
      <c r="CU13" s="16"/>
      <c r="CV13" s="16"/>
      <c r="CW13" s="16"/>
      <c r="CX13" s="16"/>
      <c r="CY13" s="16"/>
      <c r="CZ13" s="16">
        <f>SUMIF(AFFECTATION!$E13:$CS13,PRESENCE!CZ$2,PRESENCE!$E13:$CS13)</f>
        <v>0</v>
      </c>
      <c r="DA13" s="16">
        <f>SUMIF(AFFECTATION!$E13:$CS13,PRESENCE!DA$2,PRESENCE!$E13:$CS13)</f>
        <v>0</v>
      </c>
      <c r="DB13" s="16">
        <f>SUMIF(AFFECTATION!$E13:$CS13,PRESENCE!DB$2,PRESENCE!$E13:$CS13)</f>
        <v>0</v>
      </c>
      <c r="DC13" s="16">
        <f>SUMIF(AFFECTATION!$E13:$CS13,PRESENCE!DC$2,PRESENCE!$E13:$CS13)</f>
        <v>0</v>
      </c>
      <c r="DD13" s="16">
        <f>SUMIF(AFFECTATION!$E13:$CS13,PRESENCE!DD$2,PRESENCE!$E13:$CS13)</f>
        <v>0</v>
      </c>
      <c r="DE13" s="16">
        <f>SUMIF(AFFECTATION!$E13:$CS13,PRESENCE!DE$2,PRESENCE!$E13:$CS13)</f>
        <v>0</v>
      </c>
      <c r="DF13" s="16">
        <f>SUMIF(AFFECTATION!$E13:$CS13,PRESENCE!DF$2,PRESENCE!$E13:$CS13)</f>
        <v>0</v>
      </c>
      <c r="DG13" s="16">
        <f>SUMIF(AFFECTATION!$E13:$CS13,PRESENCE!DG$2,PRESENCE!$E13:$CS13)</f>
        <v>0</v>
      </c>
      <c r="DH13" s="16">
        <f>SUMIF(AFFECTATION!$E13:$CS13,PRESENCE!DH$2,PRESENCE!$E13:$CS13)</f>
        <v>0</v>
      </c>
      <c r="DI13" s="16">
        <f>SUMIF(AFFECTATION!$E13:$CS13,PRESENCE!DI$2,PRESENCE!$E13:$CS13)</f>
        <v>0</v>
      </c>
      <c r="DJ13" s="16">
        <f>SUMIF(AFFECTATION!$E13:$CS13,PRESENCE!DJ$2,PRESENCE!$E13:$CS13)</f>
        <v>0</v>
      </c>
      <c r="DK13" s="16">
        <f>SUMIF(AFFECTATION!$E13:$CS13,PRESENCE!DK$2,PRESENCE!$E13:$CS13)</f>
        <v>0</v>
      </c>
      <c r="DL13" s="16">
        <f>SUMIF(AFFECTATION!$E13:$CS13,PRESENCE!DL$2,PRESENCE!$E13:$CS13)</f>
        <v>0</v>
      </c>
      <c r="DM13" s="16">
        <f>SUMIF(AFFECTATION!$E13:$CS13,PRESENCE!DM$2,PRESENCE!$E13:$CS13)</f>
        <v>0</v>
      </c>
    </row>
    <row r="14" spans="1:118" x14ac:dyDescent="0.35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1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16"/>
      <c r="CU14" s="16"/>
      <c r="CV14" s="16"/>
      <c r="CW14" s="16"/>
      <c r="CX14" s="16"/>
      <c r="CY14" s="16"/>
      <c r="CZ14" s="16">
        <f>SUMIF(AFFECTATION!$E14:$CS14,PRESENCE!CZ$2,PRESENCE!$E14:$CS14)</f>
        <v>0</v>
      </c>
      <c r="DA14" s="16">
        <f>SUMIF(AFFECTATION!$E14:$CS14,PRESENCE!DA$2,PRESENCE!$E14:$CS14)</f>
        <v>0</v>
      </c>
      <c r="DB14" s="16">
        <f>SUMIF(AFFECTATION!$E14:$CS14,PRESENCE!DB$2,PRESENCE!$E14:$CS14)</f>
        <v>0</v>
      </c>
      <c r="DC14" s="16">
        <f>SUMIF(AFFECTATION!$E14:$CS14,PRESENCE!DC$2,PRESENCE!$E14:$CS14)</f>
        <v>0</v>
      </c>
      <c r="DD14" s="16">
        <f>SUMIF(AFFECTATION!$E14:$CS14,PRESENCE!DD$2,PRESENCE!$E14:$CS14)</f>
        <v>0</v>
      </c>
      <c r="DE14" s="16">
        <f>SUMIF(AFFECTATION!$E14:$CS14,PRESENCE!DE$2,PRESENCE!$E14:$CS14)</f>
        <v>0</v>
      </c>
      <c r="DF14" s="16">
        <f>SUMIF(AFFECTATION!$E14:$CS14,PRESENCE!DF$2,PRESENCE!$E14:$CS14)</f>
        <v>0</v>
      </c>
      <c r="DG14" s="16">
        <f>SUMIF(AFFECTATION!$E14:$CS14,PRESENCE!DG$2,PRESENCE!$E14:$CS14)</f>
        <v>0</v>
      </c>
      <c r="DH14" s="16">
        <f>SUMIF(AFFECTATION!$E14:$CS14,PRESENCE!DH$2,PRESENCE!$E14:$CS14)</f>
        <v>0</v>
      </c>
      <c r="DI14" s="16">
        <f>SUMIF(AFFECTATION!$E14:$CS14,PRESENCE!DI$2,PRESENCE!$E14:$CS14)</f>
        <v>0</v>
      </c>
      <c r="DJ14" s="16">
        <f>SUMIF(AFFECTATION!$E14:$CS14,PRESENCE!DJ$2,PRESENCE!$E14:$CS14)</f>
        <v>0</v>
      </c>
      <c r="DK14" s="16">
        <f>SUMIF(AFFECTATION!$E14:$CS14,PRESENCE!DK$2,PRESENCE!$E14:$CS14)</f>
        <v>0</v>
      </c>
      <c r="DL14" s="16">
        <f>SUMIF(AFFECTATION!$E14:$CS14,PRESENCE!DL$2,PRESENCE!$E14:$CS14)</f>
        <v>0</v>
      </c>
      <c r="DM14" s="16">
        <f>SUMIF(AFFECTATION!$E14:$CS14,PRESENCE!DM$2,PRESENCE!$E14:$CS14)</f>
        <v>0</v>
      </c>
    </row>
    <row r="15" spans="1:118" x14ac:dyDescent="0.35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1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16"/>
      <c r="CU15" s="16"/>
      <c r="CV15" s="16"/>
      <c r="CW15" s="16"/>
      <c r="CX15" s="16"/>
      <c r="CY15" s="16"/>
      <c r="CZ15" s="16">
        <f>SUMIF(AFFECTATION!$E15:$CS15,PRESENCE!CZ$2,PRESENCE!$E15:$CS15)</f>
        <v>0</v>
      </c>
      <c r="DA15" s="16">
        <f>SUMIF(AFFECTATION!$E15:$CS15,PRESENCE!DA$2,PRESENCE!$E15:$CS15)</f>
        <v>0</v>
      </c>
      <c r="DB15" s="16">
        <f>SUMIF(AFFECTATION!$E15:$CS15,PRESENCE!DB$2,PRESENCE!$E15:$CS15)</f>
        <v>0</v>
      </c>
      <c r="DC15" s="16">
        <f>SUMIF(AFFECTATION!$E15:$CS15,PRESENCE!DC$2,PRESENCE!$E15:$CS15)</f>
        <v>0</v>
      </c>
      <c r="DD15" s="16">
        <f>SUMIF(AFFECTATION!$E15:$CS15,PRESENCE!DD$2,PRESENCE!$E15:$CS15)</f>
        <v>0</v>
      </c>
      <c r="DE15" s="16">
        <f>SUMIF(AFFECTATION!$E15:$CS15,PRESENCE!DE$2,PRESENCE!$E15:$CS15)</f>
        <v>0</v>
      </c>
      <c r="DF15" s="16">
        <f>SUMIF(AFFECTATION!$E15:$CS15,PRESENCE!DF$2,PRESENCE!$E15:$CS15)</f>
        <v>0</v>
      </c>
      <c r="DG15" s="16">
        <f>SUMIF(AFFECTATION!$E15:$CS15,PRESENCE!DG$2,PRESENCE!$E15:$CS15)</f>
        <v>0</v>
      </c>
      <c r="DH15" s="16">
        <f>SUMIF(AFFECTATION!$E15:$CS15,PRESENCE!DH$2,PRESENCE!$E15:$CS15)</f>
        <v>0</v>
      </c>
      <c r="DI15" s="16">
        <f>SUMIF(AFFECTATION!$E15:$CS15,PRESENCE!DI$2,PRESENCE!$E15:$CS15)</f>
        <v>0</v>
      </c>
      <c r="DJ15" s="16">
        <f>SUMIF(AFFECTATION!$E15:$CS15,PRESENCE!DJ$2,PRESENCE!$E15:$CS15)</f>
        <v>0</v>
      </c>
      <c r="DK15" s="16">
        <f>SUMIF(AFFECTATION!$E15:$CS15,PRESENCE!DK$2,PRESENCE!$E15:$CS15)</f>
        <v>0</v>
      </c>
      <c r="DL15" s="16">
        <f>SUMIF(AFFECTATION!$E15:$CS15,PRESENCE!DL$2,PRESENCE!$E15:$CS15)</f>
        <v>0</v>
      </c>
      <c r="DM15" s="16">
        <f>SUMIF(AFFECTATION!$E15:$CS15,PRESENCE!DM$2,PRESENCE!$E15:$CS15)</f>
        <v>0</v>
      </c>
    </row>
    <row r="16" spans="1:118" x14ac:dyDescent="0.35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1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16"/>
      <c r="CU16" s="16"/>
      <c r="CV16" s="16"/>
      <c r="CW16" s="16"/>
      <c r="CX16" s="16"/>
      <c r="CY16" s="16"/>
      <c r="CZ16" s="16">
        <f>SUMIF(AFFECTATION!$E16:$CS16,PRESENCE!CZ$2,PRESENCE!$E16:$CS16)</f>
        <v>0</v>
      </c>
      <c r="DA16" s="16">
        <f>SUMIF(AFFECTATION!$E16:$CS16,PRESENCE!DA$2,PRESENCE!$E16:$CS16)</f>
        <v>0</v>
      </c>
      <c r="DB16" s="16">
        <f>SUMIF(AFFECTATION!$E16:$CS16,PRESENCE!DB$2,PRESENCE!$E16:$CS16)</f>
        <v>0</v>
      </c>
      <c r="DC16" s="16">
        <f>SUMIF(AFFECTATION!$E16:$CS16,PRESENCE!DC$2,PRESENCE!$E16:$CS16)</f>
        <v>0</v>
      </c>
      <c r="DD16" s="16">
        <f>SUMIF(AFFECTATION!$E16:$CS16,PRESENCE!DD$2,PRESENCE!$E16:$CS16)</f>
        <v>0</v>
      </c>
      <c r="DE16" s="16">
        <f>SUMIF(AFFECTATION!$E16:$CS16,PRESENCE!DE$2,PRESENCE!$E16:$CS16)</f>
        <v>0</v>
      </c>
      <c r="DF16" s="16">
        <f>SUMIF(AFFECTATION!$E16:$CS16,PRESENCE!DF$2,PRESENCE!$E16:$CS16)</f>
        <v>0</v>
      </c>
      <c r="DG16" s="16">
        <f>SUMIF(AFFECTATION!$E16:$CS16,PRESENCE!DG$2,PRESENCE!$E16:$CS16)</f>
        <v>0</v>
      </c>
      <c r="DH16" s="16">
        <f>SUMIF(AFFECTATION!$E16:$CS16,PRESENCE!DH$2,PRESENCE!$E16:$CS16)</f>
        <v>0</v>
      </c>
      <c r="DI16" s="16">
        <f>SUMIF(AFFECTATION!$E16:$CS16,PRESENCE!DI$2,PRESENCE!$E16:$CS16)</f>
        <v>0</v>
      </c>
      <c r="DJ16" s="16">
        <f>SUMIF(AFFECTATION!$E16:$CS16,PRESENCE!DJ$2,PRESENCE!$E16:$CS16)</f>
        <v>0</v>
      </c>
      <c r="DK16" s="16">
        <f>SUMIF(AFFECTATION!$E16:$CS16,PRESENCE!DK$2,PRESENCE!$E16:$CS16)</f>
        <v>0</v>
      </c>
      <c r="DL16" s="16">
        <f>SUMIF(AFFECTATION!$E16:$CS16,PRESENCE!DL$2,PRESENCE!$E16:$CS16)</f>
        <v>0</v>
      </c>
      <c r="DM16" s="16">
        <f>SUMIF(AFFECTATION!$E16:$CS16,PRESENCE!DM$2,PRESENCE!$E16:$CS16)</f>
        <v>0</v>
      </c>
    </row>
    <row r="17" spans="1:117" x14ac:dyDescent="0.35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1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16"/>
      <c r="CU17" s="16"/>
      <c r="CV17" s="16"/>
      <c r="CW17" s="16"/>
      <c r="CX17" s="16"/>
      <c r="CY17" s="16"/>
      <c r="CZ17" s="16">
        <f>SUMIF(AFFECTATION!$E17:$CS17,PRESENCE!CZ$2,PRESENCE!$E17:$CS17)</f>
        <v>0</v>
      </c>
      <c r="DA17" s="16">
        <f>SUMIF(AFFECTATION!$E17:$CS17,PRESENCE!DA$2,PRESENCE!$E17:$CS17)</f>
        <v>0</v>
      </c>
      <c r="DB17" s="16">
        <f>SUMIF(AFFECTATION!$E17:$CS17,PRESENCE!DB$2,PRESENCE!$E17:$CS17)</f>
        <v>0</v>
      </c>
      <c r="DC17" s="16">
        <f>SUMIF(AFFECTATION!$E17:$CS17,PRESENCE!DC$2,PRESENCE!$E17:$CS17)</f>
        <v>0</v>
      </c>
      <c r="DD17" s="16">
        <f>SUMIF(AFFECTATION!$E17:$CS17,PRESENCE!DD$2,PRESENCE!$E17:$CS17)</f>
        <v>0</v>
      </c>
      <c r="DE17" s="16">
        <f>SUMIF(AFFECTATION!$E17:$CS17,PRESENCE!DE$2,PRESENCE!$E17:$CS17)</f>
        <v>0</v>
      </c>
      <c r="DF17" s="16">
        <f>SUMIF(AFFECTATION!$E17:$CS17,PRESENCE!DF$2,PRESENCE!$E17:$CS17)</f>
        <v>0</v>
      </c>
      <c r="DG17" s="16">
        <f>SUMIF(AFFECTATION!$E17:$CS17,PRESENCE!DG$2,PRESENCE!$E17:$CS17)</f>
        <v>0</v>
      </c>
      <c r="DH17" s="16">
        <f>SUMIF(AFFECTATION!$E17:$CS17,PRESENCE!DH$2,PRESENCE!$E17:$CS17)</f>
        <v>0</v>
      </c>
      <c r="DI17" s="16">
        <f>SUMIF(AFFECTATION!$E17:$CS17,PRESENCE!DI$2,PRESENCE!$E17:$CS17)</f>
        <v>0</v>
      </c>
      <c r="DJ17" s="16">
        <f>SUMIF(AFFECTATION!$E17:$CS17,PRESENCE!DJ$2,PRESENCE!$E17:$CS17)</f>
        <v>0</v>
      </c>
      <c r="DK17" s="16">
        <f>SUMIF(AFFECTATION!$E17:$CS17,PRESENCE!DK$2,PRESENCE!$E17:$CS17)</f>
        <v>0</v>
      </c>
      <c r="DL17" s="16">
        <f>SUMIF(AFFECTATION!$E17:$CS17,PRESENCE!DL$2,PRESENCE!$E17:$CS17)</f>
        <v>0</v>
      </c>
      <c r="DM17" s="16">
        <f>SUMIF(AFFECTATION!$E17:$CS17,PRESENCE!DM$2,PRESENCE!$E17:$CS17)</f>
        <v>0</v>
      </c>
    </row>
    <row r="18" spans="1:117" x14ac:dyDescent="0.35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1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16"/>
      <c r="CU18" s="16"/>
      <c r="CV18" s="16"/>
      <c r="CW18" s="16"/>
      <c r="CX18" s="16"/>
      <c r="CY18" s="16"/>
      <c r="CZ18" s="16">
        <f>SUMIF(AFFECTATION!$E18:$CS18,PRESENCE!CZ$2,PRESENCE!$E18:$CS18)</f>
        <v>0</v>
      </c>
      <c r="DA18" s="16">
        <f>SUMIF(AFFECTATION!$E18:$CS18,PRESENCE!DA$2,PRESENCE!$E18:$CS18)</f>
        <v>0</v>
      </c>
      <c r="DB18" s="16">
        <f>SUMIF(AFFECTATION!$E18:$CS18,PRESENCE!DB$2,PRESENCE!$E18:$CS18)</f>
        <v>0</v>
      </c>
      <c r="DC18" s="16">
        <f>SUMIF(AFFECTATION!$E18:$CS18,PRESENCE!DC$2,PRESENCE!$E18:$CS18)</f>
        <v>0</v>
      </c>
      <c r="DD18" s="16">
        <f>SUMIF(AFFECTATION!$E18:$CS18,PRESENCE!DD$2,PRESENCE!$E18:$CS18)</f>
        <v>0</v>
      </c>
      <c r="DE18" s="16">
        <f>SUMIF(AFFECTATION!$E18:$CS18,PRESENCE!DE$2,PRESENCE!$E18:$CS18)</f>
        <v>0</v>
      </c>
      <c r="DF18" s="16">
        <f>SUMIF(AFFECTATION!$E18:$CS18,PRESENCE!DF$2,PRESENCE!$E18:$CS18)</f>
        <v>0</v>
      </c>
      <c r="DG18" s="16">
        <f>SUMIF(AFFECTATION!$E18:$CS18,PRESENCE!DG$2,PRESENCE!$E18:$CS18)</f>
        <v>0</v>
      </c>
      <c r="DH18" s="16">
        <f>SUMIF(AFFECTATION!$E18:$CS18,PRESENCE!DH$2,PRESENCE!$E18:$CS18)</f>
        <v>0</v>
      </c>
      <c r="DI18" s="16">
        <f>SUMIF(AFFECTATION!$E18:$CS18,PRESENCE!DI$2,PRESENCE!$E18:$CS18)</f>
        <v>0</v>
      </c>
      <c r="DJ18" s="16">
        <f>SUMIF(AFFECTATION!$E18:$CS18,PRESENCE!DJ$2,PRESENCE!$E18:$CS18)</f>
        <v>0</v>
      </c>
      <c r="DK18" s="16">
        <f>SUMIF(AFFECTATION!$E18:$CS18,PRESENCE!DK$2,PRESENCE!$E18:$CS18)</f>
        <v>0</v>
      </c>
      <c r="DL18" s="16">
        <f>SUMIF(AFFECTATION!$E18:$CS18,PRESENCE!DL$2,PRESENCE!$E18:$CS18)</f>
        <v>0</v>
      </c>
      <c r="DM18" s="16">
        <f>SUMIF(AFFECTATION!$E18:$CS18,PRESENCE!DM$2,PRESENCE!$E18:$CS18)</f>
        <v>0</v>
      </c>
    </row>
    <row r="19" spans="1:117" x14ac:dyDescent="0.35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1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16"/>
      <c r="CU19" s="16"/>
      <c r="CV19" s="16"/>
      <c r="CW19" s="16"/>
      <c r="CX19" s="16"/>
      <c r="CY19" s="16"/>
      <c r="CZ19" s="16">
        <f>SUMIF(AFFECTATION!$E19:$CS19,PRESENCE!CZ$2,PRESENCE!$E19:$CS19)</f>
        <v>0</v>
      </c>
      <c r="DA19" s="16">
        <f>SUMIF(AFFECTATION!$E19:$CS19,PRESENCE!DA$2,PRESENCE!$E19:$CS19)</f>
        <v>0</v>
      </c>
      <c r="DB19" s="16">
        <f>SUMIF(AFFECTATION!$E19:$CS19,PRESENCE!DB$2,PRESENCE!$E19:$CS19)</f>
        <v>0</v>
      </c>
      <c r="DC19" s="16">
        <f>SUMIF(AFFECTATION!$E19:$CS19,PRESENCE!DC$2,PRESENCE!$E19:$CS19)</f>
        <v>0</v>
      </c>
      <c r="DD19" s="16">
        <f>SUMIF(AFFECTATION!$E19:$CS19,PRESENCE!DD$2,PRESENCE!$E19:$CS19)</f>
        <v>0</v>
      </c>
      <c r="DE19" s="16">
        <f>SUMIF(AFFECTATION!$E19:$CS19,PRESENCE!DE$2,PRESENCE!$E19:$CS19)</f>
        <v>0</v>
      </c>
      <c r="DF19" s="16">
        <f>SUMIF(AFFECTATION!$E19:$CS19,PRESENCE!DF$2,PRESENCE!$E19:$CS19)</f>
        <v>0</v>
      </c>
      <c r="DG19" s="16">
        <f>SUMIF(AFFECTATION!$E19:$CS19,PRESENCE!DG$2,PRESENCE!$E19:$CS19)</f>
        <v>0</v>
      </c>
      <c r="DH19" s="16">
        <f>SUMIF(AFFECTATION!$E19:$CS19,PRESENCE!DH$2,PRESENCE!$E19:$CS19)</f>
        <v>0</v>
      </c>
      <c r="DI19" s="16">
        <f>SUMIF(AFFECTATION!$E19:$CS19,PRESENCE!DI$2,PRESENCE!$E19:$CS19)</f>
        <v>0</v>
      </c>
      <c r="DJ19" s="16">
        <f>SUMIF(AFFECTATION!$E19:$CS19,PRESENCE!DJ$2,PRESENCE!$E19:$CS19)</f>
        <v>0</v>
      </c>
      <c r="DK19" s="16">
        <f>SUMIF(AFFECTATION!$E19:$CS19,PRESENCE!DK$2,PRESENCE!$E19:$CS19)</f>
        <v>0</v>
      </c>
      <c r="DL19" s="16">
        <f>SUMIF(AFFECTATION!$E19:$CS19,PRESENCE!DL$2,PRESENCE!$E19:$CS19)</f>
        <v>0</v>
      </c>
      <c r="DM19" s="16">
        <f>SUMIF(AFFECTATION!$E19:$CS19,PRESENCE!DM$2,PRESENCE!$E19:$CS19)</f>
        <v>0</v>
      </c>
    </row>
    <row r="20" spans="1:117" x14ac:dyDescent="0.35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1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16"/>
      <c r="CU20" s="16"/>
      <c r="CV20" s="16"/>
      <c r="CW20" s="16"/>
      <c r="CX20" s="16"/>
      <c r="CY20" s="16"/>
      <c r="CZ20" s="16">
        <f>SUMIF(AFFECTATION!$E20:$CS20,PRESENCE!CZ$2,PRESENCE!$E20:$CS20)</f>
        <v>0</v>
      </c>
      <c r="DA20" s="16">
        <f>SUMIF(AFFECTATION!$E20:$CS20,PRESENCE!DA$2,PRESENCE!$E20:$CS20)</f>
        <v>0</v>
      </c>
      <c r="DB20" s="16">
        <f>SUMIF(AFFECTATION!$E20:$CS20,PRESENCE!DB$2,PRESENCE!$E20:$CS20)</f>
        <v>0</v>
      </c>
      <c r="DC20" s="16">
        <f>SUMIF(AFFECTATION!$E20:$CS20,PRESENCE!DC$2,PRESENCE!$E20:$CS20)</f>
        <v>0</v>
      </c>
      <c r="DD20" s="16">
        <f>SUMIF(AFFECTATION!$E20:$CS20,PRESENCE!DD$2,PRESENCE!$E20:$CS20)</f>
        <v>0</v>
      </c>
      <c r="DE20" s="16">
        <f>SUMIF(AFFECTATION!$E20:$CS20,PRESENCE!DE$2,PRESENCE!$E20:$CS20)</f>
        <v>0</v>
      </c>
      <c r="DF20" s="16">
        <f>SUMIF(AFFECTATION!$E20:$CS20,PRESENCE!DF$2,PRESENCE!$E20:$CS20)</f>
        <v>0</v>
      </c>
      <c r="DG20" s="16">
        <f>SUMIF(AFFECTATION!$E20:$CS20,PRESENCE!DG$2,PRESENCE!$E20:$CS20)</f>
        <v>0</v>
      </c>
      <c r="DH20" s="16">
        <f>SUMIF(AFFECTATION!$E20:$CS20,PRESENCE!DH$2,PRESENCE!$E20:$CS20)</f>
        <v>0</v>
      </c>
      <c r="DI20" s="16">
        <f>SUMIF(AFFECTATION!$E20:$CS20,PRESENCE!DI$2,PRESENCE!$E20:$CS20)</f>
        <v>0</v>
      </c>
      <c r="DJ20" s="16">
        <f>SUMIF(AFFECTATION!$E20:$CS20,PRESENCE!DJ$2,PRESENCE!$E20:$CS20)</f>
        <v>0</v>
      </c>
      <c r="DK20" s="16">
        <f>SUMIF(AFFECTATION!$E20:$CS20,PRESENCE!DK$2,PRESENCE!$E20:$CS20)</f>
        <v>0</v>
      </c>
      <c r="DL20" s="16">
        <f>SUMIF(AFFECTATION!$E20:$CS20,PRESENCE!DL$2,PRESENCE!$E20:$CS20)</f>
        <v>0</v>
      </c>
      <c r="DM20" s="16">
        <f>SUMIF(AFFECTATION!$E20:$CS20,PRESENCE!DM$2,PRESENCE!$E20:$CS20)</f>
        <v>0</v>
      </c>
    </row>
    <row r="21" spans="1:117" x14ac:dyDescent="0.35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1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16"/>
      <c r="CU21" s="16"/>
      <c r="CV21" s="16"/>
      <c r="CW21" s="16"/>
      <c r="CX21" s="16"/>
      <c r="CY21" s="16"/>
      <c r="CZ21" s="16">
        <f>SUMIF(AFFECTATION!$E21:$CS21,PRESENCE!CZ$2,PRESENCE!$E21:$CS21)</f>
        <v>0</v>
      </c>
      <c r="DA21" s="16">
        <f>SUMIF(AFFECTATION!$E21:$CS21,PRESENCE!DA$2,PRESENCE!$E21:$CS21)</f>
        <v>0</v>
      </c>
      <c r="DB21" s="16">
        <f>SUMIF(AFFECTATION!$E21:$CS21,PRESENCE!DB$2,PRESENCE!$E21:$CS21)</f>
        <v>0</v>
      </c>
      <c r="DC21" s="16">
        <f>SUMIF(AFFECTATION!$E21:$CS21,PRESENCE!DC$2,PRESENCE!$E21:$CS21)</f>
        <v>0</v>
      </c>
      <c r="DD21" s="16">
        <f>SUMIF(AFFECTATION!$E21:$CS21,PRESENCE!DD$2,PRESENCE!$E21:$CS21)</f>
        <v>0</v>
      </c>
      <c r="DE21" s="16">
        <f>SUMIF(AFFECTATION!$E21:$CS21,PRESENCE!DE$2,PRESENCE!$E21:$CS21)</f>
        <v>0</v>
      </c>
      <c r="DF21" s="16">
        <f>SUMIF(AFFECTATION!$E21:$CS21,PRESENCE!DF$2,PRESENCE!$E21:$CS21)</f>
        <v>0</v>
      </c>
      <c r="DG21" s="16">
        <f>SUMIF(AFFECTATION!$E21:$CS21,PRESENCE!DG$2,PRESENCE!$E21:$CS21)</f>
        <v>0</v>
      </c>
      <c r="DH21" s="16">
        <f>SUMIF(AFFECTATION!$E21:$CS21,PRESENCE!DH$2,PRESENCE!$E21:$CS21)</f>
        <v>0</v>
      </c>
      <c r="DI21" s="16">
        <f>SUMIF(AFFECTATION!$E21:$CS21,PRESENCE!DI$2,PRESENCE!$E21:$CS21)</f>
        <v>0</v>
      </c>
      <c r="DJ21" s="16">
        <f>SUMIF(AFFECTATION!$E21:$CS21,PRESENCE!DJ$2,PRESENCE!$E21:$CS21)</f>
        <v>0</v>
      </c>
      <c r="DK21" s="16">
        <f>SUMIF(AFFECTATION!$E21:$CS21,PRESENCE!DK$2,PRESENCE!$E21:$CS21)</f>
        <v>0</v>
      </c>
      <c r="DL21" s="16">
        <f>SUMIF(AFFECTATION!$E21:$CS21,PRESENCE!DL$2,PRESENCE!$E21:$CS21)</f>
        <v>0</v>
      </c>
      <c r="DM21" s="16">
        <f>SUMIF(AFFECTATION!$E21:$CS21,PRESENCE!DM$2,PRESENCE!$E21:$CS21)</f>
        <v>0</v>
      </c>
    </row>
    <row r="22" spans="1:117" x14ac:dyDescent="0.35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1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16"/>
      <c r="CU22" s="16"/>
      <c r="CV22" s="16"/>
      <c r="CW22" s="16"/>
      <c r="CX22" s="16"/>
      <c r="CY22" s="16"/>
      <c r="CZ22" s="16">
        <f>SUMIF(AFFECTATION!$E22:$CS22,PRESENCE!CZ$2,PRESENCE!$E22:$CS22)</f>
        <v>0</v>
      </c>
      <c r="DA22" s="16">
        <f>SUMIF(AFFECTATION!$E22:$CS22,PRESENCE!DA$2,PRESENCE!$E22:$CS22)</f>
        <v>0</v>
      </c>
      <c r="DB22" s="16">
        <f>SUMIF(AFFECTATION!$E22:$CS22,PRESENCE!DB$2,PRESENCE!$E22:$CS22)</f>
        <v>0</v>
      </c>
      <c r="DC22" s="16">
        <f>SUMIF(AFFECTATION!$E22:$CS22,PRESENCE!DC$2,PRESENCE!$E22:$CS22)</f>
        <v>0</v>
      </c>
      <c r="DD22" s="16">
        <f>SUMIF(AFFECTATION!$E22:$CS22,PRESENCE!DD$2,PRESENCE!$E22:$CS22)</f>
        <v>0</v>
      </c>
      <c r="DE22" s="16">
        <f>SUMIF(AFFECTATION!$E22:$CS22,PRESENCE!DE$2,PRESENCE!$E22:$CS22)</f>
        <v>0</v>
      </c>
      <c r="DF22" s="16">
        <f>SUMIF(AFFECTATION!$E22:$CS22,PRESENCE!DF$2,PRESENCE!$E22:$CS22)</f>
        <v>0</v>
      </c>
      <c r="DG22" s="16">
        <f>SUMIF(AFFECTATION!$E22:$CS22,PRESENCE!DG$2,PRESENCE!$E22:$CS22)</f>
        <v>0</v>
      </c>
      <c r="DH22" s="16">
        <f>SUMIF(AFFECTATION!$E22:$CS22,PRESENCE!DH$2,PRESENCE!$E22:$CS22)</f>
        <v>0</v>
      </c>
      <c r="DI22" s="16">
        <f>SUMIF(AFFECTATION!$E22:$CS22,PRESENCE!DI$2,PRESENCE!$E22:$CS22)</f>
        <v>0</v>
      </c>
      <c r="DJ22" s="16">
        <f>SUMIF(AFFECTATION!$E22:$CS22,PRESENCE!DJ$2,PRESENCE!$E22:$CS22)</f>
        <v>0</v>
      </c>
      <c r="DK22" s="16">
        <f>SUMIF(AFFECTATION!$E22:$CS22,PRESENCE!DK$2,PRESENCE!$E22:$CS22)</f>
        <v>0</v>
      </c>
      <c r="DL22" s="16">
        <f>SUMIF(AFFECTATION!$E22:$CS22,PRESENCE!DL$2,PRESENCE!$E22:$CS22)</f>
        <v>0</v>
      </c>
      <c r="DM22" s="16">
        <f>SUMIF(AFFECTATION!$E22:$CS22,PRESENCE!DM$2,PRESENCE!$E22:$CS22)</f>
        <v>0</v>
      </c>
    </row>
    <row r="23" spans="1:117" x14ac:dyDescent="0.35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1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16"/>
      <c r="CU23" s="16"/>
      <c r="CV23" s="16"/>
      <c r="CW23" s="16"/>
      <c r="CX23" s="16"/>
      <c r="CY23" s="16"/>
      <c r="CZ23" s="16">
        <f>SUMIF(AFFECTATION!$E23:$CS23,PRESENCE!CZ$2,PRESENCE!$E23:$CS23)</f>
        <v>0</v>
      </c>
      <c r="DA23" s="16">
        <f>SUMIF(AFFECTATION!$E23:$CS23,PRESENCE!DA$2,PRESENCE!$E23:$CS23)</f>
        <v>0</v>
      </c>
      <c r="DB23" s="16">
        <f>SUMIF(AFFECTATION!$E23:$CS23,PRESENCE!DB$2,PRESENCE!$E23:$CS23)</f>
        <v>0</v>
      </c>
      <c r="DC23" s="16">
        <f>SUMIF(AFFECTATION!$E23:$CS23,PRESENCE!DC$2,PRESENCE!$E23:$CS23)</f>
        <v>0</v>
      </c>
      <c r="DD23" s="16">
        <f>SUMIF(AFFECTATION!$E23:$CS23,PRESENCE!DD$2,PRESENCE!$E23:$CS23)</f>
        <v>0</v>
      </c>
      <c r="DE23" s="16">
        <f>SUMIF(AFFECTATION!$E23:$CS23,PRESENCE!DE$2,PRESENCE!$E23:$CS23)</f>
        <v>0</v>
      </c>
      <c r="DF23" s="16">
        <f>SUMIF(AFFECTATION!$E23:$CS23,PRESENCE!DF$2,PRESENCE!$E23:$CS23)</f>
        <v>0</v>
      </c>
      <c r="DG23" s="16">
        <f>SUMIF(AFFECTATION!$E23:$CS23,PRESENCE!DG$2,PRESENCE!$E23:$CS23)</f>
        <v>0</v>
      </c>
      <c r="DH23" s="16">
        <f>SUMIF(AFFECTATION!$E23:$CS23,PRESENCE!DH$2,PRESENCE!$E23:$CS23)</f>
        <v>0</v>
      </c>
      <c r="DI23" s="16">
        <f>SUMIF(AFFECTATION!$E23:$CS23,PRESENCE!DI$2,PRESENCE!$E23:$CS23)</f>
        <v>0</v>
      </c>
      <c r="DJ23" s="16">
        <f>SUMIF(AFFECTATION!$E23:$CS23,PRESENCE!DJ$2,PRESENCE!$E23:$CS23)</f>
        <v>0</v>
      </c>
      <c r="DK23" s="16">
        <f>SUMIF(AFFECTATION!$E23:$CS23,PRESENCE!DK$2,PRESENCE!$E23:$CS23)</f>
        <v>0</v>
      </c>
      <c r="DL23" s="16">
        <f>SUMIF(AFFECTATION!$E23:$CS23,PRESENCE!DL$2,PRESENCE!$E23:$CS23)</f>
        <v>0</v>
      </c>
      <c r="DM23" s="16">
        <f>SUMIF(AFFECTATION!$E23:$CS23,PRESENCE!DM$2,PRESENCE!$E23:$CS23)</f>
        <v>0</v>
      </c>
    </row>
    <row r="24" spans="1:117" x14ac:dyDescent="0.35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1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16"/>
      <c r="CU24" s="16"/>
      <c r="CV24" s="16"/>
      <c r="CW24" s="16"/>
      <c r="CX24" s="16"/>
      <c r="CY24" s="16"/>
      <c r="CZ24" s="16">
        <f>SUMIF(AFFECTATION!$E24:$CS24,PRESENCE!CZ$2,PRESENCE!$E24:$CS24)</f>
        <v>0</v>
      </c>
      <c r="DA24" s="16">
        <f>SUMIF(AFFECTATION!$E24:$CS24,PRESENCE!DA$2,PRESENCE!$E24:$CS24)</f>
        <v>0</v>
      </c>
      <c r="DB24" s="16">
        <f>SUMIF(AFFECTATION!$E24:$CS24,PRESENCE!DB$2,PRESENCE!$E24:$CS24)</f>
        <v>0</v>
      </c>
      <c r="DC24" s="16">
        <f>SUMIF(AFFECTATION!$E24:$CS24,PRESENCE!DC$2,PRESENCE!$E24:$CS24)</f>
        <v>0</v>
      </c>
      <c r="DD24" s="16">
        <f>SUMIF(AFFECTATION!$E24:$CS24,PRESENCE!DD$2,PRESENCE!$E24:$CS24)</f>
        <v>0</v>
      </c>
      <c r="DE24" s="16">
        <f>SUMIF(AFFECTATION!$E24:$CS24,PRESENCE!DE$2,PRESENCE!$E24:$CS24)</f>
        <v>0</v>
      </c>
      <c r="DF24" s="16">
        <f>SUMIF(AFFECTATION!$E24:$CS24,PRESENCE!DF$2,PRESENCE!$E24:$CS24)</f>
        <v>0</v>
      </c>
      <c r="DG24" s="16">
        <f>SUMIF(AFFECTATION!$E24:$CS24,PRESENCE!DG$2,PRESENCE!$E24:$CS24)</f>
        <v>0</v>
      </c>
      <c r="DH24" s="16">
        <f>SUMIF(AFFECTATION!$E24:$CS24,PRESENCE!DH$2,PRESENCE!$E24:$CS24)</f>
        <v>0</v>
      </c>
      <c r="DI24" s="16">
        <f>SUMIF(AFFECTATION!$E24:$CS24,PRESENCE!DI$2,PRESENCE!$E24:$CS24)</f>
        <v>0</v>
      </c>
      <c r="DJ24" s="16">
        <f>SUMIF(AFFECTATION!$E24:$CS24,PRESENCE!DJ$2,PRESENCE!$E24:$CS24)</f>
        <v>0</v>
      </c>
      <c r="DK24" s="16">
        <f>SUMIF(AFFECTATION!$E24:$CS24,PRESENCE!DK$2,PRESENCE!$E24:$CS24)</f>
        <v>0</v>
      </c>
      <c r="DL24" s="16">
        <f>SUMIF(AFFECTATION!$E24:$CS24,PRESENCE!DL$2,PRESENCE!$E24:$CS24)</f>
        <v>0</v>
      </c>
      <c r="DM24" s="16">
        <f>SUMIF(AFFECTATION!$E24:$CS24,PRESENCE!DM$2,PRESENCE!$E24:$CS24)</f>
        <v>0</v>
      </c>
    </row>
    <row r="25" spans="1:117" x14ac:dyDescent="0.35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1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16"/>
      <c r="CU25" s="16"/>
      <c r="CV25" s="16"/>
      <c r="CW25" s="16"/>
      <c r="CX25" s="16"/>
      <c r="CY25" s="16"/>
      <c r="CZ25" s="16">
        <f>SUMIF(AFFECTATION!$E25:$CS25,PRESENCE!CZ$2,PRESENCE!$E25:$CS25)</f>
        <v>0</v>
      </c>
      <c r="DA25" s="16">
        <f>SUMIF(AFFECTATION!$E25:$CS25,PRESENCE!DA$2,PRESENCE!$E25:$CS25)</f>
        <v>0</v>
      </c>
      <c r="DB25" s="16">
        <f>SUMIF(AFFECTATION!$E25:$CS25,PRESENCE!DB$2,PRESENCE!$E25:$CS25)</f>
        <v>0</v>
      </c>
      <c r="DC25" s="16">
        <f>SUMIF(AFFECTATION!$E25:$CS25,PRESENCE!DC$2,PRESENCE!$E25:$CS25)</f>
        <v>0</v>
      </c>
      <c r="DD25" s="16">
        <f>SUMIF(AFFECTATION!$E25:$CS25,PRESENCE!DD$2,PRESENCE!$E25:$CS25)</f>
        <v>0</v>
      </c>
      <c r="DE25" s="16">
        <f>SUMIF(AFFECTATION!$E25:$CS25,PRESENCE!DE$2,PRESENCE!$E25:$CS25)</f>
        <v>0</v>
      </c>
      <c r="DF25" s="16">
        <f>SUMIF(AFFECTATION!$E25:$CS25,PRESENCE!DF$2,PRESENCE!$E25:$CS25)</f>
        <v>0</v>
      </c>
      <c r="DG25" s="16">
        <f>SUMIF(AFFECTATION!$E25:$CS25,PRESENCE!DG$2,PRESENCE!$E25:$CS25)</f>
        <v>0</v>
      </c>
      <c r="DH25" s="16">
        <f>SUMIF(AFFECTATION!$E25:$CS25,PRESENCE!DH$2,PRESENCE!$E25:$CS25)</f>
        <v>0</v>
      </c>
      <c r="DI25" s="16">
        <f>SUMIF(AFFECTATION!$E25:$CS25,PRESENCE!DI$2,PRESENCE!$E25:$CS25)</f>
        <v>0</v>
      </c>
      <c r="DJ25" s="16">
        <f>SUMIF(AFFECTATION!$E25:$CS25,PRESENCE!DJ$2,PRESENCE!$E25:$CS25)</f>
        <v>0</v>
      </c>
      <c r="DK25" s="16">
        <f>SUMIF(AFFECTATION!$E25:$CS25,PRESENCE!DK$2,PRESENCE!$E25:$CS25)</f>
        <v>0</v>
      </c>
      <c r="DL25" s="16">
        <f>SUMIF(AFFECTATION!$E25:$CS25,PRESENCE!DL$2,PRESENCE!$E25:$CS25)</f>
        <v>0</v>
      </c>
      <c r="DM25" s="16">
        <f>SUMIF(AFFECTATION!$E25:$CS25,PRESENCE!DM$2,PRESENCE!$E25:$CS25)</f>
        <v>0</v>
      </c>
    </row>
    <row r="26" spans="1:117" x14ac:dyDescent="0.35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1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16"/>
      <c r="CU26" s="16"/>
      <c r="CV26" s="16"/>
      <c r="CW26" s="16"/>
      <c r="CX26" s="16"/>
      <c r="CY26" s="16"/>
      <c r="CZ26" s="16">
        <f>SUMIF(AFFECTATION!$E26:$CS26,PRESENCE!CZ$2,PRESENCE!$E26:$CS26)</f>
        <v>0</v>
      </c>
      <c r="DA26" s="16">
        <f>SUMIF(AFFECTATION!$E26:$CS26,PRESENCE!DA$2,PRESENCE!$E26:$CS26)</f>
        <v>0</v>
      </c>
      <c r="DB26" s="16">
        <f>SUMIF(AFFECTATION!$E26:$CS26,PRESENCE!DB$2,PRESENCE!$E26:$CS26)</f>
        <v>0</v>
      </c>
      <c r="DC26" s="16">
        <f>SUMIF(AFFECTATION!$E26:$CS26,PRESENCE!DC$2,PRESENCE!$E26:$CS26)</f>
        <v>0</v>
      </c>
      <c r="DD26" s="16">
        <f>SUMIF(AFFECTATION!$E26:$CS26,PRESENCE!DD$2,PRESENCE!$E26:$CS26)</f>
        <v>0</v>
      </c>
      <c r="DE26" s="16">
        <f>SUMIF(AFFECTATION!$E26:$CS26,PRESENCE!DE$2,PRESENCE!$E26:$CS26)</f>
        <v>0</v>
      </c>
      <c r="DF26" s="16">
        <f>SUMIF(AFFECTATION!$E26:$CS26,PRESENCE!DF$2,PRESENCE!$E26:$CS26)</f>
        <v>0</v>
      </c>
      <c r="DG26" s="16">
        <f>SUMIF(AFFECTATION!$E26:$CS26,PRESENCE!DG$2,PRESENCE!$E26:$CS26)</f>
        <v>0</v>
      </c>
      <c r="DH26" s="16">
        <f>SUMIF(AFFECTATION!$E26:$CS26,PRESENCE!DH$2,PRESENCE!$E26:$CS26)</f>
        <v>0</v>
      </c>
      <c r="DI26" s="16">
        <f>SUMIF(AFFECTATION!$E26:$CS26,PRESENCE!DI$2,PRESENCE!$E26:$CS26)</f>
        <v>0</v>
      </c>
      <c r="DJ26" s="16">
        <f>SUMIF(AFFECTATION!$E26:$CS26,PRESENCE!DJ$2,PRESENCE!$E26:$CS26)</f>
        <v>0</v>
      </c>
      <c r="DK26" s="16">
        <f>SUMIF(AFFECTATION!$E26:$CS26,PRESENCE!DK$2,PRESENCE!$E26:$CS26)</f>
        <v>0</v>
      </c>
      <c r="DL26" s="16">
        <f>SUMIF(AFFECTATION!$E26:$CS26,PRESENCE!DL$2,PRESENCE!$E26:$CS26)</f>
        <v>0</v>
      </c>
      <c r="DM26" s="16">
        <f>SUMIF(AFFECTATION!$E26:$CS26,PRESENCE!DM$2,PRESENCE!$E26:$CS26)</f>
        <v>0</v>
      </c>
    </row>
    <row r="27" spans="1:117" x14ac:dyDescent="0.35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1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16"/>
      <c r="CU27" s="16"/>
      <c r="CV27" s="16"/>
      <c r="CW27" s="16"/>
      <c r="CX27" s="16"/>
      <c r="CY27" s="16"/>
      <c r="CZ27" s="16">
        <f>SUMIF(AFFECTATION!$E27:$CS27,PRESENCE!CZ$2,PRESENCE!$E27:$CS27)</f>
        <v>0</v>
      </c>
      <c r="DA27" s="16">
        <f>SUMIF(AFFECTATION!$E27:$CS27,PRESENCE!DA$2,PRESENCE!$E27:$CS27)</f>
        <v>0</v>
      </c>
      <c r="DB27" s="16">
        <f>SUMIF(AFFECTATION!$E27:$CS27,PRESENCE!DB$2,PRESENCE!$E27:$CS27)</f>
        <v>0</v>
      </c>
      <c r="DC27" s="16">
        <f>SUMIF(AFFECTATION!$E27:$CS27,PRESENCE!DC$2,PRESENCE!$E27:$CS27)</f>
        <v>0</v>
      </c>
      <c r="DD27" s="16">
        <f>SUMIF(AFFECTATION!$E27:$CS27,PRESENCE!DD$2,PRESENCE!$E27:$CS27)</f>
        <v>0</v>
      </c>
      <c r="DE27" s="16">
        <f>SUMIF(AFFECTATION!$E27:$CS27,PRESENCE!DE$2,PRESENCE!$E27:$CS27)</f>
        <v>0</v>
      </c>
      <c r="DF27" s="16">
        <f>SUMIF(AFFECTATION!$E27:$CS27,PRESENCE!DF$2,PRESENCE!$E27:$CS27)</f>
        <v>0</v>
      </c>
      <c r="DG27" s="16">
        <f>SUMIF(AFFECTATION!$E27:$CS27,PRESENCE!DG$2,PRESENCE!$E27:$CS27)</f>
        <v>0</v>
      </c>
      <c r="DH27" s="16">
        <f>SUMIF(AFFECTATION!$E27:$CS27,PRESENCE!DH$2,PRESENCE!$E27:$CS27)</f>
        <v>0</v>
      </c>
      <c r="DI27" s="16">
        <f>SUMIF(AFFECTATION!$E27:$CS27,PRESENCE!DI$2,PRESENCE!$E27:$CS27)</f>
        <v>0</v>
      </c>
      <c r="DJ27" s="16">
        <f>SUMIF(AFFECTATION!$E27:$CS27,PRESENCE!DJ$2,PRESENCE!$E27:$CS27)</f>
        <v>0</v>
      </c>
      <c r="DK27" s="16">
        <f>SUMIF(AFFECTATION!$E27:$CS27,PRESENCE!DK$2,PRESENCE!$E27:$CS27)</f>
        <v>0</v>
      </c>
      <c r="DL27" s="16">
        <f>SUMIF(AFFECTATION!$E27:$CS27,PRESENCE!DL$2,PRESENCE!$E27:$CS27)</f>
        <v>0</v>
      </c>
      <c r="DM27" s="16">
        <f>SUMIF(AFFECTATION!$E27:$CS27,PRESENCE!DM$2,PRESENCE!$E27:$CS27)</f>
        <v>0</v>
      </c>
    </row>
    <row r="28" spans="1:117" x14ac:dyDescent="0.35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1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16"/>
      <c r="CU28" s="16"/>
      <c r="CV28" s="16"/>
      <c r="CW28" s="16"/>
      <c r="CX28" s="16"/>
      <c r="CY28" s="16"/>
      <c r="CZ28" s="16">
        <f>SUMIF(AFFECTATION!$E28:$CS28,PRESENCE!CZ$2,PRESENCE!$E28:$CS28)</f>
        <v>0</v>
      </c>
      <c r="DA28" s="16">
        <f>SUMIF(AFFECTATION!$E28:$CS28,PRESENCE!DA$2,PRESENCE!$E28:$CS28)</f>
        <v>0</v>
      </c>
      <c r="DB28" s="16">
        <f>SUMIF(AFFECTATION!$E28:$CS28,PRESENCE!DB$2,PRESENCE!$E28:$CS28)</f>
        <v>0</v>
      </c>
      <c r="DC28" s="16">
        <f>SUMIF(AFFECTATION!$E28:$CS28,PRESENCE!DC$2,PRESENCE!$E28:$CS28)</f>
        <v>0</v>
      </c>
      <c r="DD28" s="16">
        <f>SUMIF(AFFECTATION!$E28:$CS28,PRESENCE!DD$2,PRESENCE!$E28:$CS28)</f>
        <v>0</v>
      </c>
      <c r="DE28" s="16">
        <f>SUMIF(AFFECTATION!$E28:$CS28,PRESENCE!DE$2,PRESENCE!$E28:$CS28)</f>
        <v>0</v>
      </c>
      <c r="DF28" s="16">
        <f>SUMIF(AFFECTATION!$E28:$CS28,PRESENCE!DF$2,PRESENCE!$E28:$CS28)</f>
        <v>0</v>
      </c>
      <c r="DG28" s="16">
        <f>SUMIF(AFFECTATION!$E28:$CS28,PRESENCE!DG$2,PRESENCE!$E28:$CS28)</f>
        <v>0</v>
      </c>
      <c r="DH28" s="16">
        <f>SUMIF(AFFECTATION!$E28:$CS28,PRESENCE!DH$2,PRESENCE!$E28:$CS28)</f>
        <v>0</v>
      </c>
      <c r="DI28" s="16">
        <f>SUMIF(AFFECTATION!$E28:$CS28,PRESENCE!DI$2,PRESENCE!$E28:$CS28)</f>
        <v>0</v>
      </c>
      <c r="DJ28" s="16">
        <f>SUMIF(AFFECTATION!$E28:$CS28,PRESENCE!DJ$2,PRESENCE!$E28:$CS28)</f>
        <v>0</v>
      </c>
      <c r="DK28" s="16">
        <f>SUMIF(AFFECTATION!$E28:$CS28,PRESENCE!DK$2,PRESENCE!$E28:$CS28)</f>
        <v>0</v>
      </c>
      <c r="DL28" s="16">
        <f>SUMIF(AFFECTATION!$E28:$CS28,PRESENCE!DL$2,PRESENCE!$E28:$CS28)</f>
        <v>0</v>
      </c>
      <c r="DM28" s="16">
        <f>SUMIF(AFFECTATION!$E28:$CS28,PRESENCE!DM$2,PRESENCE!$E28:$CS28)</f>
        <v>0</v>
      </c>
    </row>
    <row r="29" spans="1:117" x14ac:dyDescent="0.35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1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16"/>
      <c r="CU29" s="16"/>
      <c r="CV29" s="16"/>
      <c r="CW29" s="16"/>
      <c r="CX29" s="16"/>
      <c r="CY29" s="16"/>
      <c r="CZ29" s="16">
        <f>SUMIF(AFFECTATION!$E29:$CS29,PRESENCE!CZ$2,PRESENCE!$E29:$CS29)</f>
        <v>0</v>
      </c>
      <c r="DA29" s="16">
        <f>SUMIF(AFFECTATION!$E29:$CS29,PRESENCE!DA$2,PRESENCE!$E29:$CS29)</f>
        <v>0</v>
      </c>
      <c r="DB29" s="16">
        <f>SUMIF(AFFECTATION!$E29:$CS29,PRESENCE!DB$2,PRESENCE!$E29:$CS29)</f>
        <v>0</v>
      </c>
      <c r="DC29" s="16">
        <f>SUMIF(AFFECTATION!$E29:$CS29,PRESENCE!DC$2,PRESENCE!$E29:$CS29)</f>
        <v>0</v>
      </c>
      <c r="DD29" s="16">
        <f>SUMIF(AFFECTATION!$E29:$CS29,PRESENCE!DD$2,PRESENCE!$E29:$CS29)</f>
        <v>0</v>
      </c>
      <c r="DE29" s="16">
        <f>SUMIF(AFFECTATION!$E29:$CS29,PRESENCE!DE$2,PRESENCE!$E29:$CS29)</f>
        <v>0</v>
      </c>
      <c r="DF29" s="16">
        <f>SUMIF(AFFECTATION!$E29:$CS29,PRESENCE!DF$2,PRESENCE!$E29:$CS29)</f>
        <v>0</v>
      </c>
      <c r="DG29" s="16">
        <f>SUMIF(AFFECTATION!$E29:$CS29,PRESENCE!DG$2,PRESENCE!$E29:$CS29)</f>
        <v>0</v>
      </c>
      <c r="DH29" s="16">
        <f>SUMIF(AFFECTATION!$E29:$CS29,PRESENCE!DH$2,PRESENCE!$E29:$CS29)</f>
        <v>0</v>
      </c>
      <c r="DI29" s="16">
        <f>SUMIF(AFFECTATION!$E29:$CS29,PRESENCE!DI$2,PRESENCE!$E29:$CS29)</f>
        <v>0</v>
      </c>
      <c r="DJ29" s="16">
        <f>SUMIF(AFFECTATION!$E29:$CS29,PRESENCE!DJ$2,PRESENCE!$E29:$CS29)</f>
        <v>0</v>
      </c>
      <c r="DK29" s="16">
        <f>SUMIF(AFFECTATION!$E29:$CS29,PRESENCE!DK$2,PRESENCE!$E29:$CS29)</f>
        <v>0</v>
      </c>
      <c r="DL29" s="16">
        <f>SUMIF(AFFECTATION!$E29:$CS29,PRESENCE!DL$2,PRESENCE!$E29:$CS29)</f>
        <v>0</v>
      </c>
      <c r="DM29" s="16">
        <f>SUMIF(AFFECTATION!$E29:$CS29,PRESENCE!DM$2,PRESENCE!$E29:$CS29)</f>
        <v>0</v>
      </c>
    </row>
    <row r="30" spans="1:117" x14ac:dyDescent="0.35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1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16"/>
      <c r="CU30" s="16"/>
      <c r="CV30" s="16"/>
      <c r="CW30" s="16"/>
      <c r="CX30" s="16"/>
      <c r="CY30" s="16"/>
      <c r="CZ30" s="16">
        <f>SUMIF(AFFECTATION!$E30:$CS30,PRESENCE!CZ$2,PRESENCE!$E30:$CS30)</f>
        <v>0</v>
      </c>
      <c r="DA30" s="16">
        <f>SUMIF(AFFECTATION!$E30:$CS30,PRESENCE!DA$2,PRESENCE!$E30:$CS30)</f>
        <v>0</v>
      </c>
      <c r="DB30" s="16">
        <f>SUMIF(AFFECTATION!$E30:$CS30,PRESENCE!DB$2,PRESENCE!$E30:$CS30)</f>
        <v>0</v>
      </c>
      <c r="DC30" s="16">
        <f>SUMIF(AFFECTATION!$E30:$CS30,PRESENCE!DC$2,PRESENCE!$E30:$CS30)</f>
        <v>0</v>
      </c>
      <c r="DD30" s="16">
        <f>SUMIF(AFFECTATION!$E30:$CS30,PRESENCE!DD$2,PRESENCE!$E30:$CS30)</f>
        <v>0</v>
      </c>
      <c r="DE30" s="16">
        <f>SUMIF(AFFECTATION!$E30:$CS30,PRESENCE!DE$2,PRESENCE!$E30:$CS30)</f>
        <v>0</v>
      </c>
      <c r="DF30" s="16">
        <f>SUMIF(AFFECTATION!$E30:$CS30,PRESENCE!DF$2,PRESENCE!$E30:$CS30)</f>
        <v>0</v>
      </c>
      <c r="DG30" s="16">
        <f>SUMIF(AFFECTATION!$E30:$CS30,PRESENCE!DG$2,PRESENCE!$E30:$CS30)</f>
        <v>0</v>
      </c>
      <c r="DH30" s="16">
        <f>SUMIF(AFFECTATION!$E30:$CS30,PRESENCE!DH$2,PRESENCE!$E30:$CS30)</f>
        <v>0</v>
      </c>
      <c r="DI30" s="16">
        <f>SUMIF(AFFECTATION!$E30:$CS30,PRESENCE!DI$2,PRESENCE!$E30:$CS30)</f>
        <v>0</v>
      </c>
      <c r="DJ30" s="16">
        <f>SUMIF(AFFECTATION!$E30:$CS30,PRESENCE!DJ$2,PRESENCE!$E30:$CS30)</f>
        <v>0</v>
      </c>
      <c r="DK30" s="16">
        <f>SUMIF(AFFECTATION!$E30:$CS30,PRESENCE!DK$2,PRESENCE!$E30:$CS30)</f>
        <v>0</v>
      </c>
      <c r="DL30" s="16">
        <f>SUMIF(AFFECTATION!$E30:$CS30,PRESENCE!DL$2,PRESENCE!$E30:$CS30)</f>
        <v>0</v>
      </c>
      <c r="DM30" s="16">
        <f>SUMIF(AFFECTATION!$E30:$CS30,PRESENCE!DM$2,PRESENCE!$E30:$CS30)</f>
        <v>0</v>
      </c>
    </row>
    <row r="31" spans="1:117" x14ac:dyDescent="0.35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1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16"/>
      <c r="CU31" s="16"/>
      <c r="CV31" s="16"/>
      <c r="CW31" s="16"/>
      <c r="CX31" s="16"/>
      <c r="CY31" s="16"/>
      <c r="CZ31" s="16">
        <f>SUMIF(AFFECTATION!$E31:$CS31,PRESENCE!CZ$2,PRESENCE!$E31:$CS31)</f>
        <v>0</v>
      </c>
      <c r="DA31" s="16">
        <f>SUMIF(AFFECTATION!$E31:$CS31,PRESENCE!DA$2,PRESENCE!$E31:$CS31)</f>
        <v>0</v>
      </c>
      <c r="DB31" s="16">
        <f>SUMIF(AFFECTATION!$E31:$CS31,PRESENCE!DB$2,PRESENCE!$E31:$CS31)</f>
        <v>0</v>
      </c>
      <c r="DC31" s="16">
        <f>SUMIF(AFFECTATION!$E31:$CS31,PRESENCE!DC$2,PRESENCE!$E31:$CS31)</f>
        <v>0</v>
      </c>
      <c r="DD31" s="16">
        <f>SUMIF(AFFECTATION!$E31:$CS31,PRESENCE!DD$2,PRESENCE!$E31:$CS31)</f>
        <v>0</v>
      </c>
      <c r="DE31" s="16">
        <f>SUMIF(AFFECTATION!$E31:$CS31,PRESENCE!DE$2,PRESENCE!$E31:$CS31)</f>
        <v>0</v>
      </c>
      <c r="DF31" s="16">
        <f>SUMIF(AFFECTATION!$E31:$CS31,PRESENCE!DF$2,PRESENCE!$E31:$CS31)</f>
        <v>0</v>
      </c>
      <c r="DG31" s="16">
        <f>SUMIF(AFFECTATION!$E31:$CS31,PRESENCE!DG$2,PRESENCE!$E31:$CS31)</f>
        <v>0</v>
      </c>
      <c r="DH31" s="16">
        <f>SUMIF(AFFECTATION!$E31:$CS31,PRESENCE!DH$2,PRESENCE!$E31:$CS31)</f>
        <v>0</v>
      </c>
      <c r="DI31" s="16">
        <f>SUMIF(AFFECTATION!$E31:$CS31,PRESENCE!DI$2,PRESENCE!$E31:$CS31)</f>
        <v>0</v>
      </c>
      <c r="DJ31" s="16">
        <f>SUMIF(AFFECTATION!$E31:$CS31,PRESENCE!DJ$2,PRESENCE!$E31:$CS31)</f>
        <v>0</v>
      </c>
      <c r="DK31" s="16">
        <f>SUMIF(AFFECTATION!$E31:$CS31,PRESENCE!DK$2,PRESENCE!$E31:$CS31)</f>
        <v>0</v>
      </c>
      <c r="DL31" s="16">
        <f>SUMIF(AFFECTATION!$E31:$CS31,PRESENCE!DL$2,PRESENCE!$E31:$CS31)</f>
        <v>0</v>
      </c>
      <c r="DM31" s="16">
        <f>SUMIF(AFFECTATION!$E31:$CS31,PRESENCE!DM$2,PRESENCE!$E31:$CS31)</f>
        <v>0</v>
      </c>
    </row>
    <row r="32" spans="1:117" x14ac:dyDescent="0.35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1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16"/>
      <c r="CU32" s="16"/>
      <c r="CV32" s="16"/>
      <c r="CW32" s="16"/>
      <c r="CX32" s="16"/>
      <c r="CY32" s="16"/>
      <c r="CZ32" s="16">
        <f>SUMIF(AFFECTATION!$E32:$CS32,PRESENCE!CZ$2,PRESENCE!$E32:$CS32)</f>
        <v>0</v>
      </c>
      <c r="DA32" s="16">
        <f>SUMIF(AFFECTATION!$E32:$CS32,PRESENCE!DA$2,PRESENCE!$E32:$CS32)</f>
        <v>0</v>
      </c>
      <c r="DB32" s="16">
        <f>SUMIF(AFFECTATION!$E32:$CS32,PRESENCE!DB$2,PRESENCE!$E32:$CS32)</f>
        <v>0</v>
      </c>
      <c r="DC32" s="16">
        <f>SUMIF(AFFECTATION!$E32:$CS32,PRESENCE!DC$2,PRESENCE!$E32:$CS32)</f>
        <v>0</v>
      </c>
      <c r="DD32" s="16">
        <f>SUMIF(AFFECTATION!$E32:$CS32,PRESENCE!DD$2,PRESENCE!$E32:$CS32)</f>
        <v>0</v>
      </c>
      <c r="DE32" s="16">
        <f>SUMIF(AFFECTATION!$E32:$CS32,PRESENCE!DE$2,PRESENCE!$E32:$CS32)</f>
        <v>0</v>
      </c>
      <c r="DF32" s="16">
        <f>SUMIF(AFFECTATION!$E32:$CS32,PRESENCE!DF$2,PRESENCE!$E32:$CS32)</f>
        <v>0</v>
      </c>
      <c r="DG32" s="16">
        <f>SUMIF(AFFECTATION!$E32:$CS32,PRESENCE!DG$2,PRESENCE!$E32:$CS32)</f>
        <v>0</v>
      </c>
      <c r="DH32" s="16">
        <f>SUMIF(AFFECTATION!$E32:$CS32,PRESENCE!DH$2,PRESENCE!$E32:$CS32)</f>
        <v>0</v>
      </c>
      <c r="DI32" s="16">
        <f>SUMIF(AFFECTATION!$E32:$CS32,PRESENCE!DI$2,PRESENCE!$E32:$CS32)</f>
        <v>0</v>
      </c>
      <c r="DJ32" s="16">
        <f>SUMIF(AFFECTATION!$E32:$CS32,PRESENCE!DJ$2,PRESENCE!$E32:$CS32)</f>
        <v>0</v>
      </c>
      <c r="DK32" s="16">
        <f>SUMIF(AFFECTATION!$E32:$CS32,PRESENCE!DK$2,PRESENCE!$E32:$CS32)</f>
        <v>0</v>
      </c>
      <c r="DL32" s="16">
        <f>SUMIF(AFFECTATION!$E32:$CS32,PRESENCE!DL$2,PRESENCE!$E32:$CS32)</f>
        <v>0</v>
      </c>
      <c r="DM32" s="16">
        <f>SUMIF(AFFECTATION!$E32:$CS32,PRESENCE!DM$2,PRESENCE!$E32:$CS32)</f>
        <v>0</v>
      </c>
    </row>
    <row r="33" spans="1:117" x14ac:dyDescent="0.35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1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16"/>
      <c r="CU33" s="16"/>
      <c r="CV33" s="16"/>
      <c r="CW33" s="16"/>
      <c r="CX33" s="16"/>
      <c r="CY33" s="16"/>
      <c r="CZ33" s="16">
        <f>SUMIF(AFFECTATION!$E33:$CS33,PRESENCE!CZ$2,PRESENCE!$E33:$CS33)</f>
        <v>0</v>
      </c>
      <c r="DA33" s="16">
        <f>SUMIF(AFFECTATION!$E33:$CS33,PRESENCE!DA$2,PRESENCE!$E33:$CS33)</f>
        <v>0</v>
      </c>
      <c r="DB33" s="16">
        <f>SUMIF(AFFECTATION!$E33:$CS33,PRESENCE!DB$2,PRESENCE!$E33:$CS33)</f>
        <v>0</v>
      </c>
      <c r="DC33" s="16">
        <f>SUMIF(AFFECTATION!$E33:$CS33,PRESENCE!DC$2,PRESENCE!$E33:$CS33)</f>
        <v>0</v>
      </c>
      <c r="DD33" s="16">
        <f>SUMIF(AFFECTATION!$E33:$CS33,PRESENCE!DD$2,PRESENCE!$E33:$CS33)</f>
        <v>0</v>
      </c>
      <c r="DE33" s="16">
        <f>SUMIF(AFFECTATION!$E33:$CS33,PRESENCE!DE$2,PRESENCE!$E33:$CS33)</f>
        <v>0</v>
      </c>
      <c r="DF33" s="16">
        <f>SUMIF(AFFECTATION!$E33:$CS33,PRESENCE!DF$2,PRESENCE!$E33:$CS33)</f>
        <v>0</v>
      </c>
      <c r="DG33" s="16">
        <f>SUMIF(AFFECTATION!$E33:$CS33,PRESENCE!DG$2,PRESENCE!$E33:$CS33)</f>
        <v>0</v>
      </c>
      <c r="DH33" s="16">
        <f>SUMIF(AFFECTATION!$E33:$CS33,PRESENCE!DH$2,PRESENCE!$E33:$CS33)</f>
        <v>0</v>
      </c>
      <c r="DI33" s="16">
        <f>SUMIF(AFFECTATION!$E33:$CS33,PRESENCE!DI$2,PRESENCE!$E33:$CS33)</f>
        <v>0</v>
      </c>
      <c r="DJ33" s="16">
        <f>SUMIF(AFFECTATION!$E33:$CS33,PRESENCE!DJ$2,PRESENCE!$E33:$CS33)</f>
        <v>0</v>
      </c>
      <c r="DK33" s="16">
        <f>SUMIF(AFFECTATION!$E33:$CS33,PRESENCE!DK$2,PRESENCE!$E33:$CS33)</f>
        <v>0</v>
      </c>
      <c r="DL33" s="16">
        <f>SUMIF(AFFECTATION!$E33:$CS33,PRESENCE!DL$2,PRESENCE!$E33:$CS33)</f>
        <v>0</v>
      </c>
      <c r="DM33" s="16">
        <f>SUMIF(AFFECTATION!$E33:$CS33,PRESENCE!DM$2,PRESENCE!$E33:$CS33)</f>
        <v>0</v>
      </c>
    </row>
    <row r="34" spans="1:117" x14ac:dyDescent="0.35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1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16"/>
      <c r="CU34" s="16"/>
      <c r="CV34" s="16"/>
      <c r="CW34" s="16"/>
      <c r="CX34" s="16"/>
      <c r="CY34" s="16"/>
      <c r="CZ34" s="16">
        <f>SUMIF(AFFECTATION!$E34:$CS34,PRESENCE!CZ$2,PRESENCE!$E34:$CS34)</f>
        <v>0</v>
      </c>
      <c r="DA34" s="16">
        <f>SUMIF(AFFECTATION!$E34:$CS34,PRESENCE!DA$2,PRESENCE!$E34:$CS34)</f>
        <v>0</v>
      </c>
      <c r="DB34" s="16">
        <f>SUMIF(AFFECTATION!$E34:$CS34,PRESENCE!DB$2,PRESENCE!$E34:$CS34)</f>
        <v>0</v>
      </c>
      <c r="DC34" s="16">
        <f>SUMIF(AFFECTATION!$E34:$CS34,PRESENCE!DC$2,PRESENCE!$E34:$CS34)</f>
        <v>0</v>
      </c>
      <c r="DD34" s="16">
        <f>SUMIF(AFFECTATION!$E34:$CS34,PRESENCE!DD$2,PRESENCE!$E34:$CS34)</f>
        <v>0</v>
      </c>
      <c r="DE34" s="16">
        <f>SUMIF(AFFECTATION!$E34:$CS34,PRESENCE!DE$2,PRESENCE!$E34:$CS34)</f>
        <v>0</v>
      </c>
      <c r="DF34" s="16">
        <f>SUMIF(AFFECTATION!$E34:$CS34,PRESENCE!DF$2,PRESENCE!$E34:$CS34)</f>
        <v>0</v>
      </c>
      <c r="DG34" s="16">
        <f>SUMIF(AFFECTATION!$E34:$CS34,PRESENCE!DG$2,PRESENCE!$E34:$CS34)</f>
        <v>0</v>
      </c>
      <c r="DH34" s="16">
        <f>SUMIF(AFFECTATION!$E34:$CS34,PRESENCE!DH$2,PRESENCE!$E34:$CS34)</f>
        <v>0</v>
      </c>
      <c r="DI34" s="16">
        <f>SUMIF(AFFECTATION!$E34:$CS34,PRESENCE!DI$2,PRESENCE!$E34:$CS34)</f>
        <v>0</v>
      </c>
      <c r="DJ34" s="16">
        <f>SUMIF(AFFECTATION!$E34:$CS34,PRESENCE!DJ$2,PRESENCE!$E34:$CS34)</f>
        <v>0</v>
      </c>
      <c r="DK34" s="16">
        <f>SUMIF(AFFECTATION!$E34:$CS34,PRESENCE!DK$2,PRESENCE!$E34:$CS34)</f>
        <v>0</v>
      </c>
      <c r="DL34" s="16">
        <f>SUMIF(AFFECTATION!$E34:$CS34,PRESENCE!DL$2,PRESENCE!$E34:$CS34)</f>
        <v>0</v>
      </c>
      <c r="DM34" s="16">
        <f>SUMIF(AFFECTATION!$E34:$CS34,PRESENCE!DM$2,PRESENCE!$E34:$CS34)</f>
        <v>0</v>
      </c>
    </row>
    <row r="35" spans="1:117" x14ac:dyDescent="0.35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1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16"/>
      <c r="CU35" s="16"/>
      <c r="CV35" s="16"/>
      <c r="CW35" s="16"/>
      <c r="CX35" s="16"/>
      <c r="CY35" s="16"/>
      <c r="CZ35" s="16">
        <f>SUMIF(AFFECTATION!$E35:$CS35,PRESENCE!CZ$2,PRESENCE!$E35:$CS35)</f>
        <v>0</v>
      </c>
      <c r="DA35" s="16">
        <f>SUMIF(AFFECTATION!$E35:$CS35,PRESENCE!DA$2,PRESENCE!$E35:$CS35)</f>
        <v>0</v>
      </c>
      <c r="DB35" s="16">
        <f>SUMIF(AFFECTATION!$E35:$CS35,PRESENCE!DB$2,PRESENCE!$E35:$CS35)</f>
        <v>0</v>
      </c>
      <c r="DC35" s="16">
        <f>SUMIF(AFFECTATION!$E35:$CS35,PRESENCE!DC$2,PRESENCE!$E35:$CS35)</f>
        <v>0</v>
      </c>
      <c r="DD35" s="16">
        <f>SUMIF(AFFECTATION!$E35:$CS35,PRESENCE!DD$2,PRESENCE!$E35:$CS35)</f>
        <v>0</v>
      </c>
      <c r="DE35" s="16">
        <f>SUMIF(AFFECTATION!$E35:$CS35,PRESENCE!DE$2,PRESENCE!$E35:$CS35)</f>
        <v>0</v>
      </c>
      <c r="DF35" s="16">
        <f>SUMIF(AFFECTATION!$E35:$CS35,PRESENCE!DF$2,PRESENCE!$E35:$CS35)</f>
        <v>0</v>
      </c>
      <c r="DG35" s="16">
        <f>SUMIF(AFFECTATION!$E35:$CS35,PRESENCE!DG$2,PRESENCE!$E35:$CS35)</f>
        <v>0</v>
      </c>
      <c r="DH35" s="16">
        <f>SUMIF(AFFECTATION!$E35:$CS35,PRESENCE!DH$2,PRESENCE!$E35:$CS35)</f>
        <v>0</v>
      </c>
      <c r="DI35" s="16">
        <f>SUMIF(AFFECTATION!$E35:$CS35,PRESENCE!DI$2,PRESENCE!$E35:$CS35)</f>
        <v>0</v>
      </c>
      <c r="DJ35" s="16">
        <f>SUMIF(AFFECTATION!$E35:$CS35,PRESENCE!DJ$2,PRESENCE!$E35:$CS35)</f>
        <v>0</v>
      </c>
      <c r="DK35" s="16">
        <f>SUMIF(AFFECTATION!$E35:$CS35,PRESENCE!DK$2,PRESENCE!$E35:$CS35)</f>
        <v>0</v>
      </c>
      <c r="DL35" s="16">
        <f>SUMIF(AFFECTATION!$E35:$CS35,PRESENCE!DL$2,PRESENCE!$E35:$CS35)</f>
        <v>0</v>
      </c>
      <c r="DM35" s="16">
        <f>SUMIF(AFFECTATION!$E35:$CS35,PRESENCE!DM$2,PRESENCE!$E35:$CS35)</f>
        <v>0</v>
      </c>
    </row>
    <row r="36" spans="1:117" x14ac:dyDescent="0.35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1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16"/>
      <c r="CU36" s="16"/>
      <c r="CV36" s="16"/>
      <c r="CW36" s="16"/>
      <c r="CX36" s="16"/>
      <c r="CY36" s="16"/>
      <c r="CZ36" s="16">
        <f>SUMIF(AFFECTATION!$E36:$CS36,PRESENCE!CZ$2,PRESENCE!$E36:$CS36)</f>
        <v>0</v>
      </c>
      <c r="DA36" s="16">
        <f>SUMIF(AFFECTATION!$E36:$CS36,PRESENCE!DA$2,PRESENCE!$E36:$CS36)</f>
        <v>0</v>
      </c>
      <c r="DB36" s="16">
        <f>SUMIF(AFFECTATION!$E36:$CS36,PRESENCE!DB$2,PRESENCE!$E36:$CS36)</f>
        <v>0</v>
      </c>
      <c r="DC36" s="16">
        <f>SUMIF(AFFECTATION!$E36:$CS36,PRESENCE!DC$2,PRESENCE!$E36:$CS36)</f>
        <v>0</v>
      </c>
      <c r="DD36" s="16">
        <f>SUMIF(AFFECTATION!$E36:$CS36,PRESENCE!DD$2,PRESENCE!$E36:$CS36)</f>
        <v>0</v>
      </c>
      <c r="DE36" s="16">
        <f>SUMIF(AFFECTATION!$E36:$CS36,PRESENCE!DE$2,PRESENCE!$E36:$CS36)</f>
        <v>0</v>
      </c>
      <c r="DF36" s="16">
        <f>SUMIF(AFFECTATION!$E36:$CS36,PRESENCE!DF$2,PRESENCE!$E36:$CS36)</f>
        <v>0</v>
      </c>
      <c r="DG36" s="16">
        <f>SUMIF(AFFECTATION!$E36:$CS36,PRESENCE!DG$2,PRESENCE!$E36:$CS36)</f>
        <v>0</v>
      </c>
      <c r="DH36" s="16">
        <f>SUMIF(AFFECTATION!$E36:$CS36,PRESENCE!DH$2,PRESENCE!$E36:$CS36)</f>
        <v>0</v>
      </c>
      <c r="DI36" s="16">
        <f>SUMIF(AFFECTATION!$E36:$CS36,PRESENCE!DI$2,PRESENCE!$E36:$CS36)</f>
        <v>0</v>
      </c>
      <c r="DJ36" s="16">
        <f>SUMIF(AFFECTATION!$E36:$CS36,PRESENCE!DJ$2,PRESENCE!$E36:$CS36)</f>
        <v>0</v>
      </c>
      <c r="DK36" s="16">
        <f>SUMIF(AFFECTATION!$E36:$CS36,PRESENCE!DK$2,PRESENCE!$E36:$CS36)</f>
        <v>0</v>
      </c>
      <c r="DL36" s="16">
        <f>SUMIF(AFFECTATION!$E36:$CS36,PRESENCE!DL$2,PRESENCE!$E36:$CS36)</f>
        <v>0</v>
      </c>
      <c r="DM36" s="16">
        <f>SUMIF(AFFECTATION!$E36:$CS36,PRESENCE!DM$2,PRESENCE!$E36:$CS36)</f>
        <v>0</v>
      </c>
    </row>
    <row r="37" spans="1:117" x14ac:dyDescent="0.35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1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16"/>
      <c r="CU37" s="16"/>
      <c r="CV37" s="16"/>
      <c r="CW37" s="16"/>
      <c r="CX37" s="16"/>
      <c r="CY37" s="16"/>
      <c r="CZ37" s="16">
        <f>SUMIF(AFFECTATION!$E37:$CS37,PRESENCE!CZ$2,PRESENCE!$E37:$CS37)</f>
        <v>0</v>
      </c>
      <c r="DA37" s="16">
        <f>SUMIF(AFFECTATION!$E37:$CS37,PRESENCE!DA$2,PRESENCE!$E37:$CS37)</f>
        <v>0</v>
      </c>
      <c r="DB37" s="16">
        <f>SUMIF(AFFECTATION!$E37:$CS37,PRESENCE!DB$2,PRESENCE!$E37:$CS37)</f>
        <v>0</v>
      </c>
      <c r="DC37" s="16">
        <f>SUMIF(AFFECTATION!$E37:$CS37,PRESENCE!DC$2,PRESENCE!$E37:$CS37)</f>
        <v>0</v>
      </c>
      <c r="DD37" s="16">
        <f>SUMIF(AFFECTATION!$E37:$CS37,PRESENCE!DD$2,PRESENCE!$E37:$CS37)</f>
        <v>0</v>
      </c>
      <c r="DE37" s="16">
        <f>SUMIF(AFFECTATION!$E37:$CS37,PRESENCE!DE$2,PRESENCE!$E37:$CS37)</f>
        <v>0</v>
      </c>
      <c r="DF37" s="16">
        <f>SUMIF(AFFECTATION!$E37:$CS37,PRESENCE!DF$2,PRESENCE!$E37:$CS37)</f>
        <v>0</v>
      </c>
      <c r="DG37" s="16">
        <f>SUMIF(AFFECTATION!$E37:$CS37,PRESENCE!DG$2,PRESENCE!$E37:$CS37)</f>
        <v>0</v>
      </c>
      <c r="DH37" s="16">
        <f>SUMIF(AFFECTATION!$E37:$CS37,PRESENCE!DH$2,PRESENCE!$E37:$CS37)</f>
        <v>0</v>
      </c>
      <c r="DI37" s="16">
        <f>SUMIF(AFFECTATION!$E37:$CS37,PRESENCE!DI$2,PRESENCE!$E37:$CS37)</f>
        <v>0</v>
      </c>
      <c r="DJ37" s="16">
        <f>SUMIF(AFFECTATION!$E37:$CS37,PRESENCE!DJ$2,PRESENCE!$E37:$CS37)</f>
        <v>0</v>
      </c>
      <c r="DK37" s="16">
        <f>SUMIF(AFFECTATION!$E37:$CS37,PRESENCE!DK$2,PRESENCE!$E37:$CS37)</f>
        <v>0</v>
      </c>
      <c r="DL37" s="16">
        <f>SUMIF(AFFECTATION!$E37:$CS37,PRESENCE!DL$2,PRESENCE!$E37:$CS37)</f>
        <v>0</v>
      </c>
      <c r="DM37" s="16">
        <f>SUMIF(AFFECTATION!$E37:$CS37,PRESENCE!DM$2,PRESENCE!$E37:$CS37)</f>
        <v>0</v>
      </c>
    </row>
    <row r="38" spans="1:117" x14ac:dyDescent="0.35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1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16"/>
      <c r="CU38" s="16"/>
      <c r="CV38" s="16"/>
      <c r="CW38" s="16"/>
      <c r="CX38" s="16"/>
      <c r="CY38" s="16"/>
      <c r="CZ38" s="16">
        <f>SUMIF(AFFECTATION!$E38:$CS38,PRESENCE!CZ$2,PRESENCE!$E38:$CS38)</f>
        <v>0</v>
      </c>
      <c r="DA38" s="16">
        <f>SUMIF(AFFECTATION!$E38:$CS38,PRESENCE!DA$2,PRESENCE!$E38:$CS38)</f>
        <v>0</v>
      </c>
      <c r="DB38" s="16">
        <f>SUMIF(AFFECTATION!$E38:$CS38,PRESENCE!DB$2,PRESENCE!$E38:$CS38)</f>
        <v>0</v>
      </c>
      <c r="DC38" s="16">
        <f>SUMIF(AFFECTATION!$E38:$CS38,PRESENCE!DC$2,PRESENCE!$E38:$CS38)</f>
        <v>0</v>
      </c>
      <c r="DD38" s="16">
        <f>SUMIF(AFFECTATION!$E38:$CS38,PRESENCE!DD$2,PRESENCE!$E38:$CS38)</f>
        <v>0</v>
      </c>
      <c r="DE38" s="16">
        <f>SUMIF(AFFECTATION!$E38:$CS38,PRESENCE!DE$2,PRESENCE!$E38:$CS38)</f>
        <v>0</v>
      </c>
      <c r="DF38" s="16">
        <f>SUMIF(AFFECTATION!$E38:$CS38,PRESENCE!DF$2,PRESENCE!$E38:$CS38)</f>
        <v>0</v>
      </c>
      <c r="DG38" s="16">
        <f>SUMIF(AFFECTATION!$E38:$CS38,PRESENCE!DG$2,PRESENCE!$E38:$CS38)</f>
        <v>0</v>
      </c>
      <c r="DH38" s="16">
        <f>SUMIF(AFFECTATION!$E38:$CS38,PRESENCE!DH$2,PRESENCE!$E38:$CS38)</f>
        <v>0</v>
      </c>
      <c r="DI38" s="16">
        <f>SUMIF(AFFECTATION!$E38:$CS38,PRESENCE!DI$2,PRESENCE!$E38:$CS38)</f>
        <v>0</v>
      </c>
      <c r="DJ38" s="16">
        <f>SUMIF(AFFECTATION!$E38:$CS38,PRESENCE!DJ$2,PRESENCE!$E38:$CS38)</f>
        <v>0</v>
      </c>
      <c r="DK38" s="16">
        <f>SUMIF(AFFECTATION!$E38:$CS38,PRESENCE!DK$2,PRESENCE!$E38:$CS38)</f>
        <v>0</v>
      </c>
      <c r="DL38" s="16">
        <f>SUMIF(AFFECTATION!$E38:$CS38,PRESENCE!DL$2,PRESENCE!$E38:$CS38)</f>
        <v>0</v>
      </c>
      <c r="DM38" s="16">
        <f>SUMIF(AFFECTATION!$E38:$CS38,PRESENCE!DM$2,PRESENCE!$E38:$CS38)</f>
        <v>0</v>
      </c>
    </row>
    <row r="39" spans="1:117" x14ac:dyDescent="0.35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1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16"/>
      <c r="CU39" s="16"/>
      <c r="CV39" s="16"/>
      <c r="CW39" s="16"/>
      <c r="CX39" s="16"/>
      <c r="CY39" s="16"/>
      <c r="CZ39" s="16">
        <f>SUMIF(AFFECTATION!$E39:$CS39,PRESENCE!CZ$2,PRESENCE!$E39:$CS39)</f>
        <v>0</v>
      </c>
      <c r="DA39" s="16">
        <f>SUMIF(AFFECTATION!$E39:$CS39,PRESENCE!DA$2,PRESENCE!$E39:$CS39)</f>
        <v>0</v>
      </c>
      <c r="DB39" s="16">
        <f>SUMIF(AFFECTATION!$E39:$CS39,PRESENCE!DB$2,PRESENCE!$E39:$CS39)</f>
        <v>0</v>
      </c>
      <c r="DC39" s="16">
        <f>SUMIF(AFFECTATION!$E39:$CS39,PRESENCE!DC$2,PRESENCE!$E39:$CS39)</f>
        <v>0</v>
      </c>
      <c r="DD39" s="16">
        <f>SUMIF(AFFECTATION!$E39:$CS39,PRESENCE!DD$2,PRESENCE!$E39:$CS39)</f>
        <v>0</v>
      </c>
      <c r="DE39" s="16">
        <f>SUMIF(AFFECTATION!$E39:$CS39,PRESENCE!DE$2,PRESENCE!$E39:$CS39)</f>
        <v>0</v>
      </c>
      <c r="DF39" s="16">
        <f>SUMIF(AFFECTATION!$E39:$CS39,PRESENCE!DF$2,PRESENCE!$E39:$CS39)</f>
        <v>0</v>
      </c>
      <c r="DG39" s="16">
        <f>SUMIF(AFFECTATION!$E39:$CS39,PRESENCE!DG$2,PRESENCE!$E39:$CS39)</f>
        <v>0</v>
      </c>
      <c r="DH39" s="16">
        <f>SUMIF(AFFECTATION!$E39:$CS39,PRESENCE!DH$2,PRESENCE!$E39:$CS39)</f>
        <v>0</v>
      </c>
      <c r="DI39" s="16">
        <f>SUMIF(AFFECTATION!$E39:$CS39,PRESENCE!DI$2,PRESENCE!$E39:$CS39)</f>
        <v>0</v>
      </c>
      <c r="DJ39" s="16">
        <f>SUMIF(AFFECTATION!$E39:$CS39,PRESENCE!DJ$2,PRESENCE!$E39:$CS39)</f>
        <v>0</v>
      </c>
      <c r="DK39" s="16">
        <f>SUMIF(AFFECTATION!$E39:$CS39,PRESENCE!DK$2,PRESENCE!$E39:$CS39)</f>
        <v>0</v>
      </c>
      <c r="DL39" s="16">
        <f>SUMIF(AFFECTATION!$E39:$CS39,PRESENCE!DL$2,PRESENCE!$E39:$CS39)</f>
        <v>0</v>
      </c>
      <c r="DM39" s="16">
        <f>SUMIF(AFFECTATION!$E39:$CS39,PRESENCE!DM$2,PRESENCE!$E39:$CS39)</f>
        <v>0</v>
      </c>
    </row>
    <row r="40" spans="1:117" x14ac:dyDescent="0.35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1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16"/>
      <c r="CU40" s="16"/>
      <c r="CV40" s="16"/>
      <c r="CW40" s="16"/>
      <c r="CX40" s="16"/>
      <c r="CY40" s="16"/>
      <c r="CZ40" s="16">
        <f>SUMIF(AFFECTATION!$E40:$CS40,PRESENCE!CZ$2,PRESENCE!$E40:$CS40)</f>
        <v>0</v>
      </c>
      <c r="DA40" s="16">
        <f>SUMIF(AFFECTATION!$E40:$CS40,PRESENCE!DA$2,PRESENCE!$E40:$CS40)</f>
        <v>0</v>
      </c>
      <c r="DB40" s="16">
        <f>SUMIF(AFFECTATION!$E40:$CS40,PRESENCE!DB$2,PRESENCE!$E40:$CS40)</f>
        <v>0</v>
      </c>
      <c r="DC40" s="16">
        <f>SUMIF(AFFECTATION!$E40:$CS40,PRESENCE!DC$2,PRESENCE!$E40:$CS40)</f>
        <v>0</v>
      </c>
      <c r="DD40" s="16">
        <f>SUMIF(AFFECTATION!$E40:$CS40,PRESENCE!DD$2,PRESENCE!$E40:$CS40)</f>
        <v>0</v>
      </c>
      <c r="DE40" s="16">
        <f>SUMIF(AFFECTATION!$E40:$CS40,PRESENCE!DE$2,PRESENCE!$E40:$CS40)</f>
        <v>0</v>
      </c>
      <c r="DF40" s="16">
        <f>SUMIF(AFFECTATION!$E40:$CS40,PRESENCE!DF$2,PRESENCE!$E40:$CS40)</f>
        <v>0</v>
      </c>
      <c r="DG40" s="16">
        <f>SUMIF(AFFECTATION!$E40:$CS40,PRESENCE!DG$2,PRESENCE!$E40:$CS40)</f>
        <v>0</v>
      </c>
      <c r="DH40" s="16">
        <f>SUMIF(AFFECTATION!$E40:$CS40,PRESENCE!DH$2,PRESENCE!$E40:$CS40)</f>
        <v>0</v>
      </c>
      <c r="DI40" s="16">
        <f>SUMIF(AFFECTATION!$E40:$CS40,PRESENCE!DI$2,PRESENCE!$E40:$CS40)</f>
        <v>0</v>
      </c>
      <c r="DJ40" s="16">
        <f>SUMIF(AFFECTATION!$E40:$CS40,PRESENCE!DJ$2,PRESENCE!$E40:$CS40)</f>
        <v>0</v>
      </c>
      <c r="DK40" s="16">
        <f>SUMIF(AFFECTATION!$E40:$CS40,PRESENCE!DK$2,PRESENCE!$E40:$CS40)</f>
        <v>0</v>
      </c>
      <c r="DL40" s="16">
        <f>SUMIF(AFFECTATION!$E40:$CS40,PRESENCE!DL$2,PRESENCE!$E40:$CS40)</f>
        <v>0</v>
      </c>
      <c r="DM40" s="16">
        <f>SUMIF(AFFECTATION!$E40:$CS40,PRESENCE!DM$2,PRESENCE!$E40:$CS40)</f>
        <v>0</v>
      </c>
    </row>
    <row r="41" spans="1:117" x14ac:dyDescent="0.35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1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16"/>
      <c r="CU41" s="16"/>
      <c r="CV41" s="16"/>
      <c r="CW41" s="16"/>
      <c r="CX41" s="16"/>
      <c r="CY41" s="16"/>
      <c r="CZ41" s="16">
        <f>SUMIF(AFFECTATION!$E41:$CS41,PRESENCE!CZ$2,PRESENCE!$E41:$CS41)</f>
        <v>0</v>
      </c>
      <c r="DA41" s="16">
        <f>SUMIF(AFFECTATION!$E41:$CS41,PRESENCE!DA$2,PRESENCE!$E41:$CS41)</f>
        <v>0</v>
      </c>
      <c r="DB41" s="16">
        <f>SUMIF(AFFECTATION!$E41:$CS41,PRESENCE!DB$2,PRESENCE!$E41:$CS41)</f>
        <v>0</v>
      </c>
      <c r="DC41" s="16">
        <f>SUMIF(AFFECTATION!$E41:$CS41,PRESENCE!DC$2,PRESENCE!$E41:$CS41)</f>
        <v>0</v>
      </c>
      <c r="DD41" s="16">
        <f>SUMIF(AFFECTATION!$E41:$CS41,PRESENCE!DD$2,PRESENCE!$E41:$CS41)</f>
        <v>0</v>
      </c>
      <c r="DE41" s="16">
        <f>SUMIF(AFFECTATION!$E41:$CS41,PRESENCE!DE$2,PRESENCE!$E41:$CS41)</f>
        <v>0</v>
      </c>
      <c r="DF41" s="16">
        <f>SUMIF(AFFECTATION!$E41:$CS41,PRESENCE!DF$2,PRESENCE!$E41:$CS41)</f>
        <v>0</v>
      </c>
      <c r="DG41" s="16">
        <f>SUMIF(AFFECTATION!$E41:$CS41,PRESENCE!DG$2,PRESENCE!$E41:$CS41)</f>
        <v>0</v>
      </c>
      <c r="DH41" s="16">
        <f>SUMIF(AFFECTATION!$E41:$CS41,PRESENCE!DH$2,PRESENCE!$E41:$CS41)</f>
        <v>0</v>
      </c>
      <c r="DI41" s="16">
        <f>SUMIF(AFFECTATION!$E41:$CS41,PRESENCE!DI$2,PRESENCE!$E41:$CS41)</f>
        <v>0</v>
      </c>
      <c r="DJ41" s="16">
        <f>SUMIF(AFFECTATION!$E41:$CS41,PRESENCE!DJ$2,PRESENCE!$E41:$CS41)</f>
        <v>0</v>
      </c>
      <c r="DK41" s="16">
        <f>SUMIF(AFFECTATION!$E41:$CS41,PRESENCE!DK$2,PRESENCE!$E41:$CS41)</f>
        <v>0</v>
      </c>
      <c r="DL41" s="16">
        <f>SUMIF(AFFECTATION!$E41:$CS41,PRESENCE!DL$2,PRESENCE!$E41:$CS41)</f>
        <v>0</v>
      </c>
      <c r="DM41" s="16">
        <f>SUMIF(AFFECTATION!$E41:$CS41,PRESENCE!DM$2,PRESENCE!$E41:$CS41)</f>
        <v>0</v>
      </c>
    </row>
    <row r="42" spans="1:117" x14ac:dyDescent="0.35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1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16"/>
      <c r="CU42" s="16"/>
      <c r="CV42" s="16"/>
      <c r="CW42" s="16"/>
      <c r="CX42" s="16"/>
      <c r="CY42" s="16"/>
      <c r="CZ42" s="16">
        <f>SUMIF(AFFECTATION!$E42:$CS42,PRESENCE!CZ$2,PRESENCE!$E42:$CS42)</f>
        <v>0</v>
      </c>
      <c r="DA42" s="16">
        <f>SUMIF(AFFECTATION!$E42:$CS42,PRESENCE!DA$2,PRESENCE!$E42:$CS42)</f>
        <v>0</v>
      </c>
      <c r="DB42" s="16">
        <f>SUMIF(AFFECTATION!$E42:$CS42,PRESENCE!DB$2,PRESENCE!$E42:$CS42)</f>
        <v>0</v>
      </c>
      <c r="DC42" s="16">
        <f>SUMIF(AFFECTATION!$E42:$CS42,PRESENCE!DC$2,PRESENCE!$E42:$CS42)</f>
        <v>0</v>
      </c>
      <c r="DD42" s="16">
        <f>SUMIF(AFFECTATION!$E42:$CS42,PRESENCE!DD$2,PRESENCE!$E42:$CS42)</f>
        <v>0</v>
      </c>
      <c r="DE42" s="16">
        <f>SUMIF(AFFECTATION!$E42:$CS42,PRESENCE!DE$2,PRESENCE!$E42:$CS42)</f>
        <v>0</v>
      </c>
      <c r="DF42" s="16">
        <f>SUMIF(AFFECTATION!$E42:$CS42,PRESENCE!DF$2,PRESENCE!$E42:$CS42)</f>
        <v>0</v>
      </c>
      <c r="DG42" s="16">
        <f>SUMIF(AFFECTATION!$E42:$CS42,PRESENCE!DG$2,PRESENCE!$E42:$CS42)</f>
        <v>0</v>
      </c>
      <c r="DH42" s="16">
        <f>SUMIF(AFFECTATION!$E42:$CS42,PRESENCE!DH$2,PRESENCE!$E42:$CS42)</f>
        <v>0</v>
      </c>
      <c r="DI42" s="16">
        <f>SUMIF(AFFECTATION!$E42:$CS42,PRESENCE!DI$2,PRESENCE!$E42:$CS42)</f>
        <v>0</v>
      </c>
      <c r="DJ42" s="16">
        <f>SUMIF(AFFECTATION!$E42:$CS42,PRESENCE!DJ$2,PRESENCE!$E42:$CS42)</f>
        <v>0</v>
      </c>
      <c r="DK42" s="16">
        <f>SUMIF(AFFECTATION!$E42:$CS42,PRESENCE!DK$2,PRESENCE!$E42:$CS42)</f>
        <v>0</v>
      </c>
      <c r="DL42" s="16">
        <f>SUMIF(AFFECTATION!$E42:$CS42,PRESENCE!DL$2,PRESENCE!$E42:$CS42)</f>
        <v>0</v>
      </c>
      <c r="DM42" s="16">
        <f>SUMIF(AFFECTATION!$E42:$CS42,PRESENCE!DM$2,PRESENCE!$E42:$CS42)</f>
        <v>0</v>
      </c>
    </row>
    <row r="43" spans="1:117" x14ac:dyDescent="0.35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1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16"/>
      <c r="CU43" s="16"/>
      <c r="CV43" s="16"/>
      <c r="CW43" s="16"/>
      <c r="CX43" s="16"/>
      <c r="CY43" s="16"/>
      <c r="CZ43" s="16">
        <f>SUMIF(AFFECTATION!$E43:$CS43,PRESENCE!CZ$2,PRESENCE!$E43:$CS43)</f>
        <v>0</v>
      </c>
      <c r="DA43" s="16">
        <f>SUMIF(AFFECTATION!$E43:$CS43,PRESENCE!DA$2,PRESENCE!$E43:$CS43)</f>
        <v>0</v>
      </c>
      <c r="DB43" s="16">
        <f>SUMIF(AFFECTATION!$E43:$CS43,PRESENCE!DB$2,PRESENCE!$E43:$CS43)</f>
        <v>0</v>
      </c>
      <c r="DC43" s="16">
        <f>SUMIF(AFFECTATION!$E43:$CS43,PRESENCE!DC$2,PRESENCE!$E43:$CS43)</f>
        <v>0</v>
      </c>
      <c r="DD43" s="16">
        <f>SUMIF(AFFECTATION!$E43:$CS43,PRESENCE!DD$2,PRESENCE!$E43:$CS43)</f>
        <v>0</v>
      </c>
      <c r="DE43" s="16">
        <f>SUMIF(AFFECTATION!$E43:$CS43,PRESENCE!DE$2,PRESENCE!$E43:$CS43)</f>
        <v>0</v>
      </c>
      <c r="DF43" s="16">
        <f>SUMIF(AFFECTATION!$E43:$CS43,PRESENCE!DF$2,PRESENCE!$E43:$CS43)</f>
        <v>0</v>
      </c>
      <c r="DG43" s="16">
        <f>SUMIF(AFFECTATION!$E43:$CS43,PRESENCE!DG$2,PRESENCE!$E43:$CS43)</f>
        <v>0</v>
      </c>
      <c r="DH43" s="16">
        <f>SUMIF(AFFECTATION!$E43:$CS43,PRESENCE!DH$2,PRESENCE!$E43:$CS43)</f>
        <v>0</v>
      </c>
      <c r="DI43" s="16">
        <f>SUMIF(AFFECTATION!$E43:$CS43,PRESENCE!DI$2,PRESENCE!$E43:$CS43)</f>
        <v>0</v>
      </c>
      <c r="DJ43" s="16">
        <f>SUMIF(AFFECTATION!$E43:$CS43,PRESENCE!DJ$2,PRESENCE!$E43:$CS43)</f>
        <v>0</v>
      </c>
      <c r="DK43" s="16">
        <f>SUMIF(AFFECTATION!$E43:$CS43,PRESENCE!DK$2,PRESENCE!$E43:$CS43)</f>
        <v>0</v>
      </c>
      <c r="DL43" s="16">
        <f>SUMIF(AFFECTATION!$E43:$CS43,PRESENCE!DL$2,PRESENCE!$E43:$CS43)</f>
        <v>0</v>
      </c>
      <c r="DM43" s="16">
        <f>SUMIF(AFFECTATION!$E43:$CS43,PRESENCE!DM$2,PRESENCE!$E43:$CS43)</f>
        <v>0</v>
      </c>
    </row>
    <row r="44" spans="1:117" x14ac:dyDescent="0.35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1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16"/>
      <c r="CU44" s="16"/>
      <c r="CV44" s="16"/>
      <c r="CW44" s="16"/>
      <c r="CX44" s="16"/>
      <c r="CY44" s="16"/>
      <c r="CZ44" s="16">
        <f>SUMIF(AFFECTATION!$E44:$CS44,PRESENCE!CZ$2,PRESENCE!$E44:$CS44)</f>
        <v>0</v>
      </c>
      <c r="DA44" s="16">
        <f>SUMIF(AFFECTATION!$E44:$CS44,PRESENCE!DA$2,PRESENCE!$E44:$CS44)</f>
        <v>0</v>
      </c>
      <c r="DB44" s="16">
        <f>SUMIF(AFFECTATION!$E44:$CS44,PRESENCE!DB$2,PRESENCE!$E44:$CS44)</f>
        <v>0</v>
      </c>
      <c r="DC44" s="16">
        <f>SUMIF(AFFECTATION!$E44:$CS44,PRESENCE!DC$2,PRESENCE!$E44:$CS44)</f>
        <v>0</v>
      </c>
      <c r="DD44" s="16">
        <f>SUMIF(AFFECTATION!$E44:$CS44,PRESENCE!DD$2,PRESENCE!$E44:$CS44)</f>
        <v>0</v>
      </c>
      <c r="DE44" s="16">
        <f>SUMIF(AFFECTATION!$E44:$CS44,PRESENCE!DE$2,PRESENCE!$E44:$CS44)</f>
        <v>0</v>
      </c>
      <c r="DF44" s="16">
        <f>SUMIF(AFFECTATION!$E44:$CS44,PRESENCE!DF$2,PRESENCE!$E44:$CS44)</f>
        <v>0</v>
      </c>
      <c r="DG44" s="16">
        <f>SUMIF(AFFECTATION!$E44:$CS44,PRESENCE!DG$2,PRESENCE!$E44:$CS44)</f>
        <v>0</v>
      </c>
      <c r="DH44" s="16">
        <f>SUMIF(AFFECTATION!$E44:$CS44,PRESENCE!DH$2,PRESENCE!$E44:$CS44)</f>
        <v>0</v>
      </c>
      <c r="DI44" s="16">
        <f>SUMIF(AFFECTATION!$E44:$CS44,PRESENCE!DI$2,PRESENCE!$E44:$CS44)</f>
        <v>0</v>
      </c>
      <c r="DJ44" s="16">
        <f>SUMIF(AFFECTATION!$E44:$CS44,PRESENCE!DJ$2,PRESENCE!$E44:$CS44)</f>
        <v>0</v>
      </c>
      <c r="DK44" s="16">
        <f>SUMIF(AFFECTATION!$E44:$CS44,PRESENCE!DK$2,PRESENCE!$E44:$CS44)</f>
        <v>0</v>
      </c>
      <c r="DL44" s="16">
        <f>SUMIF(AFFECTATION!$E44:$CS44,PRESENCE!DL$2,PRESENCE!$E44:$CS44)</f>
        <v>0</v>
      </c>
      <c r="DM44" s="16">
        <f>SUMIF(AFFECTATION!$E44:$CS44,PRESENCE!DM$2,PRESENCE!$E44:$CS44)</f>
        <v>0</v>
      </c>
    </row>
    <row r="45" spans="1:117" x14ac:dyDescent="0.35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1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16"/>
      <c r="CU45" s="16"/>
      <c r="CV45" s="16"/>
      <c r="CW45" s="16"/>
      <c r="CX45" s="16"/>
      <c r="CY45" s="16"/>
      <c r="CZ45" s="16">
        <f>SUMIF(AFFECTATION!$E45:$CS45,PRESENCE!CZ$2,PRESENCE!$E45:$CS45)</f>
        <v>0</v>
      </c>
      <c r="DA45" s="16">
        <f>SUMIF(AFFECTATION!$E45:$CS45,PRESENCE!DA$2,PRESENCE!$E45:$CS45)</f>
        <v>0</v>
      </c>
      <c r="DB45" s="16">
        <f>SUMIF(AFFECTATION!$E45:$CS45,PRESENCE!DB$2,PRESENCE!$E45:$CS45)</f>
        <v>0</v>
      </c>
      <c r="DC45" s="16">
        <f>SUMIF(AFFECTATION!$E45:$CS45,PRESENCE!DC$2,PRESENCE!$E45:$CS45)</f>
        <v>0</v>
      </c>
      <c r="DD45" s="16">
        <f>SUMIF(AFFECTATION!$E45:$CS45,PRESENCE!DD$2,PRESENCE!$E45:$CS45)</f>
        <v>0</v>
      </c>
      <c r="DE45" s="16">
        <f>SUMIF(AFFECTATION!$E45:$CS45,PRESENCE!DE$2,PRESENCE!$E45:$CS45)</f>
        <v>0</v>
      </c>
      <c r="DF45" s="16">
        <f>SUMIF(AFFECTATION!$E45:$CS45,PRESENCE!DF$2,PRESENCE!$E45:$CS45)</f>
        <v>0</v>
      </c>
      <c r="DG45" s="16">
        <f>SUMIF(AFFECTATION!$E45:$CS45,PRESENCE!DG$2,PRESENCE!$E45:$CS45)</f>
        <v>0</v>
      </c>
      <c r="DH45" s="16">
        <f>SUMIF(AFFECTATION!$E45:$CS45,PRESENCE!DH$2,PRESENCE!$E45:$CS45)</f>
        <v>0</v>
      </c>
      <c r="DI45" s="16">
        <f>SUMIF(AFFECTATION!$E45:$CS45,PRESENCE!DI$2,PRESENCE!$E45:$CS45)</f>
        <v>0</v>
      </c>
      <c r="DJ45" s="16">
        <f>SUMIF(AFFECTATION!$E45:$CS45,PRESENCE!DJ$2,PRESENCE!$E45:$CS45)</f>
        <v>0</v>
      </c>
      <c r="DK45" s="16">
        <f>SUMIF(AFFECTATION!$E45:$CS45,PRESENCE!DK$2,PRESENCE!$E45:$CS45)</f>
        <v>0</v>
      </c>
      <c r="DL45" s="16">
        <f>SUMIF(AFFECTATION!$E45:$CS45,PRESENCE!DL$2,PRESENCE!$E45:$CS45)</f>
        <v>0</v>
      </c>
      <c r="DM45" s="16">
        <f>SUMIF(AFFECTATION!$E45:$CS45,PRESENCE!DM$2,PRESENCE!$E45:$CS45)</f>
        <v>0</v>
      </c>
    </row>
    <row r="46" spans="1:117" x14ac:dyDescent="0.35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1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16"/>
      <c r="CU46" s="16"/>
      <c r="CV46" s="16"/>
      <c r="CW46" s="16"/>
      <c r="CX46" s="16"/>
      <c r="CY46" s="16"/>
      <c r="CZ46" s="16">
        <f>SUMIF(AFFECTATION!$E46:$CS46,PRESENCE!CZ$2,PRESENCE!$E46:$CS46)</f>
        <v>0</v>
      </c>
      <c r="DA46" s="16">
        <f>SUMIF(AFFECTATION!$E46:$CS46,PRESENCE!DA$2,PRESENCE!$E46:$CS46)</f>
        <v>0</v>
      </c>
      <c r="DB46" s="16">
        <f>SUMIF(AFFECTATION!$E46:$CS46,PRESENCE!DB$2,PRESENCE!$E46:$CS46)</f>
        <v>0</v>
      </c>
      <c r="DC46" s="16">
        <f>SUMIF(AFFECTATION!$E46:$CS46,PRESENCE!DC$2,PRESENCE!$E46:$CS46)</f>
        <v>0</v>
      </c>
      <c r="DD46" s="16">
        <f>SUMIF(AFFECTATION!$E46:$CS46,PRESENCE!DD$2,PRESENCE!$E46:$CS46)</f>
        <v>0</v>
      </c>
      <c r="DE46" s="16">
        <f>SUMIF(AFFECTATION!$E46:$CS46,PRESENCE!DE$2,PRESENCE!$E46:$CS46)</f>
        <v>0</v>
      </c>
      <c r="DF46" s="16">
        <f>SUMIF(AFFECTATION!$E46:$CS46,PRESENCE!DF$2,PRESENCE!$E46:$CS46)</f>
        <v>0</v>
      </c>
      <c r="DG46" s="16">
        <f>SUMIF(AFFECTATION!$E46:$CS46,PRESENCE!DG$2,PRESENCE!$E46:$CS46)</f>
        <v>0</v>
      </c>
      <c r="DH46" s="16">
        <f>SUMIF(AFFECTATION!$E46:$CS46,PRESENCE!DH$2,PRESENCE!$E46:$CS46)</f>
        <v>0</v>
      </c>
      <c r="DI46" s="16">
        <f>SUMIF(AFFECTATION!$E46:$CS46,PRESENCE!DI$2,PRESENCE!$E46:$CS46)</f>
        <v>0</v>
      </c>
      <c r="DJ46" s="16">
        <f>SUMIF(AFFECTATION!$E46:$CS46,PRESENCE!DJ$2,PRESENCE!$E46:$CS46)</f>
        <v>0</v>
      </c>
      <c r="DK46" s="16">
        <f>SUMIF(AFFECTATION!$E46:$CS46,PRESENCE!DK$2,PRESENCE!$E46:$CS46)</f>
        <v>0</v>
      </c>
      <c r="DL46" s="16">
        <f>SUMIF(AFFECTATION!$E46:$CS46,PRESENCE!DL$2,PRESENCE!$E46:$CS46)</f>
        <v>0</v>
      </c>
      <c r="DM46" s="16">
        <f>SUMIF(AFFECTATION!$E46:$CS46,PRESENCE!DM$2,PRESENCE!$E46:$CS46)</f>
        <v>0</v>
      </c>
    </row>
    <row r="47" spans="1:117" x14ac:dyDescent="0.35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1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16"/>
      <c r="CU47" s="16"/>
      <c r="CV47" s="16"/>
      <c r="CW47" s="16"/>
      <c r="CX47" s="16"/>
      <c r="CY47" s="16"/>
      <c r="CZ47" s="16">
        <f>SUMIF(AFFECTATION!$E47:$CS47,PRESENCE!CZ$2,PRESENCE!$E47:$CS47)</f>
        <v>0</v>
      </c>
      <c r="DA47" s="16">
        <f>SUMIF(AFFECTATION!$E47:$CS47,PRESENCE!DA$2,PRESENCE!$E47:$CS47)</f>
        <v>0</v>
      </c>
      <c r="DB47" s="16">
        <f>SUMIF(AFFECTATION!$E47:$CS47,PRESENCE!DB$2,PRESENCE!$E47:$CS47)</f>
        <v>0</v>
      </c>
      <c r="DC47" s="16">
        <f>SUMIF(AFFECTATION!$E47:$CS47,PRESENCE!DC$2,PRESENCE!$E47:$CS47)</f>
        <v>0</v>
      </c>
      <c r="DD47" s="16">
        <f>SUMIF(AFFECTATION!$E47:$CS47,PRESENCE!DD$2,PRESENCE!$E47:$CS47)</f>
        <v>0</v>
      </c>
      <c r="DE47" s="16">
        <f>SUMIF(AFFECTATION!$E47:$CS47,PRESENCE!DE$2,PRESENCE!$E47:$CS47)</f>
        <v>0</v>
      </c>
      <c r="DF47" s="16">
        <f>SUMIF(AFFECTATION!$E47:$CS47,PRESENCE!DF$2,PRESENCE!$E47:$CS47)</f>
        <v>0</v>
      </c>
      <c r="DG47" s="16">
        <f>SUMIF(AFFECTATION!$E47:$CS47,PRESENCE!DG$2,PRESENCE!$E47:$CS47)</f>
        <v>0</v>
      </c>
      <c r="DH47" s="16">
        <f>SUMIF(AFFECTATION!$E47:$CS47,PRESENCE!DH$2,PRESENCE!$E47:$CS47)</f>
        <v>0</v>
      </c>
      <c r="DI47" s="16">
        <f>SUMIF(AFFECTATION!$E47:$CS47,PRESENCE!DI$2,PRESENCE!$E47:$CS47)</f>
        <v>0</v>
      </c>
      <c r="DJ47" s="16">
        <f>SUMIF(AFFECTATION!$E47:$CS47,PRESENCE!DJ$2,PRESENCE!$E47:$CS47)</f>
        <v>0</v>
      </c>
      <c r="DK47" s="16">
        <f>SUMIF(AFFECTATION!$E47:$CS47,PRESENCE!DK$2,PRESENCE!$E47:$CS47)</f>
        <v>0</v>
      </c>
      <c r="DL47" s="16">
        <f>SUMIF(AFFECTATION!$E47:$CS47,PRESENCE!DL$2,PRESENCE!$E47:$CS47)</f>
        <v>0</v>
      </c>
      <c r="DM47" s="16">
        <f>SUMIF(AFFECTATION!$E47:$CS47,PRESENCE!DM$2,PRESENCE!$E47:$CS47)</f>
        <v>0</v>
      </c>
    </row>
    <row r="48" spans="1:117" x14ac:dyDescent="0.35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1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16"/>
      <c r="CU48" s="16"/>
      <c r="CV48" s="16"/>
      <c r="CW48" s="16"/>
      <c r="CX48" s="16"/>
      <c r="CY48" s="16"/>
      <c r="CZ48" s="16">
        <f>SUMIF(AFFECTATION!$E48:$CS48,PRESENCE!CZ$2,PRESENCE!$E48:$CS48)</f>
        <v>0</v>
      </c>
      <c r="DA48" s="16">
        <f>SUMIF(AFFECTATION!$E48:$CS48,PRESENCE!DA$2,PRESENCE!$E48:$CS48)</f>
        <v>0</v>
      </c>
      <c r="DB48" s="16">
        <f>SUMIF(AFFECTATION!$E48:$CS48,PRESENCE!DB$2,PRESENCE!$E48:$CS48)</f>
        <v>0</v>
      </c>
      <c r="DC48" s="16">
        <f>SUMIF(AFFECTATION!$E48:$CS48,PRESENCE!DC$2,PRESENCE!$E48:$CS48)</f>
        <v>0</v>
      </c>
      <c r="DD48" s="16">
        <f>SUMIF(AFFECTATION!$E48:$CS48,PRESENCE!DD$2,PRESENCE!$E48:$CS48)</f>
        <v>0</v>
      </c>
      <c r="DE48" s="16">
        <f>SUMIF(AFFECTATION!$E48:$CS48,PRESENCE!DE$2,PRESENCE!$E48:$CS48)</f>
        <v>0</v>
      </c>
      <c r="DF48" s="16">
        <f>SUMIF(AFFECTATION!$E48:$CS48,PRESENCE!DF$2,PRESENCE!$E48:$CS48)</f>
        <v>0</v>
      </c>
      <c r="DG48" s="16">
        <f>SUMIF(AFFECTATION!$E48:$CS48,PRESENCE!DG$2,PRESENCE!$E48:$CS48)</f>
        <v>0</v>
      </c>
      <c r="DH48" s="16">
        <f>SUMIF(AFFECTATION!$E48:$CS48,PRESENCE!DH$2,PRESENCE!$E48:$CS48)</f>
        <v>0</v>
      </c>
      <c r="DI48" s="16">
        <f>SUMIF(AFFECTATION!$E48:$CS48,PRESENCE!DI$2,PRESENCE!$E48:$CS48)</f>
        <v>0</v>
      </c>
      <c r="DJ48" s="16">
        <f>SUMIF(AFFECTATION!$E48:$CS48,PRESENCE!DJ$2,PRESENCE!$E48:$CS48)</f>
        <v>0</v>
      </c>
      <c r="DK48" s="16">
        <f>SUMIF(AFFECTATION!$E48:$CS48,PRESENCE!DK$2,PRESENCE!$E48:$CS48)</f>
        <v>0</v>
      </c>
      <c r="DL48" s="16">
        <f>SUMIF(AFFECTATION!$E48:$CS48,PRESENCE!DL$2,PRESENCE!$E48:$CS48)</f>
        <v>0</v>
      </c>
      <c r="DM48" s="16">
        <f>SUMIF(AFFECTATION!$E48:$CS48,PRESENCE!DM$2,PRESENCE!$E48:$CS48)</f>
        <v>0</v>
      </c>
    </row>
    <row r="49" spans="1:117" x14ac:dyDescent="0.35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1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16"/>
      <c r="CU49" s="16"/>
      <c r="CV49" s="16"/>
      <c r="CW49" s="16"/>
      <c r="CX49" s="16"/>
      <c r="CY49" s="16"/>
      <c r="CZ49" s="16">
        <f>SUMIF(AFFECTATION!$E49:$CS49,PRESENCE!CZ$2,PRESENCE!$E49:$CS49)</f>
        <v>0</v>
      </c>
      <c r="DA49" s="16">
        <f>SUMIF(AFFECTATION!$E49:$CS49,PRESENCE!DA$2,PRESENCE!$E49:$CS49)</f>
        <v>0</v>
      </c>
      <c r="DB49" s="16">
        <f>SUMIF(AFFECTATION!$E49:$CS49,PRESENCE!DB$2,PRESENCE!$E49:$CS49)</f>
        <v>0</v>
      </c>
      <c r="DC49" s="16">
        <f>SUMIF(AFFECTATION!$E49:$CS49,PRESENCE!DC$2,PRESENCE!$E49:$CS49)</f>
        <v>0</v>
      </c>
      <c r="DD49" s="16">
        <f>SUMIF(AFFECTATION!$E49:$CS49,PRESENCE!DD$2,PRESENCE!$E49:$CS49)</f>
        <v>0</v>
      </c>
      <c r="DE49" s="16">
        <f>SUMIF(AFFECTATION!$E49:$CS49,PRESENCE!DE$2,PRESENCE!$E49:$CS49)</f>
        <v>0</v>
      </c>
      <c r="DF49" s="16">
        <f>SUMIF(AFFECTATION!$E49:$CS49,PRESENCE!DF$2,PRESENCE!$E49:$CS49)</f>
        <v>0</v>
      </c>
      <c r="DG49" s="16">
        <f>SUMIF(AFFECTATION!$E49:$CS49,PRESENCE!DG$2,PRESENCE!$E49:$CS49)</f>
        <v>0</v>
      </c>
      <c r="DH49" s="16">
        <f>SUMIF(AFFECTATION!$E49:$CS49,PRESENCE!DH$2,PRESENCE!$E49:$CS49)</f>
        <v>0</v>
      </c>
      <c r="DI49" s="16">
        <f>SUMIF(AFFECTATION!$E49:$CS49,PRESENCE!DI$2,PRESENCE!$E49:$CS49)</f>
        <v>0</v>
      </c>
      <c r="DJ49" s="16">
        <f>SUMIF(AFFECTATION!$E49:$CS49,PRESENCE!DJ$2,PRESENCE!$E49:$CS49)</f>
        <v>0</v>
      </c>
      <c r="DK49" s="16">
        <f>SUMIF(AFFECTATION!$E49:$CS49,PRESENCE!DK$2,PRESENCE!$E49:$CS49)</f>
        <v>0</v>
      </c>
      <c r="DL49" s="16">
        <f>SUMIF(AFFECTATION!$E49:$CS49,PRESENCE!DL$2,PRESENCE!$E49:$CS49)</f>
        <v>0</v>
      </c>
      <c r="DM49" s="16">
        <f>SUMIF(AFFECTATION!$E49:$CS49,PRESENCE!DM$2,PRESENCE!$E49:$CS49)</f>
        <v>0</v>
      </c>
    </row>
    <row r="50" spans="1:117" x14ac:dyDescent="0.35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1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16"/>
      <c r="CU50" s="16"/>
      <c r="CV50" s="16"/>
      <c r="CW50" s="16"/>
      <c r="CX50" s="16"/>
      <c r="CY50" s="16"/>
      <c r="CZ50" s="16">
        <f>SUMIF(AFFECTATION!$E50:$CS50,PRESENCE!CZ$2,PRESENCE!$E50:$CS50)</f>
        <v>0</v>
      </c>
      <c r="DA50" s="16">
        <f>SUMIF(AFFECTATION!$E50:$CS50,PRESENCE!DA$2,PRESENCE!$E50:$CS50)</f>
        <v>0</v>
      </c>
      <c r="DB50" s="16">
        <f>SUMIF(AFFECTATION!$E50:$CS50,PRESENCE!DB$2,PRESENCE!$E50:$CS50)</f>
        <v>0</v>
      </c>
      <c r="DC50" s="16">
        <f>SUMIF(AFFECTATION!$E50:$CS50,PRESENCE!DC$2,PRESENCE!$E50:$CS50)</f>
        <v>0</v>
      </c>
      <c r="DD50" s="16">
        <f>SUMIF(AFFECTATION!$E50:$CS50,PRESENCE!DD$2,PRESENCE!$E50:$CS50)</f>
        <v>0</v>
      </c>
      <c r="DE50" s="16">
        <f>SUMIF(AFFECTATION!$E50:$CS50,PRESENCE!DE$2,PRESENCE!$E50:$CS50)</f>
        <v>0</v>
      </c>
      <c r="DF50" s="16">
        <f>SUMIF(AFFECTATION!$E50:$CS50,PRESENCE!DF$2,PRESENCE!$E50:$CS50)</f>
        <v>0</v>
      </c>
      <c r="DG50" s="16">
        <f>SUMIF(AFFECTATION!$E50:$CS50,PRESENCE!DG$2,PRESENCE!$E50:$CS50)</f>
        <v>0</v>
      </c>
      <c r="DH50" s="16">
        <f>SUMIF(AFFECTATION!$E50:$CS50,PRESENCE!DH$2,PRESENCE!$E50:$CS50)</f>
        <v>0</v>
      </c>
      <c r="DI50" s="16">
        <f>SUMIF(AFFECTATION!$E50:$CS50,PRESENCE!DI$2,PRESENCE!$E50:$CS50)</f>
        <v>0</v>
      </c>
      <c r="DJ50" s="16">
        <f>SUMIF(AFFECTATION!$E50:$CS50,PRESENCE!DJ$2,PRESENCE!$E50:$CS50)</f>
        <v>0</v>
      </c>
      <c r="DK50" s="16">
        <f>SUMIF(AFFECTATION!$E50:$CS50,PRESENCE!DK$2,PRESENCE!$E50:$CS50)</f>
        <v>0</v>
      </c>
      <c r="DL50" s="16">
        <f>SUMIF(AFFECTATION!$E50:$CS50,PRESENCE!DL$2,PRESENCE!$E50:$CS50)</f>
        <v>0</v>
      </c>
      <c r="DM50" s="16">
        <f>SUMIF(AFFECTATION!$E50:$CS50,PRESENCE!DM$2,PRESENCE!$E50:$CS50)</f>
        <v>0</v>
      </c>
    </row>
    <row r="51" spans="1:117" x14ac:dyDescent="0.35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1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16"/>
      <c r="CU51" s="16"/>
      <c r="CV51" s="16"/>
      <c r="CW51" s="16"/>
      <c r="CX51" s="16"/>
      <c r="CY51" s="16"/>
      <c r="CZ51" s="16">
        <f>SUMIF(AFFECTATION!$E51:$CS51,PRESENCE!CZ$2,PRESENCE!$E51:$CS51)</f>
        <v>0</v>
      </c>
      <c r="DA51" s="16">
        <f>SUMIF(AFFECTATION!$E51:$CS51,PRESENCE!DA$2,PRESENCE!$E51:$CS51)</f>
        <v>0</v>
      </c>
      <c r="DB51" s="16">
        <f>SUMIF(AFFECTATION!$E51:$CS51,PRESENCE!DB$2,PRESENCE!$E51:$CS51)</f>
        <v>0</v>
      </c>
      <c r="DC51" s="16">
        <f>SUMIF(AFFECTATION!$E51:$CS51,PRESENCE!DC$2,PRESENCE!$E51:$CS51)</f>
        <v>0</v>
      </c>
      <c r="DD51" s="16">
        <f>SUMIF(AFFECTATION!$E51:$CS51,PRESENCE!DD$2,PRESENCE!$E51:$CS51)</f>
        <v>0</v>
      </c>
      <c r="DE51" s="16">
        <f>SUMIF(AFFECTATION!$E51:$CS51,PRESENCE!DE$2,PRESENCE!$E51:$CS51)</f>
        <v>0</v>
      </c>
      <c r="DF51" s="16">
        <f>SUMIF(AFFECTATION!$E51:$CS51,PRESENCE!DF$2,PRESENCE!$E51:$CS51)</f>
        <v>0</v>
      </c>
      <c r="DG51" s="16">
        <f>SUMIF(AFFECTATION!$E51:$CS51,PRESENCE!DG$2,PRESENCE!$E51:$CS51)</f>
        <v>0</v>
      </c>
      <c r="DH51" s="16">
        <f>SUMIF(AFFECTATION!$E51:$CS51,PRESENCE!DH$2,PRESENCE!$E51:$CS51)</f>
        <v>0</v>
      </c>
      <c r="DI51" s="16">
        <f>SUMIF(AFFECTATION!$E51:$CS51,PRESENCE!DI$2,PRESENCE!$E51:$CS51)</f>
        <v>0</v>
      </c>
      <c r="DJ51" s="16">
        <f>SUMIF(AFFECTATION!$E51:$CS51,PRESENCE!DJ$2,PRESENCE!$E51:$CS51)</f>
        <v>0</v>
      </c>
      <c r="DK51" s="16">
        <f>SUMIF(AFFECTATION!$E51:$CS51,PRESENCE!DK$2,PRESENCE!$E51:$CS51)</f>
        <v>0</v>
      </c>
      <c r="DL51" s="16">
        <f>SUMIF(AFFECTATION!$E51:$CS51,PRESENCE!DL$2,PRESENCE!$E51:$CS51)</f>
        <v>0</v>
      </c>
      <c r="DM51" s="16">
        <f>SUMIF(AFFECTATION!$E51:$CS51,PRESENCE!DM$2,PRESENCE!$E51:$CS51)</f>
        <v>0</v>
      </c>
    </row>
    <row r="52" spans="1:117" x14ac:dyDescent="0.35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1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16"/>
      <c r="CU52" s="16"/>
      <c r="CV52" s="16"/>
      <c r="CW52" s="16"/>
      <c r="CX52" s="16"/>
      <c r="CY52" s="16"/>
      <c r="CZ52" s="16">
        <f>SUMIF(AFFECTATION!$E52:$CS52,PRESENCE!CZ$2,PRESENCE!$E52:$CS52)</f>
        <v>0</v>
      </c>
      <c r="DA52" s="16">
        <f>SUMIF(AFFECTATION!$E52:$CS52,PRESENCE!DA$2,PRESENCE!$E52:$CS52)</f>
        <v>0</v>
      </c>
      <c r="DB52" s="16">
        <f>SUMIF(AFFECTATION!$E52:$CS52,PRESENCE!DB$2,PRESENCE!$E52:$CS52)</f>
        <v>0</v>
      </c>
      <c r="DC52" s="16">
        <f>SUMIF(AFFECTATION!$E52:$CS52,PRESENCE!DC$2,PRESENCE!$E52:$CS52)</f>
        <v>0</v>
      </c>
      <c r="DD52" s="16">
        <f>SUMIF(AFFECTATION!$E52:$CS52,PRESENCE!DD$2,PRESENCE!$E52:$CS52)</f>
        <v>0</v>
      </c>
      <c r="DE52" s="16">
        <f>SUMIF(AFFECTATION!$E52:$CS52,PRESENCE!DE$2,PRESENCE!$E52:$CS52)</f>
        <v>0</v>
      </c>
      <c r="DF52" s="16">
        <f>SUMIF(AFFECTATION!$E52:$CS52,PRESENCE!DF$2,PRESENCE!$E52:$CS52)</f>
        <v>0</v>
      </c>
      <c r="DG52" s="16">
        <f>SUMIF(AFFECTATION!$E52:$CS52,PRESENCE!DG$2,PRESENCE!$E52:$CS52)</f>
        <v>0</v>
      </c>
      <c r="DH52" s="16">
        <f>SUMIF(AFFECTATION!$E52:$CS52,PRESENCE!DH$2,PRESENCE!$E52:$CS52)</f>
        <v>0</v>
      </c>
      <c r="DI52" s="16">
        <f>SUMIF(AFFECTATION!$E52:$CS52,PRESENCE!DI$2,PRESENCE!$E52:$CS52)</f>
        <v>0</v>
      </c>
      <c r="DJ52" s="16">
        <f>SUMIF(AFFECTATION!$E52:$CS52,PRESENCE!DJ$2,PRESENCE!$E52:$CS52)</f>
        <v>0</v>
      </c>
      <c r="DK52" s="16">
        <f>SUMIF(AFFECTATION!$E52:$CS52,PRESENCE!DK$2,PRESENCE!$E52:$CS52)</f>
        <v>0</v>
      </c>
      <c r="DL52" s="16">
        <f>SUMIF(AFFECTATION!$E52:$CS52,PRESENCE!DL$2,PRESENCE!$E52:$CS52)</f>
        <v>0</v>
      </c>
      <c r="DM52" s="16">
        <f>SUMIF(AFFECTATION!$E52:$CS52,PRESENCE!DM$2,PRESENCE!$E52:$CS52)</f>
        <v>0</v>
      </c>
    </row>
    <row r="53" spans="1:117" x14ac:dyDescent="0.35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1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16"/>
      <c r="CU53" s="16"/>
      <c r="CV53" s="16"/>
      <c r="CW53" s="16"/>
      <c r="CX53" s="16"/>
      <c r="CY53" s="16"/>
      <c r="CZ53" s="16">
        <f>SUMIF(AFFECTATION!$E53:$CS53,PRESENCE!CZ$2,PRESENCE!$E53:$CS53)</f>
        <v>0</v>
      </c>
      <c r="DA53" s="16">
        <f>SUMIF(AFFECTATION!$E53:$CS53,PRESENCE!DA$2,PRESENCE!$E53:$CS53)</f>
        <v>0</v>
      </c>
      <c r="DB53" s="16">
        <f>SUMIF(AFFECTATION!$E53:$CS53,PRESENCE!DB$2,PRESENCE!$E53:$CS53)</f>
        <v>0</v>
      </c>
      <c r="DC53" s="16">
        <f>SUMIF(AFFECTATION!$E53:$CS53,PRESENCE!DC$2,PRESENCE!$E53:$CS53)</f>
        <v>0</v>
      </c>
      <c r="DD53" s="16">
        <f>SUMIF(AFFECTATION!$E53:$CS53,PRESENCE!DD$2,PRESENCE!$E53:$CS53)</f>
        <v>0</v>
      </c>
      <c r="DE53" s="16">
        <f>SUMIF(AFFECTATION!$E53:$CS53,PRESENCE!DE$2,PRESENCE!$E53:$CS53)</f>
        <v>0</v>
      </c>
      <c r="DF53" s="16">
        <f>SUMIF(AFFECTATION!$E53:$CS53,PRESENCE!DF$2,PRESENCE!$E53:$CS53)</f>
        <v>0</v>
      </c>
      <c r="DG53" s="16">
        <f>SUMIF(AFFECTATION!$E53:$CS53,PRESENCE!DG$2,PRESENCE!$E53:$CS53)</f>
        <v>0</v>
      </c>
      <c r="DH53" s="16">
        <f>SUMIF(AFFECTATION!$E53:$CS53,PRESENCE!DH$2,PRESENCE!$E53:$CS53)</f>
        <v>0</v>
      </c>
      <c r="DI53" s="16">
        <f>SUMIF(AFFECTATION!$E53:$CS53,PRESENCE!DI$2,PRESENCE!$E53:$CS53)</f>
        <v>0</v>
      </c>
      <c r="DJ53" s="16">
        <f>SUMIF(AFFECTATION!$E53:$CS53,PRESENCE!DJ$2,PRESENCE!$E53:$CS53)</f>
        <v>0</v>
      </c>
      <c r="DK53" s="16">
        <f>SUMIF(AFFECTATION!$E53:$CS53,PRESENCE!DK$2,PRESENCE!$E53:$CS53)</f>
        <v>0</v>
      </c>
      <c r="DL53" s="16">
        <f>SUMIF(AFFECTATION!$E53:$CS53,PRESENCE!DL$2,PRESENCE!$E53:$CS53)</f>
        <v>0</v>
      </c>
      <c r="DM53" s="16">
        <f>SUMIF(AFFECTATION!$E53:$CS53,PRESENCE!DM$2,PRESENCE!$E53:$CS53)</f>
        <v>0</v>
      </c>
    </row>
    <row r="54" spans="1:117" x14ac:dyDescent="0.35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1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16"/>
      <c r="CU54" s="16"/>
      <c r="CV54" s="16"/>
      <c r="CW54" s="16"/>
      <c r="CX54" s="16"/>
      <c r="CY54" s="16"/>
      <c r="CZ54" s="16">
        <f>SUMIF(AFFECTATION!$E54:$CS54,PRESENCE!CZ$2,PRESENCE!$E54:$CS54)</f>
        <v>0</v>
      </c>
      <c r="DA54" s="16">
        <f>SUMIF(AFFECTATION!$E54:$CS54,PRESENCE!DA$2,PRESENCE!$E54:$CS54)</f>
        <v>0</v>
      </c>
      <c r="DB54" s="16">
        <f>SUMIF(AFFECTATION!$E54:$CS54,PRESENCE!DB$2,PRESENCE!$E54:$CS54)</f>
        <v>0</v>
      </c>
      <c r="DC54" s="16">
        <f>SUMIF(AFFECTATION!$E54:$CS54,PRESENCE!DC$2,PRESENCE!$E54:$CS54)</f>
        <v>0</v>
      </c>
      <c r="DD54" s="16">
        <f>SUMIF(AFFECTATION!$E54:$CS54,PRESENCE!DD$2,PRESENCE!$E54:$CS54)</f>
        <v>0</v>
      </c>
      <c r="DE54" s="16">
        <f>SUMIF(AFFECTATION!$E54:$CS54,PRESENCE!DE$2,PRESENCE!$E54:$CS54)</f>
        <v>0</v>
      </c>
      <c r="DF54" s="16">
        <f>SUMIF(AFFECTATION!$E54:$CS54,PRESENCE!DF$2,PRESENCE!$E54:$CS54)</f>
        <v>0</v>
      </c>
      <c r="DG54" s="16">
        <f>SUMIF(AFFECTATION!$E54:$CS54,PRESENCE!DG$2,PRESENCE!$E54:$CS54)</f>
        <v>0</v>
      </c>
      <c r="DH54" s="16">
        <f>SUMIF(AFFECTATION!$E54:$CS54,PRESENCE!DH$2,PRESENCE!$E54:$CS54)</f>
        <v>0</v>
      </c>
      <c r="DI54" s="16">
        <f>SUMIF(AFFECTATION!$E54:$CS54,PRESENCE!DI$2,PRESENCE!$E54:$CS54)</f>
        <v>0</v>
      </c>
      <c r="DJ54" s="16">
        <f>SUMIF(AFFECTATION!$E54:$CS54,PRESENCE!DJ$2,PRESENCE!$E54:$CS54)</f>
        <v>0</v>
      </c>
      <c r="DK54" s="16">
        <f>SUMIF(AFFECTATION!$E54:$CS54,PRESENCE!DK$2,PRESENCE!$E54:$CS54)</f>
        <v>0</v>
      </c>
      <c r="DL54" s="16">
        <f>SUMIF(AFFECTATION!$E54:$CS54,PRESENCE!DL$2,PRESENCE!$E54:$CS54)</f>
        <v>0</v>
      </c>
      <c r="DM54" s="16">
        <f>SUMIF(AFFECTATION!$E54:$CS54,PRESENCE!DM$2,PRESENCE!$E54:$CS54)</f>
        <v>0</v>
      </c>
    </row>
    <row r="55" spans="1:117" x14ac:dyDescent="0.35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1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16"/>
      <c r="CU55" s="16"/>
      <c r="CV55" s="16"/>
      <c r="CW55" s="16"/>
      <c r="CX55" s="16"/>
      <c r="CY55" s="16"/>
      <c r="CZ55" s="16">
        <f>SUMIF(AFFECTATION!$E55:$CS55,PRESENCE!CZ$2,PRESENCE!$E55:$CS55)</f>
        <v>0</v>
      </c>
      <c r="DA55" s="16">
        <f>SUMIF(AFFECTATION!$E55:$CS55,PRESENCE!DA$2,PRESENCE!$E55:$CS55)</f>
        <v>0</v>
      </c>
      <c r="DB55" s="16">
        <f>SUMIF(AFFECTATION!$E55:$CS55,PRESENCE!DB$2,PRESENCE!$E55:$CS55)</f>
        <v>0</v>
      </c>
      <c r="DC55" s="16">
        <f>SUMIF(AFFECTATION!$E55:$CS55,PRESENCE!DC$2,PRESENCE!$E55:$CS55)</f>
        <v>0</v>
      </c>
      <c r="DD55" s="16">
        <f>SUMIF(AFFECTATION!$E55:$CS55,PRESENCE!DD$2,PRESENCE!$E55:$CS55)</f>
        <v>0</v>
      </c>
      <c r="DE55" s="16">
        <f>SUMIF(AFFECTATION!$E55:$CS55,PRESENCE!DE$2,PRESENCE!$E55:$CS55)</f>
        <v>0</v>
      </c>
      <c r="DF55" s="16">
        <f>SUMIF(AFFECTATION!$E55:$CS55,PRESENCE!DF$2,PRESENCE!$E55:$CS55)</f>
        <v>0</v>
      </c>
      <c r="DG55" s="16">
        <f>SUMIF(AFFECTATION!$E55:$CS55,PRESENCE!DG$2,PRESENCE!$E55:$CS55)</f>
        <v>0</v>
      </c>
      <c r="DH55" s="16">
        <f>SUMIF(AFFECTATION!$E55:$CS55,PRESENCE!DH$2,PRESENCE!$E55:$CS55)</f>
        <v>0</v>
      </c>
      <c r="DI55" s="16">
        <f>SUMIF(AFFECTATION!$E55:$CS55,PRESENCE!DI$2,PRESENCE!$E55:$CS55)</f>
        <v>0</v>
      </c>
      <c r="DJ55" s="16">
        <f>SUMIF(AFFECTATION!$E55:$CS55,PRESENCE!DJ$2,PRESENCE!$E55:$CS55)</f>
        <v>0</v>
      </c>
      <c r="DK55" s="16">
        <f>SUMIF(AFFECTATION!$E55:$CS55,PRESENCE!DK$2,PRESENCE!$E55:$CS55)</f>
        <v>0</v>
      </c>
      <c r="DL55" s="16">
        <f>SUMIF(AFFECTATION!$E55:$CS55,PRESENCE!DL$2,PRESENCE!$E55:$CS55)</f>
        <v>0</v>
      </c>
      <c r="DM55" s="16">
        <f>SUMIF(AFFECTATION!$E55:$CS55,PRESENCE!DM$2,PRESENCE!$E55:$CS55)</f>
        <v>0</v>
      </c>
    </row>
    <row r="56" spans="1:117" x14ac:dyDescent="0.35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1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16"/>
      <c r="CU56" s="16"/>
      <c r="CV56" s="16"/>
      <c r="CW56" s="16"/>
      <c r="CX56" s="16"/>
      <c r="CY56" s="16"/>
      <c r="CZ56" s="16">
        <f>SUMIF(AFFECTATION!$E56:$CS56,PRESENCE!CZ$2,PRESENCE!$E56:$CS56)</f>
        <v>0</v>
      </c>
      <c r="DA56" s="16">
        <f>SUMIF(AFFECTATION!$E56:$CS56,PRESENCE!DA$2,PRESENCE!$E56:$CS56)</f>
        <v>0</v>
      </c>
      <c r="DB56" s="16">
        <f>SUMIF(AFFECTATION!$E56:$CS56,PRESENCE!DB$2,PRESENCE!$E56:$CS56)</f>
        <v>0</v>
      </c>
      <c r="DC56" s="16">
        <f>SUMIF(AFFECTATION!$E56:$CS56,PRESENCE!DC$2,PRESENCE!$E56:$CS56)</f>
        <v>0</v>
      </c>
      <c r="DD56" s="16">
        <f>SUMIF(AFFECTATION!$E56:$CS56,PRESENCE!DD$2,PRESENCE!$E56:$CS56)</f>
        <v>0</v>
      </c>
      <c r="DE56" s="16">
        <f>SUMIF(AFFECTATION!$E56:$CS56,PRESENCE!DE$2,PRESENCE!$E56:$CS56)</f>
        <v>0</v>
      </c>
      <c r="DF56" s="16">
        <f>SUMIF(AFFECTATION!$E56:$CS56,PRESENCE!DF$2,PRESENCE!$E56:$CS56)</f>
        <v>0</v>
      </c>
      <c r="DG56" s="16">
        <f>SUMIF(AFFECTATION!$E56:$CS56,PRESENCE!DG$2,PRESENCE!$E56:$CS56)</f>
        <v>0</v>
      </c>
      <c r="DH56" s="16">
        <f>SUMIF(AFFECTATION!$E56:$CS56,PRESENCE!DH$2,PRESENCE!$E56:$CS56)</f>
        <v>0</v>
      </c>
      <c r="DI56" s="16">
        <f>SUMIF(AFFECTATION!$E56:$CS56,PRESENCE!DI$2,PRESENCE!$E56:$CS56)</f>
        <v>0</v>
      </c>
      <c r="DJ56" s="16">
        <f>SUMIF(AFFECTATION!$E56:$CS56,PRESENCE!DJ$2,PRESENCE!$E56:$CS56)</f>
        <v>0</v>
      </c>
      <c r="DK56" s="16">
        <f>SUMIF(AFFECTATION!$E56:$CS56,PRESENCE!DK$2,PRESENCE!$E56:$CS56)</f>
        <v>0</v>
      </c>
      <c r="DL56" s="16">
        <f>SUMIF(AFFECTATION!$E56:$CS56,PRESENCE!DL$2,PRESENCE!$E56:$CS56)</f>
        <v>0</v>
      </c>
      <c r="DM56" s="16">
        <f>SUMIF(AFFECTATION!$E56:$CS56,PRESENCE!DM$2,PRESENCE!$E56:$CS56)</f>
        <v>0</v>
      </c>
    </row>
    <row r="57" spans="1:117" x14ac:dyDescent="0.35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1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16"/>
      <c r="CU57" s="16"/>
      <c r="CV57" s="16"/>
      <c r="CW57" s="16"/>
      <c r="CX57" s="16"/>
      <c r="CY57" s="16"/>
      <c r="CZ57" s="16">
        <f>SUMIF(AFFECTATION!$E57:$CS57,PRESENCE!CZ$2,PRESENCE!$E57:$CS57)</f>
        <v>0</v>
      </c>
      <c r="DA57" s="16">
        <f>SUMIF(AFFECTATION!$E57:$CS57,PRESENCE!DA$2,PRESENCE!$E57:$CS57)</f>
        <v>0</v>
      </c>
      <c r="DB57" s="16">
        <f>SUMIF(AFFECTATION!$E57:$CS57,PRESENCE!DB$2,PRESENCE!$E57:$CS57)</f>
        <v>0</v>
      </c>
      <c r="DC57" s="16">
        <f>SUMIF(AFFECTATION!$E57:$CS57,PRESENCE!DC$2,PRESENCE!$E57:$CS57)</f>
        <v>0</v>
      </c>
      <c r="DD57" s="16">
        <f>SUMIF(AFFECTATION!$E57:$CS57,PRESENCE!DD$2,PRESENCE!$E57:$CS57)</f>
        <v>0</v>
      </c>
      <c r="DE57" s="16">
        <f>SUMIF(AFFECTATION!$E57:$CS57,PRESENCE!DE$2,PRESENCE!$E57:$CS57)</f>
        <v>0</v>
      </c>
      <c r="DF57" s="16">
        <f>SUMIF(AFFECTATION!$E57:$CS57,PRESENCE!DF$2,PRESENCE!$E57:$CS57)</f>
        <v>0</v>
      </c>
      <c r="DG57" s="16">
        <f>SUMIF(AFFECTATION!$E57:$CS57,PRESENCE!DG$2,PRESENCE!$E57:$CS57)</f>
        <v>0</v>
      </c>
      <c r="DH57" s="16">
        <f>SUMIF(AFFECTATION!$E57:$CS57,PRESENCE!DH$2,PRESENCE!$E57:$CS57)</f>
        <v>0</v>
      </c>
      <c r="DI57" s="16">
        <f>SUMIF(AFFECTATION!$E57:$CS57,PRESENCE!DI$2,PRESENCE!$E57:$CS57)</f>
        <v>0</v>
      </c>
      <c r="DJ57" s="16">
        <f>SUMIF(AFFECTATION!$E57:$CS57,PRESENCE!DJ$2,PRESENCE!$E57:$CS57)</f>
        <v>0</v>
      </c>
      <c r="DK57" s="16">
        <f>SUMIF(AFFECTATION!$E57:$CS57,PRESENCE!DK$2,PRESENCE!$E57:$CS57)</f>
        <v>0</v>
      </c>
      <c r="DL57" s="16">
        <f>SUMIF(AFFECTATION!$E57:$CS57,PRESENCE!DL$2,PRESENCE!$E57:$CS57)</f>
        <v>0</v>
      </c>
      <c r="DM57" s="16">
        <f>SUMIF(AFFECTATION!$E57:$CS57,PRESENCE!DM$2,PRESENCE!$E57:$CS57)</f>
        <v>0</v>
      </c>
    </row>
    <row r="58" spans="1:117" x14ac:dyDescent="0.35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1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16"/>
      <c r="CU58" s="16"/>
      <c r="CV58" s="16"/>
      <c r="CW58" s="16"/>
      <c r="CX58" s="16"/>
      <c r="CY58" s="16"/>
      <c r="CZ58" s="16">
        <f>SUMIF(AFFECTATION!$E58:$CS58,PRESENCE!CZ$2,PRESENCE!$E58:$CS58)</f>
        <v>0</v>
      </c>
      <c r="DA58" s="16">
        <f>SUMIF(AFFECTATION!$E58:$CS58,PRESENCE!DA$2,PRESENCE!$E58:$CS58)</f>
        <v>0</v>
      </c>
      <c r="DB58" s="16">
        <f>SUMIF(AFFECTATION!$E58:$CS58,PRESENCE!DB$2,PRESENCE!$E58:$CS58)</f>
        <v>0</v>
      </c>
      <c r="DC58" s="16">
        <f>SUMIF(AFFECTATION!$E58:$CS58,PRESENCE!DC$2,PRESENCE!$E58:$CS58)</f>
        <v>0</v>
      </c>
      <c r="DD58" s="16">
        <f>SUMIF(AFFECTATION!$E58:$CS58,PRESENCE!DD$2,PRESENCE!$E58:$CS58)</f>
        <v>0</v>
      </c>
      <c r="DE58" s="16">
        <f>SUMIF(AFFECTATION!$E58:$CS58,PRESENCE!DE$2,PRESENCE!$E58:$CS58)</f>
        <v>0</v>
      </c>
      <c r="DF58" s="16">
        <f>SUMIF(AFFECTATION!$E58:$CS58,PRESENCE!DF$2,PRESENCE!$E58:$CS58)</f>
        <v>0</v>
      </c>
      <c r="DG58" s="16">
        <f>SUMIF(AFFECTATION!$E58:$CS58,PRESENCE!DG$2,PRESENCE!$E58:$CS58)</f>
        <v>0</v>
      </c>
      <c r="DH58" s="16">
        <f>SUMIF(AFFECTATION!$E58:$CS58,PRESENCE!DH$2,PRESENCE!$E58:$CS58)</f>
        <v>0</v>
      </c>
      <c r="DI58" s="16">
        <f>SUMIF(AFFECTATION!$E58:$CS58,PRESENCE!DI$2,PRESENCE!$E58:$CS58)</f>
        <v>0</v>
      </c>
      <c r="DJ58" s="16">
        <f>SUMIF(AFFECTATION!$E58:$CS58,PRESENCE!DJ$2,PRESENCE!$E58:$CS58)</f>
        <v>0</v>
      </c>
      <c r="DK58" s="16">
        <f>SUMIF(AFFECTATION!$E58:$CS58,PRESENCE!DK$2,PRESENCE!$E58:$CS58)</f>
        <v>0</v>
      </c>
      <c r="DL58" s="16">
        <f>SUMIF(AFFECTATION!$E58:$CS58,PRESENCE!DL$2,PRESENCE!$E58:$CS58)</f>
        <v>0</v>
      </c>
      <c r="DM58" s="16">
        <f>SUMIF(AFFECTATION!$E58:$CS58,PRESENCE!DM$2,PRESENCE!$E58:$CS58)</f>
        <v>0</v>
      </c>
    </row>
    <row r="59" spans="1:117" x14ac:dyDescent="0.35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1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16"/>
      <c r="CU59" s="16"/>
      <c r="CV59" s="16"/>
      <c r="CW59" s="16"/>
      <c r="CX59" s="16"/>
      <c r="CY59" s="16"/>
      <c r="CZ59" s="16">
        <f>SUMIF(AFFECTATION!$E59:$CS59,PRESENCE!CZ$2,PRESENCE!$E59:$CS59)</f>
        <v>0</v>
      </c>
      <c r="DA59" s="16">
        <f>SUMIF(AFFECTATION!$E59:$CS59,PRESENCE!DA$2,PRESENCE!$E59:$CS59)</f>
        <v>0</v>
      </c>
      <c r="DB59" s="16">
        <f>SUMIF(AFFECTATION!$E59:$CS59,PRESENCE!DB$2,PRESENCE!$E59:$CS59)</f>
        <v>0</v>
      </c>
      <c r="DC59" s="16">
        <f>SUMIF(AFFECTATION!$E59:$CS59,PRESENCE!DC$2,PRESENCE!$E59:$CS59)</f>
        <v>0</v>
      </c>
      <c r="DD59" s="16">
        <f>SUMIF(AFFECTATION!$E59:$CS59,PRESENCE!DD$2,PRESENCE!$E59:$CS59)</f>
        <v>0</v>
      </c>
      <c r="DE59" s="16">
        <f>SUMIF(AFFECTATION!$E59:$CS59,PRESENCE!DE$2,PRESENCE!$E59:$CS59)</f>
        <v>0</v>
      </c>
      <c r="DF59" s="16">
        <f>SUMIF(AFFECTATION!$E59:$CS59,PRESENCE!DF$2,PRESENCE!$E59:$CS59)</f>
        <v>0</v>
      </c>
      <c r="DG59" s="16">
        <f>SUMIF(AFFECTATION!$E59:$CS59,PRESENCE!DG$2,PRESENCE!$E59:$CS59)</f>
        <v>0</v>
      </c>
      <c r="DH59" s="16">
        <f>SUMIF(AFFECTATION!$E59:$CS59,PRESENCE!DH$2,PRESENCE!$E59:$CS59)</f>
        <v>0</v>
      </c>
      <c r="DI59" s="16">
        <f>SUMIF(AFFECTATION!$E59:$CS59,PRESENCE!DI$2,PRESENCE!$E59:$CS59)</f>
        <v>0</v>
      </c>
      <c r="DJ59" s="16">
        <f>SUMIF(AFFECTATION!$E59:$CS59,PRESENCE!DJ$2,PRESENCE!$E59:$CS59)</f>
        <v>0</v>
      </c>
      <c r="DK59" s="16">
        <f>SUMIF(AFFECTATION!$E59:$CS59,PRESENCE!DK$2,PRESENCE!$E59:$CS59)</f>
        <v>0</v>
      </c>
      <c r="DL59" s="16">
        <f>SUMIF(AFFECTATION!$E59:$CS59,PRESENCE!DL$2,PRESENCE!$E59:$CS59)</f>
        <v>0</v>
      </c>
      <c r="DM59" s="16">
        <f>SUMIF(AFFECTATION!$E59:$CS59,PRESENCE!DM$2,PRESENCE!$E59:$CS59)</f>
        <v>0</v>
      </c>
    </row>
    <row r="60" spans="1:117" x14ac:dyDescent="0.35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1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16"/>
      <c r="CU60" s="16"/>
      <c r="CV60" s="16"/>
      <c r="CW60" s="16"/>
      <c r="CX60" s="16"/>
      <c r="CY60" s="16"/>
      <c r="CZ60" s="16">
        <f>SUMIF(AFFECTATION!$E60:$CS60,PRESENCE!CZ$2,PRESENCE!$E60:$CS60)</f>
        <v>0</v>
      </c>
      <c r="DA60" s="16">
        <f>SUMIF(AFFECTATION!$E60:$CS60,PRESENCE!DA$2,PRESENCE!$E60:$CS60)</f>
        <v>0</v>
      </c>
      <c r="DB60" s="16">
        <f>SUMIF(AFFECTATION!$E60:$CS60,PRESENCE!DB$2,PRESENCE!$E60:$CS60)</f>
        <v>0</v>
      </c>
      <c r="DC60" s="16">
        <f>SUMIF(AFFECTATION!$E60:$CS60,PRESENCE!DC$2,PRESENCE!$E60:$CS60)</f>
        <v>0</v>
      </c>
      <c r="DD60" s="16">
        <f>SUMIF(AFFECTATION!$E60:$CS60,PRESENCE!DD$2,PRESENCE!$E60:$CS60)</f>
        <v>0</v>
      </c>
      <c r="DE60" s="16">
        <f>SUMIF(AFFECTATION!$E60:$CS60,PRESENCE!DE$2,PRESENCE!$E60:$CS60)</f>
        <v>0</v>
      </c>
      <c r="DF60" s="16">
        <f>SUMIF(AFFECTATION!$E60:$CS60,PRESENCE!DF$2,PRESENCE!$E60:$CS60)</f>
        <v>0</v>
      </c>
      <c r="DG60" s="16">
        <f>SUMIF(AFFECTATION!$E60:$CS60,PRESENCE!DG$2,PRESENCE!$E60:$CS60)</f>
        <v>0</v>
      </c>
      <c r="DH60" s="16">
        <f>SUMIF(AFFECTATION!$E60:$CS60,PRESENCE!DH$2,PRESENCE!$E60:$CS60)</f>
        <v>0</v>
      </c>
      <c r="DI60" s="16">
        <f>SUMIF(AFFECTATION!$E60:$CS60,PRESENCE!DI$2,PRESENCE!$E60:$CS60)</f>
        <v>0</v>
      </c>
      <c r="DJ60" s="16">
        <f>SUMIF(AFFECTATION!$E60:$CS60,PRESENCE!DJ$2,PRESENCE!$E60:$CS60)</f>
        <v>0</v>
      </c>
      <c r="DK60" s="16">
        <f>SUMIF(AFFECTATION!$E60:$CS60,PRESENCE!DK$2,PRESENCE!$E60:$CS60)</f>
        <v>0</v>
      </c>
      <c r="DL60" s="16">
        <f>SUMIF(AFFECTATION!$E60:$CS60,PRESENCE!DL$2,PRESENCE!$E60:$CS60)</f>
        <v>0</v>
      </c>
      <c r="DM60" s="16">
        <f>SUMIF(AFFECTATION!$E60:$CS60,PRESENCE!DM$2,PRESENCE!$E60:$CS60)</f>
        <v>0</v>
      </c>
    </row>
    <row r="61" spans="1:117" x14ac:dyDescent="0.35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1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16"/>
      <c r="CU61" s="16"/>
      <c r="CV61" s="16"/>
      <c r="CW61" s="16"/>
      <c r="CX61" s="16"/>
      <c r="CY61" s="16"/>
      <c r="CZ61" s="16">
        <f>SUMIF(AFFECTATION!$E61:$CS61,PRESENCE!CZ$2,PRESENCE!$E61:$CS61)</f>
        <v>0</v>
      </c>
      <c r="DA61" s="16">
        <f>SUMIF(AFFECTATION!$E61:$CS61,PRESENCE!DA$2,PRESENCE!$E61:$CS61)</f>
        <v>0</v>
      </c>
      <c r="DB61" s="16">
        <f>SUMIF(AFFECTATION!$E61:$CS61,PRESENCE!DB$2,PRESENCE!$E61:$CS61)</f>
        <v>0</v>
      </c>
      <c r="DC61" s="16">
        <f>SUMIF(AFFECTATION!$E61:$CS61,PRESENCE!DC$2,PRESENCE!$E61:$CS61)</f>
        <v>0</v>
      </c>
      <c r="DD61" s="16">
        <f>SUMIF(AFFECTATION!$E61:$CS61,PRESENCE!DD$2,PRESENCE!$E61:$CS61)</f>
        <v>0</v>
      </c>
      <c r="DE61" s="16">
        <f>SUMIF(AFFECTATION!$E61:$CS61,PRESENCE!DE$2,PRESENCE!$E61:$CS61)</f>
        <v>0</v>
      </c>
      <c r="DF61" s="16">
        <f>SUMIF(AFFECTATION!$E61:$CS61,PRESENCE!DF$2,PRESENCE!$E61:$CS61)</f>
        <v>0</v>
      </c>
      <c r="DG61" s="16">
        <f>SUMIF(AFFECTATION!$E61:$CS61,PRESENCE!DG$2,PRESENCE!$E61:$CS61)</f>
        <v>0</v>
      </c>
      <c r="DH61" s="16">
        <f>SUMIF(AFFECTATION!$E61:$CS61,PRESENCE!DH$2,PRESENCE!$E61:$CS61)</f>
        <v>0</v>
      </c>
      <c r="DI61" s="16">
        <f>SUMIF(AFFECTATION!$E61:$CS61,PRESENCE!DI$2,PRESENCE!$E61:$CS61)</f>
        <v>0</v>
      </c>
      <c r="DJ61" s="16">
        <f>SUMIF(AFFECTATION!$E61:$CS61,PRESENCE!DJ$2,PRESENCE!$E61:$CS61)</f>
        <v>0</v>
      </c>
      <c r="DK61" s="16">
        <f>SUMIF(AFFECTATION!$E61:$CS61,PRESENCE!DK$2,PRESENCE!$E61:$CS61)</f>
        <v>0</v>
      </c>
      <c r="DL61" s="16">
        <f>SUMIF(AFFECTATION!$E61:$CS61,PRESENCE!DL$2,PRESENCE!$E61:$CS61)</f>
        <v>0</v>
      </c>
      <c r="DM61" s="16">
        <f>SUMIF(AFFECTATION!$E61:$CS61,PRESENCE!DM$2,PRESENCE!$E61:$CS61)</f>
        <v>0</v>
      </c>
    </row>
    <row r="62" spans="1:117" x14ac:dyDescent="0.35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1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16"/>
      <c r="CU62" s="16"/>
      <c r="CV62" s="16"/>
      <c r="CW62" s="16"/>
      <c r="CX62" s="16"/>
      <c r="CY62" s="16"/>
      <c r="CZ62" s="16">
        <f>SUMIF(AFFECTATION!$E62:$CS62,PRESENCE!CZ$2,PRESENCE!$E62:$CS62)</f>
        <v>0</v>
      </c>
      <c r="DA62" s="16">
        <f>SUMIF(AFFECTATION!$E62:$CS62,PRESENCE!DA$2,PRESENCE!$E62:$CS62)</f>
        <v>0</v>
      </c>
      <c r="DB62" s="16">
        <f>SUMIF(AFFECTATION!$E62:$CS62,PRESENCE!DB$2,PRESENCE!$E62:$CS62)</f>
        <v>0</v>
      </c>
      <c r="DC62" s="16">
        <f>SUMIF(AFFECTATION!$E62:$CS62,PRESENCE!DC$2,PRESENCE!$E62:$CS62)</f>
        <v>0</v>
      </c>
      <c r="DD62" s="16">
        <f>SUMIF(AFFECTATION!$E62:$CS62,PRESENCE!DD$2,PRESENCE!$E62:$CS62)</f>
        <v>0</v>
      </c>
      <c r="DE62" s="16">
        <f>SUMIF(AFFECTATION!$E62:$CS62,PRESENCE!DE$2,PRESENCE!$E62:$CS62)</f>
        <v>0</v>
      </c>
      <c r="DF62" s="16">
        <f>SUMIF(AFFECTATION!$E62:$CS62,PRESENCE!DF$2,PRESENCE!$E62:$CS62)</f>
        <v>0</v>
      </c>
      <c r="DG62" s="16">
        <f>SUMIF(AFFECTATION!$E62:$CS62,PRESENCE!DG$2,PRESENCE!$E62:$CS62)</f>
        <v>0</v>
      </c>
      <c r="DH62" s="16">
        <f>SUMIF(AFFECTATION!$E62:$CS62,PRESENCE!DH$2,PRESENCE!$E62:$CS62)</f>
        <v>0</v>
      </c>
      <c r="DI62" s="16">
        <f>SUMIF(AFFECTATION!$E62:$CS62,PRESENCE!DI$2,PRESENCE!$E62:$CS62)</f>
        <v>0</v>
      </c>
      <c r="DJ62" s="16">
        <f>SUMIF(AFFECTATION!$E62:$CS62,PRESENCE!DJ$2,PRESENCE!$E62:$CS62)</f>
        <v>0</v>
      </c>
      <c r="DK62" s="16">
        <f>SUMIF(AFFECTATION!$E62:$CS62,PRESENCE!DK$2,PRESENCE!$E62:$CS62)</f>
        <v>0</v>
      </c>
      <c r="DL62" s="16">
        <f>SUMIF(AFFECTATION!$E62:$CS62,PRESENCE!DL$2,PRESENCE!$E62:$CS62)</f>
        <v>0</v>
      </c>
      <c r="DM62" s="16">
        <f>SUMIF(AFFECTATION!$E62:$CS62,PRESENCE!DM$2,PRESENCE!$E62:$CS62)</f>
        <v>0</v>
      </c>
    </row>
    <row r="63" spans="1:117" x14ac:dyDescent="0.35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1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16"/>
      <c r="CU63" s="16"/>
      <c r="CV63" s="16"/>
      <c r="CW63" s="16"/>
      <c r="CX63" s="16"/>
      <c r="CY63" s="16"/>
      <c r="CZ63" s="16">
        <f>SUMIF(AFFECTATION!$E63:$CS63,PRESENCE!CZ$2,PRESENCE!$E63:$CS63)</f>
        <v>0</v>
      </c>
      <c r="DA63" s="16">
        <f>SUMIF(AFFECTATION!$E63:$CS63,PRESENCE!DA$2,PRESENCE!$E63:$CS63)</f>
        <v>0</v>
      </c>
      <c r="DB63" s="16">
        <f>SUMIF(AFFECTATION!$E63:$CS63,PRESENCE!DB$2,PRESENCE!$E63:$CS63)</f>
        <v>0</v>
      </c>
      <c r="DC63" s="16">
        <f>SUMIF(AFFECTATION!$E63:$CS63,PRESENCE!DC$2,PRESENCE!$E63:$CS63)</f>
        <v>0</v>
      </c>
      <c r="DD63" s="16">
        <f>SUMIF(AFFECTATION!$E63:$CS63,PRESENCE!DD$2,PRESENCE!$E63:$CS63)</f>
        <v>0</v>
      </c>
      <c r="DE63" s="16">
        <f>SUMIF(AFFECTATION!$E63:$CS63,PRESENCE!DE$2,PRESENCE!$E63:$CS63)</f>
        <v>0</v>
      </c>
      <c r="DF63" s="16">
        <f>SUMIF(AFFECTATION!$E63:$CS63,PRESENCE!DF$2,PRESENCE!$E63:$CS63)</f>
        <v>0</v>
      </c>
      <c r="DG63" s="16">
        <f>SUMIF(AFFECTATION!$E63:$CS63,PRESENCE!DG$2,PRESENCE!$E63:$CS63)</f>
        <v>0</v>
      </c>
      <c r="DH63" s="16">
        <f>SUMIF(AFFECTATION!$E63:$CS63,PRESENCE!DH$2,PRESENCE!$E63:$CS63)</f>
        <v>0</v>
      </c>
      <c r="DI63" s="16">
        <f>SUMIF(AFFECTATION!$E63:$CS63,PRESENCE!DI$2,PRESENCE!$E63:$CS63)</f>
        <v>0</v>
      </c>
      <c r="DJ63" s="16">
        <f>SUMIF(AFFECTATION!$E63:$CS63,PRESENCE!DJ$2,PRESENCE!$E63:$CS63)</f>
        <v>0</v>
      </c>
      <c r="DK63" s="16">
        <f>SUMIF(AFFECTATION!$E63:$CS63,PRESENCE!DK$2,PRESENCE!$E63:$CS63)</f>
        <v>0</v>
      </c>
      <c r="DL63" s="16">
        <f>SUMIF(AFFECTATION!$E63:$CS63,PRESENCE!DL$2,PRESENCE!$E63:$CS63)</f>
        <v>0</v>
      </c>
      <c r="DM63" s="16">
        <f>SUMIF(AFFECTATION!$E63:$CS63,PRESENCE!DM$2,PRESENCE!$E63:$CS63)</f>
        <v>0</v>
      </c>
    </row>
    <row r="64" spans="1:117" x14ac:dyDescent="0.35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1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16"/>
      <c r="CU64" s="16"/>
      <c r="CV64" s="16"/>
      <c r="CW64" s="16"/>
      <c r="CX64" s="16"/>
      <c r="CY64" s="16"/>
      <c r="CZ64" s="16">
        <f>SUMIF(AFFECTATION!$E64:$CS64,PRESENCE!CZ$2,PRESENCE!$E64:$CS64)</f>
        <v>0</v>
      </c>
      <c r="DA64" s="16">
        <f>SUMIF(AFFECTATION!$E64:$CS64,PRESENCE!DA$2,PRESENCE!$E64:$CS64)</f>
        <v>0</v>
      </c>
      <c r="DB64" s="16">
        <f>SUMIF(AFFECTATION!$E64:$CS64,PRESENCE!DB$2,PRESENCE!$E64:$CS64)</f>
        <v>0</v>
      </c>
      <c r="DC64" s="16">
        <f>SUMIF(AFFECTATION!$E64:$CS64,PRESENCE!DC$2,PRESENCE!$E64:$CS64)</f>
        <v>0</v>
      </c>
      <c r="DD64" s="16">
        <f>SUMIF(AFFECTATION!$E64:$CS64,PRESENCE!DD$2,PRESENCE!$E64:$CS64)</f>
        <v>0</v>
      </c>
      <c r="DE64" s="16">
        <f>SUMIF(AFFECTATION!$E64:$CS64,PRESENCE!DE$2,PRESENCE!$E64:$CS64)</f>
        <v>0</v>
      </c>
      <c r="DF64" s="16">
        <f>SUMIF(AFFECTATION!$E64:$CS64,PRESENCE!DF$2,PRESENCE!$E64:$CS64)</f>
        <v>0</v>
      </c>
      <c r="DG64" s="16">
        <f>SUMIF(AFFECTATION!$E64:$CS64,PRESENCE!DG$2,PRESENCE!$E64:$CS64)</f>
        <v>0</v>
      </c>
      <c r="DH64" s="16">
        <f>SUMIF(AFFECTATION!$E64:$CS64,PRESENCE!DH$2,PRESENCE!$E64:$CS64)</f>
        <v>0</v>
      </c>
      <c r="DI64" s="16">
        <f>SUMIF(AFFECTATION!$E64:$CS64,PRESENCE!DI$2,PRESENCE!$E64:$CS64)</f>
        <v>0</v>
      </c>
      <c r="DJ64" s="16">
        <f>SUMIF(AFFECTATION!$E64:$CS64,PRESENCE!DJ$2,PRESENCE!$E64:$CS64)</f>
        <v>0</v>
      </c>
      <c r="DK64" s="16">
        <f>SUMIF(AFFECTATION!$E64:$CS64,PRESENCE!DK$2,PRESENCE!$E64:$CS64)</f>
        <v>0</v>
      </c>
      <c r="DL64" s="16">
        <f>SUMIF(AFFECTATION!$E64:$CS64,PRESENCE!DL$2,PRESENCE!$E64:$CS64)</f>
        <v>0</v>
      </c>
      <c r="DM64" s="16">
        <f>SUMIF(AFFECTATION!$E64:$CS64,PRESENCE!DM$2,PRESENCE!$E64:$CS64)</f>
        <v>0</v>
      </c>
    </row>
    <row r="65" spans="1:117" x14ac:dyDescent="0.35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1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16"/>
      <c r="CU65" s="16"/>
      <c r="CV65" s="16"/>
      <c r="CW65" s="16"/>
      <c r="CX65" s="16"/>
      <c r="CY65" s="16"/>
      <c r="CZ65" s="16">
        <f>SUMIF(AFFECTATION!$E65:$CS65,PRESENCE!CZ$2,PRESENCE!$E65:$CS65)</f>
        <v>0</v>
      </c>
      <c r="DA65" s="16">
        <f>SUMIF(AFFECTATION!$E65:$CS65,PRESENCE!DA$2,PRESENCE!$E65:$CS65)</f>
        <v>0</v>
      </c>
      <c r="DB65" s="16">
        <f>SUMIF(AFFECTATION!$E65:$CS65,PRESENCE!DB$2,PRESENCE!$E65:$CS65)</f>
        <v>0</v>
      </c>
      <c r="DC65" s="16">
        <f>SUMIF(AFFECTATION!$E65:$CS65,PRESENCE!DC$2,PRESENCE!$E65:$CS65)</f>
        <v>0</v>
      </c>
      <c r="DD65" s="16">
        <f>SUMIF(AFFECTATION!$E65:$CS65,PRESENCE!DD$2,PRESENCE!$E65:$CS65)</f>
        <v>0</v>
      </c>
      <c r="DE65" s="16">
        <f>SUMIF(AFFECTATION!$E65:$CS65,PRESENCE!DE$2,PRESENCE!$E65:$CS65)</f>
        <v>0</v>
      </c>
      <c r="DF65" s="16">
        <f>SUMIF(AFFECTATION!$E65:$CS65,PRESENCE!DF$2,PRESENCE!$E65:$CS65)</f>
        <v>0</v>
      </c>
      <c r="DG65" s="16">
        <f>SUMIF(AFFECTATION!$E65:$CS65,PRESENCE!DG$2,PRESENCE!$E65:$CS65)</f>
        <v>0</v>
      </c>
      <c r="DH65" s="16">
        <f>SUMIF(AFFECTATION!$E65:$CS65,PRESENCE!DH$2,PRESENCE!$E65:$CS65)</f>
        <v>0</v>
      </c>
      <c r="DI65" s="16">
        <f>SUMIF(AFFECTATION!$E65:$CS65,PRESENCE!DI$2,PRESENCE!$E65:$CS65)</f>
        <v>0</v>
      </c>
      <c r="DJ65" s="16">
        <f>SUMIF(AFFECTATION!$E65:$CS65,PRESENCE!DJ$2,PRESENCE!$E65:$CS65)</f>
        <v>0</v>
      </c>
      <c r="DK65" s="16">
        <f>SUMIF(AFFECTATION!$E65:$CS65,PRESENCE!DK$2,PRESENCE!$E65:$CS65)</f>
        <v>0</v>
      </c>
      <c r="DL65" s="16">
        <f>SUMIF(AFFECTATION!$E65:$CS65,PRESENCE!DL$2,PRESENCE!$E65:$CS65)</f>
        <v>0</v>
      </c>
      <c r="DM65" s="16">
        <f>SUMIF(AFFECTATION!$E65:$CS65,PRESENCE!DM$2,PRESENCE!$E65:$CS65)</f>
        <v>0</v>
      </c>
    </row>
    <row r="66" spans="1:117" x14ac:dyDescent="0.35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1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16"/>
      <c r="CU66" s="16"/>
      <c r="CV66" s="16"/>
      <c r="CW66" s="16"/>
      <c r="CX66" s="16"/>
      <c r="CY66" s="16"/>
      <c r="CZ66" s="16">
        <f>SUMIF(AFFECTATION!$E66:$CS66,PRESENCE!CZ$2,PRESENCE!$E66:$CS66)</f>
        <v>0</v>
      </c>
      <c r="DA66" s="16">
        <f>SUMIF(AFFECTATION!$E66:$CS66,PRESENCE!DA$2,PRESENCE!$E66:$CS66)</f>
        <v>0</v>
      </c>
      <c r="DB66" s="16">
        <f>SUMIF(AFFECTATION!$E66:$CS66,PRESENCE!DB$2,PRESENCE!$E66:$CS66)</f>
        <v>0</v>
      </c>
      <c r="DC66" s="16">
        <f>SUMIF(AFFECTATION!$E66:$CS66,PRESENCE!DC$2,PRESENCE!$E66:$CS66)</f>
        <v>0</v>
      </c>
      <c r="DD66" s="16">
        <f>SUMIF(AFFECTATION!$E66:$CS66,PRESENCE!DD$2,PRESENCE!$E66:$CS66)</f>
        <v>0</v>
      </c>
      <c r="DE66" s="16">
        <f>SUMIF(AFFECTATION!$E66:$CS66,PRESENCE!DE$2,PRESENCE!$E66:$CS66)</f>
        <v>0</v>
      </c>
      <c r="DF66" s="16">
        <f>SUMIF(AFFECTATION!$E66:$CS66,PRESENCE!DF$2,PRESENCE!$E66:$CS66)</f>
        <v>0</v>
      </c>
      <c r="DG66" s="16">
        <f>SUMIF(AFFECTATION!$E66:$CS66,PRESENCE!DG$2,PRESENCE!$E66:$CS66)</f>
        <v>0</v>
      </c>
      <c r="DH66" s="16">
        <f>SUMIF(AFFECTATION!$E66:$CS66,PRESENCE!DH$2,PRESENCE!$E66:$CS66)</f>
        <v>0</v>
      </c>
      <c r="DI66" s="16">
        <f>SUMIF(AFFECTATION!$E66:$CS66,PRESENCE!DI$2,PRESENCE!$E66:$CS66)</f>
        <v>0</v>
      </c>
      <c r="DJ66" s="16">
        <f>SUMIF(AFFECTATION!$E66:$CS66,PRESENCE!DJ$2,PRESENCE!$E66:$CS66)</f>
        <v>0</v>
      </c>
      <c r="DK66" s="16">
        <f>SUMIF(AFFECTATION!$E66:$CS66,PRESENCE!DK$2,PRESENCE!$E66:$CS66)</f>
        <v>0</v>
      </c>
      <c r="DL66" s="16">
        <f>SUMIF(AFFECTATION!$E66:$CS66,PRESENCE!DL$2,PRESENCE!$E66:$CS66)</f>
        <v>0</v>
      </c>
      <c r="DM66" s="16">
        <f>SUMIF(AFFECTATION!$E66:$CS66,PRESENCE!DM$2,PRESENCE!$E66:$CS66)</f>
        <v>0</v>
      </c>
    </row>
    <row r="67" spans="1:117" x14ac:dyDescent="0.35">
      <c r="A67" s="6" t="str">
        <f t="shared" ref="A67:A130" si="4">CHOOSE(MONTH(D67),"JANVIER","FEVRIER","MARS","AVRIL","MAI","JUIN","JUILLET","MARS","AVRIL","MAI","JUIN","JUILLET","AOUT","SEPTEMBRE","OCTOBRE","NOVEMBRE","DECEMBRE")</f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1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16"/>
      <c r="CU67" s="16"/>
      <c r="CV67" s="16"/>
      <c r="CW67" s="16"/>
      <c r="CX67" s="16"/>
      <c r="CY67" s="16"/>
      <c r="CZ67" s="16">
        <f>SUMIF(AFFECTATION!$E67:$CS67,PRESENCE!CZ$2,PRESENCE!$E67:$CS67)</f>
        <v>0</v>
      </c>
      <c r="DA67" s="16">
        <f>SUMIF(AFFECTATION!$E67:$CS67,PRESENCE!DA$2,PRESENCE!$E67:$CS67)</f>
        <v>0</v>
      </c>
      <c r="DB67" s="16">
        <f>SUMIF(AFFECTATION!$E67:$CS67,PRESENCE!DB$2,PRESENCE!$E67:$CS67)</f>
        <v>0</v>
      </c>
      <c r="DC67" s="16">
        <f>SUMIF(AFFECTATION!$E67:$CS67,PRESENCE!DC$2,PRESENCE!$E67:$CS67)</f>
        <v>0</v>
      </c>
      <c r="DD67" s="16">
        <f>SUMIF(AFFECTATION!$E67:$CS67,PRESENCE!DD$2,PRESENCE!$E67:$CS67)</f>
        <v>0</v>
      </c>
      <c r="DE67" s="16">
        <f>SUMIF(AFFECTATION!$E67:$CS67,PRESENCE!DE$2,PRESENCE!$E67:$CS67)</f>
        <v>0</v>
      </c>
      <c r="DF67" s="16">
        <f>SUMIF(AFFECTATION!$E67:$CS67,PRESENCE!DF$2,PRESENCE!$E67:$CS67)</f>
        <v>0</v>
      </c>
      <c r="DG67" s="16">
        <f>SUMIF(AFFECTATION!$E67:$CS67,PRESENCE!DG$2,PRESENCE!$E67:$CS67)</f>
        <v>0</v>
      </c>
      <c r="DH67" s="16">
        <f>SUMIF(AFFECTATION!$E67:$CS67,PRESENCE!DH$2,PRESENCE!$E67:$CS67)</f>
        <v>0</v>
      </c>
      <c r="DI67" s="16">
        <f>SUMIF(AFFECTATION!$E67:$CS67,PRESENCE!DI$2,PRESENCE!$E67:$CS67)</f>
        <v>0</v>
      </c>
      <c r="DJ67" s="16">
        <f>SUMIF(AFFECTATION!$E67:$CS67,PRESENCE!DJ$2,PRESENCE!$E67:$CS67)</f>
        <v>0</v>
      </c>
      <c r="DK67" s="16">
        <f>SUMIF(AFFECTATION!$E67:$CS67,PRESENCE!DK$2,PRESENCE!$E67:$CS67)</f>
        <v>0</v>
      </c>
      <c r="DL67" s="16">
        <f>SUMIF(AFFECTATION!$E67:$CS67,PRESENCE!DL$2,PRESENCE!$E67:$CS67)</f>
        <v>0</v>
      </c>
      <c r="DM67" s="16">
        <f>SUMIF(AFFECTATION!$E67:$CS67,PRESENCE!DM$2,PRESENCE!$E67:$CS67)</f>
        <v>0</v>
      </c>
    </row>
    <row r="68" spans="1:117" x14ac:dyDescent="0.35">
      <c r="A68" s="6" t="str">
        <f t="shared" si="4"/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1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16"/>
      <c r="CU68" s="16"/>
      <c r="CV68" s="16"/>
      <c r="CW68" s="16"/>
      <c r="CX68" s="16"/>
      <c r="CY68" s="16"/>
      <c r="CZ68" s="16">
        <f>SUMIF(AFFECTATION!$E68:$CS68,PRESENCE!CZ$2,PRESENCE!$E68:$CS68)</f>
        <v>0</v>
      </c>
      <c r="DA68" s="16">
        <f>SUMIF(AFFECTATION!$E68:$CS68,PRESENCE!DA$2,PRESENCE!$E68:$CS68)</f>
        <v>0</v>
      </c>
      <c r="DB68" s="16">
        <f>SUMIF(AFFECTATION!$E68:$CS68,PRESENCE!DB$2,PRESENCE!$E68:$CS68)</f>
        <v>0</v>
      </c>
      <c r="DC68" s="16">
        <f>SUMIF(AFFECTATION!$E68:$CS68,PRESENCE!DC$2,PRESENCE!$E68:$CS68)</f>
        <v>0</v>
      </c>
      <c r="DD68" s="16">
        <f>SUMIF(AFFECTATION!$E68:$CS68,PRESENCE!DD$2,PRESENCE!$E68:$CS68)</f>
        <v>0</v>
      </c>
      <c r="DE68" s="16">
        <f>SUMIF(AFFECTATION!$E68:$CS68,PRESENCE!DE$2,PRESENCE!$E68:$CS68)</f>
        <v>0</v>
      </c>
      <c r="DF68" s="16">
        <f>SUMIF(AFFECTATION!$E68:$CS68,PRESENCE!DF$2,PRESENCE!$E68:$CS68)</f>
        <v>0</v>
      </c>
      <c r="DG68" s="16">
        <f>SUMIF(AFFECTATION!$E68:$CS68,PRESENCE!DG$2,PRESENCE!$E68:$CS68)</f>
        <v>0</v>
      </c>
      <c r="DH68" s="16">
        <f>SUMIF(AFFECTATION!$E68:$CS68,PRESENCE!DH$2,PRESENCE!$E68:$CS68)</f>
        <v>0</v>
      </c>
      <c r="DI68" s="16">
        <f>SUMIF(AFFECTATION!$E68:$CS68,PRESENCE!DI$2,PRESENCE!$E68:$CS68)</f>
        <v>0</v>
      </c>
      <c r="DJ68" s="16">
        <f>SUMIF(AFFECTATION!$E68:$CS68,PRESENCE!DJ$2,PRESENCE!$E68:$CS68)</f>
        <v>0</v>
      </c>
      <c r="DK68" s="16">
        <f>SUMIF(AFFECTATION!$E68:$CS68,PRESENCE!DK$2,PRESENCE!$E68:$CS68)</f>
        <v>0</v>
      </c>
      <c r="DL68" s="16">
        <f>SUMIF(AFFECTATION!$E68:$CS68,PRESENCE!DL$2,PRESENCE!$E68:$CS68)</f>
        <v>0</v>
      </c>
      <c r="DM68" s="16">
        <f>SUMIF(AFFECTATION!$E68:$CS68,PRESENCE!DM$2,PRESENCE!$E68:$CS68)</f>
        <v>0</v>
      </c>
    </row>
    <row r="69" spans="1:117" x14ac:dyDescent="0.35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1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16"/>
      <c r="CU69" s="16"/>
      <c r="CV69" s="16"/>
      <c r="CW69" s="16"/>
      <c r="CX69" s="16"/>
      <c r="CY69" s="16"/>
      <c r="CZ69" s="16">
        <f>SUMIF(AFFECTATION!$E69:$CS69,PRESENCE!CZ$2,PRESENCE!$E69:$CS69)</f>
        <v>0</v>
      </c>
      <c r="DA69" s="16">
        <f>SUMIF(AFFECTATION!$E69:$CS69,PRESENCE!DA$2,PRESENCE!$E69:$CS69)</f>
        <v>0</v>
      </c>
      <c r="DB69" s="16">
        <f>SUMIF(AFFECTATION!$E69:$CS69,PRESENCE!DB$2,PRESENCE!$E69:$CS69)</f>
        <v>0</v>
      </c>
      <c r="DC69" s="16">
        <f>SUMIF(AFFECTATION!$E69:$CS69,PRESENCE!DC$2,PRESENCE!$E69:$CS69)</f>
        <v>0</v>
      </c>
      <c r="DD69" s="16">
        <f>SUMIF(AFFECTATION!$E69:$CS69,PRESENCE!DD$2,PRESENCE!$E69:$CS69)</f>
        <v>0</v>
      </c>
      <c r="DE69" s="16">
        <f>SUMIF(AFFECTATION!$E69:$CS69,PRESENCE!DE$2,PRESENCE!$E69:$CS69)</f>
        <v>0</v>
      </c>
      <c r="DF69" s="16">
        <f>SUMIF(AFFECTATION!$E69:$CS69,PRESENCE!DF$2,PRESENCE!$E69:$CS69)</f>
        <v>0</v>
      </c>
      <c r="DG69" s="16">
        <f>SUMIF(AFFECTATION!$E69:$CS69,PRESENCE!DG$2,PRESENCE!$E69:$CS69)</f>
        <v>0</v>
      </c>
      <c r="DH69" s="16">
        <f>SUMIF(AFFECTATION!$E69:$CS69,PRESENCE!DH$2,PRESENCE!$E69:$CS69)</f>
        <v>0</v>
      </c>
      <c r="DI69" s="16">
        <f>SUMIF(AFFECTATION!$E69:$CS69,PRESENCE!DI$2,PRESENCE!$E69:$CS69)</f>
        <v>0</v>
      </c>
      <c r="DJ69" s="16">
        <f>SUMIF(AFFECTATION!$E69:$CS69,PRESENCE!DJ$2,PRESENCE!$E69:$CS69)</f>
        <v>0</v>
      </c>
      <c r="DK69" s="16">
        <f>SUMIF(AFFECTATION!$E69:$CS69,PRESENCE!DK$2,PRESENCE!$E69:$CS69)</f>
        <v>0</v>
      </c>
      <c r="DL69" s="16">
        <f>SUMIF(AFFECTATION!$E69:$CS69,PRESENCE!DL$2,PRESENCE!$E69:$CS69)</f>
        <v>0</v>
      </c>
      <c r="DM69" s="16">
        <f>SUMIF(AFFECTATION!$E69:$CS69,PRESENCE!DM$2,PRESENCE!$E69:$CS69)</f>
        <v>0</v>
      </c>
    </row>
    <row r="70" spans="1:117" x14ac:dyDescent="0.35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1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16"/>
      <c r="CU70" s="16"/>
      <c r="CV70" s="16"/>
      <c r="CW70" s="16"/>
      <c r="CX70" s="16"/>
      <c r="CY70" s="16"/>
      <c r="CZ70" s="16">
        <f>SUMIF(AFFECTATION!$E70:$CS70,PRESENCE!CZ$2,PRESENCE!$E70:$CS70)</f>
        <v>0</v>
      </c>
      <c r="DA70" s="16">
        <f>SUMIF(AFFECTATION!$E70:$CS70,PRESENCE!DA$2,PRESENCE!$E70:$CS70)</f>
        <v>0</v>
      </c>
      <c r="DB70" s="16">
        <f>SUMIF(AFFECTATION!$E70:$CS70,PRESENCE!DB$2,PRESENCE!$E70:$CS70)</f>
        <v>0</v>
      </c>
      <c r="DC70" s="16">
        <f>SUMIF(AFFECTATION!$E70:$CS70,PRESENCE!DC$2,PRESENCE!$E70:$CS70)</f>
        <v>0</v>
      </c>
      <c r="DD70" s="16">
        <f>SUMIF(AFFECTATION!$E70:$CS70,PRESENCE!DD$2,PRESENCE!$E70:$CS70)</f>
        <v>0</v>
      </c>
      <c r="DE70" s="16">
        <f>SUMIF(AFFECTATION!$E70:$CS70,PRESENCE!DE$2,PRESENCE!$E70:$CS70)</f>
        <v>0</v>
      </c>
      <c r="DF70" s="16">
        <f>SUMIF(AFFECTATION!$E70:$CS70,PRESENCE!DF$2,PRESENCE!$E70:$CS70)</f>
        <v>0</v>
      </c>
      <c r="DG70" s="16">
        <f>SUMIF(AFFECTATION!$E70:$CS70,PRESENCE!DG$2,PRESENCE!$E70:$CS70)</f>
        <v>0</v>
      </c>
      <c r="DH70" s="16">
        <f>SUMIF(AFFECTATION!$E70:$CS70,PRESENCE!DH$2,PRESENCE!$E70:$CS70)</f>
        <v>0</v>
      </c>
      <c r="DI70" s="16">
        <f>SUMIF(AFFECTATION!$E70:$CS70,PRESENCE!DI$2,PRESENCE!$E70:$CS70)</f>
        <v>0</v>
      </c>
      <c r="DJ70" s="16">
        <f>SUMIF(AFFECTATION!$E70:$CS70,PRESENCE!DJ$2,PRESENCE!$E70:$CS70)</f>
        <v>0</v>
      </c>
      <c r="DK70" s="16">
        <f>SUMIF(AFFECTATION!$E70:$CS70,PRESENCE!DK$2,PRESENCE!$E70:$CS70)</f>
        <v>0</v>
      </c>
      <c r="DL70" s="16">
        <f>SUMIF(AFFECTATION!$E70:$CS70,PRESENCE!DL$2,PRESENCE!$E70:$CS70)</f>
        <v>0</v>
      </c>
      <c r="DM70" s="16">
        <f>SUMIF(AFFECTATION!$E70:$CS70,PRESENCE!DM$2,PRESENCE!$E70:$CS70)</f>
        <v>0</v>
      </c>
    </row>
    <row r="71" spans="1:117" x14ac:dyDescent="0.35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1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16"/>
      <c r="CU71" s="16"/>
      <c r="CV71" s="16"/>
      <c r="CW71" s="16"/>
      <c r="CX71" s="16"/>
      <c r="CY71" s="16"/>
      <c r="CZ71" s="16">
        <f>SUMIF(AFFECTATION!$E71:$CS71,PRESENCE!CZ$2,PRESENCE!$E71:$CS71)</f>
        <v>0</v>
      </c>
      <c r="DA71" s="16">
        <f>SUMIF(AFFECTATION!$E71:$CS71,PRESENCE!DA$2,PRESENCE!$E71:$CS71)</f>
        <v>0</v>
      </c>
      <c r="DB71" s="16">
        <f>SUMIF(AFFECTATION!$E71:$CS71,PRESENCE!DB$2,PRESENCE!$E71:$CS71)</f>
        <v>0</v>
      </c>
      <c r="DC71" s="16">
        <f>SUMIF(AFFECTATION!$E71:$CS71,PRESENCE!DC$2,PRESENCE!$E71:$CS71)</f>
        <v>0</v>
      </c>
      <c r="DD71" s="16">
        <f>SUMIF(AFFECTATION!$E71:$CS71,PRESENCE!DD$2,PRESENCE!$E71:$CS71)</f>
        <v>0</v>
      </c>
      <c r="DE71" s="16">
        <f>SUMIF(AFFECTATION!$E71:$CS71,PRESENCE!DE$2,PRESENCE!$E71:$CS71)</f>
        <v>0</v>
      </c>
      <c r="DF71" s="16">
        <f>SUMIF(AFFECTATION!$E71:$CS71,PRESENCE!DF$2,PRESENCE!$E71:$CS71)</f>
        <v>0</v>
      </c>
      <c r="DG71" s="16">
        <f>SUMIF(AFFECTATION!$E71:$CS71,PRESENCE!DG$2,PRESENCE!$E71:$CS71)</f>
        <v>0</v>
      </c>
      <c r="DH71" s="16">
        <f>SUMIF(AFFECTATION!$E71:$CS71,PRESENCE!DH$2,PRESENCE!$E71:$CS71)</f>
        <v>0</v>
      </c>
      <c r="DI71" s="16">
        <f>SUMIF(AFFECTATION!$E71:$CS71,PRESENCE!DI$2,PRESENCE!$E71:$CS71)</f>
        <v>0</v>
      </c>
      <c r="DJ71" s="16">
        <f>SUMIF(AFFECTATION!$E71:$CS71,PRESENCE!DJ$2,PRESENCE!$E71:$CS71)</f>
        <v>0</v>
      </c>
      <c r="DK71" s="16">
        <f>SUMIF(AFFECTATION!$E71:$CS71,PRESENCE!DK$2,PRESENCE!$E71:$CS71)</f>
        <v>0</v>
      </c>
      <c r="DL71" s="16">
        <f>SUMIF(AFFECTATION!$E71:$CS71,PRESENCE!DL$2,PRESENCE!$E71:$CS71)</f>
        <v>0</v>
      </c>
      <c r="DM71" s="16">
        <f>SUMIF(AFFECTATION!$E71:$CS71,PRESENCE!DM$2,PRESENCE!$E71:$CS71)</f>
        <v>0</v>
      </c>
    </row>
    <row r="72" spans="1:117" x14ac:dyDescent="0.35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1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16"/>
      <c r="CU72" s="16"/>
      <c r="CV72" s="16"/>
      <c r="CW72" s="16"/>
      <c r="CX72" s="16"/>
      <c r="CY72" s="16"/>
      <c r="CZ72" s="16">
        <f>SUMIF(AFFECTATION!$E72:$CS72,PRESENCE!CZ$2,PRESENCE!$E72:$CS72)</f>
        <v>0</v>
      </c>
      <c r="DA72" s="16">
        <f>SUMIF(AFFECTATION!$E72:$CS72,PRESENCE!DA$2,PRESENCE!$E72:$CS72)</f>
        <v>0</v>
      </c>
      <c r="DB72" s="16">
        <f>SUMIF(AFFECTATION!$E72:$CS72,PRESENCE!DB$2,PRESENCE!$E72:$CS72)</f>
        <v>0</v>
      </c>
      <c r="DC72" s="16">
        <f>SUMIF(AFFECTATION!$E72:$CS72,PRESENCE!DC$2,PRESENCE!$E72:$CS72)</f>
        <v>0</v>
      </c>
      <c r="DD72" s="16">
        <f>SUMIF(AFFECTATION!$E72:$CS72,PRESENCE!DD$2,PRESENCE!$E72:$CS72)</f>
        <v>0</v>
      </c>
      <c r="DE72" s="16">
        <f>SUMIF(AFFECTATION!$E72:$CS72,PRESENCE!DE$2,PRESENCE!$E72:$CS72)</f>
        <v>0</v>
      </c>
      <c r="DF72" s="16">
        <f>SUMIF(AFFECTATION!$E72:$CS72,PRESENCE!DF$2,PRESENCE!$E72:$CS72)</f>
        <v>0</v>
      </c>
      <c r="DG72" s="16">
        <f>SUMIF(AFFECTATION!$E72:$CS72,PRESENCE!DG$2,PRESENCE!$E72:$CS72)</f>
        <v>0</v>
      </c>
      <c r="DH72" s="16">
        <f>SUMIF(AFFECTATION!$E72:$CS72,PRESENCE!DH$2,PRESENCE!$E72:$CS72)</f>
        <v>0</v>
      </c>
      <c r="DI72" s="16">
        <f>SUMIF(AFFECTATION!$E72:$CS72,PRESENCE!DI$2,PRESENCE!$E72:$CS72)</f>
        <v>0</v>
      </c>
      <c r="DJ72" s="16">
        <f>SUMIF(AFFECTATION!$E72:$CS72,PRESENCE!DJ$2,PRESENCE!$E72:$CS72)</f>
        <v>0</v>
      </c>
      <c r="DK72" s="16">
        <f>SUMIF(AFFECTATION!$E72:$CS72,PRESENCE!DK$2,PRESENCE!$E72:$CS72)</f>
        <v>0</v>
      </c>
      <c r="DL72" s="16">
        <f>SUMIF(AFFECTATION!$E72:$CS72,PRESENCE!DL$2,PRESENCE!$E72:$CS72)</f>
        <v>0</v>
      </c>
      <c r="DM72" s="16">
        <f>SUMIF(AFFECTATION!$E72:$CS72,PRESENCE!DM$2,PRESENCE!$E72:$CS72)</f>
        <v>0</v>
      </c>
    </row>
    <row r="73" spans="1:117" x14ac:dyDescent="0.35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1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16"/>
      <c r="CU73" s="16"/>
      <c r="CV73" s="16"/>
      <c r="CW73" s="16"/>
      <c r="CX73" s="16"/>
      <c r="CY73" s="16"/>
      <c r="CZ73" s="16">
        <f>SUMIF(AFFECTATION!$E73:$CS73,PRESENCE!CZ$2,PRESENCE!$E73:$CS73)</f>
        <v>0</v>
      </c>
      <c r="DA73" s="16">
        <f>SUMIF(AFFECTATION!$E73:$CS73,PRESENCE!DA$2,PRESENCE!$E73:$CS73)</f>
        <v>0</v>
      </c>
      <c r="DB73" s="16">
        <f>SUMIF(AFFECTATION!$E73:$CS73,PRESENCE!DB$2,PRESENCE!$E73:$CS73)</f>
        <v>0</v>
      </c>
      <c r="DC73" s="16">
        <f>SUMIF(AFFECTATION!$E73:$CS73,PRESENCE!DC$2,PRESENCE!$E73:$CS73)</f>
        <v>0</v>
      </c>
      <c r="DD73" s="16">
        <f>SUMIF(AFFECTATION!$E73:$CS73,PRESENCE!DD$2,PRESENCE!$E73:$CS73)</f>
        <v>0</v>
      </c>
      <c r="DE73" s="16">
        <f>SUMIF(AFFECTATION!$E73:$CS73,PRESENCE!DE$2,PRESENCE!$E73:$CS73)</f>
        <v>0</v>
      </c>
      <c r="DF73" s="16">
        <f>SUMIF(AFFECTATION!$E73:$CS73,PRESENCE!DF$2,PRESENCE!$E73:$CS73)</f>
        <v>0</v>
      </c>
      <c r="DG73" s="16">
        <f>SUMIF(AFFECTATION!$E73:$CS73,PRESENCE!DG$2,PRESENCE!$E73:$CS73)</f>
        <v>0</v>
      </c>
      <c r="DH73" s="16">
        <f>SUMIF(AFFECTATION!$E73:$CS73,PRESENCE!DH$2,PRESENCE!$E73:$CS73)</f>
        <v>0</v>
      </c>
      <c r="DI73" s="16">
        <f>SUMIF(AFFECTATION!$E73:$CS73,PRESENCE!DI$2,PRESENCE!$E73:$CS73)</f>
        <v>0</v>
      </c>
      <c r="DJ73" s="16">
        <f>SUMIF(AFFECTATION!$E73:$CS73,PRESENCE!DJ$2,PRESENCE!$E73:$CS73)</f>
        <v>0</v>
      </c>
      <c r="DK73" s="16">
        <f>SUMIF(AFFECTATION!$E73:$CS73,PRESENCE!DK$2,PRESENCE!$E73:$CS73)</f>
        <v>0</v>
      </c>
      <c r="DL73" s="16">
        <f>SUMIF(AFFECTATION!$E73:$CS73,PRESENCE!DL$2,PRESENCE!$E73:$CS73)</f>
        <v>0</v>
      </c>
      <c r="DM73" s="16">
        <f>SUMIF(AFFECTATION!$E73:$CS73,PRESENCE!DM$2,PRESENCE!$E73:$CS73)</f>
        <v>0</v>
      </c>
    </row>
    <row r="74" spans="1:117" x14ac:dyDescent="0.35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1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16"/>
      <c r="CU74" s="16"/>
      <c r="CV74" s="16"/>
      <c r="CW74" s="16"/>
      <c r="CX74" s="16"/>
      <c r="CY74" s="16"/>
      <c r="CZ74" s="16">
        <f>SUMIF(AFFECTATION!$E74:$CS74,PRESENCE!CZ$2,PRESENCE!$E74:$CS74)</f>
        <v>0</v>
      </c>
      <c r="DA74" s="16">
        <f>SUMIF(AFFECTATION!$E74:$CS74,PRESENCE!DA$2,PRESENCE!$E74:$CS74)</f>
        <v>0</v>
      </c>
      <c r="DB74" s="16">
        <f>SUMIF(AFFECTATION!$E74:$CS74,PRESENCE!DB$2,PRESENCE!$E74:$CS74)</f>
        <v>0</v>
      </c>
      <c r="DC74" s="16">
        <f>SUMIF(AFFECTATION!$E74:$CS74,PRESENCE!DC$2,PRESENCE!$E74:$CS74)</f>
        <v>0</v>
      </c>
      <c r="DD74" s="16">
        <f>SUMIF(AFFECTATION!$E74:$CS74,PRESENCE!DD$2,PRESENCE!$E74:$CS74)</f>
        <v>0</v>
      </c>
      <c r="DE74" s="16">
        <f>SUMIF(AFFECTATION!$E74:$CS74,PRESENCE!DE$2,PRESENCE!$E74:$CS74)</f>
        <v>0</v>
      </c>
      <c r="DF74" s="16">
        <f>SUMIF(AFFECTATION!$E74:$CS74,PRESENCE!DF$2,PRESENCE!$E74:$CS74)</f>
        <v>0</v>
      </c>
      <c r="DG74" s="16">
        <f>SUMIF(AFFECTATION!$E74:$CS74,PRESENCE!DG$2,PRESENCE!$E74:$CS74)</f>
        <v>0</v>
      </c>
      <c r="DH74" s="16">
        <f>SUMIF(AFFECTATION!$E74:$CS74,PRESENCE!DH$2,PRESENCE!$E74:$CS74)</f>
        <v>0</v>
      </c>
      <c r="DI74" s="16">
        <f>SUMIF(AFFECTATION!$E74:$CS74,PRESENCE!DI$2,PRESENCE!$E74:$CS74)</f>
        <v>0</v>
      </c>
      <c r="DJ74" s="16">
        <f>SUMIF(AFFECTATION!$E74:$CS74,PRESENCE!DJ$2,PRESENCE!$E74:$CS74)</f>
        <v>0</v>
      </c>
      <c r="DK74" s="16">
        <f>SUMIF(AFFECTATION!$E74:$CS74,PRESENCE!DK$2,PRESENCE!$E74:$CS74)</f>
        <v>0</v>
      </c>
      <c r="DL74" s="16">
        <f>SUMIF(AFFECTATION!$E74:$CS74,PRESENCE!DL$2,PRESENCE!$E74:$CS74)</f>
        <v>0</v>
      </c>
      <c r="DM74" s="16">
        <f>SUMIF(AFFECTATION!$E74:$CS74,PRESENCE!DM$2,PRESENCE!$E74:$CS74)</f>
        <v>0</v>
      </c>
    </row>
    <row r="75" spans="1:117" x14ac:dyDescent="0.35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1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16"/>
      <c r="CU75" s="16"/>
      <c r="CV75" s="16"/>
      <c r="CW75" s="16"/>
      <c r="CX75" s="16"/>
      <c r="CY75" s="16"/>
      <c r="CZ75" s="16">
        <f>SUMIF(AFFECTATION!$E75:$CS75,PRESENCE!CZ$2,PRESENCE!$E75:$CS75)</f>
        <v>0</v>
      </c>
      <c r="DA75" s="16">
        <f>SUMIF(AFFECTATION!$E75:$CS75,PRESENCE!DA$2,PRESENCE!$E75:$CS75)</f>
        <v>0</v>
      </c>
      <c r="DB75" s="16">
        <f>SUMIF(AFFECTATION!$E75:$CS75,PRESENCE!DB$2,PRESENCE!$E75:$CS75)</f>
        <v>0</v>
      </c>
      <c r="DC75" s="16">
        <f>SUMIF(AFFECTATION!$E75:$CS75,PRESENCE!DC$2,PRESENCE!$E75:$CS75)</f>
        <v>0</v>
      </c>
      <c r="DD75" s="16">
        <f>SUMIF(AFFECTATION!$E75:$CS75,PRESENCE!DD$2,PRESENCE!$E75:$CS75)</f>
        <v>0</v>
      </c>
      <c r="DE75" s="16">
        <f>SUMIF(AFFECTATION!$E75:$CS75,PRESENCE!DE$2,PRESENCE!$E75:$CS75)</f>
        <v>0</v>
      </c>
      <c r="DF75" s="16">
        <f>SUMIF(AFFECTATION!$E75:$CS75,PRESENCE!DF$2,PRESENCE!$E75:$CS75)</f>
        <v>0</v>
      </c>
      <c r="DG75" s="16">
        <f>SUMIF(AFFECTATION!$E75:$CS75,PRESENCE!DG$2,PRESENCE!$E75:$CS75)</f>
        <v>0</v>
      </c>
      <c r="DH75" s="16">
        <f>SUMIF(AFFECTATION!$E75:$CS75,PRESENCE!DH$2,PRESENCE!$E75:$CS75)</f>
        <v>0</v>
      </c>
      <c r="DI75" s="16">
        <f>SUMIF(AFFECTATION!$E75:$CS75,PRESENCE!DI$2,PRESENCE!$E75:$CS75)</f>
        <v>0</v>
      </c>
      <c r="DJ75" s="16">
        <f>SUMIF(AFFECTATION!$E75:$CS75,PRESENCE!DJ$2,PRESENCE!$E75:$CS75)</f>
        <v>0</v>
      </c>
      <c r="DK75" s="16">
        <f>SUMIF(AFFECTATION!$E75:$CS75,PRESENCE!DK$2,PRESENCE!$E75:$CS75)</f>
        <v>0</v>
      </c>
      <c r="DL75" s="16">
        <f>SUMIF(AFFECTATION!$E75:$CS75,PRESENCE!DL$2,PRESENCE!$E75:$CS75)</f>
        <v>0</v>
      </c>
      <c r="DM75" s="16">
        <f>SUMIF(AFFECTATION!$E75:$CS75,PRESENCE!DM$2,PRESENCE!$E75:$CS75)</f>
        <v>0</v>
      </c>
    </row>
    <row r="76" spans="1:117" x14ac:dyDescent="0.35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1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16"/>
      <c r="CU76" s="16"/>
      <c r="CV76" s="16"/>
      <c r="CW76" s="16"/>
      <c r="CX76" s="16"/>
      <c r="CY76" s="16"/>
      <c r="CZ76" s="16">
        <f>SUMIF(AFFECTATION!$E76:$CS76,PRESENCE!CZ$2,PRESENCE!$E76:$CS76)</f>
        <v>0</v>
      </c>
      <c r="DA76" s="16">
        <f>SUMIF(AFFECTATION!$E76:$CS76,PRESENCE!DA$2,PRESENCE!$E76:$CS76)</f>
        <v>0</v>
      </c>
      <c r="DB76" s="16">
        <f>SUMIF(AFFECTATION!$E76:$CS76,PRESENCE!DB$2,PRESENCE!$E76:$CS76)</f>
        <v>0</v>
      </c>
      <c r="DC76" s="16">
        <f>SUMIF(AFFECTATION!$E76:$CS76,PRESENCE!DC$2,PRESENCE!$E76:$CS76)</f>
        <v>0</v>
      </c>
      <c r="DD76" s="16">
        <f>SUMIF(AFFECTATION!$E76:$CS76,PRESENCE!DD$2,PRESENCE!$E76:$CS76)</f>
        <v>0</v>
      </c>
      <c r="DE76" s="16">
        <f>SUMIF(AFFECTATION!$E76:$CS76,PRESENCE!DE$2,PRESENCE!$E76:$CS76)</f>
        <v>0</v>
      </c>
      <c r="DF76" s="16">
        <f>SUMIF(AFFECTATION!$E76:$CS76,PRESENCE!DF$2,PRESENCE!$E76:$CS76)</f>
        <v>0</v>
      </c>
      <c r="DG76" s="16">
        <f>SUMIF(AFFECTATION!$E76:$CS76,PRESENCE!DG$2,PRESENCE!$E76:$CS76)</f>
        <v>0</v>
      </c>
      <c r="DH76" s="16">
        <f>SUMIF(AFFECTATION!$E76:$CS76,PRESENCE!DH$2,PRESENCE!$E76:$CS76)</f>
        <v>0</v>
      </c>
      <c r="DI76" s="16">
        <f>SUMIF(AFFECTATION!$E76:$CS76,PRESENCE!DI$2,PRESENCE!$E76:$CS76)</f>
        <v>0</v>
      </c>
      <c r="DJ76" s="16">
        <f>SUMIF(AFFECTATION!$E76:$CS76,PRESENCE!DJ$2,PRESENCE!$E76:$CS76)</f>
        <v>0</v>
      </c>
      <c r="DK76" s="16">
        <f>SUMIF(AFFECTATION!$E76:$CS76,PRESENCE!DK$2,PRESENCE!$E76:$CS76)</f>
        <v>0</v>
      </c>
      <c r="DL76" s="16">
        <f>SUMIF(AFFECTATION!$E76:$CS76,PRESENCE!DL$2,PRESENCE!$E76:$CS76)</f>
        <v>0</v>
      </c>
      <c r="DM76" s="16">
        <f>SUMIF(AFFECTATION!$E76:$CS76,PRESENCE!DM$2,PRESENCE!$E76:$CS76)</f>
        <v>0</v>
      </c>
    </row>
    <row r="77" spans="1:117" x14ac:dyDescent="0.35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1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16"/>
      <c r="CU77" s="16"/>
      <c r="CV77" s="16"/>
      <c r="CW77" s="16"/>
      <c r="CX77" s="16"/>
      <c r="CY77" s="16"/>
      <c r="CZ77" s="16">
        <f>SUMIF(AFFECTATION!$E77:$CS77,PRESENCE!CZ$2,PRESENCE!$E77:$CS77)</f>
        <v>0</v>
      </c>
      <c r="DA77" s="16">
        <f>SUMIF(AFFECTATION!$E77:$CS77,PRESENCE!DA$2,PRESENCE!$E77:$CS77)</f>
        <v>0</v>
      </c>
      <c r="DB77" s="16">
        <f>SUMIF(AFFECTATION!$E77:$CS77,PRESENCE!DB$2,PRESENCE!$E77:$CS77)</f>
        <v>0</v>
      </c>
      <c r="DC77" s="16">
        <f>SUMIF(AFFECTATION!$E77:$CS77,PRESENCE!DC$2,PRESENCE!$E77:$CS77)</f>
        <v>0</v>
      </c>
      <c r="DD77" s="16">
        <f>SUMIF(AFFECTATION!$E77:$CS77,PRESENCE!DD$2,PRESENCE!$E77:$CS77)</f>
        <v>0</v>
      </c>
      <c r="DE77" s="16">
        <f>SUMIF(AFFECTATION!$E77:$CS77,PRESENCE!DE$2,PRESENCE!$E77:$CS77)</f>
        <v>0</v>
      </c>
      <c r="DF77" s="16">
        <f>SUMIF(AFFECTATION!$E77:$CS77,PRESENCE!DF$2,PRESENCE!$E77:$CS77)</f>
        <v>0</v>
      </c>
      <c r="DG77" s="16">
        <f>SUMIF(AFFECTATION!$E77:$CS77,PRESENCE!DG$2,PRESENCE!$E77:$CS77)</f>
        <v>0</v>
      </c>
      <c r="DH77" s="16">
        <f>SUMIF(AFFECTATION!$E77:$CS77,PRESENCE!DH$2,PRESENCE!$E77:$CS77)</f>
        <v>0</v>
      </c>
      <c r="DI77" s="16">
        <f>SUMIF(AFFECTATION!$E77:$CS77,PRESENCE!DI$2,PRESENCE!$E77:$CS77)</f>
        <v>0</v>
      </c>
      <c r="DJ77" s="16">
        <f>SUMIF(AFFECTATION!$E77:$CS77,PRESENCE!DJ$2,PRESENCE!$E77:$CS77)</f>
        <v>0</v>
      </c>
      <c r="DK77" s="16">
        <f>SUMIF(AFFECTATION!$E77:$CS77,PRESENCE!DK$2,PRESENCE!$E77:$CS77)</f>
        <v>0</v>
      </c>
      <c r="DL77" s="16">
        <f>SUMIF(AFFECTATION!$E77:$CS77,PRESENCE!DL$2,PRESENCE!$E77:$CS77)</f>
        <v>0</v>
      </c>
      <c r="DM77" s="16">
        <f>SUMIF(AFFECTATION!$E77:$CS77,PRESENCE!DM$2,PRESENCE!$E77:$CS77)</f>
        <v>0</v>
      </c>
    </row>
    <row r="78" spans="1:117" x14ac:dyDescent="0.35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1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16"/>
      <c r="CU78" s="16"/>
      <c r="CV78" s="16"/>
      <c r="CW78" s="16"/>
      <c r="CX78" s="16"/>
      <c r="CY78" s="16"/>
      <c r="CZ78" s="16">
        <f>SUMIF(AFFECTATION!$E78:$CS78,PRESENCE!CZ$2,PRESENCE!$E78:$CS78)</f>
        <v>0</v>
      </c>
      <c r="DA78" s="16">
        <f>SUMIF(AFFECTATION!$E78:$CS78,PRESENCE!DA$2,PRESENCE!$E78:$CS78)</f>
        <v>0</v>
      </c>
      <c r="DB78" s="16">
        <f>SUMIF(AFFECTATION!$E78:$CS78,PRESENCE!DB$2,PRESENCE!$E78:$CS78)</f>
        <v>0</v>
      </c>
      <c r="DC78" s="16">
        <f>SUMIF(AFFECTATION!$E78:$CS78,PRESENCE!DC$2,PRESENCE!$E78:$CS78)</f>
        <v>0</v>
      </c>
      <c r="DD78" s="16">
        <f>SUMIF(AFFECTATION!$E78:$CS78,PRESENCE!DD$2,PRESENCE!$E78:$CS78)</f>
        <v>0</v>
      </c>
      <c r="DE78" s="16">
        <f>SUMIF(AFFECTATION!$E78:$CS78,PRESENCE!DE$2,PRESENCE!$E78:$CS78)</f>
        <v>0</v>
      </c>
      <c r="DF78" s="16">
        <f>SUMIF(AFFECTATION!$E78:$CS78,PRESENCE!DF$2,PRESENCE!$E78:$CS78)</f>
        <v>0</v>
      </c>
      <c r="DG78" s="16">
        <f>SUMIF(AFFECTATION!$E78:$CS78,PRESENCE!DG$2,PRESENCE!$E78:$CS78)</f>
        <v>0</v>
      </c>
      <c r="DH78" s="16">
        <f>SUMIF(AFFECTATION!$E78:$CS78,PRESENCE!DH$2,PRESENCE!$E78:$CS78)</f>
        <v>0</v>
      </c>
      <c r="DI78" s="16">
        <f>SUMIF(AFFECTATION!$E78:$CS78,PRESENCE!DI$2,PRESENCE!$E78:$CS78)</f>
        <v>0</v>
      </c>
      <c r="DJ78" s="16">
        <f>SUMIF(AFFECTATION!$E78:$CS78,PRESENCE!DJ$2,PRESENCE!$E78:$CS78)</f>
        <v>0</v>
      </c>
      <c r="DK78" s="16">
        <f>SUMIF(AFFECTATION!$E78:$CS78,PRESENCE!DK$2,PRESENCE!$E78:$CS78)</f>
        <v>0</v>
      </c>
      <c r="DL78" s="16">
        <f>SUMIF(AFFECTATION!$E78:$CS78,PRESENCE!DL$2,PRESENCE!$E78:$CS78)</f>
        <v>0</v>
      </c>
      <c r="DM78" s="16">
        <f>SUMIF(AFFECTATION!$E78:$CS78,PRESENCE!DM$2,PRESENCE!$E78:$CS78)</f>
        <v>0</v>
      </c>
    </row>
    <row r="79" spans="1:117" x14ac:dyDescent="0.35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1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16"/>
      <c r="CU79" s="16"/>
      <c r="CV79" s="16"/>
      <c r="CW79" s="16"/>
      <c r="CX79" s="16"/>
      <c r="CY79" s="16"/>
      <c r="CZ79" s="16">
        <f>SUMIF(AFFECTATION!$E79:$CS79,PRESENCE!CZ$2,PRESENCE!$E79:$CS79)</f>
        <v>0</v>
      </c>
      <c r="DA79" s="16">
        <f>SUMIF(AFFECTATION!$E79:$CS79,PRESENCE!DA$2,PRESENCE!$E79:$CS79)</f>
        <v>0</v>
      </c>
      <c r="DB79" s="16">
        <f>SUMIF(AFFECTATION!$E79:$CS79,PRESENCE!DB$2,PRESENCE!$E79:$CS79)</f>
        <v>0</v>
      </c>
      <c r="DC79" s="16">
        <f>SUMIF(AFFECTATION!$E79:$CS79,PRESENCE!DC$2,PRESENCE!$E79:$CS79)</f>
        <v>0</v>
      </c>
      <c r="DD79" s="16">
        <f>SUMIF(AFFECTATION!$E79:$CS79,PRESENCE!DD$2,PRESENCE!$E79:$CS79)</f>
        <v>0</v>
      </c>
      <c r="DE79" s="16">
        <f>SUMIF(AFFECTATION!$E79:$CS79,PRESENCE!DE$2,PRESENCE!$E79:$CS79)</f>
        <v>0</v>
      </c>
      <c r="DF79" s="16">
        <f>SUMIF(AFFECTATION!$E79:$CS79,PRESENCE!DF$2,PRESENCE!$E79:$CS79)</f>
        <v>0</v>
      </c>
      <c r="DG79" s="16">
        <f>SUMIF(AFFECTATION!$E79:$CS79,PRESENCE!DG$2,PRESENCE!$E79:$CS79)</f>
        <v>0</v>
      </c>
      <c r="DH79" s="16">
        <f>SUMIF(AFFECTATION!$E79:$CS79,PRESENCE!DH$2,PRESENCE!$E79:$CS79)</f>
        <v>0</v>
      </c>
      <c r="DI79" s="16">
        <f>SUMIF(AFFECTATION!$E79:$CS79,PRESENCE!DI$2,PRESENCE!$E79:$CS79)</f>
        <v>0</v>
      </c>
      <c r="DJ79" s="16">
        <f>SUMIF(AFFECTATION!$E79:$CS79,PRESENCE!DJ$2,PRESENCE!$E79:$CS79)</f>
        <v>0</v>
      </c>
      <c r="DK79" s="16">
        <f>SUMIF(AFFECTATION!$E79:$CS79,PRESENCE!DK$2,PRESENCE!$E79:$CS79)</f>
        <v>0</v>
      </c>
      <c r="DL79" s="16">
        <f>SUMIF(AFFECTATION!$E79:$CS79,PRESENCE!DL$2,PRESENCE!$E79:$CS79)</f>
        <v>0</v>
      </c>
      <c r="DM79" s="16">
        <f>SUMIF(AFFECTATION!$E79:$CS79,PRESENCE!DM$2,PRESENCE!$E79:$CS79)</f>
        <v>0</v>
      </c>
    </row>
    <row r="80" spans="1:117" x14ac:dyDescent="0.35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1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16"/>
      <c r="CU80" s="16"/>
      <c r="CV80" s="16"/>
      <c r="CW80" s="16"/>
      <c r="CX80" s="16"/>
      <c r="CY80" s="16"/>
      <c r="CZ80" s="16">
        <f>SUMIF(AFFECTATION!$E80:$CS80,PRESENCE!CZ$2,PRESENCE!$E80:$CS80)</f>
        <v>0</v>
      </c>
      <c r="DA80" s="16">
        <f>SUMIF(AFFECTATION!$E80:$CS80,PRESENCE!DA$2,PRESENCE!$E80:$CS80)</f>
        <v>0</v>
      </c>
      <c r="DB80" s="16">
        <f>SUMIF(AFFECTATION!$E80:$CS80,PRESENCE!DB$2,PRESENCE!$E80:$CS80)</f>
        <v>0</v>
      </c>
      <c r="DC80" s="16">
        <f>SUMIF(AFFECTATION!$E80:$CS80,PRESENCE!DC$2,PRESENCE!$E80:$CS80)</f>
        <v>0</v>
      </c>
      <c r="DD80" s="16">
        <f>SUMIF(AFFECTATION!$E80:$CS80,PRESENCE!DD$2,PRESENCE!$E80:$CS80)</f>
        <v>0</v>
      </c>
      <c r="DE80" s="16">
        <f>SUMIF(AFFECTATION!$E80:$CS80,PRESENCE!DE$2,PRESENCE!$E80:$CS80)</f>
        <v>0</v>
      </c>
      <c r="DF80" s="16">
        <f>SUMIF(AFFECTATION!$E80:$CS80,PRESENCE!DF$2,PRESENCE!$E80:$CS80)</f>
        <v>0</v>
      </c>
      <c r="DG80" s="16">
        <f>SUMIF(AFFECTATION!$E80:$CS80,PRESENCE!DG$2,PRESENCE!$E80:$CS80)</f>
        <v>0</v>
      </c>
      <c r="DH80" s="16">
        <f>SUMIF(AFFECTATION!$E80:$CS80,PRESENCE!DH$2,PRESENCE!$E80:$CS80)</f>
        <v>0</v>
      </c>
      <c r="DI80" s="16">
        <f>SUMIF(AFFECTATION!$E80:$CS80,PRESENCE!DI$2,PRESENCE!$E80:$CS80)</f>
        <v>0</v>
      </c>
      <c r="DJ80" s="16">
        <f>SUMIF(AFFECTATION!$E80:$CS80,PRESENCE!DJ$2,PRESENCE!$E80:$CS80)</f>
        <v>0</v>
      </c>
      <c r="DK80" s="16">
        <f>SUMIF(AFFECTATION!$E80:$CS80,PRESENCE!DK$2,PRESENCE!$E80:$CS80)</f>
        <v>0</v>
      </c>
      <c r="DL80" s="16">
        <f>SUMIF(AFFECTATION!$E80:$CS80,PRESENCE!DL$2,PRESENCE!$E80:$CS80)</f>
        <v>0</v>
      </c>
      <c r="DM80" s="16">
        <f>SUMIF(AFFECTATION!$E80:$CS80,PRESENCE!DM$2,PRESENCE!$E80:$CS80)</f>
        <v>0</v>
      </c>
    </row>
    <row r="81" spans="1:117" x14ac:dyDescent="0.35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1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16"/>
      <c r="CU81" s="16"/>
      <c r="CV81" s="16"/>
      <c r="CW81" s="16"/>
      <c r="CX81" s="16"/>
      <c r="CY81" s="16"/>
      <c r="CZ81" s="16">
        <f>SUMIF(AFFECTATION!$E81:$CS81,PRESENCE!CZ$2,PRESENCE!$E81:$CS81)</f>
        <v>0</v>
      </c>
      <c r="DA81" s="16">
        <f>SUMIF(AFFECTATION!$E81:$CS81,PRESENCE!DA$2,PRESENCE!$E81:$CS81)</f>
        <v>0</v>
      </c>
      <c r="DB81" s="16">
        <f>SUMIF(AFFECTATION!$E81:$CS81,PRESENCE!DB$2,PRESENCE!$E81:$CS81)</f>
        <v>0</v>
      </c>
      <c r="DC81" s="16">
        <f>SUMIF(AFFECTATION!$E81:$CS81,PRESENCE!DC$2,PRESENCE!$E81:$CS81)</f>
        <v>0</v>
      </c>
      <c r="DD81" s="16">
        <f>SUMIF(AFFECTATION!$E81:$CS81,PRESENCE!DD$2,PRESENCE!$E81:$CS81)</f>
        <v>0</v>
      </c>
      <c r="DE81" s="16">
        <f>SUMIF(AFFECTATION!$E81:$CS81,PRESENCE!DE$2,PRESENCE!$E81:$CS81)</f>
        <v>0</v>
      </c>
      <c r="DF81" s="16">
        <f>SUMIF(AFFECTATION!$E81:$CS81,PRESENCE!DF$2,PRESENCE!$E81:$CS81)</f>
        <v>0</v>
      </c>
      <c r="DG81" s="16">
        <f>SUMIF(AFFECTATION!$E81:$CS81,PRESENCE!DG$2,PRESENCE!$E81:$CS81)</f>
        <v>0</v>
      </c>
      <c r="DH81" s="16">
        <f>SUMIF(AFFECTATION!$E81:$CS81,PRESENCE!DH$2,PRESENCE!$E81:$CS81)</f>
        <v>0</v>
      </c>
      <c r="DI81" s="16">
        <f>SUMIF(AFFECTATION!$E81:$CS81,PRESENCE!DI$2,PRESENCE!$E81:$CS81)</f>
        <v>0</v>
      </c>
      <c r="DJ81" s="16">
        <f>SUMIF(AFFECTATION!$E81:$CS81,PRESENCE!DJ$2,PRESENCE!$E81:$CS81)</f>
        <v>0</v>
      </c>
      <c r="DK81" s="16">
        <f>SUMIF(AFFECTATION!$E81:$CS81,PRESENCE!DK$2,PRESENCE!$E81:$CS81)</f>
        <v>0</v>
      </c>
      <c r="DL81" s="16">
        <f>SUMIF(AFFECTATION!$E81:$CS81,PRESENCE!DL$2,PRESENCE!$E81:$CS81)</f>
        <v>0</v>
      </c>
      <c r="DM81" s="16">
        <f>SUMIF(AFFECTATION!$E81:$CS81,PRESENCE!DM$2,PRESENCE!$E81:$CS81)</f>
        <v>0</v>
      </c>
    </row>
    <row r="82" spans="1:117" x14ac:dyDescent="0.35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1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16"/>
      <c r="CU82" s="16"/>
      <c r="CV82" s="16"/>
      <c r="CW82" s="16"/>
      <c r="CX82" s="16"/>
      <c r="CY82" s="16"/>
      <c r="CZ82" s="16">
        <f>SUMIF(AFFECTATION!$E82:$CS82,PRESENCE!CZ$2,PRESENCE!$E82:$CS82)</f>
        <v>0</v>
      </c>
      <c r="DA82" s="16">
        <f>SUMIF(AFFECTATION!$E82:$CS82,PRESENCE!DA$2,PRESENCE!$E82:$CS82)</f>
        <v>0</v>
      </c>
      <c r="DB82" s="16">
        <f>SUMIF(AFFECTATION!$E82:$CS82,PRESENCE!DB$2,PRESENCE!$E82:$CS82)</f>
        <v>0</v>
      </c>
      <c r="DC82" s="16">
        <f>SUMIF(AFFECTATION!$E82:$CS82,PRESENCE!DC$2,PRESENCE!$E82:$CS82)</f>
        <v>0</v>
      </c>
      <c r="DD82" s="16">
        <f>SUMIF(AFFECTATION!$E82:$CS82,PRESENCE!DD$2,PRESENCE!$E82:$CS82)</f>
        <v>0</v>
      </c>
      <c r="DE82" s="16">
        <f>SUMIF(AFFECTATION!$E82:$CS82,PRESENCE!DE$2,PRESENCE!$E82:$CS82)</f>
        <v>0</v>
      </c>
      <c r="DF82" s="16">
        <f>SUMIF(AFFECTATION!$E82:$CS82,PRESENCE!DF$2,PRESENCE!$E82:$CS82)</f>
        <v>0</v>
      </c>
      <c r="DG82" s="16">
        <f>SUMIF(AFFECTATION!$E82:$CS82,PRESENCE!DG$2,PRESENCE!$E82:$CS82)</f>
        <v>0</v>
      </c>
      <c r="DH82" s="16">
        <f>SUMIF(AFFECTATION!$E82:$CS82,PRESENCE!DH$2,PRESENCE!$E82:$CS82)</f>
        <v>0</v>
      </c>
      <c r="DI82" s="16">
        <f>SUMIF(AFFECTATION!$E82:$CS82,PRESENCE!DI$2,PRESENCE!$E82:$CS82)</f>
        <v>0</v>
      </c>
      <c r="DJ82" s="16">
        <f>SUMIF(AFFECTATION!$E82:$CS82,PRESENCE!DJ$2,PRESENCE!$E82:$CS82)</f>
        <v>0</v>
      </c>
      <c r="DK82" s="16">
        <f>SUMIF(AFFECTATION!$E82:$CS82,PRESENCE!DK$2,PRESENCE!$E82:$CS82)</f>
        <v>0</v>
      </c>
      <c r="DL82" s="16">
        <f>SUMIF(AFFECTATION!$E82:$CS82,PRESENCE!DL$2,PRESENCE!$E82:$CS82)</f>
        <v>0</v>
      </c>
      <c r="DM82" s="16">
        <f>SUMIF(AFFECTATION!$E82:$CS82,PRESENCE!DM$2,PRESENCE!$E82:$CS82)</f>
        <v>0</v>
      </c>
    </row>
    <row r="83" spans="1:117" x14ac:dyDescent="0.35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1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16"/>
      <c r="CU83" s="16"/>
      <c r="CV83" s="16"/>
      <c r="CW83" s="16"/>
      <c r="CX83" s="16"/>
      <c r="CY83" s="16"/>
      <c r="CZ83" s="16">
        <f>SUMIF(AFFECTATION!$E83:$CS83,PRESENCE!CZ$2,PRESENCE!$E83:$CS83)</f>
        <v>0</v>
      </c>
      <c r="DA83" s="16">
        <f>SUMIF(AFFECTATION!$E83:$CS83,PRESENCE!DA$2,PRESENCE!$E83:$CS83)</f>
        <v>0</v>
      </c>
      <c r="DB83" s="16">
        <f>SUMIF(AFFECTATION!$E83:$CS83,PRESENCE!DB$2,PRESENCE!$E83:$CS83)</f>
        <v>0</v>
      </c>
      <c r="DC83" s="16">
        <f>SUMIF(AFFECTATION!$E83:$CS83,PRESENCE!DC$2,PRESENCE!$E83:$CS83)</f>
        <v>0</v>
      </c>
      <c r="DD83" s="16">
        <f>SUMIF(AFFECTATION!$E83:$CS83,PRESENCE!DD$2,PRESENCE!$E83:$CS83)</f>
        <v>0</v>
      </c>
      <c r="DE83" s="16">
        <f>SUMIF(AFFECTATION!$E83:$CS83,PRESENCE!DE$2,PRESENCE!$E83:$CS83)</f>
        <v>0</v>
      </c>
      <c r="DF83" s="16">
        <f>SUMIF(AFFECTATION!$E83:$CS83,PRESENCE!DF$2,PRESENCE!$E83:$CS83)</f>
        <v>0</v>
      </c>
      <c r="DG83" s="16">
        <f>SUMIF(AFFECTATION!$E83:$CS83,PRESENCE!DG$2,PRESENCE!$E83:$CS83)</f>
        <v>0</v>
      </c>
      <c r="DH83" s="16">
        <f>SUMIF(AFFECTATION!$E83:$CS83,PRESENCE!DH$2,PRESENCE!$E83:$CS83)</f>
        <v>0</v>
      </c>
      <c r="DI83" s="16">
        <f>SUMIF(AFFECTATION!$E83:$CS83,PRESENCE!DI$2,PRESENCE!$E83:$CS83)</f>
        <v>0</v>
      </c>
      <c r="DJ83" s="16">
        <f>SUMIF(AFFECTATION!$E83:$CS83,PRESENCE!DJ$2,PRESENCE!$E83:$CS83)</f>
        <v>0</v>
      </c>
      <c r="DK83" s="16">
        <f>SUMIF(AFFECTATION!$E83:$CS83,PRESENCE!DK$2,PRESENCE!$E83:$CS83)</f>
        <v>0</v>
      </c>
      <c r="DL83" s="16">
        <f>SUMIF(AFFECTATION!$E83:$CS83,PRESENCE!DL$2,PRESENCE!$E83:$CS83)</f>
        <v>0</v>
      </c>
      <c r="DM83" s="16">
        <f>SUMIF(AFFECTATION!$E83:$CS83,PRESENCE!DM$2,PRESENCE!$E83:$CS83)</f>
        <v>0</v>
      </c>
    </row>
    <row r="84" spans="1:117" x14ac:dyDescent="0.35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1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16"/>
      <c r="CU84" s="16"/>
      <c r="CV84" s="16"/>
      <c r="CW84" s="16"/>
      <c r="CX84" s="16"/>
      <c r="CY84" s="16"/>
      <c r="CZ84" s="16">
        <f>SUMIF(AFFECTATION!$E84:$CS84,PRESENCE!CZ$2,PRESENCE!$E84:$CS84)</f>
        <v>0</v>
      </c>
      <c r="DA84" s="16">
        <f>SUMIF(AFFECTATION!$E84:$CS84,PRESENCE!DA$2,PRESENCE!$E84:$CS84)</f>
        <v>0</v>
      </c>
      <c r="DB84" s="16">
        <f>SUMIF(AFFECTATION!$E84:$CS84,PRESENCE!DB$2,PRESENCE!$E84:$CS84)</f>
        <v>0</v>
      </c>
      <c r="DC84" s="16">
        <f>SUMIF(AFFECTATION!$E84:$CS84,PRESENCE!DC$2,PRESENCE!$E84:$CS84)</f>
        <v>0</v>
      </c>
      <c r="DD84" s="16">
        <f>SUMIF(AFFECTATION!$E84:$CS84,PRESENCE!DD$2,PRESENCE!$E84:$CS84)</f>
        <v>0</v>
      </c>
      <c r="DE84" s="16">
        <f>SUMIF(AFFECTATION!$E84:$CS84,PRESENCE!DE$2,PRESENCE!$E84:$CS84)</f>
        <v>0</v>
      </c>
      <c r="DF84" s="16">
        <f>SUMIF(AFFECTATION!$E84:$CS84,PRESENCE!DF$2,PRESENCE!$E84:$CS84)</f>
        <v>0</v>
      </c>
      <c r="DG84" s="16">
        <f>SUMIF(AFFECTATION!$E84:$CS84,PRESENCE!DG$2,PRESENCE!$E84:$CS84)</f>
        <v>0</v>
      </c>
      <c r="DH84" s="16">
        <f>SUMIF(AFFECTATION!$E84:$CS84,PRESENCE!DH$2,PRESENCE!$E84:$CS84)</f>
        <v>0</v>
      </c>
      <c r="DI84" s="16">
        <f>SUMIF(AFFECTATION!$E84:$CS84,PRESENCE!DI$2,PRESENCE!$E84:$CS84)</f>
        <v>0</v>
      </c>
      <c r="DJ84" s="16">
        <f>SUMIF(AFFECTATION!$E84:$CS84,PRESENCE!DJ$2,PRESENCE!$E84:$CS84)</f>
        <v>0</v>
      </c>
      <c r="DK84" s="16">
        <f>SUMIF(AFFECTATION!$E84:$CS84,PRESENCE!DK$2,PRESENCE!$E84:$CS84)</f>
        <v>0</v>
      </c>
      <c r="DL84" s="16">
        <f>SUMIF(AFFECTATION!$E84:$CS84,PRESENCE!DL$2,PRESENCE!$E84:$CS84)</f>
        <v>0</v>
      </c>
      <c r="DM84" s="16">
        <f>SUMIF(AFFECTATION!$E84:$CS84,PRESENCE!DM$2,PRESENCE!$E84:$CS84)</f>
        <v>0</v>
      </c>
    </row>
    <row r="85" spans="1:117" x14ac:dyDescent="0.35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1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16"/>
      <c r="CU85" s="16"/>
      <c r="CV85" s="16"/>
      <c r="CW85" s="16"/>
      <c r="CX85" s="16"/>
      <c r="CY85" s="16"/>
      <c r="CZ85" s="16">
        <f>SUMIF(AFFECTATION!$E85:$CS85,PRESENCE!CZ$2,PRESENCE!$E85:$CS85)</f>
        <v>0</v>
      </c>
      <c r="DA85" s="16">
        <f>SUMIF(AFFECTATION!$E85:$CS85,PRESENCE!DA$2,PRESENCE!$E85:$CS85)</f>
        <v>0</v>
      </c>
      <c r="DB85" s="16">
        <f>SUMIF(AFFECTATION!$E85:$CS85,PRESENCE!DB$2,PRESENCE!$E85:$CS85)</f>
        <v>0</v>
      </c>
      <c r="DC85" s="16">
        <f>SUMIF(AFFECTATION!$E85:$CS85,PRESENCE!DC$2,PRESENCE!$E85:$CS85)</f>
        <v>0</v>
      </c>
      <c r="DD85" s="16">
        <f>SUMIF(AFFECTATION!$E85:$CS85,PRESENCE!DD$2,PRESENCE!$E85:$CS85)</f>
        <v>0</v>
      </c>
      <c r="DE85" s="16">
        <f>SUMIF(AFFECTATION!$E85:$CS85,PRESENCE!DE$2,PRESENCE!$E85:$CS85)</f>
        <v>0</v>
      </c>
      <c r="DF85" s="16">
        <f>SUMIF(AFFECTATION!$E85:$CS85,PRESENCE!DF$2,PRESENCE!$E85:$CS85)</f>
        <v>0</v>
      </c>
      <c r="DG85" s="16">
        <f>SUMIF(AFFECTATION!$E85:$CS85,PRESENCE!DG$2,PRESENCE!$E85:$CS85)</f>
        <v>0</v>
      </c>
      <c r="DH85" s="16">
        <f>SUMIF(AFFECTATION!$E85:$CS85,PRESENCE!DH$2,PRESENCE!$E85:$CS85)</f>
        <v>0</v>
      </c>
      <c r="DI85" s="16">
        <f>SUMIF(AFFECTATION!$E85:$CS85,PRESENCE!DI$2,PRESENCE!$E85:$CS85)</f>
        <v>0</v>
      </c>
      <c r="DJ85" s="16">
        <f>SUMIF(AFFECTATION!$E85:$CS85,PRESENCE!DJ$2,PRESENCE!$E85:$CS85)</f>
        <v>0</v>
      </c>
      <c r="DK85" s="16">
        <f>SUMIF(AFFECTATION!$E85:$CS85,PRESENCE!DK$2,PRESENCE!$E85:$CS85)</f>
        <v>0</v>
      </c>
      <c r="DL85" s="16">
        <f>SUMIF(AFFECTATION!$E85:$CS85,PRESENCE!DL$2,PRESENCE!$E85:$CS85)</f>
        <v>0</v>
      </c>
      <c r="DM85" s="16">
        <f>SUMIF(AFFECTATION!$E85:$CS85,PRESENCE!DM$2,PRESENCE!$E85:$CS85)</f>
        <v>0</v>
      </c>
    </row>
    <row r="86" spans="1:117" x14ac:dyDescent="0.35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1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16"/>
      <c r="CU86" s="16"/>
      <c r="CV86" s="16"/>
      <c r="CW86" s="16"/>
      <c r="CX86" s="16"/>
      <c r="CY86" s="16"/>
      <c r="CZ86" s="16">
        <f>SUMIF(AFFECTATION!$E86:$CS86,PRESENCE!CZ$2,PRESENCE!$E86:$CS86)</f>
        <v>0</v>
      </c>
      <c r="DA86" s="16">
        <f>SUMIF(AFFECTATION!$E86:$CS86,PRESENCE!DA$2,PRESENCE!$E86:$CS86)</f>
        <v>0</v>
      </c>
      <c r="DB86" s="16">
        <f>SUMIF(AFFECTATION!$E86:$CS86,PRESENCE!DB$2,PRESENCE!$E86:$CS86)</f>
        <v>0</v>
      </c>
      <c r="DC86" s="16">
        <f>SUMIF(AFFECTATION!$E86:$CS86,PRESENCE!DC$2,PRESENCE!$E86:$CS86)</f>
        <v>0</v>
      </c>
      <c r="DD86" s="16">
        <f>SUMIF(AFFECTATION!$E86:$CS86,PRESENCE!DD$2,PRESENCE!$E86:$CS86)</f>
        <v>0</v>
      </c>
      <c r="DE86" s="16">
        <f>SUMIF(AFFECTATION!$E86:$CS86,PRESENCE!DE$2,PRESENCE!$E86:$CS86)</f>
        <v>0</v>
      </c>
      <c r="DF86" s="16">
        <f>SUMIF(AFFECTATION!$E86:$CS86,PRESENCE!DF$2,PRESENCE!$E86:$CS86)</f>
        <v>0</v>
      </c>
      <c r="DG86" s="16">
        <f>SUMIF(AFFECTATION!$E86:$CS86,PRESENCE!DG$2,PRESENCE!$E86:$CS86)</f>
        <v>0</v>
      </c>
      <c r="DH86" s="16">
        <f>SUMIF(AFFECTATION!$E86:$CS86,PRESENCE!DH$2,PRESENCE!$E86:$CS86)</f>
        <v>0</v>
      </c>
      <c r="DI86" s="16">
        <f>SUMIF(AFFECTATION!$E86:$CS86,PRESENCE!DI$2,PRESENCE!$E86:$CS86)</f>
        <v>0</v>
      </c>
      <c r="DJ86" s="16">
        <f>SUMIF(AFFECTATION!$E86:$CS86,PRESENCE!DJ$2,PRESENCE!$E86:$CS86)</f>
        <v>0</v>
      </c>
      <c r="DK86" s="16">
        <f>SUMIF(AFFECTATION!$E86:$CS86,PRESENCE!DK$2,PRESENCE!$E86:$CS86)</f>
        <v>0</v>
      </c>
      <c r="DL86" s="16">
        <f>SUMIF(AFFECTATION!$E86:$CS86,PRESENCE!DL$2,PRESENCE!$E86:$CS86)</f>
        <v>0</v>
      </c>
      <c r="DM86" s="16">
        <f>SUMIF(AFFECTATION!$E86:$CS86,PRESENCE!DM$2,PRESENCE!$E86:$CS86)</f>
        <v>0</v>
      </c>
    </row>
    <row r="87" spans="1:117" x14ac:dyDescent="0.35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1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16"/>
      <c r="CU87" s="16"/>
      <c r="CV87" s="16"/>
      <c r="CW87" s="16"/>
      <c r="CX87" s="16"/>
      <c r="CY87" s="16"/>
      <c r="CZ87" s="16">
        <f>SUMIF(AFFECTATION!$E87:$CS87,PRESENCE!CZ$2,PRESENCE!$E87:$CS87)</f>
        <v>0</v>
      </c>
      <c r="DA87" s="16">
        <f>SUMIF(AFFECTATION!$E87:$CS87,PRESENCE!DA$2,PRESENCE!$E87:$CS87)</f>
        <v>0</v>
      </c>
      <c r="DB87" s="16">
        <f>SUMIF(AFFECTATION!$E87:$CS87,PRESENCE!DB$2,PRESENCE!$E87:$CS87)</f>
        <v>0</v>
      </c>
      <c r="DC87" s="16">
        <f>SUMIF(AFFECTATION!$E87:$CS87,PRESENCE!DC$2,PRESENCE!$E87:$CS87)</f>
        <v>0</v>
      </c>
      <c r="DD87" s="16">
        <f>SUMIF(AFFECTATION!$E87:$CS87,PRESENCE!DD$2,PRESENCE!$E87:$CS87)</f>
        <v>0</v>
      </c>
      <c r="DE87" s="16">
        <f>SUMIF(AFFECTATION!$E87:$CS87,PRESENCE!DE$2,PRESENCE!$E87:$CS87)</f>
        <v>0</v>
      </c>
      <c r="DF87" s="16">
        <f>SUMIF(AFFECTATION!$E87:$CS87,PRESENCE!DF$2,PRESENCE!$E87:$CS87)</f>
        <v>0</v>
      </c>
      <c r="DG87" s="16">
        <f>SUMIF(AFFECTATION!$E87:$CS87,PRESENCE!DG$2,PRESENCE!$E87:$CS87)</f>
        <v>0</v>
      </c>
      <c r="DH87" s="16">
        <f>SUMIF(AFFECTATION!$E87:$CS87,PRESENCE!DH$2,PRESENCE!$E87:$CS87)</f>
        <v>0</v>
      </c>
      <c r="DI87" s="16">
        <f>SUMIF(AFFECTATION!$E87:$CS87,PRESENCE!DI$2,PRESENCE!$E87:$CS87)</f>
        <v>0</v>
      </c>
      <c r="DJ87" s="16">
        <f>SUMIF(AFFECTATION!$E87:$CS87,PRESENCE!DJ$2,PRESENCE!$E87:$CS87)</f>
        <v>0</v>
      </c>
      <c r="DK87" s="16">
        <f>SUMIF(AFFECTATION!$E87:$CS87,PRESENCE!DK$2,PRESENCE!$E87:$CS87)</f>
        <v>0</v>
      </c>
      <c r="DL87" s="16">
        <f>SUMIF(AFFECTATION!$E87:$CS87,PRESENCE!DL$2,PRESENCE!$E87:$CS87)</f>
        <v>0</v>
      </c>
      <c r="DM87" s="16">
        <f>SUMIF(AFFECTATION!$E87:$CS87,PRESENCE!DM$2,PRESENCE!$E87:$CS87)</f>
        <v>0</v>
      </c>
    </row>
    <row r="88" spans="1:117" x14ac:dyDescent="0.35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1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16"/>
      <c r="CU88" s="16"/>
      <c r="CV88" s="16"/>
      <c r="CW88" s="16"/>
      <c r="CX88" s="16"/>
      <c r="CY88" s="16"/>
      <c r="CZ88" s="16">
        <f>SUMIF(AFFECTATION!$E88:$CS88,PRESENCE!CZ$2,PRESENCE!$E88:$CS88)</f>
        <v>0</v>
      </c>
      <c r="DA88" s="16">
        <f>SUMIF(AFFECTATION!$E88:$CS88,PRESENCE!DA$2,PRESENCE!$E88:$CS88)</f>
        <v>0</v>
      </c>
      <c r="DB88" s="16">
        <f>SUMIF(AFFECTATION!$E88:$CS88,PRESENCE!DB$2,PRESENCE!$E88:$CS88)</f>
        <v>0</v>
      </c>
      <c r="DC88" s="16">
        <f>SUMIF(AFFECTATION!$E88:$CS88,PRESENCE!DC$2,PRESENCE!$E88:$CS88)</f>
        <v>0</v>
      </c>
      <c r="DD88" s="16">
        <f>SUMIF(AFFECTATION!$E88:$CS88,PRESENCE!DD$2,PRESENCE!$E88:$CS88)</f>
        <v>0</v>
      </c>
      <c r="DE88" s="16">
        <f>SUMIF(AFFECTATION!$E88:$CS88,PRESENCE!DE$2,PRESENCE!$E88:$CS88)</f>
        <v>0</v>
      </c>
      <c r="DF88" s="16">
        <f>SUMIF(AFFECTATION!$E88:$CS88,PRESENCE!DF$2,PRESENCE!$E88:$CS88)</f>
        <v>0</v>
      </c>
      <c r="DG88" s="16">
        <f>SUMIF(AFFECTATION!$E88:$CS88,PRESENCE!DG$2,PRESENCE!$E88:$CS88)</f>
        <v>0</v>
      </c>
      <c r="DH88" s="16">
        <f>SUMIF(AFFECTATION!$E88:$CS88,PRESENCE!DH$2,PRESENCE!$E88:$CS88)</f>
        <v>0</v>
      </c>
      <c r="DI88" s="16">
        <f>SUMIF(AFFECTATION!$E88:$CS88,PRESENCE!DI$2,PRESENCE!$E88:$CS88)</f>
        <v>0</v>
      </c>
      <c r="DJ88" s="16">
        <f>SUMIF(AFFECTATION!$E88:$CS88,PRESENCE!DJ$2,PRESENCE!$E88:$CS88)</f>
        <v>0</v>
      </c>
      <c r="DK88" s="16">
        <f>SUMIF(AFFECTATION!$E88:$CS88,PRESENCE!DK$2,PRESENCE!$E88:$CS88)</f>
        <v>0</v>
      </c>
      <c r="DL88" s="16">
        <f>SUMIF(AFFECTATION!$E88:$CS88,PRESENCE!DL$2,PRESENCE!$E88:$CS88)</f>
        <v>0</v>
      </c>
      <c r="DM88" s="16">
        <f>SUMIF(AFFECTATION!$E88:$CS88,PRESENCE!DM$2,PRESENCE!$E88:$CS88)</f>
        <v>0</v>
      </c>
    </row>
    <row r="89" spans="1:117" x14ac:dyDescent="0.35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1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16"/>
      <c r="CU89" s="16"/>
      <c r="CV89" s="16"/>
      <c r="CW89" s="16"/>
      <c r="CX89" s="16"/>
      <c r="CY89" s="16"/>
      <c r="CZ89" s="16">
        <f>SUMIF(AFFECTATION!$E89:$CS89,PRESENCE!CZ$2,PRESENCE!$E89:$CS89)</f>
        <v>0</v>
      </c>
      <c r="DA89" s="16">
        <f>SUMIF(AFFECTATION!$E89:$CS89,PRESENCE!DA$2,PRESENCE!$E89:$CS89)</f>
        <v>0</v>
      </c>
      <c r="DB89" s="16">
        <f>SUMIF(AFFECTATION!$E89:$CS89,PRESENCE!DB$2,PRESENCE!$E89:$CS89)</f>
        <v>0</v>
      </c>
      <c r="DC89" s="16">
        <f>SUMIF(AFFECTATION!$E89:$CS89,PRESENCE!DC$2,PRESENCE!$E89:$CS89)</f>
        <v>0</v>
      </c>
      <c r="DD89" s="16">
        <f>SUMIF(AFFECTATION!$E89:$CS89,PRESENCE!DD$2,PRESENCE!$E89:$CS89)</f>
        <v>0</v>
      </c>
      <c r="DE89" s="16">
        <f>SUMIF(AFFECTATION!$E89:$CS89,PRESENCE!DE$2,PRESENCE!$E89:$CS89)</f>
        <v>0</v>
      </c>
      <c r="DF89" s="16">
        <f>SUMIF(AFFECTATION!$E89:$CS89,PRESENCE!DF$2,PRESENCE!$E89:$CS89)</f>
        <v>0</v>
      </c>
      <c r="DG89" s="16">
        <f>SUMIF(AFFECTATION!$E89:$CS89,PRESENCE!DG$2,PRESENCE!$E89:$CS89)</f>
        <v>0</v>
      </c>
      <c r="DH89" s="16">
        <f>SUMIF(AFFECTATION!$E89:$CS89,PRESENCE!DH$2,PRESENCE!$E89:$CS89)</f>
        <v>0</v>
      </c>
      <c r="DI89" s="16">
        <f>SUMIF(AFFECTATION!$E89:$CS89,PRESENCE!DI$2,PRESENCE!$E89:$CS89)</f>
        <v>0</v>
      </c>
      <c r="DJ89" s="16">
        <f>SUMIF(AFFECTATION!$E89:$CS89,PRESENCE!DJ$2,PRESENCE!$E89:$CS89)</f>
        <v>0</v>
      </c>
      <c r="DK89" s="16">
        <f>SUMIF(AFFECTATION!$E89:$CS89,PRESENCE!DK$2,PRESENCE!$E89:$CS89)</f>
        <v>0</v>
      </c>
      <c r="DL89" s="16">
        <f>SUMIF(AFFECTATION!$E89:$CS89,PRESENCE!DL$2,PRESENCE!$E89:$CS89)</f>
        <v>0</v>
      </c>
      <c r="DM89" s="16">
        <f>SUMIF(AFFECTATION!$E89:$CS89,PRESENCE!DM$2,PRESENCE!$E89:$CS89)</f>
        <v>0</v>
      </c>
    </row>
    <row r="90" spans="1:117" x14ac:dyDescent="0.35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1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16"/>
      <c r="CU90" s="16"/>
      <c r="CV90" s="16"/>
      <c r="CW90" s="16"/>
      <c r="CX90" s="16"/>
      <c r="CY90" s="16"/>
      <c r="CZ90" s="16">
        <f>SUMIF(AFFECTATION!$E90:$CS90,PRESENCE!CZ$2,PRESENCE!$E90:$CS90)</f>
        <v>0</v>
      </c>
      <c r="DA90" s="16">
        <f>SUMIF(AFFECTATION!$E90:$CS90,PRESENCE!DA$2,PRESENCE!$E90:$CS90)</f>
        <v>0</v>
      </c>
      <c r="DB90" s="16">
        <f>SUMIF(AFFECTATION!$E90:$CS90,PRESENCE!DB$2,PRESENCE!$E90:$CS90)</f>
        <v>0</v>
      </c>
      <c r="DC90" s="16">
        <f>SUMIF(AFFECTATION!$E90:$CS90,PRESENCE!DC$2,PRESENCE!$E90:$CS90)</f>
        <v>0</v>
      </c>
      <c r="DD90" s="16">
        <f>SUMIF(AFFECTATION!$E90:$CS90,PRESENCE!DD$2,PRESENCE!$E90:$CS90)</f>
        <v>0</v>
      </c>
      <c r="DE90" s="16">
        <f>SUMIF(AFFECTATION!$E90:$CS90,PRESENCE!DE$2,PRESENCE!$E90:$CS90)</f>
        <v>0</v>
      </c>
      <c r="DF90" s="16">
        <f>SUMIF(AFFECTATION!$E90:$CS90,PRESENCE!DF$2,PRESENCE!$E90:$CS90)</f>
        <v>0</v>
      </c>
      <c r="DG90" s="16">
        <f>SUMIF(AFFECTATION!$E90:$CS90,PRESENCE!DG$2,PRESENCE!$E90:$CS90)</f>
        <v>0</v>
      </c>
      <c r="DH90" s="16">
        <f>SUMIF(AFFECTATION!$E90:$CS90,PRESENCE!DH$2,PRESENCE!$E90:$CS90)</f>
        <v>0</v>
      </c>
      <c r="DI90" s="16">
        <f>SUMIF(AFFECTATION!$E90:$CS90,PRESENCE!DI$2,PRESENCE!$E90:$CS90)</f>
        <v>0</v>
      </c>
      <c r="DJ90" s="16">
        <f>SUMIF(AFFECTATION!$E90:$CS90,PRESENCE!DJ$2,PRESENCE!$E90:$CS90)</f>
        <v>0</v>
      </c>
      <c r="DK90" s="16">
        <f>SUMIF(AFFECTATION!$E90:$CS90,PRESENCE!DK$2,PRESENCE!$E90:$CS90)</f>
        <v>0</v>
      </c>
      <c r="DL90" s="16">
        <f>SUMIF(AFFECTATION!$E90:$CS90,PRESENCE!DL$2,PRESENCE!$E90:$CS90)</f>
        <v>0</v>
      </c>
      <c r="DM90" s="16">
        <f>SUMIF(AFFECTATION!$E90:$CS90,PRESENCE!DM$2,PRESENCE!$E90:$CS90)</f>
        <v>0</v>
      </c>
    </row>
    <row r="91" spans="1:117" x14ac:dyDescent="0.35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1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16"/>
      <c r="CU91" s="16"/>
      <c r="CV91" s="16"/>
      <c r="CW91" s="16"/>
      <c r="CX91" s="16"/>
      <c r="CY91" s="16"/>
      <c r="CZ91" s="16">
        <f>SUMIF(AFFECTATION!$E91:$CS91,PRESENCE!CZ$2,PRESENCE!$E91:$CS91)</f>
        <v>0</v>
      </c>
      <c r="DA91" s="16">
        <f>SUMIF(AFFECTATION!$E91:$CS91,PRESENCE!DA$2,PRESENCE!$E91:$CS91)</f>
        <v>0</v>
      </c>
      <c r="DB91" s="16">
        <f>SUMIF(AFFECTATION!$E91:$CS91,PRESENCE!DB$2,PRESENCE!$E91:$CS91)</f>
        <v>0</v>
      </c>
      <c r="DC91" s="16">
        <f>SUMIF(AFFECTATION!$E91:$CS91,PRESENCE!DC$2,PRESENCE!$E91:$CS91)</f>
        <v>0</v>
      </c>
      <c r="DD91" s="16">
        <f>SUMIF(AFFECTATION!$E91:$CS91,PRESENCE!DD$2,PRESENCE!$E91:$CS91)</f>
        <v>0</v>
      </c>
      <c r="DE91" s="16">
        <f>SUMIF(AFFECTATION!$E91:$CS91,PRESENCE!DE$2,PRESENCE!$E91:$CS91)</f>
        <v>0</v>
      </c>
      <c r="DF91" s="16">
        <f>SUMIF(AFFECTATION!$E91:$CS91,PRESENCE!DF$2,PRESENCE!$E91:$CS91)</f>
        <v>0</v>
      </c>
      <c r="DG91" s="16">
        <f>SUMIF(AFFECTATION!$E91:$CS91,PRESENCE!DG$2,PRESENCE!$E91:$CS91)</f>
        <v>0</v>
      </c>
      <c r="DH91" s="16">
        <f>SUMIF(AFFECTATION!$E91:$CS91,PRESENCE!DH$2,PRESENCE!$E91:$CS91)</f>
        <v>0</v>
      </c>
      <c r="DI91" s="16">
        <f>SUMIF(AFFECTATION!$E91:$CS91,PRESENCE!DI$2,PRESENCE!$E91:$CS91)</f>
        <v>0</v>
      </c>
      <c r="DJ91" s="16">
        <f>SUMIF(AFFECTATION!$E91:$CS91,PRESENCE!DJ$2,PRESENCE!$E91:$CS91)</f>
        <v>0</v>
      </c>
      <c r="DK91" s="16">
        <f>SUMIF(AFFECTATION!$E91:$CS91,PRESENCE!DK$2,PRESENCE!$E91:$CS91)</f>
        <v>0</v>
      </c>
      <c r="DL91" s="16">
        <f>SUMIF(AFFECTATION!$E91:$CS91,PRESENCE!DL$2,PRESENCE!$E91:$CS91)</f>
        <v>0</v>
      </c>
      <c r="DM91" s="16">
        <f>SUMIF(AFFECTATION!$E91:$CS91,PRESENCE!DM$2,PRESENCE!$E91:$CS91)</f>
        <v>0</v>
      </c>
    </row>
    <row r="92" spans="1:117" x14ac:dyDescent="0.35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1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16"/>
      <c r="CU92" s="16"/>
      <c r="CV92" s="16"/>
      <c r="CW92" s="16"/>
      <c r="CX92" s="16"/>
      <c r="CY92" s="16"/>
      <c r="CZ92" s="16">
        <f>SUMIF(AFFECTATION!$E92:$CS92,PRESENCE!CZ$2,PRESENCE!$E92:$CS92)</f>
        <v>0</v>
      </c>
      <c r="DA92" s="16">
        <f>SUMIF(AFFECTATION!$E92:$CS92,PRESENCE!DA$2,PRESENCE!$E92:$CS92)</f>
        <v>0</v>
      </c>
      <c r="DB92" s="16">
        <f>SUMIF(AFFECTATION!$E92:$CS92,PRESENCE!DB$2,PRESENCE!$E92:$CS92)</f>
        <v>0</v>
      </c>
      <c r="DC92" s="16">
        <f>SUMIF(AFFECTATION!$E92:$CS92,PRESENCE!DC$2,PRESENCE!$E92:$CS92)</f>
        <v>0</v>
      </c>
      <c r="DD92" s="16">
        <f>SUMIF(AFFECTATION!$E92:$CS92,PRESENCE!DD$2,PRESENCE!$E92:$CS92)</f>
        <v>0</v>
      </c>
      <c r="DE92" s="16">
        <f>SUMIF(AFFECTATION!$E92:$CS92,PRESENCE!DE$2,PRESENCE!$E92:$CS92)</f>
        <v>0</v>
      </c>
      <c r="DF92" s="16">
        <f>SUMIF(AFFECTATION!$E92:$CS92,PRESENCE!DF$2,PRESENCE!$E92:$CS92)</f>
        <v>0</v>
      </c>
      <c r="DG92" s="16">
        <f>SUMIF(AFFECTATION!$E92:$CS92,PRESENCE!DG$2,PRESENCE!$E92:$CS92)</f>
        <v>0</v>
      </c>
      <c r="DH92" s="16">
        <f>SUMIF(AFFECTATION!$E92:$CS92,PRESENCE!DH$2,PRESENCE!$E92:$CS92)</f>
        <v>0</v>
      </c>
      <c r="DI92" s="16">
        <f>SUMIF(AFFECTATION!$E92:$CS92,PRESENCE!DI$2,PRESENCE!$E92:$CS92)</f>
        <v>0</v>
      </c>
      <c r="DJ92" s="16">
        <f>SUMIF(AFFECTATION!$E92:$CS92,PRESENCE!DJ$2,PRESENCE!$E92:$CS92)</f>
        <v>0</v>
      </c>
      <c r="DK92" s="16">
        <f>SUMIF(AFFECTATION!$E92:$CS92,PRESENCE!DK$2,PRESENCE!$E92:$CS92)</f>
        <v>0</v>
      </c>
      <c r="DL92" s="16">
        <f>SUMIF(AFFECTATION!$E92:$CS92,PRESENCE!DL$2,PRESENCE!$E92:$CS92)</f>
        <v>0</v>
      </c>
      <c r="DM92" s="16">
        <f>SUMIF(AFFECTATION!$E92:$CS92,PRESENCE!DM$2,PRESENCE!$E92:$CS92)</f>
        <v>0</v>
      </c>
    </row>
    <row r="93" spans="1:117" x14ac:dyDescent="0.35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1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16"/>
      <c r="CU93" s="16"/>
      <c r="CV93" s="16"/>
      <c r="CW93" s="16"/>
      <c r="CX93" s="16"/>
      <c r="CY93" s="16"/>
      <c r="CZ93" s="16">
        <f>SUMIF(AFFECTATION!$E93:$CS93,PRESENCE!CZ$2,PRESENCE!$E93:$CS93)</f>
        <v>0</v>
      </c>
      <c r="DA93" s="16">
        <f>SUMIF(AFFECTATION!$E93:$CS93,PRESENCE!DA$2,PRESENCE!$E93:$CS93)</f>
        <v>0</v>
      </c>
      <c r="DB93" s="16">
        <f>SUMIF(AFFECTATION!$E93:$CS93,PRESENCE!DB$2,PRESENCE!$E93:$CS93)</f>
        <v>0</v>
      </c>
      <c r="DC93" s="16">
        <f>SUMIF(AFFECTATION!$E93:$CS93,PRESENCE!DC$2,PRESENCE!$E93:$CS93)</f>
        <v>0</v>
      </c>
      <c r="DD93" s="16">
        <f>SUMIF(AFFECTATION!$E93:$CS93,PRESENCE!DD$2,PRESENCE!$E93:$CS93)</f>
        <v>0</v>
      </c>
      <c r="DE93" s="16">
        <f>SUMIF(AFFECTATION!$E93:$CS93,PRESENCE!DE$2,PRESENCE!$E93:$CS93)</f>
        <v>0</v>
      </c>
      <c r="DF93" s="16">
        <f>SUMIF(AFFECTATION!$E93:$CS93,PRESENCE!DF$2,PRESENCE!$E93:$CS93)</f>
        <v>0</v>
      </c>
      <c r="DG93" s="16">
        <f>SUMIF(AFFECTATION!$E93:$CS93,PRESENCE!DG$2,PRESENCE!$E93:$CS93)</f>
        <v>0</v>
      </c>
      <c r="DH93" s="16">
        <f>SUMIF(AFFECTATION!$E93:$CS93,PRESENCE!DH$2,PRESENCE!$E93:$CS93)</f>
        <v>0</v>
      </c>
      <c r="DI93" s="16">
        <f>SUMIF(AFFECTATION!$E93:$CS93,PRESENCE!DI$2,PRESENCE!$E93:$CS93)</f>
        <v>0</v>
      </c>
      <c r="DJ93" s="16">
        <f>SUMIF(AFFECTATION!$E93:$CS93,PRESENCE!DJ$2,PRESENCE!$E93:$CS93)</f>
        <v>0</v>
      </c>
      <c r="DK93" s="16">
        <f>SUMIF(AFFECTATION!$E93:$CS93,PRESENCE!DK$2,PRESENCE!$E93:$CS93)</f>
        <v>0</v>
      </c>
      <c r="DL93" s="16">
        <f>SUMIF(AFFECTATION!$E93:$CS93,PRESENCE!DL$2,PRESENCE!$E93:$CS93)</f>
        <v>0</v>
      </c>
      <c r="DM93" s="16">
        <f>SUMIF(AFFECTATION!$E93:$CS93,PRESENCE!DM$2,PRESENCE!$E93:$CS93)</f>
        <v>0</v>
      </c>
    </row>
    <row r="94" spans="1:117" x14ac:dyDescent="0.35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1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16"/>
      <c r="CU94" s="16"/>
      <c r="CV94" s="16"/>
      <c r="CW94" s="16"/>
      <c r="CX94" s="16"/>
      <c r="CY94" s="16"/>
      <c r="CZ94" s="16">
        <f>SUMIF(AFFECTATION!$E94:$CS94,PRESENCE!CZ$2,PRESENCE!$E94:$CS94)</f>
        <v>0</v>
      </c>
      <c r="DA94" s="16">
        <f>SUMIF(AFFECTATION!$E94:$CS94,PRESENCE!DA$2,PRESENCE!$E94:$CS94)</f>
        <v>0</v>
      </c>
      <c r="DB94" s="16">
        <f>SUMIF(AFFECTATION!$E94:$CS94,PRESENCE!DB$2,PRESENCE!$E94:$CS94)</f>
        <v>0</v>
      </c>
      <c r="DC94" s="16">
        <f>SUMIF(AFFECTATION!$E94:$CS94,PRESENCE!DC$2,PRESENCE!$E94:$CS94)</f>
        <v>0</v>
      </c>
      <c r="DD94" s="16">
        <f>SUMIF(AFFECTATION!$E94:$CS94,PRESENCE!DD$2,PRESENCE!$E94:$CS94)</f>
        <v>0</v>
      </c>
      <c r="DE94" s="16">
        <f>SUMIF(AFFECTATION!$E94:$CS94,PRESENCE!DE$2,PRESENCE!$E94:$CS94)</f>
        <v>0</v>
      </c>
      <c r="DF94" s="16">
        <f>SUMIF(AFFECTATION!$E94:$CS94,PRESENCE!DF$2,PRESENCE!$E94:$CS94)</f>
        <v>0</v>
      </c>
      <c r="DG94" s="16">
        <f>SUMIF(AFFECTATION!$E94:$CS94,PRESENCE!DG$2,PRESENCE!$E94:$CS94)</f>
        <v>0</v>
      </c>
      <c r="DH94" s="16">
        <f>SUMIF(AFFECTATION!$E94:$CS94,PRESENCE!DH$2,PRESENCE!$E94:$CS94)</f>
        <v>0</v>
      </c>
      <c r="DI94" s="16">
        <f>SUMIF(AFFECTATION!$E94:$CS94,PRESENCE!DI$2,PRESENCE!$E94:$CS94)</f>
        <v>0</v>
      </c>
      <c r="DJ94" s="16">
        <f>SUMIF(AFFECTATION!$E94:$CS94,PRESENCE!DJ$2,PRESENCE!$E94:$CS94)</f>
        <v>0</v>
      </c>
      <c r="DK94" s="16">
        <f>SUMIF(AFFECTATION!$E94:$CS94,PRESENCE!DK$2,PRESENCE!$E94:$CS94)</f>
        <v>0</v>
      </c>
      <c r="DL94" s="16">
        <f>SUMIF(AFFECTATION!$E94:$CS94,PRESENCE!DL$2,PRESENCE!$E94:$CS94)</f>
        <v>0</v>
      </c>
      <c r="DM94" s="16">
        <f>SUMIF(AFFECTATION!$E94:$CS94,PRESENCE!DM$2,PRESENCE!$E94:$CS94)</f>
        <v>0</v>
      </c>
    </row>
    <row r="95" spans="1:117" x14ac:dyDescent="0.35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1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16"/>
      <c r="CU95" s="16"/>
      <c r="CV95" s="16"/>
      <c r="CW95" s="16"/>
      <c r="CX95" s="16"/>
      <c r="CY95" s="16"/>
      <c r="CZ95" s="16">
        <f>SUMIF(AFFECTATION!$E95:$CS95,PRESENCE!CZ$2,PRESENCE!$E95:$CS95)</f>
        <v>0</v>
      </c>
      <c r="DA95" s="16">
        <f>SUMIF(AFFECTATION!$E95:$CS95,PRESENCE!DA$2,PRESENCE!$E95:$CS95)</f>
        <v>0</v>
      </c>
      <c r="DB95" s="16">
        <f>SUMIF(AFFECTATION!$E95:$CS95,PRESENCE!DB$2,PRESENCE!$E95:$CS95)</f>
        <v>0</v>
      </c>
      <c r="DC95" s="16">
        <f>SUMIF(AFFECTATION!$E95:$CS95,PRESENCE!DC$2,PRESENCE!$E95:$CS95)</f>
        <v>0</v>
      </c>
      <c r="DD95" s="16">
        <f>SUMIF(AFFECTATION!$E95:$CS95,PRESENCE!DD$2,PRESENCE!$E95:$CS95)</f>
        <v>0</v>
      </c>
      <c r="DE95" s="16">
        <f>SUMIF(AFFECTATION!$E95:$CS95,PRESENCE!DE$2,PRESENCE!$E95:$CS95)</f>
        <v>0</v>
      </c>
      <c r="DF95" s="16">
        <f>SUMIF(AFFECTATION!$E95:$CS95,PRESENCE!DF$2,PRESENCE!$E95:$CS95)</f>
        <v>0</v>
      </c>
      <c r="DG95" s="16">
        <f>SUMIF(AFFECTATION!$E95:$CS95,PRESENCE!DG$2,PRESENCE!$E95:$CS95)</f>
        <v>0</v>
      </c>
      <c r="DH95" s="16">
        <f>SUMIF(AFFECTATION!$E95:$CS95,PRESENCE!DH$2,PRESENCE!$E95:$CS95)</f>
        <v>0</v>
      </c>
      <c r="DI95" s="16">
        <f>SUMIF(AFFECTATION!$E95:$CS95,PRESENCE!DI$2,PRESENCE!$E95:$CS95)</f>
        <v>0</v>
      </c>
      <c r="DJ95" s="16">
        <f>SUMIF(AFFECTATION!$E95:$CS95,PRESENCE!DJ$2,PRESENCE!$E95:$CS95)</f>
        <v>0</v>
      </c>
      <c r="DK95" s="16">
        <f>SUMIF(AFFECTATION!$E95:$CS95,PRESENCE!DK$2,PRESENCE!$E95:$CS95)</f>
        <v>0</v>
      </c>
      <c r="DL95" s="16">
        <f>SUMIF(AFFECTATION!$E95:$CS95,PRESENCE!DL$2,PRESENCE!$E95:$CS95)</f>
        <v>0</v>
      </c>
      <c r="DM95" s="16">
        <f>SUMIF(AFFECTATION!$E95:$CS95,PRESENCE!DM$2,PRESENCE!$E95:$CS95)</f>
        <v>0</v>
      </c>
    </row>
    <row r="96" spans="1:117" x14ac:dyDescent="0.35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1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16"/>
      <c r="CU96" s="16"/>
      <c r="CV96" s="16"/>
      <c r="CW96" s="16"/>
      <c r="CX96" s="16"/>
      <c r="CY96" s="16"/>
      <c r="CZ96" s="16">
        <f>SUMIF(AFFECTATION!$E96:$CS96,PRESENCE!CZ$2,PRESENCE!$E96:$CS96)</f>
        <v>0</v>
      </c>
      <c r="DA96" s="16">
        <f>SUMIF(AFFECTATION!$E96:$CS96,PRESENCE!DA$2,PRESENCE!$E96:$CS96)</f>
        <v>0</v>
      </c>
      <c r="DB96" s="16">
        <f>SUMIF(AFFECTATION!$E96:$CS96,PRESENCE!DB$2,PRESENCE!$E96:$CS96)</f>
        <v>0</v>
      </c>
      <c r="DC96" s="16">
        <f>SUMIF(AFFECTATION!$E96:$CS96,PRESENCE!DC$2,PRESENCE!$E96:$CS96)</f>
        <v>0</v>
      </c>
      <c r="DD96" s="16">
        <f>SUMIF(AFFECTATION!$E96:$CS96,PRESENCE!DD$2,PRESENCE!$E96:$CS96)</f>
        <v>0</v>
      </c>
      <c r="DE96" s="16">
        <f>SUMIF(AFFECTATION!$E96:$CS96,PRESENCE!DE$2,PRESENCE!$E96:$CS96)</f>
        <v>0</v>
      </c>
      <c r="DF96" s="16">
        <f>SUMIF(AFFECTATION!$E96:$CS96,PRESENCE!DF$2,PRESENCE!$E96:$CS96)</f>
        <v>0</v>
      </c>
      <c r="DG96" s="16">
        <f>SUMIF(AFFECTATION!$E96:$CS96,PRESENCE!DG$2,PRESENCE!$E96:$CS96)</f>
        <v>0</v>
      </c>
      <c r="DH96" s="16">
        <f>SUMIF(AFFECTATION!$E96:$CS96,PRESENCE!DH$2,PRESENCE!$E96:$CS96)</f>
        <v>0</v>
      </c>
      <c r="DI96" s="16">
        <f>SUMIF(AFFECTATION!$E96:$CS96,PRESENCE!DI$2,PRESENCE!$E96:$CS96)</f>
        <v>0</v>
      </c>
      <c r="DJ96" s="16">
        <f>SUMIF(AFFECTATION!$E96:$CS96,PRESENCE!DJ$2,PRESENCE!$E96:$CS96)</f>
        <v>0</v>
      </c>
      <c r="DK96" s="16">
        <f>SUMIF(AFFECTATION!$E96:$CS96,PRESENCE!DK$2,PRESENCE!$E96:$CS96)</f>
        <v>0</v>
      </c>
      <c r="DL96" s="16">
        <f>SUMIF(AFFECTATION!$E96:$CS96,PRESENCE!DL$2,PRESENCE!$E96:$CS96)</f>
        <v>0</v>
      </c>
      <c r="DM96" s="16">
        <f>SUMIF(AFFECTATION!$E96:$CS96,PRESENCE!DM$2,PRESENCE!$E96:$CS96)</f>
        <v>0</v>
      </c>
    </row>
    <row r="97" spans="1:117" x14ac:dyDescent="0.35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1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16"/>
      <c r="CU97" s="16"/>
      <c r="CV97" s="16"/>
      <c r="CW97" s="16"/>
      <c r="CX97" s="16"/>
      <c r="CY97" s="16"/>
      <c r="CZ97" s="16">
        <f>SUMIF(AFFECTATION!$E97:$CS97,PRESENCE!CZ$2,PRESENCE!$E97:$CS97)</f>
        <v>0</v>
      </c>
      <c r="DA97" s="16">
        <f>SUMIF(AFFECTATION!$E97:$CS97,PRESENCE!DA$2,PRESENCE!$E97:$CS97)</f>
        <v>0</v>
      </c>
      <c r="DB97" s="16">
        <f>SUMIF(AFFECTATION!$E97:$CS97,PRESENCE!DB$2,PRESENCE!$E97:$CS97)</f>
        <v>0</v>
      </c>
      <c r="DC97" s="16">
        <f>SUMIF(AFFECTATION!$E97:$CS97,PRESENCE!DC$2,PRESENCE!$E97:$CS97)</f>
        <v>0</v>
      </c>
      <c r="DD97" s="16">
        <f>SUMIF(AFFECTATION!$E97:$CS97,PRESENCE!DD$2,PRESENCE!$E97:$CS97)</f>
        <v>0</v>
      </c>
      <c r="DE97" s="16">
        <f>SUMIF(AFFECTATION!$E97:$CS97,PRESENCE!DE$2,PRESENCE!$E97:$CS97)</f>
        <v>0</v>
      </c>
      <c r="DF97" s="16">
        <f>SUMIF(AFFECTATION!$E97:$CS97,PRESENCE!DF$2,PRESENCE!$E97:$CS97)</f>
        <v>0</v>
      </c>
      <c r="DG97" s="16">
        <f>SUMIF(AFFECTATION!$E97:$CS97,PRESENCE!DG$2,PRESENCE!$E97:$CS97)</f>
        <v>0</v>
      </c>
      <c r="DH97" s="16">
        <f>SUMIF(AFFECTATION!$E97:$CS97,PRESENCE!DH$2,PRESENCE!$E97:$CS97)</f>
        <v>0</v>
      </c>
      <c r="DI97" s="16">
        <f>SUMIF(AFFECTATION!$E97:$CS97,PRESENCE!DI$2,PRESENCE!$E97:$CS97)</f>
        <v>0</v>
      </c>
      <c r="DJ97" s="16">
        <f>SUMIF(AFFECTATION!$E97:$CS97,PRESENCE!DJ$2,PRESENCE!$E97:$CS97)</f>
        <v>0</v>
      </c>
      <c r="DK97" s="16">
        <f>SUMIF(AFFECTATION!$E97:$CS97,PRESENCE!DK$2,PRESENCE!$E97:$CS97)</f>
        <v>0</v>
      </c>
      <c r="DL97" s="16">
        <f>SUMIF(AFFECTATION!$E97:$CS97,PRESENCE!DL$2,PRESENCE!$E97:$CS97)</f>
        <v>0</v>
      </c>
      <c r="DM97" s="16">
        <f>SUMIF(AFFECTATION!$E97:$CS97,PRESENCE!DM$2,PRESENCE!$E97:$CS97)</f>
        <v>0</v>
      </c>
    </row>
    <row r="98" spans="1:117" x14ac:dyDescent="0.35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1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16"/>
      <c r="CU98" s="16"/>
      <c r="CV98" s="16"/>
      <c r="CW98" s="16"/>
      <c r="CX98" s="16"/>
      <c r="CY98" s="16"/>
      <c r="CZ98" s="16">
        <f>SUMIF(AFFECTATION!$E98:$CS98,PRESENCE!CZ$2,PRESENCE!$E98:$CS98)</f>
        <v>0</v>
      </c>
      <c r="DA98" s="16">
        <f>SUMIF(AFFECTATION!$E98:$CS98,PRESENCE!DA$2,PRESENCE!$E98:$CS98)</f>
        <v>0</v>
      </c>
      <c r="DB98" s="16">
        <f>SUMIF(AFFECTATION!$E98:$CS98,PRESENCE!DB$2,PRESENCE!$E98:$CS98)</f>
        <v>0</v>
      </c>
      <c r="DC98" s="16">
        <f>SUMIF(AFFECTATION!$E98:$CS98,PRESENCE!DC$2,PRESENCE!$E98:$CS98)</f>
        <v>0</v>
      </c>
      <c r="DD98" s="16">
        <f>SUMIF(AFFECTATION!$E98:$CS98,PRESENCE!DD$2,PRESENCE!$E98:$CS98)</f>
        <v>0</v>
      </c>
      <c r="DE98" s="16">
        <f>SUMIF(AFFECTATION!$E98:$CS98,PRESENCE!DE$2,PRESENCE!$E98:$CS98)</f>
        <v>0</v>
      </c>
      <c r="DF98" s="16">
        <f>SUMIF(AFFECTATION!$E98:$CS98,PRESENCE!DF$2,PRESENCE!$E98:$CS98)</f>
        <v>0</v>
      </c>
      <c r="DG98" s="16">
        <f>SUMIF(AFFECTATION!$E98:$CS98,PRESENCE!DG$2,PRESENCE!$E98:$CS98)</f>
        <v>0</v>
      </c>
      <c r="DH98" s="16">
        <f>SUMIF(AFFECTATION!$E98:$CS98,PRESENCE!DH$2,PRESENCE!$E98:$CS98)</f>
        <v>0</v>
      </c>
      <c r="DI98" s="16">
        <f>SUMIF(AFFECTATION!$E98:$CS98,PRESENCE!DI$2,PRESENCE!$E98:$CS98)</f>
        <v>0</v>
      </c>
      <c r="DJ98" s="16">
        <f>SUMIF(AFFECTATION!$E98:$CS98,PRESENCE!DJ$2,PRESENCE!$E98:$CS98)</f>
        <v>0</v>
      </c>
      <c r="DK98" s="16">
        <f>SUMIF(AFFECTATION!$E98:$CS98,PRESENCE!DK$2,PRESENCE!$E98:$CS98)</f>
        <v>0</v>
      </c>
      <c r="DL98" s="16">
        <f>SUMIF(AFFECTATION!$E98:$CS98,PRESENCE!DL$2,PRESENCE!$E98:$CS98)</f>
        <v>0</v>
      </c>
      <c r="DM98" s="16">
        <f>SUMIF(AFFECTATION!$E98:$CS98,PRESENCE!DM$2,PRESENCE!$E98:$CS98)</f>
        <v>0</v>
      </c>
    </row>
    <row r="99" spans="1:117" x14ac:dyDescent="0.35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1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16"/>
      <c r="CU99" s="16"/>
      <c r="CV99" s="16"/>
      <c r="CW99" s="16"/>
      <c r="CX99" s="16"/>
      <c r="CY99" s="16"/>
      <c r="CZ99" s="16">
        <f>SUMIF(AFFECTATION!$E99:$CS99,PRESENCE!CZ$2,PRESENCE!$E99:$CS99)</f>
        <v>0</v>
      </c>
      <c r="DA99" s="16">
        <f>SUMIF(AFFECTATION!$E99:$CS99,PRESENCE!DA$2,PRESENCE!$E99:$CS99)</f>
        <v>0</v>
      </c>
      <c r="DB99" s="16">
        <f>SUMIF(AFFECTATION!$E99:$CS99,PRESENCE!DB$2,PRESENCE!$E99:$CS99)</f>
        <v>0</v>
      </c>
      <c r="DC99" s="16">
        <f>SUMIF(AFFECTATION!$E99:$CS99,PRESENCE!DC$2,PRESENCE!$E99:$CS99)</f>
        <v>0</v>
      </c>
      <c r="DD99" s="16">
        <f>SUMIF(AFFECTATION!$E99:$CS99,PRESENCE!DD$2,PRESENCE!$E99:$CS99)</f>
        <v>0</v>
      </c>
      <c r="DE99" s="16">
        <f>SUMIF(AFFECTATION!$E99:$CS99,PRESENCE!DE$2,PRESENCE!$E99:$CS99)</f>
        <v>0</v>
      </c>
      <c r="DF99" s="16">
        <f>SUMIF(AFFECTATION!$E99:$CS99,PRESENCE!DF$2,PRESENCE!$E99:$CS99)</f>
        <v>0</v>
      </c>
      <c r="DG99" s="16">
        <f>SUMIF(AFFECTATION!$E99:$CS99,PRESENCE!DG$2,PRESENCE!$E99:$CS99)</f>
        <v>0</v>
      </c>
      <c r="DH99" s="16">
        <f>SUMIF(AFFECTATION!$E99:$CS99,PRESENCE!DH$2,PRESENCE!$E99:$CS99)</f>
        <v>0</v>
      </c>
      <c r="DI99" s="16">
        <f>SUMIF(AFFECTATION!$E99:$CS99,PRESENCE!DI$2,PRESENCE!$E99:$CS99)</f>
        <v>0</v>
      </c>
      <c r="DJ99" s="16">
        <f>SUMIF(AFFECTATION!$E99:$CS99,PRESENCE!DJ$2,PRESENCE!$E99:$CS99)</f>
        <v>0</v>
      </c>
      <c r="DK99" s="16">
        <f>SUMIF(AFFECTATION!$E99:$CS99,PRESENCE!DK$2,PRESENCE!$E99:$CS99)</f>
        <v>0</v>
      </c>
      <c r="DL99" s="16">
        <f>SUMIF(AFFECTATION!$E99:$CS99,PRESENCE!DL$2,PRESENCE!$E99:$CS99)</f>
        <v>0</v>
      </c>
      <c r="DM99" s="16">
        <f>SUMIF(AFFECTATION!$E99:$CS99,PRESENCE!DM$2,PRESENCE!$E99:$CS99)</f>
        <v>0</v>
      </c>
    </row>
    <row r="100" spans="1:117" x14ac:dyDescent="0.35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1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16"/>
      <c r="CU100" s="16"/>
      <c r="CV100" s="16"/>
      <c r="CW100" s="16"/>
      <c r="CX100" s="16"/>
      <c r="CY100" s="16"/>
      <c r="CZ100" s="16">
        <f>SUMIF(AFFECTATION!$E100:$CS100,PRESENCE!CZ$2,PRESENCE!$E100:$CS100)</f>
        <v>0</v>
      </c>
      <c r="DA100" s="16">
        <f>SUMIF(AFFECTATION!$E100:$CS100,PRESENCE!DA$2,PRESENCE!$E100:$CS100)</f>
        <v>0</v>
      </c>
      <c r="DB100" s="16">
        <f>SUMIF(AFFECTATION!$E100:$CS100,PRESENCE!DB$2,PRESENCE!$E100:$CS100)</f>
        <v>0</v>
      </c>
      <c r="DC100" s="16">
        <f>SUMIF(AFFECTATION!$E100:$CS100,PRESENCE!DC$2,PRESENCE!$E100:$CS100)</f>
        <v>0</v>
      </c>
      <c r="DD100" s="16">
        <f>SUMIF(AFFECTATION!$E100:$CS100,PRESENCE!DD$2,PRESENCE!$E100:$CS100)</f>
        <v>0</v>
      </c>
      <c r="DE100" s="16">
        <f>SUMIF(AFFECTATION!$E100:$CS100,PRESENCE!DE$2,PRESENCE!$E100:$CS100)</f>
        <v>0</v>
      </c>
      <c r="DF100" s="16">
        <f>SUMIF(AFFECTATION!$E100:$CS100,PRESENCE!DF$2,PRESENCE!$E100:$CS100)</f>
        <v>0</v>
      </c>
      <c r="DG100" s="16">
        <f>SUMIF(AFFECTATION!$E100:$CS100,PRESENCE!DG$2,PRESENCE!$E100:$CS100)</f>
        <v>0</v>
      </c>
      <c r="DH100" s="16">
        <f>SUMIF(AFFECTATION!$E100:$CS100,PRESENCE!DH$2,PRESENCE!$E100:$CS100)</f>
        <v>0</v>
      </c>
      <c r="DI100" s="16">
        <f>SUMIF(AFFECTATION!$E100:$CS100,PRESENCE!DI$2,PRESENCE!$E100:$CS100)</f>
        <v>0</v>
      </c>
      <c r="DJ100" s="16">
        <f>SUMIF(AFFECTATION!$E100:$CS100,PRESENCE!DJ$2,PRESENCE!$E100:$CS100)</f>
        <v>0</v>
      </c>
      <c r="DK100" s="16">
        <f>SUMIF(AFFECTATION!$E100:$CS100,PRESENCE!DK$2,PRESENCE!$E100:$CS100)</f>
        <v>0</v>
      </c>
      <c r="DL100" s="16">
        <f>SUMIF(AFFECTATION!$E100:$CS100,PRESENCE!DL$2,PRESENCE!$E100:$CS100)</f>
        <v>0</v>
      </c>
      <c r="DM100" s="16">
        <f>SUMIF(AFFECTATION!$E100:$CS100,PRESENCE!DM$2,PRESENCE!$E100:$CS100)</f>
        <v>0</v>
      </c>
    </row>
    <row r="101" spans="1:117" x14ac:dyDescent="0.35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1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16"/>
      <c r="CU101" s="16"/>
      <c r="CV101" s="16"/>
      <c r="CW101" s="16"/>
      <c r="CX101" s="16"/>
      <c r="CY101" s="16"/>
      <c r="CZ101" s="16">
        <f>SUMIF(AFFECTATION!$E101:$CS101,PRESENCE!CZ$2,PRESENCE!$E101:$CS101)</f>
        <v>0</v>
      </c>
      <c r="DA101" s="16">
        <f>SUMIF(AFFECTATION!$E101:$CS101,PRESENCE!DA$2,PRESENCE!$E101:$CS101)</f>
        <v>0</v>
      </c>
      <c r="DB101" s="16">
        <f>SUMIF(AFFECTATION!$E101:$CS101,PRESENCE!DB$2,PRESENCE!$E101:$CS101)</f>
        <v>0</v>
      </c>
      <c r="DC101" s="16">
        <f>SUMIF(AFFECTATION!$E101:$CS101,PRESENCE!DC$2,PRESENCE!$E101:$CS101)</f>
        <v>0</v>
      </c>
      <c r="DD101" s="16">
        <f>SUMIF(AFFECTATION!$E101:$CS101,PRESENCE!DD$2,PRESENCE!$E101:$CS101)</f>
        <v>0</v>
      </c>
      <c r="DE101" s="16">
        <f>SUMIF(AFFECTATION!$E101:$CS101,PRESENCE!DE$2,PRESENCE!$E101:$CS101)</f>
        <v>0</v>
      </c>
      <c r="DF101" s="16">
        <f>SUMIF(AFFECTATION!$E101:$CS101,PRESENCE!DF$2,PRESENCE!$E101:$CS101)</f>
        <v>0</v>
      </c>
      <c r="DG101" s="16">
        <f>SUMIF(AFFECTATION!$E101:$CS101,PRESENCE!DG$2,PRESENCE!$E101:$CS101)</f>
        <v>0</v>
      </c>
      <c r="DH101" s="16">
        <f>SUMIF(AFFECTATION!$E101:$CS101,PRESENCE!DH$2,PRESENCE!$E101:$CS101)</f>
        <v>0</v>
      </c>
      <c r="DI101" s="16">
        <f>SUMIF(AFFECTATION!$E101:$CS101,PRESENCE!DI$2,PRESENCE!$E101:$CS101)</f>
        <v>0</v>
      </c>
      <c r="DJ101" s="16">
        <f>SUMIF(AFFECTATION!$E101:$CS101,PRESENCE!DJ$2,PRESENCE!$E101:$CS101)</f>
        <v>0</v>
      </c>
      <c r="DK101" s="16">
        <f>SUMIF(AFFECTATION!$E101:$CS101,PRESENCE!DK$2,PRESENCE!$E101:$CS101)</f>
        <v>0</v>
      </c>
      <c r="DL101" s="16">
        <f>SUMIF(AFFECTATION!$E101:$CS101,PRESENCE!DL$2,PRESENCE!$E101:$CS101)</f>
        <v>0</v>
      </c>
      <c r="DM101" s="16">
        <f>SUMIF(AFFECTATION!$E101:$CS101,PRESENCE!DM$2,PRESENCE!$E101:$CS101)</f>
        <v>0</v>
      </c>
    </row>
    <row r="102" spans="1:117" x14ac:dyDescent="0.35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1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16"/>
      <c r="CU102" s="16"/>
      <c r="CV102" s="16"/>
      <c r="CW102" s="16"/>
      <c r="CX102" s="16"/>
      <c r="CY102" s="16"/>
      <c r="CZ102" s="16">
        <f>SUMIF(AFFECTATION!$E102:$CS102,PRESENCE!CZ$2,PRESENCE!$E102:$CS102)</f>
        <v>0</v>
      </c>
      <c r="DA102" s="16">
        <f>SUMIF(AFFECTATION!$E102:$CS102,PRESENCE!DA$2,PRESENCE!$E102:$CS102)</f>
        <v>0</v>
      </c>
      <c r="DB102" s="16">
        <f>SUMIF(AFFECTATION!$E102:$CS102,PRESENCE!DB$2,PRESENCE!$E102:$CS102)</f>
        <v>0</v>
      </c>
      <c r="DC102" s="16">
        <f>SUMIF(AFFECTATION!$E102:$CS102,PRESENCE!DC$2,PRESENCE!$E102:$CS102)</f>
        <v>0</v>
      </c>
      <c r="DD102" s="16">
        <f>SUMIF(AFFECTATION!$E102:$CS102,PRESENCE!DD$2,PRESENCE!$E102:$CS102)</f>
        <v>0</v>
      </c>
      <c r="DE102" s="16">
        <f>SUMIF(AFFECTATION!$E102:$CS102,PRESENCE!DE$2,PRESENCE!$E102:$CS102)</f>
        <v>0</v>
      </c>
      <c r="DF102" s="16">
        <f>SUMIF(AFFECTATION!$E102:$CS102,PRESENCE!DF$2,PRESENCE!$E102:$CS102)</f>
        <v>0</v>
      </c>
      <c r="DG102" s="16">
        <f>SUMIF(AFFECTATION!$E102:$CS102,PRESENCE!DG$2,PRESENCE!$E102:$CS102)</f>
        <v>0</v>
      </c>
      <c r="DH102" s="16">
        <f>SUMIF(AFFECTATION!$E102:$CS102,PRESENCE!DH$2,PRESENCE!$E102:$CS102)</f>
        <v>0</v>
      </c>
      <c r="DI102" s="16">
        <f>SUMIF(AFFECTATION!$E102:$CS102,PRESENCE!DI$2,PRESENCE!$E102:$CS102)</f>
        <v>0</v>
      </c>
      <c r="DJ102" s="16">
        <f>SUMIF(AFFECTATION!$E102:$CS102,PRESENCE!DJ$2,PRESENCE!$E102:$CS102)</f>
        <v>0</v>
      </c>
      <c r="DK102" s="16">
        <f>SUMIF(AFFECTATION!$E102:$CS102,PRESENCE!DK$2,PRESENCE!$E102:$CS102)</f>
        <v>0</v>
      </c>
      <c r="DL102" s="16">
        <f>SUMIF(AFFECTATION!$E102:$CS102,PRESENCE!DL$2,PRESENCE!$E102:$CS102)</f>
        <v>0</v>
      </c>
      <c r="DM102" s="16">
        <f>SUMIF(AFFECTATION!$E102:$CS102,PRESENCE!DM$2,PRESENCE!$E102:$CS102)</f>
        <v>0</v>
      </c>
    </row>
    <row r="103" spans="1:117" x14ac:dyDescent="0.35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1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16"/>
      <c r="CU103" s="16"/>
      <c r="CV103" s="16"/>
      <c r="CW103" s="16"/>
      <c r="CX103" s="16"/>
      <c r="CY103" s="16"/>
      <c r="CZ103" s="16">
        <f>SUMIF(AFFECTATION!$E103:$CS103,PRESENCE!CZ$2,PRESENCE!$E103:$CS103)</f>
        <v>0</v>
      </c>
      <c r="DA103" s="16">
        <f>SUMIF(AFFECTATION!$E103:$CS103,PRESENCE!DA$2,PRESENCE!$E103:$CS103)</f>
        <v>0</v>
      </c>
      <c r="DB103" s="16">
        <f>SUMIF(AFFECTATION!$E103:$CS103,PRESENCE!DB$2,PRESENCE!$E103:$CS103)</f>
        <v>0</v>
      </c>
      <c r="DC103" s="16">
        <f>SUMIF(AFFECTATION!$E103:$CS103,PRESENCE!DC$2,PRESENCE!$E103:$CS103)</f>
        <v>0</v>
      </c>
      <c r="DD103" s="16">
        <f>SUMIF(AFFECTATION!$E103:$CS103,PRESENCE!DD$2,PRESENCE!$E103:$CS103)</f>
        <v>0</v>
      </c>
      <c r="DE103" s="16">
        <f>SUMIF(AFFECTATION!$E103:$CS103,PRESENCE!DE$2,PRESENCE!$E103:$CS103)</f>
        <v>0</v>
      </c>
      <c r="DF103" s="16">
        <f>SUMIF(AFFECTATION!$E103:$CS103,PRESENCE!DF$2,PRESENCE!$E103:$CS103)</f>
        <v>0</v>
      </c>
      <c r="DG103" s="16">
        <f>SUMIF(AFFECTATION!$E103:$CS103,PRESENCE!DG$2,PRESENCE!$E103:$CS103)</f>
        <v>0</v>
      </c>
      <c r="DH103" s="16">
        <f>SUMIF(AFFECTATION!$E103:$CS103,PRESENCE!DH$2,PRESENCE!$E103:$CS103)</f>
        <v>0</v>
      </c>
      <c r="DI103" s="16">
        <f>SUMIF(AFFECTATION!$E103:$CS103,PRESENCE!DI$2,PRESENCE!$E103:$CS103)</f>
        <v>0</v>
      </c>
      <c r="DJ103" s="16">
        <f>SUMIF(AFFECTATION!$E103:$CS103,PRESENCE!DJ$2,PRESENCE!$E103:$CS103)</f>
        <v>0</v>
      </c>
      <c r="DK103" s="16">
        <f>SUMIF(AFFECTATION!$E103:$CS103,PRESENCE!DK$2,PRESENCE!$E103:$CS103)</f>
        <v>0</v>
      </c>
      <c r="DL103" s="16">
        <f>SUMIF(AFFECTATION!$E103:$CS103,PRESENCE!DL$2,PRESENCE!$E103:$CS103)</f>
        <v>0</v>
      </c>
      <c r="DM103" s="16">
        <f>SUMIF(AFFECTATION!$E103:$CS103,PRESENCE!DM$2,PRESENCE!$E103:$CS103)</f>
        <v>0</v>
      </c>
    </row>
    <row r="104" spans="1:117" x14ac:dyDescent="0.35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1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16"/>
      <c r="CU104" s="16"/>
      <c r="CV104" s="16"/>
      <c r="CW104" s="16"/>
      <c r="CX104" s="16"/>
      <c r="CY104" s="16"/>
      <c r="CZ104" s="16">
        <f>SUMIF(AFFECTATION!$E104:$CS104,PRESENCE!CZ$2,PRESENCE!$E104:$CS104)</f>
        <v>0</v>
      </c>
      <c r="DA104" s="16">
        <f>SUMIF(AFFECTATION!$E104:$CS104,PRESENCE!DA$2,PRESENCE!$E104:$CS104)</f>
        <v>0</v>
      </c>
      <c r="DB104" s="16">
        <f>SUMIF(AFFECTATION!$E104:$CS104,PRESENCE!DB$2,PRESENCE!$E104:$CS104)</f>
        <v>0</v>
      </c>
      <c r="DC104" s="16">
        <f>SUMIF(AFFECTATION!$E104:$CS104,PRESENCE!DC$2,PRESENCE!$E104:$CS104)</f>
        <v>0</v>
      </c>
      <c r="DD104" s="16">
        <f>SUMIF(AFFECTATION!$E104:$CS104,PRESENCE!DD$2,PRESENCE!$E104:$CS104)</f>
        <v>0</v>
      </c>
      <c r="DE104" s="16">
        <f>SUMIF(AFFECTATION!$E104:$CS104,PRESENCE!DE$2,PRESENCE!$E104:$CS104)</f>
        <v>0</v>
      </c>
      <c r="DF104" s="16">
        <f>SUMIF(AFFECTATION!$E104:$CS104,PRESENCE!DF$2,PRESENCE!$E104:$CS104)</f>
        <v>0</v>
      </c>
      <c r="DG104" s="16">
        <f>SUMIF(AFFECTATION!$E104:$CS104,PRESENCE!DG$2,PRESENCE!$E104:$CS104)</f>
        <v>0</v>
      </c>
      <c r="DH104" s="16">
        <f>SUMIF(AFFECTATION!$E104:$CS104,PRESENCE!DH$2,PRESENCE!$E104:$CS104)</f>
        <v>0</v>
      </c>
      <c r="DI104" s="16">
        <f>SUMIF(AFFECTATION!$E104:$CS104,PRESENCE!DI$2,PRESENCE!$E104:$CS104)</f>
        <v>0</v>
      </c>
      <c r="DJ104" s="16">
        <f>SUMIF(AFFECTATION!$E104:$CS104,PRESENCE!DJ$2,PRESENCE!$E104:$CS104)</f>
        <v>0</v>
      </c>
      <c r="DK104" s="16">
        <f>SUMIF(AFFECTATION!$E104:$CS104,PRESENCE!DK$2,PRESENCE!$E104:$CS104)</f>
        <v>0</v>
      </c>
      <c r="DL104" s="16">
        <f>SUMIF(AFFECTATION!$E104:$CS104,PRESENCE!DL$2,PRESENCE!$E104:$CS104)</f>
        <v>0</v>
      </c>
      <c r="DM104" s="16">
        <f>SUMIF(AFFECTATION!$E104:$CS104,PRESENCE!DM$2,PRESENCE!$E104:$CS104)</f>
        <v>0</v>
      </c>
    </row>
    <row r="105" spans="1:117" x14ac:dyDescent="0.35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1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16"/>
      <c r="CU105" s="16"/>
      <c r="CV105" s="16"/>
      <c r="CW105" s="16"/>
      <c r="CX105" s="16"/>
      <c r="CY105" s="16"/>
      <c r="CZ105" s="16">
        <f>SUMIF(AFFECTATION!$E105:$CS105,PRESENCE!CZ$2,PRESENCE!$E105:$CS105)</f>
        <v>0</v>
      </c>
      <c r="DA105" s="16">
        <f>SUMIF(AFFECTATION!$E105:$CS105,PRESENCE!DA$2,PRESENCE!$E105:$CS105)</f>
        <v>0</v>
      </c>
      <c r="DB105" s="16">
        <f>SUMIF(AFFECTATION!$E105:$CS105,PRESENCE!DB$2,PRESENCE!$E105:$CS105)</f>
        <v>0</v>
      </c>
      <c r="DC105" s="16">
        <f>SUMIF(AFFECTATION!$E105:$CS105,PRESENCE!DC$2,PRESENCE!$E105:$CS105)</f>
        <v>0</v>
      </c>
      <c r="DD105" s="16">
        <f>SUMIF(AFFECTATION!$E105:$CS105,PRESENCE!DD$2,PRESENCE!$E105:$CS105)</f>
        <v>0</v>
      </c>
      <c r="DE105" s="16">
        <f>SUMIF(AFFECTATION!$E105:$CS105,PRESENCE!DE$2,PRESENCE!$E105:$CS105)</f>
        <v>0</v>
      </c>
      <c r="DF105" s="16">
        <f>SUMIF(AFFECTATION!$E105:$CS105,PRESENCE!DF$2,PRESENCE!$E105:$CS105)</f>
        <v>0</v>
      </c>
      <c r="DG105" s="16">
        <f>SUMIF(AFFECTATION!$E105:$CS105,PRESENCE!DG$2,PRESENCE!$E105:$CS105)</f>
        <v>0</v>
      </c>
      <c r="DH105" s="16">
        <f>SUMIF(AFFECTATION!$E105:$CS105,PRESENCE!DH$2,PRESENCE!$E105:$CS105)</f>
        <v>0</v>
      </c>
      <c r="DI105" s="16">
        <f>SUMIF(AFFECTATION!$E105:$CS105,PRESENCE!DI$2,PRESENCE!$E105:$CS105)</f>
        <v>0</v>
      </c>
      <c r="DJ105" s="16">
        <f>SUMIF(AFFECTATION!$E105:$CS105,PRESENCE!DJ$2,PRESENCE!$E105:$CS105)</f>
        <v>0</v>
      </c>
      <c r="DK105" s="16">
        <f>SUMIF(AFFECTATION!$E105:$CS105,PRESENCE!DK$2,PRESENCE!$E105:$CS105)</f>
        <v>0</v>
      </c>
      <c r="DL105" s="16">
        <f>SUMIF(AFFECTATION!$E105:$CS105,PRESENCE!DL$2,PRESENCE!$E105:$CS105)</f>
        <v>0</v>
      </c>
      <c r="DM105" s="16">
        <f>SUMIF(AFFECTATION!$E105:$CS105,PRESENCE!DM$2,PRESENCE!$E105:$CS105)</f>
        <v>0</v>
      </c>
    </row>
    <row r="106" spans="1:117" x14ac:dyDescent="0.35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1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16"/>
      <c r="CU106" s="16"/>
      <c r="CV106" s="16"/>
      <c r="CW106" s="16"/>
      <c r="CX106" s="16"/>
      <c r="CY106" s="16"/>
      <c r="CZ106" s="16">
        <f>SUMIF(AFFECTATION!$E106:$CS106,PRESENCE!CZ$2,PRESENCE!$E106:$CS106)</f>
        <v>0</v>
      </c>
      <c r="DA106" s="16">
        <f>SUMIF(AFFECTATION!$E106:$CS106,PRESENCE!DA$2,PRESENCE!$E106:$CS106)</f>
        <v>0</v>
      </c>
      <c r="DB106" s="16">
        <f>SUMIF(AFFECTATION!$E106:$CS106,PRESENCE!DB$2,PRESENCE!$E106:$CS106)</f>
        <v>0</v>
      </c>
      <c r="DC106" s="16">
        <f>SUMIF(AFFECTATION!$E106:$CS106,PRESENCE!DC$2,PRESENCE!$E106:$CS106)</f>
        <v>0</v>
      </c>
      <c r="DD106" s="16">
        <f>SUMIF(AFFECTATION!$E106:$CS106,PRESENCE!DD$2,PRESENCE!$E106:$CS106)</f>
        <v>0</v>
      </c>
      <c r="DE106" s="16">
        <f>SUMIF(AFFECTATION!$E106:$CS106,PRESENCE!DE$2,PRESENCE!$E106:$CS106)</f>
        <v>0</v>
      </c>
      <c r="DF106" s="16">
        <f>SUMIF(AFFECTATION!$E106:$CS106,PRESENCE!DF$2,PRESENCE!$E106:$CS106)</f>
        <v>0</v>
      </c>
      <c r="DG106" s="16">
        <f>SUMIF(AFFECTATION!$E106:$CS106,PRESENCE!DG$2,PRESENCE!$E106:$CS106)</f>
        <v>0</v>
      </c>
      <c r="DH106" s="16">
        <f>SUMIF(AFFECTATION!$E106:$CS106,PRESENCE!DH$2,PRESENCE!$E106:$CS106)</f>
        <v>0</v>
      </c>
      <c r="DI106" s="16">
        <f>SUMIF(AFFECTATION!$E106:$CS106,PRESENCE!DI$2,PRESENCE!$E106:$CS106)</f>
        <v>0</v>
      </c>
      <c r="DJ106" s="16">
        <f>SUMIF(AFFECTATION!$E106:$CS106,PRESENCE!DJ$2,PRESENCE!$E106:$CS106)</f>
        <v>0</v>
      </c>
      <c r="DK106" s="16">
        <f>SUMIF(AFFECTATION!$E106:$CS106,PRESENCE!DK$2,PRESENCE!$E106:$CS106)</f>
        <v>0</v>
      </c>
      <c r="DL106" s="16">
        <f>SUMIF(AFFECTATION!$E106:$CS106,PRESENCE!DL$2,PRESENCE!$E106:$CS106)</f>
        <v>0</v>
      </c>
      <c r="DM106" s="16">
        <f>SUMIF(AFFECTATION!$E106:$CS106,PRESENCE!DM$2,PRESENCE!$E106:$CS106)</f>
        <v>0</v>
      </c>
    </row>
    <row r="107" spans="1:117" x14ac:dyDescent="0.35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1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16"/>
      <c r="CU107" s="16"/>
      <c r="CV107" s="16"/>
      <c r="CW107" s="16"/>
      <c r="CX107" s="16"/>
      <c r="CY107" s="16"/>
      <c r="CZ107" s="16">
        <f>SUMIF(AFFECTATION!$E107:$CS107,PRESENCE!CZ$2,PRESENCE!$E107:$CS107)</f>
        <v>0</v>
      </c>
      <c r="DA107" s="16">
        <f>SUMIF(AFFECTATION!$E107:$CS107,PRESENCE!DA$2,PRESENCE!$E107:$CS107)</f>
        <v>0</v>
      </c>
      <c r="DB107" s="16">
        <f>SUMIF(AFFECTATION!$E107:$CS107,PRESENCE!DB$2,PRESENCE!$E107:$CS107)</f>
        <v>0</v>
      </c>
      <c r="DC107" s="16">
        <f>SUMIF(AFFECTATION!$E107:$CS107,PRESENCE!DC$2,PRESENCE!$E107:$CS107)</f>
        <v>0</v>
      </c>
      <c r="DD107" s="16">
        <f>SUMIF(AFFECTATION!$E107:$CS107,PRESENCE!DD$2,PRESENCE!$E107:$CS107)</f>
        <v>0</v>
      </c>
      <c r="DE107" s="16">
        <f>SUMIF(AFFECTATION!$E107:$CS107,PRESENCE!DE$2,PRESENCE!$E107:$CS107)</f>
        <v>0</v>
      </c>
      <c r="DF107" s="16">
        <f>SUMIF(AFFECTATION!$E107:$CS107,PRESENCE!DF$2,PRESENCE!$E107:$CS107)</f>
        <v>0</v>
      </c>
      <c r="DG107" s="16">
        <f>SUMIF(AFFECTATION!$E107:$CS107,PRESENCE!DG$2,PRESENCE!$E107:$CS107)</f>
        <v>0</v>
      </c>
      <c r="DH107" s="16">
        <f>SUMIF(AFFECTATION!$E107:$CS107,PRESENCE!DH$2,PRESENCE!$E107:$CS107)</f>
        <v>0</v>
      </c>
      <c r="DI107" s="16">
        <f>SUMIF(AFFECTATION!$E107:$CS107,PRESENCE!DI$2,PRESENCE!$E107:$CS107)</f>
        <v>0</v>
      </c>
      <c r="DJ107" s="16">
        <f>SUMIF(AFFECTATION!$E107:$CS107,PRESENCE!DJ$2,PRESENCE!$E107:$CS107)</f>
        <v>0</v>
      </c>
      <c r="DK107" s="16">
        <f>SUMIF(AFFECTATION!$E107:$CS107,PRESENCE!DK$2,PRESENCE!$E107:$CS107)</f>
        <v>0</v>
      </c>
      <c r="DL107" s="16">
        <f>SUMIF(AFFECTATION!$E107:$CS107,PRESENCE!DL$2,PRESENCE!$E107:$CS107)</f>
        <v>0</v>
      </c>
      <c r="DM107" s="16">
        <f>SUMIF(AFFECTATION!$E107:$CS107,PRESENCE!DM$2,PRESENCE!$E107:$CS107)</f>
        <v>0</v>
      </c>
    </row>
    <row r="108" spans="1:117" x14ac:dyDescent="0.35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1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16"/>
      <c r="CU108" s="16"/>
      <c r="CV108" s="16"/>
      <c r="CW108" s="16"/>
      <c r="CX108" s="16"/>
      <c r="CY108" s="16"/>
      <c r="CZ108" s="16">
        <f>SUMIF(AFFECTATION!$E108:$CS108,PRESENCE!CZ$2,PRESENCE!$E108:$CS108)</f>
        <v>0</v>
      </c>
      <c r="DA108" s="16">
        <f>SUMIF(AFFECTATION!$E108:$CS108,PRESENCE!DA$2,PRESENCE!$E108:$CS108)</f>
        <v>0</v>
      </c>
      <c r="DB108" s="16">
        <f>SUMIF(AFFECTATION!$E108:$CS108,PRESENCE!DB$2,PRESENCE!$E108:$CS108)</f>
        <v>0</v>
      </c>
      <c r="DC108" s="16">
        <f>SUMIF(AFFECTATION!$E108:$CS108,PRESENCE!DC$2,PRESENCE!$E108:$CS108)</f>
        <v>0</v>
      </c>
      <c r="DD108" s="16">
        <f>SUMIF(AFFECTATION!$E108:$CS108,PRESENCE!DD$2,PRESENCE!$E108:$CS108)</f>
        <v>0</v>
      </c>
      <c r="DE108" s="16">
        <f>SUMIF(AFFECTATION!$E108:$CS108,PRESENCE!DE$2,PRESENCE!$E108:$CS108)</f>
        <v>0</v>
      </c>
      <c r="DF108" s="16">
        <f>SUMIF(AFFECTATION!$E108:$CS108,PRESENCE!DF$2,PRESENCE!$E108:$CS108)</f>
        <v>0</v>
      </c>
      <c r="DG108" s="16">
        <f>SUMIF(AFFECTATION!$E108:$CS108,PRESENCE!DG$2,PRESENCE!$E108:$CS108)</f>
        <v>0</v>
      </c>
      <c r="DH108" s="16">
        <f>SUMIF(AFFECTATION!$E108:$CS108,PRESENCE!DH$2,PRESENCE!$E108:$CS108)</f>
        <v>0</v>
      </c>
      <c r="DI108" s="16">
        <f>SUMIF(AFFECTATION!$E108:$CS108,PRESENCE!DI$2,PRESENCE!$E108:$CS108)</f>
        <v>0</v>
      </c>
      <c r="DJ108" s="16">
        <f>SUMIF(AFFECTATION!$E108:$CS108,PRESENCE!DJ$2,PRESENCE!$E108:$CS108)</f>
        <v>0</v>
      </c>
      <c r="DK108" s="16">
        <f>SUMIF(AFFECTATION!$E108:$CS108,PRESENCE!DK$2,PRESENCE!$E108:$CS108)</f>
        <v>0</v>
      </c>
      <c r="DL108" s="16">
        <f>SUMIF(AFFECTATION!$E108:$CS108,PRESENCE!DL$2,PRESENCE!$E108:$CS108)</f>
        <v>0</v>
      </c>
      <c r="DM108" s="16">
        <f>SUMIF(AFFECTATION!$E108:$CS108,PRESENCE!DM$2,PRESENCE!$E108:$CS108)</f>
        <v>0</v>
      </c>
    </row>
    <row r="109" spans="1:117" x14ac:dyDescent="0.35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1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16"/>
      <c r="CU109" s="16"/>
      <c r="CV109" s="16"/>
      <c r="CW109" s="16"/>
      <c r="CX109" s="16"/>
      <c r="CY109" s="16"/>
      <c r="CZ109" s="16">
        <f>SUMIF(AFFECTATION!$E109:$CS109,PRESENCE!CZ$2,PRESENCE!$E109:$CS109)</f>
        <v>0</v>
      </c>
      <c r="DA109" s="16">
        <f>SUMIF(AFFECTATION!$E109:$CS109,PRESENCE!DA$2,PRESENCE!$E109:$CS109)</f>
        <v>0</v>
      </c>
      <c r="DB109" s="16">
        <f>SUMIF(AFFECTATION!$E109:$CS109,PRESENCE!DB$2,PRESENCE!$E109:$CS109)</f>
        <v>0</v>
      </c>
      <c r="DC109" s="16">
        <f>SUMIF(AFFECTATION!$E109:$CS109,PRESENCE!DC$2,PRESENCE!$E109:$CS109)</f>
        <v>0</v>
      </c>
      <c r="DD109" s="16">
        <f>SUMIF(AFFECTATION!$E109:$CS109,PRESENCE!DD$2,PRESENCE!$E109:$CS109)</f>
        <v>0</v>
      </c>
      <c r="DE109" s="16">
        <f>SUMIF(AFFECTATION!$E109:$CS109,PRESENCE!DE$2,PRESENCE!$E109:$CS109)</f>
        <v>0</v>
      </c>
      <c r="DF109" s="16">
        <f>SUMIF(AFFECTATION!$E109:$CS109,PRESENCE!DF$2,PRESENCE!$E109:$CS109)</f>
        <v>0</v>
      </c>
      <c r="DG109" s="16">
        <f>SUMIF(AFFECTATION!$E109:$CS109,PRESENCE!DG$2,PRESENCE!$E109:$CS109)</f>
        <v>0</v>
      </c>
      <c r="DH109" s="16">
        <f>SUMIF(AFFECTATION!$E109:$CS109,PRESENCE!DH$2,PRESENCE!$E109:$CS109)</f>
        <v>0</v>
      </c>
      <c r="DI109" s="16">
        <f>SUMIF(AFFECTATION!$E109:$CS109,PRESENCE!DI$2,PRESENCE!$E109:$CS109)</f>
        <v>0</v>
      </c>
      <c r="DJ109" s="16">
        <f>SUMIF(AFFECTATION!$E109:$CS109,PRESENCE!DJ$2,PRESENCE!$E109:$CS109)</f>
        <v>0</v>
      </c>
      <c r="DK109" s="16">
        <f>SUMIF(AFFECTATION!$E109:$CS109,PRESENCE!DK$2,PRESENCE!$E109:$CS109)</f>
        <v>0</v>
      </c>
      <c r="DL109" s="16">
        <f>SUMIF(AFFECTATION!$E109:$CS109,PRESENCE!DL$2,PRESENCE!$E109:$CS109)</f>
        <v>0</v>
      </c>
      <c r="DM109" s="16">
        <f>SUMIF(AFFECTATION!$E109:$CS109,PRESENCE!DM$2,PRESENCE!$E109:$CS109)</f>
        <v>0</v>
      </c>
    </row>
    <row r="110" spans="1:117" x14ac:dyDescent="0.35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1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16"/>
      <c r="CU110" s="16"/>
      <c r="CV110" s="16"/>
      <c r="CW110" s="16"/>
      <c r="CX110" s="16"/>
      <c r="CY110" s="16"/>
      <c r="CZ110" s="16">
        <f>SUMIF(AFFECTATION!$E110:$CS110,PRESENCE!CZ$2,PRESENCE!$E110:$CS110)</f>
        <v>0</v>
      </c>
      <c r="DA110" s="16">
        <f>SUMIF(AFFECTATION!$E110:$CS110,PRESENCE!DA$2,PRESENCE!$E110:$CS110)</f>
        <v>0</v>
      </c>
      <c r="DB110" s="16">
        <f>SUMIF(AFFECTATION!$E110:$CS110,PRESENCE!DB$2,PRESENCE!$E110:$CS110)</f>
        <v>0</v>
      </c>
      <c r="DC110" s="16">
        <f>SUMIF(AFFECTATION!$E110:$CS110,PRESENCE!DC$2,PRESENCE!$E110:$CS110)</f>
        <v>0</v>
      </c>
      <c r="DD110" s="16">
        <f>SUMIF(AFFECTATION!$E110:$CS110,PRESENCE!DD$2,PRESENCE!$E110:$CS110)</f>
        <v>0</v>
      </c>
      <c r="DE110" s="16">
        <f>SUMIF(AFFECTATION!$E110:$CS110,PRESENCE!DE$2,PRESENCE!$E110:$CS110)</f>
        <v>0</v>
      </c>
      <c r="DF110" s="16">
        <f>SUMIF(AFFECTATION!$E110:$CS110,PRESENCE!DF$2,PRESENCE!$E110:$CS110)</f>
        <v>0</v>
      </c>
      <c r="DG110" s="16">
        <f>SUMIF(AFFECTATION!$E110:$CS110,PRESENCE!DG$2,PRESENCE!$E110:$CS110)</f>
        <v>0</v>
      </c>
      <c r="DH110" s="16">
        <f>SUMIF(AFFECTATION!$E110:$CS110,PRESENCE!DH$2,PRESENCE!$E110:$CS110)</f>
        <v>0</v>
      </c>
      <c r="DI110" s="16">
        <f>SUMIF(AFFECTATION!$E110:$CS110,PRESENCE!DI$2,PRESENCE!$E110:$CS110)</f>
        <v>0</v>
      </c>
      <c r="DJ110" s="16">
        <f>SUMIF(AFFECTATION!$E110:$CS110,PRESENCE!DJ$2,PRESENCE!$E110:$CS110)</f>
        <v>0</v>
      </c>
      <c r="DK110" s="16">
        <f>SUMIF(AFFECTATION!$E110:$CS110,PRESENCE!DK$2,PRESENCE!$E110:$CS110)</f>
        <v>0</v>
      </c>
      <c r="DL110" s="16">
        <f>SUMIF(AFFECTATION!$E110:$CS110,PRESENCE!DL$2,PRESENCE!$E110:$CS110)</f>
        <v>0</v>
      </c>
      <c r="DM110" s="16">
        <f>SUMIF(AFFECTATION!$E110:$CS110,PRESENCE!DM$2,PRESENCE!$E110:$CS110)</f>
        <v>0</v>
      </c>
    </row>
    <row r="111" spans="1:117" x14ac:dyDescent="0.35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1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16"/>
      <c r="CU111" s="16"/>
      <c r="CV111" s="16"/>
      <c r="CW111" s="16"/>
      <c r="CX111" s="16"/>
      <c r="CY111" s="16"/>
      <c r="CZ111" s="16">
        <f>SUMIF(AFFECTATION!$E111:$CS111,PRESENCE!CZ$2,PRESENCE!$E111:$CS111)</f>
        <v>0</v>
      </c>
      <c r="DA111" s="16">
        <f>SUMIF(AFFECTATION!$E111:$CS111,PRESENCE!DA$2,PRESENCE!$E111:$CS111)</f>
        <v>0</v>
      </c>
      <c r="DB111" s="16">
        <f>SUMIF(AFFECTATION!$E111:$CS111,PRESENCE!DB$2,PRESENCE!$E111:$CS111)</f>
        <v>0</v>
      </c>
      <c r="DC111" s="16">
        <f>SUMIF(AFFECTATION!$E111:$CS111,PRESENCE!DC$2,PRESENCE!$E111:$CS111)</f>
        <v>0</v>
      </c>
      <c r="DD111" s="16">
        <f>SUMIF(AFFECTATION!$E111:$CS111,PRESENCE!DD$2,PRESENCE!$E111:$CS111)</f>
        <v>0</v>
      </c>
      <c r="DE111" s="16">
        <f>SUMIF(AFFECTATION!$E111:$CS111,PRESENCE!DE$2,PRESENCE!$E111:$CS111)</f>
        <v>0</v>
      </c>
      <c r="DF111" s="16">
        <f>SUMIF(AFFECTATION!$E111:$CS111,PRESENCE!DF$2,PRESENCE!$E111:$CS111)</f>
        <v>0</v>
      </c>
      <c r="DG111" s="16">
        <f>SUMIF(AFFECTATION!$E111:$CS111,PRESENCE!DG$2,PRESENCE!$E111:$CS111)</f>
        <v>0</v>
      </c>
      <c r="DH111" s="16">
        <f>SUMIF(AFFECTATION!$E111:$CS111,PRESENCE!DH$2,PRESENCE!$E111:$CS111)</f>
        <v>0</v>
      </c>
      <c r="DI111" s="16">
        <f>SUMIF(AFFECTATION!$E111:$CS111,PRESENCE!DI$2,PRESENCE!$E111:$CS111)</f>
        <v>0</v>
      </c>
      <c r="DJ111" s="16">
        <f>SUMIF(AFFECTATION!$E111:$CS111,PRESENCE!DJ$2,PRESENCE!$E111:$CS111)</f>
        <v>0</v>
      </c>
      <c r="DK111" s="16">
        <f>SUMIF(AFFECTATION!$E111:$CS111,PRESENCE!DK$2,PRESENCE!$E111:$CS111)</f>
        <v>0</v>
      </c>
      <c r="DL111" s="16">
        <f>SUMIF(AFFECTATION!$E111:$CS111,PRESENCE!DL$2,PRESENCE!$E111:$CS111)</f>
        <v>0</v>
      </c>
      <c r="DM111" s="16">
        <f>SUMIF(AFFECTATION!$E111:$CS111,PRESENCE!DM$2,PRESENCE!$E111:$CS111)</f>
        <v>0</v>
      </c>
    </row>
    <row r="112" spans="1:117" x14ac:dyDescent="0.35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1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16"/>
      <c r="CU112" s="16"/>
      <c r="CV112" s="16"/>
      <c r="CW112" s="16"/>
      <c r="CX112" s="16"/>
      <c r="CY112" s="16"/>
      <c r="CZ112" s="16">
        <f>SUMIF(AFFECTATION!$E112:$CS112,PRESENCE!CZ$2,PRESENCE!$E112:$CS112)</f>
        <v>0</v>
      </c>
      <c r="DA112" s="16">
        <f>SUMIF(AFFECTATION!$E112:$CS112,PRESENCE!DA$2,PRESENCE!$E112:$CS112)</f>
        <v>0</v>
      </c>
      <c r="DB112" s="16">
        <f>SUMIF(AFFECTATION!$E112:$CS112,PRESENCE!DB$2,PRESENCE!$E112:$CS112)</f>
        <v>0</v>
      </c>
      <c r="DC112" s="16">
        <f>SUMIF(AFFECTATION!$E112:$CS112,PRESENCE!DC$2,PRESENCE!$E112:$CS112)</f>
        <v>0</v>
      </c>
      <c r="DD112" s="16">
        <f>SUMIF(AFFECTATION!$E112:$CS112,PRESENCE!DD$2,PRESENCE!$E112:$CS112)</f>
        <v>0</v>
      </c>
      <c r="DE112" s="16">
        <f>SUMIF(AFFECTATION!$E112:$CS112,PRESENCE!DE$2,PRESENCE!$E112:$CS112)</f>
        <v>0</v>
      </c>
      <c r="DF112" s="16">
        <f>SUMIF(AFFECTATION!$E112:$CS112,PRESENCE!DF$2,PRESENCE!$E112:$CS112)</f>
        <v>0</v>
      </c>
      <c r="DG112" s="16">
        <f>SUMIF(AFFECTATION!$E112:$CS112,PRESENCE!DG$2,PRESENCE!$E112:$CS112)</f>
        <v>0</v>
      </c>
      <c r="DH112" s="16">
        <f>SUMIF(AFFECTATION!$E112:$CS112,PRESENCE!DH$2,PRESENCE!$E112:$CS112)</f>
        <v>0</v>
      </c>
      <c r="DI112" s="16">
        <f>SUMIF(AFFECTATION!$E112:$CS112,PRESENCE!DI$2,PRESENCE!$E112:$CS112)</f>
        <v>0</v>
      </c>
      <c r="DJ112" s="16">
        <f>SUMIF(AFFECTATION!$E112:$CS112,PRESENCE!DJ$2,PRESENCE!$E112:$CS112)</f>
        <v>0</v>
      </c>
      <c r="DK112" s="16">
        <f>SUMIF(AFFECTATION!$E112:$CS112,PRESENCE!DK$2,PRESENCE!$E112:$CS112)</f>
        <v>0</v>
      </c>
      <c r="DL112" s="16">
        <f>SUMIF(AFFECTATION!$E112:$CS112,PRESENCE!DL$2,PRESENCE!$E112:$CS112)</f>
        <v>0</v>
      </c>
      <c r="DM112" s="16">
        <f>SUMIF(AFFECTATION!$E112:$CS112,PRESENCE!DM$2,PRESENCE!$E112:$CS112)</f>
        <v>0</v>
      </c>
    </row>
    <row r="113" spans="1:117" x14ac:dyDescent="0.35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1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16"/>
      <c r="CU113" s="16"/>
      <c r="CV113" s="16"/>
      <c r="CW113" s="16"/>
      <c r="CX113" s="16"/>
      <c r="CY113" s="16"/>
      <c r="CZ113" s="16">
        <f>SUMIF(AFFECTATION!$E113:$CS113,PRESENCE!CZ$2,PRESENCE!$E113:$CS113)</f>
        <v>0</v>
      </c>
      <c r="DA113" s="16">
        <f>SUMIF(AFFECTATION!$E113:$CS113,PRESENCE!DA$2,PRESENCE!$E113:$CS113)</f>
        <v>0</v>
      </c>
      <c r="DB113" s="16">
        <f>SUMIF(AFFECTATION!$E113:$CS113,PRESENCE!DB$2,PRESENCE!$E113:$CS113)</f>
        <v>0</v>
      </c>
      <c r="DC113" s="16">
        <f>SUMIF(AFFECTATION!$E113:$CS113,PRESENCE!DC$2,PRESENCE!$E113:$CS113)</f>
        <v>0</v>
      </c>
      <c r="DD113" s="16">
        <f>SUMIF(AFFECTATION!$E113:$CS113,PRESENCE!DD$2,PRESENCE!$E113:$CS113)</f>
        <v>0</v>
      </c>
      <c r="DE113" s="16">
        <f>SUMIF(AFFECTATION!$E113:$CS113,PRESENCE!DE$2,PRESENCE!$E113:$CS113)</f>
        <v>0</v>
      </c>
      <c r="DF113" s="16">
        <f>SUMIF(AFFECTATION!$E113:$CS113,PRESENCE!DF$2,PRESENCE!$E113:$CS113)</f>
        <v>0</v>
      </c>
      <c r="DG113" s="16">
        <f>SUMIF(AFFECTATION!$E113:$CS113,PRESENCE!DG$2,PRESENCE!$E113:$CS113)</f>
        <v>0</v>
      </c>
      <c r="DH113" s="16">
        <f>SUMIF(AFFECTATION!$E113:$CS113,PRESENCE!DH$2,PRESENCE!$E113:$CS113)</f>
        <v>0</v>
      </c>
      <c r="DI113" s="16">
        <f>SUMIF(AFFECTATION!$E113:$CS113,PRESENCE!DI$2,PRESENCE!$E113:$CS113)</f>
        <v>0</v>
      </c>
      <c r="DJ113" s="16">
        <f>SUMIF(AFFECTATION!$E113:$CS113,PRESENCE!DJ$2,PRESENCE!$E113:$CS113)</f>
        <v>0</v>
      </c>
      <c r="DK113" s="16">
        <f>SUMIF(AFFECTATION!$E113:$CS113,PRESENCE!DK$2,PRESENCE!$E113:$CS113)</f>
        <v>0</v>
      </c>
      <c r="DL113" s="16">
        <f>SUMIF(AFFECTATION!$E113:$CS113,PRESENCE!DL$2,PRESENCE!$E113:$CS113)</f>
        <v>0</v>
      </c>
      <c r="DM113" s="16">
        <f>SUMIF(AFFECTATION!$E113:$CS113,PRESENCE!DM$2,PRESENCE!$E113:$CS113)</f>
        <v>0</v>
      </c>
    </row>
    <row r="114" spans="1:117" x14ac:dyDescent="0.35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1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16"/>
      <c r="CU114" s="16"/>
      <c r="CV114" s="16"/>
      <c r="CW114" s="16"/>
      <c r="CX114" s="16"/>
      <c r="CY114" s="16"/>
      <c r="CZ114" s="16">
        <f>SUMIF(AFFECTATION!$E114:$CS114,PRESENCE!CZ$2,PRESENCE!$E114:$CS114)</f>
        <v>0</v>
      </c>
      <c r="DA114" s="16">
        <f>SUMIF(AFFECTATION!$E114:$CS114,PRESENCE!DA$2,PRESENCE!$E114:$CS114)</f>
        <v>0</v>
      </c>
      <c r="DB114" s="16">
        <f>SUMIF(AFFECTATION!$E114:$CS114,PRESENCE!DB$2,PRESENCE!$E114:$CS114)</f>
        <v>0</v>
      </c>
      <c r="DC114" s="16">
        <f>SUMIF(AFFECTATION!$E114:$CS114,PRESENCE!DC$2,PRESENCE!$E114:$CS114)</f>
        <v>0</v>
      </c>
      <c r="DD114" s="16">
        <f>SUMIF(AFFECTATION!$E114:$CS114,PRESENCE!DD$2,PRESENCE!$E114:$CS114)</f>
        <v>0</v>
      </c>
      <c r="DE114" s="16">
        <f>SUMIF(AFFECTATION!$E114:$CS114,PRESENCE!DE$2,PRESENCE!$E114:$CS114)</f>
        <v>0</v>
      </c>
      <c r="DF114" s="16">
        <f>SUMIF(AFFECTATION!$E114:$CS114,PRESENCE!DF$2,PRESENCE!$E114:$CS114)</f>
        <v>0</v>
      </c>
      <c r="DG114" s="16">
        <f>SUMIF(AFFECTATION!$E114:$CS114,PRESENCE!DG$2,PRESENCE!$E114:$CS114)</f>
        <v>0</v>
      </c>
      <c r="DH114" s="16">
        <f>SUMIF(AFFECTATION!$E114:$CS114,PRESENCE!DH$2,PRESENCE!$E114:$CS114)</f>
        <v>0</v>
      </c>
      <c r="DI114" s="16">
        <f>SUMIF(AFFECTATION!$E114:$CS114,PRESENCE!DI$2,PRESENCE!$E114:$CS114)</f>
        <v>0</v>
      </c>
      <c r="DJ114" s="16">
        <f>SUMIF(AFFECTATION!$E114:$CS114,PRESENCE!DJ$2,PRESENCE!$E114:$CS114)</f>
        <v>0</v>
      </c>
      <c r="DK114" s="16">
        <f>SUMIF(AFFECTATION!$E114:$CS114,PRESENCE!DK$2,PRESENCE!$E114:$CS114)</f>
        <v>0</v>
      </c>
      <c r="DL114" s="16">
        <f>SUMIF(AFFECTATION!$E114:$CS114,PRESENCE!DL$2,PRESENCE!$E114:$CS114)</f>
        <v>0</v>
      </c>
      <c r="DM114" s="16">
        <f>SUMIF(AFFECTATION!$E114:$CS114,PRESENCE!DM$2,PRESENCE!$E114:$CS114)</f>
        <v>0</v>
      </c>
    </row>
    <row r="115" spans="1:117" x14ac:dyDescent="0.35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1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16"/>
      <c r="CU115" s="16"/>
      <c r="CV115" s="16"/>
      <c r="CW115" s="16"/>
      <c r="CX115" s="16"/>
      <c r="CY115" s="16"/>
      <c r="CZ115" s="16">
        <f>SUMIF(AFFECTATION!$E115:$CS115,PRESENCE!CZ$2,PRESENCE!$E115:$CS115)</f>
        <v>0</v>
      </c>
      <c r="DA115" s="16">
        <f>SUMIF(AFFECTATION!$E115:$CS115,PRESENCE!DA$2,PRESENCE!$E115:$CS115)</f>
        <v>0</v>
      </c>
      <c r="DB115" s="16">
        <f>SUMIF(AFFECTATION!$E115:$CS115,PRESENCE!DB$2,PRESENCE!$E115:$CS115)</f>
        <v>0</v>
      </c>
      <c r="DC115" s="16">
        <f>SUMIF(AFFECTATION!$E115:$CS115,PRESENCE!DC$2,PRESENCE!$E115:$CS115)</f>
        <v>0</v>
      </c>
      <c r="DD115" s="16">
        <f>SUMIF(AFFECTATION!$E115:$CS115,PRESENCE!DD$2,PRESENCE!$E115:$CS115)</f>
        <v>0</v>
      </c>
      <c r="DE115" s="16">
        <f>SUMIF(AFFECTATION!$E115:$CS115,PRESENCE!DE$2,PRESENCE!$E115:$CS115)</f>
        <v>0</v>
      </c>
      <c r="DF115" s="16">
        <f>SUMIF(AFFECTATION!$E115:$CS115,PRESENCE!DF$2,PRESENCE!$E115:$CS115)</f>
        <v>0</v>
      </c>
      <c r="DG115" s="16">
        <f>SUMIF(AFFECTATION!$E115:$CS115,PRESENCE!DG$2,PRESENCE!$E115:$CS115)</f>
        <v>0</v>
      </c>
      <c r="DH115" s="16">
        <f>SUMIF(AFFECTATION!$E115:$CS115,PRESENCE!DH$2,PRESENCE!$E115:$CS115)</f>
        <v>0</v>
      </c>
      <c r="DI115" s="16">
        <f>SUMIF(AFFECTATION!$E115:$CS115,PRESENCE!DI$2,PRESENCE!$E115:$CS115)</f>
        <v>0</v>
      </c>
      <c r="DJ115" s="16">
        <f>SUMIF(AFFECTATION!$E115:$CS115,PRESENCE!DJ$2,PRESENCE!$E115:$CS115)</f>
        <v>0</v>
      </c>
      <c r="DK115" s="16">
        <f>SUMIF(AFFECTATION!$E115:$CS115,PRESENCE!DK$2,PRESENCE!$E115:$CS115)</f>
        <v>0</v>
      </c>
      <c r="DL115" s="16">
        <f>SUMIF(AFFECTATION!$E115:$CS115,PRESENCE!DL$2,PRESENCE!$E115:$CS115)</f>
        <v>0</v>
      </c>
      <c r="DM115" s="16">
        <f>SUMIF(AFFECTATION!$E115:$CS115,PRESENCE!DM$2,PRESENCE!$E115:$CS115)</f>
        <v>0</v>
      </c>
    </row>
    <row r="116" spans="1:117" x14ac:dyDescent="0.35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1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16"/>
      <c r="CU116" s="16"/>
      <c r="CV116" s="16"/>
      <c r="CW116" s="16"/>
      <c r="CX116" s="16"/>
      <c r="CY116" s="16"/>
      <c r="CZ116" s="16">
        <f>SUMIF(AFFECTATION!$E116:$CS116,PRESENCE!CZ$2,PRESENCE!$E116:$CS116)</f>
        <v>0</v>
      </c>
      <c r="DA116" s="16">
        <f>SUMIF(AFFECTATION!$E116:$CS116,PRESENCE!DA$2,PRESENCE!$E116:$CS116)</f>
        <v>0</v>
      </c>
      <c r="DB116" s="16">
        <f>SUMIF(AFFECTATION!$E116:$CS116,PRESENCE!DB$2,PRESENCE!$E116:$CS116)</f>
        <v>0</v>
      </c>
      <c r="DC116" s="16">
        <f>SUMIF(AFFECTATION!$E116:$CS116,PRESENCE!DC$2,PRESENCE!$E116:$CS116)</f>
        <v>0</v>
      </c>
      <c r="DD116" s="16">
        <f>SUMIF(AFFECTATION!$E116:$CS116,PRESENCE!DD$2,PRESENCE!$E116:$CS116)</f>
        <v>0</v>
      </c>
      <c r="DE116" s="16">
        <f>SUMIF(AFFECTATION!$E116:$CS116,PRESENCE!DE$2,PRESENCE!$E116:$CS116)</f>
        <v>0</v>
      </c>
      <c r="DF116" s="16">
        <f>SUMIF(AFFECTATION!$E116:$CS116,PRESENCE!DF$2,PRESENCE!$E116:$CS116)</f>
        <v>0</v>
      </c>
      <c r="DG116" s="16">
        <f>SUMIF(AFFECTATION!$E116:$CS116,PRESENCE!DG$2,PRESENCE!$E116:$CS116)</f>
        <v>0</v>
      </c>
      <c r="DH116" s="16">
        <f>SUMIF(AFFECTATION!$E116:$CS116,PRESENCE!DH$2,PRESENCE!$E116:$CS116)</f>
        <v>0</v>
      </c>
      <c r="DI116" s="16">
        <f>SUMIF(AFFECTATION!$E116:$CS116,PRESENCE!DI$2,PRESENCE!$E116:$CS116)</f>
        <v>0</v>
      </c>
      <c r="DJ116" s="16">
        <f>SUMIF(AFFECTATION!$E116:$CS116,PRESENCE!DJ$2,PRESENCE!$E116:$CS116)</f>
        <v>0</v>
      </c>
      <c r="DK116" s="16">
        <f>SUMIF(AFFECTATION!$E116:$CS116,PRESENCE!DK$2,PRESENCE!$E116:$CS116)</f>
        <v>0</v>
      </c>
      <c r="DL116" s="16">
        <f>SUMIF(AFFECTATION!$E116:$CS116,PRESENCE!DL$2,PRESENCE!$E116:$CS116)</f>
        <v>0</v>
      </c>
      <c r="DM116" s="16">
        <f>SUMIF(AFFECTATION!$E116:$CS116,PRESENCE!DM$2,PRESENCE!$E116:$CS116)</f>
        <v>0</v>
      </c>
    </row>
    <row r="117" spans="1:117" x14ac:dyDescent="0.35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1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16"/>
      <c r="CU117" s="16"/>
      <c r="CV117" s="16"/>
      <c r="CW117" s="16"/>
      <c r="CX117" s="16"/>
      <c r="CY117" s="16"/>
      <c r="CZ117" s="16">
        <f>SUMIF(AFFECTATION!$E117:$CS117,PRESENCE!CZ$2,PRESENCE!$E117:$CS117)</f>
        <v>0</v>
      </c>
      <c r="DA117" s="16">
        <f>SUMIF(AFFECTATION!$E117:$CS117,PRESENCE!DA$2,PRESENCE!$E117:$CS117)</f>
        <v>0</v>
      </c>
      <c r="DB117" s="16">
        <f>SUMIF(AFFECTATION!$E117:$CS117,PRESENCE!DB$2,PRESENCE!$E117:$CS117)</f>
        <v>0</v>
      </c>
      <c r="DC117" s="16">
        <f>SUMIF(AFFECTATION!$E117:$CS117,PRESENCE!DC$2,PRESENCE!$E117:$CS117)</f>
        <v>0</v>
      </c>
      <c r="DD117" s="16">
        <f>SUMIF(AFFECTATION!$E117:$CS117,PRESENCE!DD$2,PRESENCE!$E117:$CS117)</f>
        <v>0</v>
      </c>
      <c r="DE117" s="16">
        <f>SUMIF(AFFECTATION!$E117:$CS117,PRESENCE!DE$2,PRESENCE!$E117:$CS117)</f>
        <v>0</v>
      </c>
      <c r="DF117" s="16">
        <f>SUMIF(AFFECTATION!$E117:$CS117,PRESENCE!DF$2,PRESENCE!$E117:$CS117)</f>
        <v>0</v>
      </c>
      <c r="DG117" s="16">
        <f>SUMIF(AFFECTATION!$E117:$CS117,PRESENCE!DG$2,PRESENCE!$E117:$CS117)</f>
        <v>0</v>
      </c>
      <c r="DH117" s="16">
        <f>SUMIF(AFFECTATION!$E117:$CS117,PRESENCE!DH$2,PRESENCE!$E117:$CS117)</f>
        <v>0</v>
      </c>
      <c r="DI117" s="16">
        <f>SUMIF(AFFECTATION!$E117:$CS117,PRESENCE!DI$2,PRESENCE!$E117:$CS117)</f>
        <v>0</v>
      </c>
      <c r="DJ117" s="16">
        <f>SUMIF(AFFECTATION!$E117:$CS117,PRESENCE!DJ$2,PRESENCE!$E117:$CS117)</f>
        <v>0</v>
      </c>
      <c r="DK117" s="16">
        <f>SUMIF(AFFECTATION!$E117:$CS117,PRESENCE!DK$2,PRESENCE!$E117:$CS117)</f>
        <v>0</v>
      </c>
      <c r="DL117" s="16">
        <f>SUMIF(AFFECTATION!$E117:$CS117,PRESENCE!DL$2,PRESENCE!$E117:$CS117)</f>
        <v>0</v>
      </c>
      <c r="DM117" s="16">
        <f>SUMIF(AFFECTATION!$E117:$CS117,PRESENCE!DM$2,PRESENCE!$E117:$CS117)</f>
        <v>0</v>
      </c>
    </row>
    <row r="118" spans="1:117" x14ac:dyDescent="0.35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1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16"/>
      <c r="CU118" s="16"/>
      <c r="CV118" s="16"/>
      <c r="CW118" s="16"/>
      <c r="CX118" s="16"/>
      <c r="CY118" s="16"/>
      <c r="CZ118" s="16">
        <f>SUMIF(AFFECTATION!$E118:$CS118,PRESENCE!CZ$2,PRESENCE!$E118:$CS118)</f>
        <v>0</v>
      </c>
      <c r="DA118" s="16">
        <f>SUMIF(AFFECTATION!$E118:$CS118,PRESENCE!DA$2,PRESENCE!$E118:$CS118)</f>
        <v>0</v>
      </c>
      <c r="DB118" s="16">
        <f>SUMIF(AFFECTATION!$E118:$CS118,PRESENCE!DB$2,PRESENCE!$E118:$CS118)</f>
        <v>0</v>
      </c>
      <c r="DC118" s="16">
        <f>SUMIF(AFFECTATION!$E118:$CS118,PRESENCE!DC$2,PRESENCE!$E118:$CS118)</f>
        <v>0</v>
      </c>
      <c r="DD118" s="16">
        <f>SUMIF(AFFECTATION!$E118:$CS118,PRESENCE!DD$2,PRESENCE!$E118:$CS118)</f>
        <v>0</v>
      </c>
      <c r="DE118" s="16">
        <f>SUMIF(AFFECTATION!$E118:$CS118,PRESENCE!DE$2,PRESENCE!$E118:$CS118)</f>
        <v>0</v>
      </c>
      <c r="DF118" s="16">
        <f>SUMIF(AFFECTATION!$E118:$CS118,PRESENCE!DF$2,PRESENCE!$E118:$CS118)</f>
        <v>0</v>
      </c>
      <c r="DG118" s="16">
        <f>SUMIF(AFFECTATION!$E118:$CS118,PRESENCE!DG$2,PRESENCE!$E118:$CS118)</f>
        <v>0</v>
      </c>
      <c r="DH118" s="16">
        <f>SUMIF(AFFECTATION!$E118:$CS118,PRESENCE!DH$2,PRESENCE!$E118:$CS118)</f>
        <v>0</v>
      </c>
      <c r="DI118" s="16">
        <f>SUMIF(AFFECTATION!$E118:$CS118,PRESENCE!DI$2,PRESENCE!$E118:$CS118)</f>
        <v>0</v>
      </c>
      <c r="DJ118" s="16">
        <f>SUMIF(AFFECTATION!$E118:$CS118,PRESENCE!DJ$2,PRESENCE!$E118:$CS118)</f>
        <v>0</v>
      </c>
      <c r="DK118" s="16">
        <f>SUMIF(AFFECTATION!$E118:$CS118,PRESENCE!DK$2,PRESENCE!$E118:$CS118)</f>
        <v>0</v>
      </c>
      <c r="DL118" s="16">
        <f>SUMIF(AFFECTATION!$E118:$CS118,PRESENCE!DL$2,PRESENCE!$E118:$CS118)</f>
        <v>0</v>
      </c>
      <c r="DM118" s="16">
        <f>SUMIF(AFFECTATION!$E118:$CS118,PRESENCE!DM$2,PRESENCE!$E118:$CS118)</f>
        <v>0</v>
      </c>
    </row>
    <row r="119" spans="1:117" x14ac:dyDescent="0.35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1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16"/>
      <c r="CU119" s="16"/>
      <c r="CV119" s="16"/>
      <c r="CW119" s="16"/>
      <c r="CX119" s="16"/>
      <c r="CY119" s="16"/>
      <c r="CZ119" s="16">
        <f>SUMIF(AFFECTATION!$E119:$CS119,PRESENCE!CZ$2,PRESENCE!$E119:$CS119)</f>
        <v>0</v>
      </c>
      <c r="DA119" s="16">
        <f>SUMIF(AFFECTATION!$E119:$CS119,PRESENCE!DA$2,PRESENCE!$E119:$CS119)</f>
        <v>0</v>
      </c>
      <c r="DB119" s="16">
        <f>SUMIF(AFFECTATION!$E119:$CS119,PRESENCE!DB$2,PRESENCE!$E119:$CS119)</f>
        <v>0</v>
      </c>
      <c r="DC119" s="16">
        <f>SUMIF(AFFECTATION!$E119:$CS119,PRESENCE!DC$2,PRESENCE!$E119:$CS119)</f>
        <v>0</v>
      </c>
      <c r="DD119" s="16">
        <f>SUMIF(AFFECTATION!$E119:$CS119,PRESENCE!DD$2,PRESENCE!$E119:$CS119)</f>
        <v>0</v>
      </c>
      <c r="DE119" s="16">
        <f>SUMIF(AFFECTATION!$E119:$CS119,PRESENCE!DE$2,PRESENCE!$E119:$CS119)</f>
        <v>0</v>
      </c>
      <c r="DF119" s="16">
        <f>SUMIF(AFFECTATION!$E119:$CS119,PRESENCE!DF$2,PRESENCE!$E119:$CS119)</f>
        <v>0</v>
      </c>
      <c r="DG119" s="16">
        <f>SUMIF(AFFECTATION!$E119:$CS119,PRESENCE!DG$2,PRESENCE!$E119:$CS119)</f>
        <v>0</v>
      </c>
      <c r="DH119" s="16">
        <f>SUMIF(AFFECTATION!$E119:$CS119,PRESENCE!DH$2,PRESENCE!$E119:$CS119)</f>
        <v>0</v>
      </c>
      <c r="DI119" s="16">
        <f>SUMIF(AFFECTATION!$E119:$CS119,PRESENCE!DI$2,PRESENCE!$E119:$CS119)</f>
        <v>0</v>
      </c>
      <c r="DJ119" s="16">
        <f>SUMIF(AFFECTATION!$E119:$CS119,PRESENCE!DJ$2,PRESENCE!$E119:$CS119)</f>
        <v>0</v>
      </c>
      <c r="DK119" s="16">
        <f>SUMIF(AFFECTATION!$E119:$CS119,PRESENCE!DK$2,PRESENCE!$E119:$CS119)</f>
        <v>0</v>
      </c>
      <c r="DL119" s="16">
        <f>SUMIF(AFFECTATION!$E119:$CS119,PRESENCE!DL$2,PRESENCE!$E119:$CS119)</f>
        <v>0</v>
      </c>
      <c r="DM119" s="16">
        <f>SUMIF(AFFECTATION!$E119:$CS119,PRESENCE!DM$2,PRESENCE!$E119:$CS119)</f>
        <v>0</v>
      </c>
    </row>
    <row r="120" spans="1:117" x14ac:dyDescent="0.35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1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16"/>
      <c r="CU120" s="16"/>
      <c r="CV120" s="16"/>
      <c r="CW120" s="16"/>
      <c r="CX120" s="16"/>
      <c r="CY120" s="16"/>
      <c r="CZ120" s="16">
        <f>SUMIF(AFFECTATION!$E120:$CS120,PRESENCE!CZ$2,PRESENCE!$E120:$CS120)</f>
        <v>0</v>
      </c>
      <c r="DA120" s="16">
        <f>SUMIF(AFFECTATION!$E120:$CS120,PRESENCE!DA$2,PRESENCE!$E120:$CS120)</f>
        <v>0</v>
      </c>
      <c r="DB120" s="16">
        <f>SUMIF(AFFECTATION!$E120:$CS120,PRESENCE!DB$2,PRESENCE!$E120:$CS120)</f>
        <v>0</v>
      </c>
      <c r="DC120" s="16">
        <f>SUMIF(AFFECTATION!$E120:$CS120,PRESENCE!DC$2,PRESENCE!$E120:$CS120)</f>
        <v>0</v>
      </c>
      <c r="DD120" s="16">
        <f>SUMIF(AFFECTATION!$E120:$CS120,PRESENCE!DD$2,PRESENCE!$E120:$CS120)</f>
        <v>0</v>
      </c>
      <c r="DE120" s="16">
        <f>SUMIF(AFFECTATION!$E120:$CS120,PRESENCE!DE$2,PRESENCE!$E120:$CS120)</f>
        <v>0</v>
      </c>
      <c r="DF120" s="16">
        <f>SUMIF(AFFECTATION!$E120:$CS120,PRESENCE!DF$2,PRESENCE!$E120:$CS120)</f>
        <v>0</v>
      </c>
      <c r="DG120" s="16">
        <f>SUMIF(AFFECTATION!$E120:$CS120,PRESENCE!DG$2,PRESENCE!$E120:$CS120)</f>
        <v>0</v>
      </c>
      <c r="DH120" s="16">
        <f>SUMIF(AFFECTATION!$E120:$CS120,PRESENCE!DH$2,PRESENCE!$E120:$CS120)</f>
        <v>0</v>
      </c>
      <c r="DI120" s="16">
        <f>SUMIF(AFFECTATION!$E120:$CS120,PRESENCE!DI$2,PRESENCE!$E120:$CS120)</f>
        <v>0</v>
      </c>
      <c r="DJ120" s="16">
        <f>SUMIF(AFFECTATION!$E120:$CS120,PRESENCE!DJ$2,PRESENCE!$E120:$CS120)</f>
        <v>0</v>
      </c>
      <c r="DK120" s="16">
        <f>SUMIF(AFFECTATION!$E120:$CS120,PRESENCE!DK$2,PRESENCE!$E120:$CS120)</f>
        <v>0</v>
      </c>
      <c r="DL120" s="16">
        <f>SUMIF(AFFECTATION!$E120:$CS120,PRESENCE!DL$2,PRESENCE!$E120:$CS120)</f>
        <v>0</v>
      </c>
      <c r="DM120" s="16">
        <f>SUMIF(AFFECTATION!$E120:$CS120,PRESENCE!DM$2,PRESENCE!$E120:$CS120)</f>
        <v>0</v>
      </c>
    </row>
    <row r="121" spans="1:117" x14ac:dyDescent="0.35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1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16"/>
      <c r="CU121" s="16"/>
      <c r="CV121" s="16"/>
      <c r="CW121" s="16"/>
      <c r="CX121" s="16"/>
      <c r="CY121" s="16"/>
      <c r="CZ121" s="16">
        <f>SUMIF(AFFECTATION!$E121:$CS121,PRESENCE!CZ$2,PRESENCE!$E121:$CS121)</f>
        <v>0</v>
      </c>
      <c r="DA121" s="16">
        <f>SUMIF(AFFECTATION!$E121:$CS121,PRESENCE!DA$2,PRESENCE!$E121:$CS121)</f>
        <v>0</v>
      </c>
      <c r="DB121" s="16">
        <f>SUMIF(AFFECTATION!$E121:$CS121,PRESENCE!DB$2,PRESENCE!$E121:$CS121)</f>
        <v>0</v>
      </c>
      <c r="DC121" s="16">
        <f>SUMIF(AFFECTATION!$E121:$CS121,PRESENCE!DC$2,PRESENCE!$E121:$CS121)</f>
        <v>0</v>
      </c>
      <c r="DD121" s="16">
        <f>SUMIF(AFFECTATION!$E121:$CS121,PRESENCE!DD$2,PRESENCE!$E121:$CS121)</f>
        <v>0</v>
      </c>
      <c r="DE121" s="16">
        <f>SUMIF(AFFECTATION!$E121:$CS121,PRESENCE!DE$2,PRESENCE!$E121:$CS121)</f>
        <v>0</v>
      </c>
      <c r="DF121" s="16">
        <f>SUMIF(AFFECTATION!$E121:$CS121,PRESENCE!DF$2,PRESENCE!$E121:$CS121)</f>
        <v>0</v>
      </c>
      <c r="DG121" s="16">
        <f>SUMIF(AFFECTATION!$E121:$CS121,PRESENCE!DG$2,PRESENCE!$E121:$CS121)</f>
        <v>0</v>
      </c>
      <c r="DH121" s="16">
        <f>SUMIF(AFFECTATION!$E121:$CS121,PRESENCE!DH$2,PRESENCE!$E121:$CS121)</f>
        <v>0</v>
      </c>
      <c r="DI121" s="16">
        <f>SUMIF(AFFECTATION!$E121:$CS121,PRESENCE!DI$2,PRESENCE!$E121:$CS121)</f>
        <v>0</v>
      </c>
      <c r="DJ121" s="16">
        <f>SUMIF(AFFECTATION!$E121:$CS121,PRESENCE!DJ$2,PRESENCE!$E121:$CS121)</f>
        <v>0</v>
      </c>
      <c r="DK121" s="16">
        <f>SUMIF(AFFECTATION!$E121:$CS121,PRESENCE!DK$2,PRESENCE!$E121:$CS121)</f>
        <v>0</v>
      </c>
      <c r="DL121" s="16">
        <f>SUMIF(AFFECTATION!$E121:$CS121,PRESENCE!DL$2,PRESENCE!$E121:$CS121)</f>
        <v>0</v>
      </c>
      <c r="DM121" s="16">
        <f>SUMIF(AFFECTATION!$E121:$CS121,PRESENCE!DM$2,PRESENCE!$E121:$CS121)</f>
        <v>0</v>
      </c>
    </row>
    <row r="122" spans="1:117" x14ac:dyDescent="0.35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1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16"/>
      <c r="CU122" s="16"/>
      <c r="CV122" s="16"/>
      <c r="CW122" s="16"/>
      <c r="CX122" s="16"/>
      <c r="CY122" s="16"/>
      <c r="CZ122" s="16">
        <f>SUMIF(AFFECTATION!$E122:$CS122,PRESENCE!CZ$2,PRESENCE!$E122:$CS122)</f>
        <v>0</v>
      </c>
      <c r="DA122" s="16">
        <f>SUMIF(AFFECTATION!$E122:$CS122,PRESENCE!DA$2,PRESENCE!$E122:$CS122)</f>
        <v>0</v>
      </c>
      <c r="DB122" s="16">
        <f>SUMIF(AFFECTATION!$E122:$CS122,PRESENCE!DB$2,PRESENCE!$E122:$CS122)</f>
        <v>0</v>
      </c>
      <c r="DC122" s="16">
        <f>SUMIF(AFFECTATION!$E122:$CS122,PRESENCE!DC$2,PRESENCE!$E122:$CS122)</f>
        <v>0</v>
      </c>
      <c r="DD122" s="16">
        <f>SUMIF(AFFECTATION!$E122:$CS122,PRESENCE!DD$2,PRESENCE!$E122:$CS122)</f>
        <v>0</v>
      </c>
      <c r="DE122" s="16">
        <f>SUMIF(AFFECTATION!$E122:$CS122,PRESENCE!DE$2,PRESENCE!$E122:$CS122)</f>
        <v>0</v>
      </c>
      <c r="DF122" s="16">
        <f>SUMIF(AFFECTATION!$E122:$CS122,PRESENCE!DF$2,PRESENCE!$E122:$CS122)</f>
        <v>0</v>
      </c>
      <c r="DG122" s="16">
        <f>SUMIF(AFFECTATION!$E122:$CS122,PRESENCE!DG$2,PRESENCE!$E122:$CS122)</f>
        <v>0</v>
      </c>
      <c r="DH122" s="16">
        <f>SUMIF(AFFECTATION!$E122:$CS122,PRESENCE!DH$2,PRESENCE!$E122:$CS122)</f>
        <v>0</v>
      </c>
      <c r="DI122" s="16">
        <f>SUMIF(AFFECTATION!$E122:$CS122,PRESENCE!DI$2,PRESENCE!$E122:$CS122)</f>
        <v>0</v>
      </c>
      <c r="DJ122" s="16">
        <f>SUMIF(AFFECTATION!$E122:$CS122,PRESENCE!DJ$2,PRESENCE!$E122:$CS122)</f>
        <v>0</v>
      </c>
      <c r="DK122" s="16">
        <f>SUMIF(AFFECTATION!$E122:$CS122,PRESENCE!DK$2,PRESENCE!$E122:$CS122)</f>
        <v>0</v>
      </c>
      <c r="DL122" s="16">
        <f>SUMIF(AFFECTATION!$E122:$CS122,PRESENCE!DL$2,PRESENCE!$E122:$CS122)</f>
        <v>0</v>
      </c>
      <c r="DM122" s="16">
        <f>SUMIF(AFFECTATION!$E122:$CS122,PRESENCE!DM$2,PRESENCE!$E122:$CS122)</f>
        <v>0</v>
      </c>
    </row>
    <row r="123" spans="1:117" x14ac:dyDescent="0.35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1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16"/>
      <c r="CU123" s="16"/>
      <c r="CV123" s="16"/>
      <c r="CW123" s="16"/>
      <c r="CX123" s="16"/>
      <c r="CY123" s="16"/>
      <c r="CZ123" s="16">
        <f>SUMIF(AFFECTATION!$E123:$CS123,PRESENCE!CZ$2,PRESENCE!$E123:$CS123)</f>
        <v>0</v>
      </c>
      <c r="DA123" s="16">
        <f>SUMIF(AFFECTATION!$E123:$CS123,PRESENCE!DA$2,PRESENCE!$E123:$CS123)</f>
        <v>0</v>
      </c>
      <c r="DB123" s="16">
        <f>SUMIF(AFFECTATION!$E123:$CS123,PRESENCE!DB$2,PRESENCE!$E123:$CS123)</f>
        <v>0</v>
      </c>
      <c r="DC123" s="16">
        <f>SUMIF(AFFECTATION!$E123:$CS123,PRESENCE!DC$2,PRESENCE!$E123:$CS123)</f>
        <v>0</v>
      </c>
      <c r="DD123" s="16">
        <f>SUMIF(AFFECTATION!$E123:$CS123,PRESENCE!DD$2,PRESENCE!$E123:$CS123)</f>
        <v>0</v>
      </c>
      <c r="DE123" s="16">
        <f>SUMIF(AFFECTATION!$E123:$CS123,PRESENCE!DE$2,PRESENCE!$E123:$CS123)</f>
        <v>0</v>
      </c>
      <c r="DF123" s="16">
        <f>SUMIF(AFFECTATION!$E123:$CS123,PRESENCE!DF$2,PRESENCE!$E123:$CS123)</f>
        <v>0</v>
      </c>
      <c r="DG123" s="16">
        <f>SUMIF(AFFECTATION!$E123:$CS123,PRESENCE!DG$2,PRESENCE!$E123:$CS123)</f>
        <v>0</v>
      </c>
      <c r="DH123" s="16">
        <f>SUMIF(AFFECTATION!$E123:$CS123,PRESENCE!DH$2,PRESENCE!$E123:$CS123)</f>
        <v>0</v>
      </c>
      <c r="DI123" s="16">
        <f>SUMIF(AFFECTATION!$E123:$CS123,PRESENCE!DI$2,PRESENCE!$E123:$CS123)</f>
        <v>0</v>
      </c>
      <c r="DJ123" s="16">
        <f>SUMIF(AFFECTATION!$E123:$CS123,PRESENCE!DJ$2,PRESENCE!$E123:$CS123)</f>
        <v>0</v>
      </c>
      <c r="DK123" s="16">
        <f>SUMIF(AFFECTATION!$E123:$CS123,PRESENCE!DK$2,PRESENCE!$E123:$CS123)</f>
        <v>0</v>
      </c>
      <c r="DL123" s="16">
        <f>SUMIF(AFFECTATION!$E123:$CS123,PRESENCE!DL$2,PRESENCE!$E123:$CS123)</f>
        <v>0</v>
      </c>
      <c r="DM123" s="16">
        <f>SUMIF(AFFECTATION!$E123:$CS123,PRESENCE!DM$2,PRESENCE!$E123:$CS123)</f>
        <v>0</v>
      </c>
    </row>
    <row r="124" spans="1:117" x14ac:dyDescent="0.35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1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16"/>
      <c r="CU124" s="16"/>
      <c r="CV124" s="16"/>
      <c r="CW124" s="16"/>
      <c r="CX124" s="16"/>
      <c r="CY124" s="16"/>
      <c r="CZ124" s="16">
        <f>SUMIF(AFFECTATION!$E124:$CS124,PRESENCE!CZ$2,PRESENCE!$E124:$CS124)</f>
        <v>0</v>
      </c>
      <c r="DA124" s="16">
        <f>SUMIF(AFFECTATION!$E124:$CS124,PRESENCE!DA$2,PRESENCE!$E124:$CS124)</f>
        <v>0</v>
      </c>
      <c r="DB124" s="16">
        <f>SUMIF(AFFECTATION!$E124:$CS124,PRESENCE!DB$2,PRESENCE!$E124:$CS124)</f>
        <v>0</v>
      </c>
      <c r="DC124" s="16">
        <f>SUMIF(AFFECTATION!$E124:$CS124,PRESENCE!DC$2,PRESENCE!$E124:$CS124)</f>
        <v>0</v>
      </c>
      <c r="DD124" s="16">
        <f>SUMIF(AFFECTATION!$E124:$CS124,PRESENCE!DD$2,PRESENCE!$E124:$CS124)</f>
        <v>0</v>
      </c>
      <c r="DE124" s="16">
        <f>SUMIF(AFFECTATION!$E124:$CS124,PRESENCE!DE$2,PRESENCE!$E124:$CS124)</f>
        <v>0</v>
      </c>
      <c r="DF124" s="16">
        <f>SUMIF(AFFECTATION!$E124:$CS124,PRESENCE!DF$2,PRESENCE!$E124:$CS124)</f>
        <v>0</v>
      </c>
      <c r="DG124" s="16">
        <f>SUMIF(AFFECTATION!$E124:$CS124,PRESENCE!DG$2,PRESENCE!$E124:$CS124)</f>
        <v>0</v>
      </c>
      <c r="DH124" s="16">
        <f>SUMIF(AFFECTATION!$E124:$CS124,PRESENCE!DH$2,PRESENCE!$E124:$CS124)</f>
        <v>0</v>
      </c>
      <c r="DI124" s="16">
        <f>SUMIF(AFFECTATION!$E124:$CS124,PRESENCE!DI$2,PRESENCE!$E124:$CS124)</f>
        <v>0</v>
      </c>
      <c r="DJ124" s="16">
        <f>SUMIF(AFFECTATION!$E124:$CS124,PRESENCE!DJ$2,PRESENCE!$E124:$CS124)</f>
        <v>0</v>
      </c>
      <c r="DK124" s="16">
        <f>SUMIF(AFFECTATION!$E124:$CS124,PRESENCE!DK$2,PRESENCE!$E124:$CS124)</f>
        <v>0</v>
      </c>
      <c r="DL124" s="16">
        <f>SUMIF(AFFECTATION!$E124:$CS124,PRESENCE!DL$2,PRESENCE!$E124:$CS124)</f>
        <v>0</v>
      </c>
      <c r="DM124" s="16">
        <f>SUMIF(AFFECTATION!$E124:$CS124,PRESENCE!DM$2,PRESENCE!$E124:$CS124)</f>
        <v>0</v>
      </c>
    </row>
    <row r="125" spans="1:117" x14ac:dyDescent="0.35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1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16"/>
      <c r="CU125" s="16"/>
      <c r="CV125" s="16"/>
      <c r="CW125" s="16"/>
      <c r="CX125" s="16"/>
      <c r="CY125" s="16"/>
      <c r="CZ125" s="16">
        <f>SUMIF(AFFECTATION!$E125:$CS125,PRESENCE!CZ$2,PRESENCE!$E125:$CS125)</f>
        <v>0</v>
      </c>
      <c r="DA125" s="16">
        <f>SUMIF(AFFECTATION!$E125:$CS125,PRESENCE!DA$2,PRESENCE!$E125:$CS125)</f>
        <v>0</v>
      </c>
      <c r="DB125" s="16">
        <f>SUMIF(AFFECTATION!$E125:$CS125,PRESENCE!DB$2,PRESENCE!$E125:$CS125)</f>
        <v>0</v>
      </c>
      <c r="DC125" s="16">
        <f>SUMIF(AFFECTATION!$E125:$CS125,PRESENCE!DC$2,PRESENCE!$E125:$CS125)</f>
        <v>0</v>
      </c>
      <c r="DD125" s="16">
        <f>SUMIF(AFFECTATION!$E125:$CS125,PRESENCE!DD$2,PRESENCE!$E125:$CS125)</f>
        <v>0</v>
      </c>
      <c r="DE125" s="16">
        <f>SUMIF(AFFECTATION!$E125:$CS125,PRESENCE!DE$2,PRESENCE!$E125:$CS125)</f>
        <v>0</v>
      </c>
      <c r="DF125" s="16">
        <f>SUMIF(AFFECTATION!$E125:$CS125,PRESENCE!DF$2,PRESENCE!$E125:$CS125)</f>
        <v>0</v>
      </c>
      <c r="DG125" s="16">
        <f>SUMIF(AFFECTATION!$E125:$CS125,PRESENCE!DG$2,PRESENCE!$E125:$CS125)</f>
        <v>0</v>
      </c>
      <c r="DH125" s="16">
        <f>SUMIF(AFFECTATION!$E125:$CS125,PRESENCE!DH$2,PRESENCE!$E125:$CS125)</f>
        <v>0</v>
      </c>
      <c r="DI125" s="16">
        <f>SUMIF(AFFECTATION!$E125:$CS125,PRESENCE!DI$2,PRESENCE!$E125:$CS125)</f>
        <v>0</v>
      </c>
      <c r="DJ125" s="16">
        <f>SUMIF(AFFECTATION!$E125:$CS125,PRESENCE!DJ$2,PRESENCE!$E125:$CS125)</f>
        <v>0</v>
      </c>
      <c r="DK125" s="16">
        <f>SUMIF(AFFECTATION!$E125:$CS125,PRESENCE!DK$2,PRESENCE!$E125:$CS125)</f>
        <v>0</v>
      </c>
      <c r="DL125" s="16">
        <f>SUMIF(AFFECTATION!$E125:$CS125,PRESENCE!DL$2,PRESENCE!$E125:$CS125)</f>
        <v>0</v>
      </c>
      <c r="DM125" s="16">
        <f>SUMIF(AFFECTATION!$E125:$CS125,PRESENCE!DM$2,PRESENCE!$E125:$CS125)</f>
        <v>0</v>
      </c>
    </row>
    <row r="126" spans="1:117" x14ac:dyDescent="0.35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1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16"/>
      <c r="CU126" s="16"/>
      <c r="CV126" s="16"/>
      <c r="CW126" s="16"/>
      <c r="CX126" s="16"/>
      <c r="CY126" s="16"/>
      <c r="CZ126" s="16">
        <f>SUMIF(AFFECTATION!$E126:$CS126,PRESENCE!CZ$2,PRESENCE!$E126:$CS126)</f>
        <v>0</v>
      </c>
      <c r="DA126" s="16">
        <f>SUMIF(AFFECTATION!$E126:$CS126,PRESENCE!DA$2,PRESENCE!$E126:$CS126)</f>
        <v>0</v>
      </c>
      <c r="DB126" s="16">
        <f>SUMIF(AFFECTATION!$E126:$CS126,PRESENCE!DB$2,PRESENCE!$E126:$CS126)</f>
        <v>0</v>
      </c>
      <c r="DC126" s="16">
        <f>SUMIF(AFFECTATION!$E126:$CS126,PRESENCE!DC$2,PRESENCE!$E126:$CS126)</f>
        <v>0</v>
      </c>
      <c r="DD126" s="16">
        <f>SUMIF(AFFECTATION!$E126:$CS126,PRESENCE!DD$2,PRESENCE!$E126:$CS126)</f>
        <v>0</v>
      </c>
      <c r="DE126" s="16">
        <f>SUMIF(AFFECTATION!$E126:$CS126,PRESENCE!DE$2,PRESENCE!$E126:$CS126)</f>
        <v>0</v>
      </c>
      <c r="DF126" s="16">
        <f>SUMIF(AFFECTATION!$E126:$CS126,PRESENCE!DF$2,PRESENCE!$E126:$CS126)</f>
        <v>0</v>
      </c>
      <c r="DG126" s="16">
        <f>SUMIF(AFFECTATION!$E126:$CS126,PRESENCE!DG$2,PRESENCE!$E126:$CS126)</f>
        <v>0</v>
      </c>
      <c r="DH126" s="16">
        <f>SUMIF(AFFECTATION!$E126:$CS126,PRESENCE!DH$2,PRESENCE!$E126:$CS126)</f>
        <v>0</v>
      </c>
      <c r="DI126" s="16">
        <f>SUMIF(AFFECTATION!$E126:$CS126,PRESENCE!DI$2,PRESENCE!$E126:$CS126)</f>
        <v>0</v>
      </c>
      <c r="DJ126" s="16">
        <f>SUMIF(AFFECTATION!$E126:$CS126,PRESENCE!DJ$2,PRESENCE!$E126:$CS126)</f>
        <v>0</v>
      </c>
      <c r="DK126" s="16">
        <f>SUMIF(AFFECTATION!$E126:$CS126,PRESENCE!DK$2,PRESENCE!$E126:$CS126)</f>
        <v>0</v>
      </c>
      <c r="DL126" s="16">
        <f>SUMIF(AFFECTATION!$E126:$CS126,PRESENCE!DL$2,PRESENCE!$E126:$CS126)</f>
        <v>0</v>
      </c>
      <c r="DM126" s="16">
        <f>SUMIF(AFFECTATION!$E126:$CS126,PRESENCE!DM$2,PRESENCE!$E126:$CS126)</f>
        <v>0</v>
      </c>
    </row>
    <row r="127" spans="1:117" x14ac:dyDescent="0.35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1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16"/>
      <c r="CU127" s="16"/>
      <c r="CV127" s="16"/>
      <c r="CW127" s="16"/>
      <c r="CX127" s="16"/>
      <c r="CY127" s="16"/>
      <c r="CZ127" s="16">
        <f>SUMIF(AFFECTATION!$E127:$CS127,PRESENCE!CZ$2,PRESENCE!$E127:$CS127)</f>
        <v>0</v>
      </c>
      <c r="DA127" s="16">
        <f>SUMIF(AFFECTATION!$E127:$CS127,PRESENCE!DA$2,PRESENCE!$E127:$CS127)</f>
        <v>0</v>
      </c>
      <c r="DB127" s="16">
        <f>SUMIF(AFFECTATION!$E127:$CS127,PRESENCE!DB$2,PRESENCE!$E127:$CS127)</f>
        <v>0</v>
      </c>
      <c r="DC127" s="16">
        <f>SUMIF(AFFECTATION!$E127:$CS127,PRESENCE!DC$2,PRESENCE!$E127:$CS127)</f>
        <v>0</v>
      </c>
      <c r="DD127" s="16">
        <f>SUMIF(AFFECTATION!$E127:$CS127,PRESENCE!DD$2,PRESENCE!$E127:$CS127)</f>
        <v>0</v>
      </c>
      <c r="DE127" s="16">
        <f>SUMIF(AFFECTATION!$E127:$CS127,PRESENCE!DE$2,PRESENCE!$E127:$CS127)</f>
        <v>0</v>
      </c>
      <c r="DF127" s="16">
        <f>SUMIF(AFFECTATION!$E127:$CS127,PRESENCE!DF$2,PRESENCE!$E127:$CS127)</f>
        <v>0</v>
      </c>
      <c r="DG127" s="16">
        <f>SUMIF(AFFECTATION!$E127:$CS127,PRESENCE!DG$2,PRESENCE!$E127:$CS127)</f>
        <v>0</v>
      </c>
      <c r="DH127" s="16">
        <f>SUMIF(AFFECTATION!$E127:$CS127,PRESENCE!DH$2,PRESENCE!$E127:$CS127)</f>
        <v>0</v>
      </c>
      <c r="DI127" s="16">
        <f>SUMIF(AFFECTATION!$E127:$CS127,PRESENCE!DI$2,PRESENCE!$E127:$CS127)</f>
        <v>0</v>
      </c>
      <c r="DJ127" s="16">
        <f>SUMIF(AFFECTATION!$E127:$CS127,PRESENCE!DJ$2,PRESENCE!$E127:$CS127)</f>
        <v>0</v>
      </c>
      <c r="DK127" s="16">
        <f>SUMIF(AFFECTATION!$E127:$CS127,PRESENCE!DK$2,PRESENCE!$E127:$CS127)</f>
        <v>0</v>
      </c>
      <c r="DL127" s="16">
        <f>SUMIF(AFFECTATION!$E127:$CS127,PRESENCE!DL$2,PRESENCE!$E127:$CS127)</f>
        <v>0</v>
      </c>
      <c r="DM127" s="16">
        <f>SUMIF(AFFECTATION!$E127:$CS127,PRESENCE!DM$2,PRESENCE!$E127:$CS127)</f>
        <v>0</v>
      </c>
    </row>
    <row r="128" spans="1:117" x14ac:dyDescent="0.35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1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16"/>
      <c r="CU128" s="16"/>
      <c r="CV128" s="16"/>
      <c r="CW128" s="16"/>
      <c r="CX128" s="16"/>
      <c r="CY128" s="16"/>
      <c r="CZ128" s="16">
        <f>SUMIF(AFFECTATION!$E128:$CS128,PRESENCE!CZ$2,PRESENCE!$E128:$CS128)</f>
        <v>0</v>
      </c>
      <c r="DA128" s="16">
        <f>SUMIF(AFFECTATION!$E128:$CS128,PRESENCE!DA$2,PRESENCE!$E128:$CS128)</f>
        <v>0</v>
      </c>
      <c r="DB128" s="16">
        <f>SUMIF(AFFECTATION!$E128:$CS128,PRESENCE!DB$2,PRESENCE!$E128:$CS128)</f>
        <v>0</v>
      </c>
      <c r="DC128" s="16">
        <f>SUMIF(AFFECTATION!$E128:$CS128,PRESENCE!DC$2,PRESENCE!$E128:$CS128)</f>
        <v>0</v>
      </c>
      <c r="DD128" s="16">
        <f>SUMIF(AFFECTATION!$E128:$CS128,PRESENCE!DD$2,PRESENCE!$E128:$CS128)</f>
        <v>0</v>
      </c>
      <c r="DE128" s="16">
        <f>SUMIF(AFFECTATION!$E128:$CS128,PRESENCE!DE$2,PRESENCE!$E128:$CS128)</f>
        <v>0</v>
      </c>
      <c r="DF128" s="16">
        <f>SUMIF(AFFECTATION!$E128:$CS128,PRESENCE!DF$2,PRESENCE!$E128:$CS128)</f>
        <v>0</v>
      </c>
      <c r="DG128" s="16">
        <f>SUMIF(AFFECTATION!$E128:$CS128,PRESENCE!DG$2,PRESENCE!$E128:$CS128)</f>
        <v>0</v>
      </c>
      <c r="DH128" s="16">
        <f>SUMIF(AFFECTATION!$E128:$CS128,PRESENCE!DH$2,PRESENCE!$E128:$CS128)</f>
        <v>0</v>
      </c>
      <c r="DI128" s="16">
        <f>SUMIF(AFFECTATION!$E128:$CS128,PRESENCE!DI$2,PRESENCE!$E128:$CS128)</f>
        <v>0</v>
      </c>
      <c r="DJ128" s="16">
        <f>SUMIF(AFFECTATION!$E128:$CS128,PRESENCE!DJ$2,PRESENCE!$E128:$CS128)</f>
        <v>0</v>
      </c>
      <c r="DK128" s="16">
        <f>SUMIF(AFFECTATION!$E128:$CS128,PRESENCE!DK$2,PRESENCE!$E128:$CS128)</f>
        <v>0</v>
      </c>
      <c r="DL128" s="16">
        <f>SUMIF(AFFECTATION!$E128:$CS128,PRESENCE!DL$2,PRESENCE!$E128:$CS128)</f>
        <v>0</v>
      </c>
      <c r="DM128" s="16">
        <f>SUMIF(AFFECTATION!$E128:$CS128,PRESENCE!DM$2,PRESENCE!$E128:$CS128)</f>
        <v>0</v>
      </c>
    </row>
    <row r="129" spans="1:117" x14ac:dyDescent="0.35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1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16"/>
      <c r="CU129" s="16"/>
      <c r="CV129" s="16"/>
      <c r="CW129" s="16"/>
      <c r="CX129" s="16"/>
      <c r="CY129" s="16"/>
      <c r="CZ129" s="16">
        <f>SUMIF(AFFECTATION!$E129:$CS129,PRESENCE!CZ$2,PRESENCE!$E129:$CS129)</f>
        <v>0</v>
      </c>
      <c r="DA129" s="16">
        <f>SUMIF(AFFECTATION!$E129:$CS129,PRESENCE!DA$2,PRESENCE!$E129:$CS129)</f>
        <v>0</v>
      </c>
      <c r="DB129" s="16">
        <f>SUMIF(AFFECTATION!$E129:$CS129,PRESENCE!DB$2,PRESENCE!$E129:$CS129)</f>
        <v>0</v>
      </c>
      <c r="DC129" s="16">
        <f>SUMIF(AFFECTATION!$E129:$CS129,PRESENCE!DC$2,PRESENCE!$E129:$CS129)</f>
        <v>0</v>
      </c>
      <c r="DD129" s="16">
        <f>SUMIF(AFFECTATION!$E129:$CS129,PRESENCE!DD$2,PRESENCE!$E129:$CS129)</f>
        <v>0</v>
      </c>
      <c r="DE129" s="16">
        <f>SUMIF(AFFECTATION!$E129:$CS129,PRESENCE!DE$2,PRESENCE!$E129:$CS129)</f>
        <v>0</v>
      </c>
      <c r="DF129" s="16">
        <f>SUMIF(AFFECTATION!$E129:$CS129,PRESENCE!DF$2,PRESENCE!$E129:$CS129)</f>
        <v>0</v>
      </c>
      <c r="DG129" s="16">
        <f>SUMIF(AFFECTATION!$E129:$CS129,PRESENCE!DG$2,PRESENCE!$E129:$CS129)</f>
        <v>0</v>
      </c>
      <c r="DH129" s="16">
        <f>SUMIF(AFFECTATION!$E129:$CS129,PRESENCE!DH$2,PRESENCE!$E129:$CS129)</f>
        <v>0</v>
      </c>
      <c r="DI129" s="16">
        <f>SUMIF(AFFECTATION!$E129:$CS129,PRESENCE!DI$2,PRESENCE!$E129:$CS129)</f>
        <v>0</v>
      </c>
      <c r="DJ129" s="16">
        <f>SUMIF(AFFECTATION!$E129:$CS129,PRESENCE!DJ$2,PRESENCE!$E129:$CS129)</f>
        <v>0</v>
      </c>
      <c r="DK129" s="16">
        <f>SUMIF(AFFECTATION!$E129:$CS129,PRESENCE!DK$2,PRESENCE!$E129:$CS129)</f>
        <v>0</v>
      </c>
      <c r="DL129" s="16">
        <f>SUMIF(AFFECTATION!$E129:$CS129,PRESENCE!DL$2,PRESENCE!$E129:$CS129)</f>
        <v>0</v>
      </c>
      <c r="DM129" s="16">
        <f>SUMIF(AFFECTATION!$E129:$CS129,PRESENCE!DM$2,PRESENCE!$E129:$CS129)</f>
        <v>0</v>
      </c>
    </row>
    <row r="130" spans="1:117" x14ac:dyDescent="0.35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1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16"/>
      <c r="CU130" s="16"/>
      <c r="CV130" s="16"/>
      <c r="CW130" s="16"/>
      <c r="CX130" s="16"/>
      <c r="CY130" s="16"/>
      <c r="CZ130" s="16">
        <f>SUMIF(AFFECTATION!$E130:$CS130,PRESENCE!CZ$2,PRESENCE!$E130:$CS130)</f>
        <v>0</v>
      </c>
      <c r="DA130" s="16">
        <f>SUMIF(AFFECTATION!$E130:$CS130,PRESENCE!DA$2,PRESENCE!$E130:$CS130)</f>
        <v>0</v>
      </c>
      <c r="DB130" s="16">
        <f>SUMIF(AFFECTATION!$E130:$CS130,PRESENCE!DB$2,PRESENCE!$E130:$CS130)</f>
        <v>0</v>
      </c>
      <c r="DC130" s="16">
        <f>SUMIF(AFFECTATION!$E130:$CS130,PRESENCE!DC$2,PRESENCE!$E130:$CS130)</f>
        <v>0</v>
      </c>
      <c r="DD130" s="16">
        <f>SUMIF(AFFECTATION!$E130:$CS130,PRESENCE!DD$2,PRESENCE!$E130:$CS130)</f>
        <v>0</v>
      </c>
      <c r="DE130" s="16">
        <f>SUMIF(AFFECTATION!$E130:$CS130,PRESENCE!DE$2,PRESENCE!$E130:$CS130)</f>
        <v>0</v>
      </c>
      <c r="DF130" s="16">
        <f>SUMIF(AFFECTATION!$E130:$CS130,PRESENCE!DF$2,PRESENCE!$E130:$CS130)</f>
        <v>0</v>
      </c>
      <c r="DG130" s="16">
        <f>SUMIF(AFFECTATION!$E130:$CS130,PRESENCE!DG$2,PRESENCE!$E130:$CS130)</f>
        <v>0</v>
      </c>
      <c r="DH130" s="16">
        <f>SUMIF(AFFECTATION!$E130:$CS130,PRESENCE!DH$2,PRESENCE!$E130:$CS130)</f>
        <v>0</v>
      </c>
      <c r="DI130" s="16">
        <f>SUMIF(AFFECTATION!$E130:$CS130,PRESENCE!DI$2,PRESENCE!$E130:$CS130)</f>
        <v>0</v>
      </c>
      <c r="DJ130" s="16">
        <f>SUMIF(AFFECTATION!$E130:$CS130,PRESENCE!DJ$2,PRESENCE!$E130:$CS130)</f>
        <v>0</v>
      </c>
      <c r="DK130" s="16">
        <f>SUMIF(AFFECTATION!$E130:$CS130,PRESENCE!DK$2,PRESENCE!$E130:$CS130)</f>
        <v>0</v>
      </c>
      <c r="DL130" s="16">
        <f>SUMIF(AFFECTATION!$E130:$CS130,PRESENCE!DL$2,PRESENCE!$E130:$CS130)</f>
        <v>0</v>
      </c>
      <c r="DM130" s="16">
        <f>SUMIF(AFFECTATION!$E130:$CS130,PRESENCE!DM$2,PRESENCE!$E130:$CS130)</f>
        <v>0</v>
      </c>
    </row>
    <row r="131" spans="1:117" x14ac:dyDescent="0.35">
      <c r="A131" s="6" t="str">
        <f t="shared" ref="A131:A194" si="7">CHOOSE(MONTH(D131),"JANVIER","FEVRIER","MARS","AVRIL","MAI","JUIN","JUILLET","MARS","AVRIL","MAI","JUIN","JUILLET","AOUT","SEPTEMBRE","OCTOBRE","NOVEMBRE","DECEMBRE")</f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1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16"/>
      <c r="CU131" s="16"/>
      <c r="CV131" s="16"/>
      <c r="CW131" s="16"/>
      <c r="CX131" s="16"/>
      <c r="CY131" s="16"/>
      <c r="CZ131" s="16">
        <f>SUMIF(AFFECTATION!$E131:$CS131,PRESENCE!CZ$2,PRESENCE!$E131:$CS131)</f>
        <v>0</v>
      </c>
      <c r="DA131" s="16">
        <f>SUMIF(AFFECTATION!$E131:$CS131,PRESENCE!DA$2,PRESENCE!$E131:$CS131)</f>
        <v>0</v>
      </c>
      <c r="DB131" s="16">
        <f>SUMIF(AFFECTATION!$E131:$CS131,PRESENCE!DB$2,PRESENCE!$E131:$CS131)</f>
        <v>0</v>
      </c>
      <c r="DC131" s="16">
        <f>SUMIF(AFFECTATION!$E131:$CS131,PRESENCE!DC$2,PRESENCE!$E131:$CS131)</f>
        <v>0</v>
      </c>
      <c r="DD131" s="16">
        <f>SUMIF(AFFECTATION!$E131:$CS131,PRESENCE!DD$2,PRESENCE!$E131:$CS131)</f>
        <v>0</v>
      </c>
      <c r="DE131" s="16">
        <f>SUMIF(AFFECTATION!$E131:$CS131,PRESENCE!DE$2,PRESENCE!$E131:$CS131)</f>
        <v>0</v>
      </c>
      <c r="DF131" s="16">
        <f>SUMIF(AFFECTATION!$E131:$CS131,PRESENCE!DF$2,PRESENCE!$E131:$CS131)</f>
        <v>0</v>
      </c>
      <c r="DG131" s="16">
        <f>SUMIF(AFFECTATION!$E131:$CS131,PRESENCE!DG$2,PRESENCE!$E131:$CS131)</f>
        <v>0</v>
      </c>
      <c r="DH131" s="16">
        <f>SUMIF(AFFECTATION!$E131:$CS131,PRESENCE!DH$2,PRESENCE!$E131:$CS131)</f>
        <v>0</v>
      </c>
      <c r="DI131" s="16">
        <f>SUMIF(AFFECTATION!$E131:$CS131,PRESENCE!DI$2,PRESENCE!$E131:$CS131)</f>
        <v>0</v>
      </c>
      <c r="DJ131" s="16">
        <f>SUMIF(AFFECTATION!$E131:$CS131,PRESENCE!DJ$2,PRESENCE!$E131:$CS131)</f>
        <v>0</v>
      </c>
      <c r="DK131" s="16">
        <f>SUMIF(AFFECTATION!$E131:$CS131,PRESENCE!DK$2,PRESENCE!$E131:$CS131)</f>
        <v>0</v>
      </c>
      <c r="DL131" s="16">
        <f>SUMIF(AFFECTATION!$E131:$CS131,PRESENCE!DL$2,PRESENCE!$E131:$CS131)</f>
        <v>0</v>
      </c>
      <c r="DM131" s="16">
        <f>SUMIF(AFFECTATION!$E131:$CS131,PRESENCE!DM$2,PRESENCE!$E131:$CS131)</f>
        <v>0</v>
      </c>
    </row>
    <row r="132" spans="1:117" x14ac:dyDescent="0.35">
      <c r="A132" s="6" t="str">
        <f t="shared" si="7"/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1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16"/>
      <c r="CU132" s="16"/>
      <c r="CV132" s="16"/>
      <c r="CW132" s="16"/>
      <c r="CX132" s="16"/>
      <c r="CY132" s="16"/>
      <c r="CZ132" s="16">
        <f>SUMIF(AFFECTATION!$E132:$CS132,PRESENCE!CZ$2,PRESENCE!$E132:$CS132)</f>
        <v>0</v>
      </c>
      <c r="DA132" s="16">
        <f>SUMIF(AFFECTATION!$E132:$CS132,PRESENCE!DA$2,PRESENCE!$E132:$CS132)</f>
        <v>0</v>
      </c>
      <c r="DB132" s="16">
        <f>SUMIF(AFFECTATION!$E132:$CS132,PRESENCE!DB$2,PRESENCE!$E132:$CS132)</f>
        <v>0</v>
      </c>
      <c r="DC132" s="16">
        <f>SUMIF(AFFECTATION!$E132:$CS132,PRESENCE!DC$2,PRESENCE!$E132:$CS132)</f>
        <v>0</v>
      </c>
      <c r="DD132" s="16">
        <f>SUMIF(AFFECTATION!$E132:$CS132,PRESENCE!DD$2,PRESENCE!$E132:$CS132)</f>
        <v>0</v>
      </c>
      <c r="DE132" s="16">
        <f>SUMIF(AFFECTATION!$E132:$CS132,PRESENCE!DE$2,PRESENCE!$E132:$CS132)</f>
        <v>0</v>
      </c>
      <c r="DF132" s="16">
        <f>SUMIF(AFFECTATION!$E132:$CS132,PRESENCE!DF$2,PRESENCE!$E132:$CS132)</f>
        <v>0</v>
      </c>
      <c r="DG132" s="16">
        <f>SUMIF(AFFECTATION!$E132:$CS132,PRESENCE!DG$2,PRESENCE!$E132:$CS132)</f>
        <v>0</v>
      </c>
      <c r="DH132" s="16">
        <f>SUMIF(AFFECTATION!$E132:$CS132,PRESENCE!DH$2,PRESENCE!$E132:$CS132)</f>
        <v>0</v>
      </c>
      <c r="DI132" s="16">
        <f>SUMIF(AFFECTATION!$E132:$CS132,PRESENCE!DI$2,PRESENCE!$E132:$CS132)</f>
        <v>0</v>
      </c>
      <c r="DJ132" s="16">
        <f>SUMIF(AFFECTATION!$E132:$CS132,PRESENCE!DJ$2,PRESENCE!$E132:$CS132)</f>
        <v>0</v>
      </c>
      <c r="DK132" s="16">
        <f>SUMIF(AFFECTATION!$E132:$CS132,PRESENCE!DK$2,PRESENCE!$E132:$CS132)</f>
        <v>0</v>
      </c>
      <c r="DL132" s="16">
        <f>SUMIF(AFFECTATION!$E132:$CS132,PRESENCE!DL$2,PRESENCE!$E132:$CS132)</f>
        <v>0</v>
      </c>
      <c r="DM132" s="16">
        <f>SUMIF(AFFECTATION!$E132:$CS132,PRESENCE!DM$2,PRESENCE!$E132:$CS132)</f>
        <v>0</v>
      </c>
    </row>
    <row r="133" spans="1:117" x14ac:dyDescent="0.35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1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16"/>
      <c r="CU133" s="16"/>
      <c r="CV133" s="16"/>
      <c r="CW133" s="16"/>
      <c r="CX133" s="16"/>
      <c r="CY133" s="16"/>
      <c r="CZ133" s="16">
        <f>SUMIF(AFFECTATION!$E133:$CS133,PRESENCE!CZ$2,PRESENCE!$E133:$CS133)</f>
        <v>0</v>
      </c>
      <c r="DA133" s="16">
        <f>SUMIF(AFFECTATION!$E133:$CS133,PRESENCE!DA$2,PRESENCE!$E133:$CS133)</f>
        <v>0</v>
      </c>
      <c r="DB133" s="16">
        <f>SUMIF(AFFECTATION!$E133:$CS133,PRESENCE!DB$2,PRESENCE!$E133:$CS133)</f>
        <v>0</v>
      </c>
      <c r="DC133" s="16">
        <f>SUMIF(AFFECTATION!$E133:$CS133,PRESENCE!DC$2,PRESENCE!$E133:$CS133)</f>
        <v>0</v>
      </c>
      <c r="DD133" s="16">
        <f>SUMIF(AFFECTATION!$E133:$CS133,PRESENCE!DD$2,PRESENCE!$E133:$CS133)</f>
        <v>0</v>
      </c>
      <c r="DE133" s="16">
        <f>SUMIF(AFFECTATION!$E133:$CS133,PRESENCE!DE$2,PRESENCE!$E133:$CS133)</f>
        <v>0</v>
      </c>
      <c r="DF133" s="16">
        <f>SUMIF(AFFECTATION!$E133:$CS133,PRESENCE!DF$2,PRESENCE!$E133:$CS133)</f>
        <v>0</v>
      </c>
      <c r="DG133" s="16">
        <f>SUMIF(AFFECTATION!$E133:$CS133,PRESENCE!DG$2,PRESENCE!$E133:$CS133)</f>
        <v>0</v>
      </c>
      <c r="DH133" s="16">
        <f>SUMIF(AFFECTATION!$E133:$CS133,PRESENCE!DH$2,PRESENCE!$E133:$CS133)</f>
        <v>0</v>
      </c>
      <c r="DI133" s="16">
        <f>SUMIF(AFFECTATION!$E133:$CS133,PRESENCE!DI$2,PRESENCE!$E133:$CS133)</f>
        <v>0</v>
      </c>
      <c r="DJ133" s="16">
        <f>SUMIF(AFFECTATION!$E133:$CS133,PRESENCE!DJ$2,PRESENCE!$E133:$CS133)</f>
        <v>0</v>
      </c>
      <c r="DK133" s="16">
        <f>SUMIF(AFFECTATION!$E133:$CS133,PRESENCE!DK$2,PRESENCE!$E133:$CS133)</f>
        <v>0</v>
      </c>
      <c r="DL133" s="16">
        <f>SUMIF(AFFECTATION!$E133:$CS133,PRESENCE!DL$2,PRESENCE!$E133:$CS133)</f>
        <v>0</v>
      </c>
      <c r="DM133" s="16">
        <f>SUMIF(AFFECTATION!$E133:$CS133,PRESENCE!DM$2,PRESENCE!$E133:$CS133)</f>
        <v>0</v>
      </c>
    </row>
    <row r="134" spans="1:117" x14ac:dyDescent="0.35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1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16"/>
      <c r="CU134" s="16"/>
      <c r="CV134" s="16"/>
      <c r="CW134" s="16"/>
      <c r="CX134" s="16"/>
      <c r="CY134" s="16"/>
      <c r="CZ134" s="16">
        <f>SUMIF(AFFECTATION!$E134:$CS134,PRESENCE!CZ$2,PRESENCE!$E134:$CS134)</f>
        <v>0</v>
      </c>
      <c r="DA134" s="16">
        <f>SUMIF(AFFECTATION!$E134:$CS134,PRESENCE!DA$2,PRESENCE!$E134:$CS134)</f>
        <v>0</v>
      </c>
      <c r="DB134" s="16">
        <f>SUMIF(AFFECTATION!$E134:$CS134,PRESENCE!DB$2,PRESENCE!$E134:$CS134)</f>
        <v>0</v>
      </c>
      <c r="DC134" s="16">
        <f>SUMIF(AFFECTATION!$E134:$CS134,PRESENCE!DC$2,PRESENCE!$E134:$CS134)</f>
        <v>0</v>
      </c>
      <c r="DD134" s="16">
        <f>SUMIF(AFFECTATION!$E134:$CS134,PRESENCE!DD$2,PRESENCE!$E134:$CS134)</f>
        <v>0</v>
      </c>
      <c r="DE134" s="16">
        <f>SUMIF(AFFECTATION!$E134:$CS134,PRESENCE!DE$2,PRESENCE!$E134:$CS134)</f>
        <v>0</v>
      </c>
      <c r="DF134" s="16">
        <f>SUMIF(AFFECTATION!$E134:$CS134,PRESENCE!DF$2,PRESENCE!$E134:$CS134)</f>
        <v>0</v>
      </c>
      <c r="DG134" s="16">
        <f>SUMIF(AFFECTATION!$E134:$CS134,PRESENCE!DG$2,PRESENCE!$E134:$CS134)</f>
        <v>0</v>
      </c>
      <c r="DH134" s="16">
        <f>SUMIF(AFFECTATION!$E134:$CS134,PRESENCE!DH$2,PRESENCE!$E134:$CS134)</f>
        <v>0</v>
      </c>
      <c r="DI134" s="16">
        <f>SUMIF(AFFECTATION!$E134:$CS134,PRESENCE!DI$2,PRESENCE!$E134:$CS134)</f>
        <v>0</v>
      </c>
      <c r="DJ134" s="16">
        <f>SUMIF(AFFECTATION!$E134:$CS134,PRESENCE!DJ$2,PRESENCE!$E134:$CS134)</f>
        <v>0</v>
      </c>
      <c r="DK134" s="16">
        <f>SUMIF(AFFECTATION!$E134:$CS134,PRESENCE!DK$2,PRESENCE!$E134:$CS134)</f>
        <v>0</v>
      </c>
      <c r="DL134" s="16">
        <f>SUMIF(AFFECTATION!$E134:$CS134,PRESENCE!DL$2,PRESENCE!$E134:$CS134)</f>
        <v>0</v>
      </c>
      <c r="DM134" s="16">
        <f>SUMIF(AFFECTATION!$E134:$CS134,PRESENCE!DM$2,PRESENCE!$E134:$CS134)</f>
        <v>0</v>
      </c>
    </row>
    <row r="135" spans="1:117" x14ac:dyDescent="0.35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1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16"/>
      <c r="CU135" s="16"/>
      <c r="CV135" s="16"/>
      <c r="CW135" s="16"/>
      <c r="CX135" s="16"/>
      <c r="CY135" s="16"/>
      <c r="CZ135" s="16">
        <f>SUMIF(AFFECTATION!$E135:$CS135,PRESENCE!CZ$2,PRESENCE!$E135:$CS135)</f>
        <v>0</v>
      </c>
      <c r="DA135" s="16">
        <f>SUMIF(AFFECTATION!$E135:$CS135,PRESENCE!DA$2,PRESENCE!$E135:$CS135)</f>
        <v>0</v>
      </c>
      <c r="DB135" s="16">
        <f>SUMIF(AFFECTATION!$E135:$CS135,PRESENCE!DB$2,PRESENCE!$E135:$CS135)</f>
        <v>0</v>
      </c>
      <c r="DC135" s="16">
        <f>SUMIF(AFFECTATION!$E135:$CS135,PRESENCE!DC$2,PRESENCE!$E135:$CS135)</f>
        <v>0</v>
      </c>
      <c r="DD135" s="16">
        <f>SUMIF(AFFECTATION!$E135:$CS135,PRESENCE!DD$2,PRESENCE!$E135:$CS135)</f>
        <v>0</v>
      </c>
      <c r="DE135" s="16">
        <f>SUMIF(AFFECTATION!$E135:$CS135,PRESENCE!DE$2,PRESENCE!$E135:$CS135)</f>
        <v>0</v>
      </c>
      <c r="DF135" s="16">
        <f>SUMIF(AFFECTATION!$E135:$CS135,PRESENCE!DF$2,PRESENCE!$E135:$CS135)</f>
        <v>0</v>
      </c>
      <c r="DG135" s="16">
        <f>SUMIF(AFFECTATION!$E135:$CS135,PRESENCE!DG$2,PRESENCE!$E135:$CS135)</f>
        <v>0</v>
      </c>
      <c r="DH135" s="16">
        <f>SUMIF(AFFECTATION!$E135:$CS135,PRESENCE!DH$2,PRESENCE!$E135:$CS135)</f>
        <v>0</v>
      </c>
      <c r="DI135" s="16">
        <f>SUMIF(AFFECTATION!$E135:$CS135,PRESENCE!DI$2,PRESENCE!$E135:$CS135)</f>
        <v>0</v>
      </c>
      <c r="DJ135" s="16">
        <f>SUMIF(AFFECTATION!$E135:$CS135,PRESENCE!DJ$2,PRESENCE!$E135:$CS135)</f>
        <v>0</v>
      </c>
      <c r="DK135" s="16">
        <f>SUMIF(AFFECTATION!$E135:$CS135,PRESENCE!DK$2,PRESENCE!$E135:$CS135)</f>
        <v>0</v>
      </c>
      <c r="DL135" s="16">
        <f>SUMIF(AFFECTATION!$E135:$CS135,PRESENCE!DL$2,PRESENCE!$E135:$CS135)</f>
        <v>0</v>
      </c>
      <c r="DM135" s="16">
        <f>SUMIF(AFFECTATION!$E135:$CS135,PRESENCE!DM$2,PRESENCE!$E135:$CS135)</f>
        <v>0</v>
      </c>
    </row>
    <row r="136" spans="1:117" x14ac:dyDescent="0.35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1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16"/>
      <c r="CU136" s="16"/>
      <c r="CV136" s="16"/>
      <c r="CW136" s="16"/>
      <c r="CX136" s="16"/>
      <c r="CY136" s="16"/>
      <c r="CZ136" s="16">
        <f>SUMIF(AFFECTATION!$E136:$CS136,PRESENCE!CZ$2,PRESENCE!$E136:$CS136)</f>
        <v>0</v>
      </c>
      <c r="DA136" s="16">
        <f>SUMIF(AFFECTATION!$E136:$CS136,PRESENCE!DA$2,PRESENCE!$E136:$CS136)</f>
        <v>0</v>
      </c>
      <c r="DB136" s="16">
        <f>SUMIF(AFFECTATION!$E136:$CS136,PRESENCE!DB$2,PRESENCE!$E136:$CS136)</f>
        <v>0</v>
      </c>
      <c r="DC136" s="16">
        <f>SUMIF(AFFECTATION!$E136:$CS136,PRESENCE!DC$2,PRESENCE!$E136:$CS136)</f>
        <v>0</v>
      </c>
      <c r="DD136" s="16">
        <f>SUMIF(AFFECTATION!$E136:$CS136,PRESENCE!DD$2,PRESENCE!$E136:$CS136)</f>
        <v>0</v>
      </c>
      <c r="DE136" s="16">
        <f>SUMIF(AFFECTATION!$E136:$CS136,PRESENCE!DE$2,PRESENCE!$E136:$CS136)</f>
        <v>0</v>
      </c>
      <c r="DF136" s="16">
        <f>SUMIF(AFFECTATION!$E136:$CS136,PRESENCE!DF$2,PRESENCE!$E136:$CS136)</f>
        <v>0</v>
      </c>
      <c r="DG136" s="16">
        <f>SUMIF(AFFECTATION!$E136:$CS136,PRESENCE!DG$2,PRESENCE!$E136:$CS136)</f>
        <v>0</v>
      </c>
      <c r="DH136" s="16">
        <f>SUMIF(AFFECTATION!$E136:$CS136,PRESENCE!DH$2,PRESENCE!$E136:$CS136)</f>
        <v>0</v>
      </c>
      <c r="DI136" s="16">
        <f>SUMIF(AFFECTATION!$E136:$CS136,PRESENCE!DI$2,PRESENCE!$E136:$CS136)</f>
        <v>0</v>
      </c>
      <c r="DJ136" s="16">
        <f>SUMIF(AFFECTATION!$E136:$CS136,PRESENCE!DJ$2,PRESENCE!$E136:$CS136)</f>
        <v>0</v>
      </c>
      <c r="DK136" s="16">
        <f>SUMIF(AFFECTATION!$E136:$CS136,PRESENCE!DK$2,PRESENCE!$E136:$CS136)</f>
        <v>0</v>
      </c>
      <c r="DL136" s="16">
        <f>SUMIF(AFFECTATION!$E136:$CS136,PRESENCE!DL$2,PRESENCE!$E136:$CS136)</f>
        <v>0</v>
      </c>
      <c r="DM136" s="16">
        <f>SUMIF(AFFECTATION!$E136:$CS136,PRESENCE!DM$2,PRESENCE!$E136:$CS136)</f>
        <v>0</v>
      </c>
    </row>
    <row r="137" spans="1:117" x14ac:dyDescent="0.35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1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16"/>
      <c r="CU137" s="16"/>
      <c r="CV137" s="16"/>
      <c r="CW137" s="16"/>
      <c r="CX137" s="16"/>
      <c r="CY137" s="16"/>
      <c r="CZ137" s="16">
        <f>SUMIF(AFFECTATION!$E137:$CS137,PRESENCE!CZ$2,PRESENCE!$E137:$CS137)</f>
        <v>0</v>
      </c>
      <c r="DA137" s="16">
        <f>SUMIF(AFFECTATION!$E137:$CS137,PRESENCE!DA$2,PRESENCE!$E137:$CS137)</f>
        <v>0</v>
      </c>
      <c r="DB137" s="16">
        <f>SUMIF(AFFECTATION!$E137:$CS137,PRESENCE!DB$2,PRESENCE!$E137:$CS137)</f>
        <v>0</v>
      </c>
      <c r="DC137" s="16">
        <f>SUMIF(AFFECTATION!$E137:$CS137,PRESENCE!DC$2,PRESENCE!$E137:$CS137)</f>
        <v>0</v>
      </c>
      <c r="DD137" s="16">
        <f>SUMIF(AFFECTATION!$E137:$CS137,PRESENCE!DD$2,PRESENCE!$E137:$CS137)</f>
        <v>0</v>
      </c>
      <c r="DE137" s="16">
        <f>SUMIF(AFFECTATION!$E137:$CS137,PRESENCE!DE$2,PRESENCE!$E137:$CS137)</f>
        <v>0</v>
      </c>
      <c r="DF137" s="16">
        <f>SUMIF(AFFECTATION!$E137:$CS137,PRESENCE!DF$2,PRESENCE!$E137:$CS137)</f>
        <v>0</v>
      </c>
      <c r="DG137" s="16">
        <f>SUMIF(AFFECTATION!$E137:$CS137,PRESENCE!DG$2,PRESENCE!$E137:$CS137)</f>
        <v>0</v>
      </c>
      <c r="DH137" s="16">
        <f>SUMIF(AFFECTATION!$E137:$CS137,PRESENCE!DH$2,PRESENCE!$E137:$CS137)</f>
        <v>0</v>
      </c>
      <c r="DI137" s="16">
        <f>SUMIF(AFFECTATION!$E137:$CS137,PRESENCE!DI$2,PRESENCE!$E137:$CS137)</f>
        <v>0</v>
      </c>
      <c r="DJ137" s="16">
        <f>SUMIF(AFFECTATION!$E137:$CS137,PRESENCE!DJ$2,PRESENCE!$E137:$CS137)</f>
        <v>0</v>
      </c>
      <c r="DK137" s="16">
        <f>SUMIF(AFFECTATION!$E137:$CS137,PRESENCE!DK$2,PRESENCE!$E137:$CS137)</f>
        <v>0</v>
      </c>
      <c r="DL137" s="16">
        <f>SUMIF(AFFECTATION!$E137:$CS137,PRESENCE!DL$2,PRESENCE!$E137:$CS137)</f>
        <v>0</v>
      </c>
      <c r="DM137" s="16">
        <f>SUMIF(AFFECTATION!$E137:$CS137,PRESENCE!DM$2,PRESENCE!$E137:$CS137)</f>
        <v>0</v>
      </c>
    </row>
    <row r="138" spans="1:117" x14ac:dyDescent="0.35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1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16"/>
      <c r="CU138" s="16"/>
      <c r="CV138" s="16"/>
      <c r="CW138" s="16"/>
      <c r="CX138" s="16"/>
      <c r="CY138" s="16"/>
      <c r="CZ138" s="16">
        <f>SUMIF(AFFECTATION!$E138:$CS138,PRESENCE!CZ$2,PRESENCE!$E138:$CS138)</f>
        <v>0</v>
      </c>
      <c r="DA138" s="16">
        <f>SUMIF(AFFECTATION!$E138:$CS138,PRESENCE!DA$2,PRESENCE!$E138:$CS138)</f>
        <v>0</v>
      </c>
      <c r="DB138" s="16">
        <f>SUMIF(AFFECTATION!$E138:$CS138,PRESENCE!DB$2,PRESENCE!$E138:$CS138)</f>
        <v>0</v>
      </c>
      <c r="DC138" s="16">
        <f>SUMIF(AFFECTATION!$E138:$CS138,PRESENCE!DC$2,PRESENCE!$E138:$CS138)</f>
        <v>0</v>
      </c>
      <c r="DD138" s="16">
        <f>SUMIF(AFFECTATION!$E138:$CS138,PRESENCE!DD$2,PRESENCE!$E138:$CS138)</f>
        <v>0</v>
      </c>
      <c r="DE138" s="16">
        <f>SUMIF(AFFECTATION!$E138:$CS138,PRESENCE!DE$2,PRESENCE!$E138:$CS138)</f>
        <v>0</v>
      </c>
      <c r="DF138" s="16">
        <f>SUMIF(AFFECTATION!$E138:$CS138,PRESENCE!DF$2,PRESENCE!$E138:$CS138)</f>
        <v>0</v>
      </c>
      <c r="DG138" s="16">
        <f>SUMIF(AFFECTATION!$E138:$CS138,PRESENCE!DG$2,PRESENCE!$E138:$CS138)</f>
        <v>0</v>
      </c>
      <c r="DH138" s="16">
        <f>SUMIF(AFFECTATION!$E138:$CS138,PRESENCE!DH$2,PRESENCE!$E138:$CS138)</f>
        <v>0</v>
      </c>
      <c r="DI138" s="16">
        <f>SUMIF(AFFECTATION!$E138:$CS138,PRESENCE!DI$2,PRESENCE!$E138:$CS138)</f>
        <v>0</v>
      </c>
      <c r="DJ138" s="16">
        <f>SUMIF(AFFECTATION!$E138:$CS138,PRESENCE!DJ$2,PRESENCE!$E138:$CS138)</f>
        <v>0</v>
      </c>
      <c r="DK138" s="16">
        <f>SUMIF(AFFECTATION!$E138:$CS138,PRESENCE!DK$2,PRESENCE!$E138:$CS138)</f>
        <v>0</v>
      </c>
      <c r="DL138" s="16">
        <f>SUMIF(AFFECTATION!$E138:$CS138,PRESENCE!DL$2,PRESENCE!$E138:$CS138)</f>
        <v>0</v>
      </c>
      <c r="DM138" s="16">
        <f>SUMIF(AFFECTATION!$E138:$CS138,PRESENCE!DM$2,PRESENCE!$E138:$CS138)</f>
        <v>0</v>
      </c>
    </row>
    <row r="139" spans="1:117" x14ac:dyDescent="0.35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1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16"/>
      <c r="CU139" s="16"/>
      <c r="CV139" s="16"/>
      <c r="CW139" s="16"/>
      <c r="CX139" s="16"/>
      <c r="CY139" s="16"/>
      <c r="CZ139" s="16">
        <f>SUMIF(AFFECTATION!$E139:$CS139,PRESENCE!CZ$2,PRESENCE!$E139:$CS139)</f>
        <v>0</v>
      </c>
      <c r="DA139" s="16">
        <f>SUMIF(AFFECTATION!$E139:$CS139,PRESENCE!DA$2,PRESENCE!$E139:$CS139)</f>
        <v>0</v>
      </c>
      <c r="DB139" s="16">
        <f>SUMIF(AFFECTATION!$E139:$CS139,PRESENCE!DB$2,PRESENCE!$E139:$CS139)</f>
        <v>0</v>
      </c>
      <c r="DC139" s="16">
        <f>SUMIF(AFFECTATION!$E139:$CS139,PRESENCE!DC$2,PRESENCE!$E139:$CS139)</f>
        <v>0</v>
      </c>
      <c r="DD139" s="16">
        <f>SUMIF(AFFECTATION!$E139:$CS139,PRESENCE!DD$2,PRESENCE!$E139:$CS139)</f>
        <v>0</v>
      </c>
      <c r="DE139" s="16">
        <f>SUMIF(AFFECTATION!$E139:$CS139,PRESENCE!DE$2,PRESENCE!$E139:$CS139)</f>
        <v>0</v>
      </c>
      <c r="DF139" s="16">
        <f>SUMIF(AFFECTATION!$E139:$CS139,PRESENCE!DF$2,PRESENCE!$E139:$CS139)</f>
        <v>0</v>
      </c>
      <c r="DG139" s="16">
        <f>SUMIF(AFFECTATION!$E139:$CS139,PRESENCE!DG$2,PRESENCE!$E139:$CS139)</f>
        <v>0</v>
      </c>
      <c r="DH139" s="16">
        <f>SUMIF(AFFECTATION!$E139:$CS139,PRESENCE!DH$2,PRESENCE!$E139:$CS139)</f>
        <v>0</v>
      </c>
      <c r="DI139" s="16">
        <f>SUMIF(AFFECTATION!$E139:$CS139,PRESENCE!DI$2,PRESENCE!$E139:$CS139)</f>
        <v>0</v>
      </c>
      <c r="DJ139" s="16">
        <f>SUMIF(AFFECTATION!$E139:$CS139,PRESENCE!DJ$2,PRESENCE!$E139:$CS139)</f>
        <v>0</v>
      </c>
      <c r="DK139" s="16">
        <f>SUMIF(AFFECTATION!$E139:$CS139,PRESENCE!DK$2,PRESENCE!$E139:$CS139)</f>
        <v>0</v>
      </c>
      <c r="DL139" s="16">
        <f>SUMIF(AFFECTATION!$E139:$CS139,PRESENCE!DL$2,PRESENCE!$E139:$CS139)</f>
        <v>0</v>
      </c>
      <c r="DM139" s="16">
        <f>SUMIF(AFFECTATION!$E139:$CS139,PRESENCE!DM$2,PRESENCE!$E139:$CS139)</f>
        <v>0</v>
      </c>
    </row>
    <row r="140" spans="1:117" x14ac:dyDescent="0.35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1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16"/>
      <c r="CU140" s="16"/>
      <c r="CV140" s="16"/>
      <c r="CW140" s="16"/>
      <c r="CX140" s="16"/>
      <c r="CY140" s="16"/>
      <c r="CZ140" s="16">
        <f>SUMIF(AFFECTATION!$E140:$CS140,PRESENCE!CZ$2,PRESENCE!$E140:$CS140)</f>
        <v>0</v>
      </c>
      <c r="DA140" s="16">
        <f>SUMIF(AFFECTATION!$E140:$CS140,PRESENCE!DA$2,PRESENCE!$E140:$CS140)</f>
        <v>0</v>
      </c>
      <c r="DB140" s="16">
        <f>SUMIF(AFFECTATION!$E140:$CS140,PRESENCE!DB$2,PRESENCE!$E140:$CS140)</f>
        <v>0</v>
      </c>
      <c r="DC140" s="16">
        <f>SUMIF(AFFECTATION!$E140:$CS140,PRESENCE!DC$2,PRESENCE!$E140:$CS140)</f>
        <v>0</v>
      </c>
      <c r="DD140" s="16">
        <f>SUMIF(AFFECTATION!$E140:$CS140,PRESENCE!DD$2,PRESENCE!$E140:$CS140)</f>
        <v>0</v>
      </c>
      <c r="DE140" s="16">
        <f>SUMIF(AFFECTATION!$E140:$CS140,PRESENCE!DE$2,PRESENCE!$E140:$CS140)</f>
        <v>0</v>
      </c>
      <c r="DF140" s="16">
        <f>SUMIF(AFFECTATION!$E140:$CS140,PRESENCE!DF$2,PRESENCE!$E140:$CS140)</f>
        <v>0</v>
      </c>
      <c r="DG140" s="16">
        <f>SUMIF(AFFECTATION!$E140:$CS140,PRESENCE!DG$2,PRESENCE!$E140:$CS140)</f>
        <v>0</v>
      </c>
      <c r="DH140" s="16">
        <f>SUMIF(AFFECTATION!$E140:$CS140,PRESENCE!DH$2,PRESENCE!$E140:$CS140)</f>
        <v>0</v>
      </c>
      <c r="DI140" s="16">
        <f>SUMIF(AFFECTATION!$E140:$CS140,PRESENCE!DI$2,PRESENCE!$E140:$CS140)</f>
        <v>0</v>
      </c>
      <c r="DJ140" s="16">
        <f>SUMIF(AFFECTATION!$E140:$CS140,PRESENCE!DJ$2,PRESENCE!$E140:$CS140)</f>
        <v>0</v>
      </c>
      <c r="DK140" s="16">
        <f>SUMIF(AFFECTATION!$E140:$CS140,PRESENCE!DK$2,PRESENCE!$E140:$CS140)</f>
        <v>0</v>
      </c>
      <c r="DL140" s="16">
        <f>SUMIF(AFFECTATION!$E140:$CS140,PRESENCE!DL$2,PRESENCE!$E140:$CS140)</f>
        <v>0</v>
      </c>
      <c r="DM140" s="16">
        <f>SUMIF(AFFECTATION!$E140:$CS140,PRESENCE!DM$2,PRESENCE!$E140:$CS140)</f>
        <v>0</v>
      </c>
    </row>
    <row r="141" spans="1:117" x14ac:dyDescent="0.35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1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16"/>
      <c r="CU141" s="16"/>
      <c r="CV141" s="16"/>
      <c r="CW141" s="16"/>
      <c r="CX141" s="16"/>
      <c r="CY141" s="16"/>
      <c r="CZ141" s="16">
        <f>SUMIF(AFFECTATION!$E141:$CS141,PRESENCE!CZ$2,PRESENCE!$E141:$CS141)</f>
        <v>0</v>
      </c>
      <c r="DA141" s="16">
        <f>SUMIF(AFFECTATION!$E141:$CS141,PRESENCE!DA$2,PRESENCE!$E141:$CS141)</f>
        <v>0</v>
      </c>
      <c r="DB141" s="16">
        <f>SUMIF(AFFECTATION!$E141:$CS141,PRESENCE!DB$2,PRESENCE!$E141:$CS141)</f>
        <v>0</v>
      </c>
      <c r="DC141" s="16">
        <f>SUMIF(AFFECTATION!$E141:$CS141,PRESENCE!DC$2,PRESENCE!$E141:$CS141)</f>
        <v>0</v>
      </c>
      <c r="DD141" s="16">
        <f>SUMIF(AFFECTATION!$E141:$CS141,PRESENCE!DD$2,PRESENCE!$E141:$CS141)</f>
        <v>0</v>
      </c>
      <c r="DE141" s="16">
        <f>SUMIF(AFFECTATION!$E141:$CS141,PRESENCE!DE$2,PRESENCE!$E141:$CS141)</f>
        <v>0</v>
      </c>
      <c r="DF141" s="16">
        <f>SUMIF(AFFECTATION!$E141:$CS141,PRESENCE!DF$2,PRESENCE!$E141:$CS141)</f>
        <v>0</v>
      </c>
      <c r="DG141" s="16">
        <f>SUMIF(AFFECTATION!$E141:$CS141,PRESENCE!DG$2,PRESENCE!$E141:$CS141)</f>
        <v>0</v>
      </c>
      <c r="DH141" s="16">
        <f>SUMIF(AFFECTATION!$E141:$CS141,PRESENCE!DH$2,PRESENCE!$E141:$CS141)</f>
        <v>0</v>
      </c>
      <c r="DI141" s="16">
        <f>SUMIF(AFFECTATION!$E141:$CS141,PRESENCE!DI$2,PRESENCE!$E141:$CS141)</f>
        <v>0</v>
      </c>
      <c r="DJ141" s="16">
        <f>SUMIF(AFFECTATION!$E141:$CS141,PRESENCE!DJ$2,PRESENCE!$E141:$CS141)</f>
        <v>0</v>
      </c>
      <c r="DK141" s="16">
        <f>SUMIF(AFFECTATION!$E141:$CS141,PRESENCE!DK$2,PRESENCE!$E141:$CS141)</f>
        <v>0</v>
      </c>
      <c r="DL141" s="16">
        <f>SUMIF(AFFECTATION!$E141:$CS141,PRESENCE!DL$2,PRESENCE!$E141:$CS141)</f>
        <v>0</v>
      </c>
      <c r="DM141" s="16">
        <f>SUMIF(AFFECTATION!$E141:$CS141,PRESENCE!DM$2,PRESENCE!$E141:$CS141)</f>
        <v>0</v>
      </c>
    </row>
    <row r="142" spans="1:117" x14ac:dyDescent="0.35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1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16"/>
      <c r="CU142" s="16"/>
      <c r="CV142" s="16"/>
      <c r="CW142" s="16"/>
      <c r="CX142" s="16"/>
      <c r="CY142" s="16"/>
      <c r="CZ142" s="16">
        <f>SUMIF(AFFECTATION!$E142:$CS142,PRESENCE!CZ$2,PRESENCE!$E142:$CS142)</f>
        <v>0</v>
      </c>
      <c r="DA142" s="16">
        <f>SUMIF(AFFECTATION!$E142:$CS142,PRESENCE!DA$2,PRESENCE!$E142:$CS142)</f>
        <v>0</v>
      </c>
      <c r="DB142" s="16">
        <f>SUMIF(AFFECTATION!$E142:$CS142,PRESENCE!DB$2,PRESENCE!$E142:$CS142)</f>
        <v>0</v>
      </c>
      <c r="DC142" s="16">
        <f>SUMIF(AFFECTATION!$E142:$CS142,PRESENCE!DC$2,PRESENCE!$E142:$CS142)</f>
        <v>0</v>
      </c>
      <c r="DD142" s="16">
        <f>SUMIF(AFFECTATION!$E142:$CS142,PRESENCE!DD$2,PRESENCE!$E142:$CS142)</f>
        <v>0</v>
      </c>
      <c r="DE142" s="16">
        <f>SUMIF(AFFECTATION!$E142:$CS142,PRESENCE!DE$2,PRESENCE!$E142:$CS142)</f>
        <v>0</v>
      </c>
      <c r="DF142" s="16">
        <f>SUMIF(AFFECTATION!$E142:$CS142,PRESENCE!DF$2,PRESENCE!$E142:$CS142)</f>
        <v>0</v>
      </c>
      <c r="DG142" s="16">
        <f>SUMIF(AFFECTATION!$E142:$CS142,PRESENCE!DG$2,PRESENCE!$E142:$CS142)</f>
        <v>0</v>
      </c>
      <c r="DH142" s="16">
        <f>SUMIF(AFFECTATION!$E142:$CS142,PRESENCE!DH$2,PRESENCE!$E142:$CS142)</f>
        <v>0</v>
      </c>
      <c r="DI142" s="16">
        <f>SUMIF(AFFECTATION!$E142:$CS142,PRESENCE!DI$2,PRESENCE!$E142:$CS142)</f>
        <v>0</v>
      </c>
      <c r="DJ142" s="16">
        <f>SUMIF(AFFECTATION!$E142:$CS142,PRESENCE!DJ$2,PRESENCE!$E142:$CS142)</f>
        <v>0</v>
      </c>
      <c r="DK142" s="16">
        <f>SUMIF(AFFECTATION!$E142:$CS142,PRESENCE!DK$2,PRESENCE!$E142:$CS142)</f>
        <v>0</v>
      </c>
      <c r="DL142" s="16">
        <f>SUMIF(AFFECTATION!$E142:$CS142,PRESENCE!DL$2,PRESENCE!$E142:$CS142)</f>
        <v>0</v>
      </c>
      <c r="DM142" s="16">
        <f>SUMIF(AFFECTATION!$E142:$CS142,PRESENCE!DM$2,PRESENCE!$E142:$CS142)</f>
        <v>0</v>
      </c>
    </row>
    <row r="143" spans="1:117" x14ac:dyDescent="0.35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1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16"/>
      <c r="CU143" s="16"/>
      <c r="CV143" s="16"/>
      <c r="CW143" s="16"/>
      <c r="CX143" s="16"/>
      <c r="CY143" s="16"/>
      <c r="CZ143" s="16">
        <f>SUMIF(AFFECTATION!$E143:$CS143,PRESENCE!CZ$2,PRESENCE!$E143:$CS143)</f>
        <v>0</v>
      </c>
      <c r="DA143" s="16">
        <f>SUMIF(AFFECTATION!$E143:$CS143,PRESENCE!DA$2,PRESENCE!$E143:$CS143)</f>
        <v>0</v>
      </c>
      <c r="DB143" s="16">
        <f>SUMIF(AFFECTATION!$E143:$CS143,PRESENCE!DB$2,PRESENCE!$E143:$CS143)</f>
        <v>0</v>
      </c>
      <c r="DC143" s="16">
        <f>SUMIF(AFFECTATION!$E143:$CS143,PRESENCE!DC$2,PRESENCE!$E143:$CS143)</f>
        <v>0</v>
      </c>
      <c r="DD143" s="16">
        <f>SUMIF(AFFECTATION!$E143:$CS143,PRESENCE!DD$2,PRESENCE!$E143:$CS143)</f>
        <v>0</v>
      </c>
      <c r="DE143" s="16">
        <f>SUMIF(AFFECTATION!$E143:$CS143,PRESENCE!DE$2,PRESENCE!$E143:$CS143)</f>
        <v>0</v>
      </c>
      <c r="DF143" s="16">
        <f>SUMIF(AFFECTATION!$E143:$CS143,PRESENCE!DF$2,PRESENCE!$E143:$CS143)</f>
        <v>0</v>
      </c>
      <c r="DG143" s="16">
        <f>SUMIF(AFFECTATION!$E143:$CS143,PRESENCE!DG$2,PRESENCE!$E143:$CS143)</f>
        <v>0</v>
      </c>
      <c r="DH143" s="16">
        <f>SUMIF(AFFECTATION!$E143:$CS143,PRESENCE!DH$2,PRESENCE!$E143:$CS143)</f>
        <v>0</v>
      </c>
      <c r="DI143" s="16">
        <f>SUMIF(AFFECTATION!$E143:$CS143,PRESENCE!DI$2,PRESENCE!$E143:$CS143)</f>
        <v>0</v>
      </c>
      <c r="DJ143" s="16">
        <f>SUMIF(AFFECTATION!$E143:$CS143,PRESENCE!DJ$2,PRESENCE!$E143:$CS143)</f>
        <v>0</v>
      </c>
      <c r="DK143" s="16">
        <f>SUMIF(AFFECTATION!$E143:$CS143,PRESENCE!DK$2,PRESENCE!$E143:$CS143)</f>
        <v>0</v>
      </c>
      <c r="DL143" s="16">
        <f>SUMIF(AFFECTATION!$E143:$CS143,PRESENCE!DL$2,PRESENCE!$E143:$CS143)</f>
        <v>0</v>
      </c>
      <c r="DM143" s="16">
        <f>SUMIF(AFFECTATION!$E143:$CS143,PRESENCE!DM$2,PRESENCE!$E143:$CS143)</f>
        <v>0</v>
      </c>
    </row>
    <row r="144" spans="1:117" x14ac:dyDescent="0.35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1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16"/>
      <c r="CU144" s="16"/>
      <c r="CV144" s="16"/>
      <c r="CW144" s="16"/>
      <c r="CX144" s="16"/>
      <c r="CY144" s="16"/>
      <c r="CZ144" s="16">
        <f>SUMIF(AFFECTATION!$E144:$CS144,PRESENCE!CZ$2,PRESENCE!$E144:$CS144)</f>
        <v>0</v>
      </c>
      <c r="DA144" s="16">
        <f>SUMIF(AFFECTATION!$E144:$CS144,PRESENCE!DA$2,PRESENCE!$E144:$CS144)</f>
        <v>0</v>
      </c>
      <c r="DB144" s="16">
        <f>SUMIF(AFFECTATION!$E144:$CS144,PRESENCE!DB$2,PRESENCE!$E144:$CS144)</f>
        <v>0</v>
      </c>
      <c r="DC144" s="16">
        <f>SUMIF(AFFECTATION!$E144:$CS144,PRESENCE!DC$2,PRESENCE!$E144:$CS144)</f>
        <v>0</v>
      </c>
      <c r="DD144" s="16">
        <f>SUMIF(AFFECTATION!$E144:$CS144,PRESENCE!DD$2,PRESENCE!$E144:$CS144)</f>
        <v>0</v>
      </c>
      <c r="DE144" s="16">
        <f>SUMIF(AFFECTATION!$E144:$CS144,PRESENCE!DE$2,PRESENCE!$E144:$CS144)</f>
        <v>0</v>
      </c>
      <c r="DF144" s="16">
        <f>SUMIF(AFFECTATION!$E144:$CS144,PRESENCE!DF$2,PRESENCE!$E144:$CS144)</f>
        <v>0</v>
      </c>
      <c r="DG144" s="16">
        <f>SUMIF(AFFECTATION!$E144:$CS144,PRESENCE!DG$2,PRESENCE!$E144:$CS144)</f>
        <v>0</v>
      </c>
      <c r="DH144" s="16">
        <f>SUMIF(AFFECTATION!$E144:$CS144,PRESENCE!DH$2,PRESENCE!$E144:$CS144)</f>
        <v>0</v>
      </c>
      <c r="DI144" s="16">
        <f>SUMIF(AFFECTATION!$E144:$CS144,PRESENCE!DI$2,PRESENCE!$E144:$CS144)</f>
        <v>0</v>
      </c>
      <c r="DJ144" s="16">
        <f>SUMIF(AFFECTATION!$E144:$CS144,PRESENCE!DJ$2,PRESENCE!$E144:$CS144)</f>
        <v>0</v>
      </c>
      <c r="DK144" s="16">
        <f>SUMIF(AFFECTATION!$E144:$CS144,PRESENCE!DK$2,PRESENCE!$E144:$CS144)</f>
        <v>0</v>
      </c>
      <c r="DL144" s="16">
        <f>SUMIF(AFFECTATION!$E144:$CS144,PRESENCE!DL$2,PRESENCE!$E144:$CS144)</f>
        <v>0</v>
      </c>
      <c r="DM144" s="16">
        <f>SUMIF(AFFECTATION!$E144:$CS144,PRESENCE!DM$2,PRESENCE!$E144:$CS144)</f>
        <v>0</v>
      </c>
    </row>
    <row r="145" spans="1:117" x14ac:dyDescent="0.35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1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16"/>
      <c r="CU145" s="16"/>
      <c r="CV145" s="16"/>
      <c r="CW145" s="16"/>
      <c r="CX145" s="16"/>
      <c r="CY145" s="16"/>
      <c r="CZ145" s="16">
        <f>SUMIF(AFFECTATION!$E145:$CS145,PRESENCE!CZ$2,PRESENCE!$E145:$CS145)</f>
        <v>0</v>
      </c>
      <c r="DA145" s="16">
        <f>SUMIF(AFFECTATION!$E145:$CS145,PRESENCE!DA$2,PRESENCE!$E145:$CS145)</f>
        <v>0</v>
      </c>
      <c r="DB145" s="16">
        <f>SUMIF(AFFECTATION!$E145:$CS145,PRESENCE!DB$2,PRESENCE!$E145:$CS145)</f>
        <v>0</v>
      </c>
      <c r="DC145" s="16">
        <f>SUMIF(AFFECTATION!$E145:$CS145,PRESENCE!DC$2,PRESENCE!$E145:$CS145)</f>
        <v>0</v>
      </c>
      <c r="DD145" s="16">
        <f>SUMIF(AFFECTATION!$E145:$CS145,PRESENCE!DD$2,PRESENCE!$E145:$CS145)</f>
        <v>0</v>
      </c>
      <c r="DE145" s="16">
        <f>SUMIF(AFFECTATION!$E145:$CS145,PRESENCE!DE$2,PRESENCE!$E145:$CS145)</f>
        <v>0</v>
      </c>
      <c r="DF145" s="16">
        <f>SUMIF(AFFECTATION!$E145:$CS145,PRESENCE!DF$2,PRESENCE!$E145:$CS145)</f>
        <v>0</v>
      </c>
      <c r="DG145" s="16">
        <f>SUMIF(AFFECTATION!$E145:$CS145,PRESENCE!DG$2,PRESENCE!$E145:$CS145)</f>
        <v>0</v>
      </c>
      <c r="DH145" s="16">
        <f>SUMIF(AFFECTATION!$E145:$CS145,PRESENCE!DH$2,PRESENCE!$E145:$CS145)</f>
        <v>0</v>
      </c>
      <c r="DI145" s="16">
        <f>SUMIF(AFFECTATION!$E145:$CS145,PRESENCE!DI$2,PRESENCE!$E145:$CS145)</f>
        <v>0</v>
      </c>
      <c r="DJ145" s="16">
        <f>SUMIF(AFFECTATION!$E145:$CS145,PRESENCE!DJ$2,PRESENCE!$E145:$CS145)</f>
        <v>0</v>
      </c>
      <c r="DK145" s="16">
        <f>SUMIF(AFFECTATION!$E145:$CS145,PRESENCE!DK$2,PRESENCE!$E145:$CS145)</f>
        <v>0</v>
      </c>
      <c r="DL145" s="16">
        <f>SUMIF(AFFECTATION!$E145:$CS145,PRESENCE!DL$2,PRESENCE!$E145:$CS145)</f>
        <v>0</v>
      </c>
      <c r="DM145" s="16">
        <f>SUMIF(AFFECTATION!$E145:$CS145,PRESENCE!DM$2,PRESENCE!$E145:$CS145)</f>
        <v>0</v>
      </c>
    </row>
    <row r="146" spans="1:117" x14ac:dyDescent="0.35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1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16"/>
      <c r="CU146" s="16"/>
      <c r="CV146" s="16"/>
      <c r="CW146" s="16"/>
      <c r="CX146" s="16"/>
      <c r="CY146" s="16"/>
      <c r="CZ146" s="16">
        <f>SUMIF(AFFECTATION!$E146:$CS146,PRESENCE!CZ$2,PRESENCE!$E146:$CS146)</f>
        <v>0</v>
      </c>
      <c r="DA146" s="16">
        <f>SUMIF(AFFECTATION!$E146:$CS146,PRESENCE!DA$2,PRESENCE!$E146:$CS146)</f>
        <v>0</v>
      </c>
      <c r="DB146" s="16">
        <f>SUMIF(AFFECTATION!$E146:$CS146,PRESENCE!DB$2,PRESENCE!$E146:$CS146)</f>
        <v>0</v>
      </c>
      <c r="DC146" s="16">
        <f>SUMIF(AFFECTATION!$E146:$CS146,PRESENCE!DC$2,PRESENCE!$E146:$CS146)</f>
        <v>0</v>
      </c>
      <c r="DD146" s="16">
        <f>SUMIF(AFFECTATION!$E146:$CS146,PRESENCE!DD$2,PRESENCE!$E146:$CS146)</f>
        <v>0</v>
      </c>
      <c r="DE146" s="16">
        <f>SUMIF(AFFECTATION!$E146:$CS146,PRESENCE!DE$2,PRESENCE!$E146:$CS146)</f>
        <v>0</v>
      </c>
      <c r="DF146" s="16">
        <f>SUMIF(AFFECTATION!$E146:$CS146,PRESENCE!DF$2,PRESENCE!$E146:$CS146)</f>
        <v>0</v>
      </c>
      <c r="DG146" s="16">
        <f>SUMIF(AFFECTATION!$E146:$CS146,PRESENCE!DG$2,PRESENCE!$E146:$CS146)</f>
        <v>0</v>
      </c>
      <c r="DH146" s="16">
        <f>SUMIF(AFFECTATION!$E146:$CS146,PRESENCE!DH$2,PRESENCE!$E146:$CS146)</f>
        <v>0</v>
      </c>
      <c r="DI146" s="16">
        <f>SUMIF(AFFECTATION!$E146:$CS146,PRESENCE!DI$2,PRESENCE!$E146:$CS146)</f>
        <v>0</v>
      </c>
      <c r="DJ146" s="16">
        <f>SUMIF(AFFECTATION!$E146:$CS146,PRESENCE!DJ$2,PRESENCE!$E146:$CS146)</f>
        <v>0</v>
      </c>
      <c r="DK146" s="16">
        <f>SUMIF(AFFECTATION!$E146:$CS146,PRESENCE!DK$2,PRESENCE!$E146:$CS146)</f>
        <v>0</v>
      </c>
      <c r="DL146" s="16">
        <f>SUMIF(AFFECTATION!$E146:$CS146,PRESENCE!DL$2,PRESENCE!$E146:$CS146)</f>
        <v>0</v>
      </c>
      <c r="DM146" s="16">
        <f>SUMIF(AFFECTATION!$E146:$CS146,PRESENCE!DM$2,PRESENCE!$E146:$CS146)</f>
        <v>0</v>
      </c>
    </row>
    <row r="147" spans="1:117" x14ac:dyDescent="0.35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1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16"/>
      <c r="CU147" s="16"/>
      <c r="CV147" s="16"/>
      <c r="CW147" s="16"/>
      <c r="CX147" s="16"/>
      <c r="CY147" s="16"/>
      <c r="CZ147" s="16">
        <f>SUMIF(AFFECTATION!$E147:$CS147,PRESENCE!CZ$2,PRESENCE!$E147:$CS147)</f>
        <v>0</v>
      </c>
      <c r="DA147" s="16">
        <f>SUMIF(AFFECTATION!$E147:$CS147,PRESENCE!DA$2,PRESENCE!$E147:$CS147)</f>
        <v>0</v>
      </c>
      <c r="DB147" s="16">
        <f>SUMIF(AFFECTATION!$E147:$CS147,PRESENCE!DB$2,PRESENCE!$E147:$CS147)</f>
        <v>0</v>
      </c>
      <c r="DC147" s="16">
        <f>SUMIF(AFFECTATION!$E147:$CS147,PRESENCE!DC$2,PRESENCE!$E147:$CS147)</f>
        <v>0</v>
      </c>
      <c r="DD147" s="16">
        <f>SUMIF(AFFECTATION!$E147:$CS147,PRESENCE!DD$2,PRESENCE!$E147:$CS147)</f>
        <v>0</v>
      </c>
      <c r="DE147" s="16">
        <f>SUMIF(AFFECTATION!$E147:$CS147,PRESENCE!DE$2,PRESENCE!$E147:$CS147)</f>
        <v>0</v>
      </c>
      <c r="DF147" s="16">
        <f>SUMIF(AFFECTATION!$E147:$CS147,PRESENCE!DF$2,PRESENCE!$E147:$CS147)</f>
        <v>0</v>
      </c>
      <c r="DG147" s="16">
        <f>SUMIF(AFFECTATION!$E147:$CS147,PRESENCE!DG$2,PRESENCE!$E147:$CS147)</f>
        <v>0</v>
      </c>
      <c r="DH147" s="16">
        <f>SUMIF(AFFECTATION!$E147:$CS147,PRESENCE!DH$2,PRESENCE!$E147:$CS147)</f>
        <v>0</v>
      </c>
      <c r="DI147" s="16">
        <f>SUMIF(AFFECTATION!$E147:$CS147,PRESENCE!DI$2,PRESENCE!$E147:$CS147)</f>
        <v>0</v>
      </c>
      <c r="DJ147" s="16">
        <f>SUMIF(AFFECTATION!$E147:$CS147,PRESENCE!DJ$2,PRESENCE!$E147:$CS147)</f>
        <v>0</v>
      </c>
      <c r="DK147" s="16">
        <f>SUMIF(AFFECTATION!$E147:$CS147,PRESENCE!DK$2,PRESENCE!$E147:$CS147)</f>
        <v>0</v>
      </c>
      <c r="DL147" s="16">
        <f>SUMIF(AFFECTATION!$E147:$CS147,PRESENCE!DL$2,PRESENCE!$E147:$CS147)</f>
        <v>0</v>
      </c>
      <c r="DM147" s="16">
        <f>SUMIF(AFFECTATION!$E147:$CS147,PRESENCE!DM$2,PRESENCE!$E147:$CS147)</f>
        <v>0</v>
      </c>
    </row>
    <row r="148" spans="1:117" x14ac:dyDescent="0.35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1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16"/>
      <c r="CU148" s="16"/>
      <c r="CV148" s="16"/>
      <c r="CW148" s="16"/>
      <c r="CX148" s="16"/>
      <c r="CY148" s="16"/>
      <c r="CZ148" s="16">
        <f>SUMIF(AFFECTATION!$E148:$CS148,PRESENCE!CZ$2,PRESENCE!$E148:$CS148)</f>
        <v>0</v>
      </c>
      <c r="DA148" s="16">
        <f>SUMIF(AFFECTATION!$E148:$CS148,PRESENCE!DA$2,PRESENCE!$E148:$CS148)</f>
        <v>0</v>
      </c>
      <c r="DB148" s="16">
        <f>SUMIF(AFFECTATION!$E148:$CS148,PRESENCE!DB$2,PRESENCE!$E148:$CS148)</f>
        <v>0</v>
      </c>
      <c r="DC148" s="16">
        <f>SUMIF(AFFECTATION!$E148:$CS148,PRESENCE!DC$2,PRESENCE!$E148:$CS148)</f>
        <v>0</v>
      </c>
      <c r="DD148" s="16">
        <f>SUMIF(AFFECTATION!$E148:$CS148,PRESENCE!DD$2,PRESENCE!$E148:$CS148)</f>
        <v>0</v>
      </c>
      <c r="DE148" s="16">
        <f>SUMIF(AFFECTATION!$E148:$CS148,PRESENCE!DE$2,PRESENCE!$E148:$CS148)</f>
        <v>0</v>
      </c>
      <c r="DF148" s="16">
        <f>SUMIF(AFFECTATION!$E148:$CS148,PRESENCE!DF$2,PRESENCE!$E148:$CS148)</f>
        <v>0</v>
      </c>
      <c r="DG148" s="16">
        <f>SUMIF(AFFECTATION!$E148:$CS148,PRESENCE!DG$2,PRESENCE!$E148:$CS148)</f>
        <v>0</v>
      </c>
      <c r="DH148" s="16">
        <f>SUMIF(AFFECTATION!$E148:$CS148,PRESENCE!DH$2,PRESENCE!$E148:$CS148)</f>
        <v>0</v>
      </c>
      <c r="DI148" s="16">
        <f>SUMIF(AFFECTATION!$E148:$CS148,PRESENCE!DI$2,PRESENCE!$E148:$CS148)</f>
        <v>0</v>
      </c>
      <c r="DJ148" s="16">
        <f>SUMIF(AFFECTATION!$E148:$CS148,PRESENCE!DJ$2,PRESENCE!$E148:$CS148)</f>
        <v>0</v>
      </c>
      <c r="DK148" s="16">
        <f>SUMIF(AFFECTATION!$E148:$CS148,PRESENCE!DK$2,PRESENCE!$E148:$CS148)</f>
        <v>0</v>
      </c>
      <c r="DL148" s="16">
        <f>SUMIF(AFFECTATION!$E148:$CS148,PRESENCE!DL$2,PRESENCE!$E148:$CS148)</f>
        <v>0</v>
      </c>
      <c r="DM148" s="16">
        <f>SUMIF(AFFECTATION!$E148:$CS148,PRESENCE!DM$2,PRESENCE!$E148:$CS148)</f>
        <v>0</v>
      </c>
    </row>
    <row r="149" spans="1:117" x14ac:dyDescent="0.35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1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16"/>
      <c r="CU149" s="16"/>
      <c r="CV149" s="16"/>
      <c r="CW149" s="16"/>
      <c r="CX149" s="16"/>
      <c r="CY149" s="16"/>
      <c r="CZ149" s="16">
        <f>SUMIF(AFFECTATION!$E149:$CS149,PRESENCE!CZ$2,PRESENCE!$E149:$CS149)</f>
        <v>0</v>
      </c>
      <c r="DA149" s="16">
        <f>SUMIF(AFFECTATION!$E149:$CS149,PRESENCE!DA$2,PRESENCE!$E149:$CS149)</f>
        <v>0</v>
      </c>
      <c r="DB149" s="16">
        <f>SUMIF(AFFECTATION!$E149:$CS149,PRESENCE!DB$2,PRESENCE!$E149:$CS149)</f>
        <v>0</v>
      </c>
      <c r="DC149" s="16">
        <f>SUMIF(AFFECTATION!$E149:$CS149,PRESENCE!DC$2,PRESENCE!$E149:$CS149)</f>
        <v>0</v>
      </c>
      <c r="DD149" s="16">
        <f>SUMIF(AFFECTATION!$E149:$CS149,PRESENCE!DD$2,PRESENCE!$E149:$CS149)</f>
        <v>0</v>
      </c>
      <c r="DE149" s="16">
        <f>SUMIF(AFFECTATION!$E149:$CS149,PRESENCE!DE$2,PRESENCE!$E149:$CS149)</f>
        <v>0</v>
      </c>
      <c r="DF149" s="16">
        <f>SUMIF(AFFECTATION!$E149:$CS149,PRESENCE!DF$2,PRESENCE!$E149:$CS149)</f>
        <v>0</v>
      </c>
      <c r="DG149" s="16">
        <f>SUMIF(AFFECTATION!$E149:$CS149,PRESENCE!DG$2,PRESENCE!$E149:$CS149)</f>
        <v>0</v>
      </c>
      <c r="DH149" s="16">
        <f>SUMIF(AFFECTATION!$E149:$CS149,PRESENCE!DH$2,PRESENCE!$E149:$CS149)</f>
        <v>0</v>
      </c>
      <c r="DI149" s="16">
        <f>SUMIF(AFFECTATION!$E149:$CS149,PRESENCE!DI$2,PRESENCE!$E149:$CS149)</f>
        <v>0</v>
      </c>
      <c r="DJ149" s="16">
        <f>SUMIF(AFFECTATION!$E149:$CS149,PRESENCE!DJ$2,PRESENCE!$E149:$CS149)</f>
        <v>0</v>
      </c>
      <c r="DK149" s="16">
        <f>SUMIF(AFFECTATION!$E149:$CS149,PRESENCE!DK$2,PRESENCE!$E149:$CS149)</f>
        <v>0</v>
      </c>
      <c r="DL149" s="16">
        <f>SUMIF(AFFECTATION!$E149:$CS149,PRESENCE!DL$2,PRESENCE!$E149:$CS149)</f>
        <v>0</v>
      </c>
      <c r="DM149" s="16">
        <f>SUMIF(AFFECTATION!$E149:$CS149,PRESENCE!DM$2,PRESENCE!$E149:$CS149)</f>
        <v>0</v>
      </c>
    </row>
    <row r="150" spans="1:117" x14ac:dyDescent="0.35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1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16"/>
      <c r="CU150" s="16"/>
      <c r="CV150" s="16"/>
      <c r="CW150" s="16"/>
      <c r="CX150" s="16"/>
      <c r="CY150" s="16"/>
      <c r="CZ150" s="16">
        <f>SUMIF(AFFECTATION!$E150:$CS150,PRESENCE!CZ$2,PRESENCE!$E150:$CS150)</f>
        <v>0</v>
      </c>
      <c r="DA150" s="16">
        <f>SUMIF(AFFECTATION!$E150:$CS150,PRESENCE!DA$2,PRESENCE!$E150:$CS150)</f>
        <v>0</v>
      </c>
      <c r="DB150" s="16">
        <f>SUMIF(AFFECTATION!$E150:$CS150,PRESENCE!DB$2,PRESENCE!$E150:$CS150)</f>
        <v>0</v>
      </c>
      <c r="DC150" s="16">
        <f>SUMIF(AFFECTATION!$E150:$CS150,PRESENCE!DC$2,PRESENCE!$E150:$CS150)</f>
        <v>0</v>
      </c>
      <c r="DD150" s="16">
        <f>SUMIF(AFFECTATION!$E150:$CS150,PRESENCE!DD$2,PRESENCE!$E150:$CS150)</f>
        <v>0</v>
      </c>
      <c r="DE150" s="16">
        <f>SUMIF(AFFECTATION!$E150:$CS150,PRESENCE!DE$2,PRESENCE!$E150:$CS150)</f>
        <v>0</v>
      </c>
      <c r="DF150" s="16">
        <f>SUMIF(AFFECTATION!$E150:$CS150,PRESENCE!DF$2,PRESENCE!$E150:$CS150)</f>
        <v>0</v>
      </c>
      <c r="DG150" s="16">
        <f>SUMIF(AFFECTATION!$E150:$CS150,PRESENCE!DG$2,PRESENCE!$E150:$CS150)</f>
        <v>0</v>
      </c>
      <c r="DH150" s="16">
        <f>SUMIF(AFFECTATION!$E150:$CS150,PRESENCE!DH$2,PRESENCE!$E150:$CS150)</f>
        <v>0</v>
      </c>
      <c r="DI150" s="16">
        <f>SUMIF(AFFECTATION!$E150:$CS150,PRESENCE!DI$2,PRESENCE!$E150:$CS150)</f>
        <v>0</v>
      </c>
      <c r="DJ150" s="16">
        <f>SUMIF(AFFECTATION!$E150:$CS150,PRESENCE!DJ$2,PRESENCE!$E150:$CS150)</f>
        <v>0</v>
      </c>
      <c r="DK150" s="16">
        <f>SUMIF(AFFECTATION!$E150:$CS150,PRESENCE!DK$2,PRESENCE!$E150:$CS150)</f>
        <v>0</v>
      </c>
      <c r="DL150" s="16">
        <f>SUMIF(AFFECTATION!$E150:$CS150,PRESENCE!DL$2,PRESENCE!$E150:$CS150)</f>
        <v>0</v>
      </c>
      <c r="DM150" s="16">
        <f>SUMIF(AFFECTATION!$E150:$CS150,PRESENCE!DM$2,PRESENCE!$E150:$CS150)</f>
        <v>0</v>
      </c>
    </row>
    <row r="151" spans="1:117" x14ac:dyDescent="0.35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1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16"/>
      <c r="CU151" s="16"/>
      <c r="CV151" s="16"/>
      <c r="CW151" s="16"/>
      <c r="CX151" s="16"/>
      <c r="CY151" s="16"/>
      <c r="CZ151" s="16">
        <f>SUMIF(AFFECTATION!$E151:$CS151,PRESENCE!CZ$2,PRESENCE!$E151:$CS151)</f>
        <v>0</v>
      </c>
      <c r="DA151" s="16">
        <f>SUMIF(AFFECTATION!$E151:$CS151,PRESENCE!DA$2,PRESENCE!$E151:$CS151)</f>
        <v>0</v>
      </c>
      <c r="DB151" s="16">
        <f>SUMIF(AFFECTATION!$E151:$CS151,PRESENCE!DB$2,PRESENCE!$E151:$CS151)</f>
        <v>0</v>
      </c>
      <c r="DC151" s="16">
        <f>SUMIF(AFFECTATION!$E151:$CS151,PRESENCE!DC$2,PRESENCE!$E151:$CS151)</f>
        <v>0</v>
      </c>
      <c r="DD151" s="16">
        <f>SUMIF(AFFECTATION!$E151:$CS151,PRESENCE!DD$2,PRESENCE!$E151:$CS151)</f>
        <v>0</v>
      </c>
      <c r="DE151" s="16">
        <f>SUMIF(AFFECTATION!$E151:$CS151,PRESENCE!DE$2,PRESENCE!$E151:$CS151)</f>
        <v>0</v>
      </c>
      <c r="DF151" s="16">
        <f>SUMIF(AFFECTATION!$E151:$CS151,PRESENCE!DF$2,PRESENCE!$E151:$CS151)</f>
        <v>0</v>
      </c>
      <c r="DG151" s="16">
        <f>SUMIF(AFFECTATION!$E151:$CS151,PRESENCE!DG$2,PRESENCE!$E151:$CS151)</f>
        <v>0</v>
      </c>
      <c r="DH151" s="16">
        <f>SUMIF(AFFECTATION!$E151:$CS151,PRESENCE!DH$2,PRESENCE!$E151:$CS151)</f>
        <v>0</v>
      </c>
      <c r="DI151" s="16">
        <f>SUMIF(AFFECTATION!$E151:$CS151,PRESENCE!DI$2,PRESENCE!$E151:$CS151)</f>
        <v>0</v>
      </c>
      <c r="DJ151" s="16">
        <f>SUMIF(AFFECTATION!$E151:$CS151,PRESENCE!DJ$2,PRESENCE!$E151:$CS151)</f>
        <v>0</v>
      </c>
      <c r="DK151" s="16">
        <f>SUMIF(AFFECTATION!$E151:$CS151,PRESENCE!DK$2,PRESENCE!$E151:$CS151)</f>
        <v>0</v>
      </c>
      <c r="DL151" s="16">
        <f>SUMIF(AFFECTATION!$E151:$CS151,PRESENCE!DL$2,PRESENCE!$E151:$CS151)</f>
        <v>0</v>
      </c>
      <c r="DM151" s="16">
        <f>SUMIF(AFFECTATION!$E151:$CS151,PRESENCE!DM$2,PRESENCE!$E151:$CS151)</f>
        <v>0</v>
      </c>
    </row>
    <row r="152" spans="1:117" x14ac:dyDescent="0.35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1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16"/>
      <c r="CU152" s="16"/>
      <c r="CV152" s="16"/>
      <c r="CW152" s="16"/>
      <c r="CX152" s="16"/>
      <c r="CY152" s="16"/>
      <c r="CZ152" s="16">
        <f>SUMIF(AFFECTATION!$E152:$CS152,PRESENCE!CZ$2,PRESENCE!$E152:$CS152)</f>
        <v>0</v>
      </c>
      <c r="DA152" s="16">
        <f>SUMIF(AFFECTATION!$E152:$CS152,PRESENCE!DA$2,PRESENCE!$E152:$CS152)</f>
        <v>0</v>
      </c>
      <c r="DB152" s="16">
        <f>SUMIF(AFFECTATION!$E152:$CS152,PRESENCE!DB$2,PRESENCE!$E152:$CS152)</f>
        <v>0</v>
      </c>
      <c r="DC152" s="16">
        <f>SUMIF(AFFECTATION!$E152:$CS152,PRESENCE!DC$2,PRESENCE!$E152:$CS152)</f>
        <v>0</v>
      </c>
      <c r="DD152" s="16">
        <f>SUMIF(AFFECTATION!$E152:$CS152,PRESENCE!DD$2,PRESENCE!$E152:$CS152)</f>
        <v>0</v>
      </c>
      <c r="DE152" s="16">
        <f>SUMIF(AFFECTATION!$E152:$CS152,PRESENCE!DE$2,PRESENCE!$E152:$CS152)</f>
        <v>0</v>
      </c>
      <c r="DF152" s="16">
        <f>SUMIF(AFFECTATION!$E152:$CS152,PRESENCE!DF$2,PRESENCE!$E152:$CS152)</f>
        <v>0</v>
      </c>
      <c r="DG152" s="16">
        <f>SUMIF(AFFECTATION!$E152:$CS152,PRESENCE!DG$2,PRESENCE!$E152:$CS152)</f>
        <v>0</v>
      </c>
      <c r="DH152" s="16">
        <f>SUMIF(AFFECTATION!$E152:$CS152,PRESENCE!DH$2,PRESENCE!$E152:$CS152)</f>
        <v>0</v>
      </c>
      <c r="DI152" s="16">
        <f>SUMIF(AFFECTATION!$E152:$CS152,PRESENCE!DI$2,PRESENCE!$E152:$CS152)</f>
        <v>0</v>
      </c>
      <c r="DJ152" s="16">
        <f>SUMIF(AFFECTATION!$E152:$CS152,PRESENCE!DJ$2,PRESENCE!$E152:$CS152)</f>
        <v>0</v>
      </c>
      <c r="DK152" s="16">
        <f>SUMIF(AFFECTATION!$E152:$CS152,PRESENCE!DK$2,PRESENCE!$E152:$CS152)</f>
        <v>0</v>
      </c>
      <c r="DL152" s="16">
        <f>SUMIF(AFFECTATION!$E152:$CS152,PRESENCE!DL$2,PRESENCE!$E152:$CS152)</f>
        <v>0</v>
      </c>
      <c r="DM152" s="16">
        <f>SUMIF(AFFECTATION!$E152:$CS152,PRESENCE!DM$2,PRESENCE!$E152:$CS152)</f>
        <v>0</v>
      </c>
    </row>
    <row r="153" spans="1:117" x14ac:dyDescent="0.35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1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16"/>
      <c r="CU153" s="16"/>
      <c r="CV153" s="16"/>
      <c r="CW153" s="16"/>
      <c r="CX153" s="16"/>
      <c r="CY153" s="16"/>
      <c r="CZ153" s="16">
        <f>SUMIF(AFFECTATION!$E153:$CS153,PRESENCE!CZ$2,PRESENCE!$E153:$CS153)</f>
        <v>0</v>
      </c>
      <c r="DA153" s="16">
        <f>SUMIF(AFFECTATION!$E153:$CS153,PRESENCE!DA$2,PRESENCE!$E153:$CS153)</f>
        <v>0</v>
      </c>
      <c r="DB153" s="16">
        <f>SUMIF(AFFECTATION!$E153:$CS153,PRESENCE!DB$2,PRESENCE!$E153:$CS153)</f>
        <v>0</v>
      </c>
      <c r="DC153" s="16">
        <f>SUMIF(AFFECTATION!$E153:$CS153,PRESENCE!DC$2,PRESENCE!$E153:$CS153)</f>
        <v>0</v>
      </c>
      <c r="DD153" s="16">
        <f>SUMIF(AFFECTATION!$E153:$CS153,PRESENCE!DD$2,PRESENCE!$E153:$CS153)</f>
        <v>0</v>
      </c>
      <c r="DE153" s="16">
        <f>SUMIF(AFFECTATION!$E153:$CS153,PRESENCE!DE$2,PRESENCE!$E153:$CS153)</f>
        <v>0</v>
      </c>
      <c r="DF153" s="16">
        <f>SUMIF(AFFECTATION!$E153:$CS153,PRESENCE!DF$2,PRESENCE!$E153:$CS153)</f>
        <v>0</v>
      </c>
      <c r="DG153" s="16">
        <f>SUMIF(AFFECTATION!$E153:$CS153,PRESENCE!DG$2,PRESENCE!$E153:$CS153)</f>
        <v>0</v>
      </c>
      <c r="DH153" s="16">
        <f>SUMIF(AFFECTATION!$E153:$CS153,PRESENCE!DH$2,PRESENCE!$E153:$CS153)</f>
        <v>0</v>
      </c>
      <c r="DI153" s="16">
        <f>SUMIF(AFFECTATION!$E153:$CS153,PRESENCE!DI$2,PRESENCE!$E153:$CS153)</f>
        <v>0</v>
      </c>
      <c r="DJ153" s="16">
        <f>SUMIF(AFFECTATION!$E153:$CS153,PRESENCE!DJ$2,PRESENCE!$E153:$CS153)</f>
        <v>0</v>
      </c>
      <c r="DK153" s="16">
        <f>SUMIF(AFFECTATION!$E153:$CS153,PRESENCE!DK$2,PRESENCE!$E153:$CS153)</f>
        <v>0</v>
      </c>
      <c r="DL153" s="16">
        <f>SUMIF(AFFECTATION!$E153:$CS153,PRESENCE!DL$2,PRESENCE!$E153:$CS153)</f>
        <v>0</v>
      </c>
      <c r="DM153" s="16">
        <f>SUMIF(AFFECTATION!$E153:$CS153,PRESENCE!DM$2,PRESENCE!$E153:$CS153)</f>
        <v>0</v>
      </c>
    </row>
    <row r="154" spans="1:117" x14ac:dyDescent="0.35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1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16"/>
      <c r="CU154" s="16"/>
      <c r="CV154" s="16"/>
      <c r="CW154" s="16"/>
      <c r="CX154" s="16"/>
      <c r="CY154" s="16"/>
      <c r="CZ154" s="16">
        <f>SUMIF(AFFECTATION!$E154:$CS154,PRESENCE!CZ$2,PRESENCE!$E154:$CS154)</f>
        <v>0</v>
      </c>
      <c r="DA154" s="16">
        <f>SUMIF(AFFECTATION!$E154:$CS154,PRESENCE!DA$2,PRESENCE!$E154:$CS154)</f>
        <v>0</v>
      </c>
      <c r="DB154" s="16">
        <f>SUMIF(AFFECTATION!$E154:$CS154,PRESENCE!DB$2,PRESENCE!$E154:$CS154)</f>
        <v>0</v>
      </c>
      <c r="DC154" s="16">
        <f>SUMIF(AFFECTATION!$E154:$CS154,PRESENCE!DC$2,PRESENCE!$E154:$CS154)</f>
        <v>0</v>
      </c>
      <c r="DD154" s="16">
        <f>SUMIF(AFFECTATION!$E154:$CS154,PRESENCE!DD$2,PRESENCE!$E154:$CS154)</f>
        <v>0</v>
      </c>
      <c r="DE154" s="16">
        <f>SUMIF(AFFECTATION!$E154:$CS154,PRESENCE!DE$2,PRESENCE!$E154:$CS154)</f>
        <v>0</v>
      </c>
      <c r="DF154" s="16">
        <f>SUMIF(AFFECTATION!$E154:$CS154,PRESENCE!DF$2,PRESENCE!$E154:$CS154)</f>
        <v>0</v>
      </c>
      <c r="DG154" s="16">
        <f>SUMIF(AFFECTATION!$E154:$CS154,PRESENCE!DG$2,PRESENCE!$E154:$CS154)</f>
        <v>0</v>
      </c>
      <c r="DH154" s="16">
        <f>SUMIF(AFFECTATION!$E154:$CS154,PRESENCE!DH$2,PRESENCE!$E154:$CS154)</f>
        <v>0</v>
      </c>
      <c r="DI154" s="16">
        <f>SUMIF(AFFECTATION!$E154:$CS154,PRESENCE!DI$2,PRESENCE!$E154:$CS154)</f>
        <v>0</v>
      </c>
      <c r="DJ154" s="16">
        <f>SUMIF(AFFECTATION!$E154:$CS154,PRESENCE!DJ$2,PRESENCE!$E154:$CS154)</f>
        <v>0</v>
      </c>
      <c r="DK154" s="16">
        <f>SUMIF(AFFECTATION!$E154:$CS154,PRESENCE!DK$2,PRESENCE!$E154:$CS154)</f>
        <v>0</v>
      </c>
      <c r="DL154" s="16">
        <f>SUMIF(AFFECTATION!$E154:$CS154,PRESENCE!DL$2,PRESENCE!$E154:$CS154)</f>
        <v>0</v>
      </c>
      <c r="DM154" s="16">
        <f>SUMIF(AFFECTATION!$E154:$CS154,PRESENCE!DM$2,PRESENCE!$E154:$CS154)</f>
        <v>0</v>
      </c>
    </row>
    <row r="155" spans="1:117" x14ac:dyDescent="0.35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1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16"/>
      <c r="CU155" s="16"/>
      <c r="CV155" s="16"/>
      <c r="CW155" s="16"/>
      <c r="CX155" s="16"/>
      <c r="CY155" s="16"/>
      <c r="CZ155" s="16">
        <f>SUMIF(AFFECTATION!$E155:$CS155,PRESENCE!CZ$2,PRESENCE!$E155:$CS155)</f>
        <v>0</v>
      </c>
      <c r="DA155" s="16">
        <f>SUMIF(AFFECTATION!$E155:$CS155,PRESENCE!DA$2,PRESENCE!$E155:$CS155)</f>
        <v>0</v>
      </c>
      <c r="DB155" s="16">
        <f>SUMIF(AFFECTATION!$E155:$CS155,PRESENCE!DB$2,PRESENCE!$E155:$CS155)</f>
        <v>0</v>
      </c>
      <c r="DC155" s="16">
        <f>SUMIF(AFFECTATION!$E155:$CS155,PRESENCE!DC$2,PRESENCE!$E155:$CS155)</f>
        <v>0</v>
      </c>
      <c r="DD155" s="16">
        <f>SUMIF(AFFECTATION!$E155:$CS155,PRESENCE!DD$2,PRESENCE!$E155:$CS155)</f>
        <v>0</v>
      </c>
      <c r="DE155" s="16">
        <f>SUMIF(AFFECTATION!$E155:$CS155,PRESENCE!DE$2,PRESENCE!$E155:$CS155)</f>
        <v>0</v>
      </c>
      <c r="DF155" s="16">
        <f>SUMIF(AFFECTATION!$E155:$CS155,PRESENCE!DF$2,PRESENCE!$E155:$CS155)</f>
        <v>0</v>
      </c>
      <c r="DG155" s="16">
        <f>SUMIF(AFFECTATION!$E155:$CS155,PRESENCE!DG$2,PRESENCE!$E155:$CS155)</f>
        <v>0</v>
      </c>
      <c r="DH155" s="16">
        <f>SUMIF(AFFECTATION!$E155:$CS155,PRESENCE!DH$2,PRESENCE!$E155:$CS155)</f>
        <v>0</v>
      </c>
      <c r="DI155" s="16">
        <f>SUMIF(AFFECTATION!$E155:$CS155,PRESENCE!DI$2,PRESENCE!$E155:$CS155)</f>
        <v>0</v>
      </c>
      <c r="DJ155" s="16">
        <f>SUMIF(AFFECTATION!$E155:$CS155,PRESENCE!DJ$2,PRESENCE!$E155:$CS155)</f>
        <v>0</v>
      </c>
      <c r="DK155" s="16">
        <f>SUMIF(AFFECTATION!$E155:$CS155,PRESENCE!DK$2,PRESENCE!$E155:$CS155)</f>
        <v>0</v>
      </c>
      <c r="DL155" s="16">
        <f>SUMIF(AFFECTATION!$E155:$CS155,PRESENCE!DL$2,PRESENCE!$E155:$CS155)</f>
        <v>0</v>
      </c>
      <c r="DM155" s="16">
        <f>SUMIF(AFFECTATION!$E155:$CS155,PRESENCE!DM$2,PRESENCE!$E155:$CS155)</f>
        <v>0</v>
      </c>
    </row>
    <row r="156" spans="1:117" x14ac:dyDescent="0.35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1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16"/>
      <c r="CU156" s="16"/>
      <c r="CV156" s="16"/>
      <c r="CW156" s="16"/>
      <c r="CX156" s="16"/>
      <c r="CY156" s="16"/>
      <c r="CZ156" s="16">
        <f>SUMIF(AFFECTATION!$E156:$CS156,PRESENCE!CZ$2,PRESENCE!$E156:$CS156)</f>
        <v>0</v>
      </c>
      <c r="DA156" s="16">
        <f>SUMIF(AFFECTATION!$E156:$CS156,PRESENCE!DA$2,PRESENCE!$E156:$CS156)</f>
        <v>0</v>
      </c>
      <c r="DB156" s="16">
        <f>SUMIF(AFFECTATION!$E156:$CS156,PRESENCE!DB$2,PRESENCE!$E156:$CS156)</f>
        <v>0</v>
      </c>
      <c r="DC156" s="16">
        <f>SUMIF(AFFECTATION!$E156:$CS156,PRESENCE!DC$2,PRESENCE!$E156:$CS156)</f>
        <v>0</v>
      </c>
      <c r="DD156" s="16">
        <f>SUMIF(AFFECTATION!$E156:$CS156,PRESENCE!DD$2,PRESENCE!$E156:$CS156)</f>
        <v>0</v>
      </c>
      <c r="DE156" s="16">
        <f>SUMIF(AFFECTATION!$E156:$CS156,PRESENCE!DE$2,PRESENCE!$E156:$CS156)</f>
        <v>0</v>
      </c>
      <c r="DF156" s="16">
        <f>SUMIF(AFFECTATION!$E156:$CS156,PRESENCE!DF$2,PRESENCE!$E156:$CS156)</f>
        <v>0</v>
      </c>
      <c r="DG156" s="16">
        <f>SUMIF(AFFECTATION!$E156:$CS156,PRESENCE!DG$2,PRESENCE!$E156:$CS156)</f>
        <v>0</v>
      </c>
      <c r="DH156" s="16">
        <f>SUMIF(AFFECTATION!$E156:$CS156,PRESENCE!DH$2,PRESENCE!$E156:$CS156)</f>
        <v>0</v>
      </c>
      <c r="DI156" s="16">
        <f>SUMIF(AFFECTATION!$E156:$CS156,PRESENCE!DI$2,PRESENCE!$E156:$CS156)</f>
        <v>0</v>
      </c>
      <c r="DJ156" s="16">
        <f>SUMIF(AFFECTATION!$E156:$CS156,PRESENCE!DJ$2,PRESENCE!$E156:$CS156)</f>
        <v>0</v>
      </c>
      <c r="DK156" s="16">
        <f>SUMIF(AFFECTATION!$E156:$CS156,PRESENCE!DK$2,PRESENCE!$E156:$CS156)</f>
        <v>0</v>
      </c>
      <c r="DL156" s="16">
        <f>SUMIF(AFFECTATION!$E156:$CS156,PRESENCE!DL$2,PRESENCE!$E156:$CS156)</f>
        <v>0</v>
      </c>
      <c r="DM156" s="16">
        <f>SUMIF(AFFECTATION!$E156:$CS156,PRESENCE!DM$2,PRESENCE!$E156:$CS156)</f>
        <v>0</v>
      </c>
    </row>
    <row r="157" spans="1:117" x14ac:dyDescent="0.35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1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16"/>
      <c r="CU157" s="16"/>
      <c r="CV157" s="16"/>
      <c r="CW157" s="16"/>
      <c r="CX157" s="16"/>
      <c r="CY157" s="16"/>
      <c r="CZ157" s="16">
        <f>SUMIF(AFFECTATION!$E157:$CS157,PRESENCE!CZ$2,PRESENCE!$E157:$CS157)</f>
        <v>0</v>
      </c>
      <c r="DA157" s="16">
        <f>SUMIF(AFFECTATION!$E157:$CS157,PRESENCE!DA$2,PRESENCE!$E157:$CS157)</f>
        <v>0</v>
      </c>
      <c r="DB157" s="16">
        <f>SUMIF(AFFECTATION!$E157:$CS157,PRESENCE!DB$2,PRESENCE!$E157:$CS157)</f>
        <v>0</v>
      </c>
      <c r="DC157" s="16">
        <f>SUMIF(AFFECTATION!$E157:$CS157,PRESENCE!DC$2,PRESENCE!$E157:$CS157)</f>
        <v>0</v>
      </c>
      <c r="DD157" s="16">
        <f>SUMIF(AFFECTATION!$E157:$CS157,PRESENCE!DD$2,PRESENCE!$E157:$CS157)</f>
        <v>0</v>
      </c>
      <c r="DE157" s="16">
        <f>SUMIF(AFFECTATION!$E157:$CS157,PRESENCE!DE$2,PRESENCE!$E157:$CS157)</f>
        <v>0</v>
      </c>
      <c r="DF157" s="16">
        <f>SUMIF(AFFECTATION!$E157:$CS157,PRESENCE!DF$2,PRESENCE!$E157:$CS157)</f>
        <v>0</v>
      </c>
      <c r="DG157" s="16">
        <f>SUMIF(AFFECTATION!$E157:$CS157,PRESENCE!DG$2,PRESENCE!$E157:$CS157)</f>
        <v>0</v>
      </c>
      <c r="DH157" s="16">
        <f>SUMIF(AFFECTATION!$E157:$CS157,PRESENCE!DH$2,PRESENCE!$E157:$CS157)</f>
        <v>0</v>
      </c>
      <c r="DI157" s="16">
        <f>SUMIF(AFFECTATION!$E157:$CS157,PRESENCE!DI$2,PRESENCE!$E157:$CS157)</f>
        <v>0</v>
      </c>
      <c r="DJ157" s="16">
        <f>SUMIF(AFFECTATION!$E157:$CS157,PRESENCE!DJ$2,PRESENCE!$E157:$CS157)</f>
        <v>0</v>
      </c>
      <c r="DK157" s="16">
        <f>SUMIF(AFFECTATION!$E157:$CS157,PRESENCE!DK$2,PRESENCE!$E157:$CS157)</f>
        <v>0</v>
      </c>
      <c r="DL157" s="16">
        <f>SUMIF(AFFECTATION!$E157:$CS157,PRESENCE!DL$2,PRESENCE!$E157:$CS157)</f>
        <v>0</v>
      </c>
      <c r="DM157" s="16">
        <f>SUMIF(AFFECTATION!$E157:$CS157,PRESENCE!DM$2,PRESENCE!$E157:$CS157)</f>
        <v>0</v>
      </c>
    </row>
    <row r="158" spans="1:117" x14ac:dyDescent="0.35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1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16"/>
      <c r="CU158" s="16"/>
      <c r="CV158" s="16"/>
      <c r="CW158" s="16"/>
      <c r="CX158" s="16"/>
      <c r="CY158" s="16"/>
      <c r="CZ158" s="16">
        <f>SUMIF(AFFECTATION!$E158:$CS158,PRESENCE!CZ$2,PRESENCE!$E158:$CS158)</f>
        <v>0</v>
      </c>
      <c r="DA158" s="16">
        <f>SUMIF(AFFECTATION!$E158:$CS158,PRESENCE!DA$2,PRESENCE!$E158:$CS158)</f>
        <v>0</v>
      </c>
      <c r="DB158" s="16">
        <f>SUMIF(AFFECTATION!$E158:$CS158,PRESENCE!DB$2,PRESENCE!$E158:$CS158)</f>
        <v>0</v>
      </c>
      <c r="DC158" s="16">
        <f>SUMIF(AFFECTATION!$E158:$CS158,PRESENCE!DC$2,PRESENCE!$E158:$CS158)</f>
        <v>0</v>
      </c>
      <c r="DD158" s="16">
        <f>SUMIF(AFFECTATION!$E158:$CS158,PRESENCE!DD$2,PRESENCE!$E158:$CS158)</f>
        <v>0</v>
      </c>
      <c r="DE158" s="16">
        <f>SUMIF(AFFECTATION!$E158:$CS158,PRESENCE!DE$2,PRESENCE!$E158:$CS158)</f>
        <v>0</v>
      </c>
      <c r="DF158" s="16">
        <f>SUMIF(AFFECTATION!$E158:$CS158,PRESENCE!DF$2,PRESENCE!$E158:$CS158)</f>
        <v>0</v>
      </c>
      <c r="DG158" s="16">
        <f>SUMIF(AFFECTATION!$E158:$CS158,PRESENCE!DG$2,PRESENCE!$E158:$CS158)</f>
        <v>0</v>
      </c>
      <c r="DH158" s="16">
        <f>SUMIF(AFFECTATION!$E158:$CS158,PRESENCE!DH$2,PRESENCE!$E158:$CS158)</f>
        <v>0</v>
      </c>
      <c r="DI158" s="16">
        <f>SUMIF(AFFECTATION!$E158:$CS158,PRESENCE!DI$2,PRESENCE!$E158:$CS158)</f>
        <v>0</v>
      </c>
      <c r="DJ158" s="16">
        <f>SUMIF(AFFECTATION!$E158:$CS158,PRESENCE!DJ$2,PRESENCE!$E158:$CS158)</f>
        <v>0</v>
      </c>
      <c r="DK158" s="16">
        <f>SUMIF(AFFECTATION!$E158:$CS158,PRESENCE!DK$2,PRESENCE!$E158:$CS158)</f>
        <v>0</v>
      </c>
      <c r="DL158" s="16">
        <f>SUMIF(AFFECTATION!$E158:$CS158,PRESENCE!DL$2,PRESENCE!$E158:$CS158)</f>
        <v>0</v>
      </c>
      <c r="DM158" s="16">
        <f>SUMIF(AFFECTATION!$E158:$CS158,PRESENCE!DM$2,PRESENCE!$E158:$CS158)</f>
        <v>0</v>
      </c>
    </row>
    <row r="159" spans="1:117" x14ac:dyDescent="0.35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1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16"/>
      <c r="CU159" s="16"/>
      <c r="CV159" s="16"/>
      <c r="CW159" s="16"/>
      <c r="CX159" s="16"/>
      <c r="CY159" s="16"/>
      <c r="CZ159" s="16">
        <f>SUMIF(AFFECTATION!$E159:$CS159,PRESENCE!CZ$2,PRESENCE!$E159:$CS159)</f>
        <v>0</v>
      </c>
      <c r="DA159" s="16">
        <f>SUMIF(AFFECTATION!$E159:$CS159,PRESENCE!DA$2,PRESENCE!$E159:$CS159)</f>
        <v>0</v>
      </c>
      <c r="DB159" s="16">
        <f>SUMIF(AFFECTATION!$E159:$CS159,PRESENCE!DB$2,PRESENCE!$E159:$CS159)</f>
        <v>0</v>
      </c>
      <c r="DC159" s="16">
        <f>SUMIF(AFFECTATION!$E159:$CS159,PRESENCE!DC$2,PRESENCE!$E159:$CS159)</f>
        <v>0</v>
      </c>
      <c r="DD159" s="16">
        <f>SUMIF(AFFECTATION!$E159:$CS159,PRESENCE!DD$2,PRESENCE!$E159:$CS159)</f>
        <v>0</v>
      </c>
      <c r="DE159" s="16">
        <f>SUMIF(AFFECTATION!$E159:$CS159,PRESENCE!DE$2,PRESENCE!$E159:$CS159)</f>
        <v>0</v>
      </c>
      <c r="DF159" s="16">
        <f>SUMIF(AFFECTATION!$E159:$CS159,PRESENCE!DF$2,PRESENCE!$E159:$CS159)</f>
        <v>0</v>
      </c>
      <c r="DG159" s="16">
        <f>SUMIF(AFFECTATION!$E159:$CS159,PRESENCE!DG$2,PRESENCE!$E159:$CS159)</f>
        <v>0</v>
      </c>
      <c r="DH159" s="16">
        <f>SUMIF(AFFECTATION!$E159:$CS159,PRESENCE!DH$2,PRESENCE!$E159:$CS159)</f>
        <v>0</v>
      </c>
      <c r="DI159" s="16">
        <f>SUMIF(AFFECTATION!$E159:$CS159,PRESENCE!DI$2,PRESENCE!$E159:$CS159)</f>
        <v>0</v>
      </c>
      <c r="DJ159" s="16">
        <f>SUMIF(AFFECTATION!$E159:$CS159,PRESENCE!DJ$2,PRESENCE!$E159:$CS159)</f>
        <v>0</v>
      </c>
      <c r="DK159" s="16">
        <f>SUMIF(AFFECTATION!$E159:$CS159,PRESENCE!DK$2,PRESENCE!$E159:$CS159)</f>
        <v>0</v>
      </c>
      <c r="DL159" s="16">
        <f>SUMIF(AFFECTATION!$E159:$CS159,PRESENCE!DL$2,PRESENCE!$E159:$CS159)</f>
        <v>0</v>
      </c>
      <c r="DM159" s="16">
        <f>SUMIF(AFFECTATION!$E159:$CS159,PRESENCE!DM$2,PRESENCE!$E159:$CS159)</f>
        <v>0</v>
      </c>
    </row>
    <row r="160" spans="1:117" x14ac:dyDescent="0.35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1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16"/>
      <c r="CU160" s="16"/>
      <c r="CV160" s="16"/>
      <c r="CW160" s="16"/>
      <c r="CX160" s="16"/>
      <c r="CY160" s="16"/>
      <c r="CZ160" s="16">
        <f>SUMIF(AFFECTATION!$E160:$CS160,PRESENCE!CZ$2,PRESENCE!$E160:$CS160)</f>
        <v>0</v>
      </c>
      <c r="DA160" s="16">
        <f>SUMIF(AFFECTATION!$E160:$CS160,PRESENCE!DA$2,PRESENCE!$E160:$CS160)</f>
        <v>0</v>
      </c>
      <c r="DB160" s="16">
        <f>SUMIF(AFFECTATION!$E160:$CS160,PRESENCE!DB$2,PRESENCE!$E160:$CS160)</f>
        <v>0</v>
      </c>
      <c r="DC160" s="16">
        <f>SUMIF(AFFECTATION!$E160:$CS160,PRESENCE!DC$2,PRESENCE!$E160:$CS160)</f>
        <v>0</v>
      </c>
      <c r="DD160" s="16">
        <f>SUMIF(AFFECTATION!$E160:$CS160,PRESENCE!DD$2,PRESENCE!$E160:$CS160)</f>
        <v>0</v>
      </c>
      <c r="DE160" s="16">
        <f>SUMIF(AFFECTATION!$E160:$CS160,PRESENCE!DE$2,PRESENCE!$E160:$CS160)</f>
        <v>0</v>
      </c>
      <c r="DF160" s="16">
        <f>SUMIF(AFFECTATION!$E160:$CS160,PRESENCE!DF$2,PRESENCE!$E160:$CS160)</f>
        <v>0</v>
      </c>
      <c r="DG160" s="16">
        <f>SUMIF(AFFECTATION!$E160:$CS160,PRESENCE!DG$2,PRESENCE!$E160:$CS160)</f>
        <v>0</v>
      </c>
      <c r="DH160" s="16">
        <f>SUMIF(AFFECTATION!$E160:$CS160,PRESENCE!DH$2,PRESENCE!$E160:$CS160)</f>
        <v>0</v>
      </c>
      <c r="DI160" s="16">
        <f>SUMIF(AFFECTATION!$E160:$CS160,PRESENCE!DI$2,PRESENCE!$E160:$CS160)</f>
        <v>0</v>
      </c>
      <c r="DJ160" s="16">
        <f>SUMIF(AFFECTATION!$E160:$CS160,PRESENCE!DJ$2,PRESENCE!$E160:$CS160)</f>
        <v>0</v>
      </c>
      <c r="DK160" s="16">
        <f>SUMIF(AFFECTATION!$E160:$CS160,PRESENCE!DK$2,PRESENCE!$E160:$CS160)</f>
        <v>0</v>
      </c>
      <c r="DL160" s="16">
        <f>SUMIF(AFFECTATION!$E160:$CS160,PRESENCE!DL$2,PRESENCE!$E160:$CS160)</f>
        <v>0</v>
      </c>
      <c r="DM160" s="16">
        <f>SUMIF(AFFECTATION!$E160:$CS160,PRESENCE!DM$2,PRESENCE!$E160:$CS160)</f>
        <v>0</v>
      </c>
    </row>
    <row r="161" spans="1:117" x14ac:dyDescent="0.35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1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16"/>
      <c r="CU161" s="16"/>
      <c r="CV161" s="16"/>
      <c r="CW161" s="16"/>
      <c r="CX161" s="16"/>
      <c r="CY161" s="16"/>
      <c r="CZ161" s="16">
        <f>SUMIF(AFFECTATION!$E161:$CS161,PRESENCE!CZ$2,PRESENCE!$E161:$CS161)</f>
        <v>0</v>
      </c>
      <c r="DA161" s="16">
        <f>SUMIF(AFFECTATION!$E161:$CS161,PRESENCE!DA$2,PRESENCE!$E161:$CS161)</f>
        <v>0</v>
      </c>
      <c r="DB161" s="16">
        <f>SUMIF(AFFECTATION!$E161:$CS161,PRESENCE!DB$2,PRESENCE!$E161:$CS161)</f>
        <v>0</v>
      </c>
      <c r="DC161" s="16">
        <f>SUMIF(AFFECTATION!$E161:$CS161,PRESENCE!DC$2,PRESENCE!$E161:$CS161)</f>
        <v>0</v>
      </c>
      <c r="DD161" s="16">
        <f>SUMIF(AFFECTATION!$E161:$CS161,PRESENCE!DD$2,PRESENCE!$E161:$CS161)</f>
        <v>0</v>
      </c>
      <c r="DE161" s="16">
        <f>SUMIF(AFFECTATION!$E161:$CS161,PRESENCE!DE$2,PRESENCE!$E161:$CS161)</f>
        <v>0</v>
      </c>
      <c r="DF161" s="16">
        <f>SUMIF(AFFECTATION!$E161:$CS161,PRESENCE!DF$2,PRESENCE!$E161:$CS161)</f>
        <v>0</v>
      </c>
      <c r="DG161" s="16">
        <f>SUMIF(AFFECTATION!$E161:$CS161,PRESENCE!DG$2,PRESENCE!$E161:$CS161)</f>
        <v>0</v>
      </c>
      <c r="DH161" s="16">
        <f>SUMIF(AFFECTATION!$E161:$CS161,PRESENCE!DH$2,PRESENCE!$E161:$CS161)</f>
        <v>0</v>
      </c>
      <c r="DI161" s="16">
        <f>SUMIF(AFFECTATION!$E161:$CS161,PRESENCE!DI$2,PRESENCE!$E161:$CS161)</f>
        <v>0</v>
      </c>
      <c r="DJ161" s="16">
        <f>SUMIF(AFFECTATION!$E161:$CS161,PRESENCE!DJ$2,PRESENCE!$E161:$CS161)</f>
        <v>0</v>
      </c>
      <c r="DK161" s="16">
        <f>SUMIF(AFFECTATION!$E161:$CS161,PRESENCE!DK$2,PRESENCE!$E161:$CS161)</f>
        <v>0</v>
      </c>
      <c r="DL161" s="16">
        <f>SUMIF(AFFECTATION!$E161:$CS161,PRESENCE!DL$2,PRESENCE!$E161:$CS161)</f>
        <v>0</v>
      </c>
      <c r="DM161" s="16">
        <f>SUMIF(AFFECTATION!$E161:$CS161,PRESENCE!DM$2,PRESENCE!$E161:$CS161)</f>
        <v>0</v>
      </c>
    </row>
    <row r="162" spans="1:117" x14ac:dyDescent="0.35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1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16"/>
      <c r="CU162" s="16"/>
      <c r="CV162" s="16"/>
      <c r="CW162" s="16"/>
      <c r="CX162" s="16"/>
      <c r="CY162" s="16"/>
      <c r="CZ162" s="16">
        <f>SUMIF(AFFECTATION!$E162:$CS162,PRESENCE!CZ$2,PRESENCE!$E162:$CS162)</f>
        <v>0</v>
      </c>
      <c r="DA162" s="16">
        <f>SUMIF(AFFECTATION!$E162:$CS162,PRESENCE!DA$2,PRESENCE!$E162:$CS162)</f>
        <v>0</v>
      </c>
      <c r="DB162" s="16">
        <f>SUMIF(AFFECTATION!$E162:$CS162,PRESENCE!DB$2,PRESENCE!$E162:$CS162)</f>
        <v>0</v>
      </c>
      <c r="DC162" s="16">
        <f>SUMIF(AFFECTATION!$E162:$CS162,PRESENCE!DC$2,PRESENCE!$E162:$CS162)</f>
        <v>0</v>
      </c>
      <c r="DD162" s="16">
        <f>SUMIF(AFFECTATION!$E162:$CS162,PRESENCE!DD$2,PRESENCE!$E162:$CS162)</f>
        <v>0</v>
      </c>
      <c r="DE162" s="16">
        <f>SUMIF(AFFECTATION!$E162:$CS162,PRESENCE!DE$2,PRESENCE!$E162:$CS162)</f>
        <v>0</v>
      </c>
      <c r="DF162" s="16">
        <f>SUMIF(AFFECTATION!$E162:$CS162,PRESENCE!DF$2,PRESENCE!$E162:$CS162)</f>
        <v>0</v>
      </c>
      <c r="DG162" s="16">
        <f>SUMIF(AFFECTATION!$E162:$CS162,PRESENCE!DG$2,PRESENCE!$E162:$CS162)</f>
        <v>0</v>
      </c>
      <c r="DH162" s="16">
        <f>SUMIF(AFFECTATION!$E162:$CS162,PRESENCE!DH$2,PRESENCE!$E162:$CS162)</f>
        <v>0</v>
      </c>
      <c r="DI162" s="16">
        <f>SUMIF(AFFECTATION!$E162:$CS162,PRESENCE!DI$2,PRESENCE!$E162:$CS162)</f>
        <v>0</v>
      </c>
      <c r="DJ162" s="16">
        <f>SUMIF(AFFECTATION!$E162:$CS162,PRESENCE!DJ$2,PRESENCE!$E162:$CS162)</f>
        <v>0</v>
      </c>
      <c r="DK162" s="16">
        <f>SUMIF(AFFECTATION!$E162:$CS162,PRESENCE!DK$2,PRESENCE!$E162:$CS162)</f>
        <v>0</v>
      </c>
      <c r="DL162" s="16">
        <f>SUMIF(AFFECTATION!$E162:$CS162,PRESENCE!DL$2,PRESENCE!$E162:$CS162)</f>
        <v>0</v>
      </c>
      <c r="DM162" s="16">
        <f>SUMIF(AFFECTATION!$E162:$CS162,PRESENCE!DM$2,PRESENCE!$E162:$CS162)</f>
        <v>0</v>
      </c>
    </row>
    <row r="163" spans="1:117" x14ac:dyDescent="0.35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1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16"/>
      <c r="CU163" s="16"/>
      <c r="CV163" s="16"/>
      <c r="CW163" s="16"/>
      <c r="CX163" s="16"/>
      <c r="CY163" s="16"/>
      <c r="CZ163" s="16">
        <f>SUMIF(AFFECTATION!$E163:$CS163,PRESENCE!CZ$2,PRESENCE!$E163:$CS163)</f>
        <v>0</v>
      </c>
      <c r="DA163" s="16">
        <f>SUMIF(AFFECTATION!$E163:$CS163,PRESENCE!DA$2,PRESENCE!$E163:$CS163)</f>
        <v>0</v>
      </c>
      <c r="DB163" s="16">
        <f>SUMIF(AFFECTATION!$E163:$CS163,PRESENCE!DB$2,PRESENCE!$E163:$CS163)</f>
        <v>0</v>
      </c>
      <c r="DC163" s="16">
        <f>SUMIF(AFFECTATION!$E163:$CS163,PRESENCE!DC$2,PRESENCE!$E163:$CS163)</f>
        <v>0</v>
      </c>
      <c r="DD163" s="16">
        <f>SUMIF(AFFECTATION!$E163:$CS163,PRESENCE!DD$2,PRESENCE!$E163:$CS163)</f>
        <v>0</v>
      </c>
      <c r="DE163" s="16">
        <f>SUMIF(AFFECTATION!$E163:$CS163,PRESENCE!DE$2,PRESENCE!$E163:$CS163)</f>
        <v>0</v>
      </c>
      <c r="DF163" s="16">
        <f>SUMIF(AFFECTATION!$E163:$CS163,PRESENCE!DF$2,PRESENCE!$E163:$CS163)</f>
        <v>0</v>
      </c>
      <c r="DG163" s="16">
        <f>SUMIF(AFFECTATION!$E163:$CS163,PRESENCE!DG$2,PRESENCE!$E163:$CS163)</f>
        <v>0</v>
      </c>
      <c r="DH163" s="16">
        <f>SUMIF(AFFECTATION!$E163:$CS163,PRESENCE!DH$2,PRESENCE!$E163:$CS163)</f>
        <v>0</v>
      </c>
      <c r="DI163" s="16">
        <f>SUMIF(AFFECTATION!$E163:$CS163,PRESENCE!DI$2,PRESENCE!$E163:$CS163)</f>
        <v>0</v>
      </c>
      <c r="DJ163" s="16">
        <f>SUMIF(AFFECTATION!$E163:$CS163,PRESENCE!DJ$2,PRESENCE!$E163:$CS163)</f>
        <v>0</v>
      </c>
      <c r="DK163" s="16">
        <f>SUMIF(AFFECTATION!$E163:$CS163,PRESENCE!DK$2,PRESENCE!$E163:$CS163)</f>
        <v>0</v>
      </c>
      <c r="DL163" s="16">
        <f>SUMIF(AFFECTATION!$E163:$CS163,PRESENCE!DL$2,PRESENCE!$E163:$CS163)</f>
        <v>0</v>
      </c>
      <c r="DM163" s="16">
        <f>SUMIF(AFFECTATION!$E163:$CS163,PRESENCE!DM$2,PRESENCE!$E163:$CS163)</f>
        <v>0</v>
      </c>
    </row>
    <row r="164" spans="1:117" x14ac:dyDescent="0.35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1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16"/>
      <c r="CU164" s="16"/>
      <c r="CV164" s="16"/>
      <c r="CW164" s="16"/>
      <c r="CX164" s="16"/>
      <c r="CY164" s="16"/>
      <c r="CZ164" s="16">
        <f>SUMIF(AFFECTATION!$E164:$CS164,PRESENCE!CZ$2,PRESENCE!$E164:$CS164)</f>
        <v>0</v>
      </c>
      <c r="DA164" s="16">
        <f>SUMIF(AFFECTATION!$E164:$CS164,PRESENCE!DA$2,PRESENCE!$E164:$CS164)</f>
        <v>0</v>
      </c>
      <c r="DB164" s="16">
        <f>SUMIF(AFFECTATION!$E164:$CS164,PRESENCE!DB$2,PRESENCE!$E164:$CS164)</f>
        <v>0</v>
      </c>
      <c r="DC164" s="16">
        <f>SUMIF(AFFECTATION!$E164:$CS164,PRESENCE!DC$2,PRESENCE!$E164:$CS164)</f>
        <v>0</v>
      </c>
      <c r="DD164" s="16">
        <f>SUMIF(AFFECTATION!$E164:$CS164,PRESENCE!DD$2,PRESENCE!$E164:$CS164)</f>
        <v>0</v>
      </c>
      <c r="DE164" s="16">
        <f>SUMIF(AFFECTATION!$E164:$CS164,PRESENCE!DE$2,PRESENCE!$E164:$CS164)</f>
        <v>0</v>
      </c>
      <c r="DF164" s="16">
        <f>SUMIF(AFFECTATION!$E164:$CS164,PRESENCE!DF$2,PRESENCE!$E164:$CS164)</f>
        <v>0</v>
      </c>
      <c r="DG164" s="16">
        <f>SUMIF(AFFECTATION!$E164:$CS164,PRESENCE!DG$2,PRESENCE!$E164:$CS164)</f>
        <v>0</v>
      </c>
      <c r="DH164" s="16">
        <f>SUMIF(AFFECTATION!$E164:$CS164,PRESENCE!DH$2,PRESENCE!$E164:$CS164)</f>
        <v>0</v>
      </c>
      <c r="DI164" s="16">
        <f>SUMIF(AFFECTATION!$E164:$CS164,PRESENCE!DI$2,PRESENCE!$E164:$CS164)</f>
        <v>0</v>
      </c>
      <c r="DJ164" s="16">
        <f>SUMIF(AFFECTATION!$E164:$CS164,PRESENCE!DJ$2,PRESENCE!$E164:$CS164)</f>
        <v>0</v>
      </c>
      <c r="DK164" s="16">
        <f>SUMIF(AFFECTATION!$E164:$CS164,PRESENCE!DK$2,PRESENCE!$E164:$CS164)</f>
        <v>0</v>
      </c>
      <c r="DL164" s="16">
        <f>SUMIF(AFFECTATION!$E164:$CS164,PRESENCE!DL$2,PRESENCE!$E164:$CS164)</f>
        <v>0</v>
      </c>
      <c r="DM164" s="16">
        <f>SUMIF(AFFECTATION!$E164:$CS164,PRESENCE!DM$2,PRESENCE!$E164:$CS164)</f>
        <v>0</v>
      </c>
    </row>
    <row r="165" spans="1:117" x14ac:dyDescent="0.35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1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16"/>
      <c r="CU165" s="16"/>
      <c r="CV165" s="16"/>
      <c r="CW165" s="16"/>
      <c r="CX165" s="16"/>
      <c r="CY165" s="16"/>
      <c r="CZ165" s="16">
        <f>SUMIF(AFFECTATION!$E165:$CS165,PRESENCE!CZ$2,PRESENCE!$E165:$CS165)</f>
        <v>0</v>
      </c>
      <c r="DA165" s="16">
        <f>SUMIF(AFFECTATION!$E165:$CS165,PRESENCE!DA$2,PRESENCE!$E165:$CS165)</f>
        <v>0</v>
      </c>
      <c r="DB165" s="16">
        <f>SUMIF(AFFECTATION!$E165:$CS165,PRESENCE!DB$2,PRESENCE!$E165:$CS165)</f>
        <v>0</v>
      </c>
      <c r="DC165" s="16">
        <f>SUMIF(AFFECTATION!$E165:$CS165,PRESENCE!DC$2,PRESENCE!$E165:$CS165)</f>
        <v>0</v>
      </c>
      <c r="DD165" s="16">
        <f>SUMIF(AFFECTATION!$E165:$CS165,PRESENCE!DD$2,PRESENCE!$E165:$CS165)</f>
        <v>0</v>
      </c>
      <c r="DE165" s="16">
        <f>SUMIF(AFFECTATION!$E165:$CS165,PRESENCE!DE$2,PRESENCE!$E165:$CS165)</f>
        <v>0</v>
      </c>
      <c r="DF165" s="16">
        <f>SUMIF(AFFECTATION!$E165:$CS165,PRESENCE!DF$2,PRESENCE!$E165:$CS165)</f>
        <v>0</v>
      </c>
      <c r="DG165" s="16">
        <f>SUMIF(AFFECTATION!$E165:$CS165,PRESENCE!DG$2,PRESENCE!$E165:$CS165)</f>
        <v>0</v>
      </c>
      <c r="DH165" s="16">
        <f>SUMIF(AFFECTATION!$E165:$CS165,PRESENCE!DH$2,PRESENCE!$E165:$CS165)</f>
        <v>0</v>
      </c>
      <c r="DI165" s="16">
        <f>SUMIF(AFFECTATION!$E165:$CS165,PRESENCE!DI$2,PRESENCE!$E165:$CS165)</f>
        <v>0</v>
      </c>
      <c r="DJ165" s="16">
        <f>SUMIF(AFFECTATION!$E165:$CS165,PRESENCE!DJ$2,PRESENCE!$E165:$CS165)</f>
        <v>0</v>
      </c>
      <c r="DK165" s="16">
        <f>SUMIF(AFFECTATION!$E165:$CS165,PRESENCE!DK$2,PRESENCE!$E165:$CS165)</f>
        <v>0</v>
      </c>
      <c r="DL165" s="16">
        <f>SUMIF(AFFECTATION!$E165:$CS165,PRESENCE!DL$2,PRESENCE!$E165:$CS165)</f>
        <v>0</v>
      </c>
      <c r="DM165" s="16">
        <f>SUMIF(AFFECTATION!$E165:$CS165,PRESENCE!DM$2,PRESENCE!$E165:$CS165)</f>
        <v>0</v>
      </c>
    </row>
    <row r="166" spans="1:117" x14ac:dyDescent="0.35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1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16"/>
      <c r="CU166" s="16"/>
      <c r="CV166" s="16"/>
      <c r="CW166" s="16"/>
      <c r="CX166" s="16"/>
      <c r="CY166" s="16"/>
      <c r="CZ166" s="16">
        <f>SUMIF(AFFECTATION!$E166:$CS166,PRESENCE!CZ$2,PRESENCE!$E166:$CS166)</f>
        <v>0</v>
      </c>
      <c r="DA166" s="16">
        <f>SUMIF(AFFECTATION!$E166:$CS166,PRESENCE!DA$2,PRESENCE!$E166:$CS166)</f>
        <v>0</v>
      </c>
      <c r="DB166" s="16">
        <f>SUMIF(AFFECTATION!$E166:$CS166,PRESENCE!DB$2,PRESENCE!$E166:$CS166)</f>
        <v>0</v>
      </c>
      <c r="DC166" s="16">
        <f>SUMIF(AFFECTATION!$E166:$CS166,PRESENCE!DC$2,PRESENCE!$E166:$CS166)</f>
        <v>0</v>
      </c>
      <c r="DD166" s="16">
        <f>SUMIF(AFFECTATION!$E166:$CS166,PRESENCE!DD$2,PRESENCE!$E166:$CS166)</f>
        <v>0</v>
      </c>
      <c r="DE166" s="16">
        <f>SUMIF(AFFECTATION!$E166:$CS166,PRESENCE!DE$2,PRESENCE!$E166:$CS166)</f>
        <v>0</v>
      </c>
      <c r="DF166" s="16">
        <f>SUMIF(AFFECTATION!$E166:$CS166,PRESENCE!DF$2,PRESENCE!$E166:$CS166)</f>
        <v>0</v>
      </c>
      <c r="DG166" s="16">
        <f>SUMIF(AFFECTATION!$E166:$CS166,PRESENCE!DG$2,PRESENCE!$E166:$CS166)</f>
        <v>0</v>
      </c>
      <c r="DH166" s="16">
        <f>SUMIF(AFFECTATION!$E166:$CS166,PRESENCE!DH$2,PRESENCE!$E166:$CS166)</f>
        <v>0</v>
      </c>
      <c r="DI166" s="16">
        <f>SUMIF(AFFECTATION!$E166:$CS166,PRESENCE!DI$2,PRESENCE!$E166:$CS166)</f>
        <v>0</v>
      </c>
      <c r="DJ166" s="16">
        <f>SUMIF(AFFECTATION!$E166:$CS166,PRESENCE!DJ$2,PRESENCE!$E166:$CS166)</f>
        <v>0</v>
      </c>
      <c r="DK166" s="16">
        <f>SUMIF(AFFECTATION!$E166:$CS166,PRESENCE!DK$2,PRESENCE!$E166:$CS166)</f>
        <v>0</v>
      </c>
      <c r="DL166" s="16">
        <f>SUMIF(AFFECTATION!$E166:$CS166,PRESENCE!DL$2,PRESENCE!$E166:$CS166)</f>
        <v>0</v>
      </c>
      <c r="DM166" s="16">
        <f>SUMIF(AFFECTATION!$E166:$CS166,PRESENCE!DM$2,PRESENCE!$E166:$CS166)</f>
        <v>0</v>
      </c>
    </row>
    <row r="167" spans="1:117" x14ac:dyDescent="0.35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1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16"/>
      <c r="CU167" s="16"/>
      <c r="CV167" s="16"/>
      <c r="CW167" s="16"/>
      <c r="CX167" s="16"/>
      <c r="CY167" s="16"/>
      <c r="CZ167" s="16">
        <f>SUMIF(AFFECTATION!$E167:$CS167,PRESENCE!CZ$2,PRESENCE!$E167:$CS167)</f>
        <v>0</v>
      </c>
      <c r="DA167" s="16">
        <f>SUMIF(AFFECTATION!$E167:$CS167,PRESENCE!DA$2,PRESENCE!$E167:$CS167)</f>
        <v>0</v>
      </c>
      <c r="DB167" s="16">
        <f>SUMIF(AFFECTATION!$E167:$CS167,PRESENCE!DB$2,PRESENCE!$E167:$CS167)</f>
        <v>0</v>
      </c>
      <c r="DC167" s="16">
        <f>SUMIF(AFFECTATION!$E167:$CS167,PRESENCE!DC$2,PRESENCE!$E167:$CS167)</f>
        <v>0</v>
      </c>
      <c r="DD167" s="16">
        <f>SUMIF(AFFECTATION!$E167:$CS167,PRESENCE!DD$2,PRESENCE!$E167:$CS167)</f>
        <v>0</v>
      </c>
      <c r="DE167" s="16">
        <f>SUMIF(AFFECTATION!$E167:$CS167,PRESENCE!DE$2,PRESENCE!$E167:$CS167)</f>
        <v>0</v>
      </c>
      <c r="DF167" s="16">
        <f>SUMIF(AFFECTATION!$E167:$CS167,PRESENCE!DF$2,PRESENCE!$E167:$CS167)</f>
        <v>0</v>
      </c>
      <c r="DG167" s="16">
        <f>SUMIF(AFFECTATION!$E167:$CS167,PRESENCE!DG$2,PRESENCE!$E167:$CS167)</f>
        <v>0</v>
      </c>
      <c r="DH167" s="16">
        <f>SUMIF(AFFECTATION!$E167:$CS167,PRESENCE!DH$2,PRESENCE!$E167:$CS167)</f>
        <v>0</v>
      </c>
      <c r="DI167" s="16">
        <f>SUMIF(AFFECTATION!$E167:$CS167,PRESENCE!DI$2,PRESENCE!$E167:$CS167)</f>
        <v>0</v>
      </c>
      <c r="DJ167" s="16">
        <f>SUMIF(AFFECTATION!$E167:$CS167,PRESENCE!DJ$2,PRESENCE!$E167:$CS167)</f>
        <v>0</v>
      </c>
      <c r="DK167" s="16">
        <f>SUMIF(AFFECTATION!$E167:$CS167,PRESENCE!DK$2,PRESENCE!$E167:$CS167)</f>
        <v>0</v>
      </c>
      <c r="DL167" s="16">
        <f>SUMIF(AFFECTATION!$E167:$CS167,PRESENCE!DL$2,PRESENCE!$E167:$CS167)</f>
        <v>0</v>
      </c>
      <c r="DM167" s="16">
        <f>SUMIF(AFFECTATION!$E167:$CS167,PRESENCE!DM$2,PRESENCE!$E167:$CS167)</f>
        <v>0</v>
      </c>
    </row>
    <row r="168" spans="1:117" x14ac:dyDescent="0.35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1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16"/>
      <c r="CU168" s="16"/>
      <c r="CV168" s="16"/>
      <c r="CW168" s="16"/>
      <c r="CX168" s="16"/>
      <c r="CY168" s="16"/>
      <c r="CZ168" s="16">
        <f>SUMIF(AFFECTATION!$E168:$CS168,PRESENCE!CZ$2,PRESENCE!$E168:$CS168)</f>
        <v>0</v>
      </c>
      <c r="DA168" s="16">
        <f>SUMIF(AFFECTATION!$E168:$CS168,PRESENCE!DA$2,PRESENCE!$E168:$CS168)</f>
        <v>0</v>
      </c>
      <c r="DB168" s="16">
        <f>SUMIF(AFFECTATION!$E168:$CS168,PRESENCE!DB$2,PRESENCE!$E168:$CS168)</f>
        <v>0</v>
      </c>
      <c r="DC168" s="16">
        <f>SUMIF(AFFECTATION!$E168:$CS168,PRESENCE!DC$2,PRESENCE!$E168:$CS168)</f>
        <v>0</v>
      </c>
      <c r="DD168" s="16">
        <f>SUMIF(AFFECTATION!$E168:$CS168,PRESENCE!DD$2,PRESENCE!$E168:$CS168)</f>
        <v>0</v>
      </c>
      <c r="DE168" s="16">
        <f>SUMIF(AFFECTATION!$E168:$CS168,PRESENCE!DE$2,PRESENCE!$E168:$CS168)</f>
        <v>0</v>
      </c>
      <c r="DF168" s="16">
        <f>SUMIF(AFFECTATION!$E168:$CS168,PRESENCE!DF$2,PRESENCE!$E168:$CS168)</f>
        <v>0</v>
      </c>
      <c r="DG168" s="16">
        <f>SUMIF(AFFECTATION!$E168:$CS168,PRESENCE!DG$2,PRESENCE!$E168:$CS168)</f>
        <v>0</v>
      </c>
      <c r="DH168" s="16">
        <f>SUMIF(AFFECTATION!$E168:$CS168,PRESENCE!DH$2,PRESENCE!$E168:$CS168)</f>
        <v>0</v>
      </c>
      <c r="DI168" s="16">
        <f>SUMIF(AFFECTATION!$E168:$CS168,PRESENCE!DI$2,PRESENCE!$E168:$CS168)</f>
        <v>0</v>
      </c>
      <c r="DJ168" s="16">
        <f>SUMIF(AFFECTATION!$E168:$CS168,PRESENCE!DJ$2,PRESENCE!$E168:$CS168)</f>
        <v>0</v>
      </c>
      <c r="DK168" s="16">
        <f>SUMIF(AFFECTATION!$E168:$CS168,PRESENCE!DK$2,PRESENCE!$E168:$CS168)</f>
        <v>0</v>
      </c>
      <c r="DL168" s="16">
        <f>SUMIF(AFFECTATION!$E168:$CS168,PRESENCE!DL$2,PRESENCE!$E168:$CS168)</f>
        <v>0</v>
      </c>
      <c r="DM168" s="16">
        <f>SUMIF(AFFECTATION!$E168:$CS168,PRESENCE!DM$2,PRESENCE!$E168:$CS168)</f>
        <v>0</v>
      </c>
    </row>
    <row r="169" spans="1:117" x14ac:dyDescent="0.35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1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16"/>
      <c r="CU169" s="16"/>
      <c r="CV169" s="16"/>
      <c r="CW169" s="16"/>
      <c r="CX169" s="16"/>
      <c r="CY169" s="16"/>
      <c r="CZ169" s="16">
        <f>SUMIF(AFFECTATION!$E169:$CS169,PRESENCE!CZ$2,PRESENCE!$E169:$CS169)</f>
        <v>0</v>
      </c>
      <c r="DA169" s="16">
        <f>SUMIF(AFFECTATION!$E169:$CS169,PRESENCE!DA$2,PRESENCE!$E169:$CS169)</f>
        <v>0</v>
      </c>
      <c r="DB169" s="16">
        <f>SUMIF(AFFECTATION!$E169:$CS169,PRESENCE!DB$2,PRESENCE!$E169:$CS169)</f>
        <v>0</v>
      </c>
      <c r="DC169" s="16">
        <f>SUMIF(AFFECTATION!$E169:$CS169,PRESENCE!DC$2,PRESENCE!$E169:$CS169)</f>
        <v>0</v>
      </c>
      <c r="DD169" s="16">
        <f>SUMIF(AFFECTATION!$E169:$CS169,PRESENCE!DD$2,PRESENCE!$E169:$CS169)</f>
        <v>0</v>
      </c>
      <c r="DE169" s="16">
        <f>SUMIF(AFFECTATION!$E169:$CS169,PRESENCE!DE$2,PRESENCE!$E169:$CS169)</f>
        <v>0</v>
      </c>
      <c r="DF169" s="16">
        <f>SUMIF(AFFECTATION!$E169:$CS169,PRESENCE!DF$2,PRESENCE!$E169:$CS169)</f>
        <v>0</v>
      </c>
      <c r="DG169" s="16">
        <f>SUMIF(AFFECTATION!$E169:$CS169,PRESENCE!DG$2,PRESENCE!$E169:$CS169)</f>
        <v>0</v>
      </c>
      <c r="DH169" s="16">
        <f>SUMIF(AFFECTATION!$E169:$CS169,PRESENCE!DH$2,PRESENCE!$E169:$CS169)</f>
        <v>0</v>
      </c>
      <c r="DI169" s="16">
        <f>SUMIF(AFFECTATION!$E169:$CS169,PRESENCE!DI$2,PRESENCE!$E169:$CS169)</f>
        <v>0</v>
      </c>
      <c r="DJ169" s="16">
        <f>SUMIF(AFFECTATION!$E169:$CS169,PRESENCE!DJ$2,PRESENCE!$E169:$CS169)</f>
        <v>0</v>
      </c>
      <c r="DK169" s="16">
        <f>SUMIF(AFFECTATION!$E169:$CS169,PRESENCE!DK$2,PRESENCE!$E169:$CS169)</f>
        <v>0</v>
      </c>
      <c r="DL169" s="16">
        <f>SUMIF(AFFECTATION!$E169:$CS169,PRESENCE!DL$2,PRESENCE!$E169:$CS169)</f>
        <v>0</v>
      </c>
      <c r="DM169" s="16">
        <f>SUMIF(AFFECTATION!$E169:$CS169,PRESENCE!DM$2,PRESENCE!$E169:$CS169)</f>
        <v>0</v>
      </c>
    </row>
    <row r="170" spans="1:117" x14ac:dyDescent="0.35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1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16"/>
      <c r="CU170" s="16"/>
      <c r="CV170" s="16"/>
      <c r="CW170" s="16"/>
      <c r="CX170" s="16"/>
      <c r="CY170" s="16"/>
      <c r="CZ170" s="16">
        <f>SUMIF(AFFECTATION!$E170:$CS170,PRESENCE!CZ$2,PRESENCE!$E170:$CS170)</f>
        <v>0</v>
      </c>
      <c r="DA170" s="16">
        <f>SUMIF(AFFECTATION!$E170:$CS170,PRESENCE!DA$2,PRESENCE!$E170:$CS170)</f>
        <v>0</v>
      </c>
      <c r="DB170" s="16">
        <f>SUMIF(AFFECTATION!$E170:$CS170,PRESENCE!DB$2,PRESENCE!$E170:$CS170)</f>
        <v>0</v>
      </c>
      <c r="DC170" s="16">
        <f>SUMIF(AFFECTATION!$E170:$CS170,PRESENCE!DC$2,PRESENCE!$E170:$CS170)</f>
        <v>0</v>
      </c>
      <c r="DD170" s="16">
        <f>SUMIF(AFFECTATION!$E170:$CS170,PRESENCE!DD$2,PRESENCE!$E170:$CS170)</f>
        <v>0</v>
      </c>
      <c r="DE170" s="16">
        <f>SUMIF(AFFECTATION!$E170:$CS170,PRESENCE!DE$2,PRESENCE!$E170:$CS170)</f>
        <v>0</v>
      </c>
      <c r="DF170" s="16">
        <f>SUMIF(AFFECTATION!$E170:$CS170,PRESENCE!DF$2,PRESENCE!$E170:$CS170)</f>
        <v>0</v>
      </c>
      <c r="DG170" s="16">
        <f>SUMIF(AFFECTATION!$E170:$CS170,PRESENCE!DG$2,PRESENCE!$E170:$CS170)</f>
        <v>0</v>
      </c>
      <c r="DH170" s="16">
        <f>SUMIF(AFFECTATION!$E170:$CS170,PRESENCE!DH$2,PRESENCE!$E170:$CS170)</f>
        <v>0</v>
      </c>
      <c r="DI170" s="16">
        <f>SUMIF(AFFECTATION!$E170:$CS170,PRESENCE!DI$2,PRESENCE!$E170:$CS170)</f>
        <v>0</v>
      </c>
      <c r="DJ170" s="16">
        <f>SUMIF(AFFECTATION!$E170:$CS170,PRESENCE!DJ$2,PRESENCE!$E170:$CS170)</f>
        <v>0</v>
      </c>
      <c r="DK170" s="16">
        <f>SUMIF(AFFECTATION!$E170:$CS170,PRESENCE!DK$2,PRESENCE!$E170:$CS170)</f>
        <v>0</v>
      </c>
      <c r="DL170" s="16">
        <f>SUMIF(AFFECTATION!$E170:$CS170,PRESENCE!DL$2,PRESENCE!$E170:$CS170)</f>
        <v>0</v>
      </c>
      <c r="DM170" s="16">
        <f>SUMIF(AFFECTATION!$E170:$CS170,PRESENCE!DM$2,PRESENCE!$E170:$CS170)</f>
        <v>0</v>
      </c>
    </row>
    <row r="171" spans="1:117" x14ac:dyDescent="0.35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1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16"/>
      <c r="CU171" s="16"/>
      <c r="CV171" s="16"/>
      <c r="CW171" s="16"/>
      <c r="CX171" s="16"/>
      <c r="CY171" s="16"/>
      <c r="CZ171" s="16">
        <f>SUMIF(AFFECTATION!$E171:$CS171,PRESENCE!CZ$2,PRESENCE!$E171:$CS171)</f>
        <v>0</v>
      </c>
      <c r="DA171" s="16">
        <f>SUMIF(AFFECTATION!$E171:$CS171,PRESENCE!DA$2,PRESENCE!$E171:$CS171)</f>
        <v>0</v>
      </c>
      <c r="DB171" s="16">
        <f>SUMIF(AFFECTATION!$E171:$CS171,PRESENCE!DB$2,PRESENCE!$E171:$CS171)</f>
        <v>0</v>
      </c>
      <c r="DC171" s="16">
        <f>SUMIF(AFFECTATION!$E171:$CS171,PRESENCE!DC$2,PRESENCE!$E171:$CS171)</f>
        <v>0</v>
      </c>
      <c r="DD171" s="16">
        <f>SUMIF(AFFECTATION!$E171:$CS171,PRESENCE!DD$2,PRESENCE!$E171:$CS171)</f>
        <v>0</v>
      </c>
      <c r="DE171" s="16">
        <f>SUMIF(AFFECTATION!$E171:$CS171,PRESENCE!DE$2,PRESENCE!$E171:$CS171)</f>
        <v>0</v>
      </c>
      <c r="DF171" s="16">
        <f>SUMIF(AFFECTATION!$E171:$CS171,PRESENCE!DF$2,PRESENCE!$E171:$CS171)</f>
        <v>0</v>
      </c>
      <c r="DG171" s="16">
        <f>SUMIF(AFFECTATION!$E171:$CS171,PRESENCE!DG$2,PRESENCE!$E171:$CS171)</f>
        <v>0</v>
      </c>
      <c r="DH171" s="16">
        <f>SUMIF(AFFECTATION!$E171:$CS171,PRESENCE!DH$2,PRESENCE!$E171:$CS171)</f>
        <v>0</v>
      </c>
      <c r="DI171" s="16">
        <f>SUMIF(AFFECTATION!$E171:$CS171,PRESENCE!DI$2,PRESENCE!$E171:$CS171)</f>
        <v>0</v>
      </c>
      <c r="DJ171" s="16">
        <f>SUMIF(AFFECTATION!$E171:$CS171,PRESENCE!DJ$2,PRESENCE!$E171:$CS171)</f>
        <v>0</v>
      </c>
      <c r="DK171" s="16">
        <f>SUMIF(AFFECTATION!$E171:$CS171,PRESENCE!DK$2,PRESENCE!$E171:$CS171)</f>
        <v>0</v>
      </c>
      <c r="DL171" s="16">
        <f>SUMIF(AFFECTATION!$E171:$CS171,PRESENCE!DL$2,PRESENCE!$E171:$CS171)</f>
        <v>0</v>
      </c>
      <c r="DM171" s="16">
        <f>SUMIF(AFFECTATION!$E171:$CS171,PRESENCE!DM$2,PRESENCE!$E171:$CS171)</f>
        <v>0</v>
      </c>
    </row>
    <row r="172" spans="1:117" x14ac:dyDescent="0.35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1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16"/>
      <c r="CU172" s="16"/>
      <c r="CV172" s="16"/>
      <c r="CW172" s="16"/>
      <c r="CX172" s="16"/>
      <c r="CY172" s="16"/>
      <c r="CZ172" s="16">
        <f>SUMIF(AFFECTATION!$E172:$CS172,PRESENCE!CZ$2,PRESENCE!$E172:$CS172)</f>
        <v>0</v>
      </c>
      <c r="DA172" s="16">
        <f>SUMIF(AFFECTATION!$E172:$CS172,PRESENCE!DA$2,PRESENCE!$E172:$CS172)</f>
        <v>0</v>
      </c>
      <c r="DB172" s="16">
        <f>SUMIF(AFFECTATION!$E172:$CS172,PRESENCE!DB$2,PRESENCE!$E172:$CS172)</f>
        <v>0</v>
      </c>
      <c r="DC172" s="16">
        <f>SUMIF(AFFECTATION!$E172:$CS172,PRESENCE!DC$2,PRESENCE!$E172:$CS172)</f>
        <v>0</v>
      </c>
      <c r="DD172" s="16">
        <f>SUMIF(AFFECTATION!$E172:$CS172,PRESENCE!DD$2,PRESENCE!$E172:$CS172)</f>
        <v>0</v>
      </c>
      <c r="DE172" s="16">
        <f>SUMIF(AFFECTATION!$E172:$CS172,PRESENCE!DE$2,PRESENCE!$E172:$CS172)</f>
        <v>0</v>
      </c>
      <c r="DF172" s="16">
        <f>SUMIF(AFFECTATION!$E172:$CS172,PRESENCE!DF$2,PRESENCE!$E172:$CS172)</f>
        <v>0</v>
      </c>
      <c r="DG172" s="16">
        <f>SUMIF(AFFECTATION!$E172:$CS172,PRESENCE!DG$2,PRESENCE!$E172:$CS172)</f>
        <v>0</v>
      </c>
      <c r="DH172" s="16">
        <f>SUMIF(AFFECTATION!$E172:$CS172,PRESENCE!DH$2,PRESENCE!$E172:$CS172)</f>
        <v>0</v>
      </c>
      <c r="DI172" s="16">
        <f>SUMIF(AFFECTATION!$E172:$CS172,PRESENCE!DI$2,PRESENCE!$E172:$CS172)</f>
        <v>0</v>
      </c>
      <c r="DJ172" s="16">
        <f>SUMIF(AFFECTATION!$E172:$CS172,PRESENCE!DJ$2,PRESENCE!$E172:$CS172)</f>
        <v>0</v>
      </c>
      <c r="DK172" s="16">
        <f>SUMIF(AFFECTATION!$E172:$CS172,PRESENCE!DK$2,PRESENCE!$E172:$CS172)</f>
        <v>0</v>
      </c>
      <c r="DL172" s="16">
        <f>SUMIF(AFFECTATION!$E172:$CS172,PRESENCE!DL$2,PRESENCE!$E172:$CS172)</f>
        <v>0</v>
      </c>
      <c r="DM172" s="16">
        <f>SUMIF(AFFECTATION!$E172:$CS172,PRESENCE!DM$2,PRESENCE!$E172:$CS172)</f>
        <v>0</v>
      </c>
    </row>
    <row r="173" spans="1:117" x14ac:dyDescent="0.35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1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16"/>
      <c r="CU173" s="16"/>
      <c r="CV173" s="16"/>
      <c r="CW173" s="16"/>
      <c r="CX173" s="16"/>
      <c r="CY173" s="16"/>
      <c r="CZ173" s="16">
        <f>SUMIF(AFFECTATION!$E173:$CS173,PRESENCE!CZ$2,PRESENCE!$E173:$CS173)</f>
        <v>0</v>
      </c>
      <c r="DA173" s="16">
        <f>SUMIF(AFFECTATION!$E173:$CS173,PRESENCE!DA$2,PRESENCE!$E173:$CS173)</f>
        <v>0</v>
      </c>
      <c r="DB173" s="16">
        <f>SUMIF(AFFECTATION!$E173:$CS173,PRESENCE!DB$2,PRESENCE!$E173:$CS173)</f>
        <v>0</v>
      </c>
      <c r="DC173" s="16">
        <f>SUMIF(AFFECTATION!$E173:$CS173,PRESENCE!DC$2,PRESENCE!$E173:$CS173)</f>
        <v>0</v>
      </c>
      <c r="DD173" s="16">
        <f>SUMIF(AFFECTATION!$E173:$CS173,PRESENCE!DD$2,PRESENCE!$E173:$CS173)</f>
        <v>0</v>
      </c>
      <c r="DE173" s="16">
        <f>SUMIF(AFFECTATION!$E173:$CS173,PRESENCE!DE$2,PRESENCE!$E173:$CS173)</f>
        <v>0</v>
      </c>
      <c r="DF173" s="16">
        <f>SUMIF(AFFECTATION!$E173:$CS173,PRESENCE!DF$2,PRESENCE!$E173:$CS173)</f>
        <v>0</v>
      </c>
      <c r="DG173" s="16">
        <f>SUMIF(AFFECTATION!$E173:$CS173,PRESENCE!DG$2,PRESENCE!$E173:$CS173)</f>
        <v>0</v>
      </c>
      <c r="DH173" s="16">
        <f>SUMIF(AFFECTATION!$E173:$CS173,PRESENCE!DH$2,PRESENCE!$E173:$CS173)</f>
        <v>0</v>
      </c>
      <c r="DI173" s="16">
        <f>SUMIF(AFFECTATION!$E173:$CS173,PRESENCE!DI$2,PRESENCE!$E173:$CS173)</f>
        <v>0</v>
      </c>
      <c r="DJ173" s="16">
        <f>SUMIF(AFFECTATION!$E173:$CS173,PRESENCE!DJ$2,PRESENCE!$E173:$CS173)</f>
        <v>0</v>
      </c>
      <c r="DK173" s="16">
        <f>SUMIF(AFFECTATION!$E173:$CS173,PRESENCE!DK$2,PRESENCE!$E173:$CS173)</f>
        <v>0</v>
      </c>
      <c r="DL173" s="16">
        <f>SUMIF(AFFECTATION!$E173:$CS173,PRESENCE!DL$2,PRESENCE!$E173:$CS173)</f>
        <v>0</v>
      </c>
      <c r="DM173" s="16">
        <f>SUMIF(AFFECTATION!$E173:$CS173,PRESENCE!DM$2,PRESENCE!$E173:$CS173)</f>
        <v>0</v>
      </c>
    </row>
    <row r="174" spans="1:117" x14ac:dyDescent="0.35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1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16"/>
      <c r="CU174" s="16"/>
      <c r="CV174" s="16"/>
      <c r="CW174" s="16"/>
      <c r="CX174" s="16"/>
      <c r="CY174" s="16"/>
      <c r="CZ174" s="16">
        <f>SUMIF(AFFECTATION!$E174:$CS174,PRESENCE!CZ$2,PRESENCE!$E174:$CS174)</f>
        <v>0</v>
      </c>
      <c r="DA174" s="16">
        <f>SUMIF(AFFECTATION!$E174:$CS174,PRESENCE!DA$2,PRESENCE!$E174:$CS174)</f>
        <v>0</v>
      </c>
      <c r="DB174" s="16">
        <f>SUMIF(AFFECTATION!$E174:$CS174,PRESENCE!DB$2,PRESENCE!$E174:$CS174)</f>
        <v>0</v>
      </c>
      <c r="DC174" s="16">
        <f>SUMIF(AFFECTATION!$E174:$CS174,PRESENCE!DC$2,PRESENCE!$E174:$CS174)</f>
        <v>0</v>
      </c>
      <c r="DD174" s="16">
        <f>SUMIF(AFFECTATION!$E174:$CS174,PRESENCE!DD$2,PRESENCE!$E174:$CS174)</f>
        <v>0</v>
      </c>
      <c r="DE174" s="16">
        <f>SUMIF(AFFECTATION!$E174:$CS174,PRESENCE!DE$2,PRESENCE!$E174:$CS174)</f>
        <v>0</v>
      </c>
      <c r="DF174" s="16">
        <f>SUMIF(AFFECTATION!$E174:$CS174,PRESENCE!DF$2,PRESENCE!$E174:$CS174)</f>
        <v>0</v>
      </c>
      <c r="DG174" s="16">
        <f>SUMIF(AFFECTATION!$E174:$CS174,PRESENCE!DG$2,PRESENCE!$E174:$CS174)</f>
        <v>0</v>
      </c>
      <c r="DH174" s="16">
        <f>SUMIF(AFFECTATION!$E174:$CS174,PRESENCE!DH$2,PRESENCE!$E174:$CS174)</f>
        <v>0</v>
      </c>
      <c r="DI174" s="16">
        <f>SUMIF(AFFECTATION!$E174:$CS174,PRESENCE!DI$2,PRESENCE!$E174:$CS174)</f>
        <v>0</v>
      </c>
      <c r="DJ174" s="16">
        <f>SUMIF(AFFECTATION!$E174:$CS174,PRESENCE!DJ$2,PRESENCE!$E174:$CS174)</f>
        <v>0</v>
      </c>
      <c r="DK174" s="16">
        <f>SUMIF(AFFECTATION!$E174:$CS174,PRESENCE!DK$2,PRESENCE!$E174:$CS174)</f>
        <v>0</v>
      </c>
      <c r="DL174" s="16">
        <f>SUMIF(AFFECTATION!$E174:$CS174,PRESENCE!DL$2,PRESENCE!$E174:$CS174)</f>
        <v>0</v>
      </c>
      <c r="DM174" s="16">
        <f>SUMIF(AFFECTATION!$E174:$CS174,PRESENCE!DM$2,PRESENCE!$E174:$CS174)</f>
        <v>0</v>
      </c>
    </row>
    <row r="175" spans="1:117" x14ac:dyDescent="0.35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1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16"/>
      <c r="CU175" s="16"/>
      <c r="CV175" s="16"/>
      <c r="CW175" s="16"/>
      <c r="CX175" s="16"/>
      <c r="CY175" s="16"/>
      <c r="CZ175" s="16">
        <f>SUMIF(AFFECTATION!$E175:$CS175,PRESENCE!CZ$2,PRESENCE!$E175:$CS175)</f>
        <v>0</v>
      </c>
      <c r="DA175" s="16">
        <f>SUMIF(AFFECTATION!$E175:$CS175,PRESENCE!DA$2,PRESENCE!$E175:$CS175)</f>
        <v>0</v>
      </c>
      <c r="DB175" s="16">
        <f>SUMIF(AFFECTATION!$E175:$CS175,PRESENCE!DB$2,PRESENCE!$E175:$CS175)</f>
        <v>0</v>
      </c>
      <c r="DC175" s="16">
        <f>SUMIF(AFFECTATION!$E175:$CS175,PRESENCE!DC$2,PRESENCE!$E175:$CS175)</f>
        <v>0</v>
      </c>
      <c r="DD175" s="16">
        <f>SUMIF(AFFECTATION!$E175:$CS175,PRESENCE!DD$2,PRESENCE!$E175:$CS175)</f>
        <v>0</v>
      </c>
      <c r="DE175" s="16">
        <f>SUMIF(AFFECTATION!$E175:$CS175,PRESENCE!DE$2,PRESENCE!$E175:$CS175)</f>
        <v>0</v>
      </c>
      <c r="DF175" s="16">
        <f>SUMIF(AFFECTATION!$E175:$CS175,PRESENCE!DF$2,PRESENCE!$E175:$CS175)</f>
        <v>0</v>
      </c>
      <c r="DG175" s="16">
        <f>SUMIF(AFFECTATION!$E175:$CS175,PRESENCE!DG$2,PRESENCE!$E175:$CS175)</f>
        <v>0</v>
      </c>
      <c r="DH175" s="16">
        <f>SUMIF(AFFECTATION!$E175:$CS175,PRESENCE!DH$2,PRESENCE!$E175:$CS175)</f>
        <v>0</v>
      </c>
      <c r="DI175" s="16">
        <f>SUMIF(AFFECTATION!$E175:$CS175,PRESENCE!DI$2,PRESENCE!$E175:$CS175)</f>
        <v>0</v>
      </c>
      <c r="DJ175" s="16">
        <f>SUMIF(AFFECTATION!$E175:$CS175,PRESENCE!DJ$2,PRESENCE!$E175:$CS175)</f>
        <v>0</v>
      </c>
      <c r="DK175" s="16">
        <f>SUMIF(AFFECTATION!$E175:$CS175,PRESENCE!DK$2,PRESENCE!$E175:$CS175)</f>
        <v>0</v>
      </c>
      <c r="DL175" s="16">
        <f>SUMIF(AFFECTATION!$E175:$CS175,PRESENCE!DL$2,PRESENCE!$E175:$CS175)</f>
        <v>0</v>
      </c>
      <c r="DM175" s="16">
        <f>SUMIF(AFFECTATION!$E175:$CS175,PRESENCE!DM$2,PRESENCE!$E175:$CS175)</f>
        <v>0</v>
      </c>
    </row>
    <row r="176" spans="1:117" x14ac:dyDescent="0.35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1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  <c r="CT176" s="16"/>
      <c r="CU176" s="16"/>
      <c r="CV176" s="16"/>
      <c r="CW176" s="16"/>
      <c r="CX176" s="16"/>
      <c r="CY176" s="16"/>
      <c r="CZ176" s="16">
        <f>SUMIF(AFFECTATION!$E176:$CS176,PRESENCE!CZ$2,PRESENCE!$E176:$CS176)</f>
        <v>0</v>
      </c>
      <c r="DA176" s="16">
        <f>SUMIF(AFFECTATION!$E176:$CS176,PRESENCE!DA$2,PRESENCE!$E176:$CS176)</f>
        <v>0</v>
      </c>
      <c r="DB176" s="16">
        <f>SUMIF(AFFECTATION!$E176:$CS176,PRESENCE!DB$2,PRESENCE!$E176:$CS176)</f>
        <v>0</v>
      </c>
      <c r="DC176" s="16">
        <f>SUMIF(AFFECTATION!$E176:$CS176,PRESENCE!DC$2,PRESENCE!$E176:$CS176)</f>
        <v>0</v>
      </c>
      <c r="DD176" s="16">
        <f>SUMIF(AFFECTATION!$E176:$CS176,PRESENCE!DD$2,PRESENCE!$E176:$CS176)</f>
        <v>0</v>
      </c>
      <c r="DE176" s="16">
        <f>SUMIF(AFFECTATION!$E176:$CS176,PRESENCE!DE$2,PRESENCE!$E176:$CS176)</f>
        <v>0</v>
      </c>
      <c r="DF176" s="16">
        <f>SUMIF(AFFECTATION!$E176:$CS176,PRESENCE!DF$2,PRESENCE!$E176:$CS176)</f>
        <v>0</v>
      </c>
      <c r="DG176" s="16">
        <f>SUMIF(AFFECTATION!$E176:$CS176,PRESENCE!DG$2,PRESENCE!$E176:$CS176)</f>
        <v>0</v>
      </c>
      <c r="DH176" s="16">
        <f>SUMIF(AFFECTATION!$E176:$CS176,PRESENCE!DH$2,PRESENCE!$E176:$CS176)</f>
        <v>0</v>
      </c>
      <c r="DI176" s="16">
        <f>SUMIF(AFFECTATION!$E176:$CS176,PRESENCE!DI$2,PRESENCE!$E176:$CS176)</f>
        <v>0</v>
      </c>
      <c r="DJ176" s="16">
        <f>SUMIF(AFFECTATION!$E176:$CS176,PRESENCE!DJ$2,PRESENCE!$E176:$CS176)</f>
        <v>0</v>
      </c>
      <c r="DK176" s="16">
        <f>SUMIF(AFFECTATION!$E176:$CS176,PRESENCE!DK$2,PRESENCE!$E176:$CS176)</f>
        <v>0</v>
      </c>
      <c r="DL176" s="16">
        <f>SUMIF(AFFECTATION!$E176:$CS176,PRESENCE!DL$2,PRESENCE!$E176:$CS176)</f>
        <v>0</v>
      </c>
      <c r="DM176" s="16">
        <f>SUMIF(AFFECTATION!$E176:$CS176,PRESENCE!DM$2,PRESENCE!$E176:$CS176)</f>
        <v>0</v>
      </c>
    </row>
    <row r="177" spans="1:117" x14ac:dyDescent="0.35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1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  <c r="CT177" s="16"/>
      <c r="CU177" s="16"/>
      <c r="CV177" s="16"/>
      <c r="CW177" s="16"/>
      <c r="CX177" s="16"/>
      <c r="CY177" s="16"/>
      <c r="CZ177" s="16">
        <f>SUMIF(AFFECTATION!$E177:$CS177,PRESENCE!CZ$2,PRESENCE!$E177:$CS177)</f>
        <v>0</v>
      </c>
      <c r="DA177" s="16">
        <f>SUMIF(AFFECTATION!$E177:$CS177,PRESENCE!DA$2,PRESENCE!$E177:$CS177)</f>
        <v>0</v>
      </c>
      <c r="DB177" s="16">
        <f>SUMIF(AFFECTATION!$E177:$CS177,PRESENCE!DB$2,PRESENCE!$E177:$CS177)</f>
        <v>0</v>
      </c>
      <c r="DC177" s="16">
        <f>SUMIF(AFFECTATION!$E177:$CS177,PRESENCE!DC$2,PRESENCE!$E177:$CS177)</f>
        <v>0</v>
      </c>
      <c r="DD177" s="16">
        <f>SUMIF(AFFECTATION!$E177:$CS177,PRESENCE!DD$2,PRESENCE!$E177:$CS177)</f>
        <v>0</v>
      </c>
      <c r="DE177" s="16">
        <f>SUMIF(AFFECTATION!$E177:$CS177,PRESENCE!DE$2,PRESENCE!$E177:$CS177)</f>
        <v>0</v>
      </c>
      <c r="DF177" s="16">
        <f>SUMIF(AFFECTATION!$E177:$CS177,PRESENCE!DF$2,PRESENCE!$E177:$CS177)</f>
        <v>0</v>
      </c>
      <c r="DG177" s="16">
        <f>SUMIF(AFFECTATION!$E177:$CS177,PRESENCE!DG$2,PRESENCE!$E177:$CS177)</f>
        <v>0</v>
      </c>
      <c r="DH177" s="16">
        <f>SUMIF(AFFECTATION!$E177:$CS177,PRESENCE!DH$2,PRESENCE!$E177:$CS177)</f>
        <v>0</v>
      </c>
      <c r="DI177" s="16">
        <f>SUMIF(AFFECTATION!$E177:$CS177,PRESENCE!DI$2,PRESENCE!$E177:$CS177)</f>
        <v>0</v>
      </c>
      <c r="DJ177" s="16">
        <f>SUMIF(AFFECTATION!$E177:$CS177,PRESENCE!DJ$2,PRESENCE!$E177:$CS177)</f>
        <v>0</v>
      </c>
      <c r="DK177" s="16">
        <f>SUMIF(AFFECTATION!$E177:$CS177,PRESENCE!DK$2,PRESENCE!$E177:$CS177)</f>
        <v>0</v>
      </c>
      <c r="DL177" s="16">
        <f>SUMIF(AFFECTATION!$E177:$CS177,PRESENCE!DL$2,PRESENCE!$E177:$CS177)</f>
        <v>0</v>
      </c>
      <c r="DM177" s="16">
        <f>SUMIF(AFFECTATION!$E177:$CS177,PRESENCE!DM$2,PRESENCE!$E177:$CS177)</f>
        <v>0</v>
      </c>
    </row>
    <row r="178" spans="1:117" x14ac:dyDescent="0.35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1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  <c r="CT178" s="16"/>
      <c r="CU178" s="16"/>
      <c r="CV178" s="16"/>
      <c r="CW178" s="16"/>
      <c r="CX178" s="16"/>
      <c r="CY178" s="16"/>
      <c r="CZ178" s="16">
        <f>SUMIF(AFFECTATION!$E178:$CS178,PRESENCE!CZ$2,PRESENCE!$E178:$CS178)</f>
        <v>0</v>
      </c>
      <c r="DA178" s="16">
        <f>SUMIF(AFFECTATION!$E178:$CS178,PRESENCE!DA$2,PRESENCE!$E178:$CS178)</f>
        <v>0</v>
      </c>
      <c r="DB178" s="16">
        <f>SUMIF(AFFECTATION!$E178:$CS178,PRESENCE!DB$2,PRESENCE!$E178:$CS178)</f>
        <v>0</v>
      </c>
      <c r="DC178" s="16">
        <f>SUMIF(AFFECTATION!$E178:$CS178,PRESENCE!DC$2,PRESENCE!$E178:$CS178)</f>
        <v>0</v>
      </c>
      <c r="DD178" s="16">
        <f>SUMIF(AFFECTATION!$E178:$CS178,PRESENCE!DD$2,PRESENCE!$E178:$CS178)</f>
        <v>0</v>
      </c>
      <c r="DE178" s="16">
        <f>SUMIF(AFFECTATION!$E178:$CS178,PRESENCE!DE$2,PRESENCE!$E178:$CS178)</f>
        <v>0</v>
      </c>
      <c r="DF178" s="16">
        <f>SUMIF(AFFECTATION!$E178:$CS178,PRESENCE!DF$2,PRESENCE!$E178:$CS178)</f>
        <v>0</v>
      </c>
      <c r="DG178" s="16">
        <f>SUMIF(AFFECTATION!$E178:$CS178,PRESENCE!DG$2,PRESENCE!$E178:$CS178)</f>
        <v>0</v>
      </c>
      <c r="DH178" s="16">
        <f>SUMIF(AFFECTATION!$E178:$CS178,PRESENCE!DH$2,PRESENCE!$E178:$CS178)</f>
        <v>0</v>
      </c>
      <c r="DI178" s="16">
        <f>SUMIF(AFFECTATION!$E178:$CS178,PRESENCE!DI$2,PRESENCE!$E178:$CS178)</f>
        <v>0</v>
      </c>
      <c r="DJ178" s="16">
        <f>SUMIF(AFFECTATION!$E178:$CS178,PRESENCE!DJ$2,PRESENCE!$E178:$CS178)</f>
        <v>0</v>
      </c>
      <c r="DK178" s="16">
        <f>SUMIF(AFFECTATION!$E178:$CS178,PRESENCE!DK$2,PRESENCE!$E178:$CS178)</f>
        <v>0</v>
      </c>
      <c r="DL178" s="16">
        <f>SUMIF(AFFECTATION!$E178:$CS178,PRESENCE!DL$2,PRESENCE!$E178:$CS178)</f>
        <v>0</v>
      </c>
      <c r="DM178" s="16">
        <f>SUMIF(AFFECTATION!$E178:$CS178,PRESENCE!DM$2,PRESENCE!$E178:$CS178)</f>
        <v>0</v>
      </c>
    </row>
    <row r="179" spans="1:117" x14ac:dyDescent="0.35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1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  <c r="CT179" s="16"/>
      <c r="CU179" s="16"/>
      <c r="CV179" s="16"/>
      <c r="CW179" s="16"/>
      <c r="CX179" s="16"/>
      <c r="CY179" s="16"/>
      <c r="CZ179" s="16">
        <f>SUMIF(AFFECTATION!$E179:$CS179,PRESENCE!CZ$2,PRESENCE!$E179:$CS179)</f>
        <v>0</v>
      </c>
      <c r="DA179" s="16">
        <f>SUMIF(AFFECTATION!$E179:$CS179,PRESENCE!DA$2,PRESENCE!$E179:$CS179)</f>
        <v>0</v>
      </c>
      <c r="DB179" s="16">
        <f>SUMIF(AFFECTATION!$E179:$CS179,PRESENCE!DB$2,PRESENCE!$E179:$CS179)</f>
        <v>0</v>
      </c>
      <c r="DC179" s="16">
        <f>SUMIF(AFFECTATION!$E179:$CS179,PRESENCE!DC$2,PRESENCE!$E179:$CS179)</f>
        <v>0</v>
      </c>
      <c r="DD179" s="16">
        <f>SUMIF(AFFECTATION!$E179:$CS179,PRESENCE!DD$2,PRESENCE!$E179:$CS179)</f>
        <v>0</v>
      </c>
      <c r="DE179" s="16">
        <f>SUMIF(AFFECTATION!$E179:$CS179,PRESENCE!DE$2,PRESENCE!$E179:$CS179)</f>
        <v>0</v>
      </c>
      <c r="DF179" s="16">
        <f>SUMIF(AFFECTATION!$E179:$CS179,PRESENCE!DF$2,PRESENCE!$E179:$CS179)</f>
        <v>0</v>
      </c>
      <c r="DG179" s="16">
        <f>SUMIF(AFFECTATION!$E179:$CS179,PRESENCE!DG$2,PRESENCE!$E179:$CS179)</f>
        <v>0</v>
      </c>
      <c r="DH179" s="16">
        <f>SUMIF(AFFECTATION!$E179:$CS179,PRESENCE!DH$2,PRESENCE!$E179:$CS179)</f>
        <v>0</v>
      </c>
      <c r="DI179" s="16">
        <f>SUMIF(AFFECTATION!$E179:$CS179,PRESENCE!DI$2,PRESENCE!$E179:$CS179)</f>
        <v>0</v>
      </c>
      <c r="DJ179" s="16">
        <f>SUMIF(AFFECTATION!$E179:$CS179,PRESENCE!DJ$2,PRESENCE!$E179:$CS179)</f>
        <v>0</v>
      </c>
      <c r="DK179" s="16">
        <f>SUMIF(AFFECTATION!$E179:$CS179,PRESENCE!DK$2,PRESENCE!$E179:$CS179)</f>
        <v>0</v>
      </c>
      <c r="DL179" s="16">
        <f>SUMIF(AFFECTATION!$E179:$CS179,PRESENCE!DL$2,PRESENCE!$E179:$CS179)</f>
        <v>0</v>
      </c>
      <c r="DM179" s="16">
        <f>SUMIF(AFFECTATION!$E179:$CS179,PRESENCE!DM$2,PRESENCE!$E179:$CS179)</f>
        <v>0</v>
      </c>
    </row>
    <row r="180" spans="1:117" x14ac:dyDescent="0.35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1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  <c r="CT180" s="16"/>
      <c r="CU180" s="16"/>
      <c r="CV180" s="16"/>
      <c r="CW180" s="16"/>
      <c r="CX180" s="16"/>
      <c r="CY180" s="16"/>
      <c r="CZ180" s="16">
        <f>SUMIF(AFFECTATION!$E180:$CS180,PRESENCE!CZ$2,PRESENCE!$E180:$CS180)</f>
        <v>0</v>
      </c>
      <c r="DA180" s="16">
        <f>SUMIF(AFFECTATION!$E180:$CS180,PRESENCE!DA$2,PRESENCE!$E180:$CS180)</f>
        <v>0</v>
      </c>
      <c r="DB180" s="16">
        <f>SUMIF(AFFECTATION!$E180:$CS180,PRESENCE!DB$2,PRESENCE!$E180:$CS180)</f>
        <v>0</v>
      </c>
      <c r="DC180" s="16">
        <f>SUMIF(AFFECTATION!$E180:$CS180,PRESENCE!DC$2,PRESENCE!$E180:$CS180)</f>
        <v>0</v>
      </c>
      <c r="DD180" s="16">
        <f>SUMIF(AFFECTATION!$E180:$CS180,PRESENCE!DD$2,PRESENCE!$E180:$CS180)</f>
        <v>0</v>
      </c>
      <c r="DE180" s="16">
        <f>SUMIF(AFFECTATION!$E180:$CS180,PRESENCE!DE$2,PRESENCE!$E180:$CS180)</f>
        <v>0</v>
      </c>
      <c r="DF180" s="16">
        <f>SUMIF(AFFECTATION!$E180:$CS180,PRESENCE!DF$2,PRESENCE!$E180:$CS180)</f>
        <v>0</v>
      </c>
      <c r="DG180" s="16">
        <f>SUMIF(AFFECTATION!$E180:$CS180,PRESENCE!DG$2,PRESENCE!$E180:$CS180)</f>
        <v>0</v>
      </c>
      <c r="DH180" s="16">
        <f>SUMIF(AFFECTATION!$E180:$CS180,PRESENCE!DH$2,PRESENCE!$E180:$CS180)</f>
        <v>0</v>
      </c>
      <c r="DI180" s="16">
        <f>SUMIF(AFFECTATION!$E180:$CS180,PRESENCE!DI$2,PRESENCE!$E180:$CS180)</f>
        <v>0</v>
      </c>
      <c r="DJ180" s="16">
        <f>SUMIF(AFFECTATION!$E180:$CS180,PRESENCE!DJ$2,PRESENCE!$E180:$CS180)</f>
        <v>0</v>
      </c>
      <c r="DK180" s="16">
        <f>SUMIF(AFFECTATION!$E180:$CS180,PRESENCE!DK$2,PRESENCE!$E180:$CS180)</f>
        <v>0</v>
      </c>
      <c r="DL180" s="16">
        <f>SUMIF(AFFECTATION!$E180:$CS180,PRESENCE!DL$2,PRESENCE!$E180:$CS180)</f>
        <v>0</v>
      </c>
      <c r="DM180" s="16">
        <f>SUMIF(AFFECTATION!$E180:$CS180,PRESENCE!DM$2,PRESENCE!$E180:$CS180)</f>
        <v>0</v>
      </c>
    </row>
    <row r="181" spans="1:117" x14ac:dyDescent="0.35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1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  <c r="CT181" s="16"/>
      <c r="CU181" s="16"/>
      <c r="CV181" s="16"/>
      <c r="CW181" s="16"/>
      <c r="CX181" s="16"/>
      <c r="CY181" s="16"/>
      <c r="CZ181" s="16">
        <f>SUMIF(AFFECTATION!$E181:$CS181,PRESENCE!CZ$2,PRESENCE!$E181:$CS181)</f>
        <v>0</v>
      </c>
      <c r="DA181" s="16">
        <f>SUMIF(AFFECTATION!$E181:$CS181,PRESENCE!DA$2,PRESENCE!$E181:$CS181)</f>
        <v>0</v>
      </c>
      <c r="DB181" s="16">
        <f>SUMIF(AFFECTATION!$E181:$CS181,PRESENCE!DB$2,PRESENCE!$E181:$CS181)</f>
        <v>0</v>
      </c>
      <c r="DC181" s="16">
        <f>SUMIF(AFFECTATION!$E181:$CS181,PRESENCE!DC$2,PRESENCE!$E181:$CS181)</f>
        <v>0</v>
      </c>
      <c r="DD181" s="16">
        <f>SUMIF(AFFECTATION!$E181:$CS181,PRESENCE!DD$2,PRESENCE!$E181:$CS181)</f>
        <v>0</v>
      </c>
      <c r="DE181" s="16">
        <f>SUMIF(AFFECTATION!$E181:$CS181,PRESENCE!DE$2,PRESENCE!$E181:$CS181)</f>
        <v>0</v>
      </c>
      <c r="DF181" s="16">
        <f>SUMIF(AFFECTATION!$E181:$CS181,PRESENCE!DF$2,PRESENCE!$E181:$CS181)</f>
        <v>0</v>
      </c>
      <c r="DG181" s="16">
        <f>SUMIF(AFFECTATION!$E181:$CS181,PRESENCE!DG$2,PRESENCE!$E181:$CS181)</f>
        <v>0</v>
      </c>
      <c r="DH181" s="16">
        <f>SUMIF(AFFECTATION!$E181:$CS181,PRESENCE!DH$2,PRESENCE!$E181:$CS181)</f>
        <v>0</v>
      </c>
      <c r="DI181" s="16">
        <f>SUMIF(AFFECTATION!$E181:$CS181,PRESENCE!DI$2,PRESENCE!$E181:$CS181)</f>
        <v>0</v>
      </c>
      <c r="DJ181" s="16">
        <f>SUMIF(AFFECTATION!$E181:$CS181,PRESENCE!DJ$2,PRESENCE!$E181:$CS181)</f>
        <v>0</v>
      </c>
      <c r="DK181" s="16">
        <f>SUMIF(AFFECTATION!$E181:$CS181,PRESENCE!DK$2,PRESENCE!$E181:$CS181)</f>
        <v>0</v>
      </c>
      <c r="DL181" s="16">
        <f>SUMIF(AFFECTATION!$E181:$CS181,PRESENCE!DL$2,PRESENCE!$E181:$CS181)</f>
        <v>0</v>
      </c>
      <c r="DM181" s="16">
        <f>SUMIF(AFFECTATION!$E181:$CS181,PRESENCE!DM$2,PRESENCE!$E181:$CS181)</f>
        <v>0</v>
      </c>
    </row>
    <row r="182" spans="1:117" x14ac:dyDescent="0.35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1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  <c r="CT182" s="16"/>
      <c r="CU182" s="16"/>
      <c r="CV182" s="16"/>
      <c r="CW182" s="16"/>
      <c r="CX182" s="16"/>
      <c r="CY182" s="16"/>
      <c r="CZ182" s="16">
        <f>SUMIF(AFFECTATION!$E182:$CS182,PRESENCE!CZ$2,PRESENCE!$E182:$CS182)</f>
        <v>0</v>
      </c>
      <c r="DA182" s="16">
        <f>SUMIF(AFFECTATION!$E182:$CS182,PRESENCE!DA$2,PRESENCE!$E182:$CS182)</f>
        <v>0</v>
      </c>
      <c r="DB182" s="16">
        <f>SUMIF(AFFECTATION!$E182:$CS182,PRESENCE!DB$2,PRESENCE!$E182:$CS182)</f>
        <v>0</v>
      </c>
      <c r="DC182" s="16">
        <f>SUMIF(AFFECTATION!$E182:$CS182,PRESENCE!DC$2,PRESENCE!$E182:$CS182)</f>
        <v>0</v>
      </c>
      <c r="DD182" s="16">
        <f>SUMIF(AFFECTATION!$E182:$CS182,PRESENCE!DD$2,PRESENCE!$E182:$CS182)</f>
        <v>0</v>
      </c>
      <c r="DE182" s="16">
        <f>SUMIF(AFFECTATION!$E182:$CS182,PRESENCE!DE$2,PRESENCE!$E182:$CS182)</f>
        <v>0</v>
      </c>
      <c r="DF182" s="16">
        <f>SUMIF(AFFECTATION!$E182:$CS182,PRESENCE!DF$2,PRESENCE!$E182:$CS182)</f>
        <v>0</v>
      </c>
      <c r="DG182" s="16">
        <f>SUMIF(AFFECTATION!$E182:$CS182,PRESENCE!DG$2,PRESENCE!$E182:$CS182)</f>
        <v>0</v>
      </c>
      <c r="DH182" s="16">
        <f>SUMIF(AFFECTATION!$E182:$CS182,PRESENCE!DH$2,PRESENCE!$E182:$CS182)</f>
        <v>0</v>
      </c>
      <c r="DI182" s="16">
        <f>SUMIF(AFFECTATION!$E182:$CS182,PRESENCE!DI$2,PRESENCE!$E182:$CS182)</f>
        <v>0</v>
      </c>
      <c r="DJ182" s="16">
        <f>SUMIF(AFFECTATION!$E182:$CS182,PRESENCE!DJ$2,PRESENCE!$E182:$CS182)</f>
        <v>0</v>
      </c>
      <c r="DK182" s="16">
        <f>SUMIF(AFFECTATION!$E182:$CS182,PRESENCE!DK$2,PRESENCE!$E182:$CS182)</f>
        <v>0</v>
      </c>
      <c r="DL182" s="16">
        <f>SUMIF(AFFECTATION!$E182:$CS182,PRESENCE!DL$2,PRESENCE!$E182:$CS182)</f>
        <v>0</v>
      </c>
      <c r="DM182" s="16">
        <f>SUMIF(AFFECTATION!$E182:$CS182,PRESENCE!DM$2,PRESENCE!$E182:$CS182)</f>
        <v>0</v>
      </c>
    </row>
    <row r="183" spans="1:117" x14ac:dyDescent="0.35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1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16"/>
      <c r="CU183" s="16"/>
      <c r="CV183" s="16"/>
      <c r="CW183" s="16"/>
      <c r="CX183" s="16"/>
      <c r="CY183" s="16"/>
      <c r="CZ183" s="16">
        <f>SUMIF(AFFECTATION!$E183:$CS183,PRESENCE!CZ$2,PRESENCE!$E183:$CS183)</f>
        <v>0</v>
      </c>
      <c r="DA183" s="16">
        <f>SUMIF(AFFECTATION!$E183:$CS183,PRESENCE!DA$2,PRESENCE!$E183:$CS183)</f>
        <v>0</v>
      </c>
      <c r="DB183" s="16">
        <f>SUMIF(AFFECTATION!$E183:$CS183,PRESENCE!DB$2,PRESENCE!$E183:$CS183)</f>
        <v>0</v>
      </c>
      <c r="DC183" s="16">
        <f>SUMIF(AFFECTATION!$E183:$CS183,PRESENCE!DC$2,PRESENCE!$E183:$CS183)</f>
        <v>0</v>
      </c>
      <c r="DD183" s="16">
        <f>SUMIF(AFFECTATION!$E183:$CS183,PRESENCE!DD$2,PRESENCE!$E183:$CS183)</f>
        <v>0</v>
      </c>
      <c r="DE183" s="16">
        <f>SUMIF(AFFECTATION!$E183:$CS183,PRESENCE!DE$2,PRESENCE!$E183:$CS183)</f>
        <v>0</v>
      </c>
      <c r="DF183" s="16">
        <f>SUMIF(AFFECTATION!$E183:$CS183,PRESENCE!DF$2,PRESENCE!$E183:$CS183)</f>
        <v>0</v>
      </c>
      <c r="DG183" s="16">
        <f>SUMIF(AFFECTATION!$E183:$CS183,PRESENCE!DG$2,PRESENCE!$E183:$CS183)</f>
        <v>0</v>
      </c>
      <c r="DH183" s="16">
        <f>SUMIF(AFFECTATION!$E183:$CS183,PRESENCE!DH$2,PRESENCE!$E183:$CS183)</f>
        <v>0</v>
      </c>
      <c r="DI183" s="16">
        <f>SUMIF(AFFECTATION!$E183:$CS183,PRESENCE!DI$2,PRESENCE!$E183:$CS183)</f>
        <v>0</v>
      </c>
      <c r="DJ183" s="16">
        <f>SUMIF(AFFECTATION!$E183:$CS183,PRESENCE!DJ$2,PRESENCE!$E183:$CS183)</f>
        <v>0</v>
      </c>
      <c r="DK183" s="16">
        <f>SUMIF(AFFECTATION!$E183:$CS183,PRESENCE!DK$2,PRESENCE!$E183:$CS183)</f>
        <v>0</v>
      </c>
      <c r="DL183" s="16">
        <f>SUMIF(AFFECTATION!$E183:$CS183,PRESENCE!DL$2,PRESENCE!$E183:$CS183)</f>
        <v>0</v>
      </c>
      <c r="DM183" s="16">
        <f>SUMIF(AFFECTATION!$E183:$CS183,PRESENCE!DM$2,PRESENCE!$E183:$CS183)</f>
        <v>0</v>
      </c>
    </row>
    <row r="184" spans="1:117" x14ac:dyDescent="0.35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1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16"/>
      <c r="CU184" s="16"/>
      <c r="CV184" s="16"/>
      <c r="CW184" s="16"/>
      <c r="CX184" s="16"/>
      <c r="CY184" s="16"/>
      <c r="CZ184" s="16">
        <f>SUMIF(AFFECTATION!$E184:$CS184,PRESENCE!CZ$2,PRESENCE!$E184:$CS184)</f>
        <v>0</v>
      </c>
      <c r="DA184" s="16">
        <f>SUMIF(AFFECTATION!$E184:$CS184,PRESENCE!DA$2,PRESENCE!$E184:$CS184)</f>
        <v>0</v>
      </c>
      <c r="DB184" s="16">
        <f>SUMIF(AFFECTATION!$E184:$CS184,PRESENCE!DB$2,PRESENCE!$E184:$CS184)</f>
        <v>0</v>
      </c>
      <c r="DC184" s="16">
        <f>SUMIF(AFFECTATION!$E184:$CS184,PRESENCE!DC$2,PRESENCE!$E184:$CS184)</f>
        <v>0</v>
      </c>
      <c r="DD184" s="16">
        <f>SUMIF(AFFECTATION!$E184:$CS184,PRESENCE!DD$2,PRESENCE!$E184:$CS184)</f>
        <v>0</v>
      </c>
      <c r="DE184" s="16">
        <f>SUMIF(AFFECTATION!$E184:$CS184,PRESENCE!DE$2,PRESENCE!$E184:$CS184)</f>
        <v>0</v>
      </c>
      <c r="DF184" s="16">
        <f>SUMIF(AFFECTATION!$E184:$CS184,PRESENCE!DF$2,PRESENCE!$E184:$CS184)</f>
        <v>0</v>
      </c>
      <c r="DG184" s="16">
        <f>SUMIF(AFFECTATION!$E184:$CS184,PRESENCE!DG$2,PRESENCE!$E184:$CS184)</f>
        <v>0</v>
      </c>
      <c r="DH184" s="16">
        <f>SUMIF(AFFECTATION!$E184:$CS184,PRESENCE!DH$2,PRESENCE!$E184:$CS184)</f>
        <v>0</v>
      </c>
      <c r="DI184" s="16">
        <f>SUMIF(AFFECTATION!$E184:$CS184,PRESENCE!DI$2,PRESENCE!$E184:$CS184)</f>
        <v>0</v>
      </c>
      <c r="DJ184" s="16">
        <f>SUMIF(AFFECTATION!$E184:$CS184,PRESENCE!DJ$2,PRESENCE!$E184:$CS184)</f>
        <v>0</v>
      </c>
      <c r="DK184" s="16">
        <f>SUMIF(AFFECTATION!$E184:$CS184,PRESENCE!DK$2,PRESENCE!$E184:$CS184)</f>
        <v>0</v>
      </c>
      <c r="DL184" s="16">
        <f>SUMIF(AFFECTATION!$E184:$CS184,PRESENCE!DL$2,PRESENCE!$E184:$CS184)</f>
        <v>0</v>
      </c>
      <c r="DM184" s="16">
        <f>SUMIF(AFFECTATION!$E184:$CS184,PRESENCE!DM$2,PRESENCE!$E184:$CS184)</f>
        <v>0</v>
      </c>
    </row>
    <row r="185" spans="1:117" x14ac:dyDescent="0.35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1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  <c r="CT185" s="16"/>
      <c r="CU185" s="16"/>
      <c r="CV185" s="16"/>
      <c r="CW185" s="16"/>
      <c r="CX185" s="16"/>
      <c r="CY185" s="16"/>
      <c r="CZ185" s="16">
        <f>SUMIF(AFFECTATION!$E185:$CS185,PRESENCE!CZ$2,PRESENCE!$E185:$CS185)</f>
        <v>0</v>
      </c>
      <c r="DA185" s="16">
        <f>SUMIF(AFFECTATION!$E185:$CS185,PRESENCE!DA$2,PRESENCE!$E185:$CS185)</f>
        <v>0</v>
      </c>
      <c r="DB185" s="16">
        <f>SUMIF(AFFECTATION!$E185:$CS185,PRESENCE!DB$2,PRESENCE!$E185:$CS185)</f>
        <v>0</v>
      </c>
      <c r="DC185" s="16">
        <f>SUMIF(AFFECTATION!$E185:$CS185,PRESENCE!DC$2,PRESENCE!$E185:$CS185)</f>
        <v>0</v>
      </c>
      <c r="DD185" s="16">
        <f>SUMIF(AFFECTATION!$E185:$CS185,PRESENCE!DD$2,PRESENCE!$E185:$CS185)</f>
        <v>0</v>
      </c>
      <c r="DE185" s="16">
        <f>SUMIF(AFFECTATION!$E185:$CS185,PRESENCE!DE$2,PRESENCE!$E185:$CS185)</f>
        <v>0</v>
      </c>
      <c r="DF185" s="16">
        <f>SUMIF(AFFECTATION!$E185:$CS185,PRESENCE!DF$2,PRESENCE!$E185:$CS185)</f>
        <v>0</v>
      </c>
      <c r="DG185" s="16">
        <f>SUMIF(AFFECTATION!$E185:$CS185,PRESENCE!DG$2,PRESENCE!$E185:$CS185)</f>
        <v>0</v>
      </c>
      <c r="DH185" s="16">
        <f>SUMIF(AFFECTATION!$E185:$CS185,PRESENCE!DH$2,PRESENCE!$E185:$CS185)</f>
        <v>0</v>
      </c>
      <c r="DI185" s="16">
        <f>SUMIF(AFFECTATION!$E185:$CS185,PRESENCE!DI$2,PRESENCE!$E185:$CS185)</f>
        <v>0</v>
      </c>
      <c r="DJ185" s="16">
        <f>SUMIF(AFFECTATION!$E185:$CS185,PRESENCE!DJ$2,PRESENCE!$E185:$CS185)</f>
        <v>0</v>
      </c>
      <c r="DK185" s="16">
        <f>SUMIF(AFFECTATION!$E185:$CS185,PRESENCE!DK$2,PRESENCE!$E185:$CS185)</f>
        <v>0</v>
      </c>
      <c r="DL185" s="16">
        <f>SUMIF(AFFECTATION!$E185:$CS185,PRESENCE!DL$2,PRESENCE!$E185:$CS185)</f>
        <v>0</v>
      </c>
      <c r="DM185" s="16">
        <f>SUMIF(AFFECTATION!$E185:$CS185,PRESENCE!DM$2,PRESENCE!$E185:$CS185)</f>
        <v>0</v>
      </c>
    </row>
    <row r="186" spans="1:117" x14ac:dyDescent="0.35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1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  <c r="CT186" s="16"/>
      <c r="CU186" s="16"/>
      <c r="CV186" s="16"/>
      <c r="CW186" s="16"/>
      <c r="CX186" s="16"/>
      <c r="CY186" s="16"/>
      <c r="CZ186" s="16">
        <f>SUMIF(AFFECTATION!$E186:$CS186,PRESENCE!CZ$2,PRESENCE!$E186:$CS186)</f>
        <v>0</v>
      </c>
      <c r="DA186" s="16">
        <f>SUMIF(AFFECTATION!$E186:$CS186,PRESENCE!DA$2,PRESENCE!$E186:$CS186)</f>
        <v>0</v>
      </c>
      <c r="DB186" s="16">
        <f>SUMIF(AFFECTATION!$E186:$CS186,PRESENCE!DB$2,PRESENCE!$E186:$CS186)</f>
        <v>0</v>
      </c>
      <c r="DC186" s="16">
        <f>SUMIF(AFFECTATION!$E186:$CS186,PRESENCE!DC$2,PRESENCE!$E186:$CS186)</f>
        <v>0</v>
      </c>
      <c r="DD186" s="16">
        <f>SUMIF(AFFECTATION!$E186:$CS186,PRESENCE!DD$2,PRESENCE!$E186:$CS186)</f>
        <v>0</v>
      </c>
      <c r="DE186" s="16">
        <f>SUMIF(AFFECTATION!$E186:$CS186,PRESENCE!DE$2,PRESENCE!$E186:$CS186)</f>
        <v>0</v>
      </c>
      <c r="DF186" s="16">
        <f>SUMIF(AFFECTATION!$E186:$CS186,PRESENCE!DF$2,PRESENCE!$E186:$CS186)</f>
        <v>0</v>
      </c>
      <c r="DG186" s="16">
        <f>SUMIF(AFFECTATION!$E186:$CS186,PRESENCE!DG$2,PRESENCE!$E186:$CS186)</f>
        <v>0</v>
      </c>
      <c r="DH186" s="16">
        <f>SUMIF(AFFECTATION!$E186:$CS186,PRESENCE!DH$2,PRESENCE!$E186:$CS186)</f>
        <v>0</v>
      </c>
      <c r="DI186" s="16">
        <f>SUMIF(AFFECTATION!$E186:$CS186,PRESENCE!DI$2,PRESENCE!$E186:$CS186)</f>
        <v>0</v>
      </c>
      <c r="DJ186" s="16">
        <f>SUMIF(AFFECTATION!$E186:$CS186,PRESENCE!DJ$2,PRESENCE!$E186:$CS186)</f>
        <v>0</v>
      </c>
      <c r="DK186" s="16">
        <f>SUMIF(AFFECTATION!$E186:$CS186,PRESENCE!DK$2,PRESENCE!$E186:$CS186)</f>
        <v>0</v>
      </c>
      <c r="DL186" s="16">
        <f>SUMIF(AFFECTATION!$E186:$CS186,PRESENCE!DL$2,PRESENCE!$E186:$CS186)</f>
        <v>0</v>
      </c>
      <c r="DM186" s="16">
        <f>SUMIF(AFFECTATION!$E186:$CS186,PRESENCE!DM$2,PRESENCE!$E186:$CS186)</f>
        <v>0</v>
      </c>
    </row>
    <row r="187" spans="1:117" x14ac:dyDescent="0.35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1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  <c r="CT187" s="16"/>
      <c r="CU187" s="16"/>
      <c r="CV187" s="16"/>
      <c r="CW187" s="16"/>
      <c r="CX187" s="16"/>
      <c r="CY187" s="16"/>
      <c r="CZ187" s="16">
        <f>SUMIF(AFFECTATION!$E187:$CS187,PRESENCE!CZ$2,PRESENCE!$E187:$CS187)</f>
        <v>0</v>
      </c>
      <c r="DA187" s="16">
        <f>SUMIF(AFFECTATION!$E187:$CS187,PRESENCE!DA$2,PRESENCE!$E187:$CS187)</f>
        <v>0</v>
      </c>
      <c r="DB187" s="16">
        <f>SUMIF(AFFECTATION!$E187:$CS187,PRESENCE!DB$2,PRESENCE!$E187:$CS187)</f>
        <v>0</v>
      </c>
      <c r="DC187" s="16">
        <f>SUMIF(AFFECTATION!$E187:$CS187,PRESENCE!DC$2,PRESENCE!$E187:$CS187)</f>
        <v>0</v>
      </c>
      <c r="DD187" s="16">
        <f>SUMIF(AFFECTATION!$E187:$CS187,PRESENCE!DD$2,PRESENCE!$E187:$CS187)</f>
        <v>0</v>
      </c>
      <c r="DE187" s="16">
        <f>SUMIF(AFFECTATION!$E187:$CS187,PRESENCE!DE$2,PRESENCE!$E187:$CS187)</f>
        <v>0</v>
      </c>
      <c r="DF187" s="16">
        <f>SUMIF(AFFECTATION!$E187:$CS187,PRESENCE!DF$2,PRESENCE!$E187:$CS187)</f>
        <v>0</v>
      </c>
      <c r="DG187" s="16">
        <f>SUMIF(AFFECTATION!$E187:$CS187,PRESENCE!DG$2,PRESENCE!$E187:$CS187)</f>
        <v>0</v>
      </c>
      <c r="DH187" s="16">
        <f>SUMIF(AFFECTATION!$E187:$CS187,PRESENCE!DH$2,PRESENCE!$E187:$CS187)</f>
        <v>0</v>
      </c>
      <c r="DI187" s="16">
        <f>SUMIF(AFFECTATION!$E187:$CS187,PRESENCE!DI$2,PRESENCE!$E187:$CS187)</f>
        <v>0</v>
      </c>
      <c r="DJ187" s="16">
        <f>SUMIF(AFFECTATION!$E187:$CS187,PRESENCE!DJ$2,PRESENCE!$E187:$CS187)</f>
        <v>0</v>
      </c>
      <c r="DK187" s="16">
        <f>SUMIF(AFFECTATION!$E187:$CS187,PRESENCE!DK$2,PRESENCE!$E187:$CS187)</f>
        <v>0</v>
      </c>
      <c r="DL187" s="16">
        <f>SUMIF(AFFECTATION!$E187:$CS187,PRESENCE!DL$2,PRESENCE!$E187:$CS187)</f>
        <v>0</v>
      </c>
      <c r="DM187" s="16">
        <f>SUMIF(AFFECTATION!$E187:$CS187,PRESENCE!DM$2,PRESENCE!$E187:$CS187)</f>
        <v>0</v>
      </c>
    </row>
    <row r="188" spans="1:117" x14ac:dyDescent="0.35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1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  <c r="CT188" s="16"/>
      <c r="CU188" s="16"/>
      <c r="CV188" s="16"/>
      <c r="CW188" s="16"/>
      <c r="CX188" s="16"/>
      <c r="CY188" s="16"/>
      <c r="CZ188" s="16">
        <f>SUMIF(AFFECTATION!$E188:$CS188,PRESENCE!CZ$2,PRESENCE!$E188:$CS188)</f>
        <v>0</v>
      </c>
      <c r="DA188" s="16">
        <f>SUMIF(AFFECTATION!$E188:$CS188,PRESENCE!DA$2,PRESENCE!$E188:$CS188)</f>
        <v>0</v>
      </c>
      <c r="DB188" s="16">
        <f>SUMIF(AFFECTATION!$E188:$CS188,PRESENCE!DB$2,PRESENCE!$E188:$CS188)</f>
        <v>0</v>
      </c>
      <c r="DC188" s="16">
        <f>SUMIF(AFFECTATION!$E188:$CS188,PRESENCE!DC$2,PRESENCE!$E188:$CS188)</f>
        <v>0</v>
      </c>
      <c r="DD188" s="16">
        <f>SUMIF(AFFECTATION!$E188:$CS188,PRESENCE!DD$2,PRESENCE!$E188:$CS188)</f>
        <v>0</v>
      </c>
      <c r="DE188" s="16">
        <f>SUMIF(AFFECTATION!$E188:$CS188,PRESENCE!DE$2,PRESENCE!$E188:$CS188)</f>
        <v>0</v>
      </c>
      <c r="DF188" s="16">
        <f>SUMIF(AFFECTATION!$E188:$CS188,PRESENCE!DF$2,PRESENCE!$E188:$CS188)</f>
        <v>0</v>
      </c>
      <c r="DG188" s="16">
        <f>SUMIF(AFFECTATION!$E188:$CS188,PRESENCE!DG$2,PRESENCE!$E188:$CS188)</f>
        <v>0</v>
      </c>
      <c r="DH188" s="16">
        <f>SUMIF(AFFECTATION!$E188:$CS188,PRESENCE!DH$2,PRESENCE!$E188:$CS188)</f>
        <v>0</v>
      </c>
      <c r="DI188" s="16">
        <f>SUMIF(AFFECTATION!$E188:$CS188,PRESENCE!DI$2,PRESENCE!$E188:$CS188)</f>
        <v>0</v>
      </c>
      <c r="DJ188" s="16">
        <f>SUMIF(AFFECTATION!$E188:$CS188,PRESENCE!DJ$2,PRESENCE!$E188:$CS188)</f>
        <v>0</v>
      </c>
      <c r="DK188" s="16">
        <f>SUMIF(AFFECTATION!$E188:$CS188,PRESENCE!DK$2,PRESENCE!$E188:$CS188)</f>
        <v>0</v>
      </c>
      <c r="DL188" s="16">
        <f>SUMIF(AFFECTATION!$E188:$CS188,PRESENCE!DL$2,PRESENCE!$E188:$CS188)</f>
        <v>0</v>
      </c>
      <c r="DM188" s="16">
        <f>SUMIF(AFFECTATION!$E188:$CS188,PRESENCE!DM$2,PRESENCE!$E188:$CS188)</f>
        <v>0</v>
      </c>
    </row>
    <row r="189" spans="1:117" x14ac:dyDescent="0.35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1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  <c r="CT189" s="16"/>
      <c r="CU189" s="16"/>
      <c r="CV189" s="16"/>
      <c r="CW189" s="16"/>
      <c r="CX189" s="16"/>
      <c r="CY189" s="16"/>
      <c r="CZ189" s="16">
        <f>SUMIF(AFFECTATION!$E189:$CS189,PRESENCE!CZ$2,PRESENCE!$E189:$CS189)</f>
        <v>0</v>
      </c>
      <c r="DA189" s="16">
        <f>SUMIF(AFFECTATION!$E189:$CS189,PRESENCE!DA$2,PRESENCE!$E189:$CS189)</f>
        <v>0</v>
      </c>
      <c r="DB189" s="16">
        <f>SUMIF(AFFECTATION!$E189:$CS189,PRESENCE!DB$2,PRESENCE!$E189:$CS189)</f>
        <v>0</v>
      </c>
      <c r="DC189" s="16">
        <f>SUMIF(AFFECTATION!$E189:$CS189,PRESENCE!DC$2,PRESENCE!$E189:$CS189)</f>
        <v>0</v>
      </c>
      <c r="DD189" s="16">
        <f>SUMIF(AFFECTATION!$E189:$CS189,PRESENCE!DD$2,PRESENCE!$E189:$CS189)</f>
        <v>0</v>
      </c>
      <c r="DE189" s="16">
        <f>SUMIF(AFFECTATION!$E189:$CS189,PRESENCE!DE$2,PRESENCE!$E189:$CS189)</f>
        <v>0</v>
      </c>
      <c r="DF189" s="16">
        <f>SUMIF(AFFECTATION!$E189:$CS189,PRESENCE!DF$2,PRESENCE!$E189:$CS189)</f>
        <v>0</v>
      </c>
      <c r="DG189" s="16">
        <f>SUMIF(AFFECTATION!$E189:$CS189,PRESENCE!DG$2,PRESENCE!$E189:$CS189)</f>
        <v>0</v>
      </c>
      <c r="DH189" s="16">
        <f>SUMIF(AFFECTATION!$E189:$CS189,PRESENCE!DH$2,PRESENCE!$E189:$CS189)</f>
        <v>0</v>
      </c>
      <c r="DI189" s="16">
        <f>SUMIF(AFFECTATION!$E189:$CS189,PRESENCE!DI$2,PRESENCE!$E189:$CS189)</f>
        <v>0</v>
      </c>
      <c r="DJ189" s="16">
        <f>SUMIF(AFFECTATION!$E189:$CS189,PRESENCE!DJ$2,PRESENCE!$E189:$CS189)</f>
        <v>0</v>
      </c>
      <c r="DK189" s="16">
        <f>SUMIF(AFFECTATION!$E189:$CS189,PRESENCE!DK$2,PRESENCE!$E189:$CS189)</f>
        <v>0</v>
      </c>
      <c r="DL189" s="16">
        <f>SUMIF(AFFECTATION!$E189:$CS189,PRESENCE!DL$2,PRESENCE!$E189:$CS189)</f>
        <v>0</v>
      </c>
      <c r="DM189" s="16">
        <f>SUMIF(AFFECTATION!$E189:$CS189,PRESENCE!DM$2,PRESENCE!$E189:$CS189)</f>
        <v>0</v>
      </c>
    </row>
    <row r="190" spans="1:117" x14ac:dyDescent="0.35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1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  <c r="CT190" s="16"/>
      <c r="CU190" s="16"/>
      <c r="CV190" s="16"/>
      <c r="CW190" s="16"/>
      <c r="CX190" s="16"/>
      <c r="CY190" s="16"/>
      <c r="CZ190" s="16">
        <f>SUMIF(AFFECTATION!$E190:$CS190,PRESENCE!CZ$2,PRESENCE!$E190:$CS190)</f>
        <v>0</v>
      </c>
      <c r="DA190" s="16">
        <f>SUMIF(AFFECTATION!$E190:$CS190,PRESENCE!DA$2,PRESENCE!$E190:$CS190)</f>
        <v>0</v>
      </c>
      <c r="DB190" s="16">
        <f>SUMIF(AFFECTATION!$E190:$CS190,PRESENCE!DB$2,PRESENCE!$E190:$CS190)</f>
        <v>0</v>
      </c>
      <c r="DC190" s="16">
        <f>SUMIF(AFFECTATION!$E190:$CS190,PRESENCE!DC$2,PRESENCE!$E190:$CS190)</f>
        <v>0</v>
      </c>
      <c r="DD190" s="16">
        <f>SUMIF(AFFECTATION!$E190:$CS190,PRESENCE!DD$2,PRESENCE!$E190:$CS190)</f>
        <v>0</v>
      </c>
      <c r="DE190" s="16">
        <f>SUMIF(AFFECTATION!$E190:$CS190,PRESENCE!DE$2,PRESENCE!$E190:$CS190)</f>
        <v>0</v>
      </c>
      <c r="DF190" s="16">
        <f>SUMIF(AFFECTATION!$E190:$CS190,PRESENCE!DF$2,PRESENCE!$E190:$CS190)</f>
        <v>0</v>
      </c>
      <c r="DG190" s="16">
        <f>SUMIF(AFFECTATION!$E190:$CS190,PRESENCE!DG$2,PRESENCE!$E190:$CS190)</f>
        <v>0</v>
      </c>
      <c r="DH190" s="16">
        <f>SUMIF(AFFECTATION!$E190:$CS190,PRESENCE!DH$2,PRESENCE!$E190:$CS190)</f>
        <v>0</v>
      </c>
      <c r="DI190" s="16">
        <f>SUMIF(AFFECTATION!$E190:$CS190,PRESENCE!DI$2,PRESENCE!$E190:$CS190)</f>
        <v>0</v>
      </c>
      <c r="DJ190" s="16">
        <f>SUMIF(AFFECTATION!$E190:$CS190,PRESENCE!DJ$2,PRESENCE!$E190:$CS190)</f>
        <v>0</v>
      </c>
      <c r="DK190" s="16">
        <f>SUMIF(AFFECTATION!$E190:$CS190,PRESENCE!DK$2,PRESENCE!$E190:$CS190)</f>
        <v>0</v>
      </c>
      <c r="DL190" s="16">
        <f>SUMIF(AFFECTATION!$E190:$CS190,PRESENCE!DL$2,PRESENCE!$E190:$CS190)</f>
        <v>0</v>
      </c>
      <c r="DM190" s="16">
        <f>SUMIF(AFFECTATION!$E190:$CS190,PRESENCE!DM$2,PRESENCE!$E190:$CS190)</f>
        <v>0</v>
      </c>
    </row>
    <row r="191" spans="1:117" x14ac:dyDescent="0.35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1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  <c r="CT191" s="16"/>
      <c r="CU191" s="16"/>
      <c r="CV191" s="16"/>
      <c r="CW191" s="16"/>
      <c r="CX191" s="16"/>
      <c r="CY191" s="16"/>
      <c r="CZ191" s="16">
        <f>SUMIF(AFFECTATION!$E191:$CS191,PRESENCE!CZ$2,PRESENCE!$E191:$CS191)</f>
        <v>0</v>
      </c>
      <c r="DA191" s="16">
        <f>SUMIF(AFFECTATION!$E191:$CS191,PRESENCE!DA$2,PRESENCE!$E191:$CS191)</f>
        <v>0</v>
      </c>
      <c r="DB191" s="16">
        <f>SUMIF(AFFECTATION!$E191:$CS191,PRESENCE!DB$2,PRESENCE!$E191:$CS191)</f>
        <v>0</v>
      </c>
      <c r="DC191" s="16">
        <f>SUMIF(AFFECTATION!$E191:$CS191,PRESENCE!DC$2,PRESENCE!$E191:$CS191)</f>
        <v>0</v>
      </c>
      <c r="DD191" s="16">
        <f>SUMIF(AFFECTATION!$E191:$CS191,PRESENCE!DD$2,PRESENCE!$E191:$CS191)</f>
        <v>0</v>
      </c>
      <c r="DE191" s="16">
        <f>SUMIF(AFFECTATION!$E191:$CS191,PRESENCE!DE$2,PRESENCE!$E191:$CS191)</f>
        <v>0</v>
      </c>
      <c r="DF191" s="16">
        <f>SUMIF(AFFECTATION!$E191:$CS191,PRESENCE!DF$2,PRESENCE!$E191:$CS191)</f>
        <v>0</v>
      </c>
      <c r="DG191" s="16">
        <f>SUMIF(AFFECTATION!$E191:$CS191,PRESENCE!DG$2,PRESENCE!$E191:$CS191)</f>
        <v>0</v>
      </c>
      <c r="DH191" s="16">
        <f>SUMIF(AFFECTATION!$E191:$CS191,PRESENCE!DH$2,PRESENCE!$E191:$CS191)</f>
        <v>0</v>
      </c>
      <c r="DI191" s="16">
        <f>SUMIF(AFFECTATION!$E191:$CS191,PRESENCE!DI$2,PRESENCE!$E191:$CS191)</f>
        <v>0</v>
      </c>
      <c r="DJ191" s="16">
        <f>SUMIF(AFFECTATION!$E191:$CS191,PRESENCE!DJ$2,PRESENCE!$E191:$CS191)</f>
        <v>0</v>
      </c>
      <c r="DK191" s="16">
        <f>SUMIF(AFFECTATION!$E191:$CS191,PRESENCE!DK$2,PRESENCE!$E191:$CS191)</f>
        <v>0</v>
      </c>
      <c r="DL191" s="16">
        <f>SUMIF(AFFECTATION!$E191:$CS191,PRESENCE!DL$2,PRESENCE!$E191:$CS191)</f>
        <v>0</v>
      </c>
      <c r="DM191" s="16">
        <f>SUMIF(AFFECTATION!$E191:$CS191,PRESENCE!DM$2,PRESENCE!$E191:$CS191)</f>
        <v>0</v>
      </c>
    </row>
    <row r="192" spans="1:117" x14ac:dyDescent="0.35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1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  <c r="CT192" s="16"/>
      <c r="CU192" s="16"/>
      <c r="CV192" s="16"/>
      <c r="CW192" s="16"/>
      <c r="CX192" s="16"/>
      <c r="CY192" s="16"/>
      <c r="CZ192" s="16">
        <f>SUMIF(AFFECTATION!$E192:$CS192,PRESENCE!CZ$2,PRESENCE!$E192:$CS192)</f>
        <v>0</v>
      </c>
      <c r="DA192" s="16">
        <f>SUMIF(AFFECTATION!$E192:$CS192,PRESENCE!DA$2,PRESENCE!$E192:$CS192)</f>
        <v>0</v>
      </c>
      <c r="DB192" s="16">
        <f>SUMIF(AFFECTATION!$E192:$CS192,PRESENCE!DB$2,PRESENCE!$E192:$CS192)</f>
        <v>0</v>
      </c>
      <c r="DC192" s="16">
        <f>SUMIF(AFFECTATION!$E192:$CS192,PRESENCE!DC$2,PRESENCE!$E192:$CS192)</f>
        <v>0</v>
      </c>
      <c r="DD192" s="16">
        <f>SUMIF(AFFECTATION!$E192:$CS192,PRESENCE!DD$2,PRESENCE!$E192:$CS192)</f>
        <v>0</v>
      </c>
      <c r="DE192" s="16">
        <f>SUMIF(AFFECTATION!$E192:$CS192,PRESENCE!DE$2,PRESENCE!$E192:$CS192)</f>
        <v>0</v>
      </c>
      <c r="DF192" s="16">
        <f>SUMIF(AFFECTATION!$E192:$CS192,PRESENCE!DF$2,PRESENCE!$E192:$CS192)</f>
        <v>0</v>
      </c>
      <c r="DG192" s="16">
        <f>SUMIF(AFFECTATION!$E192:$CS192,PRESENCE!DG$2,PRESENCE!$E192:$CS192)</f>
        <v>0</v>
      </c>
      <c r="DH192" s="16">
        <f>SUMIF(AFFECTATION!$E192:$CS192,PRESENCE!DH$2,PRESENCE!$E192:$CS192)</f>
        <v>0</v>
      </c>
      <c r="DI192" s="16">
        <f>SUMIF(AFFECTATION!$E192:$CS192,PRESENCE!DI$2,PRESENCE!$E192:$CS192)</f>
        <v>0</v>
      </c>
      <c r="DJ192" s="16">
        <f>SUMIF(AFFECTATION!$E192:$CS192,PRESENCE!DJ$2,PRESENCE!$E192:$CS192)</f>
        <v>0</v>
      </c>
      <c r="DK192" s="16">
        <f>SUMIF(AFFECTATION!$E192:$CS192,PRESENCE!DK$2,PRESENCE!$E192:$CS192)</f>
        <v>0</v>
      </c>
      <c r="DL192" s="16">
        <f>SUMIF(AFFECTATION!$E192:$CS192,PRESENCE!DL$2,PRESENCE!$E192:$CS192)</f>
        <v>0</v>
      </c>
      <c r="DM192" s="16">
        <f>SUMIF(AFFECTATION!$E192:$CS192,PRESENCE!DM$2,PRESENCE!$E192:$CS192)</f>
        <v>0</v>
      </c>
    </row>
    <row r="193" spans="1:117" x14ac:dyDescent="0.35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1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16"/>
      <c r="CU193" s="16"/>
      <c r="CV193" s="16"/>
      <c r="CW193" s="16"/>
      <c r="CX193" s="16"/>
      <c r="CY193" s="16"/>
      <c r="CZ193" s="16">
        <f>SUMIF(AFFECTATION!$E193:$CS193,PRESENCE!CZ$2,PRESENCE!$E193:$CS193)</f>
        <v>0</v>
      </c>
      <c r="DA193" s="16">
        <f>SUMIF(AFFECTATION!$E193:$CS193,PRESENCE!DA$2,PRESENCE!$E193:$CS193)</f>
        <v>0</v>
      </c>
      <c r="DB193" s="16">
        <f>SUMIF(AFFECTATION!$E193:$CS193,PRESENCE!DB$2,PRESENCE!$E193:$CS193)</f>
        <v>0</v>
      </c>
      <c r="DC193" s="16">
        <f>SUMIF(AFFECTATION!$E193:$CS193,PRESENCE!DC$2,PRESENCE!$E193:$CS193)</f>
        <v>0</v>
      </c>
      <c r="DD193" s="16">
        <f>SUMIF(AFFECTATION!$E193:$CS193,PRESENCE!DD$2,PRESENCE!$E193:$CS193)</f>
        <v>0</v>
      </c>
      <c r="DE193" s="16">
        <f>SUMIF(AFFECTATION!$E193:$CS193,PRESENCE!DE$2,PRESENCE!$E193:$CS193)</f>
        <v>0</v>
      </c>
      <c r="DF193" s="16">
        <f>SUMIF(AFFECTATION!$E193:$CS193,PRESENCE!DF$2,PRESENCE!$E193:$CS193)</f>
        <v>0</v>
      </c>
      <c r="DG193" s="16">
        <f>SUMIF(AFFECTATION!$E193:$CS193,PRESENCE!DG$2,PRESENCE!$E193:$CS193)</f>
        <v>0</v>
      </c>
      <c r="DH193" s="16">
        <f>SUMIF(AFFECTATION!$E193:$CS193,PRESENCE!DH$2,PRESENCE!$E193:$CS193)</f>
        <v>0</v>
      </c>
      <c r="DI193" s="16">
        <f>SUMIF(AFFECTATION!$E193:$CS193,PRESENCE!DI$2,PRESENCE!$E193:$CS193)</f>
        <v>0</v>
      </c>
      <c r="DJ193" s="16">
        <f>SUMIF(AFFECTATION!$E193:$CS193,PRESENCE!DJ$2,PRESENCE!$E193:$CS193)</f>
        <v>0</v>
      </c>
      <c r="DK193" s="16">
        <f>SUMIF(AFFECTATION!$E193:$CS193,PRESENCE!DK$2,PRESENCE!$E193:$CS193)</f>
        <v>0</v>
      </c>
      <c r="DL193" s="16">
        <f>SUMIF(AFFECTATION!$E193:$CS193,PRESENCE!DL$2,PRESENCE!$E193:$CS193)</f>
        <v>0</v>
      </c>
      <c r="DM193" s="16">
        <f>SUMIF(AFFECTATION!$E193:$CS193,PRESENCE!DM$2,PRESENCE!$E193:$CS193)</f>
        <v>0</v>
      </c>
    </row>
    <row r="194" spans="1:117" x14ac:dyDescent="0.35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1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  <c r="CT194" s="16"/>
      <c r="CU194" s="16"/>
      <c r="CV194" s="16"/>
      <c r="CW194" s="16"/>
      <c r="CX194" s="16"/>
      <c r="CY194" s="16"/>
      <c r="CZ194" s="16">
        <f>SUMIF(AFFECTATION!$E194:$CS194,PRESENCE!CZ$2,PRESENCE!$E194:$CS194)</f>
        <v>0</v>
      </c>
      <c r="DA194" s="16">
        <f>SUMIF(AFFECTATION!$E194:$CS194,PRESENCE!DA$2,PRESENCE!$E194:$CS194)</f>
        <v>0</v>
      </c>
      <c r="DB194" s="16">
        <f>SUMIF(AFFECTATION!$E194:$CS194,PRESENCE!DB$2,PRESENCE!$E194:$CS194)</f>
        <v>0</v>
      </c>
      <c r="DC194" s="16">
        <f>SUMIF(AFFECTATION!$E194:$CS194,PRESENCE!DC$2,PRESENCE!$E194:$CS194)</f>
        <v>0</v>
      </c>
      <c r="DD194" s="16">
        <f>SUMIF(AFFECTATION!$E194:$CS194,PRESENCE!DD$2,PRESENCE!$E194:$CS194)</f>
        <v>0</v>
      </c>
      <c r="DE194" s="16">
        <f>SUMIF(AFFECTATION!$E194:$CS194,PRESENCE!DE$2,PRESENCE!$E194:$CS194)</f>
        <v>0</v>
      </c>
      <c r="DF194" s="16">
        <f>SUMIF(AFFECTATION!$E194:$CS194,PRESENCE!DF$2,PRESENCE!$E194:$CS194)</f>
        <v>0</v>
      </c>
      <c r="DG194" s="16">
        <f>SUMIF(AFFECTATION!$E194:$CS194,PRESENCE!DG$2,PRESENCE!$E194:$CS194)</f>
        <v>0</v>
      </c>
      <c r="DH194" s="16">
        <f>SUMIF(AFFECTATION!$E194:$CS194,PRESENCE!DH$2,PRESENCE!$E194:$CS194)</f>
        <v>0</v>
      </c>
      <c r="DI194" s="16">
        <f>SUMIF(AFFECTATION!$E194:$CS194,PRESENCE!DI$2,PRESENCE!$E194:$CS194)</f>
        <v>0</v>
      </c>
      <c r="DJ194" s="16">
        <f>SUMIF(AFFECTATION!$E194:$CS194,PRESENCE!DJ$2,PRESENCE!$E194:$CS194)</f>
        <v>0</v>
      </c>
      <c r="DK194" s="16">
        <f>SUMIF(AFFECTATION!$E194:$CS194,PRESENCE!DK$2,PRESENCE!$E194:$CS194)</f>
        <v>0</v>
      </c>
      <c r="DL194" s="16">
        <f>SUMIF(AFFECTATION!$E194:$CS194,PRESENCE!DL$2,PRESENCE!$E194:$CS194)</f>
        <v>0</v>
      </c>
      <c r="DM194" s="16">
        <f>SUMIF(AFFECTATION!$E194:$CS194,PRESENCE!DM$2,PRESENCE!$E194:$CS194)</f>
        <v>0</v>
      </c>
    </row>
    <row r="195" spans="1:117" x14ac:dyDescent="0.35">
      <c r="A195" s="6" t="str">
        <f t="shared" ref="A195:A258" si="10">CHOOSE(MONTH(D195),"JANVIER","FEVRIER","MARS","AVRIL","MAI","JUIN","JUILLET","MARS","AVRIL","MAI","JUIN","JUILLET","AOUT","SEPTEMBRE","OCTOBRE","NOVEMBRE","DECEMBRE")</f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1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  <c r="CT195" s="16"/>
      <c r="CU195" s="16"/>
      <c r="CV195" s="16"/>
      <c r="CW195" s="16"/>
      <c r="CX195" s="16"/>
      <c r="CY195" s="16"/>
      <c r="CZ195" s="16">
        <f>SUMIF(AFFECTATION!$E195:$CS195,PRESENCE!CZ$2,PRESENCE!$E195:$CS195)</f>
        <v>0</v>
      </c>
      <c r="DA195" s="16">
        <f>SUMIF(AFFECTATION!$E195:$CS195,PRESENCE!DA$2,PRESENCE!$E195:$CS195)</f>
        <v>0</v>
      </c>
      <c r="DB195" s="16">
        <f>SUMIF(AFFECTATION!$E195:$CS195,PRESENCE!DB$2,PRESENCE!$E195:$CS195)</f>
        <v>0</v>
      </c>
      <c r="DC195" s="16">
        <f>SUMIF(AFFECTATION!$E195:$CS195,PRESENCE!DC$2,PRESENCE!$E195:$CS195)</f>
        <v>0</v>
      </c>
      <c r="DD195" s="16">
        <f>SUMIF(AFFECTATION!$E195:$CS195,PRESENCE!DD$2,PRESENCE!$E195:$CS195)</f>
        <v>0</v>
      </c>
      <c r="DE195" s="16">
        <f>SUMIF(AFFECTATION!$E195:$CS195,PRESENCE!DE$2,PRESENCE!$E195:$CS195)</f>
        <v>0</v>
      </c>
      <c r="DF195" s="16">
        <f>SUMIF(AFFECTATION!$E195:$CS195,PRESENCE!DF$2,PRESENCE!$E195:$CS195)</f>
        <v>0</v>
      </c>
      <c r="DG195" s="16">
        <f>SUMIF(AFFECTATION!$E195:$CS195,PRESENCE!DG$2,PRESENCE!$E195:$CS195)</f>
        <v>0</v>
      </c>
      <c r="DH195" s="16">
        <f>SUMIF(AFFECTATION!$E195:$CS195,PRESENCE!DH$2,PRESENCE!$E195:$CS195)</f>
        <v>0</v>
      </c>
      <c r="DI195" s="16">
        <f>SUMIF(AFFECTATION!$E195:$CS195,PRESENCE!DI$2,PRESENCE!$E195:$CS195)</f>
        <v>0</v>
      </c>
      <c r="DJ195" s="16">
        <f>SUMIF(AFFECTATION!$E195:$CS195,PRESENCE!DJ$2,PRESENCE!$E195:$CS195)</f>
        <v>0</v>
      </c>
      <c r="DK195" s="16">
        <f>SUMIF(AFFECTATION!$E195:$CS195,PRESENCE!DK$2,PRESENCE!$E195:$CS195)</f>
        <v>0</v>
      </c>
      <c r="DL195" s="16">
        <f>SUMIF(AFFECTATION!$E195:$CS195,PRESENCE!DL$2,PRESENCE!$E195:$CS195)</f>
        <v>0</v>
      </c>
      <c r="DM195" s="16">
        <f>SUMIF(AFFECTATION!$E195:$CS195,PRESENCE!DM$2,PRESENCE!$E195:$CS195)</f>
        <v>0</v>
      </c>
    </row>
    <row r="196" spans="1:117" x14ac:dyDescent="0.35">
      <c r="A196" s="6" t="str">
        <f t="shared" si="10"/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1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16"/>
      <c r="CU196" s="16"/>
      <c r="CV196" s="16"/>
      <c r="CW196" s="16"/>
      <c r="CX196" s="16"/>
      <c r="CY196" s="16"/>
      <c r="CZ196" s="16">
        <f>SUMIF(AFFECTATION!$E196:$CS196,PRESENCE!CZ$2,PRESENCE!$E196:$CS196)</f>
        <v>0</v>
      </c>
      <c r="DA196" s="16">
        <f>SUMIF(AFFECTATION!$E196:$CS196,PRESENCE!DA$2,PRESENCE!$E196:$CS196)</f>
        <v>0</v>
      </c>
      <c r="DB196" s="16">
        <f>SUMIF(AFFECTATION!$E196:$CS196,PRESENCE!DB$2,PRESENCE!$E196:$CS196)</f>
        <v>0</v>
      </c>
      <c r="DC196" s="16">
        <f>SUMIF(AFFECTATION!$E196:$CS196,PRESENCE!DC$2,PRESENCE!$E196:$CS196)</f>
        <v>0</v>
      </c>
      <c r="DD196" s="16">
        <f>SUMIF(AFFECTATION!$E196:$CS196,PRESENCE!DD$2,PRESENCE!$E196:$CS196)</f>
        <v>0</v>
      </c>
      <c r="DE196" s="16">
        <f>SUMIF(AFFECTATION!$E196:$CS196,PRESENCE!DE$2,PRESENCE!$E196:$CS196)</f>
        <v>0</v>
      </c>
      <c r="DF196" s="16">
        <f>SUMIF(AFFECTATION!$E196:$CS196,PRESENCE!DF$2,PRESENCE!$E196:$CS196)</f>
        <v>0</v>
      </c>
      <c r="DG196" s="16">
        <f>SUMIF(AFFECTATION!$E196:$CS196,PRESENCE!DG$2,PRESENCE!$E196:$CS196)</f>
        <v>0</v>
      </c>
      <c r="DH196" s="16">
        <f>SUMIF(AFFECTATION!$E196:$CS196,PRESENCE!DH$2,PRESENCE!$E196:$CS196)</f>
        <v>0</v>
      </c>
      <c r="DI196" s="16">
        <f>SUMIF(AFFECTATION!$E196:$CS196,PRESENCE!DI$2,PRESENCE!$E196:$CS196)</f>
        <v>0</v>
      </c>
      <c r="DJ196" s="16">
        <f>SUMIF(AFFECTATION!$E196:$CS196,PRESENCE!DJ$2,PRESENCE!$E196:$CS196)</f>
        <v>0</v>
      </c>
      <c r="DK196" s="16">
        <f>SUMIF(AFFECTATION!$E196:$CS196,PRESENCE!DK$2,PRESENCE!$E196:$CS196)</f>
        <v>0</v>
      </c>
      <c r="DL196" s="16">
        <f>SUMIF(AFFECTATION!$E196:$CS196,PRESENCE!DL$2,PRESENCE!$E196:$CS196)</f>
        <v>0</v>
      </c>
      <c r="DM196" s="16">
        <f>SUMIF(AFFECTATION!$E196:$CS196,PRESENCE!DM$2,PRESENCE!$E196:$CS196)</f>
        <v>0</v>
      </c>
    </row>
    <row r="197" spans="1:117" x14ac:dyDescent="0.35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1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  <c r="CT197" s="16"/>
      <c r="CU197" s="16"/>
      <c r="CV197" s="16"/>
      <c r="CW197" s="16"/>
      <c r="CX197" s="16"/>
      <c r="CY197" s="16"/>
      <c r="CZ197" s="16">
        <f>SUMIF(AFFECTATION!$E197:$CS197,PRESENCE!CZ$2,PRESENCE!$E197:$CS197)</f>
        <v>0</v>
      </c>
      <c r="DA197" s="16">
        <f>SUMIF(AFFECTATION!$E197:$CS197,PRESENCE!DA$2,PRESENCE!$E197:$CS197)</f>
        <v>0</v>
      </c>
      <c r="DB197" s="16">
        <f>SUMIF(AFFECTATION!$E197:$CS197,PRESENCE!DB$2,PRESENCE!$E197:$CS197)</f>
        <v>0</v>
      </c>
      <c r="DC197" s="16">
        <f>SUMIF(AFFECTATION!$E197:$CS197,PRESENCE!DC$2,PRESENCE!$E197:$CS197)</f>
        <v>0</v>
      </c>
      <c r="DD197" s="16">
        <f>SUMIF(AFFECTATION!$E197:$CS197,PRESENCE!DD$2,PRESENCE!$E197:$CS197)</f>
        <v>0</v>
      </c>
      <c r="DE197" s="16">
        <f>SUMIF(AFFECTATION!$E197:$CS197,PRESENCE!DE$2,PRESENCE!$E197:$CS197)</f>
        <v>0</v>
      </c>
      <c r="DF197" s="16">
        <f>SUMIF(AFFECTATION!$E197:$CS197,PRESENCE!DF$2,PRESENCE!$E197:$CS197)</f>
        <v>0</v>
      </c>
      <c r="DG197" s="16">
        <f>SUMIF(AFFECTATION!$E197:$CS197,PRESENCE!DG$2,PRESENCE!$E197:$CS197)</f>
        <v>0</v>
      </c>
      <c r="DH197" s="16">
        <f>SUMIF(AFFECTATION!$E197:$CS197,PRESENCE!DH$2,PRESENCE!$E197:$CS197)</f>
        <v>0</v>
      </c>
      <c r="DI197" s="16">
        <f>SUMIF(AFFECTATION!$E197:$CS197,PRESENCE!DI$2,PRESENCE!$E197:$CS197)</f>
        <v>0</v>
      </c>
      <c r="DJ197" s="16">
        <f>SUMIF(AFFECTATION!$E197:$CS197,PRESENCE!DJ$2,PRESENCE!$E197:$CS197)</f>
        <v>0</v>
      </c>
      <c r="DK197" s="16">
        <f>SUMIF(AFFECTATION!$E197:$CS197,PRESENCE!DK$2,PRESENCE!$E197:$CS197)</f>
        <v>0</v>
      </c>
      <c r="DL197" s="16">
        <f>SUMIF(AFFECTATION!$E197:$CS197,PRESENCE!DL$2,PRESENCE!$E197:$CS197)</f>
        <v>0</v>
      </c>
      <c r="DM197" s="16">
        <f>SUMIF(AFFECTATION!$E197:$CS197,PRESENCE!DM$2,PRESENCE!$E197:$CS197)</f>
        <v>0</v>
      </c>
    </row>
    <row r="198" spans="1:117" x14ac:dyDescent="0.35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1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  <c r="CT198" s="16"/>
      <c r="CU198" s="16"/>
      <c r="CV198" s="16"/>
      <c r="CW198" s="16"/>
      <c r="CX198" s="16"/>
      <c r="CY198" s="16"/>
      <c r="CZ198" s="16">
        <f>SUMIF(AFFECTATION!$E198:$CS198,PRESENCE!CZ$2,PRESENCE!$E198:$CS198)</f>
        <v>0</v>
      </c>
      <c r="DA198" s="16">
        <f>SUMIF(AFFECTATION!$E198:$CS198,PRESENCE!DA$2,PRESENCE!$E198:$CS198)</f>
        <v>0</v>
      </c>
      <c r="DB198" s="16">
        <f>SUMIF(AFFECTATION!$E198:$CS198,PRESENCE!DB$2,PRESENCE!$E198:$CS198)</f>
        <v>0</v>
      </c>
      <c r="DC198" s="16">
        <f>SUMIF(AFFECTATION!$E198:$CS198,PRESENCE!DC$2,PRESENCE!$E198:$CS198)</f>
        <v>0</v>
      </c>
      <c r="DD198" s="16">
        <f>SUMIF(AFFECTATION!$E198:$CS198,PRESENCE!DD$2,PRESENCE!$E198:$CS198)</f>
        <v>0</v>
      </c>
      <c r="DE198" s="16">
        <f>SUMIF(AFFECTATION!$E198:$CS198,PRESENCE!DE$2,PRESENCE!$E198:$CS198)</f>
        <v>0</v>
      </c>
      <c r="DF198" s="16">
        <f>SUMIF(AFFECTATION!$E198:$CS198,PRESENCE!DF$2,PRESENCE!$E198:$CS198)</f>
        <v>0</v>
      </c>
      <c r="DG198" s="16">
        <f>SUMIF(AFFECTATION!$E198:$CS198,PRESENCE!DG$2,PRESENCE!$E198:$CS198)</f>
        <v>0</v>
      </c>
      <c r="DH198" s="16">
        <f>SUMIF(AFFECTATION!$E198:$CS198,PRESENCE!DH$2,PRESENCE!$E198:$CS198)</f>
        <v>0</v>
      </c>
      <c r="DI198" s="16">
        <f>SUMIF(AFFECTATION!$E198:$CS198,PRESENCE!DI$2,PRESENCE!$E198:$CS198)</f>
        <v>0</v>
      </c>
      <c r="DJ198" s="16">
        <f>SUMIF(AFFECTATION!$E198:$CS198,PRESENCE!DJ$2,PRESENCE!$E198:$CS198)</f>
        <v>0</v>
      </c>
      <c r="DK198" s="16">
        <f>SUMIF(AFFECTATION!$E198:$CS198,PRESENCE!DK$2,PRESENCE!$E198:$CS198)</f>
        <v>0</v>
      </c>
      <c r="DL198" s="16">
        <f>SUMIF(AFFECTATION!$E198:$CS198,PRESENCE!DL$2,PRESENCE!$E198:$CS198)</f>
        <v>0</v>
      </c>
      <c r="DM198" s="16">
        <f>SUMIF(AFFECTATION!$E198:$CS198,PRESENCE!DM$2,PRESENCE!$E198:$CS198)</f>
        <v>0</v>
      </c>
    </row>
    <row r="199" spans="1:117" x14ac:dyDescent="0.35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1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  <c r="CT199" s="16"/>
      <c r="CU199" s="16"/>
      <c r="CV199" s="16"/>
      <c r="CW199" s="16"/>
      <c r="CX199" s="16"/>
      <c r="CY199" s="16"/>
      <c r="CZ199" s="16">
        <f>SUMIF(AFFECTATION!$E199:$CS199,PRESENCE!CZ$2,PRESENCE!$E199:$CS199)</f>
        <v>0</v>
      </c>
      <c r="DA199" s="16">
        <f>SUMIF(AFFECTATION!$E199:$CS199,PRESENCE!DA$2,PRESENCE!$E199:$CS199)</f>
        <v>0</v>
      </c>
      <c r="DB199" s="16">
        <f>SUMIF(AFFECTATION!$E199:$CS199,PRESENCE!DB$2,PRESENCE!$E199:$CS199)</f>
        <v>0</v>
      </c>
      <c r="DC199" s="16">
        <f>SUMIF(AFFECTATION!$E199:$CS199,PRESENCE!DC$2,PRESENCE!$E199:$CS199)</f>
        <v>0</v>
      </c>
      <c r="DD199" s="16">
        <f>SUMIF(AFFECTATION!$E199:$CS199,PRESENCE!DD$2,PRESENCE!$E199:$CS199)</f>
        <v>0</v>
      </c>
      <c r="DE199" s="16">
        <f>SUMIF(AFFECTATION!$E199:$CS199,PRESENCE!DE$2,PRESENCE!$E199:$CS199)</f>
        <v>0</v>
      </c>
      <c r="DF199" s="16">
        <f>SUMIF(AFFECTATION!$E199:$CS199,PRESENCE!DF$2,PRESENCE!$E199:$CS199)</f>
        <v>0</v>
      </c>
      <c r="DG199" s="16">
        <f>SUMIF(AFFECTATION!$E199:$CS199,PRESENCE!DG$2,PRESENCE!$E199:$CS199)</f>
        <v>0</v>
      </c>
      <c r="DH199" s="16">
        <f>SUMIF(AFFECTATION!$E199:$CS199,PRESENCE!DH$2,PRESENCE!$E199:$CS199)</f>
        <v>0</v>
      </c>
      <c r="DI199" s="16">
        <f>SUMIF(AFFECTATION!$E199:$CS199,PRESENCE!DI$2,PRESENCE!$E199:$CS199)</f>
        <v>0</v>
      </c>
      <c r="DJ199" s="16">
        <f>SUMIF(AFFECTATION!$E199:$CS199,PRESENCE!DJ$2,PRESENCE!$E199:$CS199)</f>
        <v>0</v>
      </c>
      <c r="DK199" s="16">
        <f>SUMIF(AFFECTATION!$E199:$CS199,PRESENCE!DK$2,PRESENCE!$E199:$CS199)</f>
        <v>0</v>
      </c>
      <c r="DL199" s="16">
        <f>SUMIF(AFFECTATION!$E199:$CS199,PRESENCE!DL$2,PRESENCE!$E199:$CS199)</f>
        <v>0</v>
      </c>
      <c r="DM199" s="16">
        <f>SUMIF(AFFECTATION!$E199:$CS199,PRESENCE!DM$2,PRESENCE!$E199:$CS199)</f>
        <v>0</v>
      </c>
    </row>
    <row r="200" spans="1:117" x14ac:dyDescent="0.35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1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  <c r="CT200" s="16"/>
      <c r="CU200" s="16"/>
      <c r="CV200" s="16"/>
      <c r="CW200" s="16"/>
      <c r="CX200" s="16"/>
      <c r="CY200" s="16"/>
      <c r="CZ200" s="16">
        <f>SUMIF(AFFECTATION!$E200:$CS200,PRESENCE!CZ$2,PRESENCE!$E200:$CS200)</f>
        <v>0</v>
      </c>
      <c r="DA200" s="16">
        <f>SUMIF(AFFECTATION!$E200:$CS200,PRESENCE!DA$2,PRESENCE!$E200:$CS200)</f>
        <v>0</v>
      </c>
      <c r="DB200" s="16">
        <f>SUMIF(AFFECTATION!$E200:$CS200,PRESENCE!DB$2,PRESENCE!$E200:$CS200)</f>
        <v>0</v>
      </c>
      <c r="DC200" s="16">
        <f>SUMIF(AFFECTATION!$E200:$CS200,PRESENCE!DC$2,PRESENCE!$E200:$CS200)</f>
        <v>0</v>
      </c>
      <c r="DD200" s="16">
        <f>SUMIF(AFFECTATION!$E200:$CS200,PRESENCE!DD$2,PRESENCE!$E200:$CS200)</f>
        <v>0</v>
      </c>
      <c r="DE200" s="16">
        <f>SUMIF(AFFECTATION!$E200:$CS200,PRESENCE!DE$2,PRESENCE!$E200:$CS200)</f>
        <v>0</v>
      </c>
      <c r="DF200" s="16">
        <f>SUMIF(AFFECTATION!$E200:$CS200,PRESENCE!DF$2,PRESENCE!$E200:$CS200)</f>
        <v>0</v>
      </c>
      <c r="DG200" s="16">
        <f>SUMIF(AFFECTATION!$E200:$CS200,PRESENCE!DG$2,PRESENCE!$E200:$CS200)</f>
        <v>0</v>
      </c>
      <c r="DH200" s="16">
        <f>SUMIF(AFFECTATION!$E200:$CS200,PRESENCE!DH$2,PRESENCE!$E200:$CS200)</f>
        <v>0</v>
      </c>
      <c r="DI200" s="16">
        <f>SUMIF(AFFECTATION!$E200:$CS200,PRESENCE!DI$2,PRESENCE!$E200:$CS200)</f>
        <v>0</v>
      </c>
      <c r="DJ200" s="16">
        <f>SUMIF(AFFECTATION!$E200:$CS200,PRESENCE!DJ$2,PRESENCE!$E200:$CS200)</f>
        <v>0</v>
      </c>
      <c r="DK200" s="16">
        <f>SUMIF(AFFECTATION!$E200:$CS200,PRESENCE!DK$2,PRESENCE!$E200:$CS200)</f>
        <v>0</v>
      </c>
      <c r="DL200" s="16">
        <f>SUMIF(AFFECTATION!$E200:$CS200,PRESENCE!DL$2,PRESENCE!$E200:$CS200)</f>
        <v>0</v>
      </c>
      <c r="DM200" s="16">
        <f>SUMIF(AFFECTATION!$E200:$CS200,PRESENCE!DM$2,PRESENCE!$E200:$CS200)</f>
        <v>0</v>
      </c>
    </row>
    <row r="201" spans="1:117" x14ac:dyDescent="0.35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1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  <c r="CT201" s="16"/>
      <c r="CU201" s="16"/>
      <c r="CV201" s="16"/>
      <c r="CW201" s="16"/>
      <c r="CX201" s="16"/>
      <c r="CY201" s="16"/>
      <c r="CZ201" s="16">
        <f>SUMIF(AFFECTATION!$E201:$CS201,PRESENCE!CZ$2,PRESENCE!$E201:$CS201)</f>
        <v>0</v>
      </c>
      <c r="DA201" s="16">
        <f>SUMIF(AFFECTATION!$E201:$CS201,PRESENCE!DA$2,PRESENCE!$E201:$CS201)</f>
        <v>0</v>
      </c>
      <c r="DB201" s="16">
        <f>SUMIF(AFFECTATION!$E201:$CS201,PRESENCE!DB$2,PRESENCE!$E201:$CS201)</f>
        <v>0</v>
      </c>
      <c r="DC201" s="16">
        <f>SUMIF(AFFECTATION!$E201:$CS201,PRESENCE!DC$2,PRESENCE!$E201:$CS201)</f>
        <v>0</v>
      </c>
      <c r="DD201" s="16">
        <f>SUMIF(AFFECTATION!$E201:$CS201,PRESENCE!DD$2,PRESENCE!$E201:$CS201)</f>
        <v>0</v>
      </c>
      <c r="DE201" s="16">
        <f>SUMIF(AFFECTATION!$E201:$CS201,PRESENCE!DE$2,PRESENCE!$E201:$CS201)</f>
        <v>0</v>
      </c>
      <c r="DF201" s="16">
        <f>SUMIF(AFFECTATION!$E201:$CS201,PRESENCE!DF$2,PRESENCE!$E201:$CS201)</f>
        <v>0</v>
      </c>
      <c r="DG201" s="16">
        <f>SUMIF(AFFECTATION!$E201:$CS201,PRESENCE!DG$2,PRESENCE!$E201:$CS201)</f>
        <v>0</v>
      </c>
      <c r="DH201" s="16">
        <f>SUMIF(AFFECTATION!$E201:$CS201,PRESENCE!DH$2,PRESENCE!$E201:$CS201)</f>
        <v>0</v>
      </c>
      <c r="DI201" s="16">
        <f>SUMIF(AFFECTATION!$E201:$CS201,PRESENCE!DI$2,PRESENCE!$E201:$CS201)</f>
        <v>0</v>
      </c>
      <c r="DJ201" s="16">
        <f>SUMIF(AFFECTATION!$E201:$CS201,PRESENCE!DJ$2,PRESENCE!$E201:$CS201)</f>
        <v>0</v>
      </c>
      <c r="DK201" s="16">
        <f>SUMIF(AFFECTATION!$E201:$CS201,PRESENCE!DK$2,PRESENCE!$E201:$CS201)</f>
        <v>0</v>
      </c>
      <c r="DL201" s="16">
        <f>SUMIF(AFFECTATION!$E201:$CS201,PRESENCE!DL$2,PRESENCE!$E201:$CS201)</f>
        <v>0</v>
      </c>
      <c r="DM201" s="16">
        <f>SUMIF(AFFECTATION!$E201:$CS201,PRESENCE!DM$2,PRESENCE!$E201:$CS201)</f>
        <v>0</v>
      </c>
    </row>
    <row r="202" spans="1:117" x14ac:dyDescent="0.35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1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  <c r="CT202" s="16"/>
      <c r="CU202" s="16"/>
      <c r="CV202" s="16"/>
      <c r="CW202" s="16"/>
      <c r="CX202" s="16"/>
      <c r="CY202" s="16"/>
      <c r="CZ202" s="16">
        <f>SUMIF(AFFECTATION!$E202:$CS202,PRESENCE!CZ$2,PRESENCE!$E202:$CS202)</f>
        <v>0</v>
      </c>
      <c r="DA202" s="16">
        <f>SUMIF(AFFECTATION!$E202:$CS202,PRESENCE!DA$2,PRESENCE!$E202:$CS202)</f>
        <v>0</v>
      </c>
      <c r="DB202" s="16">
        <f>SUMIF(AFFECTATION!$E202:$CS202,PRESENCE!DB$2,PRESENCE!$E202:$CS202)</f>
        <v>0</v>
      </c>
      <c r="DC202" s="16">
        <f>SUMIF(AFFECTATION!$E202:$CS202,PRESENCE!DC$2,PRESENCE!$E202:$CS202)</f>
        <v>0</v>
      </c>
      <c r="DD202" s="16">
        <f>SUMIF(AFFECTATION!$E202:$CS202,PRESENCE!DD$2,PRESENCE!$E202:$CS202)</f>
        <v>0</v>
      </c>
      <c r="DE202" s="16">
        <f>SUMIF(AFFECTATION!$E202:$CS202,PRESENCE!DE$2,PRESENCE!$E202:$CS202)</f>
        <v>0</v>
      </c>
      <c r="DF202" s="16">
        <f>SUMIF(AFFECTATION!$E202:$CS202,PRESENCE!DF$2,PRESENCE!$E202:$CS202)</f>
        <v>0</v>
      </c>
      <c r="DG202" s="16">
        <f>SUMIF(AFFECTATION!$E202:$CS202,PRESENCE!DG$2,PRESENCE!$E202:$CS202)</f>
        <v>0</v>
      </c>
      <c r="DH202" s="16">
        <f>SUMIF(AFFECTATION!$E202:$CS202,PRESENCE!DH$2,PRESENCE!$E202:$CS202)</f>
        <v>0</v>
      </c>
      <c r="DI202" s="16">
        <f>SUMIF(AFFECTATION!$E202:$CS202,PRESENCE!DI$2,PRESENCE!$E202:$CS202)</f>
        <v>0</v>
      </c>
      <c r="DJ202" s="16">
        <f>SUMIF(AFFECTATION!$E202:$CS202,PRESENCE!DJ$2,PRESENCE!$E202:$CS202)</f>
        <v>0</v>
      </c>
      <c r="DK202" s="16">
        <f>SUMIF(AFFECTATION!$E202:$CS202,PRESENCE!DK$2,PRESENCE!$E202:$CS202)</f>
        <v>0</v>
      </c>
      <c r="DL202" s="16">
        <f>SUMIF(AFFECTATION!$E202:$CS202,PRESENCE!DL$2,PRESENCE!$E202:$CS202)</f>
        <v>0</v>
      </c>
      <c r="DM202" s="16">
        <f>SUMIF(AFFECTATION!$E202:$CS202,PRESENCE!DM$2,PRESENCE!$E202:$CS202)</f>
        <v>0</v>
      </c>
    </row>
    <row r="203" spans="1:117" x14ac:dyDescent="0.35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1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16"/>
      <c r="CU203" s="16"/>
      <c r="CV203" s="16"/>
      <c r="CW203" s="16"/>
      <c r="CX203" s="16"/>
      <c r="CY203" s="16"/>
      <c r="CZ203" s="16">
        <f>SUMIF(AFFECTATION!$E203:$CS203,PRESENCE!CZ$2,PRESENCE!$E203:$CS203)</f>
        <v>0</v>
      </c>
      <c r="DA203" s="16">
        <f>SUMIF(AFFECTATION!$E203:$CS203,PRESENCE!DA$2,PRESENCE!$E203:$CS203)</f>
        <v>0</v>
      </c>
      <c r="DB203" s="16">
        <f>SUMIF(AFFECTATION!$E203:$CS203,PRESENCE!DB$2,PRESENCE!$E203:$CS203)</f>
        <v>0</v>
      </c>
      <c r="DC203" s="16">
        <f>SUMIF(AFFECTATION!$E203:$CS203,PRESENCE!DC$2,PRESENCE!$E203:$CS203)</f>
        <v>0</v>
      </c>
      <c r="DD203" s="16">
        <f>SUMIF(AFFECTATION!$E203:$CS203,PRESENCE!DD$2,PRESENCE!$E203:$CS203)</f>
        <v>0</v>
      </c>
      <c r="DE203" s="16">
        <f>SUMIF(AFFECTATION!$E203:$CS203,PRESENCE!DE$2,PRESENCE!$E203:$CS203)</f>
        <v>0</v>
      </c>
      <c r="DF203" s="16">
        <f>SUMIF(AFFECTATION!$E203:$CS203,PRESENCE!DF$2,PRESENCE!$E203:$CS203)</f>
        <v>0</v>
      </c>
      <c r="DG203" s="16">
        <f>SUMIF(AFFECTATION!$E203:$CS203,PRESENCE!DG$2,PRESENCE!$E203:$CS203)</f>
        <v>0</v>
      </c>
      <c r="DH203" s="16">
        <f>SUMIF(AFFECTATION!$E203:$CS203,PRESENCE!DH$2,PRESENCE!$E203:$CS203)</f>
        <v>0</v>
      </c>
      <c r="DI203" s="16">
        <f>SUMIF(AFFECTATION!$E203:$CS203,PRESENCE!DI$2,PRESENCE!$E203:$CS203)</f>
        <v>0</v>
      </c>
      <c r="DJ203" s="16">
        <f>SUMIF(AFFECTATION!$E203:$CS203,PRESENCE!DJ$2,PRESENCE!$E203:$CS203)</f>
        <v>0</v>
      </c>
      <c r="DK203" s="16">
        <f>SUMIF(AFFECTATION!$E203:$CS203,PRESENCE!DK$2,PRESENCE!$E203:$CS203)</f>
        <v>0</v>
      </c>
      <c r="DL203" s="16">
        <f>SUMIF(AFFECTATION!$E203:$CS203,PRESENCE!DL$2,PRESENCE!$E203:$CS203)</f>
        <v>0</v>
      </c>
      <c r="DM203" s="16">
        <f>SUMIF(AFFECTATION!$E203:$CS203,PRESENCE!DM$2,PRESENCE!$E203:$CS203)</f>
        <v>0</v>
      </c>
    </row>
    <row r="204" spans="1:117" x14ac:dyDescent="0.35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1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16"/>
      <c r="CU204" s="16"/>
      <c r="CV204" s="16"/>
      <c r="CW204" s="16"/>
      <c r="CX204" s="16"/>
      <c r="CY204" s="16"/>
      <c r="CZ204" s="16">
        <f>SUMIF(AFFECTATION!$E204:$CS204,PRESENCE!CZ$2,PRESENCE!$E204:$CS204)</f>
        <v>0</v>
      </c>
      <c r="DA204" s="16">
        <f>SUMIF(AFFECTATION!$E204:$CS204,PRESENCE!DA$2,PRESENCE!$E204:$CS204)</f>
        <v>0</v>
      </c>
      <c r="DB204" s="16">
        <f>SUMIF(AFFECTATION!$E204:$CS204,PRESENCE!DB$2,PRESENCE!$E204:$CS204)</f>
        <v>0</v>
      </c>
      <c r="DC204" s="16">
        <f>SUMIF(AFFECTATION!$E204:$CS204,PRESENCE!DC$2,PRESENCE!$E204:$CS204)</f>
        <v>0</v>
      </c>
      <c r="DD204" s="16">
        <f>SUMIF(AFFECTATION!$E204:$CS204,PRESENCE!DD$2,PRESENCE!$E204:$CS204)</f>
        <v>0</v>
      </c>
      <c r="DE204" s="16">
        <f>SUMIF(AFFECTATION!$E204:$CS204,PRESENCE!DE$2,PRESENCE!$E204:$CS204)</f>
        <v>0</v>
      </c>
      <c r="DF204" s="16">
        <f>SUMIF(AFFECTATION!$E204:$CS204,PRESENCE!DF$2,PRESENCE!$E204:$CS204)</f>
        <v>0</v>
      </c>
      <c r="DG204" s="16">
        <f>SUMIF(AFFECTATION!$E204:$CS204,PRESENCE!DG$2,PRESENCE!$E204:$CS204)</f>
        <v>0</v>
      </c>
      <c r="DH204" s="16">
        <f>SUMIF(AFFECTATION!$E204:$CS204,PRESENCE!DH$2,PRESENCE!$E204:$CS204)</f>
        <v>0</v>
      </c>
      <c r="DI204" s="16">
        <f>SUMIF(AFFECTATION!$E204:$CS204,PRESENCE!DI$2,PRESENCE!$E204:$CS204)</f>
        <v>0</v>
      </c>
      <c r="DJ204" s="16">
        <f>SUMIF(AFFECTATION!$E204:$CS204,PRESENCE!DJ$2,PRESENCE!$E204:$CS204)</f>
        <v>0</v>
      </c>
      <c r="DK204" s="16">
        <f>SUMIF(AFFECTATION!$E204:$CS204,PRESENCE!DK$2,PRESENCE!$E204:$CS204)</f>
        <v>0</v>
      </c>
      <c r="DL204" s="16">
        <f>SUMIF(AFFECTATION!$E204:$CS204,PRESENCE!DL$2,PRESENCE!$E204:$CS204)</f>
        <v>0</v>
      </c>
      <c r="DM204" s="16">
        <f>SUMIF(AFFECTATION!$E204:$CS204,PRESENCE!DM$2,PRESENCE!$E204:$CS204)</f>
        <v>0</v>
      </c>
    </row>
    <row r="205" spans="1:117" x14ac:dyDescent="0.35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1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  <c r="CT205" s="16"/>
      <c r="CU205" s="16"/>
      <c r="CV205" s="16"/>
      <c r="CW205" s="16"/>
      <c r="CX205" s="16"/>
      <c r="CY205" s="16"/>
      <c r="CZ205" s="16">
        <f>SUMIF(AFFECTATION!$E205:$CS205,PRESENCE!CZ$2,PRESENCE!$E205:$CS205)</f>
        <v>0</v>
      </c>
      <c r="DA205" s="16">
        <f>SUMIF(AFFECTATION!$E205:$CS205,PRESENCE!DA$2,PRESENCE!$E205:$CS205)</f>
        <v>0</v>
      </c>
      <c r="DB205" s="16">
        <f>SUMIF(AFFECTATION!$E205:$CS205,PRESENCE!DB$2,PRESENCE!$E205:$CS205)</f>
        <v>0</v>
      </c>
      <c r="DC205" s="16">
        <f>SUMIF(AFFECTATION!$E205:$CS205,PRESENCE!DC$2,PRESENCE!$E205:$CS205)</f>
        <v>0</v>
      </c>
      <c r="DD205" s="16">
        <f>SUMIF(AFFECTATION!$E205:$CS205,PRESENCE!DD$2,PRESENCE!$E205:$CS205)</f>
        <v>0</v>
      </c>
      <c r="DE205" s="16">
        <f>SUMIF(AFFECTATION!$E205:$CS205,PRESENCE!DE$2,PRESENCE!$E205:$CS205)</f>
        <v>0</v>
      </c>
      <c r="DF205" s="16">
        <f>SUMIF(AFFECTATION!$E205:$CS205,PRESENCE!DF$2,PRESENCE!$E205:$CS205)</f>
        <v>0</v>
      </c>
      <c r="DG205" s="16">
        <f>SUMIF(AFFECTATION!$E205:$CS205,PRESENCE!DG$2,PRESENCE!$E205:$CS205)</f>
        <v>0</v>
      </c>
      <c r="DH205" s="16">
        <f>SUMIF(AFFECTATION!$E205:$CS205,PRESENCE!DH$2,PRESENCE!$E205:$CS205)</f>
        <v>0</v>
      </c>
      <c r="DI205" s="16">
        <f>SUMIF(AFFECTATION!$E205:$CS205,PRESENCE!DI$2,PRESENCE!$E205:$CS205)</f>
        <v>0</v>
      </c>
      <c r="DJ205" s="16">
        <f>SUMIF(AFFECTATION!$E205:$CS205,PRESENCE!DJ$2,PRESENCE!$E205:$CS205)</f>
        <v>0</v>
      </c>
      <c r="DK205" s="16">
        <f>SUMIF(AFFECTATION!$E205:$CS205,PRESENCE!DK$2,PRESENCE!$E205:$CS205)</f>
        <v>0</v>
      </c>
      <c r="DL205" s="16">
        <f>SUMIF(AFFECTATION!$E205:$CS205,PRESENCE!DL$2,PRESENCE!$E205:$CS205)</f>
        <v>0</v>
      </c>
      <c r="DM205" s="16">
        <f>SUMIF(AFFECTATION!$E205:$CS205,PRESENCE!DM$2,PRESENCE!$E205:$CS205)</f>
        <v>0</v>
      </c>
    </row>
    <row r="206" spans="1:117" x14ac:dyDescent="0.35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1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  <c r="CT206" s="16"/>
      <c r="CU206" s="16"/>
      <c r="CV206" s="16"/>
      <c r="CW206" s="16"/>
      <c r="CX206" s="16"/>
      <c r="CY206" s="16"/>
      <c r="CZ206" s="16">
        <f>SUMIF(AFFECTATION!$E206:$CS206,PRESENCE!CZ$2,PRESENCE!$E206:$CS206)</f>
        <v>0</v>
      </c>
      <c r="DA206" s="16">
        <f>SUMIF(AFFECTATION!$E206:$CS206,PRESENCE!DA$2,PRESENCE!$E206:$CS206)</f>
        <v>0</v>
      </c>
      <c r="DB206" s="16">
        <f>SUMIF(AFFECTATION!$E206:$CS206,PRESENCE!DB$2,PRESENCE!$E206:$CS206)</f>
        <v>0</v>
      </c>
      <c r="DC206" s="16">
        <f>SUMIF(AFFECTATION!$E206:$CS206,PRESENCE!DC$2,PRESENCE!$E206:$CS206)</f>
        <v>0</v>
      </c>
      <c r="DD206" s="16">
        <f>SUMIF(AFFECTATION!$E206:$CS206,PRESENCE!DD$2,PRESENCE!$E206:$CS206)</f>
        <v>0</v>
      </c>
      <c r="DE206" s="16">
        <f>SUMIF(AFFECTATION!$E206:$CS206,PRESENCE!DE$2,PRESENCE!$E206:$CS206)</f>
        <v>0</v>
      </c>
      <c r="DF206" s="16">
        <f>SUMIF(AFFECTATION!$E206:$CS206,PRESENCE!DF$2,PRESENCE!$E206:$CS206)</f>
        <v>0</v>
      </c>
      <c r="DG206" s="16">
        <f>SUMIF(AFFECTATION!$E206:$CS206,PRESENCE!DG$2,PRESENCE!$E206:$CS206)</f>
        <v>0</v>
      </c>
      <c r="DH206" s="16">
        <f>SUMIF(AFFECTATION!$E206:$CS206,PRESENCE!DH$2,PRESENCE!$E206:$CS206)</f>
        <v>0</v>
      </c>
      <c r="DI206" s="16">
        <f>SUMIF(AFFECTATION!$E206:$CS206,PRESENCE!DI$2,PRESENCE!$E206:$CS206)</f>
        <v>0</v>
      </c>
      <c r="DJ206" s="16">
        <f>SUMIF(AFFECTATION!$E206:$CS206,PRESENCE!DJ$2,PRESENCE!$E206:$CS206)</f>
        <v>0</v>
      </c>
      <c r="DK206" s="16">
        <f>SUMIF(AFFECTATION!$E206:$CS206,PRESENCE!DK$2,PRESENCE!$E206:$CS206)</f>
        <v>0</v>
      </c>
      <c r="DL206" s="16">
        <f>SUMIF(AFFECTATION!$E206:$CS206,PRESENCE!DL$2,PRESENCE!$E206:$CS206)</f>
        <v>0</v>
      </c>
      <c r="DM206" s="16">
        <f>SUMIF(AFFECTATION!$E206:$CS206,PRESENCE!DM$2,PRESENCE!$E206:$CS206)</f>
        <v>0</v>
      </c>
    </row>
    <row r="207" spans="1:117" x14ac:dyDescent="0.35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1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  <c r="CT207" s="16"/>
      <c r="CU207" s="16"/>
      <c r="CV207" s="16"/>
      <c r="CW207" s="16"/>
      <c r="CX207" s="16"/>
      <c r="CY207" s="16"/>
      <c r="CZ207" s="16">
        <f>SUMIF(AFFECTATION!$E207:$CS207,PRESENCE!CZ$2,PRESENCE!$E207:$CS207)</f>
        <v>0</v>
      </c>
      <c r="DA207" s="16">
        <f>SUMIF(AFFECTATION!$E207:$CS207,PRESENCE!DA$2,PRESENCE!$E207:$CS207)</f>
        <v>0</v>
      </c>
      <c r="DB207" s="16">
        <f>SUMIF(AFFECTATION!$E207:$CS207,PRESENCE!DB$2,PRESENCE!$E207:$CS207)</f>
        <v>0</v>
      </c>
      <c r="DC207" s="16">
        <f>SUMIF(AFFECTATION!$E207:$CS207,PRESENCE!DC$2,PRESENCE!$E207:$CS207)</f>
        <v>0</v>
      </c>
      <c r="DD207" s="16">
        <f>SUMIF(AFFECTATION!$E207:$CS207,PRESENCE!DD$2,PRESENCE!$E207:$CS207)</f>
        <v>0</v>
      </c>
      <c r="DE207" s="16">
        <f>SUMIF(AFFECTATION!$E207:$CS207,PRESENCE!DE$2,PRESENCE!$E207:$CS207)</f>
        <v>0</v>
      </c>
      <c r="DF207" s="16">
        <f>SUMIF(AFFECTATION!$E207:$CS207,PRESENCE!DF$2,PRESENCE!$E207:$CS207)</f>
        <v>0</v>
      </c>
      <c r="DG207" s="16">
        <f>SUMIF(AFFECTATION!$E207:$CS207,PRESENCE!DG$2,PRESENCE!$E207:$CS207)</f>
        <v>0</v>
      </c>
      <c r="DH207" s="16">
        <f>SUMIF(AFFECTATION!$E207:$CS207,PRESENCE!DH$2,PRESENCE!$E207:$CS207)</f>
        <v>0</v>
      </c>
      <c r="DI207" s="16">
        <f>SUMIF(AFFECTATION!$E207:$CS207,PRESENCE!DI$2,PRESENCE!$E207:$CS207)</f>
        <v>0</v>
      </c>
      <c r="DJ207" s="16">
        <f>SUMIF(AFFECTATION!$E207:$CS207,PRESENCE!DJ$2,PRESENCE!$E207:$CS207)</f>
        <v>0</v>
      </c>
      <c r="DK207" s="16">
        <f>SUMIF(AFFECTATION!$E207:$CS207,PRESENCE!DK$2,PRESENCE!$E207:$CS207)</f>
        <v>0</v>
      </c>
      <c r="DL207" s="16">
        <f>SUMIF(AFFECTATION!$E207:$CS207,PRESENCE!DL$2,PRESENCE!$E207:$CS207)</f>
        <v>0</v>
      </c>
      <c r="DM207" s="16">
        <f>SUMIF(AFFECTATION!$E207:$CS207,PRESENCE!DM$2,PRESENCE!$E207:$CS207)</f>
        <v>0</v>
      </c>
    </row>
    <row r="208" spans="1:117" x14ac:dyDescent="0.35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1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16"/>
      <c r="CU208" s="16"/>
      <c r="CV208" s="16"/>
      <c r="CW208" s="16"/>
      <c r="CX208" s="16"/>
      <c r="CY208" s="16"/>
      <c r="CZ208" s="16">
        <f>SUMIF(AFFECTATION!$E208:$CS208,PRESENCE!CZ$2,PRESENCE!$E208:$CS208)</f>
        <v>0</v>
      </c>
      <c r="DA208" s="16">
        <f>SUMIF(AFFECTATION!$E208:$CS208,PRESENCE!DA$2,PRESENCE!$E208:$CS208)</f>
        <v>0</v>
      </c>
      <c r="DB208" s="16">
        <f>SUMIF(AFFECTATION!$E208:$CS208,PRESENCE!DB$2,PRESENCE!$E208:$CS208)</f>
        <v>0</v>
      </c>
      <c r="DC208" s="16">
        <f>SUMIF(AFFECTATION!$E208:$CS208,PRESENCE!DC$2,PRESENCE!$E208:$CS208)</f>
        <v>0</v>
      </c>
      <c r="DD208" s="16">
        <f>SUMIF(AFFECTATION!$E208:$CS208,PRESENCE!DD$2,PRESENCE!$E208:$CS208)</f>
        <v>0</v>
      </c>
      <c r="DE208" s="16">
        <f>SUMIF(AFFECTATION!$E208:$CS208,PRESENCE!DE$2,PRESENCE!$E208:$CS208)</f>
        <v>0</v>
      </c>
      <c r="DF208" s="16">
        <f>SUMIF(AFFECTATION!$E208:$CS208,PRESENCE!DF$2,PRESENCE!$E208:$CS208)</f>
        <v>0</v>
      </c>
      <c r="DG208" s="16">
        <f>SUMIF(AFFECTATION!$E208:$CS208,PRESENCE!DG$2,PRESENCE!$E208:$CS208)</f>
        <v>0</v>
      </c>
      <c r="DH208" s="16">
        <f>SUMIF(AFFECTATION!$E208:$CS208,PRESENCE!DH$2,PRESENCE!$E208:$CS208)</f>
        <v>0</v>
      </c>
      <c r="DI208" s="16">
        <f>SUMIF(AFFECTATION!$E208:$CS208,PRESENCE!DI$2,PRESENCE!$E208:$CS208)</f>
        <v>0</v>
      </c>
      <c r="DJ208" s="16">
        <f>SUMIF(AFFECTATION!$E208:$CS208,PRESENCE!DJ$2,PRESENCE!$E208:$CS208)</f>
        <v>0</v>
      </c>
      <c r="DK208" s="16">
        <f>SUMIF(AFFECTATION!$E208:$CS208,PRESENCE!DK$2,PRESENCE!$E208:$CS208)</f>
        <v>0</v>
      </c>
      <c r="DL208" s="16">
        <f>SUMIF(AFFECTATION!$E208:$CS208,PRESENCE!DL$2,PRESENCE!$E208:$CS208)</f>
        <v>0</v>
      </c>
      <c r="DM208" s="16">
        <f>SUMIF(AFFECTATION!$E208:$CS208,PRESENCE!DM$2,PRESENCE!$E208:$CS208)</f>
        <v>0</v>
      </c>
    </row>
    <row r="209" spans="1:117" x14ac:dyDescent="0.35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1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  <c r="CT209" s="16"/>
      <c r="CU209" s="16"/>
      <c r="CV209" s="16"/>
      <c r="CW209" s="16"/>
      <c r="CX209" s="16"/>
      <c r="CY209" s="16"/>
      <c r="CZ209" s="16">
        <f>SUMIF(AFFECTATION!$E209:$CS209,PRESENCE!CZ$2,PRESENCE!$E209:$CS209)</f>
        <v>0</v>
      </c>
      <c r="DA209" s="16">
        <f>SUMIF(AFFECTATION!$E209:$CS209,PRESENCE!DA$2,PRESENCE!$E209:$CS209)</f>
        <v>0</v>
      </c>
      <c r="DB209" s="16">
        <f>SUMIF(AFFECTATION!$E209:$CS209,PRESENCE!DB$2,PRESENCE!$E209:$CS209)</f>
        <v>0</v>
      </c>
      <c r="DC209" s="16">
        <f>SUMIF(AFFECTATION!$E209:$CS209,PRESENCE!DC$2,PRESENCE!$E209:$CS209)</f>
        <v>0</v>
      </c>
      <c r="DD209" s="16">
        <f>SUMIF(AFFECTATION!$E209:$CS209,PRESENCE!DD$2,PRESENCE!$E209:$CS209)</f>
        <v>0</v>
      </c>
      <c r="DE209" s="16">
        <f>SUMIF(AFFECTATION!$E209:$CS209,PRESENCE!DE$2,PRESENCE!$E209:$CS209)</f>
        <v>0</v>
      </c>
      <c r="DF209" s="16">
        <f>SUMIF(AFFECTATION!$E209:$CS209,PRESENCE!DF$2,PRESENCE!$E209:$CS209)</f>
        <v>0</v>
      </c>
      <c r="DG209" s="16">
        <f>SUMIF(AFFECTATION!$E209:$CS209,PRESENCE!DG$2,PRESENCE!$E209:$CS209)</f>
        <v>0</v>
      </c>
      <c r="DH209" s="16">
        <f>SUMIF(AFFECTATION!$E209:$CS209,PRESENCE!DH$2,PRESENCE!$E209:$CS209)</f>
        <v>0</v>
      </c>
      <c r="DI209" s="16">
        <f>SUMIF(AFFECTATION!$E209:$CS209,PRESENCE!DI$2,PRESENCE!$E209:$CS209)</f>
        <v>0</v>
      </c>
      <c r="DJ209" s="16">
        <f>SUMIF(AFFECTATION!$E209:$CS209,PRESENCE!DJ$2,PRESENCE!$E209:$CS209)</f>
        <v>0</v>
      </c>
      <c r="DK209" s="16">
        <f>SUMIF(AFFECTATION!$E209:$CS209,PRESENCE!DK$2,PRESENCE!$E209:$CS209)</f>
        <v>0</v>
      </c>
      <c r="DL209" s="16">
        <f>SUMIF(AFFECTATION!$E209:$CS209,PRESENCE!DL$2,PRESENCE!$E209:$CS209)</f>
        <v>0</v>
      </c>
      <c r="DM209" s="16">
        <f>SUMIF(AFFECTATION!$E209:$CS209,PRESENCE!DM$2,PRESENCE!$E209:$CS209)</f>
        <v>0</v>
      </c>
    </row>
    <row r="210" spans="1:117" x14ac:dyDescent="0.35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1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  <c r="CT210" s="16"/>
      <c r="CU210" s="16"/>
      <c r="CV210" s="16"/>
      <c r="CW210" s="16"/>
      <c r="CX210" s="16"/>
      <c r="CY210" s="16"/>
      <c r="CZ210" s="16">
        <f>SUMIF(AFFECTATION!$E210:$CS210,PRESENCE!CZ$2,PRESENCE!$E210:$CS210)</f>
        <v>0</v>
      </c>
      <c r="DA210" s="16">
        <f>SUMIF(AFFECTATION!$E210:$CS210,PRESENCE!DA$2,PRESENCE!$E210:$CS210)</f>
        <v>0</v>
      </c>
      <c r="DB210" s="16">
        <f>SUMIF(AFFECTATION!$E210:$CS210,PRESENCE!DB$2,PRESENCE!$E210:$CS210)</f>
        <v>0</v>
      </c>
      <c r="DC210" s="16">
        <f>SUMIF(AFFECTATION!$E210:$CS210,PRESENCE!DC$2,PRESENCE!$E210:$CS210)</f>
        <v>0</v>
      </c>
      <c r="DD210" s="16">
        <f>SUMIF(AFFECTATION!$E210:$CS210,PRESENCE!DD$2,PRESENCE!$E210:$CS210)</f>
        <v>0</v>
      </c>
      <c r="DE210" s="16">
        <f>SUMIF(AFFECTATION!$E210:$CS210,PRESENCE!DE$2,PRESENCE!$E210:$CS210)</f>
        <v>0</v>
      </c>
      <c r="DF210" s="16">
        <f>SUMIF(AFFECTATION!$E210:$CS210,PRESENCE!DF$2,PRESENCE!$E210:$CS210)</f>
        <v>0</v>
      </c>
      <c r="DG210" s="16">
        <f>SUMIF(AFFECTATION!$E210:$CS210,PRESENCE!DG$2,PRESENCE!$E210:$CS210)</f>
        <v>0</v>
      </c>
      <c r="DH210" s="16">
        <f>SUMIF(AFFECTATION!$E210:$CS210,PRESENCE!DH$2,PRESENCE!$E210:$CS210)</f>
        <v>0</v>
      </c>
      <c r="DI210" s="16">
        <f>SUMIF(AFFECTATION!$E210:$CS210,PRESENCE!DI$2,PRESENCE!$E210:$CS210)</f>
        <v>0</v>
      </c>
      <c r="DJ210" s="16">
        <f>SUMIF(AFFECTATION!$E210:$CS210,PRESENCE!DJ$2,PRESENCE!$E210:$CS210)</f>
        <v>0</v>
      </c>
      <c r="DK210" s="16">
        <f>SUMIF(AFFECTATION!$E210:$CS210,PRESENCE!DK$2,PRESENCE!$E210:$CS210)</f>
        <v>0</v>
      </c>
      <c r="DL210" s="16">
        <f>SUMIF(AFFECTATION!$E210:$CS210,PRESENCE!DL$2,PRESENCE!$E210:$CS210)</f>
        <v>0</v>
      </c>
      <c r="DM210" s="16">
        <f>SUMIF(AFFECTATION!$E210:$CS210,PRESENCE!DM$2,PRESENCE!$E210:$CS210)</f>
        <v>0</v>
      </c>
    </row>
    <row r="211" spans="1:117" x14ac:dyDescent="0.35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1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  <c r="CT211" s="16"/>
      <c r="CU211" s="16"/>
      <c r="CV211" s="16"/>
      <c r="CW211" s="16"/>
      <c r="CX211" s="16"/>
      <c r="CY211" s="16"/>
      <c r="CZ211" s="16">
        <f>SUMIF(AFFECTATION!$E211:$CS211,PRESENCE!CZ$2,PRESENCE!$E211:$CS211)</f>
        <v>0</v>
      </c>
      <c r="DA211" s="16">
        <f>SUMIF(AFFECTATION!$E211:$CS211,PRESENCE!DA$2,PRESENCE!$E211:$CS211)</f>
        <v>0</v>
      </c>
      <c r="DB211" s="16">
        <f>SUMIF(AFFECTATION!$E211:$CS211,PRESENCE!DB$2,PRESENCE!$E211:$CS211)</f>
        <v>0</v>
      </c>
      <c r="DC211" s="16">
        <f>SUMIF(AFFECTATION!$E211:$CS211,PRESENCE!DC$2,PRESENCE!$E211:$CS211)</f>
        <v>0</v>
      </c>
      <c r="DD211" s="16">
        <f>SUMIF(AFFECTATION!$E211:$CS211,PRESENCE!DD$2,PRESENCE!$E211:$CS211)</f>
        <v>0</v>
      </c>
      <c r="DE211" s="16">
        <f>SUMIF(AFFECTATION!$E211:$CS211,PRESENCE!DE$2,PRESENCE!$E211:$CS211)</f>
        <v>0</v>
      </c>
      <c r="DF211" s="16">
        <f>SUMIF(AFFECTATION!$E211:$CS211,PRESENCE!DF$2,PRESENCE!$E211:$CS211)</f>
        <v>0</v>
      </c>
      <c r="DG211" s="16">
        <f>SUMIF(AFFECTATION!$E211:$CS211,PRESENCE!DG$2,PRESENCE!$E211:$CS211)</f>
        <v>0</v>
      </c>
      <c r="DH211" s="16">
        <f>SUMIF(AFFECTATION!$E211:$CS211,PRESENCE!DH$2,PRESENCE!$E211:$CS211)</f>
        <v>0</v>
      </c>
      <c r="DI211" s="16">
        <f>SUMIF(AFFECTATION!$E211:$CS211,PRESENCE!DI$2,PRESENCE!$E211:$CS211)</f>
        <v>0</v>
      </c>
      <c r="DJ211" s="16">
        <f>SUMIF(AFFECTATION!$E211:$CS211,PRESENCE!DJ$2,PRESENCE!$E211:$CS211)</f>
        <v>0</v>
      </c>
      <c r="DK211" s="16">
        <f>SUMIF(AFFECTATION!$E211:$CS211,PRESENCE!DK$2,PRESENCE!$E211:$CS211)</f>
        <v>0</v>
      </c>
      <c r="DL211" s="16">
        <f>SUMIF(AFFECTATION!$E211:$CS211,PRESENCE!DL$2,PRESENCE!$E211:$CS211)</f>
        <v>0</v>
      </c>
      <c r="DM211" s="16">
        <f>SUMIF(AFFECTATION!$E211:$CS211,PRESENCE!DM$2,PRESENCE!$E211:$CS211)</f>
        <v>0</v>
      </c>
    </row>
    <row r="212" spans="1:117" x14ac:dyDescent="0.35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1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  <c r="CT212" s="16"/>
      <c r="CU212" s="16"/>
      <c r="CV212" s="16"/>
      <c r="CW212" s="16"/>
      <c r="CX212" s="16"/>
      <c r="CY212" s="16"/>
      <c r="CZ212" s="16">
        <f>SUMIF(AFFECTATION!$E212:$CS212,PRESENCE!CZ$2,PRESENCE!$E212:$CS212)</f>
        <v>0</v>
      </c>
      <c r="DA212" s="16">
        <f>SUMIF(AFFECTATION!$E212:$CS212,PRESENCE!DA$2,PRESENCE!$E212:$CS212)</f>
        <v>0</v>
      </c>
      <c r="DB212" s="16">
        <f>SUMIF(AFFECTATION!$E212:$CS212,PRESENCE!DB$2,PRESENCE!$E212:$CS212)</f>
        <v>0</v>
      </c>
      <c r="DC212" s="16">
        <f>SUMIF(AFFECTATION!$E212:$CS212,PRESENCE!DC$2,PRESENCE!$E212:$CS212)</f>
        <v>0</v>
      </c>
      <c r="DD212" s="16">
        <f>SUMIF(AFFECTATION!$E212:$CS212,PRESENCE!DD$2,PRESENCE!$E212:$CS212)</f>
        <v>0</v>
      </c>
      <c r="DE212" s="16">
        <f>SUMIF(AFFECTATION!$E212:$CS212,PRESENCE!DE$2,PRESENCE!$E212:$CS212)</f>
        <v>0</v>
      </c>
      <c r="DF212" s="16">
        <f>SUMIF(AFFECTATION!$E212:$CS212,PRESENCE!DF$2,PRESENCE!$E212:$CS212)</f>
        <v>0</v>
      </c>
      <c r="DG212" s="16">
        <f>SUMIF(AFFECTATION!$E212:$CS212,PRESENCE!DG$2,PRESENCE!$E212:$CS212)</f>
        <v>0</v>
      </c>
      <c r="DH212" s="16">
        <f>SUMIF(AFFECTATION!$E212:$CS212,PRESENCE!DH$2,PRESENCE!$E212:$CS212)</f>
        <v>0</v>
      </c>
      <c r="DI212" s="16">
        <f>SUMIF(AFFECTATION!$E212:$CS212,PRESENCE!DI$2,PRESENCE!$E212:$CS212)</f>
        <v>0</v>
      </c>
      <c r="DJ212" s="16">
        <f>SUMIF(AFFECTATION!$E212:$CS212,PRESENCE!DJ$2,PRESENCE!$E212:$CS212)</f>
        <v>0</v>
      </c>
      <c r="DK212" s="16">
        <f>SUMIF(AFFECTATION!$E212:$CS212,PRESENCE!DK$2,PRESENCE!$E212:$CS212)</f>
        <v>0</v>
      </c>
      <c r="DL212" s="16">
        <f>SUMIF(AFFECTATION!$E212:$CS212,PRESENCE!DL$2,PRESENCE!$E212:$CS212)</f>
        <v>0</v>
      </c>
      <c r="DM212" s="16">
        <f>SUMIF(AFFECTATION!$E212:$CS212,PRESENCE!DM$2,PRESENCE!$E212:$CS212)</f>
        <v>0</v>
      </c>
    </row>
    <row r="213" spans="1:117" x14ac:dyDescent="0.35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1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16"/>
      <c r="CU213" s="16"/>
      <c r="CV213" s="16"/>
      <c r="CW213" s="16"/>
      <c r="CX213" s="16"/>
      <c r="CY213" s="16"/>
      <c r="CZ213" s="16">
        <f>SUMIF(AFFECTATION!$E213:$CS213,PRESENCE!CZ$2,PRESENCE!$E213:$CS213)</f>
        <v>0</v>
      </c>
      <c r="DA213" s="16">
        <f>SUMIF(AFFECTATION!$E213:$CS213,PRESENCE!DA$2,PRESENCE!$E213:$CS213)</f>
        <v>0</v>
      </c>
      <c r="DB213" s="16">
        <f>SUMIF(AFFECTATION!$E213:$CS213,PRESENCE!DB$2,PRESENCE!$E213:$CS213)</f>
        <v>0</v>
      </c>
      <c r="DC213" s="16">
        <f>SUMIF(AFFECTATION!$E213:$CS213,PRESENCE!DC$2,PRESENCE!$E213:$CS213)</f>
        <v>0</v>
      </c>
      <c r="DD213" s="16">
        <f>SUMIF(AFFECTATION!$E213:$CS213,PRESENCE!DD$2,PRESENCE!$E213:$CS213)</f>
        <v>0</v>
      </c>
      <c r="DE213" s="16">
        <f>SUMIF(AFFECTATION!$E213:$CS213,PRESENCE!DE$2,PRESENCE!$E213:$CS213)</f>
        <v>0</v>
      </c>
      <c r="DF213" s="16">
        <f>SUMIF(AFFECTATION!$E213:$CS213,PRESENCE!DF$2,PRESENCE!$E213:$CS213)</f>
        <v>0</v>
      </c>
      <c r="DG213" s="16">
        <f>SUMIF(AFFECTATION!$E213:$CS213,PRESENCE!DG$2,PRESENCE!$E213:$CS213)</f>
        <v>0</v>
      </c>
      <c r="DH213" s="16">
        <f>SUMIF(AFFECTATION!$E213:$CS213,PRESENCE!DH$2,PRESENCE!$E213:$CS213)</f>
        <v>0</v>
      </c>
      <c r="DI213" s="16">
        <f>SUMIF(AFFECTATION!$E213:$CS213,PRESENCE!DI$2,PRESENCE!$E213:$CS213)</f>
        <v>0</v>
      </c>
      <c r="DJ213" s="16">
        <f>SUMIF(AFFECTATION!$E213:$CS213,PRESENCE!DJ$2,PRESENCE!$E213:$CS213)</f>
        <v>0</v>
      </c>
      <c r="DK213" s="16">
        <f>SUMIF(AFFECTATION!$E213:$CS213,PRESENCE!DK$2,PRESENCE!$E213:$CS213)</f>
        <v>0</v>
      </c>
      <c r="DL213" s="16">
        <f>SUMIF(AFFECTATION!$E213:$CS213,PRESENCE!DL$2,PRESENCE!$E213:$CS213)</f>
        <v>0</v>
      </c>
      <c r="DM213" s="16">
        <f>SUMIF(AFFECTATION!$E213:$CS213,PRESENCE!DM$2,PRESENCE!$E213:$CS213)</f>
        <v>0</v>
      </c>
    </row>
    <row r="214" spans="1:117" x14ac:dyDescent="0.35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1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  <c r="CT214" s="16"/>
      <c r="CU214" s="16"/>
      <c r="CV214" s="16"/>
      <c r="CW214" s="16"/>
      <c r="CX214" s="16"/>
      <c r="CY214" s="16"/>
      <c r="CZ214" s="16">
        <f>SUMIF(AFFECTATION!$E214:$CS214,PRESENCE!CZ$2,PRESENCE!$E214:$CS214)</f>
        <v>0</v>
      </c>
      <c r="DA214" s="16">
        <f>SUMIF(AFFECTATION!$E214:$CS214,PRESENCE!DA$2,PRESENCE!$E214:$CS214)</f>
        <v>0</v>
      </c>
      <c r="DB214" s="16">
        <f>SUMIF(AFFECTATION!$E214:$CS214,PRESENCE!DB$2,PRESENCE!$E214:$CS214)</f>
        <v>0</v>
      </c>
      <c r="DC214" s="16">
        <f>SUMIF(AFFECTATION!$E214:$CS214,PRESENCE!DC$2,PRESENCE!$E214:$CS214)</f>
        <v>0</v>
      </c>
      <c r="DD214" s="16">
        <f>SUMIF(AFFECTATION!$E214:$CS214,PRESENCE!DD$2,PRESENCE!$E214:$CS214)</f>
        <v>0</v>
      </c>
      <c r="DE214" s="16">
        <f>SUMIF(AFFECTATION!$E214:$CS214,PRESENCE!DE$2,PRESENCE!$E214:$CS214)</f>
        <v>0</v>
      </c>
      <c r="DF214" s="16">
        <f>SUMIF(AFFECTATION!$E214:$CS214,PRESENCE!DF$2,PRESENCE!$E214:$CS214)</f>
        <v>0</v>
      </c>
      <c r="DG214" s="16">
        <f>SUMIF(AFFECTATION!$E214:$CS214,PRESENCE!DG$2,PRESENCE!$E214:$CS214)</f>
        <v>0</v>
      </c>
      <c r="DH214" s="16">
        <f>SUMIF(AFFECTATION!$E214:$CS214,PRESENCE!DH$2,PRESENCE!$E214:$CS214)</f>
        <v>0</v>
      </c>
      <c r="DI214" s="16">
        <f>SUMIF(AFFECTATION!$E214:$CS214,PRESENCE!DI$2,PRESENCE!$E214:$CS214)</f>
        <v>0</v>
      </c>
      <c r="DJ214" s="16">
        <f>SUMIF(AFFECTATION!$E214:$CS214,PRESENCE!DJ$2,PRESENCE!$E214:$CS214)</f>
        <v>0</v>
      </c>
      <c r="DK214" s="16">
        <f>SUMIF(AFFECTATION!$E214:$CS214,PRESENCE!DK$2,PRESENCE!$E214:$CS214)</f>
        <v>0</v>
      </c>
      <c r="DL214" s="16">
        <f>SUMIF(AFFECTATION!$E214:$CS214,PRESENCE!DL$2,PRESENCE!$E214:$CS214)</f>
        <v>0</v>
      </c>
      <c r="DM214" s="16">
        <f>SUMIF(AFFECTATION!$E214:$CS214,PRESENCE!DM$2,PRESENCE!$E214:$CS214)</f>
        <v>0</v>
      </c>
    </row>
    <row r="215" spans="1:117" x14ac:dyDescent="0.35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1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  <c r="CT215" s="16"/>
      <c r="CU215" s="16"/>
      <c r="CV215" s="16"/>
      <c r="CW215" s="16"/>
      <c r="CX215" s="16"/>
      <c r="CY215" s="16"/>
      <c r="CZ215" s="16">
        <f>SUMIF(AFFECTATION!$E215:$CS215,PRESENCE!CZ$2,PRESENCE!$E215:$CS215)</f>
        <v>0</v>
      </c>
      <c r="DA215" s="16">
        <f>SUMIF(AFFECTATION!$E215:$CS215,PRESENCE!DA$2,PRESENCE!$E215:$CS215)</f>
        <v>0</v>
      </c>
      <c r="DB215" s="16">
        <f>SUMIF(AFFECTATION!$E215:$CS215,PRESENCE!DB$2,PRESENCE!$E215:$CS215)</f>
        <v>0</v>
      </c>
      <c r="DC215" s="16">
        <f>SUMIF(AFFECTATION!$E215:$CS215,PRESENCE!DC$2,PRESENCE!$E215:$CS215)</f>
        <v>0</v>
      </c>
      <c r="DD215" s="16">
        <f>SUMIF(AFFECTATION!$E215:$CS215,PRESENCE!DD$2,PRESENCE!$E215:$CS215)</f>
        <v>0</v>
      </c>
      <c r="DE215" s="16">
        <f>SUMIF(AFFECTATION!$E215:$CS215,PRESENCE!DE$2,PRESENCE!$E215:$CS215)</f>
        <v>0</v>
      </c>
      <c r="DF215" s="16">
        <f>SUMIF(AFFECTATION!$E215:$CS215,PRESENCE!DF$2,PRESENCE!$E215:$CS215)</f>
        <v>0</v>
      </c>
      <c r="DG215" s="16">
        <f>SUMIF(AFFECTATION!$E215:$CS215,PRESENCE!DG$2,PRESENCE!$E215:$CS215)</f>
        <v>0</v>
      </c>
      <c r="DH215" s="16">
        <f>SUMIF(AFFECTATION!$E215:$CS215,PRESENCE!DH$2,PRESENCE!$E215:$CS215)</f>
        <v>0</v>
      </c>
      <c r="DI215" s="16">
        <f>SUMIF(AFFECTATION!$E215:$CS215,PRESENCE!DI$2,PRESENCE!$E215:$CS215)</f>
        <v>0</v>
      </c>
      <c r="DJ215" s="16">
        <f>SUMIF(AFFECTATION!$E215:$CS215,PRESENCE!DJ$2,PRESENCE!$E215:$CS215)</f>
        <v>0</v>
      </c>
      <c r="DK215" s="16">
        <f>SUMIF(AFFECTATION!$E215:$CS215,PRESENCE!DK$2,PRESENCE!$E215:$CS215)</f>
        <v>0</v>
      </c>
      <c r="DL215" s="16">
        <f>SUMIF(AFFECTATION!$E215:$CS215,PRESENCE!DL$2,PRESENCE!$E215:$CS215)</f>
        <v>0</v>
      </c>
      <c r="DM215" s="16">
        <f>SUMIF(AFFECTATION!$E215:$CS215,PRESENCE!DM$2,PRESENCE!$E215:$CS215)</f>
        <v>0</v>
      </c>
    </row>
    <row r="216" spans="1:117" x14ac:dyDescent="0.35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1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  <c r="CT216" s="16"/>
      <c r="CU216" s="16"/>
      <c r="CV216" s="16"/>
      <c r="CW216" s="16"/>
      <c r="CX216" s="16"/>
      <c r="CY216" s="16"/>
      <c r="CZ216" s="16">
        <f>SUMIF(AFFECTATION!$E216:$CS216,PRESENCE!CZ$2,PRESENCE!$E216:$CS216)</f>
        <v>0</v>
      </c>
      <c r="DA216" s="16">
        <f>SUMIF(AFFECTATION!$E216:$CS216,PRESENCE!DA$2,PRESENCE!$E216:$CS216)</f>
        <v>0</v>
      </c>
      <c r="DB216" s="16">
        <f>SUMIF(AFFECTATION!$E216:$CS216,PRESENCE!DB$2,PRESENCE!$E216:$CS216)</f>
        <v>0</v>
      </c>
      <c r="DC216" s="16">
        <f>SUMIF(AFFECTATION!$E216:$CS216,PRESENCE!DC$2,PRESENCE!$E216:$CS216)</f>
        <v>0</v>
      </c>
      <c r="DD216" s="16">
        <f>SUMIF(AFFECTATION!$E216:$CS216,PRESENCE!DD$2,PRESENCE!$E216:$CS216)</f>
        <v>0</v>
      </c>
      <c r="DE216" s="16">
        <f>SUMIF(AFFECTATION!$E216:$CS216,PRESENCE!DE$2,PRESENCE!$E216:$CS216)</f>
        <v>0</v>
      </c>
      <c r="DF216" s="16">
        <f>SUMIF(AFFECTATION!$E216:$CS216,PRESENCE!DF$2,PRESENCE!$E216:$CS216)</f>
        <v>0</v>
      </c>
      <c r="DG216" s="16">
        <f>SUMIF(AFFECTATION!$E216:$CS216,PRESENCE!DG$2,PRESENCE!$E216:$CS216)</f>
        <v>0</v>
      </c>
      <c r="DH216" s="16">
        <f>SUMIF(AFFECTATION!$E216:$CS216,PRESENCE!DH$2,PRESENCE!$E216:$CS216)</f>
        <v>0</v>
      </c>
      <c r="DI216" s="16">
        <f>SUMIF(AFFECTATION!$E216:$CS216,PRESENCE!DI$2,PRESENCE!$E216:$CS216)</f>
        <v>0</v>
      </c>
      <c r="DJ216" s="16">
        <f>SUMIF(AFFECTATION!$E216:$CS216,PRESENCE!DJ$2,PRESENCE!$E216:$CS216)</f>
        <v>0</v>
      </c>
      <c r="DK216" s="16">
        <f>SUMIF(AFFECTATION!$E216:$CS216,PRESENCE!DK$2,PRESENCE!$E216:$CS216)</f>
        <v>0</v>
      </c>
      <c r="DL216" s="16">
        <f>SUMIF(AFFECTATION!$E216:$CS216,PRESENCE!DL$2,PRESENCE!$E216:$CS216)</f>
        <v>0</v>
      </c>
      <c r="DM216" s="16">
        <f>SUMIF(AFFECTATION!$E216:$CS216,PRESENCE!DM$2,PRESENCE!$E216:$CS216)</f>
        <v>0</v>
      </c>
    </row>
    <row r="217" spans="1:117" x14ac:dyDescent="0.35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1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  <c r="CT217" s="16"/>
      <c r="CU217" s="16"/>
      <c r="CV217" s="16"/>
      <c r="CW217" s="16"/>
      <c r="CX217" s="16"/>
      <c r="CY217" s="16"/>
      <c r="CZ217" s="16">
        <f>SUMIF(AFFECTATION!$E217:$CS217,PRESENCE!CZ$2,PRESENCE!$E217:$CS217)</f>
        <v>0</v>
      </c>
      <c r="DA217" s="16">
        <f>SUMIF(AFFECTATION!$E217:$CS217,PRESENCE!DA$2,PRESENCE!$E217:$CS217)</f>
        <v>0</v>
      </c>
      <c r="DB217" s="16">
        <f>SUMIF(AFFECTATION!$E217:$CS217,PRESENCE!DB$2,PRESENCE!$E217:$CS217)</f>
        <v>0</v>
      </c>
      <c r="DC217" s="16">
        <f>SUMIF(AFFECTATION!$E217:$CS217,PRESENCE!DC$2,PRESENCE!$E217:$CS217)</f>
        <v>0</v>
      </c>
      <c r="DD217" s="16">
        <f>SUMIF(AFFECTATION!$E217:$CS217,PRESENCE!DD$2,PRESENCE!$E217:$CS217)</f>
        <v>0</v>
      </c>
      <c r="DE217" s="16">
        <f>SUMIF(AFFECTATION!$E217:$CS217,PRESENCE!DE$2,PRESENCE!$E217:$CS217)</f>
        <v>0</v>
      </c>
      <c r="DF217" s="16">
        <f>SUMIF(AFFECTATION!$E217:$CS217,PRESENCE!DF$2,PRESENCE!$E217:$CS217)</f>
        <v>0</v>
      </c>
      <c r="DG217" s="16">
        <f>SUMIF(AFFECTATION!$E217:$CS217,PRESENCE!DG$2,PRESENCE!$E217:$CS217)</f>
        <v>0</v>
      </c>
      <c r="DH217" s="16">
        <f>SUMIF(AFFECTATION!$E217:$CS217,PRESENCE!DH$2,PRESENCE!$E217:$CS217)</f>
        <v>0</v>
      </c>
      <c r="DI217" s="16">
        <f>SUMIF(AFFECTATION!$E217:$CS217,PRESENCE!DI$2,PRESENCE!$E217:$CS217)</f>
        <v>0</v>
      </c>
      <c r="DJ217" s="16">
        <f>SUMIF(AFFECTATION!$E217:$CS217,PRESENCE!DJ$2,PRESENCE!$E217:$CS217)</f>
        <v>0</v>
      </c>
      <c r="DK217" s="16">
        <f>SUMIF(AFFECTATION!$E217:$CS217,PRESENCE!DK$2,PRESENCE!$E217:$CS217)</f>
        <v>0</v>
      </c>
      <c r="DL217" s="16">
        <f>SUMIF(AFFECTATION!$E217:$CS217,PRESENCE!DL$2,PRESENCE!$E217:$CS217)</f>
        <v>0</v>
      </c>
      <c r="DM217" s="16">
        <f>SUMIF(AFFECTATION!$E217:$CS217,PRESENCE!DM$2,PRESENCE!$E217:$CS217)</f>
        <v>0</v>
      </c>
    </row>
    <row r="218" spans="1:117" x14ac:dyDescent="0.35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1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  <c r="CT218" s="16"/>
      <c r="CU218" s="16"/>
      <c r="CV218" s="16"/>
      <c r="CW218" s="16"/>
      <c r="CX218" s="16"/>
      <c r="CY218" s="16"/>
      <c r="CZ218" s="16">
        <f>SUMIF(AFFECTATION!$E218:$CS218,PRESENCE!CZ$2,PRESENCE!$E218:$CS218)</f>
        <v>0</v>
      </c>
      <c r="DA218" s="16">
        <f>SUMIF(AFFECTATION!$E218:$CS218,PRESENCE!DA$2,PRESENCE!$E218:$CS218)</f>
        <v>0</v>
      </c>
      <c r="DB218" s="16">
        <f>SUMIF(AFFECTATION!$E218:$CS218,PRESENCE!DB$2,PRESENCE!$E218:$CS218)</f>
        <v>0</v>
      </c>
      <c r="DC218" s="16">
        <f>SUMIF(AFFECTATION!$E218:$CS218,PRESENCE!DC$2,PRESENCE!$E218:$CS218)</f>
        <v>0</v>
      </c>
      <c r="DD218" s="16">
        <f>SUMIF(AFFECTATION!$E218:$CS218,PRESENCE!DD$2,PRESENCE!$E218:$CS218)</f>
        <v>0</v>
      </c>
      <c r="DE218" s="16">
        <f>SUMIF(AFFECTATION!$E218:$CS218,PRESENCE!DE$2,PRESENCE!$E218:$CS218)</f>
        <v>0</v>
      </c>
      <c r="DF218" s="16">
        <f>SUMIF(AFFECTATION!$E218:$CS218,PRESENCE!DF$2,PRESENCE!$E218:$CS218)</f>
        <v>0</v>
      </c>
      <c r="DG218" s="16">
        <f>SUMIF(AFFECTATION!$E218:$CS218,PRESENCE!DG$2,PRESENCE!$E218:$CS218)</f>
        <v>0</v>
      </c>
      <c r="DH218" s="16">
        <f>SUMIF(AFFECTATION!$E218:$CS218,PRESENCE!DH$2,PRESENCE!$E218:$CS218)</f>
        <v>0</v>
      </c>
      <c r="DI218" s="16">
        <f>SUMIF(AFFECTATION!$E218:$CS218,PRESENCE!DI$2,PRESENCE!$E218:$CS218)</f>
        <v>0</v>
      </c>
      <c r="DJ218" s="16">
        <f>SUMIF(AFFECTATION!$E218:$CS218,PRESENCE!DJ$2,PRESENCE!$E218:$CS218)</f>
        <v>0</v>
      </c>
      <c r="DK218" s="16">
        <f>SUMIF(AFFECTATION!$E218:$CS218,PRESENCE!DK$2,PRESENCE!$E218:$CS218)</f>
        <v>0</v>
      </c>
      <c r="DL218" s="16">
        <f>SUMIF(AFFECTATION!$E218:$CS218,PRESENCE!DL$2,PRESENCE!$E218:$CS218)</f>
        <v>0</v>
      </c>
      <c r="DM218" s="16">
        <f>SUMIF(AFFECTATION!$E218:$CS218,PRESENCE!DM$2,PRESENCE!$E218:$CS218)</f>
        <v>0</v>
      </c>
    </row>
    <row r="219" spans="1:117" x14ac:dyDescent="0.35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1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  <c r="CT219" s="16"/>
      <c r="CU219" s="16"/>
      <c r="CV219" s="16"/>
      <c r="CW219" s="16"/>
      <c r="CX219" s="16"/>
      <c r="CY219" s="16"/>
      <c r="CZ219" s="16">
        <f>SUMIF(AFFECTATION!$E219:$CS219,PRESENCE!CZ$2,PRESENCE!$E219:$CS219)</f>
        <v>0</v>
      </c>
      <c r="DA219" s="16">
        <f>SUMIF(AFFECTATION!$E219:$CS219,PRESENCE!DA$2,PRESENCE!$E219:$CS219)</f>
        <v>0</v>
      </c>
      <c r="DB219" s="16">
        <f>SUMIF(AFFECTATION!$E219:$CS219,PRESENCE!DB$2,PRESENCE!$E219:$CS219)</f>
        <v>0</v>
      </c>
      <c r="DC219" s="16">
        <f>SUMIF(AFFECTATION!$E219:$CS219,PRESENCE!DC$2,PRESENCE!$E219:$CS219)</f>
        <v>0</v>
      </c>
      <c r="DD219" s="16">
        <f>SUMIF(AFFECTATION!$E219:$CS219,PRESENCE!DD$2,PRESENCE!$E219:$CS219)</f>
        <v>0</v>
      </c>
      <c r="DE219" s="16">
        <f>SUMIF(AFFECTATION!$E219:$CS219,PRESENCE!DE$2,PRESENCE!$E219:$CS219)</f>
        <v>0</v>
      </c>
      <c r="DF219" s="16">
        <f>SUMIF(AFFECTATION!$E219:$CS219,PRESENCE!DF$2,PRESENCE!$E219:$CS219)</f>
        <v>0</v>
      </c>
      <c r="DG219" s="16">
        <f>SUMIF(AFFECTATION!$E219:$CS219,PRESENCE!DG$2,PRESENCE!$E219:$CS219)</f>
        <v>0</v>
      </c>
      <c r="DH219" s="16">
        <f>SUMIF(AFFECTATION!$E219:$CS219,PRESENCE!DH$2,PRESENCE!$E219:$CS219)</f>
        <v>0</v>
      </c>
      <c r="DI219" s="16">
        <f>SUMIF(AFFECTATION!$E219:$CS219,PRESENCE!DI$2,PRESENCE!$E219:$CS219)</f>
        <v>0</v>
      </c>
      <c r="DJ219" s="16">
        <f>SUMIF(AFFECTATION!$E219:$CS219,PRESENCE!DJ$2,PRESENCE!$E219:$CS219)</f>
        <v>0</v>
      </c>
      <c r="DK219" s="16">
        <f>SUMIF(AFFECTATION!$E219:$CS219,PRESENCE!DK$2,PRESENCE!$E219:$CS219)</f>
        <v>0</v>
      </c>
      <c r="DL219" s="16">
        <f>SUMIF(AFFECTATION!$E219:$CS219,PRESENCE!DL$2,PRESENCE!$E219:$CS219)</f>
        <v>0</v>
      </c>
      <c r="DM219" s="16">
        <f>SUMIF(AFFECTATION!$E219:$CS219,PRESENCE!DM$2,PRESENCE!$E219:$CS219)</f>
        <v>0</v>
      </c>
    </row>
    <row r="220" spans="1:117" x14ac:dyDescent="0.35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1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16"/>
      <c r="CU220" s="16"/>
      <c r="CV220" s="16"/>
      <c r="CW220" s="16"/>
      <c r="CX220" s="16"/>
      <c r="CY220" s="16"/>
      <c r="CZ220" s="16">
        <f>SUMIF(AFFECTATION!$E220:$CS220,PRESENCE!CZ$2,PRESENCE!$E220:$CS220)</f>
        <v>0</v>
      </c>
      <c r="DA220" s="16">
        <f>SUMIF(AFFECTATION!$E220:$CS220,PRESENCE!DA$2,PRESENCE!$E220:$CS220)</f>
        <v>0</v>
      </c>
      <c r="DB220" s="16">
        <f>SUMIF(AFFECTATION!$E220:$CS220,PRESENCE!DB$2,PRESENCE!$E220:$CS220)</f>
        <v>0</v>
      </c>
      <c r="DC220" s="16">
        <f>SUMIF(AFFECTATION!$E220:$CS220,PRESENCE!DC$2,PRESENCE!$E220:$CS220)</f>
        <v>0</v>
      </c>
      <c r="DD220" s="16">
        <f>SUMIF(AFFECTATION!$E220:$CS220,PRESENCE!DD$2,PRESENCE!$E220:$CS220)</f>
        <v>0</v>
      </c>
      <c r="DE220" s="16">
        <f>SUMIF(AFFECTATION!$E220:$CS220,PRESENCE!DE$2,PRESENCE!$E220:$CS220)</f>
        <v>0</v>
      </c>
      <c r="DF220" s="16">
        <f>SUMIF(AFFECTATION!$E220:$CS220,PRESENCE!DF$2,PRESENCE!$E220:$CS220)</f>
        <v>0</v>
      </c>
      <c r="DG220" s="16">
        <f>SUMIF(AFFECTATION!$E220:$CS220,PRESENCE!DG$2,PRESENCE!$E220:$CS220)</f>
        <v>0</v>
      </c>
      <c r="DH220" s="16">
        <f>SUMIF(AFFECTATION!$E220:$CS220,PRESENCE!DH$2,PRESENCE!$E220:$CS220)</f>
        <v>0</v>
      </c>
      <c r="DI220" s="16">
        <f>SUMIF(AFFECTATION!$E220:$CS220,PRESENCE!DI$2,PRESENCE!$E220:$CS220)</f>
        <v>0</v>
      </c>
      <c r="DJ220" s="16">
        <f>SUMIF(AFFECTATION!$E220:$CS220,PRESENCE!DJ$2,PRESENCE!$E220:$CS220)</f>
        <v>0</v>
      </c>
      <c r="DK220" s="16">
        <f>SUMIF(AFFECTATION!$E220:$CS220,PRESENCE!DK$2,PRESENCE!$E220:$CS220)</f>
        <v>0</v>
      </c>
      <c r="DL220" s="16">
        <f>SUMIF(AFFECTATION!$E220:$CS220,PRESENCE!DL$2,PRESENCE!$E220:$CS220)</f>
        <v>0</v>
      </c>
      <c r="DM220" s="16">
        <f>SUMIF(AFFECTATION!$E220:$CS220,PRESENCE!DM$2,PRESENCE!$E220:$CS220)</f>
        <v>0</v>
      </c>
    </row>
    <row r="221" spans="1:117" x14ac:dyDescent="0.35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1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16"/>
      <c r="CU221" s="16"/>
      <c r="CV221" s="16"/>
      <c r="CW221" s="16"/>
      <c r="CX221" s="16"/>
      <c r="CY221" s="16"/>
      <c r="CZ221" s="16">
        <f>SUMIF(AFFECTATION!$E221:$CS221,PRESENCE!CZ$2,PRESENCE!$E221:$CS221)</f>
        <v>0</v>
      </c>
      <c r="DA221" s="16">
        <f>SUMIF(AFFECTATION!$E221:$CS221,PRESENCE!DA$2,PRESENCE!$E221:$CS221)</f>
        <v>0</v>
      </c>
      <c r="DB221" s="16">
        <f>SUMIF(AFFECTATION!$E221:$CS221,PRESENCE!DB$2,PRESENCE!$E221:$CS221)</f>
        <v>0</v>
      </c>
      <c r="DC221" s="16">
        <f>SUMIF(AFFECTATION!$E221:$CS221,PRESENCE!DC$2,PRESENCE!$E221:$CS221)</f>
        <v>0</v>
      </c>
      <c r="DD221" s="16">
        <f>SUMIF(AFFECTATION!$E221:$CS221,PRESENCE!DD$2,PRESENCE!$E221:$CS221)</f>
        <v>0</v>
      </c>
      <c r="DE221" s="16">
        <f>SUMIF(AFFECTATION!$E221:$CS221,PRESENCE!DE$2,PRESENCE!$E221:$CS221)</f>
        <v>0</v>
      </c>
      <c r="DF221" s="16">
        <f>SUMIF(AFFECTATION!$E221:$CS221,PRESENCE!DF$2,PRESENCE!$E221:$CS221)</f>
        <v>0</v>
      </c>
      <c r="DG221" s="16">
        <f>SUMIF(AFFECTATION!$E221:$CS221,PRESENCE!DG$2,PRESENCE!$E221:$CS221)</f>
        <v>0</v>
      </c>
      <c r="DH221" s="16">
        <f>SUMIF(AFFECTATION!$E221:$CS221,PRESENCE!DH$2,PRESENCE!$E221:$CS221)</f>
        <v>0</v>
      </c>
      <c r="DI221" s="16">
        <f>SUMIF(AFFECTATION!$E221:$CS221,PRESENCE!DI$2,PRESENCE!$E221:$CS221)</f>
        <v>0</v>
      </c>
      <c r="DJ221" s="16">
        <f>SUMIF(AFFECTATION!$E221:$CS221,PRESENCE!DJ$2,PRESENCE!$E221:$CS221)</f>
        <v>0</v>
      </c>
      <c r="DK221" s="16">
        <f>SUMIF(AFFECTATION!$E221:$CS221,PRESENCE!DK$2,PRESENCE!$E221:$CS221)</f>
        <v>0</v>
      </c>
      <c r="DL221" s="16">
        <f>SUMIF(AFFECTATION!$E221:$CS221,PRESENCE!DL$2,PRESENCE!$E221:$CS221)</f>
        <v>0</v>
      </c>
      <c r="DM221" s="16">
        <f>SUMIF(AFFECTATION!$E221:$CS221,PRESENCE!DM$2,PRESENCE!$E221:$CS221)</f>
        <v>0</v>
      </c>
    </row>
    <row r="222" spans="1:117" x14ac:dyDescent="0.35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1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  <c r="CT222" s="16"/>
      <c r="CU222" s="16"/>
      <c r="CV222" s="16"/>
      <c r="CW222" s="16"/>
      <c r="CX222" s="16"/>
      <c r="CY222" s="16"/>
      <c r="CZ222" s="16">
        <f>SUMIF(AFFECTATION!$E222:$CS222,PRESENCE!CZ$2,PRESENCE!$E222:$CS222)</f>
        <v>0</v>
      </c>
      <c r="DA222" s="16">
        <f>SUMIF(AFFECTATION!$E222:$CS222,PRESENCE!DA$2,PRESENCE!$E222:$CS222)</f>
        <v>0</v>
      </c>
      <c r="DB222" s="16">
        <f>SUMIF(AFFECTATION!$E222:$CS222,PRESENCE!DB$2,PRESENCE!$E222:$CS222)</f>
        <v>0</v>
      </c>
      <c r="DC222" s="16">
        <f>SUMIF(AFFECTATION!$E222:$CS222,PRESENCE!DC$2,PRESENCE!$E222:$CS222)</f>
        <v>0</v>
      </c>
      <c r="DD222" s="16">
        <f>SUMIF(AFFECTATION!$E222:$CS222,PRESENCE!DD$2,PRESENCE!$E222:$CS222)</f>
        <v>0</v>
      </c>
      <c r="DE222" s="16">
        <f>SUMIF(AFFECTATION!$E222:$CS222,PRESENCE!DE$2,PRESENCE!$E222:$CS222)</f>
        <v>0</v>
      </c>
      <c r="DF222" s="16">
        <f>SUMIF(AFFECTATION!$E222:$CS222,PRESENCE!DF$2,PRESENCE!$E222:$CS222)</f>
        <v>0</v>
      </c>
      <c r="DG222" s="16">
        <f>SUMIF(AFFECTATION!$E222:$CS222,PRESENCE!DG$2,PRESENCE!$E222:$CS222)</f>
        <v>0</v>
      </c>
      <c r="DH222" s="16">
        <f>SUMIF(AFFECTATION!$E222:$CS222,PRESENCE!DH$2,PRESENCE!$E222:$CS222)</f>
        <v>0</v>
      </c>
      <c r="DI222" s="16">
        <f>SUMIF(AFFECTATION!$E222:$CS222,PRESENCE!DI$2,PRESENCE!$E222:$CS222)</f>
        <v>0</v>
      </c>
      <c r="DJ222" s="16">
        <f>SUMIF(AFFECTATION!$E222:$CS222,PRESENCE!DJ$2,PRESENCE!$E222:$CS222)</f>
        <v>0</v>
      </c>
      <c r="DK222" s="16">
        <f>SUMIF(AFFECTATION!$E222:$CS222,PRESENCE!DK$2,PRESENCE!$E222:$CS222)</f>
        <v>0</v>
      </c>
      <c r="DL222" s="16">
        <f>SUMIF(AFFECTATION!$E222:$CS222,PRESENCE!DL$2,PRESENCE!$E222:$CS222)</f>
        <v>0</v>
      </c>
      <c r="DM222" s="16">
        <f>SUMIF(AFFECTATION!$E222:$CS222,PRESENCE!DM$2,PRESENCE!$E222:$CS222)</f>
        <v>0</v>
      </c>
    </row>
    <row r="223" spans="1:117" x14ac:dyDescent="0.35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1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  <c r="CT223" s="16"/>
      <c r="CU223" s="16"/>
      <c r="CV223" s="16"/>
      <c r="CW223" s="16"/>
      <c r="CX223" s="16"/>
      <c r="CY223" s="16"/>
      <c r="CZ223" s="16">
        <f>SUMIF(AFFECTATION!$E223:$CS223,PRESENCE!CZ$2,PRESENCE!$E223:$CS223)</f>
        <v>0</v>
      </c>
      <c r="DA223" s="16">
        <f>SUMIF(AFFECTATION!$E223:$CS223,PRESENCE!DA$2,PRESENCE!$E223:$CS223)</f>
        <v>0</v>
      </c>
      <c r="DB223" s="16">
        <f>SUMIF(AFFECTATION!$E223:$CS223,PRESENCE!DB$2,PRESENCE!$E223:$CS223)</f>
        <v>0</v>
      </c>
      <c r="DC223" s="16">
        <f>SUMIF(AFFECTATION!$E223:$CS223,PRESENCE!DC$2,PRESENCE!$E223:$CS223)</f>
        <v>0</v>
      </c>
      <c r="DD223" s="16">
        <f>SUMIF(AFFECTATION!$E223:$CS223,PRESENCE!DD$2,PRESENCE!$E223:$CS223)</f>
        <v>0</v>
      </c>
      <c r="DE223" s="16">
        <f>SUMIF(AFFECTATION!$E223:$CS223,PRESENCE!DE$2,PRESENCE!$E223:$CS223)</f>
        <v>0</v>
      </c>
      <c r="DF223" s="16">
        <f>SUMIF(AFFECTATION!$E223:$CS223,PRESENCE!DF$2,PRESENCE!$E223:$CS223)</f>
        <v>0</v>
      </c>
      <c r="DG223" s="16">
        <f>SUMIF(AFFECTATION!$E223:$CS223,PRESENCE!DG$2,PRESENCE!$E223:$CS223)</f>
        <v>0</v>
      </c>
      <c r="DH223" s="16">
        <f>SUMIF(AFFECTATION!$E223:$CS223,PRESENCE!DH$2,PRESENCE!$E223:$CS223)</f>
        <v>0</v>
      </c>
      <c r="DI223" s="16">
        <f>SUMIF(AFFECTATION!$E223:$CS223,PRESENCE!DI$2,PRESENCE!$E223:$CS223)</f>
        <v>0</v>
      </c>
      <c r="DJ223" s="16">
        <f>SUMIF(AFFECTATION!$E223:$CS223,PRESENCE!DJ$2,PRESENCE!$E223:$CS223)</f>
        <v>0</v>
      </c>
      <c r="DK223" s="16">
        <f>SUMIF(AFFECTATION!$E223:$CS223,PRESENCE!DK$2,PRESENCE!$E223:$CS223)</f>
        <v>0</v>
      </c>
      <c r="DL223" s="16">
        <f>SUMIF(AFFECTATION!$E223:$CS223,PRESENCE!DL$2,PRESENCE!$E223:$CS223)</f>
        <v>0</v>
      </c>
      <c r="DM223" s="16">
        <f>SUMIF(AFFECTATION!$E223:$CS223,PRESENCE!DM$2,PRESENCE!$E223:$CS223)</f>
        <v>0</v>
      </c>
    </row>
    <row r="224" spans="1:117" x14ac:dyDescent="0.35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1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  <c r="CT224" s="16"/>
      <c r="CU224" s="16"/>
      <c r="CV224" s="16"/>
      <c r="CW224" s="16"/>
      <c r="CX224" s="16"/>
      <c r="CY224" s="16"/>
      <c r="CZ224" s="16">
        <f>SUMIF(AFFECTATION!$E224:$CS224,PRESENCE!CZ$2,PRESENCE!$E224:$CS224)</f>
        <v>0</v>
      </c>
      <c r="DA224" s="16">
        <f>SUMIF(AFFECTATION!$E224:$CS224,PRESENCE!DA$2,PRESENCE!$E224:$CS224)</f>
        <v>0</v>
      </c>
      <c r="DB224" s="16">
        <f>SUMIF(AFFECTATION!$E224:$CS224,PRESENCE!DB$2,PRESENCE!$E224:$CS224)</f>
        <v>0</v>
      </c>
      <c r="DC224" s="16">
        <f>SUMIF(AFFECTATION!$E224:$CS224,PRESENCE!DC$2,PRESENCE!$E224:$CS224)</f>
        <v>0</v>
      </c>
      <c r="DD224" s="16">
        <f>SUMIF(AFFECTATION!$E224:$CS224,PRESENCE!DD$2,PRESENCE!$E224:$CS224)</f>
        <v>0</v>
      </c>
      <c r="DE224" s="16">
        <f>SUMIF(AFFECTATION!$E224:$CS224,PRESENCE!DE$2,PRESENCE!$E224:$CS224)</f>
        <v>0</v>
      </c>
      <c r="DF224" s="16">
        <f>SUMIF(AFFECTATION!$E224:$CS224,PRESENCE!DF$2,PRESENCE!$E224:$CS224)</f>
        <v>0</v>
      </c>
      <c r="DG224" s="16">
        <f>SUMIF(AFFECTATION!$E224:$CS224,PRESENCE!DG$2,PRESENCE!$E224:$CS224)</f>
        <v>0</v>
      </c>
      <c r="DH224" s="16">
        <f>SUMIF(AFFECTATION!$E224:$CS224,PRESENCE!DH$2,PRESENCE!$E224:$CS224)</f>
        <v>0</v>
      </c>
      <c r="DI224" s="16">
        <f>SUMIF(AFFECTATION!$E224:$CS224,PRESENCE!DI$2,PRESENCE!$E224:$CS224)</f>
        <v>0</v>
      </c>
      <c r="DJ224" s="16">
        <f>SUMIF(AFFECTATION!$E224:$CS224,PRESENCE!DJ$2,PRESENCE!$E224:$CS224)</f>
        <v>0</v>
      </c>
      <c r="DK224" s="16">
        <f>SUMIF(AFFECTATION!$E224:$CS224,PRESENCE!DK$2,PRESENCE!$E224:$CS224)</f>
        <v>0</v>
      </c>
      <c r="DL224" s="16">
        <f>SUMIF(AFFECTATION!$E224:$CS224,PRESENCE!DL$2,PRESENCE!$E224:$CS224)</f>
        <v>0</v>
      </c>
      <c r="DM224" s="16">
        <f>SUMIF(AFFECTATION!$E224:$CS224,PRESENCE!DM$2,PRESENCE!$E224:$CS224)</f>
        <v>0</v>
      </c>
    </row>
    <row r="225" spans="1:117" x14ac:dyDescent="0.35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1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  <c r="CT225" s="16"/>
      <c r="CU225" s="16"/>
      <c r="CV225" s="16"/>
      <c r="CW225" s="16"/>
      <c r="CX225" s="16"/>
      <c r="CY225" s="16"/>
      <c r="CZ225" s="16">
        <f>SUMIF(AFFECTATION!$E225:$CS225,PRESENCE!CZ$2,PRESENCE!$E225:$CS225)</f>
        <v>0</v>
      </c>
      <c r="DA225" s="16">
        <f>SUMIF(AFFECTATION!$E225:$CS225,PRESENCE!DA$2,PRESENCE!$E225:$CS225)</f>
        <v>0</v>
      </c>
      <c r="DB225" s="16">
        <f>SUMIF(AFFECTATION!$E225:$CS225,PRESENCE!DB$2,PRESENCE!$E225:$CS225)</f>
        <v>0</v>
      </c>
      <c r="DC225" s="16">
        <f>SUMIF(AFFECTATION!$E225:$CS225,PRESENCE!DC$2,PRESENCE!$E225:$CS225)</f>
        <v>0</v>
      </c>
      <c r="DD225" s="16">
        <f>SUMIF(AFFECTATION!$E225:$CS225,PRESENCE!DD$2,PRESENCE!$E225:$CS225)</f>
        <v>0</v>
      </c>
      <c r="DE225" s="16">
        <f>SUMIF(AFFECTATION!$E225:$CS225,PRESENCE!DE$2,PRESENCE!$E225:$CS225)</f>
        <v>0</v>
      </c>
      <c r="DF225" s="16">
        <f>SUMIF(AFFECTATION!$E225:$CS225,PRESENCE!DF$2,PRESENCE!$E225:$CS225)</f>
        <v>0</v>
      </c>
      <c r="DG225" s="16">
        <f>SUMIF(AFFECTATION!$E225:$CS225,PRESENCE!DG$2,PRESENCE!$E225:$CS225)</f>
        <v>0</v>
      </c>
      <c r="DH225" s="16">
        <f>SUMIF(AFFECTATION!$E225:$CS225,PRESENCE!DH$2,PRESENCE!$E225:$CS225)</f>
        <v>0</v>
      </c>
      <c r="DI225" s="16">
        <f>SUMIF(AFFECTATION!$E225:$CS225,PRESENCE!DI$2,PRESENCE!$E225:$CS225)</f>
        <v>0</v>
      </c>
      <c r="DJ225" s="16">
        <f>SUMIF(AFFECTATION!$E225:$CS225,PRESENCE!DJ$2,PRESENCE!$E225:$CS225)</f>
        <v>0</v>
      </c>
      <c r="DK225" s="16">
        <f>SUMIF(AFFECTATION!$E225:$CS225,PRESENCE!DK$2,PRESENCE!$E225:$CS225)</f>
        <v>0</v>
      </c>
      <c r="DL225" s="16">
        <f>SUMIF(AFFECTATION!$E225:$CS225,PRESENCE!DL$2,PRESENCE!$E225:$CS225)</f>
        <v>0</v>
      </c>
      <c r="DM225" s="16">
        <f>SUMIF(AFFECTATION!$E225:$CS225,PRESENCE!DM$2,PRESENCE!$E225:$CS225)</f>
        <v>0</v>
      </c>
    </row>
    <row r="226" spans="1:117" x14ac:dyDescent="0.35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1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  <c r="CT226" s="16"/>
      <c r="CU226" s="16"/>
      <c r="CV226" s="16"/>
      <c r="CW226" s="16"/>
      <c r="CX226" s="16"/>
      <c r="CY226" s="16"/>
      <c r="CZ226" s="16">
        <f>SUMIF(AFFECTATION!$E226:$CS226,PRESENCE!CZ$2,PRESENCE!$E226:$CS226)</f>
        <v>0</v>
      </c>
      <c r="DA226" s="16">
        <f>SUMIF(AFFECTATION!$E226:$CS226,PRESENCE!DA$2,PRESENCE!$E226:$CS226)</f>
        <v>0</v>
      </c>
      <c r="DB226" s="16">
        <f>SUMIF(AFFECTATION!$E226:$CS226,PRESENCE!DB$2,PRESENCE!$E226:$CS226)</f>
        <v>0</v>
      </c>
      <c r="DC226" s="16">
        <f>SUMIF(AFFECTATION!$E226:$CS226,PRESENCE!DC$2,PRESENCE!$E226:$CS226)</f>
        <v>0</v>
      </c>
      <c r="DD226" s="16">
        <f>SUMIF(AFFECTATION!$E226:$CS226,PRESENCE!DD$2,PRESENCE!$E226:$CS226)</f>
        <v>0</v>
      </c>
      <c r="DE226" s="16">
        <f>SUMIF(AFFECTATION!$E226:$CS226,PRESENCE!DE$2,PRESENCE!$E226:$CS226)</f>
        <v>0</v>
      </c>
      <c r="DF226" s="16">
        <f>SUMIF(AFFECTATION!$E226:$CS226,PRESENCE!DF$2,PRESENCE!$E226:$CS226)</f>
        <v>0</v>
      </c>
      <c r="DG226" s="16">
        <f>SUMIF(AFFECTATION!$E226:$CS226,PRESENCE!DG$2,PRESENCE!$E226:$CS226)</f>
        <v>0</v>
      </c>
      <c r="DH226" s="16">
        <f>SUMIF(AFFECTATION!$E226:$CS226,PRESENCE!DH$2,PRESENCE!$E226:$CS226)</f>
        <v>0</v>
      </c>
      <c r="DI226" s="16">
        <f>SUMIF(AFFECTATION!$E226:$CS226,PRESENCE!DI$2,PRESENCE!$E226:$CS226)</f>
        <v>0</v>
      </c>
      <c r="DJ226" s="16">
        <f>SUMIF(AFFECTATION!$E226:$CS226,PRESENCE!DJ$2,PRESENCE!$E226:$CS226)</f>
        <v>0</v>
      </c>
      <c r="DK226" s="16">
        <f>SUMIF(AFFECTATION!$E226:$CS226,PRESENCE!DK$2,PRESENCE!$E226:$CS226)</f>
        <v>0</v>
      </c>
      <c r="DL226" s="16">
        <f>SUMIF(AFFECTATION!$E226:$CS226,PRESENCE!DL$2,PRESENCE!$E226:$CS226)</f>
        <v>0</v>
      </c>
      <c r="DM226" s="16">
        <f>SUMIF(AFFECTATION!$E226:$CS226,PRESENCE!DM$2,PRESENCE!$E226:$CS226)</f>
        <v>0</v>
      </c>
    </row>
    <row r="227" spans="1:117" x14ac:dyDescent="0.35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1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  <c r="CT227" s="16"/>
      <c r="CU227" s="16"/>
      <c r="CV227" s="16"/>
      <c r="CW227" s="16"/>
      <c r="CX227" s="16"/>
      <c r="CY227" s="16"/>
      <c r="CZ227" s="16">
        <f>SUMIF(AFFECTATION!$E227:$CS227,PRESENCE!CZ$2,PRESENCE!$E227:$CS227)</f>
        <v>0</v>
      </c>
      <c r="DA227" s="16">
        <f>SUMIF(AFFECTATION!$E227:$CS227,PRESENCE!DA$2,PRESENCE!$E227:$CS227)</f>
        <v>0</v>
      </c>
      <c r="DB227" s="16">
        <f>SUMIF(AFFECTATION!$E227:$CS227,PRESENCE!DB$2,PRESENCE!$E227:$CS227)</f>
        <v>0</v>
      </c>
      <c r="DC227" s="16">
        <f>SUMIF(AFFECTATION!$E227:$CS227,PRESENCE!DC$2,PRESENCE!$E227:$CS227)</f>
        <v>0</v>
      </c>
      <c r="DD227" s="16">
        <f>SUMIF(AFFECTATION!$E227:$CS227,PRESENCE!DD$2,PRESENCE!$E227:$CS227)</f>
        <v>0</v>
      </c>
      <c r="DE227" s="16">
        <f>SUMIF(AFFECTATION!$E227:$CS227,PRESENCE!DE$2,PRESENCE!$E227:$CS227)</f>
        <v>0</v>
      </c>
      <c r="DF227" s="16">
        <f>SUMIF(AFFECTATION!$E227:$CS227,PRESENCE!DF$2,PRESENCE!$E227:$CS227)</f>
        <v>0</v>
      </c>
      <c r="DG227" s="16">
        <f>SUMIF(AFFECTATION!$E227:$CS227,PRESENCE!DG$2,PRESENCE!$E227:$CS227)</f>
        <v>0</v>
      </c>
      <c r="DH227" s="16">
        <f>SUMIF(AFFECTATION!$E227:$CS227,PRESENCE!DH$2,PRESENCE!$E227:$CS227)</f>
        <v>0</v>
      </c>
      <c r="DI227" s="16">
        <f>SUMIF(AFFECTATION!$E227:$CS227,PRESENCE!DI$2,PRESENCE!$E227:$CS227)</f>
        <v>0</v>
      </c>
      <c r="DJ227" s="16">
        <f>SUMIF(AFFECTATION!$E227:$CS227,PRESENCE!DJ$2,PRESENCE!$E227:$CS227)</f>
        <v>0</v>
      </c>
      <c r="DK227" s="16">
        <f>SUMIF(AFFECTATION!$E227:$CS227,PRESENCE!DK$2,PRESENCE!$E227:$CS227)</f>
        <v>0</v>
      </c>
      <c r="DL227" s="16">
        <f>SUMIF(AFFECTATION!$E227:$CS227,PRESENCE!DL$2,PRESENCE!$E227:$CS227)</f>
        <v>0</v>
      </c>
      <c r="DM227" s="16">
        <f>SUMIF(AFFECTATION!$E227:$CS227,PRESENCE!DM$2,PRESENCE!$E227:$CS227)</f>
        <v>0</v>
      </c>
    </row>
    <row r="228" spans="1:117" x14ac:dyDescent="0.35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1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  <c r="CT228" s="16"/>
      <c r="CU228" s="16"/>
      <c r="CV228" s="16"/>
      <c r="CW228" s="16"/>
      <c r="CX228" s="16"/>
      <c r="CY228" s="16"/>
      <c r="CZ228" s="16">
        <f>SUMIF(AFFECTATION!$E228:$CS228,PRESENCE!CZ$2,PRESENCE!$E228:$CS228)</f>
        <v>0</v>
      </c>
      <c r="DA228" s="16">
        <f>SUMIF(AFFECTATION!$E228:$CS228,PRESENCE!DA$2,PRESENCE!$E228:$CS228)</f>
        <v>0</v>
      </c>
      <c r="DB228" s="16">
        <f>SUMIF(AFFECTATION!$E228:$CS228,PRESENCE!DB$2,PRESENCE!$E228:$CS228)</f>
        <v>0</v>
      </c>
      <c r="DC228" s="16">
        <f>SUMIF(AFFECTATION!$E228:$CS228,PRESENCE!DC$2,PRESENCE!$E228:$CS228)</f>
        <v>0</v>
      </c>
      <c r="DD228" s="16">
        <f>SUMIF(AFFECTATION!$E228:$CS228,PRESENCE!DD$2,PRESENCE!$E228:$CS228)</f>
        <v>0</v>
      </c>
      <c r="DE228" s="16">
        <f>SUMIF(AFFECTATION!$E228:$CS228,PRESENCE!DE$2,PRESENCE!$E228:$CS228)</f>
        <v>0</v>
      </c>
      <c r="DF228" s="16">
        <f>SUMIF(AFFECTATION!$E228:$CS228,PRESENCE!DF$2,PRESENCE!$E228:$CS228)</f>
        <v>0</v>
      </c>
      <c r="DG228" s="16">
        <f>SUMIF(AFFECTATION!$E228:$CS228,PRESENCE!DG$2,PRESENCE!$E228:$CS228)</f>
        <v>0</v>
      </c>
      <c r="DH228" s="16">
        <f>SUMIF(AFFECTATION!$E228:$CS228,PRESENCE!DH$2,PRESENCE!$E228:$CS228)</f>
        <v>0</v>
      </c>
      <c r="DI228" s="16">
        <f>SUMIF(AFFECTATION!$E228:$CS228,PRESENCE!DI$2,PRESENCE!$E228:$CS228)</f>
        <v>0</v>
      </c>
      <c r="DJ228" s="16">
        <f>SUMIF(AFFECTATION!$E228:$CS228,PRESENCE!DJ$2,PRESENCE!$E228:$CS228)</f>
        <v>0</v>
      </c>
      <c r="DK228" s="16">
        <f>SUMIF(AFFECTATION!$E228:$CS228,PRESENCE!DK$2,PRESENCE!$E228:$CS228)</f>
        <v>0</v>
      </c>
      <c r="DL228" s="16">
        <f>SUMIF(AFFECTATION!$E228:$CS228,PRESENCE!DL$2,PRESENCE!$E228:$CS228)</f>
        <v>0</v>
      </c>
      <c r="DM228" s="16">
        <f>SUMIF(AFFECTATION!$E228:$CS228,PRESENCE!DM$2,PRESENCE!$E228:$CS228)</f>
        <v>0</v>
      </c>
    </row>
    <row r="229" spans="1:117" x14ac:dyDescent="0.35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1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  <c r="CT229" s="16"/>
      <c r="CU229" s="16"/>
      <c r="CV229" s="16"/>
      <c r="CW229" s="16"/>
      <c r="CX229" s="16"/>
      <c r="CY229" s="16"/>
      <c r="CZ229" s="16">
        <f>SUMIF(AFFECTATION!$E229:$CS229,PRESENCE!CZ$2,PRESENCE!$E229:$CS229)</f>
        <v>0</v>
      </c>
      <c r="DA229" s="16">
        <f>SUMIF(AFFECTATION!$E229:$CS229,PRESENCE!DA$2,PRESENCE!$E229:$CS229)</f>
        <v>0</v>
      </c>
      <c r="DB229" s="16">
        <f>SUMIF(AFFECTATION!$E229:$CS229,PRESENCE!DB$2,PRESENCE!$E229:$CS229)</f>
        <v>0</v>
      </c>
      <c r="DC229" s="16">
        <f>SUMIF(AFFECTATION!$E229:$CS229,PRESENCE!DC$2,PRESENCE!$E229:$CS229)</f>
        <v>0</v>
      </c>
      <c r="DD229" s="16">
        <f>SUMIF(AFFECTATION!$E229:$CS229,PRESENCE!DD$2,PRESENCE!$E229:$CS229)</f>
        <v>0</v>
      </c>
      <c r="DE229" s="16">
        <f>SUMIF(AFFECTATION!$E229:$CS229,PRESENCE!DE$2,PRESENCE!$E229:$CS229)</f>
        <v>0</v>
      </c>
      <c r="DF229" s="16">
        <f>SUMIF(AFFECTATION!$E229:$CS229,PRESENCE!DF$2,PRESENCE!$E229:$CS229)</f>
        <v>0</v>
      </c>
      <c r="DG229" s="16">
        <f>SUMIF(AFFECTATION!$E229:$CS229,PRESENCE!DG$2,PRESENCE!$E229:$CS229)</f>
        <v>0</v>
      </c>
      <c r="DH229" s="16">
        <f>SUMIF(AFFECTATION!$E229:$CS229,PRESENCE!DH$2,PRESENCE!$E229:$CS229)</f>
        <v>0</v>
      </c>
      <c r="DI229" s="16">
        <f>SUMIF(AFFECTATION!$E229:$CS229,PRESENCE!DI$2,PRESENCE!$E229:$CS229)</f>
        <v>0</v>
      </c>
      <c r="DJ229" s="16">
        <f>SUMIF(AFFECTATION!$E229:$CS229,PRESENCE!DJ$2,PRESENCE!$E229:$CS229)</f>
        <v>0</v>
      </c>
      <c r="DK229" s="16">
        <f>SUMIF(AFFECTATION!$E229:$CS229,PRESENCE!DK$2,PRESENCE!$E229:$CS229)</f>
        <v>0</v>
      </c>
      <c r="DL229" s="16">
        <f>SUMIF(AFFECTATION!$E229:$CS229,PRESENCE!DL$2,PRESENCE!$E229:$CS229)</f>
        <v>0</v>
      </c>
      <c r="DM229" s="16">
        <f>SUMIF(AFFECTATION!$E229:$CS229,PRESENCE!DM$2,PRESENCE!$E229:$CS229)</f>
        <v>0</v>
      </c>
    </row>
    <row r="230" spans="1:117" x14ac:dyDescent="0.35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1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  <c r="CT230" s="16"/>
      <c r="CU230" s="16"/>
      <c r="CV230" s="16"/>
      <c r="CW230" s="16"/>
      <c r="CX230" s="16"/>
      <c r="CY230" s="16"/>
      <c r="CZ230" s="16">
        <f>SUMIF(AFFECTATION!$E230:$CS230,PRESENCE!CZ$2,PRESENCE!$E230:$CS230)</f>
        <v>0</v>
      </c>
      <c r="DA230" s="16">
        <f>SUMIF(AFFECTATION!$E230:$CS230,PRESENCE!DA$2,PRESENCE!$E230:$CS230)</f>
        <v>0</v>
      </c>
      <c r="DB230" s="16">
        <f>SUMIF(AFFECTATION!$E230:$CS230,PRESENCE!DB$2,PRESENCE!$E230:$CS230)</f>
        <v>0</v>
      </c>
      <c r="DC230" s="16">
        <f>SUMIF(AFFECTATION!$E230:$CS230,PRESENCE!DC$2,PRESENCE!$E230:$CS230)</f>
        <v>0</v>
      </c>
      <c r="DD230" s="16">
        <f>SUMIF(AFFECTATION!$E230:$CS230,PRESENCE!DD$2,PRESENCE!$E230:$CS230)</f>
        <v>0</v>
      </c>
      <c r="DE230" s="16">
        <f>SUMIF(AFFECTATION!$E230:$CS230,PRESENCE!DE$2,PRESENCE!$E230:$CS230)</f>
        <v>0</v>
      </c>
      <c r="DF230" s="16">
        <f>SUMIF(AFFECTATION!$E230:$CS230,PRESENCE!DF$2,PRESENCE!$E230:$CS230)</f>
        <v>0</v>
      </c>
      <c r="DG230" s="16">
        <f>SUMIF(AFFECTATION!$E230:$CS230,PRESENCE!DG$2,PRESENCE!$E230:$CS230)</f>
        <v>0</v>
      </c>
      <c r="DH230" s="16">
        <f>SUMIF(AFFECTATION!$E230:$CS230,PRESENCE!DH$2,PRESENCE!$E230:$CS230)</f>
        <v>0</v>
      </c>
      <c r="DI230" s="16">
        <f>SUMIF(AFFECTATION!$E230:$CS230,PRESENCE!DI$2,PRESENCE!$E230:$CS230)</f>
        <v>0</v>
      </c>
      <c r="DJ230" s="16">
        <f>SUMIF(AFFECTATION!$E230:$CS230,PRESENCE!DJ$2,PRESENCE!$E230:$CS230)</f>
        <v>0</v>
      </c>
      <c r="DK230" s="16">
        <f>SUMIF(AFFECTATION!$E230:$CS230,PRESENCE!DK$2,PRESENCE!$E230:$CS230)</f>
        <v>0</v>
      </c>
      <c r="DL230" s="16">
        <f>SUMIF(AFFECTATION!$E230:$CS230,PRESENCE!DL$2,PRESENCE!$E230:$CS230)</f>
        <v>0</v>
      </c>
      <c r="DM230" s="16">
        <f>SUMIF(AFFECTATION!$E230:$CS230,PRESENCE!DM$2,PRESENCE!$E230:$CS230)</f>
        <v>0</v>
      </c>
    </row>
    <row r="231" spans="1:117" x14ac:dyDescent="0.35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1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  <c r="CT231" s="16"/>
      <c r="CU231" s="16"/>
      <c r="CV231" s="16"/>
      <c r="CW231" s="16"/>
      <c r="CX231" s="16"/>
      <c r="CY231" s="16"/>
      <c r="CZ231" s="16">
        <f>SUMIF(AFFECTATION!$E231:$CS231,PRESENCE!CZ$2,PRESENCE!$E231:$CS231)</f>
        <v>0</v>
      </c>
      <c r="DA231" s="16">
        <f>SUMIF(AFFECTATION!$E231:$CS231,PRESENCE!DA$2,PRESENCE!$E231:$CS231)</f>
        <v>0</v>
      </c>
      <c r="DB231" s="16">
        <f>SUMIF(AFFECTATION!$E231:$CS231,PRESENCE!DB$2,PRESENCE!$E231:$CS231)</f>
        <v>0</v>
      </c>
      <c r="DC231" s="16">
        <f>SUMIF(AFFECTATION!$E231:$CS231,PRESENCE!DC$2,PRESENCE!$E231:$CS231)</f>
        <v>0</v>
      </c>
      <c r="DD231" s="16">
        <f>SUMIF(AFFECTATION!$E231:$CS231,PRESENCE!DD$2,PRESENCE!$E231:$CS231)</f>
        <v>0</v>
      </c>
      <c r="DE231" s="16">
        <f>SUMIF(AFFECTATION!$E231:$CS231,PRESENCE!DE$2,PRESENCE!$E231:$CS231)</f>
        <v>0</v>
      </c>
      <c r="DF231" s="16">
        <f>SUMIF(AFFECTATION!$E231:$CS231,PRESENCE!DF$2,PRESENCE!$E231:$CS231)</f>
        <v>0</v>
      </c>
      <c r="DG231" s="16">
        <f>SUMIF(AFFECTATION!$E231:$CS231,PRESENCE!DG$2,PRESENCE!$E231:$CS231)</f>
        <v>0</v>
      </c>
      <c r="DH231" s="16">
        <f>SUMIF(AFFECTATION!$E231:$CS231,PRESENCE!DH$2,PRESENCE!$E231:$CS231)</f>
        <v>0</v>
      </c>
      <c r="DI231" s="16">
        <f>SUMIF(AFFECTATION!$E231:$CS231,PRESENCE!DI$2,PRESENCE!$E231:$CS231)</f>
        <v>0</v>
      </c>
      <c r="DJ231" s="16">
        <f>SUMIF(AFFECTATION!$E231:$CS231,PRESENCE!DJ$2,PRESENCE!$E231:$CS231)</f>
        <v>0</v>
      </c>
      <c r="DK231" s="16">
        <f>SUMIF(AFFECTATION!$E231:$CS231,PRESENCE!DK$2,PRESENCE!$E231:$CS231)</f>
        <v>0</v>
      </c>
      <c r="DL231" s="16">
        <f>SUMIF(AFFECTATION!$E231:$CS231,PRESENCE!DL$2,PRESENCE!$E231:$CS231)</f>
        <v>0</v>
      </c>
      <c r="DM231" s="16">
        <f>SUMIF(AFFECTATION!$E231:$CS231,PRESENCE!DM$2,PRESENCE!$E231:$CS231)</f>
        <v>0</v>
      </c>
    </row>
    <row r="232" spans="1:117" x14ac:dyDescent="0.35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1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  <c r="CT232" s="16"/>
      <c r="CU232" s="16"/>
      <c r="CV232" s="16"/>
      <c r="CW232" s="16"/>
      <c r="CX232" s="16"/>
      <c r="CY232" s="16"/>
      <c r="CZ232" s="16">
        <f>SUMIF(AFFECTATION!$E232:$CS232,PRESENCE!CZ$2,PRESENCE!$E232:$CS232)</f>
        <v>0</v>
      </c>
      <c r="DA232" s="16">
        <f>SUMIF(AFFECTATION!$E232:$CS232,PRESENCE!DA$2,PRESENCE!$E232:$CS232)</f>
        <v>0</v>
      </c>
      <c r="DB232" s="16">
        <f>SUMIF(AFFECTATION!$E232:$CS232,PRESENCE!DB$2,PRESENCE!$E232:$CS232)</f>
        <v>0</v>
      </c>
      <c r="DC232" s="16">
        <f>SUMIF(AFFECTATION!$E232:$CS232,PRESENCE!DC$2,PRESENCE!$E232:$CS232)</f>
        <v>0</v>
      </c>
      <c r="DD232" s="16">
        <f>SUMIF(AFFECTATION!$E232:$CS232,PRESENCE!DD$2,PRESENCE!$E232:$CS232)</f>
        <v>0</v>
      </c>
      <c r="DE232" s="16">
        <f>SUMIF(AFFECTATION!$E232:$CS232,PRESENCE!DE$2,PRESENCE!$E232:$CS232)</f>
        <v>0</v>
      </c>
      <c r="DF232" s="16">
        <f>SUMIF(AFFECTATION!$E232:$CS232,PRESENCE!DF$2,PRESENCE!$E232:$CS232)</f>
        <v>0</v>
      </c>
      <c r="DG232" s="16">
        <f>SUMIF(AFFECTATION!$E232:$CS232,PRESENCE!DG$2,PRESENCE!$E232:$CS232)</f>
        <v>0</v>
      </c>
      <c r="DH232" s="16">
        <f>SUMIF(AFFECTATION!$E232:$CS232,PRESENCE!DH$2,PRESENCE!$E232:$CS232)</f>
        <v>0</v>
      </c>
      <c r="DI232" s="16">
        <f>SUMIF(AFFECTATION!$E232:$CS232,PRESENCE!DI$2,PRESENCE!$E232:$CS232)</f>
        <v>0</v>
      </c>
      <c r="DJ232" s="16">
        <f>SUMIF(AFFECTATION!$E232:$CS232,PRESENCE!DJ$2,PRESENCE!$E232:$CS232)</f>
        <v>0</v>
      </c>
      <c r="DK232" s="16">
        <f>SUMIF(AFFECTATION!$E232:$CS232,PRESENCE!DK$2,PRESENCE!$E232:$CS232)</f>
        <v>0</v>
      </c>
      <c r="DL232" s="16">
        <f>SUMIF(AFFECTATION!$E232:$CS232,PRESENCE!DL$2,PRESENCE!$E232:$CS232)</f>
        <v>0</v>
      </c>
      <c r="DM232" s="16">
        <f>SUMIF(AFFECTATION!$E232:$CS232,PRESENCE!DM$2,PRESENCE!$E232:$CS232)</f>
        <v>0</v>
      </c>
    </row>
    <row r="233" spans="1:117" x14ac:dyDescent="0.35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1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  <c r="CT233" s="16"/>
      <c r="CU233" s="16"/>
      <c r="CV233" s="16"/>
      <c r="CW233" s="16"/>
      <c r="CX233" s="16"/>
      <c r="CY233" s="16"/>
      <c r="CZ233" s="16">
        <f>SUMIF(AFFECTATION!$E233:$CS233,PRESENCE!CZ$2,PRESENCE!$E233:$CS233)</f>
        <v>0</v>
      </c>
      <c r="DA233" s="16">
        <f>SUMIF(AFFECTATION!$E233:$CS233,PRESENCE!DA$2,PRESENCE!$E233:$CS233)</f>
        <v>0</v>
      </c>
      <c r="DB233" s="16">
        <f>SUMIF(AFFECTATION!$E233:$CS233,PRESENCE!DB$2,PRESENCE!$E233:$CS233)</f>
        <v>0</v>
      </c>
      <c r="DC233" s="16">
        <f>SUMIF(AFFECTATION!$E233:$CS233,PRESENCE!DC$2,PRESENCE!$E233:$CS233)</f>
        <v>0</v>
      </c>
      <c r="DD233" s="16">
        <f>SUMIF(AFFECTATION!$E233:$CS233,PRESENCE!DD$2,PRESENCE!$E233:$CS233)</f>
        <v>0</v>
      </c>
      <c r="DE233" s="16">
        <f>SUMIF(AFFECTATION!$E233:$CS233,PRESENCE!DE$2,PRESENCE!$E233:$CS233)</f>
        <v>0</v>
      </c>
      <c r="DF233" s="16">
        <f>SUMIF(AFFECTATION!$E233:$CS233,PRESENCE!DF$2,PRESENCE!$E233:$CS233)</f>
        <v>0</v>
      </c>
      <c r="DG233" s="16">
        <f>SUMIF(AFFECTATION!$E233:$CS233,PRESENCE!DG$2,PRESENCE!$E233:$CS233)</f>
        <v>0</v>
      </c>
      <c r="DH233" s="16">
        <f>SUMIF(AFFECTATION!$E233:$CS233,PRESENCE!DH$2,PRESENCE!$E233:$CS233)</f>
        <v>0</v>
      </c>
      <c r="DI233" s="16">
        <f>SUMIF(AFFECTATION!$E233:$CS233,PRESENCE!DI$2,PRESENCE!$E233:$CS233)</f>
        <v>0</v>
      </c>
      <c r="DJ233" s="16">
        <f>SUMIF(AFFECTATION!$E233:$CS233,PRESENCE!DJ$2,PRESENCE!$E233:$CS233)</f>
        <v>0</v>
      </c>
      <c r="DK233" s="16">
        <f>SUMIF(AFFECTATION!$E233:$CS233,PRESENCE!DK$2,PRESENCE!$E233:$CS233)</f>
        <v>0</v>
      </c>
      <c r="DL233" s="16">
        <f>SUMIF(AFFECTATION!$E233:$CS233,PRESENCE!DL$2,PRESENCE!$E233:$CS233)</f>
        <v>0</v>
      </c>
      <c r="DM233" s="16">
        <f>SUMIF(AFFECTATION!$E233:$CS233,PRESENCE!DM$2,PRESENCE!$E233:$CS233)</f>
        <v>0</v>
      </c>
    </row>
    <row r="234" spans="1:117" x14ac:dyDescent="0.35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1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16"/>
      <c r="CU234" s="16"/>
      <c r="CV234" s="16"/>
      <c r="CW234" s="16"/>
      <c r="CX234" s="16"/>
      <c r="CY234" s="16"/>
      <c r="CZ234" s="16">
        <f>SUMIF(AFFECTATION!$E234:$CS234,PRESENCE!CZ$2,PRESENCE!$E234:$CS234)</f>
        <v>0</v>
      </c>
      <c r="DA234" s="16">
        <f>SUMIF(AFFECTATION!$E234:$CS234,PRESENCE!DA$2,PRESENCE!$E234:$CS234)</f>
        <v>0</v>
      </c>
      <c r="DB234" s="16">
        <f>SUMIF(AFFECTATION!$E234:$CS234,PRESENCE!DB$2,PRESENCE!$E234:$CS234)</f>
        <v>0</v>
      </c>
      <c r="DC234" s="16">
        <f>SUMIF(AFFECTATION!$E234:$CS234,PRESENCE!DC$2,PRESENCE!$E234:$CS234)</f>
        <v>0</v>
      </c>
      <c r="DD234" s="16">
        <f>SUMIF(AFFECTATION!$E234:$CS234,PRESENCE!DD$2,PRESENCE!$E234:$CS234)</f>
        <v>0</v>
      </c>
      <c r="DE234" s="16">
        <f>SUMIF(AFFECTATION!$E234:$CS234,PRESENCE!DE$2,PRESENCE!$E234:$CS234)</f>
        <v>0</v>
      </c>
      <c r="DF234" s="16">
        <f>SUMIF(AFFECTATION!$E234:$CS234,PRESENCE!DF$2,PRESENCE!$E234:$CS234)</f>
        <v>0</v>
      </c>
      <c r="DG234" s="16">
        <f>SUMIF(AFFECTATION!$E234:$CS234,PRESENCE!DG$2,PRESENCE!$E234:$CS234)</f>
        <v>0</v>
      </c>
      <c r="DH234" s="16">
        <f>SUMIF(AFFECTATION!$E234:$CS234,PRESENCE!DH$2,PRESENCE!$E234:$CS234)</f>
        <v>0</v>
      </c>
      <c r="DI234" s="16">
        <f>SUMIF(AFFECTATION!$E234:$CS234,PRESENCE!DI$2,PRESENCE!$E234:$CS234)</f>
        <v>0</v>
      </c>
      <c r="DJ234" s="16">
        <f>SUMIF(AFFECTATION!$E234:$CS234,PRESENCE!DJ$2,PRESENCE!$E234:$CS234)</f>
        <v>0</v>
      </c>
      <c r="DK234" s="16">
        <f>SUMIF(AFFECTATION!$E234:$CS234,PRESENCE!DK$2,PRESENCE!$E234:$CS234)</f>
        <v>0</v>
      </c>
      <c r="DL234" s="16">
        <f>SUMIF(AFFECTATION!$E234:$CS234,PRESENCE!DL$2,PRESENCE!$E234:$CS234)</f>
        <v>0</v>
      </c>
      <c r="DM234" s="16">
        <f>SUMIF(AFFECTATION!$E234:$CS234,PRESENCE!DM$2,PRESENCE!$E234:$CS234)</f>
        <v>0</v>
      </c>
    </row>
    <row r="235" spans="1:117" x14ac:dyDescent="0.35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1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  <c r="CT235" s="16"/>
      <c r="CU235" s="16"/>
      <c r="CV235" s="16"/>
      <c r="CW235" s="16"/>
      <c r="CX235" s="16"/>
      <c r="CY235" s="16"/>
      <c r="CZ235" s="16">
        <f>SUMIF(AFFECTATION!$E235:$CS235,PRESENCE!CZ$2,PRESENCE!$E235:$CS235)</f>
        <v>0</v>
      </c>
      <c r="DA235" s="16">
        <f>SUMIF(AFFECTATION!$E235:$CS235,PRESENCE!DA$2,PRESENCE!$E235:$CS235)</f>
        <v>0</v>
      </c>
      <c r="DB235" s="16">
        <f>SUMIF(AFFECTATION!$E235:$CS235,PRESENCE!DB$2,PRESENCE!$E235:$CS235)</f>
        <v>0</v>
      </c>
      <c r="DC235" s="16">
        <f>SUMIF(AFFECTATION!$E235:$CS235,PRESENCE!DC$2,PRESENCE!$E235:$CS235)</f>
        <v>0</v>
      </c>
      <c r="DD235" s="16">
        <f>SUMIF(AFFECTATION!$E235:$CS235,PRESENCE!DD$2,PRESENCE!$E235:$CS235)</f>
        <v>0</v>
      </c>
      <c r="DE235" s="16">
        <f>SUMIF(AFFECTATION!$E235:$CS235,PRESENCE!DE$2,PRESENCE!$E235:$CS235)</f>
        <v>0</v>
      </c>
      <c r="DF235" s="16">
        <f>SUMIF(AFFECTATION!$E235:$CS235,PRESENCE!DF$2,PRESENCE!$E235:$CS235)</f>
        <v>0</v>
      </c>
      <c r="DG235" s="16">
        <f>SUMIF(AFFECTATION!$E235:$CS235,PRESENCE!DG$2,PRESENCE!$E235:$CS235)</f>
        <v>0</v>
      </c>
      <c r="DH235" s="16">
        <f>SUMIF(AFFECTATION!$E235:$CS235,PRESENCE!DH$2,PRESENCE!$E235:$CS235)</f>
        <v>0</v>
      </c>
      <c r="DI235" s="16">
        <f>SUMIF(AFFECTATION!$E235:$CS235,PRESENCE!DI$2,PRESENCE!$E235:$CS235)</f>
        <v>0</v>
      </c>
      <c r="DJ235" s="16">
        <f>SUMIF(AFFECTATION!$E235:$CS235,PRESENCE!DJ$2,PRESENCE!$E235:$CS235)</f>
        <v>0</v>
      </c>
      <c r="DK235" s="16">
        <f>SUMIF(AFFECTATION!$E235:$CS235,PRESENCE!DK$2,PRESENCE!$E235:$CS235)</f>
        <v>0</v>
      </c>
      <c r="DL235" s="16">
        <f>SUMIF(AFFECTATION!$E235:$CS235,PRESENCE!DL$2,PRESENCE!$E235:$CS235)</f>
        <v>0</v>
      </c>
      <c r="DM235" s="16">
        <f>SUMIF(AFFECTATION!$E235:$CS235,PRESENCE!DM$2,PRESENCE!$E235:$CS235)</f>
        <v>0</v>
      </c>
    </row>
    <row r="236" spans="1:117" x14ac:dyDescent="0.35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1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  <c r="CT236" s="16"/>
      <c r="CU236" s="16"/>
      <c r="CV236" s="16"/>
      <c r="CW236" s="16"/>
      <c r="CX236" s="16"/>
      <c r="CY236" s="16"/>
      <c r="CZ236" s="16">
        <f>SUMIF(AFFECTATION!$E236:$CS236,PRESENCE!CZ$2,PRESENCE!$E236:$CS236)</f>
        <v>0</v>
      </c>
      <c r="DA236" s="16">
        <f>SUMIF(AFFECTATION!$E236:$CS236,PRESENCE!DA$2,PRESENCE!$E236:$CS236)</f>
        <v>0</v>
      </c>
      <c r="DB236" s="16">
        <f>SUMIF(AFFECTATION!$E236:$CS236,PRESENCE!DB$2,PRESENCE!$E236:$CS236)</f>
        <v>0</v>
      </c>
      <c r="DC236" s="16">
        <f>SUMIF(AFFECTATION!$E236:$CS236,PRESENCE!DC$2,PRESENCE!$E236:$CS236)</f>
        <v>0</v>
      </c>
      <c r="DD236" s="16">
        <f>SUMIF(AFFECTATION!$E236:$CS236,PRESENCE!DD$2,PRESENCE!$E236:$CS236)</f>
        <v>0</v>
      </c>
      <c r="DE236" s="16">
        <f>SUMIF(AFFECTATION!$E236:$CS236,PRESENCE!DE$2,PRESENCE!$E236:$CS236)</f>
        <v>0</v>
      </c>
      <c r="DF236" s="16">
        <f>SUMIF(AFFECTATION!$E236:$CS236,PRESENCE!DF$2,PRESENCE!$E236:$CS236)</f>
        <v>0</v>
      </c>
      <c r="DG236" s="16">
        <f>SUMIF(AFFECTATION!$E236:$CS236,PRESENCE!DG$2,PRESENCE!$E236:$CS236)</f>
        <v>0</v>
      </c>
      <c r="DH236" s="16">
        <f>SUMIF(AFFECTATION!$E236:$CS236,PRESENCE!DH$2,PRESENCE!$E236:$CS236)</f>
        <v>0</v>
      </c>
      <c r="DI236" s="16">
        <f>SUMIF(AFFECTATION!$E236:$CS236,PRESENCE!DI$2,PRESENCE!$E236:$CS236)</f>
        <v>0</v>
      </c>
      <c r="DJ236" s="16">
        <f>SUMIF(AFFECTATION!$E236:$CS236,PRESENCE!DJ$2,PRESENCE!$E236:$CS236)</f>
        <v>0</v>
      </c>
      <c r="DK236" s="16">
        <f>SUMIF(AFFECTATION!$E236:$CS236,PRESENCE!DK$2,PRESENCE!$E236:$CS236)</f>
        <v>0</v>
      </c>
      <c r="DL236" s="16">
        <f>SUMIF(AFFECTATION!$E236:$CS236,PRESENCE!DL$2,PRESENCE!$E236:$CS236)</f>
        <v>0</v>
      </c>
      <c r="DM236" s="16">
        <f>SUMIF(AFFECTATION!$E236:$CS236,PRESENCE!DM$2,PRESENCE!$E236:$CS236)</f>
        <v>0</v>
      </c>
    </row>
    <row r="237" spans="1:117" x14ac:dyDescent="0.35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1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  <c r="CT237" s="16"/>
      <c r="CU237" s="16"/>
      <c r="CV237" s="16"/>
      <c r="CW237" s="16"/>
      <c r="CX237" s="16"/>
      <c r="CY237" s="16"/>
      <c r="CZ237" s="16">
        <f>SUMIF(AFFECTATION!$E237:$CS237,PRESENCE!CZ$2,PRESENCE!$E237:$CS237)</f>
        <v>0</v>
      </c>
      <c r="DA237" s="16">
        <f>SUMIF(AFFECTATION!$E237:$CS237,PRESENCE!DA$2,PRESENCE!$E237:$CS237)</f>
        <v>0</v>
      </c>
      <c r="DB237" s="16">
        <f>SUMIF(AFFECTATION!$E237:$CS237,PRESENCE!DB$2,PRESENCE!$E237:$CS237)</f>
        <v>0</v>
      </c>
      <c r="DC237" s="16">
        <f>SUMIF(AFFECTATION!$E237:$CS237,PRESENCE!DC$2,PRESENCE!$E237:$CS237)</f>
        <v>0</v>
      </c>
      <c r="DD237" s="16">
        <f>SUMIF(AFFECTATION!$E237:$CS237,PRESENCE!DD$2,PRESENCE!$E237:$CS237)</f>
        <v>0</v>
      </c>
      <c r="DE237" s="16">
        <f>SUMIF(AFFECTATION!$E237:$CS237,PRESENCE!DE$2,PRESENCE!$E237:$CS237)</f>
        <v>0</v>
      </c>
      <c r="DF237" s="16">
        <f>SUMIF(AFFECTATION!$E237:$CS237,PRESENCE!DF$2,PRESENCE!$E237:$CS237)</f>
        <v>0</v>
      </c>
      <c r="DG237" s="16">
        <f>SUMIF(AFFECTATION!$E237:$CS237,PRESENCE!DG$2,PRESENCE!$E237:$CS237)</f>
        <v>0</v>
      </c>
      <c r="DH237" s="16">
        <f>SUMIF(AFFECTATION!$E237:$CS237,PRESENCE!DH$2,PRESENCE!$E237:$CS237)</f>
        <v>0</v>
      </c>
      <c r="DI237" s="16">
        <f>SUMIF(AFFECTATION!$E237:$CS237,PRESENCE!DI$2,PRESENCE!$E237:$CS237)</f>
        <v>0</v>
      </c>
      <c r="DJ237" s="16">
        <f>SUMIF(AFFECTATION!$E237:$CS237,PRESENCE!DJ$2,PRESENCE!$E237:$CS237)</f>
        <v>0</v>
      </c>
      <c r="DK237" s="16">
        <f>SUMIF(AFFECTATION!$E237:$CS237,PRESENCE!DK$2,PRESENCE!$E237:$CS237)</f>
        <v>0</v>
      </c>
      <c r="DL237" s="16">
        <f>SUMIF(AFFECTATION!$E237:$CS237,PRESENCE!DL$2,PRESENCE!$E237:$CS237)</f>
        <v>0</v>
      </c>
      <c r="DM237" s="16">
        <f>SUMIF(AFFECTATION!$E237:$CS237,PRESENCE!DM$2,PRESENCE!$E237:$CS237)</f>
        <v>0</v>
      </c>
    </row>
    <row r="238" spans="1:117" x14ac:dyDescent="0.35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1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  <c r="CT238" s="16"/>
      <c r="CU238" s="16"/>
      <c r="CV238" s="16"/>
      <c r="CW238" s="16"/>
      <c r="CX238" s="16"/>
      <c r="CY238" s="16"/>
      <c r="CZ238" s="16">
        <f>SUMIF(AFFECTATION!$E238:$CS238,PRESENCE!CZ$2,PRESENCE!$E238:$CS238)</f>
        <v>0</v>
      </c>
      <c r="DA238" s="16">
        <f>SUMIF(AFFECTATION!$E238:$CS238,PRESENCE!DA$2,PRESENCE!$E238:$CS238)</f>
        <v>0</v>
      </c>
      <c r="DB238" s="16">
        <f>SUMIF(AFFECTATION!$E238:$CS238,PRESENCE!DB$2,PRESENCE!$E238:$CS238)</f>
        <v>0</v>
      </c>
      <c r="DC238" s="16">
        <f>SUMIF(AFFECTATION!$E238:$CS238,PRESENCE!DC$2,PRESENCE!$E238:$CS238)</f>
        <v>0</v>
      </c>
      <c r="DD238" s="16">
        <f>SUMIF(AFFECTATION!$E238:$CS238,PRESENCE!DD$2,PRESENCE!$E238:$CS238)</f>
        <v>0</v>
      </c>
      <c r="DE238" s="16">
        <f>SUMIF(AFFECTATION!$E238:$CS238,PRESENCE!DE$2,PRESENCE!$E238:$CS238)</f>
        <v>0</v>
      </c>
      <c r="DF238" s="16">
        <f>SUMIF(AFFECTATION!$E238:$CS238,PRESENCE!DF$2,PRESENCE!$E238:$CS238)</f>
        <v>0</v>
      </c>
      <c r="DG238" s="16">
        <f>SUMIF(AFFECTATION!$E238:$CS238,PRESENCE!DG$2,PRESENCE!$E238:$CS238)</f>
        <v>0</v>
      </c>
      <c r="DH238" s="16">
        <f>SUMIF(AFFECTATION!$E238:$CS238,PRESENCE!DH$2,PRESENCE!$E238:$CS238)</f>
        <v>0</v>
      </c>
      <c r="DI238" s="16">
        <f>SUMIF(AFFECTATION!$E238:$CS238,PRESENCE!DI$2,PRESENCE!$E238:$CS238)</f>
        <v>0</v>
      </c>
      <c r="DJ238" s="16">
        <f>SUMIF(AFFECTATION!$E238:$CS238,PRESENCE!DJ$2,PRESENCE!$E238:$CS238)</f>
        <v>0</v>
      </c>
      <c r="DK238" s="16">
        <f>SUMIF(AFFECTATION!$E238:$CS238,PRESENCE!DK$2,PRESENCE!$E238:$CS238)</f>
        <v>0</v>
      </c>
      <c r="DL238" s="16">
        <f>SUMIF(AFFECTATION!$E238:$CS238,PRESENCE!DL$2,PRESENCE!$E238:$CS238)</f>
        <v>0</v>
      </c>
      <c r="DM238" s="16">
        <f>SUMIF(AFFECTATION!$E238:$CS238,PRESENCE!DM$2,PRESENCE!$E238:$CS238)</f>
        <v>0</v>
      </c>
    </row>
    <row r="239" spans="1:117" x14ac:dyDescent="0.35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1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  <c r="CT239" s="16"/>
      <c r="CU239" s="16"/>
      <c r="CV239" s="16"/>
      <c r="CW239" s="16"/>
      <c r="CX239" s="16"/>
      <c r="CY239" s="16"/>
      <c r="CZ239" s="16">
        <f>SUMIF(AFFECTATION!$E239:$CS239,PRESENCE!CZ$2,PRESENCE!$E239:$CS239)</f>
        <v>0</v>
      </c>
      <c r="DA239" s="16">
        <f>SUMIF(AFFECTATION!$E239:$CS239,PRESENCE!DA$2,PRESENCE!$E239:$CS239)</f>
        <v>0</v>
      </c>
      <c r="DB239" s="16">
        <f>SUMIF(AFFECTATION!$E239:$CS239,PRESENCE!DB$2,PRESENCE!$E239:$CS239)</f>
        <v>0</v>
      </c>
      <c r="DC239" s="16">
        <f>SUMIF(AFFECTATION!$E239:$CS239,PRESENCE!DC$2,PRESENCE!$E239:$CS239)</f>
        <v>0</v>
      </c>
      <c r="DD239" s="16">
        <f>SUMIF(AFFECTATION!$E239:$CS239,PRESENCE!DD$2,PRESENCE!$E239:$CS239)</f>
        <v>0</v>
      </c>
      <c r="DE239" s="16">
        <f>SUMIF(AFFECTATION!$E239:$CS239,PRESENCE!DE$2,PRESENCE!$E239:$CS239)</f>
        <v>0</v>
      </c>
      <c r="DF239" s="16">
        <f>SUMIF(AFFECTATION!$E239:$CS239,PRESENCE!DF$2,PRESENCE!$E239:$CS239)</f>
        <v>0</v>
      </c>
      <c r="DG239" s="16">
        <f>SUMIF(AFFECTATION!$E239:$CS239,PRESENCE!DG$2,PRESENCE!$E239:$CS239)</f>
        <v>0</v>
      </c>
      <c r="DH239" s="16">
        <f>SUMIF(AFFECTATION!$E239:$CS239,PRESENCE!DH$2,PRESENCE!$E239:$CS239)</f>
        <v>0</v>
      </c>
      <c r="DI239" s="16">
        <f>SUMIF(AFFECTATION!$E239:$CS239,PRESENCE!DI$2,PRESENCE!$E239:$CS239)</f>
        <v>0</v>
      </c>
      <c r="DJ239" s="16">
        <f>SUMIF(AFFECTATION!$E239:$CS239,PRESENCE!DJ$2,PRESENCE!$E239:$CS239)</f>
        <v>0</v>
      </c>
      <c r="DK239" s="16">
        <f>SUMIF(AFFECTATION!$E239:$CS239,PRESENCE!DK$2,PRESENCE!$E239:$CS239)</f>
        <v>0</v>
      </c>
      <c r="DL239" s="16">
        <f>SUMIF(AFFECTATION!$E239:$CS239,PRESENCE!DL$2,PRESENCE!$E239:$CS239)</f>
        <v>0</v>
      </c>
      <c r="DM239" s="16">
        <f>SUMIF(AFFECTATION!$E239:$CS239,PRESENCE!DM$2,PRESENCE!$E239:$CS239)</f>
        <v>0</v>
      </c>
    </row>
    <row r="240" spans="1:117" x14ac:dyDescent="0.35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1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  <c r="CT240" s="16"/>
      <c r="CU240" s="16"/>
      <c r="CV240" s="16"/>
      <c r="CW240" s="16"/>
      <c r="CX240" s="16"/>
      <c r="CY240" s="16"/>
      <c r="CZ240" s="16">
        <f>SUMIF(AFFECTATION!$E240:$CS240,PRESENCE!CZ$2,PRESENCE!$E240:$CS240)</f>
        <v>0</v>
      </c>
      <c r="DA240" s="16">
        <f>SUMIF(AFFECTATION!$E240:$CS240,PRESENCE!DA$2,PRESENCE!$E240:$CS240)</f>
        <v>0</v>
      </c>
      <c r="DB240" s="16">
        <f>SUMIF(AFFECTATION!$E240:$CS240,PRESENCE!DB$2,PRESENCE!$E240:$CS240)</f>
        <v>0</v>
      </c>
      <c r="DC240" s="16">
        <f>SUMIF(AFFECTATION!$E240:$CS240,PRESENCE!DC$2,PRESENCE!$E240:$CS240)</f>
        <v>0</v>
      </c>
      <c r="DD240" s="16">
        <f>SUMIF(AFFECTATION!$E240:$CS240,PRESENCE!DD$2,PRESENCE!$E240:$CS240)</f>
        <v>0</v>
      </c>
      <c r="DE240" s="16">
        <f>SUMIF(AFFECTATION!$E240:$CS240,PRESENCE!DE$2,PRESENCE!$E240:$CS240)</f>
        <v>0</v>
      </c>
      <c r="DF240" s="16">
        <f>SUMIF(AFFECTATION!$E240:$CS240,PRESENCE!DF$2,PRESENCE!$E240:$CS240)</f>
        <v>0</v>
      </c>
      <c r="DG240" s="16">
        <f>SUMIF(AFFECTATION!$E240:$CS240,PRESENCE!DG$2,PRESENCE!$E240:$CS240)</f>
        <v>0</v>
      </c>
      <c r="DH240" s="16">
        <f>SUMIF(AFFECTATION!$E240:$CS240,PRESENCE!DH$2,PRESENCE!$E240:$CS240)</f>
        <v>0</v>
      </c>
      <c r="DI240" s="16">
        <f>SUMIF(AFFECTATION!$E240:$CS240,PRESENCE!DI$2,PRESENCE!$E240:$CS240)</f>
        <v>0</v>
      </c>
      <c r="DJ240" s="16">
        <f>SUMIF(AFFECTATION!$E240:$CS240,PRESENCE!DJ$2,PRESENCE!$E240:$CS240)</f>
        <v>0</v>
      </c>
      <c r="DK240" s="16">
        <f>SUMIF(AFFECTATION!$E240:$CS240,PRESENCE!DK$2,PRESENCE!$E240:$CS240)</f>
        <v>0</v>
      </c>
      <c r="DL240" s="16">
        <f>SUMIF(AFFECTATION!$E240:$CS240,PRESENCE!DL$2,PRESENCE!$E240:$CS240)</f>
        <v>0</v>
      </c>
      <c r="DM240" s="16">
        <f>SUMIF(AFFECTATION!$E240:$CS240,PRESENCE!DM$2,PRESENCE!$E240:$CS240)</f>
        <v>0</v>
      </c>
    </row>
    <row r="241" spans="1:117" x14ac:dyDescent="0.35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1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  <c r="CT241" s="16"/>
      <c r="CU241" s="16"/>
      <c r="CV241" s="16"/>
      <c r="CW241" s="16"/>
      <c r="CX241" s="16"/>
      <c r="CY241" s="16"/>
      <c r="CZ241" s="16">
        <f>SUMIF(AFFECTATION!$E241:$CS241,PRESENCE!CZ$2,PRESENCE!$E241:$CS241)</f>
        <v>0</v>
      </c>
      <c r="DA241" s="16">
        <f>SUMIF(AFFECTATION!$E241:$CS241,PRESENCE!DA$2,PRESENCE!$E241:$CS241)</f>
        <v>0</v>
      </c>
      <c r="DB241" s="16">
        <f>SUMIF(AFFECTATION!$E241:$CS241,PRESENCE!DB$2,PRESENCE!$E241:$CS241)</f>
        <v>0</v>
      </c>
      <c r="DC241" s="16">
        <f>SUMIF(AFFECTATION!$E241:$CS241,PRESENCE!DC$2,PRESENCE!$E241:$CS241)</f>
        <v>0</v>
      </c>
      <c r="DD241" s="16">
        <f>SUMIF(AFFECTATION!$E241:$CS241,PRESENCE!DD$2,PRESENCE!$E241:$CS241)</f>
        <v>0</v>
      </c>
      <c r="DE241" s="16">
        <f>SUMIF(AFFECTATION!$E241:$CS241,PRESENCE!DE$2,PRESENCE!$E241:$CS241)</f>
        <v>0</v>
      </c>
      <c r="DF241" s="16">
        <f>SUMIF(AFFECTATION!$E241:$CS241,PRESENCE!DF$2,PRESENCE!$E241:$CS241)</f>
        <v>0</v>
      </c>
      <c r="DG241" s="16">
        <f>SUMIF(AFFECTATION!$E241:$CS241,PRESENCE!DG$2,PRESENCE!$E241:$CS241)</f>
        <v>0</v>
      </c>
      <c r="DH241" s="16">
        <f>SUMIF(AFFECTATION!$E241:$CS241,PRESENCE!DH$2,PRESENCE!$E241:$CS241)</f>
        <v>0</v>
      </c>
      <c r="DI241" s="16">
        <f>SUMIF(AFFECTATION!$E241:$CS241,PRESENCE!DI$2,PRESENCE!$E241:$CS241)</f>
        <v>0</v>
      </c>
      <c r="DJ241" s="16">
        <f>SUMIF(AFFECTATION!$E241:$CS241,PRESENCE!DJ$2,PRESENCE!$E241:$CS241)</f>
        <v>0</v>
      </c>
      <c r="DK241" s="16">
        <f>SUMIF(AFFECTATION!$E241:$CS241,PRESENCE!DK$2,PRESENCE!$E241:$CS241)</f>
        <v>0</v>
      </c>
      <c r="DL241" s="16">
        <f>SUMIF(AFFECTATION!$E241:$CS241,PRESENCE!DL$2,PRESENCE!$E241:$CS241)</f>
        <v>0</v>
      </c>
      <c r="DM241" s="16">
        <f>SUMIF(AFFECTATION!$E241:$CS241,PRESENCE!DM$2,PRESENCE!$E241:$CS241)</f>
        <v>0</v>
      </c>
    </row>
    <row r="242" spans="1:117" x14ac:dyDescent="0.35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1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  <c r="CT242" s="16"/>
      <c r="CU242" s="16"/>
      <c r="CV242" s="16"/>
      <c r="CW242" s="16"/>
      <c r="CX242" s="16"/>
      <c r="CY242" s="16"/>
      <c r="CZ242" s="16">
        <f>SUMIF(AFFECTATION!$E242:$CS242,PRESENCE!CZ$2,PRESENCE!$E242:$CS242)</f>
        <v>0</v>
      </c>
      <c r="DA242" s="16">
        <f>SUMIF(AFFECTATION!$E242:$CS242,PRESENCE!DA$2,PRESENCE!$E242:$CS242)</f>
        <v>0</v>
      </c>
      <c r="DB242" s="16">
        <f>SUMIF(AFFECTATION!$E242:$CS242,PRESENCE!DB$2,PRESENCE!$E242:$CS242)</f>
        <v>0</v>
      </c>
      <c r="DC242" s="16">
        <f>SUMIF(AFFECTATION!$E242:$CS242,PRESENCE!DC$2,PRESENCE!$E242:$CS242)</f>
        <v>0</v>
      </c>
      <c r="DD242" s="16">
        <f>SUMIF(AFFECTATION!$E242:$CS242,PRESENCE!DD$2,PRESENCE!$E242:$CS242)</f>
        <v>0</v>
      </c>
      <c r="DE242" s="16">
        <f>SUMIF(AFFECTATION!$E242:$CS242,PRESENCE!DE$2,PRESENCE!$E242:$CS242)</f>
        <v>0</v>
      </c>
      <c r="DF242" s="16">
        <f>SUMIF(AFFECTATION!$E242:$CS242,PRESENCE!DF$2,PRESENCE!$E242:$CS242)</f>
        <v>0</v>
      </c>
      <c r="DG242" s="16">
        <f>SUMIF(AFFECTATION!$E242:$CS242,PRESENCE!DG$2,PRESENCE!$E242:$CS242)</f>
        <v>0</v>
      </c>
      <c r="DH242" s="16">
        <f>SUMIF(AFFECTATION!$E242:$CS242,PRESENCE!DH$2,PRESENCE!$E242:$CS242)</f>
        <v>0</v>
      </c>
      <c r="DI242" s="16">
        <f>SUMIF(AFFECTATION!$E242:$CS242,PRESENCE!DI$2,PRESENCE!$E242:$CS242)</f>
        <v>0</v>
      </c>
      <c r="DJ242" s="16">
        <f>SUMIF(AFFECTATION!$E242:$CS242,PRESENCE!DJ$2,PRESENCE!$E242:$CS242)</f>
        <v>0</v>
      </c>
      <c r="DK242" s="16">
        <f>SUMIF(AFFECTATION!$E242:$CS242,PRESENCE!DK$2,PRESENCE!$E242:$CS242)</f>
        <v>0</v>
      </c>
      <c r="DL242" s="16">
        <f>SUMIF(AFFECTATION!$E242:$CS242,PRESENCE!DL$2,PRESENCE!$E242:$CS242)</f>
        <v>0</v>
      </c>
      <c r="DM242" s="16">
        <f>SUMIF(AFFECTATION!$E242:$CS242,PRESENCE!DM$2,PRESENCE!$E242:$CS242)</f>
        <v>0</v>
      </c>
    </row>
    <row r="243" spans="1:117" x14ac:dyDescent="0.35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1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  <c r="CT243" s="16"/>
      <c r="CU243" s="16"/>
      <c r="CV243" s="16"/>
      <c r="CW243" s="16"/>
      <c r="CX243" s="16"/>
      <c r="CY243" s="16"/>
      <c r="CZ243" s="16">
        <f>SUMIF(AFFECTATION!$E243:$CS243,PRESENCE!CZ$2,PRESENCE!$E243:$CS243)</f>
        <v>0</v>
      </c>
      <c r="DA243" s="16">
        <f>SUMIF(AFFECTATION!$E243:$CS243,PRESENCE!DA$2,PRESENCE!$E243:$CS243)</f>
        <v>0</v>
      </c>
      <c r="DB243" s="16">
        <f>SUMIF(AFFECTATION!$E243:$CS243,PRESENCE!DB$2,PRESENCE!$E243:$CS243)</f>
        <v>0</v>
      </c>
      <c r="DC243" s="16">
        <f>SUMIF(AFFECTATION!$E243:$CS243,PRESENCE!DC$2,PRESENCE!$E243:$CS243)</f>
        <v>0</v>
      </c>
      <c r="DD243" s="16">
        <f>SUMIF(AFFECTATION!$E243:$CS243,PRESENCE!DD$2,PRESENCE!$E243:$CS243)</f>
        <v>0</v>
      </c>
      <c r="DE243" s="16">
        <f>SUMIF(AFFECTATION!$E243:$CS243,PRESENCE!DE$2,PRESENCE!$E243:$CS243)</f>
        <v>0</v>
      </c>
      <c r="DF243" s="16">
        <f>SUMIF(AFFECTATION!$E243:$CS243,PRESENCE!DF$2,PRESENCE!$E243:$CS243)</f>
        <v>0</v>
      </c>
      <c r="DG243" s="16">
        <f>SUMIF(AFFECTATION!$E243:$CS243,PRESENCE!DG$2,PRESENCE!$E243:$CS243)</f>
        <v>0</v>
      </c>
      <c r="DH243" s="16">
        <f>SUMIF(AFFECTATION!$E243:$CS243,PRESENCE!DH$2,PRESENCE!$E243:$CS243)</f>
        <v>0</v>
      </c>
      <c r="DI243" s="16">
        <f>SUMIF(AFFECTATION!$E243:$CS243,PRESENCE!DI$2,PRESENCE!$E243:$CS243)</f>
        <v>0</v>
      </c>
      <c r="DJ243" s="16">
        <f>SUMIF(AFFECTATION!$E243:$CS243,PRESENCE!DJ$2,PRESENCE!$E243:$CS243)</f>
        <v>0</v>
      </c>
      <c r="DK243" s="16">
        <f>SUMIF(AFFECTATION!$E243:$CS243,PRESENCE!DK$2,PRESENCE!$E243:$CS243)</f>
        <v>0</v>
      </c>
      <c r="DL243" s="16">
        <f>SUMIF(AFFECTATION!$E243:$CS243,PRESENCE!DL$2,PRESENCE!$E243:$CS243)</f>
        <v>0</v>
      </c>
      <c r="DM243" s="16">
        <f>SUMIF(AFFECTATION!$E243:$CS243,PRESENCE!DM$2,PRESENCE!$E243:$CS243)</f>
        <v>0</v>
      </c>
    </row>
    <row r="244" spans="1:117" x14ac:dyDescent="0.35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1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  <c r="CT244" s="16"/>
      <c r="CU244" s="16"/>
      <c r="CV244" s="16"/>
      <c r="CW244" s="16"/>
      <c r="CX244" s="16"/>
      <c r="CY244" s="16"/>
      <c r="CZ244" s="16">
        <f>SUMIF(AFFECTATION!$E244:$CS244,PRESENCE!CZ$2,PRESENCE!$E244:$CS244)</f>
        <v>0</v>
      </c>
      <c r="DA244" s="16">
        <f>SUMIF(AFFECTATION!$E244:$CS244,PRESENCE!DA$2,PRESENCE!$E244:$CS244)</f>
        <v>0</v>
      </c>
      <c r="DB244" s="16">
        <f>SUMIF(AFFECTATION!$E244:$CS244,PRESENCE!DB$2,PRESENCE!$E244:$CS244)</f>
        <v>0</v>
      </c>
      <c r="DC244" s="16">
        <f>SUMIF(AFFECTATION!$E244:$CS244,PRESENCE!DC$2,PRESENCE!$E244:$CS244)</f>
        <v>0</v>
      </c>
      <c r="DD244" s="16">
        <f>SUMIF(AFFECTATION!$E244:$CS244,PRESENCE!DD$2,PRESENCE!$E244:$CS244)</f>
        <v>0</v>
      </c>
      <c r="DE244" s="16">
        <f>SUMIF(AFFECTATION!$E244:$CS244,PRESENCE!DE$2,PRESENCE!$E244:$CS244)</f>
        <v>0</v>
      </c>
      <c r="DF244" s="16">
        <f>SUMIF(AFFECTATION!$E244:$CS244,PRESENCE!DF$2,PRESENCE!$E244:$CS244)</f>
        <v>0</v>
      </c>
      <c r="DG244" s="16">
        <f>SUMIF(AFFECTATION!$E244:$CS244,PRESENCE!DG$2,PRESENCE!$E244:$CS244)</f>
        <v>0</v>
      </c>
      <c r="DH244" s="16">
        <f>SUMIF(AFFECTATION!$E244:$CS244,PRESENCE!DH$2,PRESENCE!$E244:$CS244)</f>
        <v>0</v>
      </c>
      <c r="DI244" s="16">
        <f>SUMIF(AFFECTATION!$E244:$CS244,PRESENCE!DI$2,PRESENCE!$E244:$CS244)</f>
        <v>0</v>
      </c>
      <c r="DJ244" s="16">
        <f>SUMIF(AFFECTATION!$E244:$CS244,PRESENCE!DJ$2,PRESENCE!$E244:$CS244)</f>
        <v>0</v>
      </c>
      <c r="DK244" s="16">
        <f>SUMIF(AFFECTATION!$E244:$CS244,PRESENCE!DK$2,PRESENCE!$E244:$CS244)</f>
        <v>0</v>
      </c>
      <c r="DL244" s="16">
        <f>SUMIF(AFFECTATION!$E244:$CS244,PRESENCE!DL$2,PRESENCE!$E244:$CS244)</f>
        <v>0</v>
      </c>
      <c r="DM244" s="16">
        <f>SUMIF(AFFECTATION!$E244:$CS244,PRESENCE!DM$2,PRESENCE!$E244:$CS244)</f>
        <v>0</v>
      </c>
    </row>
    <row r="245" spans="1:117" x14ac:dyDescent="0.35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1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  <c r="CT245" s="16"/>
      <c r="CU245" s="16"/>
      <c r="CV245" s="16"/>
      <c r="CW245" s="16"/>
      <c r="CX245" s="16"/>
      <c r="CY245" s="16"/>
      <c r="CZ245" s="16">
        <f>SUMIF(AFFECTATION!$E245:$CS245,PRESENCE!CZ$2,PRESENCE!$E245:$CS245)</f>
        <v>0</v>
      </c>
      <c r="DA245" s="16">
        <f>SUMIF(AFFECTATION!$E245:$CS245,PRESENCE!DA$2,PRESENCE!$E245:$CS245)</f>
        <v>0</v>
      </c>
      <c r="DB245" s="16">
        <f>SUMIF(AFFECTATION!$E245:$CS245,PRESENCE!DB$2,PRESENCE!$E245:$CS245)</f>
        <v>0</v>
      </c>
      <c r="DC245" s="16">
        <f>SUMIF(AFFECTATION!$E245:$CS245,PRESENCE!DC$2,PRESENCE!$E245:$CS245)</f>
        <v>0</v>
      </c>
      <c r="DD245" s="16">
        <f>SUMIF(AFFECTATION!$E245:$CS245,PRESENCE!DD$2,PRESENCE!$E245:$CS245)</f>
        <v>0</v>
      </c>
      <c r="DE245" s="16">
        <f>SUMIF(AFFECTATION!$E245:$CS245,PRESENCE!DE$2,PRESENCE!$E245:$CS245)</f>
        <v>0</v>
      </c>
      <c r="DF245" s="16">
        <f>SUMIF(AFFECTATION!$E245:$CS245,PRESENCE!DF$2,PRESENCE!$E245:$CS245)</f>
        <v>0</v>
      </c>
      <c r="DG245" s="16">
        <f>SUMIF(AFFECTATION!$E245:$CS245,PRESENCE!DG$2,PRESENCE!$E245:$CS245)</f>
        <v>0</v>
      </c>
      <c r="DH245" s="16">
        <f>SUMIF(AFFECTATION!$E245:$CS245,PRESENCE!DH$2,PRESENCE!$E245:$CS245)</f>
        <v>0</v>
      </c>
      <c r="DI245" s="16">
        <f>SUMIF(AFFECTATION!$E245:$CS245,PRESENCE!DI$2,PRESENCE!$E245:$CS245)</f>
        <v>0</v>
      </c>
      <c r="DJ245" s="16">
        <f>SUMIF(AFFECTATION!$E245:$CS245,PRESENCE!DJ$2,PRESENCE!$E245:$CS245)</f>
        <v>0</v>
      </c>
      <c r="DK245" s="16">
        <f>SUMIF(AFFECTATION!$E245:$CS245,PRESENCE!DK$2,PRESENCE!$E245:$CS245)</f>
        <v>0</v>
      </c>
      <c r="DL245" s="16">
        <f>SUMIF(AFFECTATION!$E245:$CS245,PRESENCE!DL$2,PRESENCE!$E245:$CS245)</f>
        <v>0</v>
      </c>
      <c r="DM245" s="16">
        <f>SUMIF(AFFECTATION!$E245:$CS245,PRESENCE!DM$2,PRESENCE!$E245:$CS245)</f>
        <v>0</v>
      </c>
    </row>
    <row r="246" spans="1:117" x14ac:dyDescent="0.35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1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  <c r="CT246" s="16"/>
      <c r="CU246" s="16"/>
      <c r="CV246" s="16"/>
      <c r="CW246" s="16"/>
      <c r="CX246" s="16"/>
      <c r="CY246" s="16"/>
      <c r="CZ246" s="16">
        <f>SUMIF(AFFECTATION!$E246:$CS246,PRESENCE!CZ$2,PRESENCE!$E246:$CS246)</f>
        <v>0</v>
      </c>
      <c r="DA246" s="16">
        <f>SUMIF(AFFECTATION!$E246:$CS246,PRESENCE!DA$2,PRESENCE!$E246:$CS246)</f>
        <v>0</v>
      </c>
      <c r="DB246" s="16">
        <f>SUMIF(AFFECTATION!$E246:$CS246,PRESENCE!DB$2,PRESENCE!$E246:$CS246)</f>
        <v>0</v>
      </c>
      <c r="DC246" s="16">
        <f>SUMIF(AFFECTATION!$E246:$CS246,PRESENCE!DC$2,PRESENCE!$E246:$CS246)</f>
        <v>0</v>
      </c>
      <c r="DD246" s="16">
        <f>SUMIF(AFFECTATION!$E246:$CS246,PRESENCE!DD$2,PRESENCE!$E246:$CS246)</f>
        <v>0</v>
      </c>
      <c r="DE246" s="16">
        <f>SUMIF(AFFECTATION!$E246:$CS246,PRESENCE!DE$2,PRESENCE!$E246:$CS246)</f>
        <v>0</v>
      </c>
      <c r="DF246" s="16">
        <f>SUMIF(AFFECTATION!$E246:$CS246,PRESENCE!DF$2,PRESENCE!$E246:$CS246)</f>
        <v>0</v>
      </c>
      <c r="DG246" s="16">
        <f>SUMIF(AFFECTATION!$E246:$CS246,PRESENCE!DG$2,PRESENCE!$E246:$CS246)</f>
        <v>0</v>
      </c>
      <c r="DH246" s="16">
        <f>SUMIF(AFFECTATION!$E246:$CS246,PRESENCE!DH$2,PRESENCE!$E246:$CS246)</f>
        <v>0</v>
      </c>
      <c r="DI246" s="16">
        <f>SUMIF(AFFECTATION!$E246:$CS246,PRESENCE!DI$2,PRESENCE!$E246:$CS246)</f>
        <v>0</v>
      </c>
      <c r="DJ246" s="16">
        <f>SUMIF(AFFECTATION!$E246:$CS246,PRESENCE!DJ$2,PRESENCE!$E246:$CS246)</f>
        <v>0</v>
      </c>
      <c r="DK246" s="16">
        <f>SUMIF(AFFECTATION!$E246:$CS246,PRESENCE!DK$2,PRESENCE!$E246:$CS246)</f>
        <v>0</v>
      </c>
      <c r="DL246" s="16">
        <f>SUMIF(AFFECTATION!$E246:$CS246,PRESENCE!DL$2,PRESENCE!$E246:$CS246)</f>
        <v>0</v>
      </c>
      <c r="DM246" s="16">
        <f>SUMIF(AFFECTATION!$E246:$CS246,PRESENCE!DM$2,PRESENCE!$E246:$CS246)</f>
        <v>0</v>
      </c>
    </row>
    <row r="247" spans="1:117" x14ac:dyDescent="0.35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1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  <c r="CT247" s="16"/>
      <c r="CU247" s="16"/>
      <c r="CV247" s="16"/>
      <c r="CW247" s="16"/>
      <c r="CX247" s="16"/>
      <c r="CY247" s="16"/>
      <c r="CZ247" s="16">
        <f>SUMIF(AFFECTATION!$E247:$CS247,PRESENCE!CZ$2,PRESENCE!$E247:$CS247)</f>
        <v>0</v>
      </c>
      <c r="DA247" s="16">
        <f>SUMIF(AFFECTATION!$E247:$CS247,PRESENCE!DA$2,PRESENCE!$E247:$CS247)</f>
        <v>0</v>
      </c>
      <c r="DB247" s="16">
        <f>SUMIF(AFFECTATION!$E247:$CS247,PRESENCE!DB$2,PRESENCE!$E247:$CS247)</f>
        <v>0</v>
      </c>
      <c r="DC247" s="16">
        <f>SUMIF(AFFECTATION!$E247:$CS247,PRESENCE!DC$2,PRESENCE!$E247:$CS247)</f>
        <v>0</v>
      </c>
      <c r="DD247" s="16">
        <f>SUMIF(AFFECTATION!$E247:$CS247,PRESENCE!DD$2,PRESENCE!$E247:$CS247)</f>
        <v>0</v>
      </c>
      <c r="DE247" s="16">
        <f>SUMIF(AFFECTATION!$E247:$CS247,PRESENCE!DE$2,PRESENCE!$E247:$CS247)</f>
        <v>0</v>
      </c>
      <c r="DF247" s="16">
        <f>SUMIF(AFFECTATION!$E247:$CS247,PRESENCE!DF$2,PRESENCE!$E247:$CS247)</f>
        <v>0</v>
      </c>
      <c r="DG247" s="16">
        <f>SUMIF(AFFECTATION!$E247:$CS247,PRESENCE!DG$2,PRESENCE!$E247:$CS247)</f>
        <v>0</v>
      </c>
      <c r="DH247" s="16">
        <f>SUMIF(AFFECTATION!$E247:$CS247,PRESENCE!DH$2,PRESENCE!$E247:$CS247)</f>
        <v>0</v>
      </c>
      <c r="DI247" s="16">
        <f>SUMIF(AFFECTATION!$E247:$CS247,PRESENCE!DI$2,PRESENCE!$E247:$CS247)</f>
        <v>0</v>
      </c>
      <c r="DJ247" s="16">
        <f>SUMIF(AFFECTATION!$E247:$CS247,PRESENCE!DJ$2,PRESENCE!$E247:$CS247)</f>
        <v>0</v>
      </c>
      <c r="DK247" s="16">
        <f>SUMIF(AFFECTATION!$E247:$CS247,PRESENCE!DK$2,PRESENCE!$E247:$CS247)</f>
        <v>0</v>
      </c>
      <c r="DL247" s="16">
        <f>SUMIF(AFFECTATION!$E247:$CS247,PRESENCE!DL$2,PRESENCE!$E247:$CS247)</f>
        <v>0</v>
      </c>
      <c r="DM247" s="16">
        <f>SUMIF(AFFECTATION!$E247:$CS247,PRESENCE!DM$2,PRESENCE!$E247:$CS247)</f>
        <v>0</v>
      </c>
    </row>
    <row r="248" spans="1:117" x14ac:dyDescent="0.35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1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  <c r="CT248" s="16"/>
      <c r="CU248" s="16"/>
      <c r="CV248" s="16"/>
      <c r="CW248" s="16"/>
      <c r="CX248" s="16"/>
      <c r="CY248" s="16"/>
      <c r="CZ248" s="16">
        <f>SUMIF(AFFECTATION!$E248:$CS248,PRESENCE!CZ$2,PRESENCE!$E248:$CS248)</f>
        <v>0</v>
      </c>
      <c r="DA248" s="16">
        <f>SUMIF(AFFECTATION!$E248:$CS248,PRESENCE!DA$2,PRESENCE!$E248:$CS248)</f>
        <v>0</v>
      </c>
      <c r="DB248" s="16">
        <f>SUMIF(AFFECTATION!$E248:$CS248,PRESENCE!DB$2,PRESENCE!$E248:$CS248)</f>
        <v>0</v>
      </c>
      <c r="DC248" s="16">
        <f>SUMIF(AFFECTATION!$E248:$CS248,PRESENCE!DC$2,PRESENCE!$E248:$CS248)</f>
        <v>0</v>
      </c>
      <c r="DD248" s="16">
        <f>SUMIF(AFFECTATION!$E248:$CS248,PRESENCE!DD$2,PRESENCE!$E248:$CS248)</f>
        <v>0</v>
      </c>
      <c r="DE248" s="16">
        <f>SUMIF(AFFECTATION!$E248:$CS248,PRESENCE!DE$2,PRESENCE!$E248:$CS248)</f>
        <v>0</v>
      </c>
      <c r="DF248" s="16">
        <f>SUMIF(AFFECTATION!$E248:$CS248,PRESENCE!DF$2,PRESENCE!$E248:$CS248)</f>
        <v>0</v>
      </c>
      <c r="DG248" s="16">
        <f>SUMIF(AFFECTATION!$E248:$CS248,PRESENCE!DG$2,PRESENCE!$E248:$CS248)</f>
        <v>0</v>
      </c>
      <c r="DH248" s="16">
        <f>SUMIF(AFFECTATION!$E248:$CS248,PRESENCE!DH$2,PRESENCE!$E248:$CS248)</f>
        <v>0</v>
      </c>
      <c r="DI248" s="16">
        <f>SUMIF(AFFECTATION!$E248:$CS248,PRESENCE!DI$2,PRESENCE!$E248:$CS248)</f>
        <v>0</v>
      </c>
      <c r="DJ248" s="16">
        <f>SUMIF(AFFECTATION!$E248:$CS248,PRESENCE!DJ$2,PRESENCE!$E248:$CS248)</f>
        <v>0</v>
      </c>
      <c r="DK248" s="16">
        <f>SUMIF(AFFECTATION!$E248:$CS248,PRESENCE!DK$2,PRESENCE!$E248:$CS248)</f>
        <v>0</v>
      </c>
      <c r="DL248" s="16">
        <f>SUMIF(AFFECTATION!$E248:$CS248,PRESENCE!DL$2,PRESENCE!$E248:$CS248)</f>
        <v>0</v>
      </c>
      <c r="DM248" s="16">
        <f>SUMIF(AFFECTATION!$E248:$CS248,PRESENCE!DM$2,PRESENCE!$E248:$CS248)</f>
        <v>0</v>
      </c>
    </row>
    <row r="249" spans="1:117" x14ac:dyDescent="0.35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1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  <c r="CT249" s="16"/>
      <c r="CU249" s="16"/>
      <c r="CV249" s="16"/>
      <c r="CW249" s="16"/>
      <c r="CX249" s="16"/>
      <c r="CY249" s="16"/>
      <c r="CZ249" s="16">
        <f>SUMIF(AFFECTATION!$E249:$CS249,PRESENCE!CZ$2,PRESENCE!$E249:$CS249)</f>
        <v>0</v>
      </c>
      <c r="DA249" s="16">
        <f>SUMIF(AFFECTATION!$E249:$CS249,PRESENCE!DA$2,PRESENCE!$E249:$CS249)</f>
        <v>0</v>
      </c>
      <c r="DB249" s="16">
        <f>SUMIF(AFFECTATION!$E249:$CS249,PRESENCE!DB$2,PRESENCE!$E249:$CS249)</f>
        <v>0</v>
      </c>
      <c r="DC249" s="16">
        <f>SUMIF(AFFECTATION!$E249:$CS249,PRESENCE!DC$2,PRESENCE!$E249:$CS249)</f>
        <v>0</v>
      </c>
      <c r="DD249" s="16">
        <f>SUMIF(AFFECTATION!$E249:$CS249,PRESENCE!DD$2,PRESENCE!$E249:$CS249)</f>
        <v>0</v>
      </c>
      <c r="DE249" s="16">
        <f>SUMIF(AFFECTATION!$E249:$CS249,PRESENCE!DE$2,PRESENCE!$E249:$CS249)</f>
        <v>0</v>
      </c>
      <c r="DF249" s="16">
        <f>SUMIF(AFFECTATION!$E249:$CS249,PRESENCE!DF$2,PRESENCE!$E249:$CS249)</f>
        <v>0</v>
      </c>
      <c r="DG249" s="16">
        <f>SUMIF(AFFECTATION!$E249:$CS249,PRESENCE!DG$2,PRESENCE!$E249:$CS249)</f>
        <v>0</v>
      </c>
      <c r="DH249" s="16">
        <f>SUMIF(AFFECTATION!$E249:$CS249,PRESENCE!DH$2,PRESENCE!$E249:$CS249)</f>
        <v>0</v>
      </c>
      <c r="DI249" s="16">
        <f>SUMIF(AFFECTATION!$E249:$CS249,PRESENCE!DI$2,PRESENCE!$E249:$CS249)</f>
        <v>0</v>
      </c>
      <c r="DJ249" s="16">
        <f>SUMIF(AFFECTATION!$E249:$CS249,PRESENCE!DJ$2,PRESENCE!$E249:$CS249)</f>
        <v>0</v>
      </c>
      <c r="DK249" s="16">
        <f>SUMIF(AFFECTATION!$E249:$CS249,PRESENCE!DK$2,PRESENCE!$E249:$CS249)</f>
        <v>0</v>
      </c>
      <c r="DL249" s="16">
        <f>SUMIF(AFFECTATION!$E249:$CS249,PRESENCE!DL$2,PRESENCE!$E249:$CS249)</f>
        <v>0</v>
      </c>
      <c r="DM249" s="16">
        <f>SUMIF(AFFECTATION!$E249:$CS249,PRESENCE!DM$2,PRESENCE!$E249:$CS249)</f>
        <v>0</v>
      </c>
    </row>
    <row r="250" spans="1:117" x14ac:dyDescent="0.35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1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  <c r="CT250" s="16"/>
      <c r="CU250" s="16"/>
      <c r="CV250" s="16"/>
      <c r="CW250" s="16"/>
      <c r="CX250" s="16"/>
      <c r="CY250" s="16"/>
      <c r="CZ250" s="16">
        <f>SUMIF(AFFECTATION!$E250:$CS250,PRESENCE!CZ$2,PRESENCE!$E250:$CS250)</f>
        <v>0</v>
      </c>
      <c r="DA250" s="16">
        <f>SUMIF(AFFECTATION!$E250:$CS250,PRESENCE!DA$2,PRESENCE!$E250:$CS250)</f>
        <v>0</v>
      </c>
      <c r="DB250" s="16">
        <f>SUMIF(AFFECTATION!$E250:$CS250,PRESENCE!DB$2,PRESENCE!$E250:$CS250)</f>
        <v>0</v>
      </c>
      <c r="DC250" s="16">
        <f>SUMIF(AFFECTATION!$E250:$CS250,PRESENCE!DC$2,PRESENCE!$E250:$CS250)</f>
        <v>0</v>
      </c>
      <c r="DD250" s="16">
        <f>SUMIF(AFFECTATION!$E250:$CS250,PRESENCE!DD$2,PRESENCE!$E250:$CS250)</f>
        <v>0</v>
      </c>
      <c r="DE250" s="16">
        <f>SUMIF(AFFECTATION!$E250:$CS250,PRESENCE!DE$2,PRESENCE!$E250:$CS250)</f>
        <v>0</v>
      </c>
      <c r="DF250" s="16">
        <f>SUMIF(AFFECTATION!$E250:$CS250,PRESENCE!DF$2,PRESENCE!$E250:$CS250)</f>
        <v>0</v>
      </c>
      <c r="DG250" s="16">
        <f>SUMIF(AFFECTATION!$E250:$CS250,PRESENCE!DG$2,PRESENCE!$E250:$CS250)</f>
        <v>0</v>
      </c>
      <c r="DH250" s="16">
        <f>SUMIF(AFFECTATION!$E250:$CS250,PRESENCE!DH$2,PRESENCE!$E250:$CS250)</f>
        <v>0</v>
      </c>
      <c r="DI250" s="16">
        <f>SUMIF(AFFECTATION!$E250:$CS250,PRESENCE!DI$2,PRESENCE!$E250:$CS250)</f>
        <v>0</v>
      </c>
      <c r="DJ250" s="16">
        <f>SUMIF(AFFECTATION!$E250:$CS250,PRESENCE!DJ$2,PRESENCE!$E250:$CS250)</f>
        <v>0</v>
      </c>
      <c r="DK250" s="16">
        <f>SUMIF(AFFECTATION!$E250:$CS250,PRESENCE!DK$2,PRESENCE!$E250:$CS250)</f>
        <v>0</v>
      </c>
      <c r="DL250" s="16">
        <f>SUMIF(AFFECTATION!$E250:$CS250,PRESENCE!DL$2,PRESENCE!$E250:$CS250)</f>
        <v>0</v>
      </c>
      <c r="DM250" s="16">
        <f>SUMIF(AFFECTATION!$E250:$CS250,PRESENCE!DM$2,PRESENCE!$E250:$CS250)</f>
        <v>0</v>
      </c>
    </row>
    <row r="251" spans="1:117" x14ac:dyDescent="0.35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1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  <c r="CT251" s="16"/>
      <c r="CU251" s="16"/>
      <c r="CV251" s="16"/>
      <c r="CW251" s="16"/>
      <c r="CX251" s="16"/>
      <c r="CY251" s="16"/>
      <c r="CZ251" s="16">
        <f>SUMIF(AFFECTATION!$E251:$CS251,PRESENCE!CZ$2,PRESENCE!$E251:$CS251)</f>
        <v>0</v>
      </c>
      <c r="DA251" s="16">
        <f>SUMIF(AFFECTATION!$E251:$CS251,PRESENCE!DA$2,PRESENCE!$E251:$CS251)</f>
        <v>0</v>
      </c>
      <c r="DB251" s="16">
        <f>SUMIF(AFFECTATION!$E251:$CS251,PRESENCE!DB$2,PRESENCE!$E251:$CS251)</f>
        <v>0</v>
      </c>
      <c r="DC251" s="16">
        <f>SUMIF(AFFECTATION!$E251:$CS251,PRESENCE!DC$2,PRESENCE!$E251:$CS251)</f>
        <v>0</v>
      </c>
      <c r="DD251" s="16">
        <f>SUMIF(AFFECTATION!$E251:$CS251,PRESENCE!DD$2,PRESENCE!$E251:$CS251)</f>
        <v>0</v>
      </c>
      <c r="DE251" s="16">
        <f>SUMIF(AFFECTATION!$E251:$CS251,PRESENCE!DE$2,PRESENCE!$E251:$CS251)</f>
        <v>0</v>
      </c>
      <c r="DF251" s="16">
        <f>SUMIF(AFFECTATION!$E251:$CS251,PRESENCE!DF$2,PRESENCE!$E251:$CS251)</f>
        <v>0</v>
      </c>
      <c r="DG251" s="16">
        <f>SUMIF(AFFECTATION!$E251:$CS251,PRESENCE!DG$2,PRESENCE!$E251:$CS251)</f>
        <v>0</v>
      </c>
      <c r="DH251" s="16">
        <f>SUMIF(AFFECTATION!$E251:$CS251,PRESENCE!DH$2,PRESENCE!$E251:$CS251)</f>
        <v>0</v>
      </c>
      <c r="DI251" s="16">
        <f>SUMIF(AFFECTATION!$E251:$CS251,PRESENCE!DI$2,PRESENCE!$E251:$CS251)</f>
        <v>0</v>
      </c>
      <c r="DJ251" s="16">
        <f>SUMIF(AFFECTATION!$E251:$CS251,PRESENCE!DJ$2,PRESENCE!$E251:$CS251)</f>
        <v>0</v>
      </c>
      <c r="DK251" s="16">
        <f>SUMIF(AFFECTATION!$E251:$CS251,PRESENCE!DK$2,PRESENCE!$E251:$CS251)</f>
        <v>0</v>
      </c>
      <c r="DL251" s="16">
        <f>SUMIF(AFFECTATION!$E251:$CS251,PRESENCE!DL$2,PRESENCE!$E251:$CS251)</f>
        <v>0</v>
      </c>
      <c r="DM251" s="16">
        <f>SUMIF(AFFECTATION!$E251:$CS251,PRESENCE!DM$2,PRESENCE!$E251:$CS251)</f>
        <v>0</v>
      </c>
    </row>
    <row r="252" spans="1:117" x14ac:dyDescent="0.35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1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  <c r="CT252" s="16"/>
      <c r="CU252" s="16"/>
      <c r="CV252" s="16"/>
      <c r="CW252" s="16"/>
      <c r="CX252" s="16"/>
      <c r="CY252" s="16"/>
      <c r="CZ252" s="16">
        <f>SUMIF(AFFECTATION!$E252:$CS252,PRESENCE!CZ$2,PRESENCE!$E252:$CS252)</f>
        <v>0</v>
      </c>
      <c r="DA252" s="16">
        <f>SUMIF(AFFECTATION!$E252:$CS252,PRESENCE!DA$2,PRESENCE!$E252:$CS252)</f>
        <v>0</v>
      </c>
      <c r="DB252" s="16">
        <f>SUMIF(AFFECTATION!$E252:$CS252,PRESENCE!DB$2,PRESENCE!$E252:$CS252)</f>
        <v>0</v>
      </c>
      <c r="DC252" s="16">
        <f>SUMIF(AFFECTATION!$E252:$CS252,PRESENCE!DC$2,PRESENCE!$E252:$CS252)</f>
        <v>0</v>
      </c>
      <c r="DD252" s="16">
        <f>SUMIF(AFFECTATION!$E252:$CS252,PRESENCE!DD$2,PRESENCE!$E252:$CS252)</f>
        <v>0</v>
      </c>
      <c r="DE252" s="16">
        <f>SUMIF(AFFECTATION!$E252:$CS252,PRESENCE!DE$2,PRESENCE!$E252:$CS252)</f>
        <v>0</v>
      </c>
      <c r="DF252" s="16">
        <f>SUMIF(AFFECTATION!$E252:$CS252,PRESENCE!DF$2,PRESENCE!$E252:$CS252)</f>
        <v>0</v>
      </c>
      <c r="DG252" s="16">
        <f>SUMIF(AFFECTATION!$E252:$CS252,PRESENCE!DG$2,PRESENCE!$E252:$CS252)</f>
        <v>0</v>
      </c>
      <c r="DH252" s="16">
        <f>SUMIF(AFFECTATION!$E252:$CS252,PRESENCE!DH$2,PRESENCE!$E252:$CS252)</f>
        <v>0</v>
      </c>
      <c r="DI252" s="16">
        <f>SUMIF(AFFECTATION!$E252:$CS252,PRESENCE!DI$2,PRESENCE!$E252:$CS252)</f>
        <v>0</v>
      </c>
      <c r="DJ252" s="16">
        <f>SUMIF(AFFECTATION!$E252:$CS252,PRESENCE!DJ$2,PRESENCE!$E252:$CS252)</f>
        <v>0</v>
      </c>
      <c r="DK252" s="16">
        <f>SUMIF(AFFECTATION!$E252:$CS252,PRESENCE!DK$2,PRESENCE!$E252:$CS252)</f>
        <v>0</v>
      </c>
      <c r="DL252" s="16">
        <f>SUMIF(AFFECTATION!$E252:$CS252,PRESENCE!DL$2,PRESENCE!$E252:$CS252)</f>
        <v>0</v>
      </c>
      <c r="DM252" s="16">
        <f>SUMIF(AFFECTATION!$E252:$CS252,PRESENCE!DM$2,PRESENCE!$E252:$CS252)</f>
        <v>0</v>
      </c>
    </row>
    <row r="253" spans="1:117" x14ac:dyDescent="0.35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1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  <c r="CT253" s="16"/>
      <c r="CU253" s="16"/>
      <c r="CV253" s="16"/>
      <c r="CW253" s="16"/>
      <c r="CX253" s="16"/>
      <c r="CY253" s="16"/>
      <c r="CZ253" s="16">
        <f>SUMIF(AFFECTATION!$E253:$CS253,PRESENCE!CZ$2,PRESENCE!$E253:$CS253)</f>
        <v>0</v>
      </c>
      <c r="DA253" s="16">
        <f>SUMIF(AFFECTATION!$E253:$CS253,PRESENCE!DA$2,PRESENCE!$E253:$CS253)</f>
        <v>0</v>
      </c>
      <c r="DB253" s="16">
        <f>SUMIF(AFFECTATION!$E253:$CS253,PRESENCE!DB$2,PRESENCE!$E253:$CS253)</f>
        <v>0</v>
      </c>
      <c r="DC253" s="16">
        <f>SUMIF(AFFECTATION!$E253:$CS253,PRESENCE!DC$2,PRESENCE!$E253:$CS253)</f>
        <v>0</v>
      </c>
      <c r="DD253" s="16">
        <f>SUMIF(AFFECTATION!$E253:$CS253,PRESENCE!DD$2,PRESENCE!$E253:$CS253)</f>
        <v>0</v>
      </c>
      <c r="DE253" s="16">
        <f>SUMIF(AFFECTATION!$E253:$CS253,PRESENCE!DE$2,PRESENCE!$E253:$CS253)</f>
        <v>0</v>
      </c>
      <c r="DF253" s="16">
        <f>SUMIF(AFFECTATION!$E253:$CS253,PRESENCE!DF$2,PRESENCE!$E253:$CS253)</f>
        <v>0</v>
      </c>
      <c r="DG253" s="16">
        <f>SUMIF(AFFECTATION!$E253:$CS253,PRESENCE!DG$2,PRESENCE!$E253:$CS253)</f>
        <v>0</v>
      </c>
      <c r="DH253" s="16">
        <f>SUMIF(AFFECTATION!$E253:$CS253,PRESENCE!DH$2,PRESENCE!$E253:$CS253)</f>
        <v>0</v>
      </c>
      <c r="DI253" s="16">
        <f>SUMIF(AFFECTATION!$E253:$CS253,PRESENCE!DI$2,PRESENCE!$E253:$CS253)</f>
        <v>0</v>
      </c>
      <c r="DJ253" s="16">
        <f>SUMIF(AFFECTATION!$E253:$CS253,PRESENCE!DJ$2,PRESENCE!$E253:$CS253)</f>
        <v>0</v>
      </c>
      <c r="DK253" s="16">
        <f>SUMIF(AFFECTATION!$E253:$CS253,PRESENCE!DK$2,PRESENCE!$E253:$CS253)</f>
        <v>0</v>
      </c>
      <c r="DL253" s="16">
        <f>SUMIF(AFFECTATION!$E253:$CS253,PRESENCE!DL$2,PRESENCE!$E253:$CS253)</f>
        <v>0</v>
      </c>
      <c r="DM253" s="16">
        <f>SUMIF(AFFECTATION!$E253:$CS253,PRESENCE!DM$2,PRESENCE!$E253:$CS253)</f>
        <v>0</v>
      </c>
    </row>
    <row r="254" spans="1:117" x14ac:dyDescent="0.35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1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  <c r="CT254" s="16"/>
      <c r="CU254" s="16"/>
      <c r="CV254" s="16"/>
      <c r="CW254" s="16"/>
      <c r="CX254" s="16"/>
      <c r="CY254" s="16"/>
      <c r="CZ254" s="16">
        <f>SUMIF(AFFECTATION!$E254:$CS254,PRESENCE!CZ$2,PRESENCE!$E254:$CS254)</f>
        <v>0</v>
      </c>
      <c r="DA254" s="16">
        <f>SUMIF(AFFECTATION!$E254:$CS254,PRESENCE!DA$2,PRESENCE!$E254:$CS254)</f>
        <v>0</v>
      </c>
      <c r="DB254" s="16">
        <f>SUMIF(AFFECTATION!$E254:$CS254,PRESENCE!DB$2,PRESENCE!$E254:$CS254)</f>
        <v>0</v>
      </c>
      <c r="DC254" s="16">
        <f>SUMIF(AFFECTATION!$E254:$CS254,PRESENCE!DC$2,PRESENCE!$E254:$CS254)</f>
        <v>0</v>
      </c>
      <c r="DD254" s="16">
        <f>SUMIF(AFFECTATION!$E254:$CS254,PRESENCE!DD$2,PRESENCE!$E254:$CS254)</f>
        <v>0</v>
      </c>
      <c r="DE254" s="16">
        <f>SUMIF(AFFECTATION!$E254:$CS254,PRESENCE!DE$2,PRESENCE!$E254:$CS254)</f>
        <v>0</v>
      </c>
      <c r="DF254" s="16">
        <f>SUMIF(AFFECTATION!$E254:$CS254,PRESENCE!DF$2,PRESENCE!$E254:$CS254)</f>
        <v>0</v>
      </c>
      <c r="DG254" s="16">
        <f>SUMIF(AFFECTATION!$E254:$CS254,PRESENCE!DG$2,PRESENCE!$E254:$CS254)</f>
        <v>0</v>
      </c>
      <c r="DH254" s="16">
        <f>SUMIF(AFFECTATION!$E254:$CS254,PRESENCE!DH$2,PRESENCE!$E254:$CS254)</f>
        <v>0</v>
      </c>
      <c r="DI254" s="16">
        <f>SUMIF(AFFECTATION!$E254:$CS254,PRESENCE!DI$2,PRESENCE!$E254:$CS254)</f>
        <v>0</v>
      </c>
      <c r="DJ254" s="16">
        <f>SUMIF(AFFECTATION!$E254:$CS254,PRESENCE!DJ$2,PRESENCE!$E254:$CS254)</f>
        <v>0</v>
      </c>
      <c r="DK254" s="16">
        <f>SUMIF(AFFECTATION!$E254:$CS254,PRESENCE!DK$2,PRESENCE!$E254:$CS254)</f>
        <v>0</v>
      </c>
      <c r="DL254" s="16">
        <f>SUMIF(AFFECTATION!$E254:$CS254,PRESENCE!DL$2,PRESENCE!$E254:$CS254)</f>
        <v>0</v>
      </c>
      <c r="DM254" s="16">
        <f>SUMIF(AFFECTATION!$E254:$CS254,PRESENCE!DM$2,PRESENCE!$E254:$CS254)</f>
        <v>0</v>
      </c>
    </row>
    <row r="255" spans="1:117" x14ac:dyDescent="0.35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1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  <c r="CT255" s="16"/>
      <c r="CU255" s="16"/>
      <c r="CV255" s="16"/>
      <c r="CW255" s="16"/>
      <c r="CX255" s="16"/>
      <c r="CY255" s="16"/>
      <c r="CZ255" s="16">
        <f>SUMIF(AFFECTATION!$E255:$CS255,PRESENCE!CZ$2,PRESENCE!$E255:$CS255)</f>
        <v>0</v>
      </c>
      <c r="DA255" s="16">
        <f>SUMIF(AFFECTATION!$E255:$CS255,PRESENCE!DA$2,PRESENCE!$E255:$CS255)</f>
        <v>0</v>
      </c>
      <c r="DB255" s="16">
        <f>SUMIF(AFFECTATION!$E255:$CS255,PRESENCE!DB$2,PRESENCE!$E255:$CS255)</f>
        <v>0</v>
      </c>
      <c r="DC255" s="16">
        <f>SUMIF(AFFECTATION!$E255:$CS255,PRESENCE!DC$2,PRESENCE!$E255:$CS255)</f>
        <v>0</v>
      </c>
      <c r="DD255" s="16">
        <f>SUMIF(AFFECTATION!$E255:$CS255,PRESENCE!DD$2,PRESENCE!$E255:$CS255)</f>
        <v>0</v>
      </c>
      <c r="DE255" s="16">
        <f>SUMIF(AFFECTATION!$E255:$CS255,PRESENCE!DE$2,PRESENCE!$E255:$CS255)</f>
        <v>0</v>
      </c>
      <c r="DF255" s="16">
        <f>SUMIF(AFFECTATION!$E255:$CS255,PRESENCE!DF$2,PRESENCE!$E255:$CS255)</f>
        <v>0</v>
      </c>
      <c r="DG255" s="16">
        <f>SUMIF(AFFECTATION!$E255:$CS255,PRESENCE!DG$2,PRESENCE!$E255:$CS255)</f>
        <v>0</v>
      </c>
      <c r="DH255" s="16">
        <f>SUMIF(AFFECTATION!$E255:$CS255,PRESENCE!DH$2,PRESENCE!$E255:$CS255)</f>
        <v>0</v>
      </c>
      <c r="DI255" s="16">
        <f>SUMIF(AFFECTATION!$E255:$CS255,PRESENCE!DI$2,PRESENCE!$E255:$CS255)</f>
        <v>0</v>
      </c>
      <c r="DJ255" s="16">
        <f>SUMIF(AFFECTATION!$E255:$CS255,PRESENCE!DJ$2,PRESENCE!$E255:$CS255)</f>
        <v>0</v>
      </c>
      <c r="DK255" s="16">
        <f>SUMIF(AFFECTATION!$E255:$CS255,PRESENCE!DK$2,PRESENCE!$E255:$CS255)</f>
        <v>0</v>
      </c>
      <c r="DL255" s="16">
        <f>SUMIF(AFFECTATION!$E255:$CS255,PRESENCE!DL$2,PRESENCE!$E255:$CS255)</f>
        <v>0</v>
      </c>
      <c r="DM255" s="16">
        <f>SUMIF(AFFECTATION!$E255:$CS255,PRESENCE!DM$2,PRESENCE!$E255:$CS255)</f>
        <v>0</v>
      </c>
    </row>
    <row r="256" spans="1:117" x14ac:dyDescent="0.35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1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  <c r="CT256" s="16"/>
      <c r="CU256" s="16"/>
      <c r="CV256" s="16"/>
      <c r="CW256" s="16"/>
      <c r="CX256" s="16"/>
      <c r="CY256" s="16"/>
      <c r="CZ256" s="16">
        <f>SUMIF(AFFECTATION!$E256:$CS256,PRESENCE!CZ$2,PRESENCE!$E256:$CS256)</f>
        <v>0</v>
      </c>
      <c r="DA256" s="16">
        <f>SUMIF(AFFECTATION!$E256:$CS256,PRESENCE!DA$2,PRESENCE!$E256:$CS256)</f>
        <v>0</v>
      </c>
      <c r="DB256" s="16">
        <f>SUMIF(AFFECTATION!$E256:$CS256,PRESENCE!DB$2,PRESENCE!$E256:$CS256)</f>
        <v>0</v>
      </c>
      <c r="DC256" s="16">
        <f>SUMIF(AFFECTATION!$E256:$CS256,PRESENCE!DC$2,PRESENCE!$E256:$CS256)</f>
        <v>0</v>
      </c>
      <c r="DD256" s="16">
        <f>SUMIF(AFFECTATION!$E256:$CS256,PRESENCE!DD$2,PRESENCE!$E256:$CS256)</f>
        <v>0</v>
      </c>
      <c r="DE256" s="16">
        <f>SUMIF(AFFECTATION!$E256:$CS256,PRESENCE!DE$2,PRESENCE!$E256:$CS256)</f>
        <v>0</v>
      </c>
      <c r="DF256" s="16">
        <f>SUMIF(AFFECTATION!$E256:$CS256,PRESENCE!DF$2,PRESENCE!$E256:$CS256)</f>
        <v>0</v>
      </c>
      <c r="DG256" s="16">
        <f>SUMIF(AFFECTATION!$E256:$CS256,PRESENCE!DG$2,PRESENCE!$E256:$CS256)</f>
        <v>0</v>
      </c>
      <c r="DH256" s="16">
        <f>SUMIF(AFFECTATION!$E256:$CS256,PRESENCE!DH$2,PRESENCE!$E256:$CS256)</f>
        <v>0</v>
      </c>
      <c r="DI256" s="16">
        <f>SUMIF(AFFECTATION!$E256:$CS256,PRESENCE!DI$2,PRESENCE!$E256:$CS256)</f>
        <v>0</v>
      </c>
      <c r="DJ256" s="16">
        <f>SUMIF(AFFECTATION!$E256:$CS256,PRESENCE!DJ$2,PRESENCE!$E256:$CS256)</f>
        <v>0</v>
      </c>
      <c r="DK256" s="16">
        <f>SUMIF(AFFECTATION!$E256:$CS256,PRESENCE!DK$2,PRESENCE!$E256:$CS256)</f>
        <v>0</v>
      </c>
      <c r="DL256" s="16">
        <f>SUMIF(AFFECTATION!$E256:$CS256,PRESENCE!DL$2,PRESENCE!$E256:$CS256)</f>
        <v>0</v>
      </c>
      <c r="DM256" s="16">
        <f>SUMIF(AFFECTATION!$E256:$CS256,PRESENCE!DM$2,PRESENCE!$E256:$CS256)</f>
        <v>0</v>
      </c>
    </row>
    <row r="257" spans="1:117" x14ac:dyDescent="0.35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1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  <c r="CT257" s="16"/>
      <c r="CU257" s="16"/>
      <c r="CV257" s="16"/>
      <c r="CW257" s="16"/>
      <c r="CX257" s="16"/>
      <c r="CY257" s="16"/>
      <c r="CZ257" s="16">
        <f>SUMIF(AFFECTATION!$E257:$CS257,PRESENCE!CZ$2,PRESENCE!$E257:$CS257)</f>
        <v>0</v>
      </c>
      <c r="DA257" s="16">
        <f>SUMIF(AFFECTATION!$E257:$CS257,PRESENCE!DA$2,PRESENCE!$E257:$CS257)</f>
        <v>0</v>
      </c>
      <c r="DB257" s="16">
        <f>SUMIF(AFFECTATION!$E257:$CS257,PRESENCE!DB$2,PRESENCE!$E257:$CS257)</f>
        <v>0</v>
      </c>
      <c r="DC257" s="16">
        <f>SUMIF(AFFECTATION!$E257:$CS257,PRESENCE!DC$2,PRESENCE!$E257:$CS257)</f>
        <v>0</v>
      </c>
      <c r="DD257" s="16">
        <f>SUMIF(AFFECTATION!$E257:$CS257,PRESENCE!DD$2,PRESENCE!$E257:$CS257)</f>
        <v>0</v>
      </c>
      <c r="DE257" s="16">
        <f>SUMIF(AFFECTATION!$E257:$CS257,PRESENCE!DE$2,PRESENCE!$E257:$CS257)</f>
        <v>0</v>
      </c>
      <c r="DF257" s="16">
        <f>SUMIF(AFFECTATION!$E257:$CS257,PRESENCE!DF$2,PRESENCE!$E257:$CS257)</f>
        <v>0</v>
      </c>
      <c r="DG257" s="16">
        <f>SUMIF(AFFECTATION!$E257:$CS257,PRESENCE!DG$2,PRESENCE!$E257:$CS257)</f>
        <v>0</v>
      </c>
      <c r="DH257" s="16">
        <f>SUMIF(AFFECTATION!$E257:$CS257,PRESENCE!DH$2,PRESENCE!$E257:$CS257)</f>
        <v>0</v>
      </c>
      <c r="DI257" s="16">
        <f>SUMIF(AFFECTATION!$E257:$CS257,PRESENCE!DI$2,PRESENCE!$E257:$CS257)</f>
        <v>0</v>
      </c>
      <c r="DJ257" s="16">
        <f>SUMIF(AFFECTATION!$E257:$CS257,PRESENCE!DJ$2,PRESENCE!$E257:$CS257)</f>
        <v>0</v>
      </c>
      <c r="DK257" s="16">
        <f>SUMIF(AFFECTATION!$E257:$CS257,PRESENCE!DK$2,PRESENCE!$E257:$CS257)</f>
        <v>0</v>
      </c>
      <c r="DL257" s="16">
        <f>SUMIF(AFFECTATION!$E257:$CS257,PRESENCE!DL$2,PRESENCE!$E257:$CS257)</f>
        <v>0</v>
      </c>
      <c r="DM257" s="16">
        <f>SUMIF(AFFECTATION!$E257:$CS257,PRESENCE!DM$2,PRESENCE!$E257:$CS257)</f>
        <v>0</v>
      </c>
    </row>
    <row r="258" spans="1:117" x14ac:dyDescent="0.35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1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  <c r="CT258" s="16"/>
      <c r="CU258" s="16"/>
      <c r="CV258" s="16"/>
      <c r="CW258" s="16"/>
      <c r="CX258" s="16"/>
      <c r="CY258" s="16"/>
      <c r="CZ258" s="16">
        <f>SUMIF(AFFECTATION!$E258:$CS258,PRESENCE!CZ$2,PRESENCE!$E258:$CS258)</f>
        <v>0</v>
      </c>
      <c r="DA258" s="16">
        <f>SUMIF(AFFECTATION!$E258:$CS258,PRESENCE!DA$2,PRESENCE!$E258:$CS258)</f>
        <v>0</v>
      </c>
      <c r="DB258" s="16">
        <f>SUMIF(AFFECTATION!$E258:$CS258,PRESENCE!DB$2,PRESENCE!$E258:$CS258)</f>
        <v>0</v>
      </c>
      <c r="DC258" s="16">
        <f>SUMIF(AFFECTATION!$E258:$CS258,PRESENCE!DC$2,PRESENCE!$E258:$CS258)</f>
        <v>0</v>
      </c>
      <c r="DD258" s="16">
        <f>SUMIF(AFFECTATION!$E258:$CS258,PRESENCE!DD$2,PRESENCE!$E258:$CS258)</f>
        <v>0</v>
      </c>
      <c r="DE258" s="16">
        <f>SUMIF(AFFECTATION!$E258:$CS258,PRESENCE!DE$2,PRESENCE!$E258:$CS258)</f>
        <v>0</v>
      </c>
      <c r="DF258" s="16">
        <f>SUMIF(AFFECTATION!$E258:$CS258,PRESENCE!DF$2,PRESENCE!$E258:$CS258)</f>
        <v>0</v>
      </c>
      <c r="DG258" s="16">
        <f>SUMIF(AFFECTATION!$E258:$CS258,PRESENCE!DG$2,PRESENCE!$E258:$CS258)</f>
        <v>0</v>
      </c>
      <c r="DH258" s="16">
        <f>SUMIF(AFFECTATION!$E258:$CS258,PRESENCE!DH$2,PRESENCE!$E258:$CS258)</f>
        <v>0</v>
      </c>
      <c r="DI258" s="16">
        <f>SUMIF(AFFECTATION!$E258:$CS258,PRESENCE!DI$2,PRESENCE!$E258:$CS258)</f>
        <v>0</v>
      </c>
      <c r="DJ258" s="16">
        <f>SUMIF(AFFECTATION!$E258:$CS258,PRESENCE!DJ$2,PRESENCE!$E258:$CS258)</f>
        <v>0</v>
      </c>
      <c r="DK258" s="16">
        <f>SUMIF(AFFECTATION!$E258:$CS258,PRESENCE!DK$2,PRESENCE!$E258:$CS258)</f>
        <v>0</v>
      </c>
      <c r="DL258" s="16">
        <f>SUMIF(AFFECTATION!$E258:$CS258,PRESENCE!DL$2,PRESENCE!$E258:$CS258)</f>
        <v>0</v>
      </c>
      <c r="DM258" s="16">
        <f>SUMIF(AFFECTATION!$E258:$CS258,PRESENCE!DM$2,PRESENCE!$E258:$CS258)</f>
        <v>0</v>
      </c>
    </row>
    <row r="259" spans="1:117" x14ac:dyDescent="0.35">
      <c r="A259" s="6" t="str">
        <f t="shared" ref="A259:A322" si="13">CHOOSE(MONTH(D259),"JANVIER","FEVRIER","MARS","AVRIL","MAI","JUIN","JUILLET","MARS","AVRIL","MAI","JUIN","JUILLET","AOUT","SEPTEMBRE","OCTOBRE","NOVEMBRE","DECEMBRE")</f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1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  <c r="CT259" s="16"/>
      <c r="CU259" s="16"/>
      <c r="CV259" s="16"/>
      <c r="CW259" s="16"/>
      <c r="CX259" s="16"/>
      <c r="CY259" s="16"/>
      <c r="CZ259" s="16">
        <f>SUMIF(AFFECTATION!$E259:$CS259,PRESENCE!CZ$2,PRESENCE!$E259:$CS259)</f>
        <v>0</v>
      </c>
      <c r="DA259" s="16">
        <f>SUMIF(AFFECTATION!$E259:$CS259,PRESENCE!DA$2,PRESENCE!$E259:$CS259)</f>
        <v>0</v>
      </c>
      <c r="DB259" s="16">
        <f>SUMIF(AFFECTATION!$E259:$CS259,PRESENCE!DB$2,PRESENCE!$E259:$CS259)</f>
        <v>0</v>
      </c>
      <c r="DC259" s="16">
        <f>SUMIF(AFFECTATION!$E259:$CS259,PRESENCE!DC$2,PRESENCE!$E259:$CS259)</f>
        <v>0</v>
      </c>
      <c r="DD259" s="16">
        <f>SUMIF(AFFECTATION!$E259:$CS259,PRESENCE!DD$2,PRESENCE!$E259:$CS259)</f>
        <v>0</v>
      </c>
      <c r="DE259" s="16">
        <f>SUMIF(AFFECTATION!$E259:$CS259,PRESENCE!DE$2,PRESENCE!$E259:$CS259)</f>
        <v>0</v>
      </c>
      <c r="DF259" s="16">
        <f>SUMIF(AFFECTATION!$E259:$CS259,PRESENCE!DF$2,PRESENCE!$E259:$CS259)</f>
        <v>0</v>
      </c>
      <c r="DG259" s="16">
        <f>SUMIF(AFFECTATION!$E259:$CS259,PRESENCE!DG$2,PRESENCE!$E259:$CS259)</f>
        <v>0</v>
      </c>
      <c r="DH259" s="16">
        <f>SUMIF(AFFECTATION!$E259:$CS259,PRESENCE!DH$2,PRESENCE!$E259:$CS259)</f>
        <v>0</v>
      </c>
      <c r="DI259" s="16">
        <f>SUMIF(AFFECTATION!$E259:$CS259,PRESENCE!DI$2,PRESENCE!$E259:$CS259)</f>
        <v>0</v>
      </c>
      <c r="DJ259" s="16">
        <f>SUMIF(AFFECTATION!$E259:$CS259,PRESENCE!DJ$2,PRESENCE!$E259:$CS259)</f>
        <v>0</v>
      </c>
      <c r="DK259" s="16">
        <f>SUMIF(AFFECTATION!$E259:$CS259,PRESENCE!DK$2,PRESENCE!$E259:$CS259)</f>
        <v>0</v>
      </c>
      <c r="DL259" s="16">
        <f>SUMIF(AFFECTATION!$E259:$CS259,PRESENCE!DL$2,PRESENCE!$E259:$CS259)</f>
        <v>0</v>
      </c>
      <c r="DM259" s="16">
        <f>SUMIF(AFFECTATION!$E259:$CS259,PRESENCE!DM$2,PRESENCE!$E259:$CS259)</f>
        <v>0</v>
      </c>
    </row>
    <row r="260" spans="1:117" x14ac:dyDescent="0.35">
      <c r="A260" s="6" t="str">
        <f t="shared" si="13"/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1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16"/>
      <c r="CU260" s="16"/>
      <c r="CV260" s="16"/>
      <c r="CW260" s="16"/>
      <c r="CX260" s="16"/>
      <c r="CY260" s="16"/>
      <c r="CZ260" s="16">
        <f>SUMIF(AFFECTATION!$E260:$CS260,PRESENCE!CZ$2,PRESENCE!$E260:$CS260)</f>
        <v>0</v>
      </c>
      <c r="DA260" s="16">
        <f>SUMIF(AFFECTATION!$E260:$CS260,PRESENCE!DA$2,PRESENCE!$E260:$CS260)</f>
        <v>0</v>
      </c>
      <c r="DB260" s="16">
        <f>SUMIF(AFFECTATION!$E260:$CS260,PRESENCE!DB$2,PRESENCE!$E260:$CS260)</f>
        <v>0</v>
      </c>
      <c r="DC260" s="16">
        <f>SUMIF(AFFECTATION!$E260:$CS260,PRESENCE!DC$2,PRESENCE!$E260:$CS260)</f>
        <v>0</v>
      </c>
      <c r="DD260" s="16">
        <f>SUMIF(AFFECTATION!$E260:$CS260,PRESENCE!DD$2,PRESENCE!$E260:$CS260)</f>
        <v>0</v>
      </c>
      <c r="DE260" s="16">
        <f>SUMIF(AFFECTATION!$E260:$CS260,PRESENCE!DE$2,PRESENCE!$E260:$CS260)</f>
        <v>0</v>
      </c>
      <c r="DF260" s="16">
        <f>SUMIF(AFFECTATION!$E260:$CS260,PRESENCE!DF$2,PRESENCE!$E260:$CS260)</f>
        <v>0</v>
      </c>
      <c r="DG260" s="16">
        <f>SUMIF(AFFECTATION!$E260:$CS260,PRESENCE!DG$2,PRESENCE!$E260:$CS260)</f>
        <v>0</v>
      </c>
      <c r="DH260" s="16">
        <f>SUMIF(AFFECTATION!$E260:$CS260,PRESENCE!DH$2,PRESENCE!$E260:$CS260)</f>
        <v>0</v>
      </c>
      <c r="DI260" s="16">
        <f>SUMIF(AFFECTATION!$E260:$CS260,PRESENCE!DI$2,PRESENCE!$E260:$CS260)</f>
        <v>0</v>
      </c>
      <c r="DJ260" s="16">
        <f>SUMIF(AFFECTATION!$E260:$CS260,PRESENCE!DJ$2,PRESENCE!$E260:$CS260)</f>
        <v>0</v>
      </c>
      <c r="DK260" s="16">
        <f>SUMIF(AFFECTATION!$E260:$CS260,PRESENCE!DK$2,PRESENCE!$E260:$CS260)</f>
        <v>0</v>
      </c>
      <c r="DL260" s="16">
        <f>SUMIF(AFFECTATION!$E260:$CS260,PRESENCE!DL$2,PRESENCE!$E260:$CS260)</f>
        <v>0</v>
      </c>
      <c r="DM260" s="16">
        <f>SUMIF(AFFECTATION!$E260:$CS260,PRESENCE!DM$2,PRESENCE!$E260:$CS260)</f>
        <v>0</v>
      </c>
    </row>
    <row r="261" spans="1:117" x14ac:dyDescent="0.35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1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  <c r="CT261" s="16"/>
      <c r="CU261" s="16"/>
      <c r="CV261" s="16"/>
      <c r="CW261" s="16"/>
      <c r="CX261" s="16"/>
      <c r="CY261" s="16"/>
      <c r="CZ261" s="16">
        <f>SUMIF(AFFECTATION!$E261:$CS261,PRESENCE!CZ$2,PRESENCE!$E261:$CS261)</f>
        <v>0</v>
      </c>
      <c r="DA261" s="16">
        <f>SUMIF(AFFECTATION!$E261:$CS261,PRESENCE!DA$2,PRESENCE!$E261:$CS261)</f>
        <v>0</v>
      </c>
      <c r="DB261" s="16">
        <f>SUMIF(AFFECTATION!$E261:$CS261,PRESENCE!DB$2,PRESENCE!$E261:$CS261)</f>
        <v>0</v>
      </c>
      <c r="DC261" s="16">
        <f>SUMIF(AFFECTATION!$E261:$CS261,PRESENCE!DC$2,PRESENCE!$E261:$CS261)</f>
        <v>0</v>
      </c>
      <c r="DD261" s="16">
        <f>SUMIF(AFFECTATION!$E261:$CS261,PRESENCE!DD$2,PRESENCE!$E261:$CS261)</f>
        <v>0</v>
      </c>
      <c r="DE261" s="16">
        <f>SUMIF(AFFECTATION!$E261:$CS261,PRESENCE!DE$2,PRESENCE!$E261:$CS261)</f>
        <v>0</v>
      </c>
      <c r="DF261" s="16">
        <f>SUMIF(AFFECTATION!$E261:$CS261,PRESENCE!DF$2,PRESENCE!$E261:$CS261)</f>
        <v>0</v>
      </c>
      <c r="DG261" s="16">
        <f>SUMIF(AFFECTATION!$E261:$CS261,PRESENCE!DG$2,PRESENCE!$E261:$CS261)</f>
        <v>0</v>
      </c>
      <c r="DH261" s="16">
        <f>SUMIF(AFFECTATION!$E261:$CS261,PRESENCE!DH$2,PRESENCE!$E261:$CS261)</f>
        <v>0</v>
      </c>
      <c r="DI261" s="16">
        <f>SUMIF(AFFECTATION!$E261:$CS261,PRESENCE!DI$2,PRESENCE!$E261:$CS261)</f>
        <v>0</v>
      </c>
      <c r="DJ261" s="16">
        <f>SUMIF(AFFECTATION!$E261:$CS261,PRESENCE!DJ$2,PRESENCE!$E261:$CS261)</f>
        <v>0</v>
      </c>
      <c r="DK261" s="16">
        <f>SUMIF(AFFECTATION!$E261:$CS261,PRESENCE!DK$2,PRESENCE!$E261:$CS261)</f>
        <v>0</v>
      </c>
      <c r="DL261" s="16">
        <f>SUMIF(AFFECTATION!$E261:$CS261,PRESENCE!DL$2,PRESENCE!$E261:$CS261)</f>
        <v>0</v>
      </c>
      <c r="DM261" s="16">
        <f>SUMIF(AFFECTATION!$E261:$CS261,PRESENCE!DM$2,PRESENCE!$E261:$CS261)</f>
        <v>0</v>
      </c>
    </row>
    <row r="262" spans="1:117" x14ac:dyDescent="0.35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1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  <c r="CT262" s="16"/>
      <c r="CU262" s="16"/>
      <c r="CV262" s="16"/>
      <c r="CW262" s="16"/>
      <c r="CX262" s="16"/>
      <c r="CY262" s="16"/>
      <c r="CZ262" s="16">
        <f>SUMIF(AFFECTATION!$E262:$CS262,PRESENCE!CZ$2,PRESENCE!$E262:$CS262)</f>
        <v>0</v>
      </c>
      <c r="DA262" s="16">
        <f>SUMIF(AFFECTATION!$E262:$CS262,PRESENCE!DA$2,PRESENCE!$E262:$CS262)</f>
        <v>0</v>
      </c>
      <c r="DB262" s="16">
        <f>SUMIF(AFFECTATION!$E262:$CS262,PRESENCE!DB$2,PRESENCE!$E262:$CS262)</f>
        <v>0</v>
      </c>
      <c r="DC262" s="16">
        <f>SUMIF(AFFECTATION!$E262:$CS262,PRESENCE!DC$2,PRESENCE!$E262:$CS262)</f>
        <v>0</v>
      </c>
      <c r="DD262" s="16">
        <f>SUMIF(AFFECTATION!$E262:$CS262,PRESENCE!DD$2,PRESENCE!$E262:$CS262)</f>
        <v>0</v>
      </c>
      <c r="DE262" s="16">
        <f>SUMIF(AFFECTATION!$E262:$CS262,PRESENCE!DE$2,PRESENCE!$E262:$CS262)</f>
        <v>0</v>
      </c>
      <c r="DF262" s="16">
        <f>SUMIF(AFFECTATION!$E262:$CS262,PRESENCE!DF$2,PRESENCE!$E262:$CS262)</f>
        <v>0</v>
      </c>
      <c r="DG262" s="16">
        <f>SUMIF(AFFECTATION!$E262:$CS262,PRESENCE!DG$2,PRESENCE!$E262:$CS262)</f>
        <v>0</v>
      </c>
      <c r="DH262" s="16">
        <f>SUMIF(AFFECTATION!$E262:$CS262,PRESENCE!DH$2,PRESENCE!$E262:$CS262)</f>
        <v>0</v>
      </c>
      <c r="DI262" s="16">
        <f>SUMIF(AFFECTATION!$E262:$CS262,PRESENCE!DI$2,PRESENCE!$E262:$CS262)</f>
        <v>0</v>
      </c>
      <c r="DJ262" s="16">
        <f>SUMIF(AFFECTATION!$E262:$CS262,PRESENCE!DJ$2,PRESENCE!$E262:$CS262)</f>
        <v>0</v>
      </c>
      <c r="DK262" s="16">
        <f>SUMIF(AFFECTATION!$E262:$CS262,PRESENCE!DK$2,PRESENCE!$E262:$CS262)</f>
        <v>0</v>
      </c>
      <c r="DL262" s="16">
        <f>SUMIF(AFFECTATION!$E262:$CS262,PRESENCE!DL$2,PRESENCE!$E262:$CS262)</f>
        <v>0</v>
      </c>
      <c r="DM262" s="16">
        <f>SUMIF(AFFECTATION!$E262:$CS262,PRESENCE!DM$2,PRESENCE!$E262:$CS262)</f>
        <v>0</v>
      </c>
    </row>
    <row r="263" spans="1:117" x14ac:dyDescent="0.35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1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  <c r="CT263" s="16"/>
      <c r="CU263" s="16"/>
      <c r="CV263" s="16"/>
      <c r="CW263" s="16"/>
      <c r="CX263" s="16"/>
      <c r="CY263" s="16"/>
      <c r="CZ263" s="16">
        <f>SUMIF(AFFECTATION!$E263:$CS263,PRESENCE!CZ$2,PRESENCE!$E263:$CS263)</f>
        <v>0</v>
      </c>
      <c r="DA263" s="16">
        <f>SUMIF(AFFECTATION!$E263:$CS263,PRESENCE!DA$2,PRESENCE!$E263:$CS263)</f>
        <v>0</v>
      </c>
      <c r="DB263" s="16">
        <f>SUMIF(AFFECTATION!$E263:$CS263,PRESENCE!DB$2,PRESENCE!$E263:$CS263)</f>
        <v>0</v>
      </c>
      <c r="DC263" s="16">
        <f>SUMIF(AFFECTATION!$E263:$CS263,PRESENCE!DC$2,PRESENCE!$E263:$CS263)</f>
        <v>0</v>
      </c>
      <c r="DD263" s="16">
        <f>SUMIF(AFFECTATION!$E263:$CS263,PRESENCE!DD$2,PRESENCE!$E263:$CS263)</f>
        <v>0</v>
      </c>
      <c r="DE263" s="16">
        <f>SUMIF(AFFECTATION!$E263:$CS263,PRESENCE!DE$2,PRESENCE!$E263:$CS263)</f>
        <v>0</v>
      </c>
      <c r="DF263" s="16">
        <f>SUMIF(AFFECTATION!$E263:$CS263,PRESENCE!DF$2,PRESENCE!$E263:$CS263)</f>
        <v>0</v>
      </c>
      <c r="DG263" s="16">
        <f>SUMIF(AFFECTATION!$E263:$CS263,PRESENCE!DG$2,PRESENCE!$E263:$CS263)</f>
        <v>0</v>
      </c>
      <c r="DH263" s="16">
        <f>SUMIF(AFFECTATION!$E263:$CS263,PRESENCE!DH$2,PRESENCE!$E263:$CS263)</f>
        <v>0</v>
      </c>
      <c r="DI263" s="16">
        <f>SUMIF(AFFECTATION!$E263:$CS263,PRESENCE!DI$2,PRESENCE!$E263:$CS263)</f>
        <v>0</v>
      </c>
      <c r="DJ263" s="16">
        <f>SUMIF(AFFECTATION!$E263:$CS263,PRESENCE!DJ$2,PRESENCE!$E263:$CS263)</f>
        <v>0</v>
      </c>
      <c r="DK263" s="16">
        <f>SUMIF(AFFECTATION!$E263:$CS263,PRESENCE!DK$2,PRESENCE!$E263:$CS263)</f>
        <v>0</v>
      </c>
      <c r="DL263" s="16">
        <f>SUMIF(AFFECTATION!$E263:$CS263,PRESENCE!DL$2,PRESENCE!$E263:$CS263)</f>
        <v>0</v>
      </c>
      <c r="DM263" s="16">
        <f>SUMIF(AFFECTATION!$E263:$CS263,PRESENCE!DM$2,PRESENCE!$E263:$CS263)</f>
        <v>0</v>
      </c>
    </row>
    <row r="264" spans="1:117" x14ac:dyDescent="0.35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1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  <c r="CT264" s="16"/>
      <c r="CU264" s="16"/>
      <c r="CV264" s="16"/>
      <c r="CW264" s="16"/>
      <c r="CX264" s="16"/>
      <c r="CY264" s="16"/>
      <c r="CZ264" s="16">
        <f>SUMIF(AFFECTATION!$E264:$CS264,PRESENCE!CZ$2,PRESENCE!$E264:$CS264)</f>
        <v>0</v>
      </c>
      <c r="DA264" s="16">
        <f>SUMIF(AFFECTATION!$E264:$CS264,PRESENCE!DA$2,PRESENCE!$E264:$CS264)</f>
        <v>0</v>
      </c>
      <c r="DB264" s="16">
        <f>SUMIF(AFFECTATION!$E264:$CS264,PRESENCE!DB$2,PRESENCE!$E264:$CS264)</f>
        <v>0</v>
      </c>
      <c r="DC264" s="16">
        <f>SUMIF(AFFECTATION!$E264:$CS264,PRESENCE!DC$2,PRESENCE!$E264:$CS264)</f>
        <v>0</v>
      </c>
      <c r="DD264" s="16">
        <f>SUMIF(AFFECTATION!$E264:$CS264,PRESENCE!DD$2,PRESENCE!$E264:$CS264)</f>
        <v>0</v>
      </c>
      <c r="DE264" s="16">
        <f>SUMIF(AFFECTATION!$E264:$CS264,PRESENCE!DE$2,PRESENCE!$E264:$CS264)</f>
        <v>0</v>
      </c>
      <c r="DF264" s="16">
        <f>SUMIF(AFFECTATION!$E264:$CS264,PRESENCE!DF$2,PRESENCE!$E264:$CS264)</f>
        <v>0</v>
      </c>
      <c r="DG264" s="16">
        <f>SUMIF(AFFECTATION!$E264:$CS264,PRESENCE!DG$2,PRESENCE!$E264:$CS264)</f>
        <v>0</v>
      </c>
      <c r="DH264" s="16">
        <f>SUMIF(AFFECTATION!$E264:$CS264,PRESENCE!DH$2,PRESENCE!$E264:$CS264)</f>
        <v>0</v>
      </c>
      <c r="DI264" s="16">
        <f>SUMIF(AFFECTATION!$E264:$CS264,PRESENCE!DI$2,PRESENCE!$E264:$CS264)</f>
        <v>0</v>
      </c>
      <c r="DJ264" s="16">
        <f>SUMIF(AFFECTATION!$E264:$CS264,PRESENCE!DJ$2,PRESENCE!$E264:$CS264)</f>
        <v>0</v>
      </c>
      <c r="DK264" s="16">
        <f>SUMIF(AFFECTATION!$E264:$CS264,PRESENCE!DK$2,PRESENCE!$E264:$CS264)</f>
        <v>0</v>
      </c>
      <c r="DL264" s="16">
        <f>SUMIF(AFFECTATION!$E264:$CS264,PRESENCE!DL$2,PRESENCE!$E264:$CS264)</f>
        <v>0</v>
      </c>
      <c r="DM264" s="16">
        <f>SUMIF(AFFECTATION!$E264:$CS264,PRESENCE!DM$2,PRESENCE!$E264:$CS264)</f>
        <v>0</v>
      </c>
    </row>
    <row r="265" spans="1:117" x14ac:dyDescent="0.35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1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  <c r="CT265" s="16"/>
      <c r="CU265" s="16"/>
      <c r="CV265" s="16"/>
      <c r="CW265" s="16"/>
      <c r="CX265" s="16"/>
      <c r="CY265" s="16"/>
      <c r="CZ265" s="16">
        <f>SUMIF(AFFECTATION!$E265:$CS265,PRESENCE!CZ$2,PRESENCE!$E265:$CS265)</f>
        <v>0</v>
      </c>
      <c r="DA265" s="16">
        <f>SUMIF(AFFECTATION!$E265:$CS265,PRESENCE!DA$2,PRESENCE!$E265:$CS265)</f>
        <v>0</v>
      </c>
      <c r="DB265" s="16">
        <f>SUMIF(AFFECTATION!$E265:$CS265,PRESENCE!DB$2,PRESENCE!$E265:$CS265)</f>
        <v>0</v>
      </c>
      <c r="DC265" s="16">
        <f>SUMIF(AFFECTATION!$E265:$CS265,PRESENCE!DC$2,PRESENCE!$E265:$CS265)</f>
        <v>0</v>
      </c>
      <c r="DD265" s="16">
        <f>SUMIF(AFFECTATION!$E265:$CS265,PRESENCE!DD$2,PRESENCE!$E265:$CS265)</f>
        <v>0</v>
      </c>
      <c r="DE265" s="16">
        <f>SUMIF(AFFECTATION!$E265:$CS265,PRESENCE!DE$2,PRESENCE!$E265:$CS265)</f>
        <v>0</v>
      </c>
      <c r="DF265" s="16">
        <f>SUMIF(AFFECTATION!$E265:$CS265,PRESENCE!DF$2,PRESENCE!$E265:$CS265)</f>
        <v>0</v>
      </c>
      <c r="DG265" s="16">
        <f>SUMIF(AFFECTATION!$E265:$CS265,PRESENCE!DG$2,PRESENCE!$E265:$CS265)</f>
        <v>0</v>
      </c>
      <c r="DH265" s="16">
        <f>SUMIF(AFFECTATION!$E265:$CS265,PRESENCE!DH$2,PRESENCE!$E265:$CS265)</f>
        <v>0</v>
      </c>
      <c r="DI265" s="16">
        <f>SUMIF(AFFECTATION!$E265:$CS265,PRESENCE!DI$2,PRESENCE!$E265:$CS265)</f>
        <v>0</v>
      </c>
      <c r="DJ265" s="16">
        <f>SUMIF(AFFECTATION!$E265:$CS265,PRESENCE!DJ$2,PRESENCE!$E265:$CS265)</f>
        <v>0</v>
      </c>
      <c r="DK265" s="16">
        <f>SUMIF(AFFECTATION!$E265:$CS265,PRESENCE!DK$2,PRESENCE!$E265:$CS265)</f>
        <v>0</v>
      </c>
      <c r="DL265" s="16">
        <f>SUMIF(AFFECTATION!$E265:$CS265,PRESENCE!DL$2,PRESENCE!$E265:$CS265)</f>
        <v>0</v>
      </c>
      <c r="DM265" s="16">
        <f>SUMIF(AFFECTATION!$E265:$CS265,PRESENCE!DM$2,PRESENCE!$E265:$CS265)</f>
        <v>0</v>
      </c>
    </row>
    <row r="266" spans="1:117" x14ac:dyDescent="0.35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1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  <c r="CT266" s="16"/>
      <c r="CU266" s="16"/>
      <c r="CV266" s="16"/>
      <c r="CW266" s="16"/>
      <c r="CX266" s="16"/>
      <c r="CY266" s="16"/>
      <c r="CZ266" s="16">
        <f>SUMIF(AFFECTATION!$E266:$CS266,PRESENCE!CZ$2,PRESENCE!$E266:$CS266)</f>
        <v>0</v>
      </c>
      <c r="DA266" s="16">
        <f>SUMIF(AFFECTATION!$E266:$CS266,PRESENCE!DA$2,PRESENCE!$E266:$CS266)</f>
        <v>0</v>
      </c>
      <c r="DB266" s="16">
        <f>SUMIF(AFFECTATION!$E266:$CS266,PRESENCE!DB$2,PRESENCE!$E266:$CS266)</f>
        <v>0</v>
      </c>
      <c r="DC266" s="16">
        <f>SUMIF(AFFECTATION!$E266:$CS266,PRESENCE!DC$2,PRESENCE!$E266:$CS266)</f>
        <v>0</v>
      </c>
      <c r="DD266" s="16">
        <f>SUMIF(AFFECTATION!$E266:$CS266,PRESENCE!DD$2,PRESENCE!$E266:$CS266)</f>
        <v>0</v>
      </c>
      <c r="DE266" s="16">
        <f>SUMIF(AFFECTATION!$E266:$CS266,PRESENCE!DE$2,PRESENCE!$E266:$CS266)</f>
        <v>0</v>
      </c>
      <c r="DF266" s="16">
        <f>SUMIF(AFFECTATION!$E266:$CS266,PRESENCE!DF$2,PRESENCE!$E266:$CS266)</f>
        <v>0</v>
      </c>
      <c r="DG266" s="16">
        <f>SUMIF(AFFECTATION!$E266:$CS266,PRESENCE!DG$2,PRESENCE!$E266:$CS266)</f>
        <v>0</v>
      </c>
      <c r="DH266" s="16">
        <f>SUMIF(AFFECTATION!$E266:$CS266,PRESENCE!DH$2,PRESENCE!$E266:$CS266)</f>
        <v>0</v>
      </c>
      <c r="DI266" s="16">
        <f>SUMIF(AFFECTATION!$E266:$CS266,PRESENCE!DI$2,PRESENCE!$E266:$CS266)</f>
        <v>0</v>
      </c>
      <c r="DJ266" s="16">
        <f>SUMIF(AFFECTATION!$E266:$CS266,PRESENCE!DJ$2,PRESENCE!$E266:$CS266)</f>
        <v>0</v>
      </c>
      <c r="DK266" s="16">
        <f>SUMIF(AFFECTATION!$E266:$CS266,PRESENCE!DK$2,PRESENCE!$E266:$CS266)</f>
        <v>0</v>
      </c>
      <c r="DL266" s="16">
        <f>SUMIF(AFFECTATION!$E266:$CS266,PRESENCE!DL$2,PRESENCE!$E266:$CS266)</f>
        <v>0</v>
      </c>
      <c r="DM266" s="16">
        <f>SUMIF(AFFECTATION!$E266:$CS266,PRESENCE!DM$2,PRESENCE!$E266:$CS266)</f>
        <v>0</v>
      </c>
    </row>
    <row r="267" spans="1:117" x14ac:dyDescent="0.35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1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  <c r="CT267" s="16"/>
      <c r="CU267" s="16"/>
      <c r="CV267" s="16"/>
      <c r="CW267" s="16"/>
      <c r="CX267" s="16"/>
      <c r="CY267" s="16"/>
      <c r="CZ267" s="16">
        <f>SUMIF(AFFECTATION!$E267:$CS267,PRESENCE!CZ$2,PRESENCE!$E267:$CS267)</f>
        <v>0</v>
      </c>
      <c r="DA267" s="16">
        <f>SUMIF(AFFECTATION!$E267:$CS267,PRESENCE!DA$2,PRESENCE!$E267:$CS267)</f>
        <v>0</v>
      </c>
      <c r="DB267" s="16">
        <f>SUMIF(AFFECTATION!$E267:$CS267,PRESENCE!DB$2,PRESENCE!$E267:$CS267)</f>
        <v>0</v>
      </c>
      <c r="DC267" s="16">
        <f>SUMIF(AFFECTATION!$E267:$CS267,PRESENCE!DC$2,PRESENCE!$E267:$CS267)</f>
        <v>0</v>
      </c>
      <c r="DD267" s="16">
        <f>SUMIF(AFFECTATION!$E267:$CS267,PRESENCE!DD$2,PRESENCE!$E267:$CS267)</f>
        <v>0</v>
      </c>
      <c r="DE267" s="16">
        <f>SUMIF(AFFECTATION!$E267:$CS267,PRESENCE!DE$2,PRESENCE!$E267:$CS267)</f>
        <v>0</v>
      </c>
      <c r="DF267" s="16">
        <f>SUMIF(AFFECTATION!$E267:$CS267,PRESENCE!DF$2,PRESENCE!$E267:$CS267)</f>
        <v>0</v>
      </c>
      <c r="DG267" s="16">
        <f>SUMIF(AFFECTATION!$E267:$CS267,PRESENCE!DG$2,PRESENCE!$E267:$CS267)</f>
        <v>0</v>
      </c>
      <c r="DH267" s="16">
        <f>SUMIF(AFFECTATION!$E267:$CS267,PRESENCE!DH$2,PRESENCE!$E267:$CS267)</f>
        <v>0</v>
      </c>
      <c r="DI267" s="16">
        <f>SUMIF(AFFECTATION!$E267:$CS267,PRESENCE!DI$2,PRESENCE!$E267:$CS267)</f>
        <v>0</v>
      </c>
      <c r="DJ267" s="16">
        <f>SUMIF(AFFECTATION!$E267:$CS267,PRESENCE!DJ$2,PRESENCE!$E267:$CS267)</f>
        <v>0</v>
      </c>
      <c r="DK267" s="16">
        <f>SUMIF(AFFECTATION!$E267:$CS267,PRESENCE!DK$2,PRESENCE!$E267:$CS267)</f>
        <v>0</v>
      </c>
      <c r="DL267" s="16">
        <f>SUMIF(AFFECTATION!$E267:$CS267,PRESENCE!DL$2,PRESENCE!$E267:$CS267)</f>
        <v>0</v>
      </c>
      <c r="DM267" s="16">
        <f>SUMIF(AFFECTATION!$E267:$CS267,PRESENCE!DM$2,PRESENCE!$E267:$CS267)</f>
        <v>0</v>
      </c>
    </row>
    <row r="268" spans="1:117" x14ac:dyDescent="0.35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1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  <c r="CT268" s="16"/>
      <c r="CU268" s="16"/>
      <c r="CV268" s="16"/>
      <c r="CW268" s="16"/>
      <c r="CX268" s="16"/>
      <c r="CY268" s="16"/>
      <c r="CZ268" s="16">
        <f>SUMIF(AFFECTATION!$E268:$CS268,PRESENCE!CZ$2,PRESENCE!$E268:$CS268)</f>
        <v>0</v>
      </c>
      <c r="DA268" s="16">
        <f>SUMIF(AFFECTATION!$E268:$CS268,PRESENCE!DA$2,PRESENCE!$E268:$CS268)</f>
        <v>0</v>
      </c>
      <c r="DB268" s="16">
        <f>SUMIF(AFFECTATION!$E268:$CS268,PRESENCE!DB$2,PRESENCE!$E268:$CS268)</f>
        <v>0</v>
      </c>
      <c r="DC268" s="16">
        <f>SUMIF(AFFECTATION!$E268:$CS268,PRESENCE!DC$2,PRESENCE!$E268:$CS268)</f>
        <v>0</v>
      </c>
      <c r="DD268" s="16">
        <f>SUMIF(AFFECTATION!$E268:$CS268,PRESENCE!DD$2,PRESENCE!$E268:$CS268)</f>
        <v>0</v>
      </c>
      <c r="DE268" s="16">
        <f>SUMIF(AFFECTATION!$E268:$CS268,PRESENCE!DE$2,PRESENCE!$E268:$CS268)</f>
        <v>0</v>
      </c>
      <c r="DF268" s="16">
        <f>SUMIF(AFFECTATION!$E268:$CS268,PRESENCE!DF$2,PRESENCE!$E268:$CS268)</f>
        <v>0</v>
      </c>
      <c r="DG268" s="16">
        <f>SUMIF(AFFECTATION!$E268:$CS268,PRESENCE!DG$2,PRESENCE!$E268:$CS268)</f>
        <v>0</v>
      </c>
      <c r="DH268" s="16">
        <f>SUMIF(AFFECTATION!$E268:$CS268,PRESENCE!DH$2,PRESENCE!$E268:$CS268)</f>
        <v>0</v>
      </c>
      <c r="DI268" s="16">
        <f>SUMIF(AFFECTATION!$E268:$CS268,PRESENCE!DI$2,PRESENCE!$E268:$CS268)</f>
        <v>0</v>
      </c>
      <c r="DJ268" s="16">
        <f>SUMIF(AFFECTATION!$E268:$CS268,PRESENCE!DJ$2,PRESENCE!$E268:$CS268)</f>
        <v>0</v>
      </c>
      <c r="DK268" s="16">
        <f>SUMIF(AFFECTATION!$E268:$CS268,PRESENCE!DK$2,PRESENCE!$E268:$CS268)</f>
        <v>0</v>
      </c>
      <c r="DL268" s="16">
        <f>SUMIF(AFFECTATION!$E268:$CS268,PRESENCE!DL$2,PRESENCE!$E268:$CS268)</f>
        <v>0</v>
      </c>
      <c r="DM268" s="16">
        <f>SUMIF(AFFECTATION!$E268:$CS268,PRESENCE!DM$2,PRESENCE!$E268:$CS268)</f>
        <v>0</v>
      </c>
    </row>
    <row r="269" spans="1:117" x14ac:dyDescent="0.35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1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  <c r="CT269" s="16"/>
      <c r="CU269" s="16"/>
      <c r="CV269" s="16"/>
      <c r="CW269" s="16"/>
      <c r="CX269" s="16"/>
      <c r="CY269" s="16"/>
      <c r="CZ269" s="16">
        <f>SUMIF(AFFECTATION!$E269:$CS269,PRESENCE!CZ$2,PRESENCE!$E269:$CS269)</f>
        <v>0</v>
      </c>
      <c r="DA269" s="16">
        <f>SUMIF(AFFECTATION!$E269:$CS269,PRESENCE!DA$2,PRESENCE!$E269:$CS269)</f>
        <v>0</v>
      </c>
      <c r="DB269" s="16">
        <f>SUMIF(AFFECTATION!$E269:$CS269,PRESENCE!DB$2,PRESENCE!$E269:$CS269)</f>
        <v>0</v>
      </c>
      <c r="DC269" s="16">
        <f>SUMIF(AFFECTATION!$E269:$CS269,PRESENCE!DC$2,PRESENCE!$E269:$CS269)</f>
        <v>0</v>
      </c>
      <c r="DD269" s="16">
        <f>SUMIF(AFFECTATION!$E269:$CS269,PRESENCE!DD$2,PRESENCE!$E269:$CS269)</f>
        <v>0</v>
      </c>
      <c r="DE269" s="16">
        <f>SUMIF(AFFECTATION!$E269:$CS269,PRESENCE!DE$2,PRESENCE!$E269:$CS269)</f>
        <v>0</v>
      </c>
      <c r="DF269" s="16">
        <f>SUMIF(AFFECTATION!$E269:$CS269,PRESENCE!DF$2,PRESENCE!$E269:$CS269)</f>
        <v>0</v>
      </c>
      <c r="DG269" s="16">
        <f>SUMIF(AFFECTATION!$E269:$CS269,PRESENCE!DG$2,PRESENCE!$E269:$CS269)</f>
        <v>0</v>
      </c>
      <c r="DH269" s="16">
        <f>SUMIF(AFFECTATION!$E269:$CS269,PRESENCE!DH$2,PRESENCE!$E269:$CS269)</f>
        <v>0</v>
      </c>
      <c r="DI269" s="16">
        <f>SUMIF(AFFECTATION!$E269:$CS269,PRESENCE!DI$2,PRESENCE!$E269:$CS269)</f>
        <v>0</v>
      </c>
      <c r="DJ269" s="16">
        <f>SUMIF(AFFECTATION!$E269:$CS269,PRESENCE!DJ$2,PRESENCE!$E269:$CS269)</f>
        <v>0</v>
      </c>
      <c r="DK269" s="16">
        <f>SUMIF(AFFECTATION!$E269:$CS269,PRESENCE!DK$2,PRESENCE!$E269:$CS269)</f>
        <v>0</v>
      </c>
      <c r="DL269" s="16">
        <f>SUMIF(AFFECTATION!$E269:$CS269,PRESENCE!DL$2,PRESENCE!$E269:$CS269)</f>
        <v>0</v>
      </c>
      <c r="DM269" s="16">
        <f>SUMIF(AFFECTATION!$E269:$CS269,PRESENCE!DM$2,PRESENCE!$E269:$CS269)</f>
        <v>0</v>
      </c>
    </row>
    <row r="270" spans="1:117" x14ac:dyDescent="0.35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1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  <c r="CT270" s="16"/>
      <c r="CU270" s="16"/>
      <c r="CV270" s="16"/>
      <c r="CW270" s="16"/>
      <c r="CX270" s="16"/>
      <c r="CY270" s="16"/>
      <c r="CZ270" s="16">
        <f>SUMIF(AFFECTATION!$E270:$CS270,PRESENCE!CZ$2,PRESENCE!$E270:$CS270)</f>
        <v>0</v>
      </c>
      <c r="DA270" s="16">
        <f>SUMIF(AFFECTATION!$E270:$CS270,PRESENCE!DA$2,PRESENCE!$E270:$CS270)</f>
        <v>0</v>
      </c>
      <c r="DB270" s="16">
        <f>SUMIF(AFFECTATION!$E270:$CS270,PRESENCE!DB$2,PRESENCE!$E270:$CS270)</f>
        <v>0</v>
      </c>
      <c r="DC270" s="16">
        <f>SUMIF(AFFECTATION!$E270:$CS270,PRESENCE!DC$2,PRESENCE!$E270:$CS270)</f>
        <v>0</v>
      </c>
      <c r="DD270" s="16">
        <f>SUMIF(AFFECTATION!$E270:$CS270,PRESENCE!DD$2,PRESENCE!$E270:$CS270)</f>
        <v>0</v>
      </c>
      <c r="DE270" s="16">
        <f>SUMIF(AFFECTATION!$E270:$CS270,PRESENCE!DE$2,PRESENCE!$E270:$CS270)</f>
        <v>0</v>
      </c>
      <c r="DF270" s="16">
        <f>SUMIF(AFFECTATION!$E270:$CS270,PRESENCE!DF$2,PRESENCE!$E270:$CS270)</f>
        <v>0</v>
      </c>
      <c r="DG270" s="16">
        <f>SUMIF(AFFECTATION!$E270:$CS270,PRESENCE!DG$2,PRESENCE!$E270:$CS270)</f>
        <v>0</v>
      </c>
      <c r="DH270" s="16">
        <f>SUMIF(AFFECTATION!$E270:$CS270,PRESENCE!DH$2,PRESENCE!$E270:$CS270)</f>
        <v>0</v>
      </c>
      <c r="DI270" s="16">
        <f>SUMIF(AFFECTATION!$E270:$CS270,PRESENCE!DI$2,PRESENCE!$E270:$CS270)</f>
        <v>0</v>
      </c>
      <c r="DJ270" s="16">
        <f>SUMIF(AFFECTATION!$E270:$CS270,PRESENCE!DJ$2,PRESENCE!$E270:$CS270)</f>
        <v>0</v>
      </c>
      <c r="DK270" s="16">
        <f>SUMIF(AFFECTATION!$E270:$CS270,PRESENCE!DK$2,PRESENCE!$E270:$CS270)</f>
        <v>0</v>
      </c>
      <c r="DL270" s="16">
        <f>SUMIF(AFFECTATION!$E270:$CS270,PRESENCE!DL$2,PRESENCE!$E270:$CS270)</f>
        <v>0</v>
      </c>
      <c r="DM270" s="16">
        <f>SUMIF(AFFECTATION!$E270:$CS270,PRESENCE!DM$2,PRESENCE!$E270:$CS270)</f>
        <v>0</v>
      </c>
    </row>
    <row r="271" spans="1:117" x14ac:dyDescent="0.35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1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  <c r="CT271" s="16"/>
      <c r="CU271" s="16"/>
      <c r="CV271" s="16"/>
      <c r="CW271" s="16"/>
      <c r="CX271" s="16"/>
      <c r="CY271" s="16"/>
      <c r="CZ271" s="16">
        <f>SUMIF(AFFECTATION!$E271:$CS271,PRESENCE!CZ$2,PRESENCE!$E271:$CS271)</f>
        <v>0</v>
      </c>
      <c r="DA271" s="16">
        <f>SUMIF(AFFECTATION!$E271:$CS271,PRESENCE!DA$2,PRESENCE!$E271:$CS271)</f>
        <v>0</v>
      </c>
      <c r="DB271" s="16">
        <f>SUMIF(AFFECTATION!$E271:$CS271,PRESENCE!DB$2,PRESENCE!$E271:$CS271)</f>
        <v>0</v>
      </c>
      <c r="DC271" s="16">
        <f>SUMIF(AFFECTATION!$E271:$CS271,PRESENCE!DC$2,PRESENCE!$E271:$CS271)</f>
        <v>0</v>
      </c>
      <c r="DD271" s="16">
        <f>SUMIF(AFFECTATION!$E271:$CS271,PRESENCE!DD$2,PRESENCE!$E271:$CS271)</f>
        <v>0</v>
      </c>
      <c r="DE271" s="16">
        <f>SUMIF(AFFECTATION!$E271:$CS271,PRESENCE!DE$2,PRESENCE!$E271:$CS271)</f>
        <v>0</v>
      </c>
      <c r="DF271" s="16">
        <f>SUMIF(AFFECTATION!$E271:$CS271,PRESENCE!DF$2,PRESENCE!$E271:$CS271)</f>
        <v>0</v>
      </c>
      <c r="DG271" s="16">
        <f>SUMIF(AFFECTATION!$E271:$CS271,PRESENCE!DG$2,PRESENCE!$E271:$CS271)</f>
        <v>0</v>
      </c>
      <c r="DH271" s="16">
        <f>SUMIF(AFFECTATION!$E271:$CS271,PRESENCE!DH$2,PRESENCE!$E271:$CS271)</f>
        <v>0</v>
      </c>
      <c r="DI271" s="16">
        <f>SUMIF(AFFECTATION!$E271:$CS271,PRESENCE!DI$2,PRESENCE!$E271:$CS271)</f>
        <v>0</v>
      </c>
      <c r="DJ271" s="16">
        <f>SUMIF(AFFECTATION!$E271:$CS271,PRESENCE!DJ$2,PRESENCE!$E271:$CS271)</f>
        <v>0</v>
      </c>
      <c r="DK271" s="16">
        <f>SUMIF(AFFECTATION!$E271:$CS271,PRESENCE!DK$2,PRESENCE!$E271:$CS271)</f>
        <v>0</v>
      </c>
      <c r="DL271" s="16">
        <f>SUMIF(AFFECTATION!$E271:$CS271,PRESENCE!DL$2,PRESENCE!$E271:$CS271)</f>
        <v>0</v>
      </c>
      <c r="DM271" s="16">
        <f>SUMIF(AFFECTATION!$E271:$CS271,PRESENCE!DM$2,PRESENCE!$E271:$CS271)</f>
        <v>0</v>
      </c>
    </row>
    <row r="272" spans="1:117" x14ac:dyDescent="0.35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1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  <c r="CT272" s="16"/>
      <c r="CU272" s="16"/>
      <c r="CV272" s="16"/>
      <c r="CW272" s="16"/>
      <c r="CX272" s="16"/>
      <c r="CY272" s="16"/>
      <c r="CZ272" s="16">
        <f>SUMIF(AFFECTATION!$E272:$CS272,PRESENCE!CZ$2,PRESENCE!$E272:$CS272)</f>
        <v>0</v>
      </c>
      <c r="DA272" s="16">
        <f>SUMIF(AFFECTATION!$E272:$CS272,PRESENCE!DA$2,PRESENCE!$E272:$CS272)</f>
        <v>0</v>
      </c>
      <c r="DB272" s="16">
        <f>SUMIF(AFFECTATION!$E272:$CS272,PRESENCE!DB$2,PRESENCE!$E272:$CS272)</f>
        <v>0</v>
      </c>
      <c r="DC272" s="16">
        <f>SUMIF(AFFECTATION!$E272:$CS272,PRESENCE!DC$2,PRESENCE!$E272:$CS272)</f>
        <v>0</v>
      </c>
      <c r="DD272" s="16">
        <f>SUMIF(AFFECTATION!$E272:$CS272,PRESENCE!DD$2,PRESENCE!$E272:$CS272)</f>
        <v>0</v>
      </c>
      <c r="DE272" s="16">
        <f>SUMIF(AFFECTATION!$E272:$CS272,PRESENCE!DE$2,PRESENCE!$E272:$CS272)</f>
        <v>0</v>
      </c>
      <c r="DF272" s="16">
        <f>SUMIF(AFFECTATION!$E272:$CS272,PRESENCE!DF$2,PRESENCE!$E272:$CS272)</f>
        <v>0</v>
      </c>
      <c r="DG272" s="16">
        <f>SUMIF(AFFECTATION!$E272:$CS272,PRESENCE!DG$2,PRESENCE!$E272:$CS272)</f>
        <v>0</v>
      </c>
      <c r="DH272" s="16">
        <f>SUMIF(AFFECTATION!$E272:$CS272,PRESENCE!DH$2,PRESENCE!$E272:$CS272)</f>
        <v>0</v>
      </c>
      <c r="DI272" s="16">
        <f>SUMIF(AFFECTATION!$E272:$CS272,PRESENCE!DI$2,PRESENCE!$E272:$CS272)</f>
        <v>0</v>
      </c>
      <c r="DJ272" s="16">
        <f>SUMIF(AFFECTATION!$E272:$CS272,PRESENCE!DJ$2,PRESENCE!$E272:$CS272)</f>
        <v>0</v>
      </c>
      <c r="DK272" s="16">
        <f>SUMIF(AFFECTATION!$E272:$CS272,PRESENCE!DK$2,PRESENCE!$E272:$CS272)</f>
        <v>0</v>
      </c>
      <c r="DL272" s="16">
        <f>SUMIF(AFFECTATION!$E272:$CS272,PRESENCE!DL$2,PRESENCE!$E272:$CS272)</f>
        <v>0</v>
      </c>
      <c r="DM272" s="16">
        <f>SUMIF(AFFECTATION!$E272:$CS272,PRESENCE!DM$2,PRESENCE!$E272:$CS272)</f>
        <v>0</v>
      </c>
    </row>
    <row r="273" spans="1:117" x14ac:dyDescent="0.35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1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  <c r="CT273" s="16"/>
      <c r="CU273" s="16"/>
      <c r="CV273" s="16"/>
      <c r="CW273" s="16"/>
      <c r="CX273" s="16"/>
      <c r="CY273" s="16"/>
      <c r="CZ273" s="16">
        <f>SUMIF(AFFECTATION!$E273:$CS273,PRESENCE!CZ$2,PRESENCE!$E273:$CS273)</f>
        <v>0</v>
      </c>
      <c r="DA273" s="16">
        <f>SUMIF(AFFECTATION!$E273:$CS273,PRESENCE!DA$2,PRESENCE!$E273:$CS273)</f>
        <v>0</v>
      </c>
      <c r="DB273" s="16">
        <f>SUMIF(AFFECTATION!$E273:$CS273,PRESENCE!DB$2,PRESENCE!$E273:$CS273)</f>
        <v>0</v>
      </c>
      <c r="DC273" s="16">
        <f>SUMIF(AFFECTATION!$E273:$CS273,PRESENCE!DC$2,PRESENCE!$E273:$CS273)</f>
        <v>0</v>
      </c>
      <c r="DD273" s="16">
        <f>SUMIF(AFFECTATION!$E273:$CS273,PRESENCE!DD$2,PRESENCE!$E273:$CS273)</f>
        <v>0</v>
      </c>
      <c r="DE273" s="16">
        <f>SUMIF(AFFECTATION!$E273:$CS273,PRESENCE!DE$2,PRESENCE!$E273:$CS273)</f>
        <v>0</v>
      </c>
      <c r="DF273" s="16">
        <f>SUMIF(AFFECTATION!$E273:$CS273,PRESENCE!DF$2,PRESENCE!$E273:$CS273)</f>
        <v>0</v>
      </c>
      <c r="DG273" s="16">
        <f>SUMIF(AFFECTATION!$E273:$CS273,PRESENCE!DG$2,PRESENCE!$E273:$CS273)</f>
        <v>0</v>
      </c>
      <c r="DH273" s="16">
        <f>SUMIF(AFFECTATION!$E273:$CS273,PRESENCE!DH$2,PRESENCE!$E273:$CS273)</f>
        <v>0</v>
      </c>
      <c r="DI273" s="16">
        <f>SUMIF(AFFECTATION!$E273:$CS273,PRESENCE!DI$2,PRESENCE!$E273:$CS273)</f>
        <v>0</v>
      </c>
      <c r="DJ273" s="16">
        <f>SUMIF(AFFECTATION!$E273:$CS273,PRESENCE!DJ$2,PRESENCE!$E273:$CS273)</f>
        <v>0</v>
      </c>
      <c r="DK273" s="16">
        <f>SUMIF(AFFECTATION!$E273:$CS273,PRESENCE!DK$2,PRESENCE!$E273:$CS273)</f>
        <v>0</v>
      </c>
      <c r="DL273" s="16">
        <f>SUMIF(AFFECTATION!$E273:$CS273,PRESENCE!DL$2,PRESENCE!$E273:$CS273)</f>
        <v>0</v>
      </c>
      <c r="DM273" s="16">
        <f>SUMIF(AFFECTATION!$E273:$CS273,PRESENCE!DM$2,PRESENCE!$E273:$CS273)</f>
        <v>0</v>
      </c>
    </row>
    <row r="274" spans="1:117" x14ac:dyDescent="0.35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1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  <c r="CT274" s="16"/>
      <c r="CU274" s="16"/>
      <c r="CV274" s="16"/>
      <c r="CW274" s="16"/>
      <c r="CX274" s="16"/>
      <c r="CY274" s="16"/>
      <c r="CZ274" s="16">
        <f>SUMIF(AFFECTATION!$E274:$CS274,PRESENCE!CZ$2,PRESENCE!$E274:$CS274)</f>
        <v>0</v>
      </c>
      <c r="DA274" s="16">
        <f>SUMIF(AFFECTATION!$E274:$CS274,PRESENCE!DA$2,PRESENCE!$E274:$CS274)</f>
        <v>0</v>
      </c>
      <c r="DB274" s="16">
        <f>SUMIF(AFFECTATION!$E274:$CS274,PRESENCE!DB$2,PRESENCE!$E274:$CS274)</f>
        <v>0</v>
      </c>
      <c r="DC274" s="16">
        <f>SUMIF(AFFECTATION!$E274:$CS274,PRESENCE!DC$2,PRESENCE!$E274:$CS274)</f>
        <v>0</v>
      </c>
      <c r="DD274" s="16">
        <f>SUMIF(AFFECTATION!$E274:$CS274,PRESENCE!DD$2,PRESENCE!$E274:$CS274)</f>
        <v>0</v>
      </c>
      <c r="DE274" s="16">
        <f>SUMIF(AFFECTATION!$E274:$CS274,PRESENCE!DE$2,PRESENCE!$E274:$CS274)</f>
        <v>0</v>
      </c>
      <c r="DF274" s="16">
        <f>SUMIF(AFFECTATION!$E274:$CS274,PRESENCE!DF$2,PRESENCE!$E274:$CS274)</f>
        <v>0</v>
      </c>
      <c r="DG274" s="16">
        <f>SUMIF(AFFECTATION!$E274:$CS274,PRESENCE!DG$2,PRESENCE!$E274:$CS274)</f>
        <v>0</v>
      </c>
      <c r="DH274" s="16">
        <f>SUMIF(AFFECTATION!$E274:$CS274,PRESENCE!DH$2,PRESENCE!$E274:$CS274)</f>
        <v>0</v>
      </c>
      <c r="DI274" s="16">
        <f>SUMIF(AFFECTATION!$E274:$CS274,PRESENCE!DI$2,PRESENCE!$E274:$CS274)</f>
        <v>0</v>
      </c>
      <c r="DJ274" s="16">
        <f>SUMIF(AFFECTATION!$E274:$CS274,PRESENCE!DJ$2,PRESENCE!$E274:$CS274)</f>
        <v>0</v>
      </c>
      <c r="DK274" s="16">
        <f>SUMIF(AFFECTATION!$E274:$CS274,PRESENCE!DK$2,PRESENCE!$E274:$CS274)</f>
        <v>0</v>
      </c>
      <c r="DL274" s="16">
        <f>SUMIF(AFFECTATION!$E274:$CS274,PRESENCE!DL$2,PRESENCE!$E274:$CS274)</f>
        <v>0</v>
      </c>
      <c r="DM274" s="16">
        <f>SUMIF(AFFECTATION!$E274:$CS274,PRESENCE!DM$2,PRESENCE!$E274:$CS274)</f>
        <v>0</v>
      </c>
    </row>
    <row r="275" spans="1:117" x14ac:dyDescent="0.35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1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  <c r="CT275" s="16"/>
      <c r="CU275" s="16"/>
      <c r="CV275" s="16"/>
      <c r="CW275" s="16"/>
      <c r="CX275" s="16"/>
      <c r="CY275" s="16"/>
      <c r="CZ275" s="16">
        <f>SUMIF(AFFECTATION!$E275:$CS275,PRESENCE!CZ$2,PRESENCE!$E275:$CS275)</f>
        <v>0</v>
      </c>
      <c r="DA275" s="16">
        <f>SUMIF(AFFECTATION!$E275:$CS275,PRESENCE!DA$2,PRESENCE!$E275:$CS275)</f>
        <v>0</v>
      </c>
      <c r="DB275" s="16">
        <f>SUMIF(AFFECTATION!$E275:$CS275,PRESENCE!DB$2,PRESENCE!$E275:$CS275)</f>
        <v>0</v>
      </c>
      <c r="DC275" s="16">
        <f>SUMIF(AFFECTATION!$E275:$CS275,PRESENCE!DC$2,PRESENCE!$E275:$CS275)</f>
        <v>0</v>
      </c>
      <c r="DD275" s="16">
        <f>SUMIF(AFFECTATION!$E275:$CS275,PRESENCE!DD$2,PRESENCE!$E275:$CS275)</f>
        <v>0</v>
      </c>
      <c r="DE275" s="16">
        <f>SUMIF(AFFECTATION!$E275:$CS275,PRESENCE!DE$2,PRESENCE!$E275:$CS275)</f>
        <v>0</v>
      </c>
      <c r="DF275" s="16">
        <f>SUMIF(AFFECTATION!$E275:$CS275,PRESENCE!DF$2,PRESENCE!$E275:$CS275)</f>
        <v>0</v>
      </c>
      <c r="DG275" s="16">
        <f>SUMIF(AFFECTATION!$E275:$CS275,PRESENCE!DG$2,PRESENCE!$E275:$CS275)</f>
        <v>0</v>
      </c>
      <c r="DH275" s="16">
        <f>SUMIF(AFFECTATION!$E275:$CS275,PRESENCE!DH$2,PRESENCE!$E275:$CS275)</f>
        <v>0</v>
      </c>
      <c r="DI275" s="16">
        <f>SUMIF(AFFECTATION!$E275:$CS275,PRESENCE!DI$2,PRESENCE!$E275:$CS275)</f>
        <v>0</v>
      </c>
      <c r="DJ275" s="16">
        <f>SUMIF(AFFECTATION!$E275:$CS275,PRESENCE!DJ$2,PRESENCE!$E275:$CS275)</f>
        <v>0</v>
      </c>
      <c r="DK275" s="16">
        <f>SUMIF(AFFECTATION!$E275:$CS275,PRESENCE!DK$2,PRESENCE!$E275:$CS275)</f>
        <v>0</v>
      </c>
      <c r="DL275" s="16">
        <f>SUMIF(AFFECTATION!$E275:$CS275,PRESENCE!DL$2,PRESENCE!$E275:$CS275)</f>
        <v>0</v>
      </c>
      <c r="DM275" s="16">
        <f>SUMIF(AFFECTATION!$E275:$CS275,PRESENCE!DM$2,PRESENCE!$E275:$CS275)</f>
        <v>0</v>
      </c>
    </row>
    <row r="276" spans="1:117" x14ac:dyDescent="0.35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1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  <c r="CT276" s="16"/>
      <c r="CU276" s="16"/>
      <c r="CV276" s="16"/>
      <c r="CW276" s="16"/>
      <c r="CX276" s="16"/>
      <c r="CY276" s="16"/>
      <c r="CZ276" s="16">
        <f>SUMIF(AFFECTATION!$E276:$CS276,PRESENCE!CZ$2,PRESENCE!$E276:$CS276)</f>
        <v>0</v>
      </c>
      <c r="DA276" s="16">
        <f>SUMIF(AFFECTATION!$E276:$CS276,PRESENCE!DA$2,PRESENCE!$E276:$CS276)</f>
        <v>0</v>
      </c>
      <c r="DB276" s="16">
        <f>SUMIF(AFFECTATION!$E276:$CS276,PRESENCE!DB$2,PRESENCE!$E276:$CS276)</f>
        <v>0</v>
      </c>
      <c r="DC276" s="16">
        <f>SUMIF(AFFECTATION!$E276:$CS276,PRESENCE!DC$2,PRESENCE!$E276:$CS276)</f>
        <v>0</v>
      </c>
      <c r="DD276" s="16">
        <f>SUMIF(AFFECTATION!$E276:$CS276,PRESENCE!DD$2,PRESENCE!$E276:$CS276)</f>
        <v>0</v>
      </c>
      <c r="DE276" s="16">
        <f>SUMIF(AFFECTATION!$E276:$CS276,PRESENCE!DE$2,PRESENCE!$E276:$CS276)</f>
        <v>0</v>
      </c>
      <c r="DF276" s="16">
        <f>SUMIF(AFFECTATION!$E276:$CS276,PRESENCE!DF$2,PRESENCE!$E276:$CS276)</f>
        <v>0</v>
      </c>
      <c r="DG276" s="16">
        <f>SUMIF(AFFECTATION!$E276:$CS276,PRESENCE!DG$2,PRESENCE!$E276:$CS276)</f>
        <v>0</v>
      </c>
      <c r="DH276" s="16">
        <f>SUMIF(AFFECTATION!$E276:$CS276,PRESENCE!DH$2,PRESENCE!$E276:$CS276)</f>
        <v>0</v>
      </c>
      <c r="DI276" s="16">
        <f>SUMIF(AFFECTATION!$E276:$CS276,PRESENCE!DI$2,PRESENCE!$E276:$CS276)</f>
        <v>0</v>
      </c>
      <c r="DJ276" s="16">
        <f>SUMIF(AFFECTATION!$E276:$CS276,PRESENCE!DJ$2,PRESENCE!$E276:$CS276)</f>
        <v>0</v>
      </c>
      <c r="DK276" s="16">
        <f>SUMIF(AFFECTATION!$E276:$CS276,PRESENCE!DK$2,PRESENCE!$E276:$CS276)</f>
        <v>0</v>
      </c>
      <c r="DL276" s="16">
        <f>SUMIF(AFFECTATION!$E276:$CS276,PRESENCE!DL$2,PRESENCE!$E276:$CS276)</f>
        <v>0</v>
      </c>
      <c r="DM276" s="16">
        <f>SUMIF(AFFECTATION!$E276:$CS276,PRESENCE!DM$2,PRESENCE!$E276:$CS276)</f>
        <v>0</v>
      </c>
    </row>
    <row r="277" spans="1:117" x14ac:dyDescent="0.35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1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  <c r="CT277" s="16"/>
      <c r="CU277" s="16"/>
      <c r="CV277" s="16"/>
      <c r="CW277" s="16"/>
      <c r="CX277" s="16"/>
      <c r="CY277" s="16"/>
      <c r="CZ277" s="16">
        <f>SUMIF(AFFECTATION!$E277:$CS277,PRESENCE!CZ$2,PRESENCE!$E277:$CS277)</f>
        <v>0</v>
      </c>
      <c r="DA277" s="16">
        <f>SUMIF(AFFECTATION!$E277:$CS277,PRESENCE!DA$2,PRESENCE!$E277:$CS277)</f>
        <v>0</v>
      </c>
      <c r="DB277" s="16">
        <f>SUMIF(AFFECTATION!$E277:$CS277,PRESENCE!DB$2,PRESENCE!$E277:$CS277)</f>
        <v>0</v>
      </c>
      <c r="DC277" s="16">
        <f>SUMIF(AFFECTATION!$E277:$CS277,PRESENCE!DC$2,PRESENCE!$E277:$CS277)</f>
        <v>0</v>
      </c>
      <c r="DD277" s="16">
        <f>SUMIF(AFFECTATION!$E277:$CS277,PRESENCE!DD$2,PRESENCE!$E277:$CS277)</f>
        <v>0</v>
      </c>
      <c r="DE277" s="16">
        <f>SUMIF(AFFECTATION!$E277:$CS277,PRESENCE!DE$2,PRESENCE!$E277:$CS277)</f>
        <v>0</v>
      </c>
      <c r="DF277" s="16">
        <f>SUMIF(AFFECTATION!$E277:$CS277,PRESENCE!DF$2,PRESENCE!$E277:$CS277)</f>
        <v>0</v>
      </c>
      <c r="DG277" s="16">
        <f>SUMIF(AFFECTATION!$E277:$CS277,PRESENCE!DG$2,PRESENCE!$E277:$CS277)</f>
        <v>0</v>
      </c>
      <c r="DH277" s="16">
        <f>SUMIF(AFFECTATION!$E277:$CS277,PRESENCE!DH$2,PRESENCE!$E277:$CS277)</f>
        <v>0</v>
      </c>
      <c r="DI277" s="16">
        <f>SUMIF(AFFECTATION!$E277:$CS277,PRESENCE!DI$2,PRESENCE!$E277:$CS277)</f>
        <v>0</v>
      </c>
      <c r="DJ277" s="16">
        <f>SUMIF(AFFECTATION!$E277:$CS277,PRESENCE!DJ$2,PRESENCE!$E277:$CS277)</f>
        <v>0</v>
      </c>
      <c r="DK277" s="16">
        <f>SUMIF(AFFECTATION!$E277:$CS277,PRESENCE!DK$2,PRESENCE!$E277:$CS277)</f>
        <v>0</v>
      </c>
      <c r="DL277" s="16">
        <f>SUMIF(AFFECTATION!$E277:$CS277,PRESENCE!DL$2,PRESENCE!$E277:$CS277)</f>
        <v>0</v>
      </c>
      <c r="DM277" s="16">
        <f>SUMIF(AFFECTATION!$E277:$CS277,PRESENCE!DM$2,PRESENCE!$E277:$CS277)</f>
        <v>0</v>
      </c>
    </row>
    <row r="278" spans="1:117" x14ac:dyDescent="0.35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1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  <c r="CT278" s="16"/>
      <c r="CU278" s="16"/>
      <c r="CV278" s="16"/>
      <c r="CW278" s="16"/>
      <c r="CX278" s="16"/>
      <c r="CY278" s="16"/>
      <c r="CZ278" s="16">
        <f>SUMIF(AFFECTATION!$E278:$CS278,PRESENCE!CZ$2,PRESENCE!$E278:$CS278)</f>
        <v>0</v>
      </c>
      <c r="DA278" s="16">
        <f>SUMIF(AFFECTATION!$E278:$CS278,PRESENCE!DA$2,PRESENCE!$E278:$CS278)</f>
        <v>0</v>
      </c>
      <c r="DB278" s="16">
        <f>SUMIF(AFFECTATION!$E278:$CS278,PRESENCE!DB$2,PRESENCE!$E278:$CS278)</f>
        <v>0</v>
      </c>
      <c r="DC278" s="16">
        <f>SUMIF(AFFECTATION!$E278:$CS278,PRESENCE!DC$2,PRESENCE!$E278:$CS278)</f>
        <v>0</v>
      </c>
      <c r="DD278" s="16">
        <f>SUMIF(AFFECTATION!$E278:$CS278,PRESENCE!DD$2,PRESENCE!$E278:$CS278)</f>
        <v>0</v>
      </c>
      <c r="DE278" s="16">
        <f>SUMIF(AFFECTATION!$E278:$CS278,PRESENCE!DE$2,PRESENCE!$E278:$CS278)</f>
        <v>0</v>
      </c>
      <c r="DF278" s="16">
        <f>SUMIF(AFFECTATION!$E278:$CS278,PRESENCE!DF$2,PRESENCE!$E278:$CS278)</f>
        <v>0</v>
      </c>
      <c r="DG278" s="16">
        <f>SUMIF(AFFECTATION!$E278:$CS278,PRESENCE!DG$2,PRESENCE!$E278:$CS278)</f>
        <v>0</v>
      </c>
      <c r="DH278" s="16">
        <f>SUMIF(AFFECTATION!$E278:$CS278,PRESENCE!DH$2,PRESENCE!$E278:$CS278)</f>
        <v>0</v>
      </c>
      <c r="DI278" s="16">
        <f>SUMIF(AFFECTATION!$E278:$CS278,PRESENCE!DI$2,PRESENCE!$E278:$CS278)</f>
        <v>0</v>
      </c>
      <c r="DJ278" s="16">
        <f>SUMIF(AFFECTATION!$E278:$CS278,PRESENCE!DJ$2,PRESENCE!$E278:$CS278)</f>
        <v>0</v>
      </c>
      <c r="DK278" s="16">
        <f>SUMIF(AFFECTATION!$E278:$CS278,PRESENCE!DK$2,PRESENCE!$E278:$CS278)</f>
        <v>0</v>
      </c>
      <c r="DL278" s="16">
        <f>SUMIF(AFFECTATION!$E278:$CS278,PRESENCE!DL$2,PRESENCE!$E278:$CS278)</f>
        <v>0</v>
      </c>
      <c r="DM278" s="16">
        <f>SUMIF(AFFECTATION!$E278:$CS278,PRESENCE!DM$2,PRESENCE!$E278:$CS278)</f>
        <v>0</v>
      </c>
    </row>
    <row r="279" spans="1:117" x14ac:dyDescent="0.35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1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  <c r="CT279" s="16"/>
      <c r="CU279" s="16"/>
      <c r="CV279" s="16"/>
      <c r="CW279" s="16"/>
      <c r="CX279" s="16"/>
      <c r="CY279" s="16"/>
      <c r="CZ279" s="16">
        <f>SUMIF(AFFECTATION!$E279:$CS279,PRESENCE!CZ$2,PRESENCE!$E279:$CS279)</f>
        <v>0</v>
      </c>
      <c r="DA279" s="16">
        <f>SUMIF(AFFECTATION!$E279:$CS279,PRESENCE!DA$2,PRESENCE!$E279:$CS279)</f>
        <v>0</v>
      </c>
      <c r="DB279" s="16">
        <f>SUMIF(AFFECTATION!$E279:$CS279,PRESENCE!DB$2,PRESENCE!$E279:$CS279)</f>
        <v>0</v>
      </c>
      <c r="DC279" s="16">
        <f>SUMIF(AFFECTATION!$E279:$CS279,PRESENCE!DC$2,PRESENCE!$E279:$CS279)</f>
        <v>0</v>
      </c>
      <c r="DD279" s="16">
        <f>SUMIF(AFFECTATION!$E279:$CS279,PRESENCE!DD$2,PRESENCE!$E279:$CS279)</f>
        <v>0</v>
      </c>
      <c r="DE279" s="16">
        <f>SUMIF(AFFECTATION!$E279:$CS279,PRESENCE!DE$2,PRESENCE!$E279:$CS279)</f>
        <v>0</v>
      </c>
      <c r="DF279" s="16">
        <f>SUMIF(AFFECTATION!$E279:$CS279,PRESENCE!DF$2,PRESENCE!$E279:$CS279)</f>
        <v>0</v>
      </c>
      <c r="DG279" s="16">
        <f>SUMIF(AFFECTATION!$E279:$CS279,PRESENCE!DG$2,PRESENCE!$E279:$CS279)</f>
        <v>0</v>
      </c>
      <c r="DH279" s="16">
        <f>SUMIF(AFFECTATION!$E279:$CS279,PRESENCE!DH$2,PRESENCE!$E279:$CS279)</f>
        <v>0</v>
      </c>
      <c r="DI279" s="16">
        <f>SUMIF(AFFECTATION!$E279:$CS279,PRESENCE!DI$2,PRESENCE!$E279:$CS279)</f>
        <v>0</v>
      </c>
      <c r="DJ279" s="16">
        <f>SUMIF(AFFECTATION!$E279:$CS279,PRESENCE!DJ$2,PRESENCE!$E279:$CS279)</f>
        <v>0</v>
      </c>
      <c r="DK279" s="16">
        <f>SUMIF(AFFECTATION!$E279:$CS279,PRESENCE!DK$2,PRESENCE!$E279:$CS279)</f>
        <v>0</v>
      </c>
      <c r="DL279" s="16">
        <f>SUMIF(AFFECTATION!$E279:$CS279,PRESENCE!DL$2,PRESENCE!$E279:$CS279)</f>
        <v>0</v>
      </c>
      <c r="DM279" s="16">
        <f>SUMIF(AFFECTATION!$E279:$CS279,PRESENCE!DM$2,PRESENCE!$E279:$CS279)</f>
        <v>0</v>
      </c>
    </row>
    <row r="280" spans="1:117" x14ac:dyDescent="0.35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1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  <c r="CT280" s="16"/>
      <c r="CU280" s="16"/>
      <c r="CV280" s="16"/>
      <c r="CW280" s="16"/>
      <c r="CX280" s="16"/>
      <c r="CY280" s="16"/>
      <c r="CZ280" s="16">
        <f>SUMIF(AFFECTATION!$E280:$CS280,PRESENCE!CZ$2,PRESENCE!$E280:$CS280)</f>
        <v>0</v>
      </c>
      <c r="DA280" s="16">
        <f>SUMIF(AFFECTATION!$E280:$CS280,PRESENCE!DA$2,PRESENCE!$E280:$CS280)</f>
        <v>0</v>
      </c>
      <c r="DB280" s="16">
        <f>SUMIF(AFFECTATION!$E280:$CS280,PRESENCE!DB$2,PRESENCE!$E280:$CS280)</f>
        <v>0</v>
      </c>
      <c r="DC280" s="16">
        <f>SUMIF(AFFECTATION!$E280:$CS280,PRESENCE!DC$2,PRESENCE!$E280:$CS280)</f>
        <v>0</v>
      </c>
      <c r="DD280" s="16">
        <f>SUMIF(AFFECTATION!$E280:$CS280,PRESENCE!DD$2,PRESENCE!$E280:$CS280)</f>
        <v>0</v>
      </c>
      <c r="DE280" s="16">
        <f>SUMIF(AFFECTATION!$E280:$CS280,PRESENCE!DE$2,PRESENCE!$E280:$CS280)</f>
        <v>0</v>
      </c>
      <c r="DF280" s="16">
        <f>SUMIF(AFFECTATION!$E280:$CS280,PRESENCE!DF$2,PRESENCE!$E280:$CS280)</f>
        <v>0</v>
      </c>
      <c r="DG280" s="16">
        <f>SUMIF(AFFECTATION!$E280:$CS280,PRESENCE!DG$2,PRESENCE!$E280:$CS280)</f>
        <v>0</v>
      </c>
      <c r="DH280" s="16">
        <f>SUMIF(AFFECTATION!$E280:$CS280,PRESENCE!DH$2,PRESENCE!$E280:$CS280)</f>
        <v>0</v>
      </c>
      <c r="DI280" s="16">
        <f>SUMIF(AFFECTATION!$E280:$CS280,PRESENCE!DI$2,PRESENCE!$E280:$CS280)</f>
        <v>0</v>
      </c>
      <c r="DJ280" s="16">
        <f>SUMIF(AFFECTATION!$E280:$CS280,PRESENCE!DJ$2,PRESENCE!$E280:$CS280)</f>
        <v>0</v>
      </c>
      <c r="DK280" s="16">
        <f>SUMIF(AFFECTATION!$E280:$CS280,PRESENCE!DK$2,PRESENCE!$E280:$CS280)</f>
        <v>0</v>
      </c>
      <c r="DL280" s="16">
        <f>SUMIF(AFFECTATION!$E280:$CS280,PRESENCE!DL$2,PRESENCE!$E280:$CS280)</f>
        <v>0</v>
      </c>
      <c r="DM280" s="16">
        <f>SUMIF(AFFECTATION!$E280:$CS280,PRESENCE!DM$2,PRESENCE!$E280:$CS280)</f>
        <v>0</v>
      </c>
    </row>
    <row r="281" spans="1:117" x14ac:dyDescent="0.35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1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  <c r="CT281" s="16"/>
      <c r="CU281" s="16"/>
      <c r="CV281" s="16"/>
      <c r="CW281" s="16"/>
      <c r="CX281" s="16"/>
      <c r="CY281" s="16"/>
      <c r="CZ281" s="16">
        <f>SUMIF(AFFECTATION!$E281:$CS281,PRESENCE!CZ$2,PRESENCE!$E281:$CS281)</f>
        <v>0</v>
      </c>
      <c r="DA281" s="16">
        <f>SUMIF(AFFECTATION!$E281:$CS281,PRESENCE!DA$2,PRESENCE!$E281:$CS281)</f>
        <v>0</v>
      </c>
      <c r="DB281" s="16">
        <f>SUMIF(AFFECTATION!$E281:$CS281,PRESENCE!DB$2,PRESENCE!$E281:$CS281)</f>
        <v>0</v>
      </c>
      <c r="DC281" s="16">
        <f>SUMIF(AFFECTATION!$E281:$CS281,PRESENCE!DC$2,PRESENCE!$E281:$CS281)</f>
        <v>0</v>
      </c>
      <c r="DD281" s="16">
        <f>SUMIF(AFFECTATION!$E281:$CS281,PRESENCE!DD$2,PRESENCE!$E281:$CS281)</f>
        <v>0</v>
      </c>
      <c r="DE281" s="16">
        <f>SUMIF(AFFECTATION!$E281:$CS281,PRESENCE!DE$2,PRESENCE!$E281:$CS281)</f>
        <v>0</v>
      </c>
      <c r="DF281" s="16">
        <f>SUMIF(AFFECTATION!$E281:$CS281,PRESENCE!DF$2,PRESENCE!$E281:$CS281)</f>
        <v>0</v>
      </c>
      <c r="DG281" s="16">
        <f>SUMIF(AFFECTATION!$E281:$CS281,PRESENCE!DG$2,PRESENCE!$E281:$CS281)</f>
        <v>0</v>
      </c>
      <c r="DH281" s="16">
        <f>SUMIF(AFFECTATION!$E281:$CS281,PRESENCE!DH$2,PRESENCE!$E281:$CS281)</f>
        <v>0</v>
      </c>
      <c r="DI281" s="16">
        <f>SUMIF(AFFECTATION!$E281:$CS281,PRESENCE!DI$2,PRESENCE!$E281:$CS281)</f>
        <v>0</v>
      </c>
      <c r="DJ281" s="16">
        <f>SUMIF(AFFECTATION!$E281:$CS281,PRESENCE!DJ$2,PRESENCE!$E281:$CS281)</f>
        <v>0</v>
      </c>
      <c r="DK281" s="16">
        <f>SUMIF(AFFECTATION!$E281:$CS281,PRESENCE!DK$2,PRESENCE!$E281:$CS281)</f>
        <v>0</v>
      </c>
      <c r="DL281" s="16">
        <f>SUMIF(AFFECTATION!$E281:$CS281,PRESENCE!DL$2,PRESENCE!$E281:$CS281)</f>
        <v>0</v>
      </c>
      <c r="DM281" s="16">
        <f>SUMIF(AFFECTATION!$E281:$CS281,PRESENCE!DM$2,PRESENCE!$E281:$CS281)</f>
        <v>0</v>
      </c>
    </row>
    <row r="282" spans="1:117" x14ac:dyDescent="0.35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1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  <c r="CT282" s="16"/>
      <c r="CU282" s="16"/>
      <c r="CV282" s="16"/>
      <c r="CW282" s="16"/>
      <c r="CX282" s="16"/>
      <c r="CY282" s="16"/>
      <c r="CZ282" s="16">
        <f>SUMIF(AFFECTATION!$E282:$CS282,PRESENCE!CZ$2,PRESENCE!$E282:$CS282)</f>
        <v>0</v>
      </c>
      <c r="DA282" s="16">
        <f>SUMIF(AFFECTATION!$E282:$CS282,PRESENCE!DA$2,PRESENCE!$E282:$CS282)</f>
        <v>0</v>
      </c>
      <c r="DB282" s="16">
        <f>SUMIF(AFFECTATION!$E282:$CS282,PRESENCE!DB$2,PRESENCE!$E282:$CS282)</f>
        <v>0</v>
      </c>
      <c r="DC282" s="16">
        <f>SUMIF(AFFECTATION!$E282:$CS282,PRESENCE!DC$2,PRESENCE!$E282:$CS282)</f>
        <v>0</v>
      </c>
      <c r="DD282" s="16">
        <f>SUMIF(AFFECTATION!$E282:$CS282,PRESENCE!DD$2,PRESENCE!$E282:$CS282)</f>
        <v>0</v>
      </c>
      <c r="DE282" s="16">
        <f>SUMIF(AFFECTATION!$E282:$CS282,PRESENCE!DE$2,PRESENCE!$E282:$CS282)</f>
        <v>0</v>
      </c>
      <c r="DF282" s="16">
        <f>SUMIF(AFFECTATION!$E282:$CS282,PRESENCE!DF$2,PRESENCE!$E282:$CS282)</f>
        <v>0</v>
      </c>
      <c r="DG282" s="16">
        <f>SUMIF(AFFECTATION!$E282:$CS282,PRESENCE!DG$2,PRESENCE!$E282:$CS282)</f>
        <v>0</v>
      </c>
      <c r="DH282" s="16">
        <f>SUMIF(AFFECTATION!$E282:$CS282,PRESENCE!DH$2,PRESENCE!$E282:$CS282)</f>
        <v>0</v>
      </c>
      <c r="DI282" s="16">
        <f>SUMIF(AFFECTATION!$E282:$CS282,PRESENCE!DI$2,PRESENCE!$E282:$CS282)</f>
        <v>0</v>
      </c>
      <c r="DJ282" s="16">
        <f>SUMIF(AFFECTATION!$E282:$CS282,PRESENCE!DJ$2,PRESENCE!$E282:$CS282)</f>
        <v>0</v>
      </c>
      <c r="DK282" s="16">
        <f>SUMIF(AFFECTATION!$E282:$CS282,PRESENCE!DK$2,PRESENCE!$E282:$CS282)</f>
        <v>0</v>
      </c>
      <c r="DL282" s="16">
        <f>SUMIF(AFFECTATION!$E282:$CS282,PRESENCE!DL$2,PRESENCE!$E282:$CS282)</f>
        <v>0</v>
      </c>
      <c r="DM282" s="16">
        <f>SUMIF(AFFECTATION!$E282:$CS282,PRESENCE!DM$2,PRESENCE!$E282:$CS282)</f>
        <v>0</v>
      </c>
    </row>
    <row r="283" spans="1:117" x14ac:dyDescent="0.35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1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  <c r="CT283" s="16"/>
      <c r="CU283" s="16"/>
      <c r="CV283" s="16"/>
      <c r="CW283" s="16"/>
      <c r="CX283" s="16"/>
      <c r="CY283" s="16"/>
      <c r="CZ283" s="16">
        <f>SUMIF(AFFECTATION!$E283:$CS283,PRESENCE!CZ$2,PRESENCE!$E283:$CS283)</f>
        <v>0</v>
      </c>
      <c r="DA283" s="16">
        <f>SUMIF(AFFECTATION!$E283:$CS283,PRESENCE!DA$2,PRESENCE!$E283:$CS283)</f>
        <v>0</v>
      </c>
      <c r="DB283" s="16">
        <f>SUMIF(AFFECTATION!$E283:$CS283,PRESENCE!DB$2,PRESENCE!$E283:$CS283)</f>
        <v>0</v>
      </c>
      <c r="DC283" s="16">
        <f>SUMIF(AFFECTATION!$E283:$CS283,PRESENCE!DC$2,PRESENCE!$E283:$CS283)</f>
        <v>0</v>
      </c>
      <c r="DD283" s="16">
        <f>SUMIF(AFFECTATION!$E283:$CS283,PRESENCE!DD$2,PRESENCE!$E283:$CS283)</f>
        <v>0</v>
      </c>
      <c r="DE283" s="16">
        <f>SUMIF(AFFECTATION!$E283:$CS283,PRESENCE!DE$2,PRESENCE!$E283:$CS283)</f>
        <v>0</v>
      </c>
      <c r="DF283" s="16">
        <f>SUMIF(AFFECTATION!$E283:$CS283,PRESENCE!DF$2,PRESENCE!$E283:$CS283)</f>
        <v>0</v>
      </c>
      <c r="DG283" s="16">
        <f>SUMIF(AFFECTATION!$E283:$CS283,PRESENCE!DG$2,PRESENCE!$E283:$CS283)</f>
        <v>0</v>
      </c>
      <c r="DH283" s="16">
        <f>SUMIF(AFFECTATION!$E283:$CS283,PRESENCE!DH$2,PRESENCE!$E283:$CS283)</f>
        <v>0</v>
      </c>
      <c r="DI283" s="16">
        <f>SUMIF(AFFECTATION!$E283:$CS283,PRESENCE!DI$2,PRESENCE!$E283:$CS283)</f>
        <v>0</v>
      </c>
      <c r="DJ283" s="16">
        <f>SUMIF(AFFECTATION!$E283:$CS283,PRESENCE!DJ$2,PRESENCE!$E283:$CS283)</f>
        <v>0</v>
      </c>
      <c r="DK283" s="16">
        <f>SUMIF(AFFECTATION!$E283:$CS283,PRESENCE!DK$2,PRESENCE!$E283:$CS283)</f>
        <v>0</v>
      </c>
      <c r="DL283" s="16">
        <f>SUMIF(AFFECTATION!$E283:$CS283,PRESENCE!DL$2,PRESENCE!$E283:$CS283)</f>
        <v>0</v>
      </c>
      <c r="DM283" s="16">
        <f>SUMIF(AFFECTATION!$E283:$CS283,PRESENCE!DM$2,PRESENCE!$E283:$CS283)</f>
        <v>0</v>
      </c>
    </row>
    <row r="284" spans="1:117" x14ac:dyDescent="0.35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1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  <c r="CT284" s="16"/>
      <c r="CU284" s="16"/>
      <c r="CV284" s="16"/>
      <c r="CW284" s="16"/>
      <c r="CX284" s="16"/>
      <c r="CY284" s="16"/>
      <c r="CZ284" s="16">
        <f>SUMIF(AFFECTATION!$E284:$CS284,PRESENCE!CZ$2,PRESENCE!$E284:$CS284)</f>
        <v>0</v>
      </c>
      <c r="DA284" s="16">
        <f>SUMIF(AFFECTATION!$E284:$CS284,PRESENCE!DA$2,PRESENCE!$E284:$CS284)</f>
        <v>0</v>
      </c>
      <c r="DB284" s="16">
        <f>SUMIF(AFFECTATION!$E284:$CS284,PRESENCE!DB$2,PRESENCE!$E284:$CS284)</f>
        <v>0</v>
      </c>
      <c r="DC284" s="16">
        <f>SUMIF(AFFECTATION!$E284:$CS284,PRESENCE!DC$2,PRESENCE!$E284:$CS284)</f>
        <v>0</v>
      </c>
      <c r="DD284" s="16">
        <f>SUMIF(AFFECTATION!$E284:$CS284,PRESENCE!DD$2,PRESENCE!$E284:$CS284)</f>
        <v>0</v>
      </c>
      <c r="DE284" s="16">
        <f>SUMIF(AFFECTATION!$E284:$CS284,PRESENCE!DE$2,PRESENCE!$E284:$CS284)</f>
        <v>0</v>
      </c>
      <c r="DF284" s="16">
        <f>SUMIF(AFFECTATION!$E284:$CS284,PRESENCE!DF$2,PRESENCE!$E284:$CS284)</f>
        <v>0</v>
      </c>
      <c r="DG284" s="16">
        <f>SUMIF(AFFECTATION!$E284:$CS284,PRESENCE!DG$2,PRESENCE!$E284:$CS284)</f>
        <v>0</v>
      </c>
      <c r="DH284" s="16">
        <f>SUMIF(AFFECTATION!$E284:$CS284,PRESENCE!DH$2,PRESENCE!$E284:$CS284)</f>
        <v>0</v>
      </c>
      <c r="DI284" s="16">
        <f>SUMIF(AFFECTATION!$E284:$CS284,PRESENCE!DI$2,PRESENCE!$E284:$CS284)</f>
        <v>0</v>
      </c>
      <c r="DJ284" s="16">
        <f>SUMIF(AFFECTATION!$E284:$CS284,PRESENCE!DJ$2,PRESENCE!$E284:$CS284)</f>
        <v>0</v>
      </c>
      <c r="DK284" s="16">
        <f>SUMIF(AFFECTATION!$E284:$CS284,PRESENCE!DK$2,PRESENCE!$E284:$CS284)</f>
        <v>0</v>
      </c>
      <c r="DL284" s="16">
        <f>SUMIF(AFFECTATION!$E284:$CS284,PRESENCE!DL$2,PRESENCE!$E284:$CS284)</f>
        <v>0</v>
      </c>
      <c r="DM284" s="16">
        <f>SUMIF(AFFECTATION!$E284:$CS284,PRESENCE!DM$2,PRESENCE!$E284:$CS284)</f>
        <v>0</v>
      </c>
    </row>
    <row r="285" spans="1:117" x14ac:dyDescent="0.35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1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  <c r="CT285" s="16"/>
      <c r="CU285" s="16"/>
      <c r="CV285" s="16"/>
      <c r="CW285" s="16"/>
      <c r="CX285" s="16"/>
      <c r="CY285" s="16"/>
      <c r="CZ285" s="16">
        <f>SUMIF(AFFECTATION!$E285:$CS285,PRESENCE!CZ$2,PRESENCE!$E285:$CS285)</f>
        <v>0</v>
      </c>
      <c r="DA285" s="16">
        <f>SUMIF(AFFECTATION!$E285:$CS285,PRESENCE!DA$2,PRESENCE!$E285:$CS285)</f>
        <v>0</v>
      </c>
      <c r="DB285" s="16">
        <f>SUMIF(AFFECTATION!$E285:$CS285,PRESENCE!DB$2,PRESENCE!$E285:$CS285)</f>
        <v>0</v>
      </c>
      <c r="DC285" s="16">
        <f>SUMIF(AFFECTATION!$E285:$CS285,PRESENCE!DC$2,PRESENCE!$E285:$CS285)</f>
        <v>0</v>
      </c>
      <c r="DD285" s="16">
        <f>SUMIF(AFFECTATION!$E285:$CS285,PRESENCE!DD$2,PRESENCE!$E285:$CS285)</f>
        <v>0</v>
      </c>
      <c r="DE285" s="16">
        <f>SUMIF(AFFECTATION!$E285:$CS285,PRESENCE!DE$2,PRESENCE!$E285:$CS285)</f>
        <v>0</v>
      </c>
      <c r="DF285" s="16">
        <f>SUMIF(AFFECTATION!$E285:$CS285,PRESENCE!DF$2,PRESENCE!$E285:$CS285)</f>
        <v>0</v>
      </c>
      <c r="DG285" s="16">
        <f>SUMIF(AFFECTATION!$E285:$CS285,PRESENCE!DG$2,PRESENCE!$E285:$CS285)</f>
        <v>0</v>
      </c>
      <c r="DH285" s="16">
        <f>SUMIF(AFFECTATION!$E285:$CS285,PRESENCE!DH$2,PRESENCE!$E285:$CS285)</f>
        <v>0</v>
      </c>
      <c r="DI285" s="16">
        <f>SUMIF(AFFECTATION!$E285:$CS285,PRESENCE!DI$2,PRESENCE!$E285:$CS285)</f>
        <v>0</v>
      </c>
      <c r="DJ285" s="16">
        <f>SUMIF(AFFECTATION!$E285:$CS285,PRESENCE!DJ$2,PRESENCE!$E285:$CS285)</f>
        <v>0</v>
      </c>
      <c r="DK285" s="16">
        <f>SUMIF(AFFECTATION!$E285:$CS285,PRESENCE!DK$2,PRESENCE!$E285:$CS285)</f>
        <v>0</v>
      </c>
      <c r="DL285" s="16">
        <f>SUMIF(AFFECTATION!$E285:$CS285,PRESENCE!DL$2,PRESENCE!$E285:$CS285)</f>
        <v>0</v>
      </c>
      <c r="DM285" s="16">
        <f>SUMIF(AFFECTATION!$E285:$CS285,PRESENCE!DM$2,PRESENCE!$E285:$CS285)</f>
        <v>0</v>
      </c>
    </row>
    <row r="286" spans="1:117" x14ac:dyDescent="0.35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1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  <c r="CT286" s="16"/>
      <c r="CU286" s="16"/>
      <c r="CV286" s="16"/>
      <c r="CW286" s="16"/>
      <c r="CX286" s="16"/>
      <c r="CY286" s="16"/>
      <c r="CZ286" s="16">
        <f>SUMIF(AFFECTATION!$E286:$CS286,PRESENCE!CZ$2,PRESENCE!$E286:$CS286)</f>
        <v>0</v>
      </c>
      <c r="DA286" s="16">
        <f>SUMIF(AFFECTATION!$E286:$CS286,PRESENCE!DA$2,PRESENCE!$E286:$CS286)</f>
        <v>0</v>
      </c>
      <c r="DB286" s="16">
        <f>SUMIF(AFFECTATION!$E286:$CS286,PRESENCE!DB$2,PRESENCE!$E286:$CS286)</f>
        <v>0</v>
      </c>
      <c r="DC286" s="16">
        <f>SUMIF(AFFECTATION!$E286:$CS286,PRESENCE!DC$2,PRESENCE!$E286:$CS286)</f>
        <v>0</v>
      </c>
      <c r="DD286" s="16">
        <f>SUMIF(AFFECTATION!$E286:$CS286,PRESENCE!DD$2,PRESENCE!$E286:$CS286)</f>
        <v>0</v>
      </c>
      <c r="DE286" s="16">
        <f>SUMIF(AFFECTATION!$E286:$CS286,PRESENCE!DE$2,PRESENCE!$E286:$CS286)</f>
        <v>0</v>
      </c>
      <c r="DF286" s="16">
        <f>SUMIF(AFFECTATION!$E286:$CS286,PRESENCE!DF$2,PRESENCE!$E286:$CS286)</f>
        <v>0</v>
      </c>
      <c r="DG286" s="16">
        <f>SUMIF(AFFECTATION!$E286:$CS286,PRESENCE!DG$2,PRESENCE!$E286:$CS286)</f>
        <v>0</v>
      </c>
      <c r="DH286" s="16">
        <f>SUMIF(AFFECTATION!$E286:$CS286,PRESENCE!DH$2,PRESENCE!$E286:$CS286)</f>
        <v>0</v>
      </c>
      <c r="DI286" s="16">
        <f>SUMIF(AFFECTATION!$E286:$CS286,PRESENCE!DI$2,PRESENCE!$E286:$CS286)</f>
        <v>0</v>
      </c>
      <c r="DJ286" s="16">
        <f>SUMIF(AFFECTATION!$E286:$CS286,PRESENCE!DJ$2,PRESENCE!$E286:$CS286)</f>
        <v>0</v>
      </c>
      <c r="DK286" s="16">
        <f>SUMIF(AFFECTATION!$E286:$CS286,PRESENCE!DK$2,PRESENCE!$E286:$CS286)</f>
        <v>0</v>
      </c>
      <c r="DL286" s="16">
        <f>SUMIF(AFFECTATION!$E286:$CS286,PRESENCE!DL$2,PRESENCE!$E286:$CS286)</f>
        <v>0</v>
      </c>
      <c r="DM286" s="16">
        <f>SUMIF(AFFECTATION!$E286:$CS286,PRESENCE!DM$2,PRESENCE!$E286:$CS286)</f>
        <v>0</v>
      </c>
    </row>
    <row r="287" spans="1:117" x14ac:dyDescent="0.35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1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  <c r="CT287" s="16"/>
      <c r="CU287" s="16"/>
      <c r="CV287" s="16"/>
      <c r="CW287" s="16"/>
      <c r="CX287" s="16"/>
      <c r="CY287" s="16"/>
      <c r="CZ287" s="16">
        <f>SUMIF(AFFECTATION!$E287:$CS287,PRESENCE!CZ$2,PRESENCE!$E287:$CS287)</f>
        <v>0</v>
      </c>
      <c r="DA287" s="16">
        <f>SUMIF(AFFECTATION!$E287:$CS287,PRESENCE!DA$2,PRESENCE!$E287:$CS287)</f>
        <v>0</v>
      </c>
      <c r="DB287" s="16">
        <f>SUMIF(AFFECTATION!$E287:$CS287,PRESENCE!DB$2,PRESENCE!$E287:$CS287)</f>
        <v>0</v>
      </c>
      <c r="DC287" s="16">
        <f>SUMIF(AFFECTATION!$E287:$CS287,PRESENCE!DC$2,PRESENCE!$E287:$CS287)</f>
        <v>0</v>
      </c>
      <c r="DD287" s="16">
        <f>SUMIF(AFFECTATION!$E287:$CS287,PRESENCE!DD$2,PRESENCE!$E287:$CS287)</f>
        <v>0</v>
      </c>
      <c r="DE287" s="16">
        <f>SUMIF(AFFECTATION!$E287:$CS287,PRESENCE!DE$2,PRESENCE!$E287:$CS287)</f>
        <v>0</v>
      </c>
      <c r="DF287" s="16">
        <f>SUMIF(AFFECTATION!$E287:$CS287,PRESENCE!DF$2,PRESENCE!$E287:$CS287)</f>
        <v>0</v>
      </c>
      <c r="DG287" s="16">
        <f>SUMIF(AFFECTATION!$E287:$CS287,PRESENCE!DG$2,PRESENCE!$E287:$CS287)</f>
        <v>0</v>
      </c>
      <c r="DH287" s="16">
        <f>SUMIF(AFFECTATION!$E287:$CS287,PRESENCE!DH$2,PRESENCE!$E287:$CS287)</f>
        <v>0</v>
      </c>
      <c r="DI287" s="16">
        <f>SUMIF(AFFECTATION!$E287:$CS287,PRESENCE!DI$2,PRESENCE!$E287:$CS287)</f>
        <v>0</v>
      </c>
      <c r="DJ287" s="16">
        <f>SUMIF(AFFECTATION!$E287:$CS287,PRESENCE!DJ$2,PRESENCE!$E287:$CS287)</f>
        <v>0</v>
      </c>
      <c r="DK287" s="16">
        <f>SUMIF(AFFECTATION!$E287:$CS287,PRESENCE!DK$2,PRESENCE!$E287:$CS287)</f>
        <v>0</v>
      </c>
      <c r="DL287" s="16">
        <f>SUMIF(AFFECTATION!$E287:$CS287,PRESENCE!DL$2,PRESENCE!$E287:$CS287)</f>
        <v>0</v>
      </c>
      <c r="DM287" s="16">
        <f>SUMIF(AFFECTATION!$E287:$CS287,PRESENCE!DM$2,PRESENCE!$E287:$CS287)</f>
        <v>0</v>
      </c>
    </row>
    <row r="288" spans="1:117" x14ac:dyDescent="0.35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1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  <c r="CT288" s="16"/>
      <c r="CU288" s="16"/>
      <c r="CV288" s="16"/>
      <c r="CW288" s="16"/>
      <c r="CX288" s="16"/>
      <c r="CY288" s="16"/>
      <c r="CZ288" s="16">
        <f>SUMIF(AFFECTATION!$E288:$CS288,PRESENCE!CZ$2,PRESENCE!$E288:$CS288)</f>
        <v>0</v>
      </c>
      <c r="DA288" s="16">
        <f>SUMIF(AFFECTATION!$E288:$CS288,PRESENCE!DA$2,PRESENCE!$E288:$CS288)</f>
        <v>0</v>
      </c>
      <c r="DB288" s="16">
        <f>SUMIF(AFFECTATION!$E288:$CS288,PRESENCE!DB$2,PRESENCE!$E288:$CS288)</f>
        <v>0</v>
      </c>
      <c r="DC288" s="16">
        <f>SUMIF(AFFECTATION!$E288:$CS288,PRESENCE!DC$2,PRESENCE!$E288:$CS288)</f>
        <v>0</v>
      </c>
      <c r="DD288" s="16">
        <f>SUMIF(AFFECTATION!$E288:$CS288,PRESENCE!DD$2,PRESENCE!$E288:$CS288)</f>
        <v>0</v>
      </c>
      <c r="DE288" s="16">
        <f>SUMIF(AFFECTATION!$E288:$CS288,PRESENCE!DE$2,PRESENCE!$E288:$CS288)</f>
        <v>0</v>
      </c>
      <c r="DF288" s="16">
        <f>SUMIF(AFFECTATION!$E288:$CS288,PRESENCE!DF$2,PRESENCE!$E288:$CS288)</f>
        <v>0</v>
      </c>
      <c r="DG288" s="16">
        <f>SUMIF(AFFECTATION!$E288:$CS288,PRESENCE!DG$2,PRESENCE!$E288:$CS288)</f>
        <v>0</v>
      </c>
      <c r="DH288" s="16">
        <f>SUMIF(AFFECTATION!$E288:$CS288,PRESENCE!DH$2,PRESENCE!$E288:$CS288)</f>
        <v>0</v>
      </c>
      <c r="DI288" s="16">
        <f>SUMIF(AFFECTATION!$E288:$CS288,PRESENCE!DI$2,PRESENCE!$E288:$CS288)</f>
        <v>0</v>
      </c>
      <c r="DJ288" s="16">
        <f>SUMIF(AFFECTATION!$E288:$CS288,PRESENCE!DJ$2,PRESENCE!$E288:$CS288)</f>
        <v>0</v>
      </c>
      <c r="DK288" s="16">
        <f>SUMIF(AFFECTATION!$E288:$CS288,PRESENCE!DK$2,PRESENCE!$E288:$CS288)</f>
        <v>0</v>
      </c>
      <c r="DL288" s="16">
        <f>SUMIF(AFFECTATION!$E288:$CS288,PRESENCE!DL$2,PRESENCE!$E288:$CS288)</f>
        <v>0</v>
      </c>
      <c r="DM288" s="16">
        <f>SUMIF(AFFECTATION!$E288:$CS288,PRESENCE!DM$2,PRESENCE!$E288:$CS288)</f>
        <v>0</v>
      </c>
    </row>
    <row r="289" spans="1:117" x14ac:dyDescent="0.35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1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  <c r="CT289" s="16"/>
      <c r="CU289" s="16"/>
      <c r="CV289" s="16"/>
      <c r="CW289" s="16"/>
      <c r="CX289" s="16"/>
      <c r="CY289" s="16"/>
      <c r="CZ289" s="16">
        <f>SUMIF(AFFECTATION!$E289:$CS289,PRESENCE!CZ$2,PRESENCE!$E289:$CS289)</f>
        <v>0</v>
      </c>
      <c r="DA289" s="16">
        <f>SUMIF(AFFECTATION!$E289:$CS289,PRESENCE!DA$2,PRESENCE!$E289:$CS289)</f>
        <v>0</v>
      </c>
      <c r="DB289" s="16">
        <f>SUMIF(AFFECTATION!$E289:$CS289,PRESENCE!DB$2,PRESENCE!$E289:$CS289)</f>
        <v>0</v>
      </c>
      <c r="DC289" s="16">
        <f>SUMIF(AFFECTATION!$E289:$CS289,PRESENCE!DC$2,PRESENCE!$E289:$CS289)</f>
        <v>0</v>
      </c>
      <c r="DD289" s="16">
        <f>SUMIF(AFFECTATION!$E289:$CS289,PRESENCE!DD$2,PRESENCE!$E289:$CS289)</f>
        <v>0</v>
      </c>
      <c r="DE289" s="16">
        <f>SUMIF(AFFECTATION!$E289:$CS289,PRESENCE!DE$2,PRESENCE!$E289:$CS289)</f>
        <v>0</v>
      </c>
      <c r="DF289" s="16">
        <f>SUMIF(AFFECTATION!$E289:$CS289,PRESENCE!DF$2,PRESENCE!$E289:$CS289)</f>
        <v>0</v>
      </c>
      <c r="DG289" s="16">
        <f>SUMIF(AFFECTATION!$E289:$CS289,PRESENCE!DG$2,PRESENCE!$E289:$CS289)</f>
        <v>0</v>
      </c>
      <c r="DH289" s="16">
        <f>SUMIF(AFFECTATION!$E289:$CS289,PRESENCE!DH$2,PRESENCE!$E289:$CS289)</f>
        <v>0</v>
      </c>
      <c r="DI289" s="16">
        <f>SUMIF(AFFECTATION!$E289:$CS289,PRESENCE!DI$2,PRESENCE!$E289:$CS289)</f>
        <v>0</v>
      </c>
      <c r="DJ289" s="16">
        <f>SUMIF(AFFECTATION!$E289:$CS289,PRESENCE!DJ$2,PRESENCE!$E289:$CS289)</f>
        <v>0</v>
      </c>
      <c r="DK289" s="16">
        <f>SUMIF(AFFECTATION!$E289:$CS289,PRESENCE!DK$2,PRESENCE!$E289:$CS289)</f>
        <v>0</v>
      </c>
      <c r="DL289" s="16">
        <f>SUMIF(AFFECTATION!$E289:$CS289,PRESENCE!DL$2,PRESENCE!$E289:$CS289)</f>
        <v>0</v>
      </c>
      <c r="DM289" s="16">
        <f>SUMIF(AFFECTATION!$E289:$CS289,PRESENCE!DM$2,PRESENCE!$E289:$CS289)</f>
        <v>0</v>
      </c>
    </row>
    <row r="290" spans="1:117" x14ac:dyDescent="0.35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1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  <c r="CT290" s="16"/>
      <c r="CU290" s="16"/>
      <c r="CV290" s="16"/>
      <c r="CW290" s="16"/>
      <c r="CX290" s="16"/>
      <c r="CY290" s="16"/>
      <c r="CZ290" s="16">
        <f>SUMIF(AFFECTATION!$E290:$CS290,PRESENCE!CZ$2,PRESENCE!$E290:$CS290)</f>
        <v>0</v>
      </c>
      <c r="DA290" s="16">
        <f>SUMIF(AFFECTATION!$E290:$CS290,PRESENCE!DA$2,PRESENCE!$E290:$CS290)</f>
        <v>0</v>
      </c>
      <c r="DB290" s="16">
        <f>SUMIF(AFFECTATION!$E290:$CS290,PRESENCE!DB$2,PRESENCE!$E290:$CS290)</f>
        <v>0</v>
      </c>
      <c r="DC290" s="16">
        <f>SUMIF(AFFECTATION!$E290:$CS290,PRESENCE!DC$2,PRESENCE!$E290:$CS290)</f>
        <v>0</v>
      </c>
      <c r="DD290" s="16">
        <f>SUMIF(AFFECTATION!$E290:$CS290,PRESENCE!DD$2,PRESENCE!$E290:$CS290)</f>
        <v>0</v>
      </c>
      <c r="DE290" s="16">
        <f>SUMIF(AFFECTATION!$E290:$CS290,PRESENCE!DE$2,PRESENCE!$E290:$CS290)</f>
        <v>0</v>
      </c>
      <c r="DF290" s="16">
        <f>SUMIF(AFFECTATION!$E290:$CS290,PRESENCE!DF$2,PRESENCE!$E290:$CS290)</f>
        <v>0</v>
      </c>
      <c r="DG290" s="16">
        <f>SUMIF(AFFECTATION!$E290:$CS290,PRESENCE!DG$2,PRESENCE!$E290:$CS290)</f>
        <v>0</v>
      </c>
      <c r="DH290" s="16">
        <f>SUMIF(AFFECTATION!$E290:$CS290,PRESENCE!DH$2,PRESENCE!$E290:$CS290)</f>
        <v>0</v>
      </c>
      <c r="DI290" s="16">
        <f>SUMIF(AFFECTATION!$E290:$CS290,PRESENCE!DI$2,PRESENCE!$E290:$CS290)</f>
        <v>0</v>
      </c>
      <c r="DJ290" s="16">
        <f>SUMIF(AFFECTATION!$E290:$CS290,PRESENCE!DJ$2,PRESENCE!$E290:$CS290)</f>
        <v>0</v>
      </c>
      <c r="DK290" s="16">
        <f>SUMIF(AFFECTATION!$E290:$CS290,PRESENCE!DK$2,PRESENCE!$E290:$CS290)</f>
        <v>0</v>
      </c>
      <c r="DL290" s="16">
        <f>SUMIF(AFFECTATION!$E290:$CS290,PRESENCE!DL$2,PRESENCE!$E290:$CS290)</f>
        <v>0</v>
      </c>
      <c r="DM290" s="16">
        <f>SUMIF(AFFECTATION!$E290:$CS290,PRESENCE!DM$2,PRESENCE!$E290:$CS290)</f>
        <v>0</v>
      </c>
    </row>
    <row r="291" spans="1:117" x14ac:dyDescent="0.35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1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  <c r="CT291" s="16"/>
      <c r="CU291" s="16"/>
      <c r="CV291" s="16"/>
      <c r="CW291" s="16"/>
      <c r="CX291" s="16"/>
      <c r="CY291" s="16"/>
      <c r="CZ291" s="16">
        <f>SUMIF(AFFECTATION!$E291:$CS291,PRESENCE!CZ$2,PRESENCE!$E291:$CS291)</f>
        <v>0</v>
      </c>
      <c r="DA291" s="16">
        <f>SUMIF(AFFECTATION!$E291:$CS291,PRESENCE!DA$2,PRESENCE!$E291:$CS291)</f>
        <v>0</v>
      </c>
      <c r="DB291" s="16">
        <f>SUMIF(AFFECTATION!$E291:$CS291,PRESENCE!DB$2,PRESENCE!$E291:$CS291)</f>
        <v>0</v>
      </c>
      <c r="DC291" s="16">
        <f>SUMIF(AFFECTATION!$E291:$CS291,PRESENCE!DC$2,PRESENCE!$E291:$CS291)</f>
        <v>0</v>
      </c>
      <c r="DD291" s="16">
        <f>SUMIF(AFFECTATION!$E291:$CS291,PRESENCE!DD$2,PRESENCE!$E291:$CS291)</f>
        <v>0</v>
      </c>
      <c r="DE291" s="16">
        <f>SUMIF(AFFECTATION!$E291:$CS291,PRESENCE!DE$2,PRESENCE!$E291:$CS291)</f>
        <v>0</v>
      </c>
      <c r="DF291" s="16">
        <f>SUMIF(AFFECTATION!$E291:$CS291,PRESENCE!DF$2,PRESENCE!$E291:$CS291)</f>
        <v>0</v>
      </c>
      <c r="DG291" s="16">
        <f>SUMIF(AFFECTATION!$E291:$CS291,PRESENCE!DG$2,PRESENCE!$E291:$CS291)</f>
        <v>0</v>
      </c>
      <c r="DH291" s="16">
        <f>SUMIF(AFFECTATION!$E291:$CS291,PRESENCE!DH$2,PRESENCE!$E291:$CS291)</f>
        <v>0</v>
      </c>
      <c r="DI291" s="16">
        <f>SUMIF(AFFECTATION!$E291:$CS291,PRESENCE!DI$2,PRESENCE!$E291:$CS291)</f>
        <v>0</v>
      </c>
      <c r="DJ291" s="16">
        <f>SUMIF(AFFECTATION!$E291:$CS291,PRESENCE!DJ$2,PRESENCE!$E291:$CS291)</f>
        <v>0</v>
      </c>
      <c r="DK291" s="16">
        <f>SUMIF(AFFECTATION!$E291:$CS291,PRESENCE!DK$2,PRESENCE!$E291:$CS291)</f>
        <v>0</v>
      </c>
      <c r="DL291" s="16">
        <f>SUMIF(AFFECTATION!$E291:$CS291,PRESENCE!DL$2,PRESENCE!$E291:$CS291)</f>
        <v>0</v>
      </c>
      <c r="DM291" s="16">
        <f>SUMIF(AFFECTATION!$E291:$CS291,PRESENCE!DM$2,PRESENCE!$E291:$CS291)</f>
        <v>0</v>
      </c>
    </row>
    <row r="292" spans="1:117" x14ac:dyDescent="0.35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1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  <c r="CT292" s="16"/>
      <c r="CU292" s="16"/>
      <c r="CV292" s="16"/>
      <c r="CW292" s="16"/>
      <c r="CX292" s="16"/>
      <c r="CY292" s="16"/>
      <c r="CZ292" s="16">
        <f>SUMIF(AFFECTATION!$E292:$CS292,PRESENCE!CZ$2,PRESENCE!$E292:$CS292)</f>
        <v>0</v>
      </c>
      <c r="DA292" s="16">
        <f>SUMIF(AFFECTATION!$E292:$CS292,PRESENCE!DA$2,PRESENCE!$E292:$CS292)</f>
        <v>0</v>
      </c>
      <c r="DB292" s="16">
        <f>SUMIF(AFFECTATION!$E292:$CS292,PRESENCE!DB$2,PRESENCE!$E292:$CS292)</f>
        <v>0</v>
      </c>
      <c r="DC292" s="16">
        <f>SUMIF(AFFECTATION!$E292:$CS292,PRESENCE!DC$2,PRESENCE!$E292:$CS292)</f>
        <v>0</v>
      </c>
      <c r="DD292" s="16">
        <f>SUMIF(AFFECTATION!$E292:$CS292,PRESENCE!DD$2,PRESENCE!$E292:$CS292)</f>
        <v>0</v>
      </c>
      <c r="DE292" s="16">
        <f>SUMIF(AFFECTATION!$E292:$CS292,PRESENCE!DE$2,PRESENCE!$E292:$CS292)</f>
        <v>0</v>
      </c>
      <c r="DF292" s="16">
        <f>SUMIF(AFFECTATION!$E292:$CS292,PRESENCE!DF$2,PRESENCE!$E292:$CS292)</f>
        <v>0</v>
      </c>
      <c r="DG292" s="16">
        <f>SUMIF(AFFECTATION!$E292:$CS292,PRESENCE!DG$2,PRESENCE!$E292:$CS292)</f>
        <v>0</v>
      </c>
      <c r="DH292" s="16">
        <f>SUMIF(AFFECTATION!$E292:$CS292,PRESENCE!DH$2,PRESENCE!$E292:$CS292)</f>
        <v>0</v>
      </c>
      <c r="DI292" s="16">
        <f>SUMIF(AFFECTATION!$E292:$CS292,PRESENCE!DI$2,PRESENCE!$E292:$CS292)</f>
        <v>0</v>
      </c>
      <c r="DJ292" s="16">
        <f>SUMIF(AFFECTATION!$E292:$CS292,PRESENCE!DJ$2,PRESENCE!$E292:$CS292)</f>
        <v>0</v>
      </c>
      <c r="DK292" s="16">
        <f>SUMIF(AFFECTATION!$E292:$CS292,PRESENCE!DK$2,PRESENCE!$E292:$CS292)</f>
        <v>0</v>
      </c>
      <c r="DL292" s="16">
        <f>SUMIF(AFFECTATION!$E292:$CS292,PRESENCE!DL$2,PRESENCE!$E292:$CS292)</f>
        <v>0</v>
      </c>
      <c r="DM292" s="16">
        <f>SUMIF(AFFECTATION!$E292:$CS292,PRESENCE!DM$2,PRESENCE!$E292:$CS292)</f>
        <v>0</v>
      </c>
    </row>
    <row r="293" spans="1:117" x14ac:dyDescent="0.35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1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  <c r="CT293" s="16"/>
      <c r="CU293" s="16"/>
      <c r="CV293" s="16"/>
      <c r="CW293" s="16"/>
      <c r="CX293" s="16"/>
      <c r="CY293" s="16"/>
      <c r="CZ293" s="16">
        <f>SUMIF(AFFECTATION!$E293:$CS293,PRESENCE!CZ$2,PRESENCE!$E293:$CS293)</f>
        <v>0</v>
      </c>
      <c r="DA293" s="16">
        <f>SUMIF(AFFECTATION!$E293:$CS293,PRESENCE!DA$2,PRESENCE!$E293:$CS293)</f>
        <v>0</v>
      </c>
      <c r="DB293" s="16">
        <f>SUMIF(AFFECTATION!$E293:$CS293,PRESENCE!DB$2,PRESENCE!$E293:$CS293)</f>
        <v>0</v>
      </c>
      <c r="DC293" s="16">
        <f>SUMIF(AFFECTATION!$E293:$CS293,PRESENCE!DC$2,PRESENCE!$E293:$CS293)</f>
        <v>0</v>
      </c>
      <c r="DD293" s="16">
        <f>SUMIF(AFFECTATION!$E293:$CS293,PRESENCE!DD$2,PRESENCE!$E293:$CS293)</f>
        <v>0</v>
      </c>
      <c r="DE293" s="16">
        <f>SUMIF(AFFECTATION!$E293:$CS293,PRESENCE!DE$2,PRESENCE!$E293:$CS293)</f>
        <v>0</v>
      </c>
      <c r="DF293" s="16">
        <f>SUMIF(AFFECTATION!$E293:$CS293,PRESENCE!DF$2,PRESENCE!$E293:$CS293)</f>
        <v>0</v>
      </c>
      <c r="DG293" s="16">
        <f>SUMIF(AFFECTATION!$E293:$CS293,PRESENCE!DG$2,PRESENCE!$E293:$CS293)</f>
        <v>0</v>
      </c>
      <c r="DH293" s="16">
        <f>SUMIF(AFFECTATION!$E293:$CS293,PRESENCE!DH$2,PRESENCE!$E293:$CS293)</f>
        <v>0</v>
      </c>
      <c r="DI293" s="16">
        <f>SUMIF(AFFECTATION!$E293:$CS293,PRESENCE!DI$2,PRESENCE!$E293:$CS293)</f>
        <v>0</v>
      </c>
      <c r="DJ293" s="16">
        <f>SUMIF(AFFECTATION!$E293:$CS293,PRESENCE!DJ$2,PRESENCE!$E293:$CS293)</f>
        <v>0</v>
      </c>
      <c r="DK293" s="16">
        <f>SUMIF(AFFECTATION!$E293:$CS293,PRESENCE!DK$2,PRESENCE!$E293:$CS293)</f>
        <v>0</v>
      </c>
      <c r="DL293" s="16">
        <f>SUMIF(AFFECTATION!$E293:$CS293,PRESENCE!DL$2,PRESENCE!$E293:$CS293)</f>
        <v>0</v>
      </c>
      <c r="DM293" s="16">
        <f>SUMIF(AFFECTATION!$E293:$CS293,PRESENCE!DM$2,PRESENCE!$E293:$CS293)</f>
        <v>0</v>
      </c>
    </row>
    <row r="294" spans="1:117" x14ac:dyDescent="0.35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1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  <c r="CT294" s="16"/>
      <c r="CU294" s="16"/>
      <c r="CV294" s="16"/>
      <c r="CW294" s="16"/>
      <c r="CX294" s="16"/>
      <c r="CY294" s="16"/>
      <c r="CZ294" s="16">
        <f>SUMIF(AFFECTATION!$E294:$CS294,PRESENCE!CZ$2,PRESENCE!$E294:$CS294)</f>
        <v>0</v>
      </c>
      <c r="DA294" s="16">
        <f>SUMIF(AFFECTATION!$E294:$CS294,PRESENCE!DA$2,PRESENCE!$E294:$CS294)</f>
        <v>0</v>
      </c>
      <c r="DB294" s="16">
        <f>SUMIF(AFFECTATION!$E294:$CS294,PRESENCE!DB$2,PRESENCE!$E294:$CS294)</f>
        <v>0</v>
      </c>
      <c r="DC294" s="16">
        <f>SUMIF(AFFECTATION!$E294:$CS294,PRESENCE!DC$2,PRESENCE!$E294:$CS294)</f>
        <v>0</v>
      </c>
      <c r="DD294" s="16">
        <f>SUMIF(AFFECTATION!$E294:$CS294,PRESENCE!DD$2,PRESENCE!$E294:$CS294)</f>
        <v>0</v>
      </c>
      <c r="DE294" s="16">
        <f>SUMIF(AFFECTATION!$E294:$CS294,PRESENCE!DE$2,PRESENCE!$E294:$CS294)</f>
        <v>0</v>
      </c>
      <c r="DF294" s="16">
        <f>SUMIF(AFFECTATION!$E294:$CS294,PRESENCE!DF$2,PRESENCE!$E294:$CS294)</f>
        <v>0</v>
      </c>
      <c r="DG294" s="16">
        <f>SUMIF(AFFECTATION!$E294:$CS294,PRESENCE!DG$2,PRESENCE!$E294:$CS294)</f>
        <v>0</v>
      </c>
      <c r="DH294" s="16">
        <f>SUMIF(AFFECTATION!$E294:$CS294,PRESENCE!DH$2,PRESENCE!$E294:$CS294)</f>
        <v>0</v>
      </c>
      <c r="DI294" s="16">
        <f>SUMIF(AFFECTATION!$E294:$CS294,PRESENCE!DI$2,PRESENCE!$E294:$CS294)</f>
        <v>0</v>
      </c>
      <c r="DJ294" s="16">
        <f>SUMIF(AFFECTATION!$E294:$CS294,PRESENCE!DJ$2,PRESENCE!$E294:$CS294)</f>
        <v>0</v>
      </c>
      <c r="DK294" s="16">
        <f>SUMIF(AFFECTATION!$E294:$CS294,PRESENCE!DK$2,PRESENCE!$E294:$CS294)</f>
        <v>0</v>
      </c>
      <c r="DL294" s="16">
        <f>SUMIF(AFFECTATION!$E294:$CS294,PRESENCE!DL$2,PRESENCE!$E294:$CS294)</f>
        <v>0</v>
      </c>
      <c r="DM294" s="16">
        <f>SUMIF(AFFECTATION!$E294:$CS294,PRESENCE!DM$2,PRESENCE!$E294:$CS294)</f>
        <v>0</v>
      </c>
    </row>
    <row r="295" spans="1:117" x14ac:dyDescent="0.35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1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  <c r="CT295" s="16"/>
      <c r="CU295" s="16"/>
      <c r="CV295" s="16"/>
      <c r="CW295" s="16"/>
      <c r="CX295" s="16"/>
      <c r="CY295" s="16"/>
      <c r="CZ295" s="16">
        <f>SUMIF(AFFECTATION!$E295:$CS295,PRESENCE!CZ$2,PRESENCE!$E295:$CS295)</f>
        <v>0</v>
      </c>
      <c r="DA295" s="16">
        <f>SUMIF(AFFECTATION!$E295:$CS295,PRESENCE!DA$2,PRESENCE!$E295:$CS295)</f>
        <v>0</v>
      </c>
      <c r="DB295" s="16">
        <f>SUMIF(AFFECTATION!$E295:$CS295,PRESENCE!DB$2,PRESENCE!$E295:$CS295)</f>
        <v>0</v>
      </c>
      <c r="DC295" s="16">
        <f>SUMIF(AFFECTATION!$E295:$CS295,PRESENCE!DC$2,PRESENCE!$E295:$CS295)</f>
        <v>0</v>
      </c>
      <c r="DD295" s="16">
        <f>SUMIF(AFFECTATION!$E295:$CS295,PRESENCE!DD$2,PRESENCE!$E295:$CS295)</f>
        <v>0</v>
      </c>
      <c r="DE295" s="16">
        <f>SUMIF(AFFECTATION!$E295:$CS295,PRESENCE!DE$2,PRESENCE!$E295:$CS295)</f>
        <v>0</v>
      </c>
      <c r="DF295" s="16">
        <f>SUMIF(AFFECTATION!$E295:$CS295,PRESENCE!DF$2,PRESENCE!$E295:$CS295)</f>
        <v>0</v>
      </c>
      <c r="DG295" s="16">
        <f>SUMIF(AFFECTATION!$E295:$CS295,PRESENCE!DG$2,PRESENCE!$E295:$CS295)</f>
        <v>0</v>
      </c>
      <c r="DH295" s="16">
        <f>SUMIF(AFFECTATION!$E295:$CS295,PRESENCE!DH$2,PRESENCE!$E295:$CS295)</f>
        <v>0</v>
      </c>
      <c r="DI295" s="16">
        <f>SUMIF(AFFECTATION!$E295:$CS295,PRESENCE!DI$2,PRESENCE!$E295:$CS295)</f>
        <v>0</v>
      </c>
      <c r="DJ295" s="16">
        <f>SUMIF(AFFECTATION!$E295:$CS295,PRESENCE!DJ$2,PRESENCE!$E295:$CS295)</f>
        <v>0</v>
      </c>
      <c r="DK295" s="16">
        <f>SUMIF(AFFECTATION!$E295:$CS295,PRESENCE!DK$2,PRESENCE!$E295:$CS295)</f>
        <v>0</v>
      </c>
      <c r="DL295" s="16">
        <f>SUMIF(AFFECTATION!$E295:$CS295,PRESENCE!DL$2,PRESENCE!$E295:$CS295)</f>
        <v>0</v>
      </c>
      <c r="DM295" s="16">
        <f>SUMIF(AFFECTATION!$E295:$CS295,PRESENCE!DM$2,PRESENCE!$E295:$CS295)</f>
        <v>0</v>
      </c>
    </row>
    <row r="296" spans="1:117" x14ac:dyDescent="0.35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1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  <c r="CT296" s="16"/>
      <c r="CU296" s="16"/>
      <c r="CV296" s="16"/>
      <c r="CW296" s="16"/>
      <c r="CX296" s="16"/>
      <c r="CY296" s="16"/>
      <c r="CZ296" s="16">
        <f>SUMIF(AFFECTATION!$E296:$CS296,PRESENCE!CZ$2,PRESENCE!$E296:$CS296)</f>
        <v>0</v>
      </c>
      <c r="DA296" s="16">
        <f>SUMIF(AFFECTATION!$E296:$CS296,PRESENCE!DA$2,PRESENCE!$E296:$CS296)</f>
        <v>0</v>
      </c>
      <c r="DB296" s="16">
        <f>SUMIF(AFFECTATION!$E296:$CS296,PRESENCE!DB$2,PRESENCE!$E296:$CS296)</f>
        <v>0</v>
      </c>
      <c r="DC296" s="16">
        <f>SUMIF(AFFECTATION!$E296:$CS296,PRESENCE!DC$2,PRESENCE!$E296:$CS296)</f>
        <v>0</v>
      </c>
      <c r="DD296" s="16">
        <f>SUMIF(AFFECTATION!$E296:$CS296,PRESENCE!DD$2,PRESENCE!$E296:$CS296)</f>
        <v>0</v>
      </c>
      <c r="DE296" s="16">
        <f>SUMIF(AFFECTATION!$E296:$CS296,PRESENCE!DE$2,PRESENCE!$E296:$CS296)</f>
        <v>0</v>
      </c>
      <c r="DF296" s="16">
        <f>SUMIF(AFFECTATION!$E296:$CS296,PRESENCE!DF$2,PRESENCE!$E296:$CS296)</f>
        <v>0</v>
      </c>
      <c r="DG296" s="16">
        <f>SUMIF(AFFECTATION!$E296:$CS296,PRESENCE!DG$2,PRESENCE!$E296:$CS296)</f>
        <v>0</v>
      </c>
      <c r="DH296" s="16">
        <f>SUMIF(AFFECTATION!$E296:$CS296,PRESENCE!DH$2,PRESENCE!$E296:$CS296)</f>
        <v>0</v>
      </c>
      <c r="DI296" s="16">
        <f>SUMIF(AFFECTATION!$E296:$CS296,PRESENCE!DI$2,PRESENCE!$E296:$CS296)</f>
        <v>0</v>
      </c>
      <c r="DJ296" s="16">
        <f>SUMIF(AFFECTATION!$E296:$CS296,PRESENCE!DJ$2,PRESENCE!$E296:$CS296)</f>
        <v>0</v>
      </c>
      <c r="DK296" s="16">
        <f>SUMIF(AFFECTATION!$E296:$CS296,PRESENCE!DK$2,PRESENCE!$E296:$CS296)</f>
        <v>0</v>
      </c>
      <c r="DL296" s="16">
        <f>SUMIF(AFFECTATION!$E296:$CS296,PRESENCE!DL$2,PRESENCE!$E296:$CS296)</f>
        <v>0</v>
      </c>
      <c r="DM296" s="16">
        <f>SUMIF(AFFECTATION!$E296:$CS296,PRESENCE!DM$2,PRESENCE!$E296:$CS296)</f>
        <v>0</v>
      </c>
    </row>
    <row r="297" spans="1:117" x14ac:dyDescent="0.35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1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  <c r="CT297" s="16"/>
      <c r="CU297" s="16"/>
      <c r="CV297" s="16"/>
      <c r="CW297" s="16"/>
      <c r="CX297" s="16"/>
      <c r="CY297" s="16"/>
      <c r="CZ297" s="16">
        <f>SUMIF(AFFECTATION!$E297:$CS297,PRESENCE!CZ$2,PRESENCE!$E297:$CS297)</f>
        <v>0</v>
      </c>
      <c r="DA297" s="16">
        <f>SUMIF(AFFECTATION!$E297:$CS297,PRESENCE!DA$2,PRESENCE!$E297:$CS297)</f>
        <v>0</v>
      </c>
      <c r="DB297" s="16">
        <f>SUMIF(AFFECTATION!$E297:$CS297,PRESENCE!DB$2,PRESENCE!$E297:$CS297)</f>
        <v>0</v>
      </c>
      <c r="DC297" s="16">
        <f>SUMIF(AFFECTATION!$E297:$CS297,PRESENCE!DC$2,PRESENCE!$E297:$CS297)</f>
        <v>0</v>
      </c>
      <c r="DD297" s="16">
        <f>SUMIF(AFFECTATION!$E297:$CS297,PRESENCE!DD$2,PRESENCE!$E297:$CS297)</f>
        <v>0</v>
      </c>
      <c r="DE297" s="16">
        <f>SUMIF(AFFECTATION!$E297:$CS297,PRESENCE!DE$2,PRESENCE!$E297:$CS297)</f>
        <v>0</v>
      </c>
      <c r="DF297" s="16">
        <f>SUMIF(AFFECTATION!$E297:$CS297,PRESENCE!DF$2,PRESENCE!$E297:$CS297)</f>
        <v>0</v>
      </c>
      <c r="DG297" s="16">
        <f>SUMIF(AFFECTATION!$E297:$CS297,PRESENCE!DG$2,PRESENCE!$E297:$CS297)</f>
        <v>0</v>
      </c>
      <c r="DH297" s="16">
        <f>SUMIF(AFFECTATION!$E297:$CS297,PRESENCE!DH$2,PRESENCE!$E297:$CS297)</f>
        <v>0</v>
      </c>
      <c r="DI297" s="16">
        <f>SUMIF(AFFECTATION!$E297:$CS297,PRESENCE!DI$2,PRESENCE!$E297:$CS297)</f>
        <v>0</v>
      </c>
      <c r="DJ297" s="16">
        <f>SUMIF(AFFECTATION!$E297:$CS297,PRESENCE!DJ$2,PRESENCE!$E297:$CS297)</f>
        <v>0</v>
      </c>
      <c r="DK297" s="16">
        <f>SUMIF(AFFECTATION!$E297:$CS297,PRESENCE!DK$2,PRESENCE!$E297:$CS297)</f>
        <v>0</v>
      </c>
      <c r="DL297" s="16">
        <f>SUMIF(AFFECTATION!$E297:$CS297,PRESENCE!DL$2,PRESENCE!$E297:$CS297)</f>
        <v>0</v>
      </c>
      <c r="DM297" s="16">
        <f>SUMIF(AFFECTATION!$E297:$CS297,PRESENCE!DM$2,PRESENCE!$E297:$CS297)</f>
        <v>0</v>
      </c>
    </row>
    <row r="298" spans="1:117" x14ac:dyDescent="0.35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1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  <c r="CT298" s="16"/>
      <c r="CU298" s="16"/>
      <c r="CV298" s="16"/>
      <c r="CW298" s="16"/>
      <c r="CX298" s="16"/>
      <c r="CY298" s="16"/>
      <c r="CZ298" s="16">
        <f>SUMIF(AFFECTATION!$E298:$CS298,PRESENCE!CZ$2,PRESENCE!$E298:$CS298)</f>
        <v>0</v>
      </c>
      <c r="DA298" s="16">
        <f>SUMIF(AFFECTATION!$E298:$CS298,PRESENCE!DA$2,PRESENCE!$E298:$CS298)</f>
        <v>0</v>
      </c>
      <c r="DB298" s="16">
        <f>SUMIF(AFFECTATION!$E298:$CS298,PRESENCE!DB$2,PRESENCE!$E298:$CS298)</f>
        <v>0</v>
      </c>
      <c r="DC298" s="16">
        <f>SUMIF(AFFECTATION!$E298:$CS298,PRESENCE!DC$2,PRESENCE!$E298:$CS298)</f>
        <v>0</v>
      </c>
      <c r="DD298" s="16">
        <f>SUMIF(AFFECTATION!$E298:$CS298,PRESENCE!DD$2,PRESENCE!$E298:$CS298)</f>
        <v>0</v>
      </c>
      <c r="DE298" s="16">
        <f>SUMIF(AFFECTATION!$E298:$CS298,PRESENCE!DE$2,PRESENCE!$E298:$CS298)</f>
        <v>0</v>
      </c>
      <c r="DF298" s="16">
        <f>SUMIF(AFFECTATION!$E298:$CS298,PRESENCE!DF$2,PRESENCE!$E298:$CS298)</f>
        <v>0</v>
      </c>
      <c r="DG298" s="16">
        <f>SUMIF(AFFECTATION!$E298:$CS298,PRESENCE!DG$2,PRESENCE!$E298:$CS298)</f>
        <v>0</v>
      </c>
      <c r="DH298" s="16">
        <f>SUMIF(AFFECTATION!$E298:$CS298,PRESENCE!DH$2,PRESENCE!$E298:$CS298)</f>
        <v>0</v>
      </c>
      <c r="DI298" s="16">
        <f>SUMIF(AFFECTATION!$E298:$CS298,PRESENCE!DI$2,PRESENCE!$E298:$CS298)</f>
        <v>0</v>
      </c>
      <c r="DJ298" s="16">
        <f>SUMIF(AFFECTATION!$E298:$CS298,PRESENCE!DJ$2,PRESENCE!$E298:$CS298)</f>
        <v>0</v>
      </c>
      <c r="DK298" s="16">
        <f>SUMIF(AFFECTATION!$E298:$CS298,PRESENCE!DK$2,PRESENCE!$E298:$CS298)</f>
        <v>0</v>
      </c>
      <c r="DL298" s="16">
        <f>SUMIF(AFFECTATION!$E298:$CS298,PRESENCE!DL$2,PRESENCE!$E298:$CS298)</f>
        <v>0</v>
      </c>
      <c r="DM298" s="16">
        <f>SUMIF(AFFECTATION!$E298:$CS298,PRESENCE!DM$2,PRESENCE!$E298:$CS298)</f>
        <v>0</v>
      </c>
    </row>
    <row r="299" spans="1:117" x14ac:dyDescent="0.35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1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  <c r="CT299" s="16"/>
      <c r="CU299" s="16"/>
      <c r="CV299" s="16"/>
      <c r="CW299" s="16"/>
      <c r="CX299" s="16"/>
      <c r="CY299" s="16"/>
      <c r="CZ299" s="16">
        <f>SUMIF(AFFECTATION!$E299:$CS299,PRESENCE!CZ$2,PRESENCE!$E299:$CS299)</f>
        <v>0</v>
      </c>
      <c r="DA299" s="16">
        <f>SUMIF(AFFECTATION!$E299:$CS299,PRESENCE!DA$2,PRESENCE!$E299:$CS299)</f>
        <v>0</v>
      </c>
      <c r="DB299" s="16">
        <f>SUMIF(AFFECTATION!$E299:$CS299,PRESENCE!DB$2,PRESENCE!$E299:$CS299)</f>
        <v>0</v>
      </c>
      <c r="DC299" s="16">
        <f>SUMIF(AFFECTATION!$E299:$CS299,PRESENCE!DC$2,PRESENCE!$E299:$CS299)</f>
        <v>0</v>
      </c>
      <c r="DD299" s="16">
        <f>SUMIF(AFFECTATION!$E299:$CS299,PRESENCE!DD$2,PRESENCE!$E299:$CS299)</f>
        <v>0</v>
      </c>
      <c r="DE299" s="16">
        <f>SUMIF(AFFECTATION!$E299:$CS299,PRESENCE!DE$2,PRESENCE!$E299:$CS299)</f>
        <v>0</v>
      </c>
      <c r="DF299" s="16">
        <f>SUMIF(AFFECTATION!$E299:$CS299,PRESENCE!DF$2,PRESENCE!$E299:$CS299)</f>
        <v>0</v>
      </c>
      <c r="DG299" s="16">
        <f>SUMIF(AFFECTATION!$E299:$CS299,PRESENCE!DG$2,PRESENCE!$E299:$CS299)</f>
        <v>0</v>
      </c>
      <c r="DH299" s="16">
        <f>SUMIF(AFFECTATION!$E299:$CS299,PRESENCE!DH$2,PRESENCE!$E299:$CS299)</f>
        <v>0</v>
      </c>
      <c r="DI299" s="16">
        <f>SUMIF(AFFECTATION!$E299:$CS299,PRESENCE!DI$2,PRESENCE!$E299:$CS299)</f>
        <v>0</v>
      </c>
      <c r="DJ299" s="16">
        <f>SUMIF(AFFECTATION!$E299:$CS299,PRESENCE!DJ$2,PRESENCE!$E299:$CS299)</f>
        <v>0</v>
      </c>
      <c r="DK299" s="16">
        <f>SUMIF(AFFECTATION!$E299:$CS299,PRESENCE!DK$2,PRESENCE!$E299:$CS299)</f>
        <v>0</v>
      </c>
      <c r="DL299" s="16">
        <f>SUMIF(AFFECTATION!$E299:$CS299,PRESENCE!DL$2,PRESENCE!$E299:$CS299)</f>
        <v>0</v>
      </c>
      <c r="DM299" s="16">
        <f>SUMIF(AFFECTATION!$E299:$CS299,PRESENCE!DM$2,PRESENCE!$E299:$CS299)</f>
        <v>0</v>
      </c>
    </row>
    <row r="300" spans="1:117" x14ac:dyDescent="0.35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1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  <c r="CT300" s="16"/>
      <c r="CU300" s="16"/>
      <c r="CV300" s="16"/>
      <c r="CW300" s="16"/>
      <c r="CX300" s="16"/>
      <c r="CY300" s="16"/>
      <c r="CZ300" s="16">
        <f>SUMIF(AFFECTATION!$E300:$CS300,PRESENCE!CZ$2,PRESENCE!$E300:$CS300)</f>
        <v>0</v>
      </c>
      <c r="DA300" s="16">
        <f>SUMIF(AFFECTATION!$E300:$CS300,PRESENCE!DA$2,PRESENCE!$E300:$CS300)</f>
        <v>0</v>
      </c>
      <c r="DB300" s="16">
        <f>SUMIF(AFFECTATION!$E300:$CS300,PRESENCE!DB$2,PRESENCE!$E300:$CS300)</f>
        <v>0</v>
      </c>
      <c r="DC300" s="16">
        <f>SUMIF(AFFECTATION!$E300:$CS300,PRESENCE!DC$2,PRESENCE!$E300:$CS300)</f>
        <v>0</v>
      </c>
      <c r="DD300" s="16">
        <f>SUMIF(AFFECTATION!$E300:$CS300,PRESENCE!DD$2,PRESENCE!$E300:$CS300)</f>
        <v>0</v>
      </c>
      <c r="DE300" s="16">
        <f>SUMIF(AFFECTATION!$E300:$CS300,PRESENCE!DE$2,PRESENCE!$E300:$CS300)</f>
        <v>0</v>
      </c>
      <c r="DF300" s="16">
        <f>SUMIF(AFFECTATION!$E300:$CS300,PRESENCE!DF$2,PRESENCE!$E300:$CS300)</f>
        <v>0</v>
      </c>
      <c r="DG300" s="16">
        <f>SUMIF(AFFECTATION!$E300:$CS300,PRESENCE!DG$2,PRESENCE!$E300:$CS300)</f>
        <v>0</v>
      </c>
      <c r="DH300" s="16">
        <f>SUMIF(AFFECTATION!$E300:$CS300,PRESENCE!DH$2,PRESENCE!$E300:$CS300)</f>
        <v>0</v>
      </c>
      <c r="DI300" s="16">
        <f>SUMIF(AFFECTATION!$E300:$CS300,PRESENCE!DI$2,PRESENCE!$E300:$CS300)</f>
        <v>0</v>
      </c>
      <c r="DJ300" s="16">
        <f>SUMIF(AFFECTATION!$E300:$CS300,PRESENCE!DJ$2,PRESENCE!$E300:$CS300)</f>
        <v>0</v>
      </c>
      <c r="DK300" s="16">
        <f>SUMIF(AFFECTATION!$E300:$CS300,PRESENCE!DK$2,PRESENCE!$E300:$CS300)</f>
        <v>0</v>
      </c>
      <c r="DL300" s="16">
        <f>SUMIF(AFFECTATION!$E300:$CS300,PRESENCE!DL$2,PRESENCE!$E300:$CS300)</f>
        <v>0</v>
      </c>
      <c r="DM300" s="16">
        <f>SUMIF(AFFECTATION!$E300:$CS300,PRESENCE!DM$2,PRESENCE!$E300:$CS300)</f>
        <v>0</v>
      </c>
    </row>
    <row r="301" spans="1:117" x14ac:dyDescent="0.35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1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  <c r="CT301" s="16"/>
      <c r="CU301" s="16"/>
      <c r="CV301" s="16"/>
      <c r="CW301" s="16"/>
      <c r="CX301" s="16"/>
      <c r="CY301" s="16"/>
      <c r="CZ301" s="16">
        <f>SUMIF(AFFECTATION!$E301:$CS301,PRESENCE!CZ$2,PRESENCE!$E301:$CS301)</f>
        <v>0</v>
      </c>
      <c r="DA301" s="16">
        <f>SUMIF(AFFECTATION!$E301:$CS301,PRESENCE!DA$2,PRESENCE!$E301:$CS301)</f>
        <v>0</v>
      </c>
      <c r="DB301" s="16">
        <f>SUMIF(AFFECTATION!$E301:$CS301,PRESENCE!DB$2,PRESENCE!$E301:$CS301)</f>
        <v>0</v>
      </c>
      <c r="DC301" s="16">
        <f>SUMIF(AFFECTATION!$E301:$CS301,PRESENCE!DC$2,PRESENCE!$E301:$CS301)</f>
        <v>0</v>
      </c>
      <c r="DD301" s="16">
        <f>SUMIF(AFFECTATION!$E301:$CS301,PRESENCE!DD$2,PRESENCE!$E301:$CS301)</f>
        <v>0</v>
      </c>
      <c r="DE301" s="16">
        <f>SUMIF(AFFECTATION!$E301:$CS301,PRESENCE!DE$2,PRESENCE!$E301:$CS301)</f>
        <v>0</v>
      </c>
      <c r="DF301" s="16">
        <f>SUMIF(AFFECTATION!$E301:$CS301,PRESENCE!DF$2,PRESENCE!$E301:$CS301)</f>
        <v>0</v>
      </c>
      <c r="DG301" s="16">
        <f>SUMIF(AFFECTATION!$E301:$CS301,PRESENCE!DG$2,PRESENCE!$E301:$CS301)</f>
        <v>0</v>
      </c>
      <c r="DH301" s="16">
        <f>SUMIF(AFFECTATION!$E301:$CS301,PRESENCE!DH$2,PRESENCE!$E301:$CS301)</f>
        <v>0</v>
      </c>
      <c r="DI301" s="16">
        <f>SUMIF(AFFECTATION!$E301:$CS301,PRESENCE!DI$2,PRESENCE!$E301:$CS301)</f>
        <v>0</v>
      </c>
      <c r="DJ301" s="16">
        <f>SUMIF(AFFECTATION!$E301:$CS301,PRESENCE!DJ$2,PRESENCE!$E301:$CS301)</f>
        <v>0</v>
      </c>
      <c r="DK301" s="16">
        <f>SUMIF(AFFECTATION!$E301:$CS301,PRESENCE!DK$2,PRESENCE!$E301:$CS301)</f>
        <v>0</v>
      </c>
      <c r="DL301" s="16">
        <f>SUMIF(AFFECTATION!$E301:$CS301,PRESENCE!DL$2,PRESENCE!$E301:$CS301)</f>
        <v>0</v>
      </c>
      <c r="DM301" s="16">
        <f>SUMIF(AFFECTATION!$E301:$CS301,PRESENCE!DM$2,PRESENCE!$E301:$CS301)</f>
        <v>0</v>
      </c>
    </row>
    <row r="302" spans="1:117" x14ac:dyDescent="0.35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1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  <c r="CT302" s="16"/>
      <c r="CU302" s="16"/>
      <c r="CV302" s="16"/>
      <c r="CW302" s="16"/>
      <c r="CX302" s="16"/>
      <c r="CY302" s="16"/>
      <c r="CZ302" s="16">
        <f>SUMIF(AFFECTATION!$E302:$CS302,PRESENCE!CZ$2,PRESENCE!$E302:$CS302)</f>
        <v>0</v>
      </c>
      <c r="DA302" s="16">
        <f>SUMIF(AFFECTATION!$E302:$CS302,PRESENCE!DA$2,PRESENCE!$E302:$CS302)</f>
        <v>0</v>
      </c>
      <c r="DB302" s="16">
        <f>SUMIF(AFFECTATION!$E302:$CS302,PRESENCE!DB$2,PRESENCE!$E302:$CS302)</f>
        <v>0</v>
      </c>
      <c r="DC302" s="16">
        <f>SUMIF(AFFECTATION!$E302:$CS302,PRESENCE!DC$2,PRESENCE!$E302:$CS302)</f>
        <v>0</v>
      </c>
      <c r="DD302" s="16">
        <f>SUMIF(AFFECTATION!$E302:$CS302,PRESENCE!DD$2,PRESENCE!$E302:$CS302)</f>
        <v>0</v>
      </c>
      <c r="DE302" s="16">
        <f>SUMIF(AFFECTATION!$E302:$CS302,PRESENCE!DE$2,PRESENCE!$E302:$CS302)</f>
        <v>0</v>
      </c>
      <c r="DF302" s="16">
        <f>SUMIF(AFFECTATION!$E302:$CS302,PRESENCE!DF$2,PRESENCE!$E302:$CS302)</f>
        <v>0</v>
      </c>
      <c r="DG302" s="16">
        <f>SUMIF(AFFECTATION!$E302:$CS302,PRESENCE!DG$2,PRESENCE!$E302:$CS302)</f>
        <v>0</v>
      </c>
      <c r="DH302" s="16">
        <f>SUMIF(AFFECTATION!$E302:$CS302,PRESENCE!DH$2,PRESENCE!$E302:$CS302)</f>
        <v>0</v>
      </c>
      <c r="DI302" s="16">
        <f>SUMIF(AFFECTATION!$E302:$CS302,PRESENCE!DI$2,PRESENCE!$E302:$CS302)</f>
        <v>0</v>
      </c>
      <c r="DJ302" s="16">
        <f>SUMIF(AFFECTATION!$E302:$CS302,PRESENCE!DJ$2,PRESENCE!$E302:$CS302)</f>
        <v>0</v>
      </c>
      <c r="DK302" s="16">
        <f>SUMIF(AFFECTATION!$E302:$CS302,PRESENCE!DK$2,PRESENCE!$E302:$CS302)</f>
        <v>0</v>
      </c>
      <c r="DL302" s="16">
        <f>SUMIF(AFFECTATION!$E302:$CS302,PRESENCE!DL$2,PRESENCE!$E302:$CS302)</f>
        <v>0</v>
      </c>
      <c r="DM302" s="16">
        <f>SUMIF(AFFECTATION!$E302:$CS302,PRESENCE!DM$2,PRESENCE!$E302:$CS302)</f>
        <v>0</v>
      </c>
    </row>
    <row r="303" spans="1:117" x14ac:dyDescent="0.35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1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  <c r="CT303" s="16"/>
      <c r="CU303" s="16"/>
      <c r="CV303" s="16"/>
      <c r="CW303" s="16"/>
      <c r="CX303" s="16"/>
      <c r="CY303" s="16"/>
      <c r="CZ303" s="16">
        <f>SUMIF(AFFECTATION!$E303:$CS303,PRESENCE!CZ$2,PRESENCE!$E303:$CS303)</f>
        <v>0</v>
      </c>
      <c r="DA303" s="16">
        <f>SUMIF(AFFECTATION!$E303:$CS303,PRESENCE!DA$2,PRESENCE!$E303:$CS303)</f>
        <v>0</v>
      </c>
      <c r="DB303" s="16">
        <f>SUMIF(AFFECTATION!$E303:$CS303,PRESENCE!DB$2,PRESENCE!$E303:$CS303)</f>
        <v>0</v>
      </c>
      <c r="DC303" s="16">
        <f>SUMIF(AFFECTATION!$E303:$CS303,PRESENCE!DC$2,PRESENCE!$E303:$CS303)</f>
        <v>0</v>
      </c>
      <c r="DD303" s="16">
        <f>SUMIF(AFFECTATION!$E303:$CS303,PRESENCE!DD$2,PRESENCE!$E303:$CS303)</f>
        <v>0</v>
      </c>
      <c r="DE303" s="16">
        <f>SUMIF(AFFECTATION!$E303:$CS303,PRESENCE!DE$2,PRESENCE!$E303:$CS303)</f>
        <v>0</v>
      </c>
      <c r="DF303" s="16">
        <f>SUMIF(AFFECTATION!$E303:$CS303,PRESENCE!DF$2,PRESENCE!$E303:$CS303)</f>
        <v>0</v>
      </c>
      <c r="DG303" s="16">
        <f>SUMIF(AFFECTATION!$E303:$CS303,PRESENCE!DG$2,PRESENCE!$E303:$CS303)</f>
        <v>0</v>
      </c>
      <c r="DH303" s="16">
        <f>SUMIF(AFFECTATION!$E303:$CS303,PRESENCE!DH$2,PRESENCE!$E303:$CS303)</f>
        <v>0</v>
      </c>
      <c r="DI303" s="16">
        <f>SUMIF(AFFECTATION!$E303:$CS303,PRESENCE!DI$2,PRESENCE!$E303:$CS303)</f>
        <v>0</v>
      </c>
      <c r="DJ303" s="16">
        <f>SUMIF(AFFECTATION!$E303:$CS303,PRESENCE!DJ$2,PRESENCE!$E303:$CS303)</f>
        <v>0</v>
      </c>
      <c r="DK303" s="16">
        <f>SUMIF(AFFECTATION!$E303:$CS303,PRESENCE!DK$2,PRESENCE!$E303:$CS303)</f>
        <v>0</v>
      </c>
      <c r="DL303" s="16">
        <f>SUMIF(AFFECTATION!$E303:$CS303,PRESENCE!DL$2,PRESENCE!$E303:$CS303)</f>
        <v>0</v>
      </c>
      <c r="DM303" s="16">
        <f>SUMIF(AFFECTATION!$E303:$CS303,PRESENCE!DM$2,PRESENCE!$E303:$CS303)</f>
        <v>0</v>
      </c>
    </row>
    <row r="304" spans="1:117" x14ac:dyDescent="0.35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1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16"/>
      <c r="CU304" s="16"/>
      <c r="CV304" s="16"/>
      <c r="CW304" s="16"/>
      <c r="CX304" s="16"/>
      <c r="CY304" s="16"/>
      <c r="CZ304" s="16">
        <f>SUMIF(AFFECTATION!$E304:$CS304,PRESENCE!CZ$2,PRESENCE!$E304:$CS304)</f>
        <v>0</v>
      </c>
      <c r="DA304" s="16">
        <f>SUMIF(AFFECTATION!$E304:$CS304,PRESENCE!DA$2,PRESENCE!$E304:$CS304)</f>
        <v>0</v>
      </c>
      <c r="DB304" s="16">
        <f>SUMIF(AFFECTATION!$E304:$CS304,PRESENCE!DB$2,PRESENCE!$E304:$CS304)</f>
        <v>0</v>
      </c>
      <c r="DC304" s="16">
        <f>SUMIF(AFFECTATION!$E304:$CS304,PRESENCE!DC$2,PRESENCE!$E304:$CS304)</f>
        <v>0</v>
      </c>
      <c r="DD304" s="16">
        <f>SUMIF(AFFECTATION!$E304:$CS304,PRESENCE!DD$2,PRESENCE!$E304:$CS304)</f>
        <v>0</v>
      </c>
      <c r="DE304" s="16">
        <f>SUMIF(AFFECTATION!$E304:$CS304,PRESENCE!DE$2,PRESENCE!$E304:$CS304)</f>
        <v>0</v>
      </c>
      <c r="DF304" s="16">
        <f>SUMIF(AFFECTATION!$E304:$CS304,PRESENCE!DF$2,PRESENCE!$E304:$CS304)</f>
        <v>0</v>
      </c>
      <c r="DG304" s="16">
        <f>SUMIF(AFFECTATION!$E304:$CS304,PRESENCE!DG$2,PRESENCE!$E304:$CS304)</f>
        <v>0</v>
      </c>
      <c r="DH304" s="16">
        <f>SUMIF(AFFECTATION!$E304:$CS304,PRESENCE!DH$2,PRESENCE!$E304:$CS304)</f>
        <v>0</v>
      </c>
      <c r="DI304" s="16">
        <f>SUMIF(AFFECTATION!$E304:$CS304,PRESENCE!DI$2,PRESENCE!$E304:$CS304)</f>
        <v>0</v>
      </c>
      <c r="DJ304" s="16">
        <f>SUMIF(AFFECTATION!$E304:$CS304,PRESENCE!DJ$2,PRESENCE!$E304:$CS304)</f>
        <v>0</v>
      </c>
      <c r="DK304" s="16">
        <f>SUMIF(AFFECTATION!$E304:$CS304,PRESENCE!DK$2,PRESENCE!$E304:$CS304)</f>
        <v>0</v>
      </c>
      <c r="DL304" s="16">
        <f>SUMIF(AFFECTATION!$E304:$CS304,PRESENCE!DL$2,PRESENCE!$E304:$CS304)</f>
        <v>0</v>
      </c>
      <c r="DM304" s="16">
        <f>SUMIF(AFFECTATION!$E304:$CS304,PRESENCE!DM$2,PRESENCE!$E304:$CS304)</f>
        <v>0</v>
      </c>
    </row>
    <row r="305" spans="1:117" x14ac:dyDescent="0.35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1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  <c r="CT305" s="16"/>
      <c r="CU305" s="16"/>
      <c r="CV305" s="16"/>
      <c r="CW305" s="16"/>
      <c r="CX305" s="16"/>
      <c r="CY305" s="16"/>
      <c r="CZ305" s="16">
        <f>SUMIF(AFFECTATION!$E305:$CS305,PRESENCE!CZ$2,PRESENCE!$E305:$CS305)</f>
        <v>0</v>
      </c>
      <c r="DA305" s="16">
        <f>SUMIF(AFFECTATION!$E305:$CS305,PRESENCE!DA$2,PRESENCE!$E305:$CS305)</f>
        <v>0</v>
      </c>
      <c r="DB305" s="16">
        <f>SUMIF(AFFECTATION!$E305:$CS305,PRESENCE!DB$2,PRESENCE!$E305:$CS305)</f>
        <v>0</v>
      </c>
      <c r="DC305" s="16">
        <f>SUMIF(AFFECTATION!$E305:$CS305,PRESENCE!DC$2,PRESENCE!$E305:$CS305)</f>
        <v>0</v>
      </c>
      <c r="DD305" s="16">
        <f>SUMIF(AFFECTATION!$E305:$CS305,PRESENCE!DD$2,PRESENCE!$E305:$CS305)</f>
        <v>0</v>
      </c>
      <c r="DE305" s="16">
        <f>SUMIF(AFFECTATION!$E305:$CS305,PRESENCE!DE$2,PRESENCE!$E305:$CS305)</f>
        <v>0</v>
      </c>
      <c r="DF305" s="16">
        <f>SUMIF(AFFECTATION!$E305:$CS305,PRESENCE!DF$2,PRESENCE!$E305:$CS305)</f>
        <v>0</v>
      </c>
      <c r="DG305" s="16">
        <f>SUMIF(AFFECTATION!$E305:$CS305,PRESENCE!DG$2,PRESENCE!$E305:$CS305)</f>
        <v>0</v>
      </c>
      <c r="DH305" s="16">
        <f>SUMIF(AFFECTATION!$E305:$CS305,PRESENCE!DH$2,PRESENCE!$E305:$CS305)</f>
        <v>0</v>
      </c>
      <c r="DI305" s="16">
        <f>SUMIF(AFFECTATION!$E305:$CS305,PRESENCE!DI$2,PRESENCE!$E305:$CS305)</f>
        <v>0</v>
      </c>
      <c r="DJ305" s="16">
        <f>SUMIF(AFFECTATION!$E305:$CS305,PRESENCE!DJ$2,PRESENCE!$E305:$CS305)</f>
        <v>0</v>
      </c>
      <c r="DK305" s="16">
        <f>SUMIF(AFFECTATION!$E305:$CS305,PRESENCE!DK$2,PRESENCE!$E305:$CS305)</f>
        <v>0</v>
      </c>
      <c r="DL305" s="16">
        <f>SUMIF(AFFECTATION!$E305:$CS305,PRESENCE!DL$2,PRESENCE!$E305:$CS305)</f>
        <v>0</v>
      </c>
      <c r="DM305" s="16">
        <f>SUMIF(AFFECTATION!$E305:$CS305,PRESENCE!DM$2,PRESENCE!$E305:$CS305)</f>
        <v>0</v>
      </c>
    </row>
    <row r="306" spans="1:117" x14ac:dyDescent="0.35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1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  <c r="CT306" s="16"/>
      <c r="CU306" s="16"/>
      <c r="CV306" s="16"/>
      <c r="CW306" s="16"/>
      <c r="CX306" s="16"/>
      <c r="CY306" s="16"/>
      <c r="CZ306" s="16">
        <f>SUMIF(AFFECTATION!$E306:$CS306,PRESENCE!CZ$2,PRESENCE!$E306:$CS306)</f>
        <v>0</v>
      </c>
      <c r="DA306" s="16">
        <f>SUMIF(AFFECTATION!$E306:$CS306,PRESENCE!DA$2,PRESENCE!$E306:$CS306)</f>
        <v>0</v>
      </c>
      <c r="DB306" s="16">
        <f>SUMIF(AFFECTATION!$E306:$CS306,PRESENCE!DB$2,PRESENCE!$E306:$CS306)</f>
        <v>0</v>
      </c>
      <c r="DC306" s="16">
        <f>SUMIF(AFFECTATION!$E306:$CS306,PRESENCE!DC$2,PRESENCE!$E306:$CS306)</f>
        <v>0</v>
      </c>
      <c r="DD306" s="16">
        <f>SUMIF(AFFECTATION!$E306:$CS306,PRESENCE!DD$2,PRESENCE!$E306:$CS306)</f>
        <v>0</v>
      </c>
      <c r="DE306" s="16">
        <f>SUMIF(AFFECTATION!$E306:$CS306,PRESENCE!DE$2,PRESENCE!$E306:$CS306)</f>
        <v>0</v>
      </c>
      <c r="DF306" s="16">
        <f>SUMIF(AFFECTATION!$E306:$CS306,PRESENCE!DF$2,PRESENCE!$E306:$CS306)</f>
        <v>0</v>
      </c>
      <c r="DG306" s="16">
        <f>SUMIF(AFFECTATION!$E306:$CS306,PRESENCE!DG$2,PRESENCE!$E306:$CS306)</f>
        <v>0</v>
      </c>
      <c r="DH306" s="16">
        <f>SUMIF(AFFECTATION!$E306:$CS306,PRESENCE!DH$2,PRESENCE!$E306:$CS306)</f>
        <v>0</v>
      </c>
      <c r="DI306" s="16">
        <f>SUMIF(AFFECTATION!$E306:$CS306,PRESENCE!DI$2,PRESENCE!$E306:$CS306)</f>
        <v>0</v>
      </c>
      <c r="DJ306" s="16">
        <f>SUMIF(AFFECTATION!$E306:$CS306,PRESENCE!DJ$2,PRESENCE!$E306:$CS306)</f>
        <v>0</v>
      </c>
      <c r="DK306" s="16">
        <f>SUMIF(AFFECTATION!$E306:$CS306,PRESENCE!DK$2,PRESENCE!$E306:$CS306)</f>
        <v>0</v>
      </c>
      <c r="DL306" s="16">
        <f>SUMIF(AFFECTATION!$E306:$CS306,PRESENCE!DL$2,PRESENCE!$E306:$CS306)</f>
        <v>0</v>
      </c>
      <c r="DM306" s="16">
        <f>SUMIF(AFFECTATION!$E306:$CS306,PRESENCE!DM$2,PRESENCE!$E306:$CS306)</f>
        <v>0</v>
      </c>
    </row>
    <row r="307" spans="1:117" x14ac:dyDescent="0.35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1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  <c r="CT307" s="16"/>
      <c r="CU307" s="16"/>
      <c r="CV307" s="16"/>
      <c r="CW307" s="16"/>
      <c r="CX307" s="16"/>
      <c r="CY307" s="16"/>
      <c r="CZ307" s="16">
        <f>SUMIF(AFFECTATION!$E307:$CS307,PRESENCE!CZ$2,PRESENCE!$E307:$CS307)</f>
        <v>0</v>
      </c>
      <c r="DA307" s="16">
        <f>SUMIF(AFFECTATION!$E307:$CS307,PRESENCE!DA$2,PRESENCE!$E307:$CS307)</f>
        <v>0</v>
      </c>
      <c r="DB307" s="16">
        <f>SUMIF(AFFECTATION!$E307:$CS307,PRESENCE!DB$2,PRESENCE!$E307:$CS307)</f>
        <v>0</v>
      </c>
      <c r="DC307" s="16">
        <f>SUMIF(AFFECTATION!$E307:$CS307,PRESENCE!DC$2,PRESENCE!$E307:$CS307)</f>
        <v>0</v>
      </c>
      <c r="DD307" s="16">
        <f>SUMIF(AFFECTATION!$E307:$CS307,PRESENCE!DD$2,PRESENCE!$E307:$CS307)</f>
        <v>0</v>
      </c>
      <c r="DE307" s="16">
        <f>SUMIF(AFFECTATION!$E307:$CS307,PRESENCE!DE$2,PRESENCE!$E307:$CS307)</f>
        <v>0</v>
      </c>
      <c r="DF307" s="16">
        <f>SUMIF(AFFECTATION!$E307:$CS307,PRESENCE!DF$2,PRESENCE!$E307:$CS307)</f>
        <v>0</v>
      </c>
      <c r="DG307" s="16">
        <f>SUMIF(AFFECTATION!$E307:$CS307,PRESENCE!DG$2,PRESENCE!$E307:$CS307)</f>
        <v>0</v>
      </c>
      <c r="DH307" s="16">
        <f>SUMIF(AFFECTATION!$E307:$CS307,PRESENCE!DH$2,PRESENCE!$E307:$CS307)</f>
        <v>0</v>
      </c>
      <c r="DI307" s="16">
        <f>SUMIF(AFFECTATION!$E307:$CS307,PRESENCE!DI$2,PRESENCE!$E307:$CS307)</f>
        <v>0</v>
      </c>
      <c r="DJ307" s="16">
        <f>SUMIF(AFFECTATION!$E307:$CS307,PRESENCE!DJ$2,PRESENCE!$E307:$CS307)</f>
        <v>0</v>
      </c>
      <c r="DK307" s="16">
        <f>SUMIF(AFFECTATION!$E307:$CS307,PRESENCE!DK$2,PRESENCE!$E307:$CS307)</f>
        <v>0</v>
      </c>
      <c r="DL307" s="16">
        <f>SUMIF(AFFECTATION!$E307:$CS307,PRESENCE!DL$2,PRESENCE!$E307:$CS307)</f>
        <v>0</v>
      </c>
      <c r="DM307" s="16">
        <f>SUMIF(AFFECTATION!$E307:$CS307,PRESENCE!DM$2,PRESENCE!$E307:$CS307)</f>
        <v>0</v>
      </c>
    </row>
    <row r="308" spans="1:117" x14ac:dyDescent="0.35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1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  <c r="CT308" s="16"/>
      <c r="CU308" s="16"/>
      <c r="CV308" s="16"/>
      <c r="CW308" s="16"/>
      <c r="CX308" s="16"/>
      <c r="CY308" s="16"/>
      <c r="CZ308" s="16">
        <f>SUMIF(AFFECTATION!$E308:$CS308,PRESENCE!CZ$2,PRESENCE!$E308:$CS308)</f>
        <v>0</v>
      </c>
      <c r="DA308" s="16">
        <f>SUMIF(AFFECTATION!$E308:$CS308,PRESENCE!DA$2,PRESENCE!$E308:$CS308)</f>
        <v>0</v>
      </c>
      <c r="DB308" s="16">
        <f>SUMIF(AFFECTATION!$E308:$CS308,PRESENCE!DB$2,PRESENCE!$E308:$CS308)</f>
        <v>0</v>
      </c>
      <c r="DC308" s="16">
        <f>SUMIF(AFFECTATION!$E308:$CS308,PRESENCE!DC$2,PRESENCE!$E308:$CS308)</f>
        <v>0</v>
      </c>
      <c r="DD308" s="16">
        <f>SUMIF(AFFECTATION!$E308:$CS308,PRESENCE!DD$2,PRESENCE!$E308:$CS308)</f>
        <v>0</v>
      </c>
      <c r="DE308" s="16">
        <f>SUMIF(AFFECTATION!$E308:$CS308,PRESENCE!DE$2,PRESENCE!$E308:$CS308)</f>
        <v>0</v>
      </c>
      <c r="DF308" s="16">
        <f>SUMIF(AFFECTATION!$E308:$CS308,PRESENCE!DF$2,PRESENCE!$E308:$CS308)</f>
        <v>0</v>
      </c>
      <c r="DG308" s="16">
        <f>SUMIF(AFFECTATION!$E308:$CS308,PRESENCE!DG$2,PRESENCE!$E308:$CS308)</f>
        <v>0</v>
      </c>
      <c r="DH308" s="16">
        <f>SUMIF(AFFECTATION!$E308:$CS308,PRESENCE!DH$2,PRESENCE!$E308:$CS308)</f>
        <v>0</v>
      </c>
      <c r="DI308" s="16">
        <f>SUMIF(AFFECTATION!$E308:$CS308,PRESENCE!DI$2,PRESENCE!$E308:$CS308)</f>
        <v>0</v>
      </c>
      <c r="DJ308" s="16">
        <f>SUMIF(AFFECTATION!$E308:$CS308,PRESENCE!DJ$2,PRESENCE!$E308:$CS308)</f>
        <v>0</v>
      </c>
      <c r="DK308" s="16">
        <f>SUMIF(AFFECTATION!$E308:$CS308,PRESENCE!DK$2,PRESENCE!$E308:$CS308)</f>
        <v>0</v>
      </c>
      <c r="DL308" s="16">
        <f>SUMIF(AFFECTATION!$E308:$CS308,PRESENCE!DL$2,PRESENCE!$E308:$CS308)</f>
        <v>0</v>
      </c>
      <c r="DM308" s="16">
        <f>SUMIF(AFFECTATION!$E308:$CS308,PRESENCE!DM$2,PRESENCE!$E308:$CS308)</f>
        <v>0</v>
      </c>
    </row>
    <row r="309" spans="1:117" x14ac:dyDescent="0.35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1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  <c r="CT309" s="16"/>
      <c r="CU309" s="16"/>
      <c r="CV309" s="16"/>
      <c r="CW309" s="16"/>
      <c r="CX309" s="16"/>
      <c r="CY309" s="16"/>
      <c r="CZ309" s="16">
        <f>SUMIF(AFFECTATION!$E309:$CS309,PRESENCE!CZ$2,PRESENCE!$E309:$CS309)</f>
        <v>0</v>
      </c>
      <c r="DA309" s="16">
        <f>SUMIF(AFFECTATION!$E309:$CS309,PRESENCE!DA$2,PRESENCE!$E309:$CS309)</f>
        <v>0</v>
      </c>
      <c r="DB309" s="16">
        <f>SUMIF(AFFECTATION!$E309:$CS309,PRESENCE!DB$2,PRESENCE!$E309:$CS309)</f>
        <v>0</v>
      </c>
      <c r="DC309" s="16">
        <f>SUMIF(AFFECTATION!$E309:$CS309,PRESENCE!DC$2,PRESENCE!$E309:$CS309)</f>
        <v>0</v>
      </c>
      <c r="DD309" s="16">
        <f>SUMIF(AFFECTATION!$E309:$CS309,PRESENCE!DD$2,PRESENCE!$E309:$CS309)</f>
        <v>0</v>
      </c>
      <c r="DE309" s="16">
        <f>SUMIF(AFFECTATION!$E309:$CS309,PRESENCE!DE$2,PRESENCE!$E309:$CS309)</f>
        <v>0</v>
      </c>
      <c r="DF309" s="16">
        <f>SUMIF(AFFECTATION!$E309:$CS309,PRESENCE!DF$2,PRESENCE!$E309:$CS309)</f>
        <v>0</v>
      </c>
      <c r="DG309" s="16">
        <f>SUMIF(AFFECTATION!$E309:$CS309,PRESENCE!DG$2,PRESENCE!$E309:$CS309)</f>
        <v>0</v>
      </c>
      <c r="DH309" s="16">
        <f>SUMIF(AFFECTATION!$E309:$CS309,PRESENCE!DH$2,PRESENCE!$E309:$CS309)</f>
        <v>0</v>
      </c>
      <c r="DI309" s="16">
        <f>SUMIF(AFFECTATION!$E309:$CS309,PRESENCE!DI$2,PRESENCE!$E309:$CS309)</f>
        <v>0</v>
      </c>
      <c r="DJ309" s="16">
        <f>SUMIF(AFFECTATION!$E309:$CS309,PRESENCE!DJ$2,PRESENCE!$E309:$CS309)</f>
        <v>0</v>
      </c>
      <c r="DK309" s="16">
        <f>SUMIF(AFFECTATION!$E309:$CS309,PRESENCE!DK$2,PRESENCE!$E309:$CS309)</f>
        <v>0</v>
      </c>
      <c r="DL309" s="16">
        <f>SUMIF(AFFECTATION!$E309:$CS309,PRESENCE!DL$2,PRESENCE!$E309:$CS309)</f>
        <v>0</v>
      </c>
      <c r="DM309" s="16">
        <f>SUMIF(AFFECTATION!$E309:$CS309,PRESENCE!DM$2,PRESENCE!$E309:$CS309)</f>
        <v>0</v>
      </c>
    </row>
    <row r="310" spans="1:117" x14ac:dyDescent="0.35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1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  <c r="CT310" s="16"/>
      <c r="CU310" s="16"/>
      <c r="CV310" s="16"/>
      <c r="CW310" s="16"/>
      <c r="CX310" s="16"/>
      <c r="CY310" s="16"/>
      <c r="CZ310" s="16">
        <f>SUMIF(AFFECTATION!$E310:$CS310,PRESENCE!CZ$2,PRESENCE!$E310:$CS310)</f>
        <v>0</v>
      </c>
      <c r="DA310" s="16">
        <f>SUMIF(AFFECTATION!$E310:$CS310,PRESENCE!DA$2,PRESENCE!$E310:$CS310)</f>
        <v>0</v>
      </c>
      <c r="DB310" s="16">
        <f>SUMIF(AFFECTATION!$E310:$CS310,PRESENCE!DB$2,PRESENCE!$E310:$CS310)</f>
        <v>0</v>
      </c>
      <c r="DC310" s="16">
        <f>SUMIF(AFFECTATION!$E310:$CS310,PRESENCE!DC$2,PRESENCE!$E310:$CS310)</f>
        <v>0</v>
      </c>
      <c r="DD310" s="16">
        <f>SUMIF(AFFECTATION!$E310:$CS310,PRESENCE!DD$2,PRESENCE!$E310:$CS310)</f>
        <v>0</v>
      </c>
      <c r="DE310" s="16">
        <f>SUMIF(AFFECTATION!$E310:$CS310,PRESENCE!DE$2,PRESENCE!$E310:$CS310)</f>
        <v>0</v>
      </c>
      <c r="DF310" s="16">
        <f>SUMIF(AFFECTATION!$E310:$CS310,PRESENCE!DF$2,PRESENCE!$E310:$CS310)</f>
        <v>0</v>
      </c>
      <c r="DG310" s="16">
        <f>SUMIF(AFFECTATION!$E310:$CS310,PRESENCE!DG$2,PRESENCE!$E310:$CS310)</f>
        <v>0</v>
      </c>
      <c r="DH310" s="16">
        <f>SUMIF(AFFECTATION!$E310:$CS310,PRESENCE!DH$2,PRESENCE!$E310:$CS310)</f>
        <v>0</v>
      </c>
      <c r="DI310" s="16">
        <f>SUMIF(AFFECTATION!$E310:$CS310,PRESENCE!DI$2,PRESENCE!$E310:$CS310)</f>
        <v>0</v>
      </c>
      <c r="DJ310" s="16">
        <f>SUMIF(AFFECTATION!$E310:$CS310,PRESENCE!DJ$2,PRESENCE!$E310:$CS310)</f>
        <v>0</v>
      </c>
      <c r="DK310" s="16">
        <f>SUMIF(AFFECTATION!$E310:$CS310,PRESENCE!DK$2,PRESENCE!$E310:$CS310)</f>
        <v>0</v>
      </c>
      <c r="DL310" s="16">
        <f>SUMIF(AFFECTATION!$E310:$CS310,PRESENCE!DL$2,PRESENCE!$E310:$CS310)</f>
        <v>0</v>
      </c>
      <c r="DM310" s="16">
        <f>SUMIF(AFFECTATION!$E310:$CS310,PRESENCE!DM$2,PRESENCE!$E310:$CS310)</f>
        <v>0</v>
      </c>
    </row>
    <row r="311" spans="1:117" x14ac:dyDescent="0.35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1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  <c r="CT311" s="16"/>
      <c r="CU311" s="16"/>
      <c r="CV311" s="16"/>
      <c r="CW311" s="16"/>
      <c r="CX311" s="16"/>
      <c r="CY311" s="16"/>
      <c r="CZ311" s="16">
        <f>SUMIF(AFFECTATION!$E311:$CS311,PRESENCE!CZ$2,PRESENCE!$E311:$CS311)</f>
        <v>0</v>
      </c>
      <c r="DA311" s="16">
        <f>SUMIF(AFFECTATION!$E311:$CS311,PRESENCE!DA$2,PRESENCE!$E311:$CS311)</f>
        <v>0</v>
      </c>
      <c r="DB311" s="16">
        <f>SUMIF(AFFECTATION!$E311:$CS311,PRESENCE!DB$2,PRESENCE!$E311:$CS311)</f>
        <v>0</v>
      </c>
      <c r="DC311" s="16">
        <f>SUMIF(AFFECTATION!$E311:$CS311,PRESENCE!DC$2,PRESENCE!$E311:$CS311)</f>
        <v>0</v>
      </c>
      <c r="DD311" s="16">
        <f>SUMIF(AFFECTATION!$E311:$CS311,PRESENCE!DD$2,PRESENCE!$E311:$CS311)</f>
        <v>0</v>
      </c>
      <c r="DE311" s="16">
        <f>SUMIF(AFFECTATION!$E311:$CS311,PRESENCE!DE$2,PRESENCE!$E311:$CS311)</f>
        <v>0</v>
      </c>
      <c r="DF311" s="16">
        <f>SUMIF(AFFECTATION!$E311:$CS311,PRESENCE!DF$2,PRESENCE!$E311:$CS311)</f>
        <v>0</v>
      </c>
      <c r="DG311" s="16">
        <f>SUMIF(AFFECTATION!$E311:$CS311,PRESENCE!DG$2,PRESENCE!$E311:$CS311)</f>
        <v>0</v>
      </c>
      <c r="DH311" s="16">
        <f>SUMIF(AFFECTATION!$E311:$CS311,PRESENCE!DH$2,PRESENCE!$E311:$CS311)</f>
        <v>0</v>
      </c>
      <c r="DI311" s="16">
        <f>SUMIF(AFFECTATION!$E311:$CS311,PRESENCE!DI$2,PRESENCE!$E311:$CS311)</f>
        <v>0</v>
      </c>
      <c r="DJ311" s="16">
        <f>SUMIF(AFFECTATION!$E311:$CS311,PRESENCE!DJ$2,PRESENCE!$E311:$CS311)</f>
        <v>0</v>
      </c>
      <c r="DK311" s="16">
        <f>SUMIF(AFFECTATION!$E311:$CS311,PRESENCE!DK$2,PRESENCE!$E311:$CS311)</f>
        <v>0</v>
      </c>
      <c r="DL311" s="16">
        <f>SUMIF(AFFECTATION!$E311:$CS311,PRESENCE!DL$2,PRESENCE!$E311:$CS311)</f>
        <v>0</v>
      </c>
      <c r="DM311" s="16">
        <f>SUMIF(AFFECTATION!$E311:$CS311,PRESENCE!DM$2,PRESENCE!$E311:$CS311)</f>
        <v>0</v>
      </c>
    </row>
    <row r="312" spans="1:117" x14ac:dyDescent="0.35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1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  <c r="CT312" s="16"/>
      <c r="CU312" s="16"/>
      <c r="CV312" s="16"/>
      <c r="CW312" s="16"/>
      <c r="CX312" s="16"/>
      <c r="CY312" s="16"/>
      <c r="CZ312" s="16">
        <f>SUMIF(AFFECTATION!$E312:$CS312,PRESENCE!CZ$2,PRESENCE!$E312:$CS312)</f>
        <v>0</v>
      </c>
      <c r="DA312" s="16">
        <f>SUMIF(AFFECTATION!$E312:$CS312,PRESENCE!DA$2,PRESENCE!$E312:$CS312)</f>
        <v>0</v>
      </c>
      <c r="DB312" s="16">
        <f>SUMIF(AFFECTATION!$E312:$CS312,PRESENCE!DB$2,PRESENCE!$E312:$CS312)</f>
        <v>0</v>
      </c>
      <c r="DC312" s="16">
        <f>SUMIF(AFFECTATION!$E312:$CS312,PRESENCE!DC$2,PRESENCE!$E312:$CS312)</f>
        <v>0</v>
      </c>
      <c r="DD312" s="16">
        <f>SUMIF(AFFECTATION!$E312:$CS312,PRESENCE!DD$2,PRESENCE!$E312:$CS312)</f>
        <v>0</v>
      </c>
      <c r="DE312" s="16">
        <f>SUMIF(AFFECTATION!$E312:$CS312,PRESENCE!DE$2,PRESENCE!$E312:$CS312)</f>
        <v>0</v>
      </c>
      <c r="DF312" s="16">
        <f>SUMIF(AFFECTATION!$E312:$CS312,PRESENCE!DF$2,PRESENCE!$E312:$CS312)</f>
        <v>0</v>
      </c>
      <c r="DG312" s="16">
        <f>SUMIF(AFFECTATION!$E312:$CS312,PRESENCE!DG$2,PRESENCE!$E312:$CS312)</f>
        <v>0</v>
      </c>
      <c r="DH312" s="16">
        <f>SUMIF(AFFECTATION!$E312:$CS312,PRESENCE!DH$2,PRESENCE!$E312:$CS312)</f>
        <v>0</v>
      </c>
      <c r="DI312" s="16">
        <f>SUMIF(AFFECTATION!$E312:$CS312,PRESENCE!DI$2,PRESENCE!$E312:$CS312)</f>
        <v>0</v>
      </c>
      <c r="DJ312" s="16">
        <f>SUMIF(AFFECTATION!$E312:$CS312,PRESENCE!DJ$2,PRESENCE!$E312:$CS312)</f>
        <v>0</v>
      </c>
      <c r="DK312" s="16">
        <f>SUMIF(AFFECTATION!$E312:$CS312,PRESENCE!DK$2,PRESENCE!$E312:$CS312)</f>
        <v>0</v>
      </c>
      <c r="DL312" s="16">
        <f>SUMIF(AFFECTATION!$E312:$CS312,PRESENCE!DL$2,PRESENCE!$E312:$CS312)</f>
        <v>0</v>
      </c>
      <c r="DM312" s="16">
        <f>SUMIF(AFFECTATION!$E312:$CS312,PRESENCE!DM$2,PRESENCE!$E312:$CS312)</f>
        <v>0</v>
      </c>
    </row>
    <row r="313" spans="1:117" x14ac:dyDescent="0.35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1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  <c r="CT313" s="16"/>
      <c r="CU313" s="16"/>
      <c r="CV313" s="16"/>
      <c r="CW313" s="16"/>
      <c r="CX313" s="16"/>
      <c r="CY313" s="16"/>
      <c r="CZ313" s="16">
        <f>SUMIF(AFFECTATION!$E313:$CS313,PRESENCE!CZ$2,PRESENCE!$E313:$CS313)</f>
        <v>0</v>
      </c>
      <c r="DA313" s="16">
        <f>SUMIF(AFFECTATION!$E313:$CS313,PRESENCE!DA$2,PRESENCE!$E313:$CS313)</f>
        <v>0</v>
      </c>
      <c r="DB313" s="16">
        <f>SUMIF(AFFECTATION!$E313:$CS313,PRESENCE!DB$2,PRESENCE!$E313:$CS313)</f>
        <v>0</v>
      </c>
      <c r="DC313" s="16">
        <f>SUMIF(AFFECTATION!$E313:$CS313,PRESENCE!DC$2,PRESENCE!$E313:$CS313)</f>
        <v>0</v>
      </c>
      <c r="DD313" s="16">
        <f>SUMIF(AFFECTATION!$E313:$CS313,PRESENCE!DD$2,PRESENCE!$E313:$CS313)</f>
        <v>0</v>
      </c>
      <c r="DE313" s="16">
        <f>SUMIF(AFFECTATION!$E313:$CS313,PRESENCE!DE$2,PRESENCE!$E313:$CS313)</f>
        <v>0</v>
      </c>
      <c r="DF313" s="16">
        <f>SUMIF(AFFECTATION!$E313:$CS313,PRESENCE!DF$2,PRESENCE!$E313:$CS313)</f>
        <v>0</v>
      </c>
      <c r="DG313" s="16">
        <f>SUMIF(AFFECTATION!$E313:$CS313,PRESENCE!DG$2,PRESENCE!$E313:$CS313)</f>
        <v>0</v>
      </c>
      <c r="DH313" s="16">
        <f>SUMIF(AFFECTATION!$E313:$CS313,PRESENCE!DH$2,PRESENCE!$E313:$CS313)</f>
        <v>0</v>
      </c>
      <c r="DI313" s="16">
        <f>SUMIF(AFFECTATION!$E313:$CS313,PRESENCE!DI$2,PRESENCE!$E313:$CS313)</f>
        <v>0</v>
      </c>
      <c r="DJ313" s="16">
        <f>SUMIF(AFFECTATION!$E313:$CS313,PRESENCE!DJ$2,PRESENCE!$E313:$CS313)</f>
        <v>0</v>
      </c>
      <c r="DK313" s="16">
        <f>SUMIF(AFFECTATION!$E313:$CS313,PRESENCE!DK$2,PRESENCE!$E313:$CS313)</f>
        <v>0</v>
      </c>
      <c r="DL313" s="16">
        <f>SUMIF(AFFECTATION!$E313:$CS313,PRESENCE!DL$2,PRESENCE!$E313:$CS313)</f>
        <v>0</v>
      </c>
      <c r="DM313" s="16">
        <f>SUMIF(AFFECTATION!$E313:$CS313,PRESENCE!DM$2,PRESENCE!$E313:$CS313)</f>
        <v>0</v>
      </c>
    </row>
    <row r="314" spans="1:117" x14ac:dyDescent="0.35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1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  <c r="CT314" s="16"/>
      <c r="CU314" s="16"/>
      <c r="CV314" s="16"/>
      <c r="CW314" s="16"/>
      <c r="CX314" s="16"/>
      <c r="CY314" s="16"/>
      <c r="CZ314" s="16">
        <f>SUMIF(AFFECTATION!$E314:$CS314,PRESENCE!CZ$2,PRESENCE!$E314:$CS314)</f>
        <v>0</v>
      </c>
      <c r="DA314" s="16">
        <f>SUMIF(AFFECTATION!$E314:$CS314,PRESENCE!DA$2,PRESENCE!$E314:$CS314)</f>
        <v>0</v>
      </c>
      <c r="DB314" s="16">
        <f>SUMIF(AFFECTATION!$E314:$CS314,PRESENCE!DB$2,PRESENCE!$E314:$CS314)</f>
        <v>0</v>
      </c>
      <c r="DC314" s="16">
        <f>SUMIF(AFFECTATION!$E314:$CS314,PRESENCE!DC$2,PRESENCE!$E314:$CS314)</f>
        <v>0</v>
      </c>
      <c r="DD314" s="16">
        <f>SUMIF(AFFECTATION!$E314:$CS314,PRESENCE!DD$2,PRESENCE!$E314:$CS314)</f>
        <v>0</v>
      </c>
      <c r="DE314" s="16">
        <f>SUMIF(AFFECTATION!$E314:$CS314,PRESENCE!DE$2,PRESENCE!$E314:$CS314)</f>
        <v>0</v>
      </c>
      <c r="DF314" s="16">
        <f>SUMIF(AFFECTATION!$E314:$CS314,PRESENCE!DF$2,PRESENCE!$E314:$CS314)</f>
        <v>0</v>
      </c>
      <c r="DG314" s="16">
        <f>SUMIF(AFFECTATION!$E314:$CS314,PRESENCE!DG$2,PRESENCE!$E314:$CS314)</f>
        <v>0</v>
      </c>
      <c r="DH314" s="16">
        <f>SUMIF(AFFECTATION!$E314:$CS314,PRESENCE!DH$2,PRESENCE!$E314:$CS314)</f>
        <v>0</v>
      </c>
      <c r="DI314" s="16">
        <f>SUMIF(AFFECTATION!$E314:$CS314,PRESENCE!DI$2,PRESENCE!$E314:$CS314)</f>
        <v>0</v>
      </c>
      <c r="DJ314" s="16">
        <f>SUMIF(AFFECTATION!$E314:$CS314,PRESENCE!DJ$2,PRESENCE!$E314:$CS314)</f>
        <v>0</v>
      </c>
      <c r="DK314" s="16">
        <f>SUMIF(AFFECTATION!$E314:$CS314,PRESENCE!DK$2,PRESENCE!$E314:$CS314)</f>
        <v>0</v>
      </c>
      <c r="DL314" s="16">
        <f>SUMIF(AFFECTATION!$E314:$CS314,PRESENCE!DL$2,PRESENCE!$E314:$CS314)</f>
        <v>0</v>
      </c>
      <c r="DM314" s="16">
        <f>SUMIF(AFFECTATION!$E314:$CS314,PRESENCE!DM$2,PRESENCE!$E314:$CS314)</f>
        <v>0</v>
      </c>
    </row>
    <row r="315" spans="1:117" x14ac:dyDescent="0.35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1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  <c r="CT315" s="16"/>
      <c r="CU315" s="16"/>
      <c r="CV315" s="16"/>
      <c r="CW315" s="16"/>
      <c r="CX315" s="16"/>
      <c r="CY315" s="16"/>
      <c r="CZ315" s="16">
        <f>SUMIF(AFFECTATION!$E315:$CS315,PRESENCE!CZ$2,PRESENCE!$E315:$CS315)</f>
        <v>0</v>
      </c>
      <c r="DA315" s="16">
        <f>SUMIF(AFFECTATION!$E315:$CS315,PRESENCE!DA$2,PRESENCE!$E315:$CS315)</f>
        <v>0</v>
      </c>
      <c r="DB315" s="16">
        <f>SUMIF(AFFECTATION!$E315:$CS315,PRESENCE!DB$2,PRESENCE!$E315:$CS315)</f>
        <v>0</v>
      </c>
      <c r="DC315" s="16">
        <f>SUMIF(AFFECTATION!$E315:$CS315,PRESENCE!DC$2,PRESENCE!$E315:$CS315)</f>
        <v>0</v>
      </c>
      <c r="DD315" s="16">
        <f>SUMIF(AFFECTATION!$E315:$CS315,PRESENCE!DD$2,PRESENCE!$E315:$CS315)</f>
        <v>0</v>
      </c>
      <c r="DE315" s="16">
        <f>SUMIF(AFFECTATION!$E315:$CS315,PRESENCE!DE$2,PRESENCE!$E315:$CS315)</f>
        <v>0</v>
      </c>
      <c r="DF315" s="16">
        <f>SUMIF(AFFECTATION!$E315:$CS315,PRESENCE!DF$2,PRESENCE!$E315:$CS315)</f>
        <v>0</v>
      </c>
      <c r="DG315" s="16">
        <f>SUMIF(AFFECTATION!$E315:$CS315,PRESENCE!DG$2,PRESENCE!$E315:$CS315)</f>
        <v>0</v>
      </c>
      <c r="DH315" s="16">
        <f>SUMIF(AFFECTATION!$E315:$CS315,PRESENCE!DH$2,PRESENCE!$E315:$CS315)</f>
        <v>0</v>
      </c>
      <c r="DI315" s="16">
        <f>SUMIF(AFFECTATION!$E315:$CS315,PRESENCE!DI$2,PRESENCE!$E315:$CS315)</f>
        <v>0</v>
      </c>
      <c r="DJ315" s="16">
        <f>SUMIF(AFFECTATION!$E315:$CS315,PRESENCE!DJ$2,PRESENCE!$E315:$CS315)</f>
        <v>0</v>
      </c>
      <c r="DK315" s="16">
        <f>SUMIF(AFFECTATION!$E315:$CS315,PRESENCE!DK$2,PRESENCE!$E315:$CS315)</f>
        <v>0</v>
      </c>
      <c r="DL315" s="16">
        <f>SUMIF(AFFECTATION!$E315:$CS315,PRESENCE!DL$2,PRESENCE!$E315:$CS315)</f>
        <v>0</v>
      </c>
      <c r="DM315" s="16">
        <f>SUMIF(AFFECTATION!$E315:$CS315,PRESENCE!DM$2,PRESENCE!$E315:$CS315)</f>
        <v>0</v>
      </c>
    </row>
    <row r="316" spans="1:117" x14ac:dyDescent="0.35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1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  <c r="CT316" s="16"/>
      <c r="CU316" s="16"/>
      <c r="CV316" s="16"/>
      <c r="CW316" s="16"/>
      <c r="CX316" s="16"/>
      <c r="CY316" s="16"/>
      <c r="CZ316" s="16">
        <f>SUMIF(AFFECTATION!$E316:$CS316,PRESENCE!CZ$2,PRESENCE!$E316:$CS316)</f>
        <v>0</v>
      </c>
      <c r="DA316" s="16">
        <f>SUMIF(AFFECTATION!$E316:$CS316,PRESENCE!DA$2,PRESENCE!$E316:$CS316)</f>
        <v>0</v>
      </c>
      <c r="DB316" s="16">
        <f>SUMIF(AFFECTATION!$E316:$CS316,PRESENCE!DB$2,PRESENCE!$E316:$CS316)</f>
        <v>0</v>
      </c>
      <c r="DC316" s="16">
        <f>SUMIF(AFFECTATION!$E316:$CS316,PRESENCE!DC$2,PRESENCE!$E316:$CS316)</f>
        <v>0</v>
      </c>
      <c r="DD316" s="16">
        <f>SUMIF(AFFECTATION!$E316:$CS316,PRESENCE!DD$2,PRESENCE!$E316:$CS316)</f>
        <v>0</v>
      </c>
      <c r="DE316" s="16">
        <f>SUMIF(AFFECTATION!$E316:$CS316,PRESENCE!DE$2,PRESENCE!$E316:$CS316)</f>
        <v>0</v>
      </c>
      <c r="DF316" s="16">
        <f>SUMIF(AFFECTATION!$E316:$CS316,PRESENCE!DF$2,PRESENCE!$E316:$CS316)</f>
        <v>0</v>
      </c>
      <c r="DG316" s="16">
        <f>SUMIF(AFFECTATION!$E316:$CS316,PRESENCE!DG$2,PRESENCE!$E316:$CS316)</f>
        <v>0</v>
      </c>
      <c r="DH316" s="16">
        <f>SUMIF(AFFECTATION!$E316:$CS316,PRESENCE!DH$2,PRESENCE!$E316:$CS316)</f>
        <v>0</v>
      </c>
      <c r="DI316" s="16">
        <f>SUMIF(AFFECTATION!$E316:$CS316,PRESENCE!DI$2,PRESENCE!$E316:$CS316)</f>
        <v>0</v>
      </c>
      <c r="DJ316" s="16">
        <f>SUMIF(AFFECTATION!$E316:$CS316,PRESENCE!DJ$2,PRESENCE!$E316:$CS316)</f>
        <v>0</v>
      </c>
      <c r="DK316" s="16">
        <f>SUMIF(AFFECTATION!$E316:$CS316,PRESENCE!DK$2,PRESENCE!$E316:$CS316)</f>
        <v>0</v>
      </c>
      <c r="DL316" s="16">
        <f>SUMIF(AFFECTATION!$E316:$CS316,PRESENCE!DL$2,PRESENCE!$E316:$CS316)</f>
        <v>0</v>
      </c>
      <c r="DM316" s="16">
        <f>SUMIF(AFFECTATION!$E316:$CS316,PRESENCE!DM$2,PRESENCE!$E316:$CS316)</f>
        <v>0</v>
      </c>
    </row>
    <row r="317" spans="1:117" x14ac:dyDescent="0.35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1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  <c r="CT317" s="16"/>
      <c r="CU317" s="16"/>
      <c r="CV317" s="16"/>
      <c r="CW317" s="16"/>
      <c r="CX317" s="16"/>
      <c r="CY317" s="16"/>
      <c r="CZ317" s="16">
        <f>SUMIF(AFFECTATION!$E317:$CS317,PRESENCE!CZ$2,PRESENCE!$E317:$CS317)</f>
        <v>0</v>
      </c>
      <c r="DA317" s="16">
        <f>SUMIF(AFFECTATION!$E317:$CS317,PRESENCE!DA$2,PRESENCE!$E317:$CS317)</f>
        <v>0</v>
      </c>
      <c r="DB317" s="16">
        <f>SUMIF(AFFECTATION!$E317:$CS317,PRESENCE!DB$2,PRESENCE!$E317:$CS317)</f>
        <v>0</v>
      </c>
      <c r="DC317" s="16">
        <f>SUMIF(AFFECTATION!$E317:$CS317,PRESENCE!DC$2,PRESENCE!$E317:$CS317)</f>
        <v>0</v>
      </c>
      <c r="DD317" s="16">
        <f>SUMIF(AFFECTATION!$E317:$CS317,PRESENCE!DD$2,PRESENCE!$E317:$CS317)</f>
        <v>0</v>
      </c>
      <c r="DE317" s="16">
        <f>SUMIF(AFFECTATION!$E317:$CS317,PRESENCE!DE$2,PRESENCE!$E317:$CS317)</f>
        <v>0</v>
      </c>
      <c r="DF317" s="16">
        <f>SUMIF(AFFECTATION!$E317:$CS317,PRESENCE!DF$2,PRESENCE!$E317:$CS317)</f>
        <v>0</v>
      </c>
      <c r="DG317" s="16">
        <f>SUMIF(AFFECTATION!$E317:$CS317,PRESENCE!DG$2,PRESENCE!$E317:$CS317)</f>
        <v>0</v>
      </c>
      <c r="DH317" s="16">
        <f>SUMIF(AFFECTATION!$E317:$CS317,PRESENCE!DH$2,PRESENCE!$E317:$CS317)</f>
        <v>0</v>
      </c>
      <c r="DI317" s="16">
        <f>SUMIF(AFFECTATION!$E317:$CS317,PRESENCE!DI$2,PRESENCE!$E317:$CS317)</f>
        <v>0</v>
      </c>
      <c r="DJ317" s="16">
        <f>SUMIF(AFFECTATION!$E317:$CS317,PRESENCE!DJ$2,PRESENCE!$E317:$CS317)</f>
        <v>0</v>
      </c>
      <c r="DK317" s="16">
        <f>SUMIF(AFFECTATION!$E317:$CS317,PRESENCE!DK$2,PRESENCE!$E317:$CS317)</f>
        <v>0</v>
      </c>
      <c r="DL317" s="16">
        <f>SUMIF(AFFECTATION!$E317:$CS317,PRESENCE!DL$2,PRESENCE!$E317:$CS317)</f>
        <v>0</v>
      </c>
      <c r="DM317" s="16">
        <f>SUMIF(AFFECTATION!$E317:$CS317,PRESENCE!DM$2,PRESENCE!$E317:$CS317)</f>
        <v>0</v>
      </c>
    </row>
    <row r="318" spans="1:117" x14ac:dyDescent="0.35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1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  <c r="CT318" s="16"/>
      <c r="CU318" s="16"/>
      <c r="CV318" s="16"/>
      <c r="CW318" s="16"/>
      <c r="CX318" s="16"/>
      <c r="CY318" s="16"/>
      <c r="CZ318" s="16">
        <f>SUMIF(AFFECTATION!$E318:$CS318,PRESENCE!CZ$2,PRESENCE!$E318:$CS318)</f>
        <v>0</v>
      </c>
      <c r="DA318" s="16">
        <f>SUMIF(AFFECTATION!$E318:$CS318,PRESENCE!DA$2,PRESENCE!$E318:$CS318)</f>
        <v>0</v>
      </c>
      <c r="DB318" s="16">
        <f>SUMIF(AFFECTATION!$E318:$CS318,PRESENCE!DB$2,PRESENCE!$E318:$CS318)</f>
        <v>0</v>
      </c>
      <c r="DC318" s="16">
        <f>SUMIF(AFFECTATION!$E318:$CS318,PRESENCE!DC$2,PRESENCE!$E318:$CS318)</f>
        <v>0</v>
      </c>
      <c r="DD318" s="16">
        <f>SUMIF(AFFECTATION!$E318:$CS318,PRESENCE!DD$2,PRESENCE!$E318:$CS318)</f>
        <v>0</v>
      </c>
      <c r="DE318" s="16">
        <f>SUMIF(AFFECTATION!$E318:$CS318,PRESENCE!DE$2,PRESENCE!$E318:$CS318)</f>
        <v>0</v>
      </c>
      <c r="DF318" s="16">
        <f>SUMIF(AFFECTATION!$E318:$CS318,PRESENCE!DF$2,PRESENCE!$E318:$CS318)</f>
        <v>0</v>
      </c>
      <c r="DG318" s="16">
        <f>SUMIF(AFFECTATION!$E318:$CS318,PRESENCE!DG$2,PRESENCE!$E318:$CS318)</f>
        <v>0</v>
      </c>
      <c r="DH318" s="16">
        <f>SUMIF(AFFECTATION!$E318:$CS318,PRESENCE!DH$2,PRESENCE!$E318:$CS318)</f>
        <v>0</v>
      </c>
      <c r="DI318" s="16">
        <f>SUMIF(AFFECTATION!$E318:$CS318,PRESENCE!DI$2,PRESENCE!$E318:$CS318)</f>
        <v>0</v>
      </c>
      <c r="DJ318" s="16">
        <f>SUMIF(AFFECTATION!$E318:$CS318,PRESENCE!DJ$2,PRESENCE!$E318:$CS318)</f>
        <v>0</v>
      </c>
      <c r="DK318" s="16">
        <f>SUMIF(AFFECTATION!$E318:$CS318,PRESENCE!DK$2,PRESENCE!$E318:$CS318)</f>
        <v>0</v>
      </c>
      <c r="DL318" s="16">
        <f>SUMIF(AFFECTATION!$E318:$CS318,PRESENCE!DL$2,PRESENCE!$E318:$CS318)</f>
        <v>0</v>
      </c>
      <c r="DM318" s="16">
        <f>SUMIF(AFFECTATION!$E318:$CS318,PRESENCE!DM$2,PRESENCE!$E318:$CS318)</f>
        <v>0</v>
      </c>
    </row>
    <row r="319" spans="1:117" x14ac:dyDescent="0.35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1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  <c r="CT319" s="16"/>
      <c r="CU319" s="16"/>
      <c r="CV319" s="16"/>
      <c r="CW319" s="16"/>
      <c r="CX319" s="16"/>
      <c r="CY319" s="16"/>
      <c r="CZ319" s="16">
        <f>SUMIF(AFFECTATION!$E319:$CS319,PRESENCE!CZ$2,PRESENCE!$E319:$CS319)</f>
        <v>0</v>
      </c>
      <c r="DA319" s="16">
        <f>SUMIF(AFFECTATION!$E319:$CS319,PRESENCE!DA$2,PRESENCE!$E319:$CS319)</f>
        <v>0</v>
      </c>
      <c r="DB319" s="16">
        <f>SUMIF(AFFECTATION!$E319:$CS319,PRESENCE!DB$2,PRESENCE!$E319:$CS319)</f>
        <v>0</v>
      </c>
      <c r="DC319" s="16">
        <f>SUMIF(AFFECTATION!$E319:$CS319,PRESENCE!DC$2,PRESENCE!$E319:$CS319)</f>
        <v>0</v>
      </c>
      <c r="DD319" s="16">
        <f>SUMIF(AFFECTATION!$E319:$CS319,PRESENCE!DD$2,PRESENCE!$E319:$CS319)</f>
        <v>0</v>
      </c>
      <c r="DE319" s="16">
        <f>SUMIF(AFFECTATION!$E319:$CS319,PRESENCE!DE$2,PRESENCE!$E319:$CS319)</f>
        <v>0</v>
      </c>
      <c r="DF319" s="16">
        <f>SUMIF(AFFECTATION!$E319:$CS319,PRESENCE!DF$2,PRESENCE!$E319:$CS319)</f>
        <v>0</v>
      </c>
      <c r="DG319" s="16">
        <f>SUMIF(AFFECTATION!$E319:$CS319,PRESENCE!DG$2,PRESENCE!$E319:$CS319)</f>
        <v>0</v>
      </c>
      <c r="DH319" s="16">
        <f>SUMIF(AFFECTATION!$E319:$CS319,PRESENCE!DH$2,PRESENCE!$E319:$CS319)</f>
        <v>0</v>
      </c>
      <c r="DI319" s="16">
        <f>SUMIF(AFFECTATION!$E319:$CS319,PRESENCE!DI$2,PRESENCE!$E319:$CS319)</f>
        <v>0</v>
      </c>
      <c r="DJ319" s="16">
        <f>SUMIF(AFFECTATION!$E319:$CS319,PRESENCE!DJ$2,PRESENCE!$E319:$CS319)</f>
        <v>0</v>
      </c>
      <c r="DK319" s="16">
        <f>SUMIF(AFFECTATION!$E319:$CS319,PRESENCE!DK$2,PRESENCE!$E319:$CS319)</f>
        <v>0</v>
      </c>
      <c r="DL319" s="16">
        <f>SUMIF(AFFECTATION!$E319:$CS319,PRESENCE!DL$2,PRESENCE!$E319:$CS319)</f>
        <v>0</v>
      </c>
      <c r="DM319" s="16">
        <f>SUMIF(AFFECTATION!$E319:$CS319,PRESENCE!DM$2,PRESENCE!$E319:$CS319)</f>
        <v>0</v>
      </c>
    </row>
    <row r="320" spans="1:117" x14ac:dyDescent="0.35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1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  <c r="CT320" s="16"/>
      <c r="CU320" s="16"/>
      <c r="CV320" s="16"/>
      <c r="CW320" s="16"/>
      <c r="CX320" s="16"/>
      <c r="CY320" s="16"/>
      <c r="CZ320" s="16">
        <f>SUMIF(AFFECTATION!$E320:$CS320,PRESENCE!CZ$2,PRESENCE!$E320:$CS320)</f>
        <v>0</v>
      </c>
      <c r="DA320" s="16">
        <f>SUMIF(AFFECTATION!$E320:$CS320,PRESENCE!DA$2,PRESENCE!$E320:$CS320)</f>
        <v>0</v>
      </c>
      <c r="DB320" s="16">
        <f>SUMIF(AFFECTATION!$E320:$CS320,PRESENCE!DB$2,PRESENCE!$E320:$CS320)</f>
        <v>0</v>
      </c>
      <c r="DC320" s="16">
        <f>SUMIF(AFFECTATION!$E320:$CS320,PRESENCE!DC$2,PRESENCE!$E320:$CS320)</f>
        <v>0</v>
      </c>
      <c r="DD320" s="16">
        <f>SUMIF(AFFECTATION!$E320:$CS320,PRESENCE!DD$2,PRESENCE!$E320:$CS320)</f>
        <v>0</v>
      </c>
      <c r="DE320" s="16">
        <f>SUMIF(AFFECTATION!$E320:$CS320,PRESENCE!DE$2,PRESENCE!$E320:$CS320)</f>
        <v>0</v>
      </c>
      <c r="DF320" s="16">
        <f>SUMIF(AFFECTATION!$E320:$CS320,PRESENCE!DF$2,PRESENCE!$E320:$CS320)</f>
        <v>0</v>
      </c>
      <c r="DG320" s="16">
        <f>SUMIF(AFFECTATION!$E320:$CS320,PRESENCE!DG$2,PRESENCE!$E320:$CS320)</f>
        <v>0</v>
      </c>
      <c r="DH320" s="16">
        <f>SUMIF(AFFECTATION!$E320:$CS320,PRESENCE!DH$2,PRESENCE!$E320:$CS320)</f>
        <v>0</v>
      </c>
      <c r="DI320" s="16">
        <f>SUMIF(AFFECTATION!$E320:$CS320,PRESENCE!DI$2,PRESENCE!$E320:$CS320)</f>
        <v>0</v>
      </c>
      <c r="DJ320" s="16">
        <f>SUMIF(AFFECTATION!$E320:$CS320,PRESENCE!DJ$2,PRESENCE!$E320:$CS320)</f>
        <v>0</v>
      </c>
      <c r="DK320" s="16">
        <f>SUMIF(AFFECTATION!$E320:$CS320,PRESENCE!DK$2,PRESENCE!$E320:$CS320)</f>
        <v>0</v>
      </c>
      <c r="DL320" s="16">
        <f>SUMIF(AFFECTATION!$E320:$CS320,PRESENCE!DL$2,PRESENCE!$E320:$CS320)</f>
        <v>0</v>
      </c>
      <c r="DM320" s="16">
        <f>SUMIF(AFFECTATION!$E320:$CS320,PRESENCE!DM$2,PRESENCE!$E320:$CS320)</f>
        <v>0</v>
      </c>
    </row>
    <row r="321" spans="1:117" x14ac:dyDescent="0.35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1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  <c r="CT321" s="16"/>
      <c r="CU321" s="16"/>
      <c r="CV321" s="16"/>
      <c r="CW321" s="16"/>
      <c r="CX321" s="16"/>
      <c r="CY321" s="16"/>
      <c r="CZ321" s="16">
        <f>SUMIF(AFFECTATION!$E321:$CS321,PRESENCE!CZ$2,PRESENCE!$E321:$CS321)</f>
        <v>0</v>
      </c>
      <c r="DA321" s="16">
        <f>SUMIF(AFFECTATION!$E321:$CS321,PRESENCE!DA$2,PRESENCE!$E321:$CS321)</f>
        <v>0</v>
      </c>
      <c r="DB321" s="16">
        <f>SUMIF(AFFECTATION!$E321:$CS321,PRESENCE!DB$2,PRESENCE!$E321:$CS321)</f>
        <v>0</v>
      </c>
      <c r="DC321" s="16">
        <f>SUMIF(AFFECTATION!$E321:$CS321,PRESENCE!DC$2,PRESENCE!$E321:$CS321)</f>
        <v>0</v>
      </c>
      <c r="DD321" s="16">
        <f>SUMIF(AFFECTATION!$E321:$CS321,PRESENCE!DD$2,PRESENCE!$E321:$CS321)</f>
        <v>0</v>
      </c>
      <c r="DE321" s="16">
        <f>SUMIF(AFFECTATION!$E321:$CS321,PRESENCE!DE$2,PRESENCE!$E321:$CS321)</f>
        <v>0</v>
      </c>
      <c r="DF321" s="16">
        <f>SUMIF(AFFECTATION!$E321:$CS321,PRESENCE!DF$2,PRESENCE!$E321:$CS321)</f>
        <v>0</v>
      </c>
      <c r="DG321" s="16">
        <f>SUMIF(AFFECTATION!$E321:$CS321,PRESENCE!DG$2,PRESENCE!$E321:$CS321)</f>
        <v>0</v>
      </c>
      <c r="DH321" s="16">
        <f>SUMIF(AFFECTATION!$E321:$CS321,PRESENCE!DH$2,PRESENCE!$E321:$CS321)</f>
        <v>0</v>
      </c>
      <c r="DI321" s="16">
        <f>SUMIF(AFFECTATION!$E321:$CS321,PRESENCE!DI$2,PRESENCE!$E321:$CS321)</f>
        <v>0</v>
      </c>
      <c r="DJ321" s="16">
        <f>SUMIF(AFFECTATION!$E321:$CS321,PRESENCE!DJ$2,PRESENCE!$E321:$CS321)</f>
        <v>0</v>
      </c>
      <c r="DK321" s="16">
        <f>SUMIF(AFFECTATION!$E321:$CS321,PRESENCE!DK$2,PRESENCE!$E321:$CS321)</f>
        <v>0</v>
      </c>
      <c r="DL321" s="16">
        <f>SUMIF(AFFECTATION!$E321:$CS321,PRESENCE!DL$2,PRESENCE!$E321:$CS321)</f>
        <v>0</v>
      </c>
      <c r="DM321" s="16">
        <f>SUMIF(AFFECTATION!$E321:$CS321,PRESENCE!DM$2,PRESENCE!$E321:$CS321)</f>
        <v>0</v>
      </c>
    </row>
    <row r="322" spans="1:117" x14ac:dyDescent="0.35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1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  <c r="CT322" s="16"/>
      <c r="CU322" s="16"/>
      <c r="CV322" s="16"/>
      <c r="CW322" s="16"/>
      <c r="CX322" s="16"/>
      <c r="CY322" s="16"/>
      <c r="CZ322" s="16">
        <f>SUMIF(AFFECTATION!$E322:$CS322,PRESENCE!CZ$2,PRESENCE!$E322:$CS322)</f>
        <v>0</v>
      </c>
      <c r="DA322" s="16">
        <f>SUMIF(AFFECTATION!$E322:$CS322,PRESENCE!DA$2,PRESENCE!$E322:$CS322)</f>
        <v>0</v>
      </c>
      <c r="DB322" s="16">
        <f>SUMIF(AFFECTATION!$E322:$CS322,PRESENCE!DB$2,PRESENCE!$E322:$CS322)</f>
        <v>0</v>
      </c>
      <c r="DC322" s="16">
        <f>SUMIF(AFFECTATION!$E322:$CS322,PRESENCE!DC$2,PRESENCE!$E322:$CS322)</f>
        <v>0</v>
      </c>
      <c r="DD322" s="16">
        <f>SUMIF(AFFECTATION!$E322:$CS322,PRESENCE!DD$2,PRESENCE!$E322:$CS322)</f>
        <v>0</v>
      </c>
      <c r="DE322" s="16">
        <f>SUMIF(AFFECTATION!$E322:$CS322,PRESENCE!DE$2,PRESENCE!$E322:$CS322)</f>
        <v>0</v>
      </c>
      <c r="DF322" s="16">
        <f>SUMIF(AFFECTATION!$E322:$CS322,PRESENCE!DF$2,PRESENCE!$E322:$CS322)</f>
        <v>0</v>
      </c>
      <c r="DG322" s="16">
        <f>SUMIF(AFFECTATION!$E322:$CS322,PRESENCE!DG$2,PRESENCE!$E322:$CS322)</f>
        <v>0</v>
      </c>
      <c r="DH322" s="16">
        <f>SUMIF(AFFECTATION!$E322:$CS322,PRESENCE!DH$2,PRESENCE!$E322:$CS322)</f>
        <v>0</v>
      </c>
      <c r="DI322" s="16">
        <f>SUMIF(AFFECTATION!$E322:$CS322,PRESENCE!DI$2,PRESENCE!$E322:$CS322)</f>
        <v>0</v>
      </c>
      <c r="DJ322" s="16">
        <f>SUMIF(AFFECTATION!$E322:$CS322,PRESENCE!DJ$2,PRESENCE!$E322:$CS322)</f>
        <v>0</v>
      </c>
      <c r="DK322" s="16">
        <f>SUMIF(AFFECTATION!$E322:$CS322,PRESENCE!DK$2,PRESENCE!$E322:$CS322)</f>
        <v>0</v>
      </c>
      <c r="DL322" s="16">
        <f>SUMIF(AFFECTATION!$E322:$CS322,PRESENCE!DL$2,PRESENCE!$E322:$CS322)</f>
        <v>0</v>
      </c>
      <c r="DM322" s="16">
        <f>SUMIF(AFFECTATION!$E322:$CS322,PRESENCE!DM$2,PRESENCE!$E322:$CS322)</f>
        <v>0</v>
      </c>
    </row>
    <row r="323" spans="1:117" x14ac:dyDescent="0.35">
      <c r="A323" s="6" t="str">
        <f t="shared" ref="A323:A366" si="16">CHOOSE(MONTH(D323),"JANVIER","FEVRIER","MARS","AVRIL","MAI","JUIN","JUILLET","MARS","AVRIL","MAI","JUIN","JUILLET","AOUT","SEPTEMBRE","OCTOBRE","NOVEMBRE","DECEMBRE")</f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1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  <c r="CT323" s="16"/>
      <c r="CU323" s="16"/>
      <c r="CV323" s="16"/>
      <c r="CW323" s="16"/>
      <c r="CX323" s="16"/>
      <c r="CY323" s="16"/>
      <c r="CZ323" s="16">
        <f>SUMIF(AFFECTATION!$E323:$CS323,PRESENCE!CZ$2,PRESENCE!$E323:$CS323)</f>
        <v>0</v>
      </c>
      <c r="DA323" s="16">
        <f>SUMIF(AFFECTATION!$E323:$CS323,PRESENCE!DA$2,PRESENCE!$E323:$CS323)</f>
        <v>0</v>
      </c>
      <c r="DB323" s="16">
        <f>SUMIF(AFFECTATION!$E323:$CS323,PRESENCE!DB$2,PRESENCE!$E323:$CS323)</f>
        <v>0</v>
      </c>
      <c r="DC323" s="16">
        <f>SUMIF(AFFECTATION!$E323:$CS323,PRESENCE!DC$2,PRESENCE!$E323:$CS323)</f>
        <v>0</v>
      </c>
      <c r="DD323" s="16">
        <f>SUMIF(AFFECTATION!$E323:$CS323,PRESENCE!DD$2,PRESENCE!$E323:$CS323)</f>
        <v>0</v>
      </c>
      <c r="DE323" s="16">
        <f>SUMIF(AFFECTATION!$E323:$CS323,PRESENCE!DE$2,PRESENCE!$E323:$CS323)</f>
        <v>0</v>
      </c>
      <c r="DF323" s="16">
        <f>SUMIF(AFFECTATION!$E323:$CS323,PRESENCE!DF$2,PRESENCE!$E323:$CS323)</f>
        <v>0</v>
      </c>
      <c r="DG323" s="16">
        <f>SUMIF(AFFECTATION!$E323:$CS323,PRESENCE!DG$2,PRESENCE!$E323:$CS323)</f>
        <v>0</v>
      </c>
      <c r="DH323" s="16">
        <f>SUMIF(AFFECTATION!$E323:$CS323,PRESENCE!DH$2,PRESENCE!$E323:$CS323)</f>
        <v>0</v>
      </c>
      <c r="DI323" s="16">
        <f>SUMIF(AFFECTATION!$E323:$CS323,PRESENCE!DI$2,PRESENCE!$E323:$CS323)</f>
        <v>0</v>
      </c>
      <c r="DJ323" s="16">
        <f>SUMIF(AFFECTATION!$E323:$CS323,PRESENCE!DJ$2,PRESENCE!$E323:$CS323)</f>
        <v>0</v>
      </c>
      <c r="DK323" s="16">
        <f>SUMIF(AFFECTATION!$E323:$CS323,PRESENCE!DK$2,PRESENCE!$E323:$CS323)</f>
        <v>0</v>
      </c>
      <c r="DL323" s="16">
        <f>SUMIF(AFFECTATION!$E323:$CS323,PRESENCE!DL$2,PRESENCE!$E323:$CS323)</f>
        <v>0</v>
      </c>
      <c r="DM323" s="16">
        <f>SUMIF(AFFECTATION!$E323:$CS323,PRESENCE!DM$2,PRESENCE!$E323:$CS323)</f>
        <v>0</v>
      </c>
    </row>
    <row r="324" spans="1:117" x14ac:dyDescent="0.35">
      <c r="A324" s="6" t="str">
        <f t="shared" si="16"/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1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  <c r="CT324" s="16"/>
      <c r="CU324" s="16"/>
      <c r="CV324" s="16"/>
      <c r="CW324" s="16"/>
      <c r="CX324" s="16"/>
      <c r="CY324" s="16"/>
      <c r="CZ324" s="16">
        <f>SUMIF(AFFECTATION!$E324:$CS324,PRESENCE!CZ$2,PRESENCE!$E324:$CS324)</f>
        <v>0</v>
      </c>
      <c r="DA324" s="16">
        <f>SUMIF(AFFECTATION!$E324:$CS324,PRESENCE!DA$2,PRESENCE!$E324:$CS324)</f>
        <v>0</v>
      </c>
      <c r="DB324" s="16">
        <f>SUMIF(AFFECTATION!$E324:$CS324,PRESENCE!DB$2,PRESENCE!$E324:$CS324)</f>
        <v>0</v>
      </c>
      <c r="DC324" s="16">
        <f>SUMIF(AFFECTATION!$E324:$CS324,PRESENCE!DC$2,PRESENCE!$E324:$CS324)</f>
        <v>0</v>
      </c>
      <c r="DD324" s="16">
        <f>SUMIF(AFFECTATION!$E324:$CS324,PRESENCE!DD$2,PRESENCE!$E324:$CS324)</f>
        <v>0</v>
      </c>
      <c r="DE324" s="16">
        <f>SUMIF(AFFECTATION!$E324:$CS324,PRESENCE!DE$2,PRESENCE!$E324:$CS324)</f>
        <v>0</v>
      </c>
      <c r="DF324" s="16">
        <f>SUMIF(AFFECTATION!$E324:$CS324,PRESENCE!DF$2,PRESENCE!$E324:$CS324)</f>
        <v>0</v>
      </c>
      <c r="DG324" s="16">
        <f>SUMIF(AFFECTATION!$E324:$CS324,PRESENCE!DG$2,PRESENCE!$E324:$CS324)</f>
        <v>0</v>
      </c>
      <c r="DH324" s="16">
        <f>SUMIF(AFFECTATION!$E324:$CS324,PRESENCE!DH$2,PRESENCE!$E324:$CS324)</f>
        <v>0</v>
      </c>
      <c r="DI324" s="16">
        <f>SUMIF(AFFECTATION!$E324:$CS324,PRESENCE!DI$2,PRESENCE!$E324:$CS324)</f>
        <v>0</v>
      </c>
      <c r="DJ324" s="16">
        <f>SUMIF(AFFECTATION!$E324:$CS324,PRESENCE!DJ$2,PRESENCE!$E324:$CS324)</f>
        <v>0</v>
      </c>
      <c r="DK324" s="16">
        <f>SUMIF(AFFECTATION!$E324:$CS324,PRESENCE!DK$2,PRESENCE!$E324:$CS324)</f>
        <v>0</v>
      </c>
      <c r="DL324" s="16">
        <f>SUMIF(AFFECTATION!$E324:$CS324,PRESENCE!DL$2,PRESENCE!$E324:$CS324)</f>
        <v>0</v>
      </c>
      <c r="DM324" s="16">
        <f>SUMIF(AFFECTATION!$E324:$CS324,PRESENCE!DM$2,PRESENCE!$E324:$CS324)</f>
        <v>0</v>
      </c>
    </row>
    <row r="325" spans="1:117" x14ac:dyDescent="0.35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1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  <c r="CT325" s="16"/>
      <c r="CU325" s="16"/>
      <c r="CV325" s="16"/>
      <c r="CW325" s="16"/>
      <c r="CX325" s="16"/>
      <c r="CY325" s="16"/>
      <c r="CZ325" s="16">
        <f>SUMIF(AFFECTATION!$E325:$CS325,PRESENCE!CZ$2,PRESENCE!$E325:$CS325)</f>
        <v>0</v>
      </c>
      <c r="DA325" s="16">
        <f>SUMIF(AFFECTATION!$E325:$CS325,PRESENCE!DA$2,PRESENCE!$E325:$CS325)</f>
        <v>0</v>
      </c>
      <c r="DB325" s="16">
        <f>SUMIF(AFFECTATION!$E325:$CS325,PRESENCE!DB$2,PRESENCE!$E325:$CS325)</f>
        <v>0</v>
      </c>
      <c r="DC325" s="16">
        <f>SUMIF(AFFECTATION!$E325:$CS325,PRESENCE!DC$2,PRESENCE!$E325:$CS325)</f>
        <v>0</v>
      </c>
      <c r="DD325" s="16">
        <f>SUMIF(AFFECTATION!$E325:$CS325,PRESENCE!DD$2,PRESENCE!$E325:$CS325)</f>
        <v>0</v>
      </c>
      <c r="DE325" s="16">
        <f>SUMIF(AFFECTATION!$E325:$CS325,PRESENCE!DE$2,PRESENCE!$E325:$CS325)</f>
        <v>0</v>
      </c>
      <c r="DF325" s="16">
        <f>SUMIF(AFFECTATION!$E325:$CS325,PRESENCE!DF$2,PRESENCE!$E325:$CS325)</f>
        <v>0</v>
      </c>
      <c r="DG325" s="16">
        <f>SUMIF(AFFECTATION!$E325:$CS325,PRESENCE!DG$2,PRESENCE!$E325:$CS325)</f>
        <v>0</v>
      </c>
      <c r="DH325" s="16">
        <f>SUMIF(AFFECTATION!$E325:$CS325,PRESENCE!DH$2,PRESENCE!$E325:$CS325)</f>
        <v>0</v>
      </c>
      <c r="DI325" s="16">
        <f>SUMIF(AFFECTATION!$E325:$CS325,PRESENCE!DI$2,PRESENCE!$E325:$CS325)</f>
        <v>0</v>
      </c>
      <c r="DJ325" s="16">
        <f>SUMIF(AFFECTATION!$E325:$CS325,PRESENCE!DJ$2,PRESENCE!$E325:$CS325)</f>
        <v>0</v>
      </c>
      <c r="DK325" s="16">
        <f>SUMIF(AFFECTATION!$E325:$CS325,PRESENCE!DK$2,PRESENCE!$E325:$CS325)</f>
        <v>0</v>
      </c>
      <c r="DL325" s="16">
        <f>SUMIF(AFFECTATION!$E325:$CS325,PRESENCE!DL$2,PRESENCE!$E325:$CS325)</f>
        <v>0</v>
      </c>
      <c r="DM325" s="16">
        <f>SUMIF(AFFECTATION!$E325:$CS325,PRESENCE!DM$2,PRESENCE!$E325:$CS325)</f>
        <v>0</v>
      </c>
    </row>
    <row r="326" spans="1:117" x14ac:dyDescent="0.35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1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  <c r="CT326" s="16"/>
      <c r="CU326" s="16"/>
      <c r="CV326" s="16"/>
      <c r="CW326" s="16"/>
      <c r="CX326" s="16"/>
      <c r="CY326" s="16"/>
      <c r="CZ326" s="16">
        <f>SUMIF(AFFECTATION!$E326:$CS326,PRESENCE!CZ$2,PRESENCE!$E326:$CS326)</f>
        <v>0</v>
      </c>
      <c r="DA326" s="16">
        <f>SUMIF(AFFECTATION!$E326:$CS326,PRESENCE!DA$2,PRESENCE!$E326:$CS326)</f>
        <v>0</v>
      </c>
      <c r="DB326" s="16">
        <f>SUMIF(AFFECTATION!$E326:$CS326,PRESENCE!DB$2,PRESENCE!$E326:$CS326)</f>
        <v>0</v>
      </c>
      <c r="DC326" s="16">
        <f>SUMIF(AFFECTATION!$E326:$CS326,PRESENCE!DC$2,PRESENCE!$E326:$CS326)</f>
        <v>0</v>
      </c>
      <c r="DD326" s="16">
        <f>SUMIF(AFFECTATION!$E326:$CS326,PRESENCE!DD$2,PRESENCE!$E326:$CS326)</f>
        <v>0</v>
      </c>
      <c r="DE326" s="16">
        <f>SUMIF(AFFECTATION!$E326:$CS326,PRESENCE!DE$2,PRESENCE!$E326:$CS326)</f>
        <v>0</v>
      </c>
      <c r="DF326" s="16">
        <f>SUMIF(AFFECTATION!$E326:$CS326,PRESENCE!DF$2,PRESENCE!$E326:$CS326)</f>
        <v>0</v>
      </c>
      <c r="DG326" s="16">
        <f>SUMIF(AFFECTATION!$E326:$CS326,PRESENCE!DG$2,PRESENCE!$E326:$CS326)</f>
        <v>0</v>
      </c>
      <c r="DH326" s="16">
        <f>SUMIF(AFFECTATION!$E326:$CS326,PRESENCE!DH$2,PRESENCE!$E326:$CS326)</f>
        <v>0</v>
      </c>
      <c r="DI326" s="16">
        <f>SUMIF(AFFECTATION!$E326:$CS326,PRESENCE!DI$2,PRESENCE!$E326:$CS326)</f>
        <v>0</v>
      </c>
      <c r="DJ326" s="16">
        <f>SUMIF(AFFECTATION!$E326:$CS326,PRESENCE!DJ$2,PRESENCE!$E326:$CS326)</f>
        <v>0</v>
      </c>
      <c r="DK326" s="16">
        <f>SUMIF(AFFECTATION!$E326:$CS326,PRESENCE!DK$2,PRESENCE!$E326:$CS326)</f>
        <v>0</v>
      </c>
      <c r="DL326" s="16">
        <f>SUMIF(AFFECTATION!$E326:$CS326,PRESENCE!DL$2,PRESENCE!$E326:$CS326)</f>
        <v>0</v>
      </c>
      <c r="DM326" s="16">
        <f>SUMIF(AFFECTATION!$E326:$CS326,PRESENCE!DM$2,PRESENCE!$E326:$CS326)</f>
        <v>0</v>
      </c>
    </row>
    <row r="327" spans="1:117" x14ac:dyDescent="0.35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1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  <c r="CT327" s="16"/>
      <c r="CU327" s="16"/>
      <c r="CV327" s="16"/>
      <c r="CW327" s="16"/>
      <c r="CX327" s="16"/>
      <c r="CY327" s="16"/>
      <c r="CZ327" s="16">
        <f>SUMIF(AFFECTATION!$E327:$CS327,PRESENCE!CZ$2,PRESENCE!$E327:$CS327)</f>
        <v>0</v>
      </c>
      <c r="DA327" s="16">
        <f>SUMIF(AFFECTATION!$E327:$CS327,PRESENCE!DA$2,PRESENCE!$E327:$CS327)</f>
        <v>0</v>
      </c>
      <c r="DB327" s="16">
        <f>SUMIF(AFFECTATION!$E327:$CS327,PRESENCE!DB$2,PRESENCE!$E327:$CS327)</f>
        <v>0</v>
      </c>
      <c r="DC327" s="16">
        <f>SUMIF(AFFECTATION!$E327:$CS327,PRESENCE!DC$2,PRESENCE!$E327:$CS327)</f>
        <v>0</v>
      </c>
      <c r="DD327" s="16">
        <f>SUMIF(AFFECTATION!$E327:$CS327,PRESENCE!DD$2,PRESENCE!$E327:$CS327)</f>
        <v>0</v>
      </c>
      <c r="DE327" s="16">
        <f>SUMIF(AFFECTATION!$E327:$CS327,PRESENCE!DE$2,PRESENCE!$E327:$CS327)</f>
        <v>0</v>
      </c>
      <c r="DF327" s="16">
        <f>SUMIF(AFFECTATION!$E327:$CS327,PRESENCE!DF$2,PRESENCE!$E327:$CS327)</f>
        <v>0</v>
      </c>
      <c r="DG327" s="16">
        <f>SUMIF(AFFECTATION!$E327:$CS327,PRESENCE!DG$2,PRESENCE!$E327:$CS327)</f>
        <v>0</v>
      </c>
      <c r="DH327" s="16">
        <f>SUMIF(AFFECTATION!$E327:$CS327,PRESENCE!DH$2,PRESENCE!$E327:$CS327)</f>
        <v>0</v>
      </c>
      <c r="DI327" s="16">
        <f>SUMIF(AFFECTATION!$E327:$CS327,PRESENCE!DI$2,PRESENCE!$E327:$CS327)</f>
        <v>0</v>
      </c>
      <c r="DJ327" s="16">
        <f>SUMIF(AFFECTATION!$E327:$CS327,PRESENCE!DJ$2,PRESENCE!$E327:$CS327)</f>
        <v>0</v>
      </c>
      <c r="DK327" s="16">
        <f>SUMIF(AFFECTATION!$E327:$CS327,PRESENCE!DK$2,PRESENCE!$E327:$CS327)</f>
        <v>0</v>
      </c>
      <c r="DL327" s="16">
        <f>SUMIF(AFFECTATION!$E327:$CS327,PRESENCE!DL$2,PRESENCE!$E327:$CS327)</f>
        <v>0</v>
      </c>
      <c r="DM327" s="16">
        <f>SUMIF(AFFECTATION!$E327:$CS327,PRESENCE!DM$2,PRESENCE!$E327:$CS327)</f>
        <v>0</v>
      </c>
    </row>
    <row r="328" spans="1:117" x14ac:dyDescent="0.35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1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  <c r="CT328" s="16"/>
      <c r="CU328" s="16"/>
      <c r="CV328" s="16"/>
      <c r="CW328" s="16"/>
      <c r="CX328" s="16"/>
      <c r="CY328" s="16"/>
      <c r="CZ328" s="16">
        <f>SUMIF(AFFECTATION!$E328:$CS328,PRESENCE!CZ$2,PRESENCE!$E328:$CS328)</f>
        <v>0</v>
      </c>
      <c r="DA328" s="16">
        <f>SUMIF(AFFECTATION!$E328:$CS328,PRESENCE!DA$2,PRESENCE!$E328:$CS328)</f>
        <v>0</v>
      </c>
      <c r="DB328" s="16">
        <f>SUMIF(AFFECTATION!$E328:$CS328,PRESENCE!DB$2,PRESENCE!$E328:$CS328)</f>
        <v>0</v>
      </c>
      <c r="DC328" s="16">
        <f>SUMIF(AFFECTATION!$E328:$CS328,PRESENCE!DC$2,PRESENCE!$E328:$CS328)</f>
        <v>0</v>
      </c>
      <c r="DD328" s="16">
        <f>SUMIF(AFFECTATION!$E328:$CS328,PRESENCE!DD$2,PRESENCE!$E328:$CS328)</f>
        <v>0</v>
      </c>
      <c r="DE328" s="16">
        <f>SUMIF(AFFECTATION!$E328:$CS328,PRESENCE!DE$2,PRESENCE!$E328:$CS328)</f>
        <v>0</v>
      </c>
      <c r="DF328" s="16">
        <f>SUMIF(AFFECTATION!$E328:$CS328,PRESENCE!DF$2,PRESENCE!$E328:$CS328)</f>
        <v>0</v>
      </c>
      <c r="DG328" s="16">
        <f>SUMIF(AFFECTATION!$E328:$CS328,PRESENCE!DG$2,PRESENCE!$E328:$CS328)</f>
        <v>0</v>
      </c>
      <c r="DH328" s="16">
        <f>SUMIF(AFFECTATION!$E328:$CS328,PRESENCE!DH$2,PRESENCE!$E328:$CS328)</f>
        <v>0</v>
      </c>
      <c r="DI328" s="16">
        <f>SUMIF(AFFECTATION!$E328:$CS328,PRESENCE!DI$2,PRESENCE!$E328:$CS328)</f>
        <v>0</v>
      </c>
      <c r="DJ328" s="16">
        <f>SUMIF(AFFECTATION!$E328:$CS328,PRESENCE!DJ$2,PRESENCE!$E328:$CS328)</f>
        <v>0</v>
      </c>
      <c r="DK328" s="16">
        <f>SUMIF(AFFECTATION!$E328:$CS328,PRESENCE!DK$2,PRESENCE!$E328:$CS328)</f>
        <v>0</v>
      </c>
      <c r="DL328" s="16">
        <f>SUMIF(AFFECTATION!$E328:$CS328,PRESENCE!DL$2,PRESENCE!$E328:$CS328)</f>
        <v>0</v>
      </c>
      <c r="DM328" s="16">
        <f>SUMIF(AFFECTATION!$E328:$CS328,PRESENCE!DM$2,PRESENCE!$E328:$CS328)</f>
        <v>0</v>
      </c>
    </row>
    <row r="329" spans="1:117" x14ac:dyDescent="0.35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1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  <c r="CT329" s="16"/>
      <c r="CU329" s="16"/>
      <c r="CV329" s="16"/>
      <c r="CW329" s="16"/>
      <c r="CX329" s="16"/>
      <c r="CY329" s="16"/>
      <c r="CZ329" s="16">
        <f>SUMIF(AFFECTATION!$E329:$CS329,PRESENCE!CZ$2,PRESENCE!$E329:$CS329)</f>
        <v>0</v>
      </c>
      <c r="DA329" s="16">
        <f>SUMIF(AFFECTATION!$E329:$CS329,PRESENCE!DA$2,PRESENCE!$E329:$CS329)</f>
        <v>0</v>
      </c>
      <c r="DB329" s="16">
        <f>SUMIF(AFFECTATION!$E329:$CS329,PRESENCE!DB$2,PRESENCE!$E329:$CS329)</f>
        <v>0</v>
      </c>
      <c r="DC329" s="16">
        <f>SUMIF(AFFECTATION!$E329:$CS329,PRESENCE!DC$2,PRESENCE!$E329:$CS329)</f>
        <v>0</v>
      </c>
      <c r="DD329" s="16">
        <f>SUMIF(AFFECTATION!$E329:$CS329,PRESENCE!DD$2,PRESENCE!$E329:$CS329)</f>
        <v>0</v>
      </c>
      <c r="DE329" s="16">
        <f>SUMIF(AFFECTATION!$E329:$CS329,PRESENCE!DE$2,PRESENCE!$E329:$CS329)</f>
        <v>0</v>
      </c>
      <c r="DF329" s="16">
        <f>SUMIF(AFFECTATION!$E329:$CS329,PRESENCE!DF$2,PRESENCE!$E329:$CS329)</f>
        <v>0</v>
      </c>
      <c r="DG329" s="16">
        <f>SUMIF(AFFECTATION!$E329:$CS329,PRESENCE!DG$2,PRESENCE!$E329:$CS329)</f>
        <v>0</v>
      </c>
      <c r="DH329" s="16">
        <f>SUMIF(AFFECTATION!$E329:$CS329,PRESENCE!DH$2,PRESENCE!$E329:$CS329)</f>
        <v>0</v>
      </c>
      <c r="DI329" s="16">
        <f>SUMIF(AFFECTATION!$E329:$CS329,PRESENCE!DI$2,PRESENCE!$E329:$CS329)</f>
        <v>0</v>
      </c>
      <c r="DJ329" s="16">
        <f>SUMIF(AFFECTATION!$E329:$CS329,PRESENCE!DJ$2,PRESENCE!$E329:$CS329)</f>
        <v>0</v>
      </c>
      <c r="DK329" s="16">
        <f>SUMIF(AFFECTATION!$E329:$CS329,PRESENCE!DK$2,PRESENCE!$E329:$CS329)</f>
        <v>0</v>
      </c>
      <c r="DL329" s="16">
        <f>SUMIF(AFFECTATION!$E329:$CS329,PRESENCE!DL$2,PRESENCE!$E329:$CS329)</f>
        <v>0</v>
      </c>
      <c r="DM329" s="16">
        <f>SUMIF(AFFECTATION!$E329:$CS329,PRESENCE!DM$2,PRESENCE!$E329:$CS329)</f>
        <v>0</v>
      </c>
    </row>
    <row r="330" spans="1:117" x14ac:dyDescent="0.35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1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  <c r="CT330" s="16"/>
      <c r="CU330" s="16"/>
      <c r="CV330" s="16"/>
      <c r="CW330" s="16"/>
      <c r="CX330" s="16"/>
      <c r="CY330" s="16"/>
      <c r="CZ330" s="16">
        <f>SUMIF(AFFECTATION!$E330:$CS330,PRESENCE!CZ$2,PRESENCE!$E330:$CS330)</f>
        <v>0</v>
      </c>
      <c r="DA330" s="16">
        <f>SUMIF(AFFECTATION!$E330:$CS330,PRESENCE!DA$2,PRESENCE!$E330:$CS330)</f>
        <v>0</v>
      </c>
      <c r="DB330" s="16">
        <f>SUMIF(AFFECTATION!$E330:$CS330,PRESENCE!DB$2,PRESENCE!$E330:$CS330)</f>
        <v>0</v>
      </c>
      <c r="DC330" s="16">
        <f>SUMIF(AFFECTATION!$E330:$CS330,PRESENCE!DC$2,PRESENCE!$E330:$CS330)</f>
        <v>0</v>
      </c>
      <c r="DD330" s="16">
        <f>SUMIF(AFFECTATION!$E330:$CS330,PRESENCE!DD$2,PRESENCE!$E330:$CS330)</f>
        <v>0</v>
      </c>
      <c r="DE330" s="16">
        <f>SUMIF(AFFECTATION!$E330:$CS330,PRESENCE!DE$2,PRESENCE!$E330:$CS330)</f>
        <v>0</v>
      </c>
      <c r="DF330" s="16">
        <f>SUMIF(AFFECTATION!$E330:$CS330,PRESENCE!DF$2,PRESENCE!$E330:$CS330)</f>
        <v>0</v>
      </c>
      <c r="DG330" s="16">
        <f>SUMIF(AFFECTATION!$E330:$CS330,PRESENCE!DG$2,PRESENCE!$E330:$CS330)</f>
        <v>0</v>
      </c>
      <c r="DH330" s="16">
        <f>SUMIF(AFFECTATION!$E330:$CS330,PRESENCE!DH$2,PRESENCE!$E330:$CS330)</f>
        <v>0</v>
      </c>
      <c r="DI330" s="16">
        <f>SUMIF(AFFECTATION!$E330:$CS330,PRESENCE!DI$2,PRESENCE!$E330:$CS330)</f>
        <v>0</v>
      </c>
      <c r="DJ330" s="16">
        <f>SUMIF(AFFECTATION!$E330:$CS330,PRESENCE!DJ$2,PRESENCE!$E330:$CS330)</f>
        <v>0</v>
      </c>
      <c r="DK330" s="16">
        <f>SUMIF(AFFECTATION!$E330:$CS330,PRESENCE!DK$2,PRESENCE!$E330:$CS330)</f>
        <v>0</v>
      </c>
      <c r="DL330" s="16">
        <f>SUMIF(AFFECTATION!$E330:$CS330,PRESENCE!DL$2,PRESENCE!$E330:$CS330)</f>
        <v>0</v>
      </c>
      <c r="DM330" s="16">
        <f>SUMIF(AFFECTATION!$E330:$CS330,PRESENCE!DM$2,PRESENCE!$E330:$CS330)</f>
        <v>0</v>
      </c>
    </row>
    <row r="331" spans="1:117" x14ac:dyDescent="0.35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1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  <c r="CT331" s="16"/>
      <c r="CU331" s="16"/>
      <c r="CV331" s="16"/>
      <c r="CW331" s="16"/>
      <c r="CX331" s="16"/>
      <c r="CY331" s="16"/>
      <c r="CZ331" s="16">
        <f>SUMIF(AFFECTATION!$E331:$CS331,PRESENCE!CZ$2,PRESENCE!$E331:$CS331)</f>
        <v>0</v>
      </c>
      <c r="DA331" s="16">
        <f>SUMIF(AFFECTATION!$E331:$CS331,PRESENCE!DA$2,PRESENCE!$E331:$CS331)</f>
        <v>0</v>
      </c>
      <c r="DB331" s="16">
        <f>SUMIF(AFFECTATION!$E331:$CS331,PRESENCE!DB$2,PRESENCE!$E331:$CS331)</f>
        <v>0</v>
      </c>
      <c r="DC331" s="16">
        <f>SUMIF(AFFECTATION!$E331:$CS331,PRESENCE!DC$2,PRESENCE!$E331:$CS331)</f>
        <v>0</v>
      </c>
      <c r="DD331" s="16">
        <f>SUMIF(AFFECTATION!$E331:$CS331,PRESENCE!DD$2,PRESENCE!$E331:$CS331)</f>
        <v>0</v>
      </c>
      <c r="DE331" s="16">
        <f>SUMIF(AFFECTATION!$E331:$CS331,PRESENCE!DE$2,PRESENCE!$E331:$CS331)</f>
        <v>0</v>
      </c>
      <c r="DF331" s="16">
        <f>SUMIF(AFFECTATION!$E331:$CS331,PRESENCE!DF$2,PRESENCE!$E331:$CS331)</f>
        <v>0</v>
      </c>
      <c r="DG331" s="16">
        <f>SUMIF(AFFECTATION!$E331:$CS331,PRESENCE!DG$2,PRESENCE!$E331:$CS331)</f>
        <v>0</v>
      </c>
      <c r="DH331" s="16">
        <f>SUMIF(AFFECTATION!$E331:$CS331,PRESENCE!DH$2,PRESENCE!$E331:$CS331)</f>
        <v>0</v>
      </c>
      <c r="DI331" s="16">
        <f>SUMIF(AFFECTATION!$E331:$CS331,PRESENCE!DI$2,PRESENCE!$E331:$CS331)</f>
        <v>0</v>
      </c>
      <c r="DJ331" s="16">
        <f>SUMIF(AFFECTATION!$E331:$CS331,PRESENCE!DJ$2,PRESENCE!$E331:$CS331)</f>
        <v>0</v>
      </c>
      <c r="DK331" s="16">
        <f>SUMIF(AFFECTATION!$E331:$CS331,PRESENCE!DK$2,PRESENCE!$E331:$CS331)</f>
        <v>0</v>
      </c>
      <c r="DL331" s="16">
        <f>SUMIF(AFFECTATION!$E331:$CS331,PRESENCE!DL$2,PRESENCE!$E331:$CS331)</f>
        <v>0</v>
      </c>
      <c r="DM331" s="16">
        <f>SUMIF(AFFECTATION!$E331:$CS331,PRESENCE!DM$2,PRESENCE!$E331:$CS331)</f>
        <v>0</v>
      </c>
    </row>
    <row r="332" spans="1:117" x14ac:dyDescent="0.35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1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  <c r="CT332" s="16"/>
      <c r="CU332" s="16"/>
      <c r="CV332" s="16"/>
      <c r="CW332" s="16"/>
      <c r="CX332" s="16"/>
      <c r="CY332" s="16"/>
      <c r="CZ332" s="16">
        <f>SUMIF(AFFECTATION!$E332:$CS332,PRESENCE!CZ$2,PRESENCE!$E332:$CS332)</f>
        <v>0</v>
      </c>
      <c r="DA332" s="16">
        <f>SUMIF(AFFECTATION!$E332:$CS332,PRESENCE!DA$2,PRESENCE!$E332:$CS332)</f>
        <v>0</v>
      </c>
      <c r="DB332" s="16">
        <f>SUMIF(AFFECTATION!$E332:$CS332,PRESENCE!DB$2,PRESENCE!$E332:$CS332)</f>
        <v>0</v>
      </c>
      <c r="DC332" s="16">
        <f>SUMIF(AFFECTATION!$E332:$CS332,PRESENCE!DC$2,PRESENCE!$E332:$CS332)</f>
        <v>0</v>
      </c>
      <c r="DD332" s="16">
        <f>SUMIF(AFFECTATION!$E332:$CS332,PRESENCE!DD$2,PRESENCE!$E332:$CS332)</f>
        <v>0</v>
      </c>
      <c r="DE332" s="16">
        <f>SUMIF(AFFECTATION!$E332:$CS332,PRESENCE!DE$2,PRESENCE!$E332:$CS332)</f>
        <v>0</v>
      </c>
      <c r="DF332" s="16">
        <f>SUMIF(AFFECTATION!$E332:$CS332,PRESENCE!DF$2,PRESENCE!$E332:$CS332)</f>
        <v>0</v>
      </c>
      <c r="DG332" s="16">
        <f>SUMIF(AFFECTATION!$E332:$CS332,PRESENCE!DG$2,PRESENCE!$E332:$CS332)</f>
        <v>0</v>
      </c>
      <c r="DH332" s="16">
        <f>SUMIF(AFFECTATION!$E332:$CS332,PRESENCE!DH$2,PRESENCE!$E332:$CS332)</f>
        <v>0</v>
      </c>
      <c r="DI332" s="16">
        <f>SUMIF(AFFECTATION!$E332:$CS332,PRESENCE!DI$2,PRESENCE!$E332:$CS332)</f>
        <v>0</v>
      </c>
      <c r="DJ332" s="16">
        <f>SUMIF(AFFECTATION!$E332:$CS332,PRESENCE!DJ$2,PRESENCE!$E332:$CS332)</f>
        <v>0</v>
      </c>
      <c r="DK332" s="16">
        <f>SUMIF(AFFECTATION!$E332:$CS332,PRESENCE!DK$2,PRESENCE!$E332:$CS332)</f>
        <v>0</v>
      </c>
      <c r="DL332" s="16">
        <f>SUMIF(AFFECTATION!$E332:$CS332,PRESENCE!DL$2,PRESENCE!$E332:$CS332)</f>
        <v>0</v>
      </c>
      <c r="DM332" s="16">
        <f>SUMIF(AFFECTATION!$E332:$CS332,PRESENCE!DM$2,PRESENCE!$E332:$CS332)</f>
        <v>0</v>
      </c>
    </row>
    <row r="333" spans="1:117" x14ac:dyDescent="0.35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1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  <c r="CT333" s="16"/>
      <c r="CU333" s="16"/>
      <c r="CV333" s="16"/>
      <c r="CW333" s="16"/>
      <c r="CX333" s="16"/>
      <c r="CY333" s="16"/>
      <c r="CZ333" s="16">
        <f>SUMIF(AFFECTATION!$E333:$CS333,PRESENCE!CZ$2,PRESENCE!$E333:$CS333)</f>
        <v>0</v>
      </c>
      <c r="DA333" s="16">
        <f>SUMIF(AFFECTATION!$E333:$CS333,PRESENCE!DA$2,PRESENCE!$E333:$CS333)</f>
        <v>0</v>
      </c>
      <c r="DB333" s="16">
        <f>SUMIF(AFFECTATION!$E333:$CS333,PRESENCE!DB$2,PRESENCE!$E333:$CS333)</f>
        <v>0</v>
      </c>
      <c r="DC333" s="16">
        <f>SUMIF(AFFECTATION!$E333:$CS333,PRESENCE!DC$2,PRESENCE!$E333:$CS333)</f>
        <v>0</v>
      </c>
      <c r="DD333" s="16">
        <f>SUMIF(AFFECTATION!$E333:$CS333,PRESENCE!DD$2,PRESENCE!$E333:$CS333)</f>
        <v>0</v>
      </c>
      <c r="DE333" s="16">
        <f>SUMIF(AFFECTATION!$E333:$CS333,PRESENCE!DE$2,PRESENCE!$E333:$CS333)</f>
        <v>0</v>
      </c>
      <c r="DF333" s="16">
        <f>SUMIF(AFFECTATION!$E333:$CS333,PRESENCE!DF$2,PRESENCE!$E333:$CS333)</f>
        <v>0</v>
      </c>
      <c r="DG333" s="16">
        <f>SUMIF(AFFECTATION!$E333:$CS333,PRESENCE!DG$2,PRESENCE!$E333:$CS333)</f>
        <v>0</v>
      </c>
      <c r="DH333" s="16">
        <f>SUMIF(AFFECTATION!$E333:$CS333,PRESENCE!DH$2,PRESENCE!$E333:$CS333)</f>
        <v>0</v>
      </c>
      <c r="DI333" s="16">
        <f>SUMIF(AFFECTATION!$E333:$CS333,PRESENCE!DI$2,PRESENCE!$E333:$CS333)</f>
        <v>0</v>
      </c>
      <c r="DJ333" s="16">
        <f>SUMIF(AFFECTATION!$E333:$CS333,PRESENCE!DJ$2,PRESENCE!$E333:$CS333)</f>
        <v>0</v>
      </c>
      <c r="DK333" s="16">
        <f>SUMIF(AFFECTATION!$E333:$CS333,PRESENCE!DK$2,PRESENCE!$E333:$CS333)</f>
        <v>0</v>
      </c>
      <c r="DL333" s="16">
        <f>SUMIF(AFFECTATION!$E333:$CS333,PRESENCE!DL$2,PRESENCE!$E333:$CS333)</f>
        <v>0</v>
      </c>
      <c r="DM333" s="16">
        <f>SUMIF(AFFECTATION!$E333:$CS333,PRESENCE!DM$2,PRESENCE!$E333:$CS333)</f>
        <v>0</v>
      </c>
    </row>
    <row r="334" spans="1:117" x14ac:dyDescent="0.35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1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  <c r="CT334" s="16"/>
      <c r="CU334" s="16"/>
      <c r="CV334" s="16"/>
      <c r="CW334" s="16"/>
      <c r="CX334" s="16"/>
      <c r="CY334" s="16"/>
      <c r="CZ334" s="16">
        <f>SUMIF(AFFECTATION!$E334:$CS334,PRESENCE!CZ$2,PRESENCE!$E334:$CS334)</f>
        <v>0</v>
      </c>
      <c r="DA334" s="16">
        <f>SUMIF(AFFECTATION!$E334:$CS334,PRESENCE!DA$2,PRESENCE!$E334:$CS334)</f>
        <v>0</v>
      </c>
      <c r="DB334" s="16">
        <f>SUMIF(AFFECTATION!$E334:$CS334,PRESENCE!DB$2,PRESENCE!$E334:$CS334)</f>
        <v>0</v>
      </c>
      <c r="DC334" s="16">
        <f>SUMIF(AFFECTATION!$E334:$CS334,PRESENCE!DC$2,PRESENCE!$E334:$CS334)</f>
        <v>0</v>
      </c>
      <c r="DD334" s="16">
        <f>SUMIF(AFFECTATION!$E334:$CS334,PRESENCE!DD$2,PRESENCE!$E334:$CS334)</f>
        <v>0</v>
      </c>
      <c r="DE334" s="16">
        <f>SUMIF(AFFECTATION!$E334:$CS334,PRESENCE!DE$2,PRESENCE!$E334:$CS334)</f>
        <v>0</v>
      </c>
      <c r="DF334" s="16">
        <f>SUMIF(AFFECTATION!$E334:$CS334,PRESENCE!DF$2,PRESENCE!$E334:$CS334)</f>
        <v>0</v>
      </c>
      <c r="DG334" s="16">
        <f>SUMIF(AFFECTATION!$E334:$CS334,PRESENCE!DG$2,PRESENCE!$E334:$CS334)</f>
        <v>0</v>
      </c>
      <c r="DH334" s="16">
        <f>SUMIF(AFFECTATION!$E334:$CS334,PRESENCE!DH$2,PRESENCE!$E334:$CS334)</f>
        <v>0</v>
      </c>
      <c r="DI334" s="16">
        <f>SUMIF(AFFECTATION!$E334:$CS334,PRESENCE!DI$2,PRESENCE!$E334:$CS334)</f>
        <v>0</v>
      </c>
      <c r="DJ334" s="16">
        <f>SUMIF(AFFECTATION!$E334:$CS334,PRESENCE!DJ$2,PRESENCE!$E334:$CS334)</f>
        <v>0</v>
      </c>
      <c r="DK334" s="16">
        <f>SUMIF(AFFECTATION!$E334:$CS334,PRESENCE!DK$2,PRESENCE!$E334:$CS334)</f>
        <v>0</v>
      </c>
      <c r="DL334" s="16">
        <f>SUMIF(AFFECTATION!$E334:$CS334,PRESENCE!DL$2,PRESENCE!$E334:$CS334)</f>
        <v>0</v>
      </c>
      <c r="DM334" s="16">
        <f>SUMIF(AFFECTATION!$E334:$CS334,PRESENCE!DM$2,PRESENCE!$E334:$CS334)</f>
        <v>0</v>
      </c>
    </row>
    <row r="335" spans="1:117" x14ac:dyDescent="0.35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1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  <c r="CT335" s="16"/>
      <c r="CU335" s="16"/>
      <c r="CV335" s="16"/>
      <c r="CW335" s="16"/>
      <c r="CX335" s="16"/>
      <c r="CY335" s="16"/>
      <c r="CZ335" s="16">
        <f>SUMIF(AFFECTATION!$E335:$CS335,PRESENCE!CZ$2,PRESENCE!$E335:$CS335)</f>
        <v>0</v>
      </c>
      <c r="DA335" s="16">
        <f>SUMIF(AFFECTATION!$E335:$CS335,PRESENCE!DA$2,PRESENCE!$E335:$CS335)</f>
        <v>0</v>
      </c>
      <c r="DB335" s="16">
        <f>SUMIF(AFFECTATION!$E335:$CS335,PRESENCE!DB$2,PRESENCE!$E335:$CS335)</f>
        <v>0</v>
      </c>
      <c r="DC335" s="16">
        <f>SUMIF(AFFECTATION!$E335:$CS335,PRESENCE!DC$2,PRESENCE!$E335:$CS335)</f>
        <v>0</v>
      </c>
      <c r="DD335" s="16">
        <f>SUMIF(AFFECTATION!$E335:$CS335,PRESENCE!DD$2,PRESENCE!$E335:$CS335)</f>
        <v>0</v>
      </c>
      <c r="DE335" s="16">
        <f>SUMIF(AFFECTATION!$E335:$CS335,PRESENCE!DE$2,PRESENCE!$E335:$CS335)</f>
        <v>0</v>
      </c>
      <c r="DF335" s="16">
        <f>SUMIF(AFFECTATION!$E335:$CS335,PRESENCE!DF$2,PRESENCE!$E335:$CS335)</f>
        <v>0</v>
      </c>
      <c r="DG335" s="16">
        <f>SUMIF(AFFECTATION!$E335:$CS335,PRESENCE!DG$2,PRESENCE!$E335:$CS335)</f>
        <v>0</v>
      </c>
      <c r="DH335" s="16">
        <f>SUMIF(AFFECTATION!$E335:$CS335,PRESENCE!DH$2,PRESENCE!$E335:$CS335)</f>
        <v>0</v>
      </c>
      <c r="DI335" s="16">
        <f>SUMIF(AFFECTATION!$E335:$CS335,PRESENCE!DI$2,PRESENCE!$E335:$CS335)</f>
        <v>0</v>
      </c>
      <c r="DJ335" s="16">
        <f>SUMIF(AFFECTATION!$E335:$CS335,PRESENCE!DJ$2,PRESENCE!$E335:$CS335)</f>
        <v>0</v>
      </c>
      <c r="DK335" s="16">
        <f>SUMIF(AFFECTATION!$E335:$CS335,PRESENCE!DK$2,PRESENCE!$E335:$CS335)</f>
        <v>0</v>
      </c>
      <c r="DL335" s="16">
        <f>SUMIF(AFFECTATION!$E335:$CS335,PRESENCE!DL$2,PRESENCE!$E335:$CS335)</f>
        <v>0</v>
      </c>
      <c r="DM335" s="16">
        <f>SUMIF(AFFECTATION!$E335:$CS335,PRESENCE!DM$2,PRESENCE!$E335:$CS335)</f>
        <v>0</v>
      </c>
    </row>
    <row r="336" spans="1:117" x14ac:dyDescent="0.35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1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  <c r="CT336" s="16"/>
      <c r="CU336" s="16"/>
      <c r="CV336" s="16"/>
      <c r="CW336" s="16"/>
      <c r="CX336" s="16"/>
      <c r="CY336" s="16"/>
      <c r="CZ336" s="16">
        <f>SUMIF(AFFECTATION!$E336:$CS336,PRESENCE!CZ$2,PRESENCE!$E336:$CS336)</f>
        <v>0</v>
      </c>
      <c r="DA336" s="16">
        <f>SUMIF(AFFECTATION!$E336:$CS336,PRESENCE!DA$2,PRESENCE!$E336:$CS336)</f>
        <v>0</v>
      </c>
      <c r="DB336" s="16">
        <f>SUMIF(AFFECTATION!$E336:$CS336,PRESENCE!DB$2,PRESENCE!$E336:$CS336)</f>
        <v>0</v>
      </c>
      <c r="DC336" s="16">
        <f>SUMIF(AFFECTATION!$E336:$CS336,PRESENCE!DC$2,PRESENCE!$E336:$CS336)</f>
        <v>0</v>
      </c>
      <c r="DD336" s="16">
        <f>SUMIF(AFFECTATION!$E336:$CS336,PRESENCE!DD$2,PRESENCE!$E336:$CS336)</f>
        <v>0</v>
      </c>
      <c r="DE336" s="16">
        <f>SUMIF(AFFECTATION!$E336:$CS336,PRESENCE!DE$2,PRESENCE!$E336:$CS336)</f>
        <v>0</v>
      </c>
      <c r="DF336" s="16">
        <f>SUMIF(AFFECTATION!$E336:$CS336,PRESENCE!DF$2,PRESENCE!$E336:$CS336)</f>
        <v>0</v>
      </c>
      <c r="DG336" s="16">
        <f>SUMIF(AFFECTATION!$E336:$CS336,PRESENCE!DG$2,PRESENCE!$E336:$CS336)</f>
        <v>0</v>
      </c>
      <c r="DH336" s="16">
        <f>SUMIF(AFFECTATION!$E336:$CS336,PRESENCE!DH$2,PRESENCE!$E336:$CS336)</f>
        <v>0</v>
      </c>
      <c r="DI336" s="16">
        <f>SUMIF(AFFECTATION!$E336:$CS336,PRESENCE!DI$2,PRESENCE!$E336:$CS336)</f>
        <v>0</v>
      </c>
      <c r="DJ336" s="16">
        <f>SUMIF(AFFECTATION!$E336:$CS336,PRESENCE!DJ$2,PRESENCE!$E336:$CS336)</f>
        <v>0</v>
      </c>
      <c r="DK336" s="16">
        <f>SUMIF(AFFECTATION!$E336:$CS336,PRESENCE!DK$2,PRESENCE!$E336:$CS336)</f>
        <v>0</v>
      </c>
      <c r="DL336" s="16">
        <f>SUMIF(AFFECTATION!$E336:$CS336,PRESENCE!DL$2,PRESENCE!$E336:$CS336)</f>
        <v>0</v>
      </c>
      <c r="DM336" s="16">
        <f>SUMIF(AFFECTATION!$E336:$CS336,PRESENCE!DM$2,PRESENCE!$E336:$CS336)</f>
        <v>0</v>
      </c>
    </row>
    <row r="337" spans="1:117" x14ac:dyDescent="0.35">
      <c r="A337" s="6" t="str">
        <f t="shared" si="16"/>
        <v>MAI</v>
      </c>
      <c r="B337" s="6">
        <f t="shared" ref="B337:B366" si="18">WEEKNUM(D337)</f>
        <v>22</v>
      </c>
      <c r="C337" s="6" t="str">
        <f t="shared" si="17"/>
        <v>VENDREDI</v>
      </c>
      <c r="D337" s="20">
        <v>43616</v>
      </c>
      <c r="E337" s="1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  <c r="CT337" s="16"/>
      <c r="CU337" s="16"/>
      <c r="CV337" s="16"/>
      <c r="CW337" s="16"/>
      <c r="CX337" s="16"/>
      <c r="CY337" s="16"/>
      <c r="CZ337" s="16">
        <f>SUMIF(AFFECTATION!$E337:$CS337,PRESENCE!CZ$2,PRESENCE!$E337:$CS337)</f>
        <v>0</v>
      </c>
      <c r="DA337" s="16">
        <f>SUMIF(AFFECTATION!$E337:$CS337,PRESENCE!DA$2,PRESENCE!$E337:$CS337)</f>
        <v>0</v>
      </c>
      <c r="DB337" s="16">
        <f>SUMIF(AFFECTATION!$E337:$CS337,PRESENCE!DB$2,PRESENCE!$E337:$CS337)</f>
        <v>0</v>
      </c>
      <c r="DC337" s="16">
        <f>SUMIF(AFFECTATION!$E337:$CS337,PRESENCE!DC$2,PRESENCE!$E337:$CS337)</f>
        <v>0</v>
      </c>
      <c r="DD337" s="16">
        <f>SUMIF(AFFECTATION!$E337:$CS337,PRESENCE!DD$2,PRESENCE!$E337:$CS337)</f>
        <v>0</v>
      </c>
      <c r="DE337" s="16">
        <f>SUMIF(AFFECTATION!$E337:$CS337,PRESENCE!DE$2,PRESENCE!$E337:$CS337)</f>
        <v>0</v>
      </c>
      <c r="DF337" s="16">
        <f>SUMIF(AFFECTATION!$E337:$CS337,PRESENCE!DF$2,PRESENCE!$E337:$CS337)</f>
        <v>0</v>
      </c>
      <c r="DG337" s="16">
        <f>SUMIF(AFFECTATION!$E337:$CS337,PRESENCE!DG$2,PRESENCE!$E337:$CS337)</f>
        <v>0</v>
      </c>
      <c r="DH337" s="16">
        <f>SUMIF(AFFECTATION!$E337:$CS337,PRESENCE!DH$2,PRESENCE!$E337:$CS337)</f>
        <v>0</v>
      </c>
      <c r="DI337" s="16">
        <f>SUMIF(AFFECTATION!$E337:$CS337,PRESENCE!DI$2,PRESENCE!$E337:$CS337)</f>
        <v>0</v>
      </c>
      <c r="DJ337" s="16">
        <f>SUMIF(AFFECTATION!$E337:$CS337,PRESENCE!DJ$2,PRESENCE!$E337:$CS337)</f>
        <v>0</v>
      </c>
      <c r="DK337" s="16">
        <f>SUMIF(AFFECTATION!$E337:$CS337,PRESENCE!DK$2,PRESENCE!$E337:$CS337)</f>
        <v>0</v>
      </c>
      <c r="DL337" s="16">
        <f>SUMIF(AFFECTATION!$E337:$CS337,PRESENCE!DL$2,PRESENCE!$E337:$CS337)</f>
        <v>0</v>
      </c>
      <c r="DM337" s="16">
        <f>SUMIF(AFFECTATION!$E337:$CS337,PRESENCE!DM$2,PRESENCE!$E337:$CS337)</f>
        <v>0</v>
      </c>
    </row>
    <row r="338" spans="1:117" x14ac:dyDescent="0.35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1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  <c r="CT338" s="16"/>
      <c r="CU338" s="16"/>
      <c r="CV338" s="16"/>
      <c r="CW338" s="16"/>
      <c r="CX338" s="16"/>
      <c r="CY338" s="16"/>
      <c r="CZ338" s="16">
        <f>SUMIF(AFFECTATION!$E338:$CS338,PRESENCE!CZ$2,PRESENCE!$E338:$CS338)</f>
        <v>0</v>
      </c>
      <c r="DA338" s="16">
        <f>SUMIF(AFFECTATION!$E338:$CS338,PRESENCE!DA$2,PRESENCE!$E338:$CS338)</f>
        <v>0</v>
      </c>
      <c r="DB338" s="16">
        <f>SUMIF(AFFECTATION!$E338:$CS338,PRESENCE!DB$2,PRESENCE!$E338:$CS338)</f>
        <v>0</v>
      </c>
      <c r="DC338" s="16">
        <f>SUMIF(AFFECTATION!$E338:$CS338,PRESENCE!DC$2,PRESENCE!$E338:$CS338)</f>
        <v>0</v>
      </c>
      <c r="DD338" s="16">
        <f>SUMIF(AFFECTATION!$E338:$CS338,PRESENCE!DD$2,PRESENCE!$E338:$CS338)</f>
        <v>0</v>
      </c>
      <c r="DE338" s="16">
        <f>SUMIF(AFFECTATION!$E338:$CS338,PRESENCE!DE$2,PRESENCE!$E338:$CS338)</f>
        <v>0</v>
      </c>
      <c r="DF338" s="16">
        <f>SUMIF(AFFECTATION!$E338:$CS338,PRESENCE!DF$2,PRESENCE!$E338:$CS338)</f>
        <v>0</v>
      </c>
      <c r="DG338" s="16">
        <f>SUMIF(AFFECTATION!$E338:$CS338,PRESENCE!DG$2,PRESENCE!$E338:$CS338)</f>
        <v>0</v>
      </c>
      <c r="DH338" s="16">
        <f>SUMIF(AFFECTATION!$E338:$CS338,PRESENCE!DH$2,PRESENCE!$E338:$CS338)</f>
        <v>0</v>
      </c>
      <c r="DI338" s="16">
        <f>SUMIF(AFFECTATION!$E338:$CS338,PRESENCE!DI$2,PRESENCE!$E338:$CS338)</f>
        <v>0</v>
      </c>
      <c r="DJ338" s="16">
        <f>SUMIF(AFFECTATION!$E338:$CS338,PRESENCE!DJ$2,PRESENCE!$E338:$CS338)</f>
        <v>0</v>
      </c>
      <c r="DK338" s="16">
        <f>SUMIF(AFFECTATION!$E338:$CS338,PRESENCE!DK$2,PRESENCE!$E338:$CS338)</f>
        <v>0</v>
      </c>
      <c r="DL338" s="16">
        <f>SUMIF(AFFECTATION!$E338:$CS338,PRESENCE!DL$2,PRESENCE!$E338:$CS338)</f>
        <v>0</v>
      </c>
      <c r="DM338" s="16">
        <f>SUMIF(AFFECTATION!$E338:$CS338,PRESENCE!DM$2,PRESENCE!$E338:$CS338)</f>
        <v>0</v>
      </c>
    </row>
    <row r="339" spans="1:117" x14ac:dyDescent="0.35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1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  <c r="CT339" s="16"/>
      <c r="CU339" s="16"/>
      <c r="CV339" s="16"/>
      <c r="CW339" s="16"/>
      <c r="CX339" s="16"/>
      <c r="CY339" s="16"/>
      <c r="CZ339" s="16">
        <f>SUMIF(AFFECTATION!$E339:$CS339,PRESENCE!CZ$2,PRESENCE!$E339:$CS339)</f>
        <v>0</v>
      </c>
      <c r="DA339" s="16">
        <f>SUMIF(AFFECTATION!$E339:$CS339,PRESENCE!DA$2,PRESENCE!$E339:$CS339)</f>
        <v>0</v>
      </c>
      <c r="DB339" s="16">
        <f>SUMIF(AFFECTATION!$E339:$CS339,PRESENCE!DB$2,PRESENCE!$E339:$CS339)</f>
        <v>0</v>
      </c>
      <c r="DC339" s="16">
        <f>SUMIF(AFFECTATION!$E339:$CS339,PRESENCE!DC$2,PRESENCE!$E339:$CS339)</f>
        <v>0</v>
      </c>
      <c r="DD339" s="16">
        <f>SUMIF(AFFECTATION!$E339:$CS339,PRESENCE!DD$2,PRESENCE!$E339:$CS339)</f>
        <v>0</v>
      </c>
      <c r="DE339" s="16">
        <f>SUMIF(AFFECTATION!$E339:$CS339,PRESENCE!DE$2,PRESENCE!$E339:$CS339)</f>
        <v>0</v>
      </c>
      <c r="DF339" s="16">
        <f>SUMIF(AFFECTATION!$E339:$CS339,PRESENCE!DF$2,PRESENCE!$E339:$CS339)</f>
        <v>0</v>
      </c>
      <c r="DG339" s="16">
        <f>SUMIF(AFFECTATION!$E339:$CS339,PRESENCE!DG$2,PRESENCE!$E339:$CS339)</f>
        <v>0</v>
      </c>
      <c r="DH339" s="16">
        <f>SUMIF(AFFECTATION!$E339:$CS339,PRESENCE!DH$2,PRESENCE!$E339:$CS339)</f>
        <v>0</v>
      </c>
      <c r="DI339" s="16">
        <f>SUMIF(AFFECTATION!$E339:$CS339,PRESENCE!DI$2,PRESENCE!$E339:$CS339)</f>
        <v>0</v>
      </c>
      <c r="DJ339" s="16">
        <f>SUMIF(AFFECTATION!$E339:$CS339,PRESENCE!DJ$2,PRESENCE!$E339:$CS339)</f>
        <v>0</v>
      </c>
      <c r="DK339" s="16">
        <f>SUMIF(AFFECTATION!$E339:$CS339,PRESENCE!DK$2,PRESENCE!$E339:$CS339)</f>
        <v>0</v>
      </c>
      <c r="DL339" s="16">
        <f>SUMIF(AFFECTATION!$E339:$CS339,PRESENCE!DL$2,PRESENCE!$E339:$CS339)</f>
        <v>0</v>
      </c>
      <c r="DM339" s="16">
        <f>SUMIF(AFFECTATION!$E339:$CS339,PRESENCE!DM$2,PRESENCE!$E339:$CS339)</f>
        <v>0</v>
      </c>
    </row>
    <row r="340" spans="1:117" x14ac:dyDescent="0.35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1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  <c r="CT340" s="16"/>
      <c r="CU340" s="16"/>
      <c r="CV340" s="16"/>
      <c r="CW340" s="16"/>
      <c r="CX340" s="16"/>
      <c r="CY340" s="16"/>
      <c r="CZ340" s="16">
        <f>SUMIF(AFFECTATION!$E340:$CS340,PRESENCE!CZ$2,PRESENCE!$E340:$CS340)</f>
        <v>0</v>
      </c>
      <c r="DA340" s="16">
        <f>SUMIF(AFFECTATION!$E340:$CS340,PRESENCE!DA$2,PRESENCE!$E340:$CS340)</f>
        <v>0</v>
      </c>
      <c r="DB340" s="16">
        <f>SUMIF(AFFECTATION!$E340:$CS340,PRESENCE!DB$2,PRESENCE!$E340:$CS340)</f>
        <v>0</v>
      </c>
      <c r="DC340" s="16">
        <f>SUMIF(AFFECTATION!$E340:$CS340,PRESENCE!DC$2,PRESENCE!$E340:$CS340)</f>
        <v>0</v>
      </c>
      <c r="DD340" s="16">
        <f>SUMIF(AFFECTATION!$E340:$CS340,PRESENCE!DD$2,PRESENCE!$E340:$CS340)</f>
        <v>0</v>
      </c>
      <c r="DE340" s="16">
        <f>SUMIF(AFFECTATION!$E340:$CS340,PRESENCE!DE$2,PRESENCE!$E340:$CS340)</f>
        <v>0</v>
      </c>
      <c r="DF340" s="16">
        <f>SUMIF(AFFECTATION!$E340:$CS340,PRESENCE!DF$2,PRESENCE!$E340:$CS340)</f>
        <v>0</v>
      </c>
      <c r="DG340" s="16">
        <f>SUMIF(AFFECTATION!$E340:$CS340,PRESENCE!DG$2,PRESENCE!$E340:$CS340)</f>
        <v>0</v>
      </c>
      <c r="DH340" s="16">
        <f>SUMIF(AFFECTATION!$E340:$CS340,PRESENCE!DH$2,PRESENCE!$E340:$CS340)</f>
        <v>0</v>
      </c>
      <c r="DI340" s="16">
        <f>SUMIF(AFFECTATION!$E340:$CS340,PRESENCE!DI$2,PRESENCE!$E340:$CS340)</f>
        <v>0</v>
      </c>
      <c r="DJ340" s="16">
        <f>SUMIF(AFFECTATION!$E340:$CS340,PRESENCE!DJ$2,PRESENCE!$E340:$CS340)</f>
        <v>0</v>
      </c>
      <c r="DK340" s="16">
        <f>SUMIF(AFFECTATION!$E340:$CS340,PRESENCE!DK$2,PRESENCE!$E340:$CS340)</f>
        <v>0</v>
      </c>
      <c r="DL340" s="16">
        <f>SUMIF(AFFECTATION!$E340:$CS340,PRESENCE!DL$2,PRESENCE!$E340:$CS340)</f>
        <v>0</v>
      </c>
      <c r="DM340" s="16">
        <f>SUMIF(AFFECTATION!$E340:$CS340,PRESENCE!DM$2,PRESENCE!$E340:$CS340)</f>
        <v>0</v>
      </c>
    </row>
    <row r="341" spans="1:117" x14ac:dyDescent="0.35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1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  <c r="CT341" s="16"/>
      <c r="CU341" s="16"/>
      <c r="CV341" s="16"/>
      <c r="CW341" s="16"/>
      <c r="CX341" s="16"/>
      <c r="CY341" s="16"/>
      <c r="CZ341" s="16">
        <f>SUMIF(AFFECTATION!$E341:$CS341,PRESENCE!CZ$2,PRESENCE!$E341:$CS341)</f>
        <v>0</v>
      </c>
      <c r="DA341" s="16">
        <f>SUMIF(AFFECTATION!$E341:$CS341,PRESENCE!DA$2,PRESENCE!$E341:$CS341)</f>
        <v>0</v>
      </c>
      <c r="DB341" s="16">
        <f>SUMIF(AFFECTATION!$E341:$CS341,PRESENCE!DB$2,PRESENCE!$E341:$CS341)</f>
        <v>0</v>
      </c>
      <c r="DC341" s="16">
        <f>SUMIF(AFFECTATION!$E341:$CS341,PRESENCE!DC$2,PRESENCE!$E341:$CS341)</f>
        <v>0</v>
      </c>
      <c r="DD341" s="16">
        <f>SUMIF(AFFECTATION!$E341:$CS341,PRESENCE!DD$2,PRESENCE!$E341:$CS341)</f>
        <v>0</v>
      </c>
      <c r="DE341" s="16">
        <f>SUMIF(AFFECTATION!$E341:$CS341,PRESENCE!DE$2,PRESENCE!$E341:$CS341)</f>
        <v>0</v>
      </c>
      <c r="DF341" s="16">
        <f>SUMIF(AFFECTATION!$E341:$CS341,PRESENCE!DF$2,PRESENCE!$E341:$CS341)</f>
        <v>0</v>
      </c>
      <c r="DG341" s="16">
        <f>SUMIF(AFFECTATION!$E341:$CS341,PRESENCE!DG$2,PRESENCE!$E341:$CS341)</f>
        <v>0</v>
      </c>
      <c r="DH341" s="16">
        <f>SUMIF(AFFECTATION!$E341:$CS341,PRESENCE!DH$2,PRESENCE!$E341:$CS341)</f>
        <v>0</v>
      </c>
      <c r="DI341" s="16">
        <f>SUMIF(AFFECTATION!$E341:$CS341,PRESENCE!DI$2,PRESENCE!$E341:$CS341)</f>
        <v>0</v>
      </c>
      <c r="DJ341" s="16">
        <f>SUMIF(AFFECTATION!$E341:$CS341,PRESENCE!DJ$2,PRESENCE!$E341:$CS341)</f>
        <v>0</v>
      </c>
      <c r="DK341" s="16">
        <f>SUMIF(AFFECTATION!$E341:$CS341,PRESENCE!DK$2,PRESENCE!$E341:$CS341)</f>
        <v>0</v>
      </c>
      <c r="DL341" s="16">
        <f>SUMIF(AFFECTATION!$E341:$CS341,PRESENCE!DL$2,PRESENCE!$E341:$CS341)</f>
        <v>0</v>
      </c>
      <c r="DM341" s="16">
        <f>SUMIF(AFFECTATION!$E341:$CS341,PRESENCE!DM$2,PRESENCE!$E341:$CS341)</f>
        <v>0</v>
      </c>
    </row>
    <row r="342" spans="1:117" x14ac:dyDescent="0.35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1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  <c r="CT342" s="16"/>
      <c r="CU342" s="16"/>
      <c r="CV342" s="16"/>
      <c r="CW342" s="16"/>
      <c r="CX342" s="16"/>
      <c r="CY342" s="16"/>
      <c r="CZ342" s="16">
        <f>SUMIF(AFFECTATION!$E342:$CS342,PRESENCE!CZ$2,PRESENCE!$E342:$CS342)</f>
        <v>0</v>
      </c>
      <c r="DA342" s="16">
        <f>SUMIF(AFFECTATION!$E342:$CS342,PRESENCE!DA$2,PRESENCE!$E342:$CS342)</f>
        <v>0</v>
      </c>
      <c r="DB342" s="16">
        <f>SUMIF(AFFECTATION!$E342:$CS342,PRESENCE!DB$2,PRESENCE!$E342:$CS342)</f>
        <v>0</v>
      </c>
      <c r="DC342" s="16">
        <f>SUMIF(AFFECTATION!$E342:$CS342,PRESENCE!DC$2,PRESENCE!$E342:$CS342)</f>
        <v>0</v>
      </c>
      <c r="DD342" s="16">
        <f>SUMIF(AFFECTATION!$E342:$CS342,PRESENCE!DD$2,PRESENCE!$E342:$CS342)</f>
        <v>0</v>
      </c>
      <c r="DE342" s="16">
        <f>SUMIF(AFFECTATION!$E342:$CS342,PRESENCE!DE$2,PRESENCE!$E342:$CS342)</f>
        <v>0</v>
      </c>
      <c r="DF342" s="16">
        <f>SUMIF(AFFECTATION!$E342:$CS342,PRESENCE!DF$2,PRESENCE!$E342:$CS342)</f>
        <v>0</v>
      </c>
      <c r="DG342" s="16">
        <f>SUMIF(AFFECTATION!$E342:$CS342,PRESENCE!DG$2,PRESENCE!$E342:$CS342)</f>
        <v>0</v>
      </c>
      <c r="DH342" s="16">
        <f>SUMIF(AFFECTATION!$E342:$CS342,PRESENCE!DH$2,PRESENCE!$E342:$CS342)</f>
        <v>0</v>
      </c>
      <c r="DI342" s="16">
        <f>SUMIF(AFFECTATION!$E342:$CS342,PRESENCE!DI$2,PRESENCE!$E342:$CS342)</f>
        <v>0</v>
      </c>
      <c r="DJ342" s="16">
        <f>SUMIF(AFFECTATION!$E342:$CS342,PRESENCE!DJ$2,PRESENCE!$E342:$CS342)</f>
        <v>0</v>
      </c>
      <c r="DK342" s="16">
        <f>SUMIF(AFFECTATION!$E342:$CS342,PRESENCE!DK$2,PRESENCE!$E342:$CS342)</f>
        <v>0</v>
      </c>
      <c r="DL342" s="16">
        <f>SUMIF(AFFECTATION!$E342:$CS342,PRESENCE!DL$2,PRESENCE!$E342:$CS342)</f>
        <v>0</v>
      </c>
      <c r="DM342" s="16">
        <f>SUMIF(AFFECTATION!$E342:$CS342,PRESENCE!DM$2,PRESENCE!$E342:$CS342)</f>
        <v>0</v>
      </c>
    </row>
    <row r="343" spans="1:117" x14ac:dyDescent="0.35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1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  <c r="CT343" s="16"/>
      <c r="CU343" s="16"/>
      <c r="CV343" s="16"/>
      <c r="CW343" s="16"/>
      <c r="CX343" s="16"/>
      <c r="CY343" s="16"/>
      <c r="CZ343" s="16">
        <f>SUMIF(AFFECTATION!$E343:$CS343,PRESENCE!CZ$2,PRESENCE!$E343:$CS343)</f>
        <v>0</v>
      </c>
      <c r="DA343" s="16">
        <f>SUMIF(AFFECTATION!$E343:$CS343,PRESENCE!DA$2,PRESENCE!$E343:$CS343)</f>
        <v>0</v>
      </c>
      <c r="DB343" s="16">
        <f>SUMIF(AFFECTATION!$E343:$CS343,PRESENCE!DB$2,PRESENCE!$E343:$CS343)</f>
        <v>0</v>
      </c>
      <c r="DC343" s="16">
        <f>SUMIF(AFFECTATION!$E343:$CS343,PRESENCE!DC$2,PRESENCE!$E343:$CS343)</f>
        <v>0</v>
      </c>
      <c r="DD343" s="16">
        <f>SUMIF(AFFECTATION!$E343:$CS343,PRESENCE!DD$2,PRESENCE!$E343:$CS343)</f>
        <v>0</v>
      </c>
      <c r="DE343" s="16">
        <f>SUMIF(AFFECTATION!$E343:$CS343,PRESENCE!DE$2,PRESENCE!$E343:$CS343)</f>
        <v>0</v>
      </c>
      <c r="DF343" s="16">
        <f>SUMIF(AFFECTATION!$E343:$CS343,PRESENCE!DF$2,PRESENCE!$E343:$CS343)</f>
        <v>0</v>
      </c>
      <c r="DG343" s="16">
        <f>SUMIF(AFFECTATION!$E343:$CS343,PRESENCE!DG$2,PRESENCE!$E343:$CS343)</f>
        <v>0</v>
      </c>
      <c r="DH343" s="16">
        <f>SUMIF(AFFECTATION!$E343:$CS343,PRESENCE!DH$2,PRESENCE!$E343:$CS343)</f>
        <v>0</v>
      </c>
      <c r="DI343" s="16">
        <f>SUMIF(AFFECTATION!$E343:$CS343,PRESENCE!DI$2,PRESENCE!$E343:$CS343)</f>
        <v>0</v>
      </c>
      <c r="DJ343" s="16">
        <f>SUMIF(AFFECTATION!$E343:$CS343,PRESENCE!DJ$2,PRESENCE!$E343:$CS343)</f>
        <v>0</v>
      </c>
      <c r="DK343" s="16">
        <f>SUMIF(AFFECTATION!$E343:$CS343,PRESENCE!DK$2,PRESENCE!$E343:$CS343)</f>
        <v>0</v>
      </c>
      <c r="DL343" s="16">
        <f>SUMIF(AFFECTATION!$E343:$CS343,PRESENCE!DL$2,PRESENCE!$E343:$CS343)</f>
        <v>0</v>
      </c>
      <c r="DM343" s="16">
        <f>SUMIF(AFFECTATION!$E343:$CS343,PRESENCE!DM$2,PRESENCE!$E343:$CS343)</f>
        <v>0</v>
      </c>
    </row>
    <row r="344" spans="1:117" x14ac:dyDescent="0.35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1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  <c r="CT344" s="16"/>
      <c r="CU344" s="16"/>
      <c r="CV344" s="16"/>
      <c r="CW344" s="16"/>
      <c r="CX344" s="16"/>
      <c r="CY344" s="16"/>
      <c r="CZ344" s="16">
        <f>SUMIF(AFFECTATION!$E344:$CS344,PRESENCE!CZ$2,PRESENCE!$E344:$CS344)</f>
        <v>0</v>
      </c>
      <c r="DA344" s="16">
        <f>SUMIF(AFFECTATION!$E344:$CS344,PRESENCE!DA$2,PRESENCE!$E344:$CS344)</f>
        <v>0</v>
      </c>
      <c r="DB344" s="16">
        <f>SUMIF(AFFECTATION!$E344:$CS344,PRESENCE!DB$2,PRESENCE!$E344:$CS344)</f>
        <v>0</v>
      </c>
      <c r="DC344" s="16">
        <f>SUMIF(AFFECTATION!$E344:$CS344,PRESENCE!DC$2,PRESENCE!$E344:$CS344)</f>
        <v>0</v>
      </c>
      <c r="DD344" s="16">
        <f>SUMIF(AFFECTATION!$E344:$CS344,PRESENCE!DD$2,PRESENCE!$E344:$CS344)</f>
        <v>0</v>
      </c>
      <c r="DE344" s="16">
        <f>SUMIF(AFFECTATION!$E344:$CS344,PRESENCE!DE$2,PRESENCE!$E344:$CS344)</f>
        <v>0</v>
      </c>
      <c r="DF344" s="16">
        <f>SUMIF(AFFECTATION!$E344:$CS344,PRESENCE!DF$2,PRESENCE!$E344:$CS344)</f>
        <v>0</v>
      </c>
      <c r="DG344" s="16">
        <f>SUMIF(AFFECTATION!$E344:$CS344,PRESENCE!DG$2,PRESENCE!$E344:$CS344)</f>
        <v>0</v>
      </c>
      <c r="DH344" s="16">
        <f>SUMIF(AFFECTATION!$E344:$CS344,PRESENCE!DH$2,PRESENCE!$E344:$CS344)</f>
        <v>0</v>
      </c>
      <c r="DI344" s="16">
        <f>SUMIF(AFFECTATION!$E344:$CS344,PRESENCE!DI$2,PRESENCE!$E344:$CS344)</f>
        <v>0</v>
      </c>
      <c r="DJ344" s="16">
        <f>SUMIF(AFFECTATION!$E344:$CS344,PRESENCE!DJ$2,PRESENCE!$E344:$CS344)</f>
        <v>0</v>
      </c>
      <c r="DK344" s="16">
        <f>SUMIF(AFFECTATION!$E344:$CS344,PRESENCE!DK$2,PRESENCE!$E344:$CS344)</f>
        <v>0</v>
      </c>
      <c r="DL344" s="16">
        <f>SUMIF(AFFECTATION!$E344:$CS344,PRESENCE!DL$2,PRESENCE!$E344:$CS344)</f>
        <v>0</v>
      </c>
      <c r="DM344" s="16">
        <f>SUMIF(AFFECTATION!$E344:$CS344,PRESENCE!DM$2,PRESENCE!$E344:$CS344)</f>
        <v>0</v>
      </c>
    </row>
    <row r="345" spans="1:117" x14ac:dyDescent="0.35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1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  <c r="CT345" s="16"/>
      <c r="CU345" s="16"/>
      <c r="CV345" s="16"/>
      <c r="CW345" s="16"/>
      <c r="CX345" s="16"/>
      <c r="CY345" s="16"/>
      <c r="CZ345" s="16">
        <f>SUMIF(AFFECTATION!$E345:$CS345,PRESENCE!CZ$2,PRESENCE!$E345:$CS345)</f>
        <v>0</v>
      </c>
      <c r="DA345" s="16">
        <f>SUMIF(AFFECTATION!$E345:$CS345,PRESENCE!DA$2,PRESENCE!$E345:$CS345)</f>
        <v>0</v>
      </c>
      <c r="DB345" s="16">
        <f>SUMIF(AFFECTATION!$E345:$CS345,PRESENCE!DB$2,PRESENCE!$E345:$CS345)</f>
        <v>0</v>
      </c>
      <c r="DC345" s="16">
        <f>SUMIF(AFFECTATION!$E345:$CS345,PRESENCE!DC$2,PRESENCE!$E345:$CS345)</f>
        <v>0</v>
      </c>
      <c r="DD345" s="16">
        <f>SUMIF(AFFECTATION!$E345:$CS345,PRESENCE!DD$2,PRESENCE!$E345:$CS345)</f>
        <v>0</v>
      </c>
      <c r="DE345" s="16">
        <f>SUMIF(AFFECTATION!$E345:$CS345,PRESENCE!DE$2,PRESENCE!$E345:$CS345)</f>
        <v>0</v>
      </c>
      <c r="DF345" s="16">
        <f>SUMIF(AFFECTATION!$E345:$CS345,PRESENCE!DF$2,PRESENCE!$E345:$CS345)</f>
        <v>0</v>
      </c>
      <c r="DG345" s="16">
        <f>SUMIF(AFFECTATION!$E345:$CS345,PRESENCE!DG$2,PRESENCE!$E345:$CS345)</f>
        <v>0</v>
      </c>
      <c r="DH345" s="16">
        <f>SUMIF(AFFECTATION!$E345:$CS345,PRESENCE!DH$2,PRESENCE!$E345:$CS345)</f>
        <v>0</v>
      </c>
      <c r="DI345" s="16">
        <f>SUMIF(AFFECTATION!$E345:$CS345,PRESENCE!DI$2,PRESENCE!$E345:$CS345)</f>
        <v>0</v>
      </c>
      <c r="DJ345" s="16">
        <f>SUMIF(AFFECTATION!$E345:$CS345,PRESENCE!DJ$2,PRESENCE!$E345:$CS345)</f>
        <v>0</v>
      </c>
      <c r="DK345" s="16">
        <f>SUMIF(AFFECTATION!$E345:$CS345,PRESENCE!DK$2,PRESENCE!$E345:$CS345)</f>
        <v>0</v>
      </c>
      <c r="DL345" s="16">
        <f>SUMIF(AFFECTATION!$E345:$CS345,PRESENCE!DL$2,PRESENCE!$E345:$CS345)</f>
        <v>0</v>
      </c>
      <c r="DM345" s="16">
        <f>SUMIF(AFFECTATION!$E345:$CS345,PRESENCE!DM$2,PRESENCE!$E345:$CS345)</f>
        <v>0</v>
      </c>
    </row>
    <row r="346" spans="1:117" x14ac:dyDescent="0.35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1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  <c r="CT346" s="16"/>
      <c r="CU346" s="16"/>
      <c r="CV346" s="16"/>
      <c r="CW346" s="16"/>
      <c r="CX346" s="16"/>
      <c r="CY346" s="16"/>
      <c r="CZ346" s="16">
        <f>SUMIF(AFFECTATION!$E346:$CS346,PRESENCE!CZ$2,PRESENCE!$E346:$CS346)</f>
        <v>0</v>
      </c>
      <c r="DA346" s="16">
        <f>SUMIF(AFFECTATION!$E346:$CS346,PRESENCE!DA$2,PRESENCE!$E346:$CS346)</f>
        <v>0</v>
      </c>
      <c r="DB346" s="16">
        <f>SUMIF(AFFECTATION!$E346:$CS346,PRESENCE!DB$2,PRESENCE!$E346:$CS346)</f>
        <v>0</v>
      </c>
      <c r="DC346" s="16">
        <f>SUMIF(AFFECTATION!$E346:$CS346,PRESENCE!DC$2,PRESENCE!$E346:$CS346)</f>
        <v>0</v>
      </c>
      <c r="DD346" s="16">
        <f>SUMIF(AFFECTATION!$E346:$CS346,PRESENCE!DD$2,PRESENCE!$E346:$CS346)</f>
        <v>0</v>
      </c>
      <c r="DE346" s="16">
        <f>SUMIF(AFFECTATION!$E346:$CS346,PRESENCE!DE$2,PRESENCE!$E346:$CS346)</f>
        <v>0</v>
      </c>
      <c r="DF346" s="16">
        <f>SUMIF(AFFECTATION!$E346:$CS346,PRESENCE!DF$2,PRESENCE!$E346:$CS346)</f>
        <v>0</v>
      </c>
      <c r="DG346" s="16">
        <f>SUMIF(AFFECTATION!$E346:$CS346,PRESENCE!DG$2,PRESENCE!$E346:$CS346)</f>
        <v>0</v>
      </c>
      <c r="DH346" s="16">
        <f>SUMIF(AFFECTATION!$E346:$CS346,PRESENCE!DH$2,PRESENCE!$E346:$CS346)</f>
        <v>0</v>
      </c>
      <c r="DI346" s="16">
        <f>SUMIF(AFFECTATION!$E346:$CS346,PRESENCE!DI$2,PRESENCE!$E346:$CS346)</f>
        <v>0</v>
      </c>
      <c r="DJ346" s="16">
        <f>SUMIF(AFFECTATION!$E346:$CS346,PRESENCE!DJ$2,PRESENCE!$E346:$CS346)</f>
        <v>0</v>
      </c>
      <c r="DK346" s="16">
        <f>SUMIF(AFFECTATION!$E346:$CS346,PRESENCE!DK$2,PRESENCE!$E346:$CS346)</f>
        <v>0</v>
      </c>
      <c r="DL346" s="16">
        <f>SUMIF(AFFECTATION!$E346:$CS346,PRESENCE!DL$2,PRESENCE!$E346:$CS346)</f>
        <v>0</v>
      </c>
      <c r="DM346" s="16">
        <f>SUMIF(AFFECTATION!$E346:$CS346,PRESENCE!DM$2,PRESENCE!$E346:$CS346)</f>
        <v>0</v>
      </c>
    </row>
    <row r="347" spans="1:117" x14ac:dyDescent="0.35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1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  <c r="CT347" s="16"/>
      <c r="CU347" s="16"/>
      <c r="CV347" s="16"/>
      <c r="CW347" s="16"/>
      <c r="CX347" s="16"/>
      <c r="CY347" s="16"/>
      <c r="CZ347" s="16">
        <f>SUMIF(AFFECTATION!$E347:$CS347,PRESENCE!CZ$2,PRESENCE!$E347:$CS347)</f>
        <v>0</v>
      </c>
      <c r="DA347" s="16">
        <f>SUMIF(AFFECTATION!$E347:$CS347,PRESENCE!DA$2,PRESENCE!$E347:$CS347)</f>
        <v>0</v>
      </c>
      <c r="DB347" s="16">
        <f>SUMIF(AFFECTATION!$E347:$CS347,PRESENCE!DB$2,PRESENCE!$E347:$CS347)</f>
        <v>0</v>
      </c>
      <c r="DC347" s="16">
        <f>SUMIF(AFFECTATION!$E347:$CS347,PRESENCE!DC$2,PRESENCE!$E347:$CS347)</f>
        <v>0</v>
      </c>
      <c r="DD347" s="16">
        <f>SUMIF(AFFECTATION!$E347:$CS347,PRESENCE!DD$2,PRESENCE!$E347:$CS347)</f>
        <v>0</v>
      </c>
      <c r="DE347" s="16">
        <f>SUMIF(AFFECTATION!$E347:$CS347,PRESENCE!DE$2,PRESENCE!$E347:$CS347)</f>
        <v>0</v>
      </c>
      <c r="DF347" s="16">
        <f>SUMIF(AFFECTATION!$E347:$CS347,PRESENCE!DF$2,PRESENCE!$E347:$CS347)</f>
        <v>0</v>
      </c>
      <c r="DG347" s="16">
        <f>SUMIF(AFFECTATION!$E347:$CS347,PRESENCE!DG$2,PRESENCE!$E347:$CS347)</f>
        <v>0</v>
      </c>
      <c r="DH347" s="16">
        <f>SUMIF(AFFECTATION!$E347:$CS347,PRESENCE!DH$2,PRESENCE!$E347:$CS347)</f>
        <v>0</v>
      </c>
      <c r="DI347" s="16">
        <f>SUMIF(AFFECTATION!$E347:$CS347,PRESENCE!DI$2,PRESENCE!$E347:$CS347)</f>
        <v>0</v>
      </c>
      <c r="DJ347" s="16">
        <f>SUMIF(AFFECTATION!$E347:$CS347,PRESENCE!DJ$2,PRESENCE!$E347:$CS347)</f>
        <v>0</v>
      </c>
      <c r="DK347" s="16">
        <f>SUMIF(AFFECTATION!$E347:$CS347,PRESENCE!DK$2,PRESENCE!$E347:$CS347)</f>
        <v>0</v>
      </c>
      <c r="DL347" s="16">
        <f>SUMIF(AFFECTATION!$E347:$CS347,PRESENCE!DL$2,PRESENCE!$E347:$CS347)</f>
        <v>0</v>
      </c>
      <c r="DM347" s="16">
        <f>SUMIF(AFFECTATION!$E347:$CS347,PRESENCE!DM$2,PRESENCE!$E347:$CS347)</f>
        <v>0</v>
      </c>
    </row>
    <row r="348" spans="1:117" x14ac:dyDescent="0.35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1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  <c r="CT348" s="16"/>
      <c r="CU348" s="16"/>
      <c r="CV348" s="16"/>
      <c r="CW348" s="16"/>
      <c r="CX348" s="16"/>
      <c r="CY348" s="16"/>
      <c r="CZ348" s="16">
        <f>SUMIF(AFFECTATION!$E348:$CS348,PRESENCE!CZ$2,PRESENCE!$E348:$CS348)</f>
        <v>0</v>
      </c>
      <c r="DA348" s="16">
        <f>SUMIF(AFFECTATION!$E348:$CS348,PRESENCE!DA$2,PRESENCE!$E348:$CS348)</f>
        <v>0</v>
      </c>
      <c r="DB348" s="16">
        <f>SUMIF(AFFECTATION!$E348:$CS348,PRESENCE!DB$2,PRESENCE!$E348:$CS348)</f>
        <v>0</v>
      </c>
      <c r="DC348" s="16">
        <f>SUMIF(AFFECTATION!$E348:$CS348,PRESENCE!DC$2,PRESENCE!$E348:$CS348)</f>
        <v>0</v>
      </c>
      <c r="DD348" s="16">
        <f>SUMIF(AFFECTATION!$E348:$CS348,PRESENCE!DD$2,PRESENCE!$E348:$CS348)</f>
        <v>0</v>
      </c>
      <c r="DE348" s="16">
        <f>SUMIF(AFFECTATION!$E348:$CS348,PRESENCE!DE$2,PRESENCE!$E348:$CS348)</f>
        <v>0</v>
      </c>
      <c r="DF348" s="16">
        <f>SUMIF(AFFECTATION!$E348:$CS348,PRESENCE!DF$2,PRESENCE!$E348:$CS348)</f>
        <v>0</v>
      </c>
      <c r="DG348" s="16">
        <f>SUMIF(AFFECTATION!$E348:$CS348,PRESENCE!DG$2,PRESENCE!$E348:$CS348)</f>
        <v>0</v>
      </c>
      <c r="DH348" s="16">
        <f>SUMIF(AFFECTATION!$E348:$CS348,PRESENCE!DH$2,PRESENCE!$E348:$CS348)</f>
        <v>0</v>
      </c>
      <c r="DI348" s="16">
        <f>SUMIF(AFFECTATION!$E348:$CS348,PRESENCE!DI$2,PRESENCE!$E348:$CS348)</f>
        <v>0</v>
      </c>
      <c r="DJ348" s="16">
        <f>SUMIF(AFFECTATION!$E348:$CS348,PRESENCE!DJ$2,PRESENCE!$E348:$CS348)</f>
        <v>0</v>
      </c>
      <c r="DK348" s="16">
        <f>SUMIF(AFFECTATION!$E348:$CS348,PRESENCE!DK$2,PRESENCE!$E348:$CS348)</f>
        <v>0</v>
      </c>
      <c r="DL348" s="16">
        <f>SUMIF(AFFECTATION!$E348:$CS348,PRESENCE!DL$2,PRESENCE!$E348:$CS348)</f>
        <v>0</v>
      </c>
      <c r="DM348" s="16">
        <f>SUMIF(AFFECTATION!$E348:$CS348,PRESENCE!DM$2,PRESENCE!$E348:$CS348)</f>
        <v>0</v>
      </c>
    </row>
    <row r="349" spans="1:117" x14ac:dyDescent="0.35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1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  <c r="CT349" s="16"/>
      <c r="CU349" s="16"/>
      <c r="CV349" s="16"/>
      <c r="CW349" s="16"/>
      <c r="CX349" s="16"/>
      <c r="CY349" s="16"/>
      <c r="CZ349" s="16">
        <f>SUMIF(AFFECTATION!$E349:$CS349,PRESENCE!CZ$2,PRESENCE!$E349:$CS349)</f>
        <v>0</v>
      </c>
      <c r="DA349" s="16">
        <f>SUMIF(AFFECTATION!$E349:$CS349,PRESENCE!DA$2,PRESENCE!$E349:$CS349)</f>
        <v>0</v>
      </c>
      <c r="DB349" s="16">
        <f>SUMIF(AFFECTATION!$E349:$CS349,PRESENCE!DB$2,PRESENCE!$E349:$CS349)</f>
        <v>0</v>
      </c>
      <c r="DC349" s="16">
        <f>SUMIF(AFFECTATION!$E349:$CS349,PRESENCE!DC$2,PRESENCE!$E349:$CS349)</f>
        <v>0</v>
      </c>
      <c r="DD349" s="16">
        <f>SUMIF(AFFECTATION!$E349:$CS349,PRESENCE!DD$2,PRESENCE!$E349:$CS349)</f>
        <v>0</v>
      </c>
      <c r="DE349" s="16">
        <f>SUMIF(AFFECTATION!$E349:$CS349,PRESENCE!DE$2,PRESENCE!$E349:$CS349)</f>
        <v>0</v>
      </c>
      <c r="DF349" s="16">
        <f>SUMIF(AFFECTATION!$E349:$CS349,PRESENCE!DF$2,PRESENCE!$E349:$CS349)</f>
        <v>0</v>
      </c>
      <c r="DG349" s="16">
        <f>SUMIF(AFFECTATION!$E349:$CS349,PRESENCE!DG$2,PRESENCE!$E349:$CS349)</f>
        <v>0</v>
      </c>
      <c r="DH349" s="16">
        <f>SUMIF(AFFECTATION!$E349:$CS349,PRESENCE!DH$2,PRESENCE!$E349:$CS349)</f>
        <v>0</v>
      </c>
      <c r="DI349" s="16">
        <f>SUMIF(AFFECTATION!$E349:$CS349,PRESENCE!DI$2,PRESENCE!$E349:$CS349)</f>
        <v>0</v>
      </c>
      <c r="DJ349" s="16">
        <f>SUMIF(AFFECTATION!$E349:$CS349,PRESENCE!DJ$2,PRESENCE!$E349:$CS349)</f>
        <v>0</v>
      </c>
      <c r="DK349" s="16">
        <f>SUMIF(AFFECTATION!$E349:$CS349,PRESENCE!DK$2,PRESENCE!$E349:$CS349)</f>
        <v>0</v>
      </c>
      <c r="DL349" s="16">
        <f>SUMIF(AFFECTATION!$E349:$CS349,PRESENCE!DL$2,PRESENCE!$E349:$CS349)</f>
        <v>0</v>
      </c>
      <c r="DM349" s="16">
        <f>SUMIF(AFFECTATION!$E349:$CS349,PRESENCE!DM$2,PRESENCE!$E349:$CS349)</f>
        <v>0</v>
      </c>
    </row>
    <row r="350" spans="1:117" x14ac:dyDescent="0.35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1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  <c r="CT350" s="16"/>
      <c r="CU350" s="16"/>
      <c r="CV350" s="16"/>
      <c r="CW350" s="16"/>
      <c r="CX350" s="16"/>
      <c r="CY350" s="16"/>
      <c r="CZ350" s="16">
        <f>SUMIF(AFFECTATION!$E350:$CS350,PRESENCE!CZ$2,PRESENCE!$E350:$CS350)</f>
        <v>0</v>
      </c>
      <c r="DA350" s="16">
        <f>SUMIF(AFFECTATION!$E350:$CS350,PRESENCE!DA$2,PRESENCE!$E350:$CS350)</f>
        <v>0</v>
      </c>
      <c r="DB350" s="16">
        <f>SUMIF(AFFECTATION!$E350:$CS350,PRESENCE!DB$2,PRESENCE!$E350:$CS350)</f>
        <v>0</v>
      </c>
      <c r="DC350" s="16">
        <f>SUMIF(AFFECTATION!$E350:$CS350,PRESENCE!DC$2,PRESENCE!$E350:$CS350)</f>
        <v>0</v>
      </c>
      <c r="DD350" s="16">
        <f>SUMIF(AFFECTATION!$E350:$CS350,PRESENCE!DD$2,PRESENCE!$E350:$CS350)</f>
        <v>0</v>
      </c>
      <c r="DE350" s="16">
        <f>SUMIF(AFFECTATION!$E350:$CS350,PRESENCE!DE$2,PRESENCE!$E350:$CS350)</f>
        <v>0</v>
      </c>
      <c r="DF350" s="16">
        <f>SUMIF(AFFECTATION!$E350:$CS350,PRESENCE!DF$2,PRESENCE!$E350:$CS350)</f>
        <v>0</v>
      </c>
      <c r="DG350" s="16">
        <f>SUMIF(AFFECTATION!$E350:$CS350,PRESENCE!DG$2,PRESENCE!$E350:$CS350)</f>
        <v>0</v>
      </c>
      <c r="DH350" s="16">
        <f>SUMIF(AFFECTATION!$E350:$CS350,PRESENCE!DH$2,PRESENCE!$E350:$CS350)</f>
        <v>0</v>
      </c>
      <c r="DI350" s="16">
        <f>SUMIF(AFFECTATION!$E350:$CS350,PRESENCE!DI$2,PRESENCE!$E350:$CS350)</f>
        <v>0</v>
      </c>
      <c r="DJ350" s="16">
        <f>SUMIF(AFFECTATION!$E350:$CS350,PRESENCE!DJ$2,PRESENCE!$E350:$CS350)</f>
        <v>0</v>
      </c>
      <c r="DK350" s="16">
        <f>SUMIF(AFFECTATION!$E350:$CS350,PRESENCE!DK$2,PRESENCE!$E350:$CS350)</f>
        <v>0</v>
      </c>
      <c r="DL350" s="16">
        <f>SUMIF(AFFECTATION!$E350:$CS350,PRESENCE!DL$2,PRESENCE!$E350:$CS350)</f>
        <v>0</v>
      </c>
      <c r="DM350" s="16">
        <f>SUMIF(AFFECTATION!$E350:$CS350,PRESENCE!DM$2,PRESENCE!$E350:$CS350)</f>
        <v>0</v>
      </c>
    </row>
    <row r="351" spans="1:117" x14ac:dyDescent="0.35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1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  <c r="CT351" s="16"/>
      <c r="CU351" s="16"/>
      <c r="CV351" s="16"/>
      <c r="CW351" s="16"/>
      <c r="CX351" s="16"/>
      <c r="CY351" s="16"/>
      <c r="CZ351" s="16">
        <f>SUMIF(AFFECTATION!$E351:$CS351,PRESENCE!CZ$2,PRESENCE!$E351:$CS351)</f>
        <v>0</v>
      </c>
      <c r="DA351" s="16">
        <f>SUMIF(AFFECTATION!$E351:$CS351,PRESENCE!DA$2,PRESENCE!$E351:$CS351)</f>
        <v>0</v>
      </c>
      <c r="DB351" s="16">
        <f>SUMIF(AFFECTATION!$E351:$CS351,PRESENCE!DB$2,PRESENCE!$E351:$CS351)</f>
        <v>0</v>
      </c>
      <c r="DC351" s="16">
        <f>SUMIF(AFFECTATION!$E351:$CS351,PRESENCE!DC$2,PRESENCE!$E351:$CS351)</f>
        <v>0</v>
      </c>
      <c r="DD351" s="16">
        <f>SUMIF(AFFECTATION!$E351:$CS351,PRESENCE!DD$2,PRESENCE!$E351:$CS351)</f>
        <v>0</v>
      </c>
      <c r="DE351" s="16">
        <f>SUMIF(AFFECTATION!$E351:$CS351,PRESENCE!DE$2,PRESENCE!$E351:$CS351)</f>
        <v>0</v>
      </c>
      <c r="DF351" s="16">
        <f>SUMIF(AFFECTATION!$E351:$CS351,PRESENCE!DF$2,PRESENCE!$E351:$CS351)</f>
        <v>0</v>
      </c>
      <c r="DG351" s="16">
        <f>SUMIF(AFFECTATION!$E351:$CS351,PRESENCE!DG$2,PRESENCE!$E351:$CS351)</f>
        <v>0</v>
      </c>
      <c r="DH351" s="16">
        <f>SUMIF(AFFECTATION!$E351:$CS351,PRESENCE!DH$2,PRESENCE!$E351:$CS351)</f>
        <v>0</v>
      </c>
      <c r="DI351" s="16">
        <f>SUMIF(AFFECTATION!$E351:$CS351,PRESENCE!DI$2,PRESENCE!$E351:$CS351)</f>
        <v>0</v>
      </c>
      <c r="DJ351" s="16">
        <f>SUMIF(AFFECTATION!$E351:$CS351,PRESENCE!DJ$2,PRESENCE!$E351:$CS351)</f>
        <v>0</v>
      </c>
      <c r="DK351" s="16">
        <f>SUMIF(AFFECTATION!$E351:$CS351,PRESENCE!DK$2,PRESENCE!$E351:$CS351)</f>
        <v>0</v>
      </c>
      <c r="DL351" s="16">
        <f>SUMIF(AFFECTATION!$E351:$CS351,PRESENCE!DL$2,PRESENCE!$E351:$CS351)</f>
        <v>0</v>
      </c>
      <c r="DM351" s="16">
        <f>SUMIF(AFFECTATION!$E351:$CS351,PRESENCE!DM$2,PRESENCE!$E351:$CS351)</f>
        <v>0</v>
      </c>
    </row>
    <row r="352" spans="1:117" x14ac:dyDescent="0.35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1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  <c r="CT352" s="16"/>
      <c r="CU352" s="16"/>
      <c r="CV352" s="16"/>
      <c r="CW352" s="16"/>
      <c r="CX352" s="16"/>
      <c r="CY352" s="16"/>
      <c r="CZ352" s="16">
        <f>SUMIF(AFFECTATION!$E352:$CS352,PRESENCE!CZ$2,PRESENCE!$E352:$CS352)</f>
        <v>0</v>
      </c>
      <c r="DA352" s="16">
        <f>SUMIF(AFFECTATION!$E352:$CS352,PRESENCE!DA$2,PRESENCE!$E352:$CS352)</f>
        <v>0</v>
      </c>
      <c r="DB352" s="16">
        <f>SUMIF(AFFECTATION!$E352:$CS352,PRESENCE!DB$2,PRESENCE!$E352:$CS352)</f>
        <v>0</v>
      </c>
      <c r="DC352" s="16">
        <f>SUMIF(AFFECTATION!$E352:$CS352,PRESENCE!DC$2,PRESENCE!$E352:$CS352)</f>
        <v>0</v>
      </c>
      <c r="DD352" s="16">
        <f>SUMIF(AFFECTATION!$E352:$CS352,PRESENCE!DD$2,PRESENCE!$E352:$CS352)</f>
        <v>0</v>
      </c>
      <c r="DE352" s="16">
        <f>SUMIF(AFFECTATION!$E352:$CS352,PRESENCE!DE$2,PRESENCE!$E352:$CS352)</f>
        <v>0</v>
      </c>
      <c r="DF352" s="16">
        <f>SUMIF(AFFECTATION!$E352:$CS352,PRESENCE!DF$2,PRESENCE!$E352:$CS352)</f>
        <v>0</v>
      </c>
      <c r="DG352" s="16">
        <f>SUMIF(AFFECTATION!$E352:$CS352,PRESENCE!DG$2,PRESENCE!$E352:$CS352)</f>
        <v>0</v>
      </c>
      <c r="DH352" s="16">
        <f>SUMIF(AFFECTATION!$E352:$CS352,PRESENCE!DH$2,PRESENCE!$E352:$CS352)</f>
        <v>0</v>
      </c>
      <c r="DI352" s="16">
        <f>SUMIF(AFFECTATION!$E352:$CS352,PRESENCE!DI$2,PRESENCE!$E352:$CS352)</f>
        <v>0</v>
      </c>
      <c r="DJ352" s="16">
        <f>SUMIF(AFFECTATION!$E352:$CS352,PRESENCE!DJ$2,PRESENCE!$E352:$CS352)</f>
        <v>0</v>
      </c>
      <c r="DK352" s="16">
        <f>SUMIF(AFFECTATION!$E352:$CS352,PRESENCE!DK$2,PRESENCE!$E352:$CS352)</f>
        <v>0</v>
      </c>
      <c r="DL352" s="16">
        <f>SUMIF(AFFECTATION!$E352:$CS352,PRESENCE!DL$2,PRESENCE!$E352:$CS352)</f>
        <v>0</v>
      </c>
      <c r="DM352" s="16">
        <f>SUMIF(AFFECTATION!$E352:$CS352,PRESENCE!DM$2,PRESENCE!$E352:$CS352)</f>
        <v>0</v>
      </c>
    </row>
    <row r="353" spans="1:117" x14ac:dyDescent="0.35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1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  <c r="CT353" s="16"/>
      <c r="CU353" s="16"/>
      <c r="CV353" s="16"/>
      <c r="CW353" s="16"/>
      <c r="CX353" s="16"/>
      <c r="CY353" s="16"/>
      <c r="CZ353" s="16">
        <f>SUMIF(AFFECTATION!$E353:$CS353,PRESENCE!CZ$2,PRESENCE!$E353:$CS353)</f>
        <v>0</v>
      </c>
      <c r="DA353" s="16">
        <f>SUMIF(AFFECTATION!$E353:$CS353,PRESENCE!DA$2,PRESENCE!$E353:$CS353)</f>
        <v>0</v>
      </c>
      <c r="DB353" s="16">
        <f>SUMIF(AFFECTATION!$E353:$CS353,PRESENCE!DB$2,PRESENCE!$E353:$CS353)</f>
        <v>0</v>
      </c>
      <c r="DC353" s="16">
        <f>SUMIF(AFFECTATION!$E353:$CS353,PRESENCE!DC$2,PRESENCE!$E353:$CS353)</f>
        <v>0</v>
      </c>
      <c r="DD353" s="16">
        <f>SUMIF(AFFECTATION!$E353:$CS353,PRESENCE!DD$2,PRESENCE!$E353:$CS353)</f>
        <v>0</v>
      </c>
      <c r="DE353" s="16">
        <f>SUMIF(AFFECTATION!$E353:$CS353,PRESENCE!DE$2,PRESENCE!$E353:$CS353)</f>
        <v>0</v>
      </c>
      <c r="DF353" s="16">
        <f>SUMIF(AFFECTATION!$E353:$CS353,PRESENCE!DF$2,PRESENCE!$E353:$CS353)</f>
        <v>0</v>
      </c>
      <c r="DG353" s="16">
        <f>SUMIF(AFFECTATION!$E353:$CS353,PRESENCE!DG$2,PRESENCE!$E353:$CS353)</f>
        <v>0</v>
      </c>
      <c r="DH353" s="16">
        <f>SUMIF(AFFECTATION!$E353:$CS353,PRESENCE!DH$2,PRESENCE!$E353:$CS353)</f>
        <v>0</v>
      </c>
      <c r="DI353" s="16">
        <f>SUMIF(AFFECTATION!$E353:$CS353,PRESENCE!DI$2,PRESENCE!$E353:$CS353)</f>
        <v>0</v>
      </c>
      <c r="DJ353" s="16">
        <f>SUMIF(AFFECTATION!$E353:$CS353,PRESENCE!DJ$2,PRESENCE!$E353:$CS353)</f>
        <v>0</v>
      </c>
      <c r="DK353" s="16">
        <f>SUMIF(AFFECTATION!$E353:$CS353,PRESENCE!DK$2,PRESENCE!$E353:$CS353)</f>
        <v>0</v>
      </c>
      <c r="DL353" s="16">
        <f>SUMIF(AFFECTATION!$E353:$CS353,PRESENCE!DL$2,PRESENCE!$E353:$CS353)</f>
        <v>0</v>
      </c>
      <c r="DM353" s="16">
        <f>SUMIF(AFFECTATION!$E353:$CS353,PRESENCE!DM$2,PRESENCE!$E353:$CS353)</f>
        <v>0</v>
      </c>
    </row>
    <row r="354" spans="1:117" x14ac:dyDescent="0.35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1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  <c r="CT354" s="16"/>
      <c r="CU354" s="16"/>
      <c r="CV354" s="16"/>
      <c r="CW354" s="16"/>
      <c r="CX354" s="16"/>
      <c r="CY354" s="16"/>
      <c r="CZ354" s="16">
        <f>SUMIF(AFFECTATION!$E354:$CS354,PRESENCE!CZ$2,PRESENCE!$E354:$CS354)</f>
        <v>0</v>
      </c>
      <c r="DA354" s="16">
        <f>SUMIF(AFFECTATION!$E354:$CS354,PRESENCE!DA$2,PRESENCE!$E354:$CS354)</f>
        <v>0</v>
      </c>
      <c r="DB354" s="16">
        <f>SUMIF(AFFECTATION!$E354:$CS354,PRESENCE!DB$2,PRESENCE!$E354:$CS354)</f>
        <v>0</v>
      </c>
      <c r="DC354" s="16">
        <f>SUMIF(AFFECTATION!$E354:$CS354,PRESENCE!DC$2,PRESENCE!$E354:$CS354)</f>
        <v>0</v>
      </c>
      <c r="DD354" s="16">
        <f>SUMIF(AFFECTATION!$E354:$CS354,PRESENCE!DD$2,PRESENCE!$E354:$CS354)</f>
        <v>0</v>
      </c>
      <c r="DE354" s="16">
        <f>SUMIF(AFFECTATION!$E354:$CS354,PRESENCE!DE$2,PRESENCE!$E354:$CS354)</f>
        <v>0</v>
      </c>
      <c r="DF354" s="16">
        <f>SUMIF(AFFECTATION!$E354:$CS354,PRESENCE!DF$2,PRESENCE!$E354:$CS354)</f>
        <v>0</v>
      </c>
      <c r="DG354" s="16">
        <f>SUMIF(AFFECTATION!$E354:$CS354,PRESENCE!DG$2,PRESENCE!$E354:$CS354)</f>
        <v>0</v>
      </c>
      <c r="DH354" s="16">
        <f>SUMIF(AFFECTATION!$E354:$CS354,PRESENCE!DH$2,PRESENCE!$E354:$CS354)</f>
        <v>0</v>
      </c>
      <c r="DI354" s="16">
        <f>SUMIF(AFFECTATION!$E354:$CS354,PRESENCE!DI$2,PRESENCE!$E354:$CS354)</f>
        <v>0</v>
      </c>
      <c r="DJ354" s="16">
        <f>SUMIF(AFFECTATION!$E354:$CS354,PRESENCE!DJ$2,PRESENCE!$E354:$CS354)</f>
        <v>0</v>
      </c>
      <c r="DK354" s="16">
        <f>SUMIF(AFFECTATION!$E354:$CS354,PRESENCE!DK$2,PRESENCE!$E354:$CS354)</f>
        <v>0</v>
      </c>
      <c r="DL354" s="16">
        <f>SUMIF(AFFECTATION!$E354:$CS354,PRESENCE!DL$2,PRESENCE!$E354:$CS354)</f>
        <v>0</v>
      </c>
      <c r="DM354" s="16">
        <f>SUMIF(AFFECTATION!$E354:$CS354,PRESENCE!DM$2,PRESENCE!$E354:$CS354)</f>
        <v>0</v>
      </c>
    </row>
    <row r="355" spans="1:117" x14ac:dyDescent="0.35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1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  <c r="CT355" s="16"/>
      <c r="CU355" s="16"/>
      <c r="CV355" s="16"/>
      <c r="CW355" s="16"/>
      <c r="CX355" s="16"/>
      <c r="CY355" s="16"/>
      <c r="CZ355" s="16">
        <f>SUMIF(AFFECTATION!$E355:$CS355,PRESENCE!CZ$2,PRESENCE!$E355:$CS355)</f>
        <v>0</v>
      </c>
      <c r="DA355" s="16">
        <f>SUMIF(AFFECTATION!$E355:$CS355,PRESENCE!DA$2,PRESENCE!$E355:$CS355)</f>
        <v>0</v>
      </c>
      <c r="DB355" s="16">
        <f>SUMIF(AFFECTATION!$E355:$CS355,PRESENCE!DB$2,PRESENCE!$E355:$CS355)</f>
        <v>0</v>
      </c>
      <c r="DC355" s="16">
        <f>SUMIF(AFFECTATION!$E355:$CS355,PRESENCE!DC$2,PRESENCE!$E355:$CS355)</f>
        <v>0</v>
      </c>
      <c r="DD355" s="16">
        <f>SUMIF(AFFECTATION!$E355:$CS355,PRESENCE!DD$2,PRESENCE!$E355:$CS355)</f>
        <v>0</v>
      </c>
      <c r="DE355" s="16">
        <f>SUMIF(AFFECTATION!$E355:$CS355,PRESENCE!DE$2,PRESENCE!$E355:$CS355)</f>
        <v>0</v>
      </c>
      <c r="DF355" s="16">
        <f>SUMIF(AFFECTATION!$E355:$CS355,PRESENCE!DF$2,PRESENCE!$E355:$CS355)</f>
        <v>0</v>
      </c>
      <c r="DG355" s="16">
        <f>SUMIF(AFFECTATION!$E355:$CS355,PRESENCE!DG$2,PRESENCE!$E355:$CS355)</f>
        <v>0</v>
      </c>
      <c r="DH355" s="16">
        <f>SUMIF(AFFECTATION!$E355:$CS355,PRESENCE!DH$2,PRESENCE!$E355:$CS355)</f>
        <v>0</v>
      </c>
      <c r="DI355" s="16">
        <f>SUMIF(AFFECTATION!$E355:$CS355,PRESENCE!DI$2,PRESENCE!$E355:$CS355)</f>
        <v>0</v>
      </c>
      <c r="DJ355" s="16">
        <f>SUMIF(AFFECTATION!$E355:$CS355,PRESENCE!DJ$2,PRESENCE!$E355:$CS355)</f>
        <v>0</v>
      </c>
      <c r="DK355" s="16">
        <f>SUMIF(AFFECTATION!$E355:$CS355,PRESENCE!DK$2,PRESENCE!$E355:$CS355)</f>
        <v>0</v>
      </c>
      <c r="DL355" s="16">
        <f>SUMIF(AFFECTATION!$E355:$CS355,PRESENCE!DL$2,PRESENCE!$E355:$CS355)</f>
        <v>0</v>
      </c>
      <c r="DM355" s="16">
        <f>SUMIF(AFFECTATION!$E355:$CS355,PRESENCE!DM$2,PRESENCE!$E355:$CS355)</f>
        <v>0</v>
      </c>
    </row>
    <row r="356" spans="1:117" x14ac:dyDescent="0.35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1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  <c r="CT356" s="16"/>
      <c r="CU356" s="16"/>
      <c r="CV356" s="16"/>
      <c r="CW356" s="16"/>
      <c r="CX356" s="16"/>
      <c r="CY356" s="16"/>
      <c r="CZ356" s="16">
        <f>SUMIF(AFFECTATION!$E356:$CS356,PRESENCE!CZ$2,PRESENCE!$E356:$CS356)</f>
        <v>0</v>
      </c>
      <c r="DA356" s="16">
        <f>SUMIF(AFFECTATION!$E356:$CS356,PRESENCE!DA$2,PRESENCE!$E356:$CS356)</f>
        <v>0</v>
      </c>
      <c r="DB356" s="16">
        <f>SUMIF(AFFECTATION!$E356:$CS356,PRESENCE!DB$2,PRESENCE!$E356:$CS356)</f>
        <v>0</v>
      </c>
      <c r="DC356" s="16">
        <f>SUMIF(AFFECTATION!$E356:$CS356,PRESENCE!DC$2,PRESENCE!$E356:$CS356)</f>
        <v>0</v>
      </c>
      <c r="DD356" s="16">
        <f>SUMIF(AFFECTATION!$E356:$CS356,PRESENCE!DD$2,PRESENCE!$E356:$CS356)</f>
        <v>0</v>
      </c>
      <c r="DE356" s="16">
        <f>SUMIF(AFFECTATION!$E356:$CS356,PRESENCE!DE$2,PRESENCE!$E356:$CS356)</f>
        <v>0</v>
      </c>
      <c r="DF356" s="16">
        <f>SUMIF(AFFECTATION!$E356:$CS356,PRESENCE!DF$2,PRESENCE!$E356:$CS356)</f>
        <v>0</v>
      </c>
      <c r="DG356" s="16">
        <f>SUMIF(AFFECTATION!$E356:$CS356,PRESENCE!DG$2,PRESENCE!$E356:$CS356)</f>
        <v>0</v>
      </c>
      <c r="DH356" s="16">
        <f>SUMIF(AFFECTATION!$E356:$CS356,PRESENCE!DH$2,PRESENCE!$E356:$CS356)</f>
        <v>0</v>
      </c>
      <c r="DI356" s="16">
        <f>SUMIF(AFFECTATION!$E356:$CS356,PRESENCE!DI$2,PRESENCE!$E356:$CS356)</f>
        <v>0</v>
      </c>
      <c r="DJ356" s="16">
        <f>SUMIF(AFFECTATION!$E356:$CS356,PRESENCE!DJ$2,PRESENCE!$E356:$CS356)</f>
        <v>0</v>
      </c>
      <c r="DK356" s="16">
        <f>SUMIF(AFFECTATION!$E356:$CS356,PRESENCE!DK$2,PRESENCE!$E356:$CS356)</f>
        <v>0</v>
      </c>
      <c r="DL356" s="16">
        <f>SUMIF(AFFECTATION!$E356:$CS356,PRESENCE!DL$2,PRESENCE!$E356:$CS356)</f>
        <v>0</v>
      </c>
      <c r="DM356" s="16">
        <f>SUMIF(AFFECTATION!$E356:$CS356,PRESENCE!DM$2,PRESENCE!$E356:$CS356)</f>
        <v>0</v>
      </c>
    </row>
    <row r="357" spans="1:117" x14ac:dyDescent="0.35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1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  <c r="CT357" s="16"/>
      <c r="CU357" s="16"/>
      <c r="CV357" s="16"/>
      <c r="CW357" s="16"/>
      <c r="CX357" s="16"/>
      <c r="CY357" s="16"/>
      <c r="CZ357" s="16">
        <f>SUMIF(AFFECTATION!$E357:$CS357,PRESENCE!CZ$2,PRESENCE!$E357:$CS357)</f>
        <v>0</v>
      </c>
      <c r="DA357" s="16">
        <f>SUMIF(AFFECTATION!$E357:$CS357,PRESENCE!DA$2,PRESENCE!$E357:$CS357)</f>
        <v>0</v>
      </c>
      <c r="DB357" s="16">
        <f>SUMIF(AFFECTATION!$E357:$CS357,PRESENCE!DB$2,PRESENCE!$E357:$CS357)</f>
        <v>0</v>
      </c>
      <c r="DC357" s="16">
        <f>SUMIF(AFFECTATION!$E357:$CS357,PRESENCE!DC$2,PRESENCE!$E357:$CS357)</f>
        <v>0</v>
      </c>
      <c r="DD357" s="16">
        <f>SUMIF(AFFECTATION!$E357:$CS357,PRESENCE!DD$2,PRESENCE!$E357:$CS357)</f>
        <v>0</v>
      </c>
      <c r="DE357" s="16">
        <f>SUMIF(AFFECTATION!$E357:$CS357,PRESENCE!DE$2,PRESENCE!$E357:$CS357)</f>
        <v>0</v>
      </c>
      <c r="DF357" s="16">
        <f>SUMIF(AFFECTATION!$E357:$CS357,PRESENCE!DF$2,PRESENCE!$E357:$CS357)</f>
        <v>0</v>
      </c>
      <c r="DG357" s="16">
        <f>SUMIF(AFFECTATION!$E357:$CS357,PRESENCE!DG$2,PRESENCE!$E357:$CS357)</f>
        <v>0</v>
      </c>
      <c r="DH357" s="16">
        <f>SUMIF(AFFECTATION!$E357:$CS357,PRESENCE!DH$2,PRESENCE!$E357:$CS357)</f>
        <v>0</v>
      </c>
      <c r="DI357" s="16">
        <f>SUMIF(AFFECTATION!$E357:$CS357,PRESENCE!DI$2,PRESENCE!$E357:$CS357)</f>
        <v>0</v>
      </c>
      <c r="DJ357" s="16">
        <f>SUMIF(AFFECTATION!$E357:$CS357,PRESENCE!DJ$2,PRESENCE!$E357:$CS357)</f>
        <v>0</v>
      </c>
      <c r="DK357" s="16">
        <f>SUMIF(AFFECTATION!$E357:$CS357,PRESENCE!DK$2,PRESENCE!$E357:$CS357)</f>
        <v>0</v>
      </c>
      <c r="DL357" s="16">
        <f>SUMIF(AFFECTATION!$E357:$CS357,PRESENCE!DL$2,PRESENCE!$E357:$CS357)</f>
        <v>0</v>
      </c>
      <c r="DM357" s="16">
        <f>SUMIF(AFFECTATION!$E357:$CS357,PRESENCE!DM$2,PRESENCE!$E357:$CS357)</f>
        <v>0</v>
      </c>
    </row>
    <row r="358" spans="1:117" x14ac:dyDescent="0.35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1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  <c r="CT358" s="16"/>
      <c r="CU358" s="16"/>
      <c r="CV358" s="16"/>
      <c r="CW358" s="16"/>
      <c r="CX358" s="16"/>
      <c r="CY358" s="16"/>
      <c r="CZ358" s="16">
        <f>SUMIF(AFFECTATION!$E358:$CS358,PRESENCE!CZ$2,PRESENCE!$E358:$CS358)</f>
        <v>0</v>
      </c>
      <c r="DA358" s="16">
        <f>SUMIF(AFFECTATION!$E358:$CS358,PRESENCE!DA$2,PRESENCE!$E358:$CS358)</f>
        <v>0</v>
      </c>
      <c r="DB358" s="16">
        <f>SUMIF(AFFECTATION!$E358:$CS358,PRESENCE!DB$2,PRESENCE!$E358:$CS358)</f>
        <v>0</v>
      </c>
      <c r="DC358" s="16">
        <f>SUMIF(AFFECTATION!$E358:$CS358,PRESENCE!DC$2,PRESENCE!$E358:$CS358)</f>
        <v>0</v>
      </c>
      <c r="DD358" s="16">
        <f>SUMIF(AFFECTATION!$E358:$CS358,PRESENCE!DD$2,PRESENCE!$E358:$CS358)</f>
        <v>0</v>
      </c>
      <c r="DE358" s="16">
        <f>SUMIF(AFFECTATION!$E358:$CS358,PRESENCE!DE$2,PRESENCE!$E358:$CS358)</f>
        <v>0</v>
      </c>
      <c r="DF358" s="16">
        <f>SUMIF(AFFECTATION!$E358:$CS358,PRESENCE!DF$2,PRESENCE!$E358:$CS358)</f>
        <v>0</v>
      </c>
      <c r="DG358" s="16">
        <f>SUMIF(AFFECTATION!$E358:$CS358,PRESENCE!DG$2,PRESENCE!$E358:$CS358)</f>
        <v>0</v>
      </c>
      <c r="DH358" s="16">
        <f>SUMIF(AFFECTATION!$E358:$CS358,PRESENCE!DH$2,PRESENCE!$E358:$CS358)</f>
        <v>0</v>
      </c>
      <c r="DI358" s="16">
        <f>SUMIF(AFFECTATION!$E358:$CS358,PRESENCE!DI$2,PRESENCE!$E358:$CS358)</f>
        <v>0</v>
      </c>
      <c r="DJ358" s="16">
        <f>SUMIF(AFFECTATION!$E358:$CS358,PRESENCE!DJ$2,PRESENCE!$E358:$CS358)</f>
        <v>0</v>
      </c>
      <c r="DK358" s="16">
        <f>SUMIF(AFFECTATION!$E358:$CS358,PRESENCE!DK$2,PRESENCE!$E358:$CS358)</f>
        <v>0</v>
      </c>
      <c r="DL358" s="16">
        <f>SUMIF(AFFECTATION!$E358:$CS358,PRESENCE!DL$2,PRESENCE!$E358:$CS358)</f>
        <v>0</v>
      </c>
      <c r="DM358" s="16">
        <f>SUMIF(AFFECTATION!$E358:$CS358,PRESENCE!DM$2,PRESENCE!$E358:$CS358)</f>
        <v>0</v>
      </c>
    </row>
    <row r="359" spans="1:117" x14ac:dyDescent="0.35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1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  <c r="CT359" s="16"/>
      <c r="CU359" s="16"/>
      <c r="CV359" s="16"/>
      <c r="CW359" s="16"/>
      <c r="CX359" s="16"/>
      <c r="CY359" s="16"/>
      <c r="CZ359" s="16">
        <f>SUMIF(AFFECTATION!$E359:$CS359,PRESENCE!CZ$2,PRESENCE!$E359:$CS359)</f>
        <v>0</v>
      </c>
      <c r="DA359" s="16">
        <f>SUMIF(AFFECTATION!$E359:$CS359,PRESENCE!DA$2,PRESENCE!$E359:$CS359)</f>
        <v>0</v>
      </c>
      <c r="DB359" s="16">
        <f>SUMIF(AFFECTATION!$E359:$CS359,PRESENCE!DB$2,PRESENCE!$E359:$CS359)</f>
        <v>0</v>
      </c>
      <c r="DC359" s="16">
        <f>SUMIF(AFFECTATION!$E359:$CS359,PRESENCE!DC$2,PRESENCE!$E359:$CS359)</f>
        <v>0</v>
      </c>
      <c r="DD359" s="16">
        <f>SUMIF(AFFECTATION!$E359:$CS359,PRESENCE!DD$2,PRESENCE!$E359:$CS359)</f>
        <v>0</v>
      </c>
      <c r="DE359" s="16">
        <f>SUMIF(AFFECTATION!$E359:$CS359,PRESENCE!DE$2,PRESENCE!$E359:$CS359)</f>
        <v>0</v>
      </c>
      <c r="DF359" s="16">
        <f>SUMIF(AFFECTATION!$E359:$CS359,PRESENCE!DF$2,PRESENCE!$E359:$CS359)</f>
        <v>0</v>
      </c>
      <c r="DG359" s="16">
        <f>SUMIF(AFFECTATION!$E359:$CS359,PRESENCE!DG$2,PRESENCE!$E359:$CS359)</f>
        <v>0</v>
      </c>
      <c r="DH359" s="16">
        <f>SUMIF(AFFECTATION!$E359:$CS359,PRESENCE!DH$2,PRESENCE!$E359:$CS359)</f>
        <v>0</v>
      </c>
      <c r="DI359" s="16">
        <f>SUMIF(AFFECTATION!$E359:$CS359,PRESENCE!DI$2,PRESENCE!$E359:$CS359)</f>
        <v>0</v>
      </c>
      <c r="DJ359" s="16">
        <f>SUMIF(AFFECTATION!$E359:$CS359,PRESENCE!DJ$2,PRESENCE!$E359:$CS359)</f>
        <v>0</v>
      </c>
      <c r="DK359" s="16">
        <f>SUMIF(AFFECTATION!$E359:$CS359,PRESENCE!DK$2,PRESENCE!$E359:$CS359)</f>
        <v>0</v>
      </c>
      <c r="DL359" s="16">
        <f>SUMIF(AFFECTATION!$E359:$CS359,PRESENCE!DL$2,PRESENCE!$E359:$CS359)</f>
        <v>0</v>
      </c>
      <c r="DM359" s="16">
        <f>SUMIF(AFFECTATION!$E359:$CS359,PRESENCE!DM$2,PRESENCE!$E359:$CS359)</f>
        <v>0</v>
      </c>
    </row>
    <row r="360" spans="1:117" x14ac:dyDescent="0.35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1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  <c r="CT360" s="16"/>
      <c r="CU360" s="16"/>
      <c r="CV360" s="16"/>
      <c r="CW360" s="16"/>
      <c r="CX360" s="16"/>
      <c r="CY360" s="16"/>
      <c r="CZ360" s="16">
        <f>SUMIF(AFFECTATION!$E360:$CS360,PRESENCE!CZ$2,PRESENCE!$E360:$CS360)</f>
        <v>0</v>
      </c>
      <c r="DA360" s="16">
        <f>SUMIF(AFFECTATION!$E360:$CS360,PRESENCE!DA$2,PRESENCE!$E360:$CS360)</f>
        <v>0</v>
      </c>
      <c r="DB360" s="16">
        <f>SUMIF(AFFECTATION!$E360:$CS360,PRESENCE!DB$2,PRESENCE!$E360:$CS360)</f>
        <v>0</v>
      </c>
      <c r="DC360" s="16">
        <f>SUMIF(AFFECTATION!$E360:$CS360,PRESENCE!DC$2,PRESENCE!$E360:$CS360)</f>
        <v>0</v>
      </c>
      <c r="DD360" s="16">
        <f>SUMIF(AFFECTATION!$E360:$CS360,PRESENCE!DD$2,PRESENCE!$E360:$CS360)</f>
        <v>0</v>
      </c>
      <c r="DE360" s="16">
        <f>SUMIF(AFFECTATION!$E360:$CS360,PRESENCE!DE$2,PRESENCE!$E360:$CS360)</f>
        <v>0</v>
      </c>
      <c r="DF360" s="16">
        <f>SUMIF(AFFECTATION!$E360:$CS360,PRESENCE!DF$2,PRESENCE!$E360:$CS360)</f>
        <v>0</v>
      </c>
      <c r="DG360" s="16">
        <f>SUMIF(AFFECTATION!$E360:$CS360,PRESENCE!DG$2,PRESENCE!$E360:$CS360)</f>
        <v>0</v>
      </c>
      <c r="DH360" s="16">
        <f>SUMIF(AFFECTATION!$E360:$CS360,PRESENCE!DH$2,PRESENCE!$E360:$CS360)</f>
        <v>0</v>
      </c>
      <c r="DI360" s="16">
        <f>SUMIF(AFFECTATION!$E360:$CS360,PRESENCE!DI$2,PRESENCE!$E360:$CS360)</f>
        <v>0</v>
      </c>
      <c r="DJ360" s="16">
        <f>SUMIF(AFFECTATION!$E360:$CS360,PRESENCE!DJ$2,PRESENCE!$E360:$CS360)</f>
        <v>0</v>
      </c>
      <c r="DK360" s="16">
        <f>SUMIF(AFFECTATION!$E360:$CS360,PRESENCE!DK$2,PRESENCE!$E360:$CS360)</f>
        <v>0</v>
      </c>
      <c r="DL360" s="16">
        <f>SUMIF(AFFECTATION!$E360:$CS360,PRESENCE!DL$2,PRESENCE!$E360:$CS360)</f>
        <v>0</v>
      </c>
      <c r="DM360" s="16">
        <f>SUMIF(AFFECTATION!$E360:$CS360,PRESENCE!DM$2,PRESENCE!$E360:$CS360)</f>
        <v>0</v>
      </c>
    </row>
    <row r="361" spans="1:117" x14ac:dyDescent="0.35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1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  <c r="CT361" s="16"/>
      <c r="CU361" s="16"/>
      <c r="CV361" s="16"/>
      <c r="CW361" s="16"/>
      <c r="CX361" s="16"/>
      <c r="CY361" s="16"/>
      <c r="CZ361" s="16">
        <f>SUMIF(AFFECTATION!$E361:$CS361,PRESENCE!CZ$2,PRESENCE!$E361:$CS361)</f>
        <v>0</v>
      </c>
      <c r="DA361" s="16">
        <f>SUMIF(AFFECTATION!$E361:$CS361,PRESENCE!DA$2,PRESENCE!$E361:$CS361)</f>
        <v>0</v>
      </c>
      <c r="DB361" s="16">
        <f>SUMIF(AFFECTATION!$E361:$CS361,PRESENCE!DB$2,PRESENCE!$E361:$CS361)</f>
        <v>0</v>
      </c>
      <c r="DC361" s="16">
        <f>SUMIF(AFFECTATION!$E361:$CS361,PRESENCE!DC$2,PRESENCE!$E361:$CS361)</f>
        <v>0</v>
      </c>
      <c r="DD361" s="16">
        <f>SUMIF(AFFECTATION!$E361:$CS361,PRESENCE!DD$2,PRESENCE!$E361:$CS361)</f>
        <v>0</v>
      </c>
      <c r="DE361" s="16">
        <f>SUMIF(AFFECTATION!$E361:$CS361,PRESENCE!DE$2,PRESENCE!$E361:$CS361)</f>
        <v>0</v>
      </c>
      <c r="DF361" s="16">
        <f>SUMIF(AFFECTATION!$E361:$CS361,PRESENCE!DF$2,PRESENCE!$E361:$CS361)</f>
        <v>0</v>
      </c>
      <c r="DG361" s="16">
        <f>SUMIF(AFFECTATION!$E361:$CS361,PRESENCE!DG$2,PRESENCE!$E361:$CS361)</f>
        <v>0</v>
      </c>
      <c r="DH361" s="16">
        <f>SUMIF(AFFECTATION!$E361:$CS361,PRESENCE!DH$2,PRESENCE!$E361:$CS361)</f>
        <v>0</v>
      </c>
      <c r="DI361" s="16">
        <f>SUMIF(AFFECTATION!$E361:$CS361,PRESENCE!DI$2,PRESENCE!$E361:$CS361)</f>
        <v>0</v>
      </c>
      <c r="DJ361" s="16">
        <f>SUMIF(AFFECTATION!$E361:$CS361,PRESENCE!DJ$2,PRESENCE!$E361:$CS361)</f>
        <v>0</v>
      </c>
      <c r="DK361" s="16">
        <f>SUMIF(AFFECTATION!$E361:$CS361,PRESENCE!DK$2,PRESENCE!$E361:$CS361)</f>
        <v>0</v>
      </c>
      <c r="DL361" s="16">
        <f>SUMIF(AFFECTATION!$E361:$CS361,PRESENCE!DL$2,PRESENCE!$E361:$CS361)</f>
        <v>0</v>
      </c>
      <c r="DM361" s="16">
        <f>SUMIF(AFFECTATION!$E361:$CS361,PRESENCE!DM$2,PRESENCE!$E361:$CS361)</f>
        <v>0</v>
      </c>
    </row>
    <row r="362" spans="1:117" x14ac:dyDescent="0.35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1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  <c r="CT362" s="16"/>
      <c r="CU362" s="16"/>
      <c r="CV362" s="16"/>
      <c r="CW362" s="16"/>
      <c r="CX362" s="16"/>
      <c r="CY362" s="16"/>
      <c r="CZ362" s="16">
        <f>SUMIF(AFFECTATION!$E362:$CS362,PRESENCE!CZ$2,PRESENCE!$E362:$CS362)</f>
        <v>0</v>
      </c>
      <c r="DA362" s="16">
        <f>SUMIF(AFFECTATION!$E362:$CS362,PRESENCE!DA$2,PRESENCE!$E362:$CS362)</f>
        <v>0</v>
      </c>
      <c r="DB362" s="16">
        <f>SUMIF(AFFECTATION!$E362:$CS362,PRESENCE!DB$2,PRESENCE!$E362:$CS362)</f>
        <v>0</v>
      </c>
      <c r="DC362" s="16">
        <f>SUMIF(AFFECTATION!$E362:$CS362,PRESENCE!DC$2,PRESENCE!$E362:$CS362)</f>
        <v>0</v>
      </c>
      <c r="DD362" s="16">
        <f>SUMIF(AFFECTATION!$E362:$CS362,PRESENCE!DD$2,PRESENCE!$E362:$CS362)</f>
        <v>0</v>
      </c>
      <c r="DE362" s="16">
        <f>SUMIF(AFFECTATION!$E362:$CS362,PRESENCE!DE$2,PRESENCE!$E362:$CS362)</f>
        <v>0</v>
      </c>
      <c r="DF362" s="16">
        <f>SUMIF(AFFECTATION!$E362:$CS362,PRESENCE!DF$2,PRESENCE!$E362:$CS362)</f>
        <v>0</v>
      </c>
      <c r="DG362" s="16">
        <f>SUMIF(AFFECTATION!$E362:$CS362,PRESENCE!DG$2,PRESENCE!$E362:$CS362)</f>
        <v>0</v>
      </c>
      <c r="DH362" s="16">
        <f>SUMIF(AFFECTATION!$E362:$CS362,PRESENCE!DH$2,PRESENCE!$E362:$CS362)</f>
        <v>0</v>
      </c>
      <c r="DI362" s="16">
        <f>SUMIF(AFFECTATION!$E362:$CS362,PRESENCE!DI$2,PRESENCE!$E362:$CS362)</f>
        <v>0</v>
      </c>
      <c r="DJ362" s="16">
        <f>SUMIF(AFFECTATION!$E362:$CS362,PRESENCE!DJ$2,PRESENCE!$E362:$CS362)</f>
        <v>0</v>
      </c>
      <c r="DK362" s="16">
        <f>SUMIF(AFFECTATION!$E362:$CS362,PRESENCE!DK$2,PRESENCE!$E362:$CS362)</f>
        <v>0</v>
      </c>
      <c r="DL362" s="16">
        <f>SUMIF(AFFECTATION!$E362:$CS362,PRESENCE!DL$2,PRESENCE!$E362:$CS362)</f>
        <v>0</v>
      </c>
      <c r="DM362" s="16">
        <f>SUMIF(AFFECTATION!$E362:$CS362,PRESENCE!DM$2,PRESENCE!$E362:$CS362)</f>
        <v>0</v>
      </c>
    </row>
    <row r="363" spans="1:117" x14ac:dyDescent="0.35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1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  <c r="CT363" s="16"/>
      <c r="CU363" s="16"/>
      <c r="CV363" s="16"/>
      <c r="CW363" s="16"/>
      <c r="CX363" s="16"/>
      <c r="CY363" s="16"/>
      <c r="CZ363" s="16">
        <f>SUMIF(AFFECTATION!$E363:$CS363,PRESENCE!CZ$2,PRESENCE!$E363:$CS363)</f>
        <v>0</v>
      </c>
      <c r="DA363" s="16">
        <f>SUMIF(AFFECTATION!$E363:$CS363,PRESENCE!DA$2,PRESENCE!$E363:$CS363)</f>
        <v>0</v>
      </c>
      <c r="DB363" s="16">
        <f>SUMIF(AFFECTATION!$E363:$CS363,PRESENCE!DB$2,PRESENCE!$E363:$CS363)</f>
        <v>0</v>
      </c>
      <c r="DC363" s="16">
        <f>SUMIF(AFFECTATION!$E363:$CS363,PRESENCE!DC$2,PRESENCE!$E363:$CS363)</f>
        <v>0</v>
      </c>
      <c r="DD363" s="16">
        <f>SUMIF(AFFECTATION!$E363:$CS363,PRESENCE!DD$2,PRESENCE!$E363:$CS363)</f>
        <v>0</v>
      </c>
      <c r="DE363" s="16">
        <f>SUMIF(AFFECTATION!$E363:$CS363,PRESENCE!DE$2,PRESENCE!$E363:$CS363)</f>
        <v>0</v>
      </c>
      <c r="DF363" s="16">
        <f>SUMIF(AFFECTATION!$E363:$CS363,PRESENCE!DF$2,PRESENCE!$E363:$CS363)</f>
        <v>0</v>
      </c>
      <c r="DG363" s="16">
        <f>SUMIF(AFFECTATION!$E363:$CS363,PRESENCE!DG$2,PRESENCE!$E363:$CS363)</f>
        <v>0</v>
      </c>
      <c r="DH363" s="16">
        <f>SUMIF(AFFECTATION!$E363:$CS363,PRESENCE!DH$2,PRESENCE!$E363:$CS363)</f>
        <v>0</v>
      </c>
      <c r="DI363" s="16">
        <f>SUMIF(AFFECTATION!$E363:$CS363,PRESENCE!DI$2,PRESENCE!$E363:$CS363)</f>
        <v>0</v>
      </c>
      <c r="DJ363" s="16">
        <f>SUMIF(AFFECTATION!$E363:$CS363,PRESENCE!DJ$2,PRESENCE!$E363:$CS363)</f>
        <v>0</v>
      </c>
      <c r="DK363" s="16">
        <f>SUMIF(AFFECTATION!$E363:$CS363,PRESENCE!DK$2,PRESENCE!$E363:$CS363)</f>
        <v>0</v>
      </c>
      <c r="DL363" s="16">
        <f>SUMIF(AFFECTATION!$E363:$CS363,PRESENCE!DL$2,PRESENCE!$E363:$CS363)</f>
        <v>0</v>
      </c>
      <c r="DM363" s="16">
        <f>SUMIF(AFFECTATION!$E363:$CS363,PRESENCE!DM$2,PRESENCE!$E363:$CS363)</f>
        <v>0</v>
      </c>
    </row>
    <row r="364" spans="1:117" x14ac:dyDescent="0.35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1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  <c r="CT364" s="16"/>
      <c r="CU364" s="16"/>
      <c r="CV364" s="16"/>
      <c r="CW364" s="16"/>
      <c r="CX364" s="16"/>
      <c r="CY364" s="16"/>
      <c r="CZ364" s="16">
        <f>SUMIF(AFFECTATION!$E364:$CS364,PRESENCE!CZ$2,PRESENCE!$E364:$CS364)</f>
        <v>0</v>
      </c>
      <c r="DA364" s="16">
        <f>SUMIF(AFFECTATION!$E364:$CS364,PRESENCE!DA$2,PRESENCE!$E364:$CS364)</f>
        <v>0</v>
      </c>
      <c r="DB364" s="16">
        <f>SUMIF(AFFECTATION!$E364:$CS364,PRESENCE!DB$2,PRESENCE!$E364:$CS364)</f>
        <v>0</v>
      </c>
      <c r="DC364" s="16">
        <f>SUMIF(AFFECTATION!$E364:$CS364,PRESENCE!DC$2,PRESENCE!$E364:$CS364)</f>
        <v>0</v>
      </c>
      <c r="DD364" s="16">
        <f>SUMIF(AFFECTATION!$E364:$CS364,PRESENCE!DD$2,PRESENCE!$E364:$CS364)</f>
        <v>0</v>
      </c>
      <c r="DE364" s="16">
        <f>SUMIF(AFFECTATION!$E364:$CS364,PRESENCE!DE$2,PRESENCE!$E364:$CS364)</f>
        <v>0</v>
      </c>
      <c r="DF364" s="16">
        <f>SUMIF(AFFECTATION!$E364:$CS364,PRESENCE!DF$2,PRESENCE!$E364:$CS364)</f>
        <v>0</v>
      </c>
      <c r="DG364" s="16">
        <f>SUMIF(AFFECTATION!$E364:$CS364,PRESENCE!DG$2,PRESENCE!$E364:$CS364)</f>
        <v>0</v>
      </c>
      <c r="DH364" s="16">
        <f>SUMIF(AFFECTATION!$E364:$CS364,PRESENCE!DH$2,PRESENCE!$E364:$CS364)</f>
        <v>0</v>
      </c>
      <c r="DI364" s="16">
        <f>SUMIF(AFFECTATION!$E364:$CS364,PRESENCE!DI$2,PRESENCE!$E364:$CS364)</f>
        <v>0</v>
      </c>
      <c r="DJ364" s="16">
        <f>SUMIF(AFFECTATION!$E364:$CS364,PRESENCE!DJ$2,PRESENCE!$E364:$CS364)</f>
        <v>0</v>
      </c>
      <c r="DK364" s="16">
        <f>SUMIF(AFFECTATION!$E364:$CS364,PRESENCE!DK$2,PRESENCE!$E364:$CS364)</f>
        <v>0</v>
      </c>
      <c r="DL364" s="16">
        <f>SUMIF(AFFECTATION!$E364:$CS364,PRESENCE!DL$2,PRESENCE!$E364:$CS364)</f>
        <v>0</v>
      </c>
      <c r="DM364" s="16">
        <f>SUMIF(AFFECTATION!$E364:$CS364,PRESENCE!DM$2,PRESENCE!$E364:$CS364)</f>
        <v>0</v>
      </c>
    </row>
    <row r="365" spans="1:117" x14ac:dyDescent="0.35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1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  <c r="CT365" s="16"/>
      <c r="CU365" s="16"/>
      <c r="CV365" s="16"/>
      <c r="CW365" s="16"/>
      <c r="CX365" s="16"/>
      <c r="CY365" s="16"/>
      <c r="CZ365" s="16">
        <f>SUMIF(AFFECTATION!$E365:$CS365,PRESENCE!CZ$2,PRESENCE!$E365:$CS365)</f>
        <v>0</v>
      </c>
      <c r="DA365" s="16">
        <f>SUMIF(AFFECTATION!$E365:$CS365,PRESENCE!DA$2,PRESENCE!$E365:$CS365)</f>
        <v>0</v>
      </c>
      <c r="DB365" s="16">
        <f>SUMIF(AFFECTATION!$E365:$CS365,PRESENCE!DB$2,PRESENCE!$E365:$CS365)</f>
        <v>0</v>
      </c>
      <c r="DC365" s="16">
        <f>SUMIF(AFFECTATION!$E365:$CS365,PRESENCE!DC$2,PRESENCE!$E365:$CS365)</f>
        <v>0</v>
      </c>
      <c r="DD365" s="16">
        <f>SUMIF(AFFECTATION!$E365:$CS365,PRESENCE!DD$2,PRESENCE!$E365:$CS365)</f>
        <v>0</v>
      </c>
      <c r="DE365" s="16">
        <f>SUMIF(AFFECTATION!$E365:$CS365,PRESENCE!DE$2,PRESENCE!$E365:$CS365)</f>
        <v>0</v>
      </c>
      <c r="DF365" s="16">
        <f>SUMIF(AFFECTATION!$E365:$CS365,PRESENCE!DF$2,PRESENCE!$E365:$CS365)</f>
        <v>0</v>
      </c>
      <c r="DG365" s="16">
        <f>SUMIF(AFFECTATION!$E365:$CS365,PRESENCE!DG$2,PRESENCE!$E365:$CS365)</f>
        <v>0</v>
      </c>
      <c r="DH365" s="16">
        <f>SUMIF(AFFECTATION!$E365:$CS365,PRESENCE!DH$2,PRESENCE!$E365:$CS365)</f>
        <v>0</v>
      </c>
      <c r="DI365" s="16">
        <f>SUMIF(AFFECTATION!$E365:$CS365,PRESENCE!DI$2,PRESENCE!$E365:$CS365)</f>
        <v>0</v>
      </c>
      <c r="DJ365" s="16">
        <f>SUMIF(AFFECTATION!$E365:$CS365,PRESENCE!DJ$2,PRESENCE!$E365:$CS365)</f>
        <v>0</v>
      </c>
      <c r="DK365" s="16">
        <f>SUMIF(AFFECTATION!$E365:$CS365,PRESENCE!DK$2,PRESENCE!$E365:$CS365)</f>
        <v>0</v>
      </c>
      <c r="DL365" s="16">
        <f>SUMIF(AFFECTATION!$E365:$CS365,PRESENCE!DL$2,PRESENCE!$E365:$CS365)</f>
        <v>0</v>
      </c>
      <c r="DM365" s="16">
        <f>SUMIF(AFFECTATION!$E365:$CS365,PRESENCE!DM$2,PRESENCE!$E365:$CS365)</f>
        <v>0</v>
      </c>
    </row>
    <row r="366" spans="1:117" x14ac:dyDescent="0.35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1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  <c r="CT366" s="16"/>
      <c r="CU366" s="16"/>
      <c r="CV366" s="16"/>
      <c r="CW366" s="16"/>
      <c r="CX366" s="16"/>
      <c r="CY366" s="16"/>
      <c r="CZ366" s="16">
        <f>SUMIF(AFFECTATION!$E366:$CS366,PRESENCE!CZ$2,PRESENCE!$E366:$CS366)</f>
        <v>0</v>
      </c>
      <c r="DA366" s="16">
        <f>SUMIF(AFFECTATION!$E366:$CS366,PRESENCE!DA$2,PRESENCE!$E366:$CS366)</f>
        <v>0</v>
      </c>
      <c r="DB366" s="16">
        <f>SUMIF(AFFECTATION!$E366:$CS366,PRESENCE!DB$2,PRESENCE!$E366:$CS366)</f>
        <v>0</v>
      </c>
      <c r="DC366" s="16">
        <f>SUMIF(AFFECTATION!$E366:$CS366,PRESENCE!DC$2,PRESENCE!$E366:$CS366)</f>
        <v>0</v>
      </c>
      <c r="DD366" s="16">
        <f>SUMIF(AFFECTATION!$E366:$CS366,PRESENCE!DD$2,PRESENCE!$E366:$CS366)</f>
        <v>0</v>
      </c>
      <c r="DE366" s="16">
        <f>SUMIF(AFFECTATION!$E366:$CS366,PRESENCE!DE$2,PRESENCE!$E366:$CS366)</f>
        <v>0</v>
      </c>
      <c r="DF366" s="16">
        <f>SUMIF(AFFECTATION!$E366:$CS366,PRESENCE!DF$2,PRESENCE!$E366:$CS366)</f>
        <v>0</v>
      </c>
      <c r="DG366" s="16">
        <f>SUMIF(AFFECTATION!$E366:$CS366,PRESENCE!DG$2,PRESENCE!$E366:$CS366)</f>
        <v>0</v>
      </c>
      <c r="DH366" s="16">
        <f>SUMIF(AFFECTATION!$E366:$CS366,PRESENCE!DH$2,PRESENCE!$E366:$CS366)</f>
        <v>0</v>
      </c>
      <c r="DI366" s="16">
        <f>SUMIF(AFFECTATION!$E366:$CS366,PRESENCE!DI$2,PRESENCE!$E366:$CS366)</f>
        <v>0</v>
      </c>
      <c r="DJ366" s="16">
        <f>SUMIF(AFFECTATION!$E366:$CS366,PRESENCE!DJ$2,PRESENCE!$E366:$CS366)</f>
        <v>0</v>
      </c>
      <c r="DK366" s="16">
        <f>SUMIF(AFFECTATION!$E366:$CS366,PRESENCE!DK$2,PRESENCE!$E366:$CS366)</f>
        <v>0</v>
      </c>
      <c r="DL366" s="16">
        <f>SUMIF(AFFECTATION!$E366:$CS366,PRESENCE!DL$2,PRESENCE!$E366:$CS366)</f>
        <v>0</v>
      </c>
      <c r="DM366" s="16">
        <f>SUMIF(AFFECTATION!$E366:$CS366,PRESENCE!DM$2,PRESENCE!$E366:$CS366)</f>
        <v>0</v>
      </c>
    </row>
    <row r="367" spans="1:117" x14ac:dyDescent="0.35">
      <c r="A367" s="6" t="str">
        <f t="shared" ref="A367" si="19">CHOOSE(MONTH(D367),"JANVIER","FEVRIER","MARS","AVRIL","MAI","JUIN","JUILLET","MARS","AVRIL","MAI","JUIN","JUILLET","AOUT","SEPTEMBRE","OCTOBRE","NOVEMBRE","DECEMBRE")</f>
        <v>JUIN</v>
      </c>
      <c r="B367" s="6">
        <f t="shared" ref="B367" si="20">WEEKNUM(D367)</f>
        <v>27</v>
      </c>
      <c r="C367" s="6" t="str">
        <f t="shared" si="17"/>
        <v>DIMANCHE</v>
      </c>
      <c r="D367" s="20">
        <v>43646</v>
      </c>
      <c r="E367" s="1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  <c r="CT367" s="16"/>
      <c r="CU367" s="16"/>
      <c r="CV367" s="16"/>
      <c r="CW367" s="16"/>
      <c r="CX367" s="16"/>
      <c r="CY367" s="16"/>
      <c r="CZ367" s="16">
        <f>SUMIF(AFFECTATION!$E367:$CS367,PRESENCE!CZ$2,PRESENCE!$E367:$CS367)</f>
        <v>0</v>
      </c>
      <c r="DA367" s="16">
        <f>SUMIF(AFFECTATION!$E367:$CS367,PRESENCE!DA$2,PRESENCE!$E367:$CS367)</f>
        <v>0</v>
      </c>
      <c r="DB367" s="16">
        <f>SUMIF(AFFECTATION!$E367:$CS367,PRESENCE!DB$2,PRESENCE!$E367:$CS367)</f>
        <v>0</v>
      </c>
      <c r="DC367" s="16">
        <f>SUMIF(AFFECTATION!$E367:$CS367,PRESENCE!DC$2,PRESENCE!$E367:$CS367)</f>
        <v>0</v>
      </c>
      <c r="DD367" s="16">
        <f>SUMIF(AFFECTATION!$E367:$CS367,PRESENCE!DD$2,PRESENCE!$E367:$CS367)</f>
        <v>0</v>
      </c>
      <c r="DE367" s="16">
        <f>SUMIF(AFFECTATION!$E367:$CS367,PRESENCE!DE$2,PRESENCE!$E367:$CS367)</f>
        <v>0</v>
      </c>
      <c r="DF367" s="16">
        <f>SUMIF(AFFECTATION!$E367:$CS367,PRESENCE!DF$2,PRESENCE!$E367:$CS367)</f>
        <v>0</v>
      </c>
      <c r="DG367" s="16">
        <f>SUMIF(AFFECTATION!$E367:$CS367,PRESENCE!DG$2,PRESENCE!$E367:$CS367)</f>
        <v>0</v>
      </c>
      <c r="DH367" s="16">
        <f>SUMIF(AFFECTATION!$E367:$CS367,PRESENCE!DH$2,PRESENCE!$E367:$CS367)</f>
        <v>0</v>
      </c>
      <c r="DI367" s="16">
        <f>SUMIF(AFFECTATION!$E367:$CS367,PRESENCE!DI$2,PRESENCE!$E367:$CS367)</f>
        <v>0</v>
      </c>
      <c r="DJ367" s="16">
        <f>SUMIF(AFFECTATION!$E367:$CS367,PRESENCE!DJ$2,PRESENCE!$E367:$CS367)</f>
        <v>0</v>
      </c>
      <c r="DK367" s="16">
        <f>SUMIF(AFFECTATION!$E367:$CS367,PRESENCE!DK$2,PRESENCE!$E367:$CS367)</f>
        <v>0</v>
      </c>
      <c r="DL367" s="16">
        <f>SUMIF(AFFECTATION!$E367:$CS367,PRESENCE!DL$2,PRESENCE!$E367:$CS367)</f>
        <v>0</v>
      </c>
      <c r="DM367" s="16">
        <f>SUMIF(AFFECTATION!$E367:$CS367,PRESENCE!DM$2,PRESENCE!$E367:$CS367)</f>
        <v>0</v>
      </c>
    </row>
  </sheetData>
  <autoFilter ref="A2:C367"/>
  <conditionalFormatting sqref="A3:CS1521 CT3:DM367 A1:DM2 DN4:DN9">
    <cfRule type="expression" dxfId="73" priority="1">
      <formula>$C1="DIMANCHE"</formula>
    </cfRule>
  </conditionalFormatting>
  <pageMargins left="0.7" right="0.7" top="0.75" bottom="0.75" header="0.3" footer="0.3"/>
  <pageSetup paperSize="9" scale="12" fitToHeight="0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T367"/>
  <sheetViews>
    <sheetView workbookViewId="0">
      <selection activeCell="G5" sqref="G5"/>
    </sheetView>
  </sheetViews>
  <sheetFormatPr baseColWidth="10" defaultColWidth="10.81640625" defaultRowHeight="14.5" x14ac:dyDescent="0.35"/>
  <cols>
    <col min="1" max="1" width="15.81640625" style="4" customWidth="1"/>
    <col min="2" max="2" width="9.1796875" style="4" customWidth="1"/>
    <col min="3" max="3" width="12.6328125" style="4" customWidth="1"/>
    <col min="4" max="4" width="10.81640625" style="4"/>
    <col min="5" max="98" width="5.6328125" style="4" customWidth="1"/>
    <col min="99" max="16384" width="10.81640625" style="4"/>
  </cols>
  <sheetData>
    <row r="1" spans="1:98" x14ac:dyDescent="0.35">
      <c r="A1" s="6"/>
      <c r="B1" s="6"/>
      <c r="C1" s="6"/>
      <c r="D1" s="17" t="s">
        <v>16</v>
      </c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4">
        <v>94</v>
      </c>
    </row>
    <row r="2" spans="1:98" ht="150" customHeight="1" x14ac:dyDescent="0.35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19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 x14ac:dyDescent="0.35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</row>
    <row r="4" spans="1:98" x14ac:dyDescent="0.35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6"/>
      <c r="F4" s="6"/>
      <c r="G4" s="6">
        <v>10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</row>
    <row r="5" spans="1:98" x14ac:dyDescent="0.35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</row>
    <row r="6" spans="1:98" x14ac:dyDescent="0.35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</row>
    <row r="7" spans="1:98" x14ac:dyDescent="0.35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</row>
    <row r="8" spans="1:98" x14ac:dyDescent="0.35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</row>
    <row r="9" spans="1:98" x14ac:dyDescent="0.35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</row>
    <row r="10" spans="1:98" x14ac:dyDescent="0.35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</row>
    <row r="11" spans="1:98" x14ac:dyDescent="0.35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</row>
    <row r="12" spans="1:98" x14ac:dyDescent="0.35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6"/>
      <c r="F12" s="6"/>
      <c r="G12" s="6"/>
      <c r="H12" s="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</row>
    <row r="13" spans="1:98" x14ac:dyDescent="0.35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</row>
    <row r="14" spans="1:98" x14ac:dyDescent="0.35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</row>
    <row r="15" spans="1:98" x14ac:dyDescent="0.35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</row>
    <row r="16" spans="1:98" x14ac:dyDescent="0.35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</row>
    <row r="17" spans="1:97" x14ac:dyDescent="0.35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</row>
    <row r="18" spans="1:97" x14ac:dyDescent="0.35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</row>
    <row r="19" spans="1:97" x14ac:dyDescent="0.35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</row>
    <row r="20" spans="1:97" x14ac:dyDescent="0.35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</row>
    <row r="21" spans="1:97" x14ac:dyDescent="0.35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</row>
    <row r="22" spans="1:97" x14ac:dyDescent="0.35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</row>
    <row r="23" spans="1:97" x14ac:dyDescent="0.35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</row>
    <row r="24" spans="1:97" x14ac:dyDescent="0.35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</row>
    <row r="25" spans="1:97" x14ac:dyDescent="0.35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</row>
    <row r="26" spans="1:97" x14ac:dyDescent="0.35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</row>
    <row r="27" spans="1:97" x14ac:dyDescent="0.35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</row>
    <row r="28" spans="1:97" x14ac:dyDescent="0.35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</row>
    <row r="29" spans="1:97" x14ac:dyDescent="0.35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</row>
    <row r="30" spans="1:97" x14ac:dyDescent="0.35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</row>
    <row r="31" spans="1:97" x14ac:dyDescent="0.35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</row>
    <row r="32" spans="1:97" x14ac:dyDescent="0.35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</row>
    <row r="33" spans="1:97" x14ac:dyDescent="0.35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</row>
    <row r="34" spans="1:97" x14ac:dyDescent="0.35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</row>
    <row r="35" spans="1:97" x14ac:dyDescent="0.35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</row>
    <row r="36" spans="1:97" x14ac:dyDescent="0.35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</row>
    <row r="37" spans="1:97" x14ac:dyDescent="0.35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</row>
    <row r="38" spans="1:97" x14ac:dyDescent="0.35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</row>
    <row r="39" spans="1:97" x14ac:dyDescent="0.35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</row>
    <row r="40" spans="1:97" x14ac:dyDescent="0.35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</row>
    <row r="41" spans="1:97" x14ac:dyDescent="0.35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</row>
    <row r="42" spans="1:97" x14ac:dyDescent="0.35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</row>
    <row r="43" spans="1:97" x14ac:dyDescent="0.35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</row>
    <row r="44" spans="1:97" x14ac:dyDescent="0.35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</row>
    <row r="45" spans="1:97" x14ac:dyDescent="0.35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</row>
    <row r="46" spans="1:97" x14ac:dyDescent="0.35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</row>
    <row r="47" spans="1:97" x14ac:dyDescent="0.35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</row>
    <row r="48" spans="1:97" x14ac:dyDescent="0.35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</row>
    <row r="49" spans="1:97" x14ac:dyDescent="0.35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</row>
    <row r="50" spans="1:97" x14ac:dyDescent="0.35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</row>
    <row r="51" spans="1:97" x14ac:dyDescent="0.35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</row>
    <row r="52" spans="1:97" x14ac:dyDescent="0.35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</row>
    <row r="53" spans="1:97" x14ac:dyDescent="0.35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</row>
    <row r="54" spans="1:97" x14ac:dyDescent="0.35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</row>
    <row r="55" spans="1:97" x14ac:dyDescent="0.35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</row>
    <row r="56" spans="1:97" x14ac:dyDescent="0.35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</row>
    <row r="57" spans="1:97" x14ac:dyDescent="0.35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</row>
    <row r="58" spans="1:97" x14ac:dyDescent="0.35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</row>
    <row r="59" spans="1:97" x14ac:dyDescent="0.35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</row>
    <row r="60" spans="1:97" x14ac:dyDescent="0.35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</row>
    <row r="61" spans="1:97" x14ac:dyDescent="0.35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</row>
    <row r="62" spans="1:97" x14ac:dyDescent="0.35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</row>
    <row r="63" spans="1:97" x14ac:dyDescent="0.35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</row>
    <row r="64" spans="1:97" x14ac:dyDescent="0.35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</row>
    <row r="65" spans="1:97" x14ac:dyDescent="0.35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</row>
    <row r="66" spans="1:97" x14ac:dyDescent="0.35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</row>
    <row r="67" spans="1:97" x14ac:dyDescent="0.35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</row>
    <row r="68" spans="1:97" x14ac:dyDescent="0.35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</row>
    <row r="69" spans="1:97" x14ac:dyDescent="0.35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</row>
    <row r="70" spans="1:97" x14ac:dyDescent="0.35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</row>
    <row r="71" spans="1:97" x14ac:dyDescent="0.35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</row>
    <row r="72" spans="1:97" x14ac:dyDescent="0.35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</row>
    <row r="73" spans="1:97" x14ac:dyDescent="0.35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</row>
    <row r="74" spans="1:97" x14ac:dyDescent="0.35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</row>
    <row r="75" spans="1:97" x14ac:dyDescent="0.35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</row>
    <row r="76" spans="1:97" x14ac:dyDescent="0.35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</row>
    <row r="77" spans="1:97" x14ac:dyDescent="0.35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</row>
    <row r="78" spans="1:97" x14ac:dyDescent="0.35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</row>
    <row r="79" spans="1:97" x14ac:dyDescent="0.35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</row>
    <row r="80" spans="1:97" x14ac:dyDescent="0.35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</row>
    <row r="81" spans="1:97" x14ac:dyDescent="0.35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</row>
    <row r="82" spans="1:97" x14ac:dyDescent="0.35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</row>
    <row r="83" spans="1:97" x14ac:dyDescent="0.35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</row>
    <row r="84" spans="1:97" x14ac:dyDescent="0.35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</row>
    <row r="85" spans="1:97" x14ac:dyDescent="0.35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</row>
    <row r="86" spans="1:97" x14ac:dyDescent="0.35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</row>
    <row r="87" spans="1:97" x14ac:dyDescent="0.35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</row>
    <row r="88" spans="1:97" x14ac:dyDescent="0.35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</row>
    <row r="89" spans="1:97" x14ac:dyDescent="0.35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</row>
    <row r="90" spans="1:97" x14ac:dyDescent="0.35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</row>
    <row r="91" spans="1:97" x14ac:dyDescent="0.35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</row>
    <row r="92" spans="1:97" x14ac:dyDescent="0.35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</row>
    <row r="93" spans="1:97" x14ac:dyDescent="0.35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</row>
    <row r="94" spans="1:97" x14ac:dyDescent="0.35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</row>
    <row r="95" spans="1:97" x14ac:dyDescent="0.35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</row>
    <row r="96" spans="1:97" x14ac:dyDescent="0.35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</row>
    <row r="97" spans="1:97" x14ac:dyDescent="0.35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</row>
    <row r="98" spans="1:97" x14ac:dyDescent="0.35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</row>
    <row r="99" spans="1:97" x14ac:dyDescent="0.35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</row>
    <row r="100" spans="1:97" x14ac:dyDescent="0.35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</row>
    <row r="101" spans="1:97" x14ac:dyDescent="0.35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</row>
    <row r="102" spans="1:97" x14ac:dyDescent="0.35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</row>
    <row r="103" spans="1:97" x14ac:dyDescent="0.35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</row>
    <row r="104" spans="1:97" x14ac:dyDescent="0.35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</row>
    <row r="105" spans="1:97" x14ac:dyDescent="0.35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</row>
    <row r="106" spans="1:97" x14ac:dyDescent="0.35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</row>
    <row r="107" spans="1:97" x14ac:dyDescent="0.35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</row>
    <row r="108" spans="1:97" x14ac:dyDescent="0.35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</row>
    <row r="109" spans="1:97" x14ac:dyDescent="0.35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</row>
    <row r="110" spans="1:97" x14ac:dyDescent="0.35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</row>
    <row r="111" spans="1:97" x14ac:dyDescent="0.35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</row>
    <row r="112" spans="1:97" x14ac:dyDescent="0.35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</row>
    <row r="113" spans="1:97" x14ac:dyDescent="0.35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</row>
    <row r="114" spans="1:97" x14ac:dyDescent="0.35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</row>
    <row r="115" spans="1:97" x14ac:dyDescent="0.35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</row>
    <row r="116" spans="1:97" x14ac:dyDescent="0.35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</row>
    <row r="117" spans="1:97" x14ac:dyDescent="0.35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</row>
    <row r="118" spans="1:97" x14ac:dyDescent="0.35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</row>
    <row r="119" spans="1:97" x14ac:dyDescent="0.35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</row>
    <row r="120" spans="1:97" x14ac:dyDescent="0.35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</row>
    <row r="121" spans="1:97" x14ac:dyDescent="0.35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</row>
    <row r="122" spans="1:97" x14ac:dyDescent="0.35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</row>
    <row r="123" spans="1:97" x14ac:dyDescent="0.35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</row>
    <row r="124" spans="1:97" x14ac:dyDescent="0.35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</row>
    <row r="125" spans="1:97" x14ac:dyDescent="0.35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</row>
    <row r="126" spans="1:97" x14ac:dyDescent="0.35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</row>
    <row r="127" spans="1:97" x14ac:dyDescent="0.35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</row>
    <row r="128" spans="1:97" x14ac:dyDescent="0.35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</row>
    <row r="129" spans="1:97" x14ac:dyDescent="0.35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</row>
    <row r="130" spans="1:97" x14ac:dyDescent="0.35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</row>
    <row r="131" spans="1:97" x14ac:dyDescent="0.35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</row>
    <row r="132" spans="1:97" x14ac:dyDescent="0.35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</row>
    <row r="133" spans="1:97" x14ac:dyDescent="0.35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</row>
    <row r="134" spans="1:97" x14ac:dyDescent="0.35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</row>
    <row r="135" spans="1:97" x14ac:dyDescent="0.35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</row>
    <row r="136" spans="1:97" x14ac:dyDescent="0.35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</row>
    <row r="137" spans="1:97" x14ac:dyDescent="0.35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</row>
    <row r="138" spans="1:97" x14ac:dyDescent="0.35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</row>
    <row r="139" spans="1:97" x14ac:dyDescent="0.35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</row>
    <row r="140" spans="1:97" x14ac:dyDescent="0.35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</row>
    <row r="141" spans="1:97" x14ac:dyDescent="0.35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</row>
    <row r="142" spans="1:97" x14ac:dyDescent="0.35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</row>
    <row r="143" spans="1:97" x14ac:dyDescent="0.35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</row>
    <row r="144" spans="1:97" x14ac:dyDescent="0.35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</row>
    <row r="145" spans="1:97" x14ac:dyDescent="0.35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</row>
    <row r="146" spans="1:97" x14ac:dyDescent="0.35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</row>
    <row r="147" spans="1:97" x14ac:dyDescent="0.35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</row>
    <row r="148" spans="1:97" x14ac:dyDescent="0.35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</row>
    <row r="149" spans="1:97" x14ac:dyDescent="0.35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</row>
    <row r="150" spans="1:97" x14ac:dyDescent="0.35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</row>
    <row r="151" spans="1:97" x14ac:dyDescent="0.35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</row>
    <row r="152" spans="1:97" x14ac:dyDescent="0.35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</row>
    <row r="153" spans="1:97" x14ac:dyDescent="0.35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</row>
    <row r="154" spans="1:97" x14ac:dyDescent="0.35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</row>
    <row r="155" spans="1:97" x14ac:dyDescent="0.35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</row>
    <row r="156" spans="1:97" x14ac:dyDescent="0.35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</row>
    <row r="157" spans="1:97" x14ac:dyDescent="0.35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</row>
    <row r="158" spans="1:97" x14ac:dyDescent="0.35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</row>
    <row r="159" spans="1:97" x14ac:dyDescent="0.35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</row>
    <row r="160" spans="1:97" x14ac:dyDescent="0.35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</row>
    <row r="161" spans="1:97" x14ac:dyDescent="0.35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</row>
    <row r="162" spans="1:97" x14ac:dyDescent="0.35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</row>
    <row r="163" spans="1:97" x14ac:dyDescent="0.35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</row>
    <row r="164" spans="1:97" x14ac:dyDescent="0.35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</row>
    <row r="165" spans="1:97" x14ac:dyDescent="0.35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</row>
    <row r="166" spans="1:97" x14ac:dyDescent="0.35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</row>
    <row r="167" spans="1:97" x14ac:dyDescent="0.35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</row>
    <row r="168" spans="1:97" x14ac:dyDescent="0.35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</row>
    <row r="169" spans="1:97" x14ac:dyDescent="0.35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</row>
    <row r="170" spans="1:97" x14ac:dyDescent="0.35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</row>
    <row r="171" spans="1:97" x14ac:dyDescent="0.35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</row>
    <row r="172" spans="1:97" x14ac:dyDescent="0.35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</row>
    <row r="173" spans="1:97" x14ac:dyDescent="0.35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</row>
    <row r="174" spans="1:97" x14ac:dyDescent="0.35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</row>
    <row r="175" spans="1:97" x14ac:dyDescent="0.35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</row>
    <row r="176" spans="1:97" x14ac:dyDescent="0.35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</row>
    <row r="177" spans="1:97" x14ac:dyDescent="0.35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</row>
    <row r="178" spans="1:97" x14ac:dyDescent="0.35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</row>
    <row r="179" spans="1:97" x14ac:dyDescent="0.35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</row>
    <row r="180" spans="1:97" x14ac:dyDescent="0.35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</row>
    <row r="181" spans="1:97" x14ac:dyDescent="0.35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</row>
    <row r="182" spans="1:97" x14ac:dyDescent="0.35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</row>
    <row r="183" spans="1:97" x14ac:dyDescent="0.35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</row>
    <row r="184" spans="1:97" x14ac:dyDescent="0.35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</row>
    <row r="185" spans="1:97" x14ac:dyDescent="0.35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</row>
    <row r="186" spans="1:97" x14ac:dyDescent="0.35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</row>
    <row r="187" spans="1:97" x14ac:dyDescent="0.35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</row>
    <row r="188" spans="1:97" x14ac:dyDescent="0.35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</row>
    <row r="189" spans="1:97" x14ac:dyDescent="0.35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</row>
    <row r="190" spans="1:97" x14ac:dyDescent="0.35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</row>
    <row r="191" spans="1:97" x14ac:dyDescent="0.35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</row>
    <row r="192" spans="1:97" x14ac:dyDescent="0.35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</row>
    <row r="193" spans="1:97" x14ac:dyDescent="0.35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</row>
    <row r="194" spans="1:97" x14ac:dyDescent="0.35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</row>
    <row r="195" spans="1:97" x14ac:dyDescent="0.35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</row>
    <row r="196" spans="1:97" x14ac:dyDescent="0.35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</row>
    <row r="197" spans="1:97" x14ac:dyDescent="0.35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</row>
    <row r="198" spans="1:97" x14ac:dyDescent="0.35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</row>
    <row r="199" spans="1:97" x14ac:dyDescent="0.35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</row>
    <row r="200" spans="1:97" x14ac:dyDescent="0.35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</row>
    <row r="201" spans="1:97" x14ac:dyDescent="0.35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</row>
    <row r="202" spans="1:97" x14ac:dyDescent="0.35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</row>
    <row r="203" spans="1:97" x14ac:dyDescent="0.35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</row>
    <row r="204" spans="1:97" x14ac:dyDescent="0.35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</row>
    <row r="205" spans="1:97" x14ac:dyDescent="0.35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</row>
    <row r="206" spans="1:97" x14ac:dyDescent="0.35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</row>
    <row r="207" spans="1:97" x14ac:dyDescent="0.35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</row>
    <row r="208" spans="1:97" x14ac:dyDescent="0.35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</row>
    <row r="209" spans="1:97" x14ac:dyDescent="0.35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</row>
    <row r="210" spans="1:97" x14ac:dyDescent="0.35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</row>
    <row r="211" spans="1:97" x14ac:dyDescent="0.35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</row>
    <row r="212" spans="1:97" x14ac:dyDescent="0.35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</row>
    <row r="213" spans="1:97" x14ac:dyDescent="0.35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</row>
    <row r="214" spans="1:97" x14ac:dyDescent="0.35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</row>
    <row r="215" spans="1:97" x14ac:dyDescent="0.35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</row>
    <row r="216" spans="1:97" x14ac:dyDescent="0.35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</row>
    <row r="217" spans="1:97" x14ac:dyDescent="0.35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</row>
    <row r="218" spans="1:97" x14ac:dyDescent="0.35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</row>
    <row r="219" spans="1:97" x14ac:dyDescent="0.35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</row>
    <row r="220" spans="1:97" x14ac:dyDescent="0.35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</row>
    <row r="221" spans="1:97" x14ac:dyDescent="0.35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</row>
    <row r="222" spans="1:97" x14ac:dyDescent="0.35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</row>
    <row r="223" spans="1:97" x14ac:dyDescent="0.35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</row>
    <row r="224" spans="1:97" x14ac:dyDescent="0.35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</row>
    <row r="225" spans="1:97" x14ac:dyDescent="0.35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</row>
    <row r="226" spans="1:97" x14ac:dyDescent="0.35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</row>
    <row r="227" spans="1:97" x14ac:dyDescent="0.35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</row>
    <row r="228" spans="1:97" x14ac:dyDescent="0.35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</row>
    <row r="229" spans="1:97" x14ac:dyDescent="0.35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</row>
    <row r="230" spans="1:97" x14ac:dyDescent="0.35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</row>
    <row r="231" spans="1:97" x14ac:dyDescent="0.35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</row>
    <row r="232" spans="1:97" x14ac:dyDescent="0.35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</row>
    <row r="233" spans="1:97" x14ac:dyDescent="0.35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</row>
    <row r="234" spans="1:97" x14ac:dyDescent="0.35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</row>
    <row r="235" spans="1:97" x14ac:dyDescent="0.35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</row>
    <row r="236" spans="1:97" x14ac:dyDescent="0.35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</row>
    <row r="237" spans="1:97" x14ac:dyDescent="0.35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</row>
    <row r="238" spans="1:97" x14ac:dyDescent="0.35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</row>
    <row r="239" spans="1:97" x14ac:dyDescent="0.35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</row>
    <row r="240" spans="1:97" x14ac:dyDescent="0.35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</row>
    <row r="241" spans="1:97" x14ac:dyDescent="0.35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</row>
    <row r="242" spans="1:97" x14ac:dyDescent="0.35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</row>
    <row r="243" spans="1:97" x14ac:dyDescent="0.35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</row>
    <row r="244" spans="1:97" x14ac:dyDescent="0.35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</row>
    <row r="245" spans="1:97" x14ac:dyDescent="0.35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</row>
    <row r="246" spans="1:97" x14ac:dyDescent="0.35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</row>
    <row r="247" spans="1:97" x14ac:dyDescent="0.35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</row>
    <row r="248" spans="1:97" x14ac:dyDescent="0.35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</row>
    <row r="249" spans="1:97" x14ac:dyDescent="0.35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</row>
    <row r="250" spans="1:97" x14ac:dyDescent="0.35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</row>
    <row r="251" spans="1:97" x14ac:dyDescent="0.35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</row>
    <row r="252" spans="1:97" x14ac:dyDescent="0.35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</row>
    <row r="253" spans="1:97" x14ac:dyDescent="0.35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</row>
    <row r="254" spans="1:97" x14ac:dyDescent="0.35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</row>
    <row r="255" spans="1:97" x14ac:dyDescent="0.35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</row>
    <row r="256" spans="1:97" x14ac:dyDescent="0.35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</row>
    <row r="257" spans="1:97" x14ac:dyDescent="0.35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</row>
    <row r="258" spans="1:97" x14ac:dyDescent="0.35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</row>
    <row r="259" spans="1:97" x14ac:dyDescent="0.35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</row>
    <row r="260" spans="1:97" x14ac:dyDescent="0.35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</row>
    <row r="261" spans="1:97" x14ac:dyDescent="0.35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</row>
    <row r="262" spans="1:97" x14ac:dyDescent="0.35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</row>
    <row r="263" spans="1:97" x14ac:dyDescent="0.35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</row>
    <row r="264" spans="1:97" x14ac:dyDescent="0.35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</row>
    <row r="265" spans="1:97" x14ac:dyDescent="0.35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</row>
    <row r="266" spans="1:97" x14ac:dyDescent="0.35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</row>
    <row r="267" spans="1:97" x14ac:dyDescent="0.35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</row>
    <row r="268" spans="1:97" x14ac:dyDescent="0.35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</row>
    <row r="269" spans="1:97" x14ac:dyDescent="0.35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</row>
    <row r="270" spans="1:97" x14ac:dyDescent="0.35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</row>
    <row r="271" spans="1:97" x14ac:dyDescent="0.35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</row>
    <row r="272" spans="1:97" x14ac:dyDescent="0.35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</row>
    <row r="273" spans="1:97" x14ac:dyDescent="0.35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</row>
    <row r="274" spans="1:97" x14ac:dyDescent="0.35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</row>
    <row r="275" spans="1:97" x14ac:dyDescent="0.35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</row>
    <row r="276" spans="1:97" x14ac:dyDescent="0.35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</row>
    <row r="277" spans="1:97" x14ac:dyDescent="0.35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</row>
    <row r="278" spans="1:97" x14ac:dyDescent="0.35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</row>
    <row r="279" spans="1:97" x14ac:dyDescent="0.35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</row>
    <row r="280" spans="1:97" x14ac:dyDescent="0.35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</row>
    <row r="281" spans="1:97" x14ac:dyDescent="0.35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</row>
    <row r="282" spans="1:97" x14ac:dyDescent="0.35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</row>
    <row r="283" spans="1:97" x14ac:dyDescent="0.35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</row>
    <row r="284" spans="1:97" x14ac:dyDescent="0.35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</row>
    <row r="285" spans="1:97" x14ac:dyDescent="0.35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</row>
    <row r="286" spans="1:97" x14ac:dyDescent="0.35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</row>
    <row r="287" spans="1:97" x14ac:dyDescent="0.35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</row>
    <row r="288" spans="1:97" x14ac:dyDescent="0.35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</row>
    <row r="289" spans="1:97" x14ac:dyDescent="0.35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</row>
    <row r="290" spans="1:97" x14ac:dyDescent="0.35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</row>
    <row r="291" spans="1:97" x14ac:dyDescent="0.35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</row>
    <row r="292" spans="1:97" x14ac:dyDescent="0.35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</row>
    <row r="293" spans="1:97" x14ac:dyDescent="0.35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</row>
    <row r="294" spans="1:97" x14ac:dyDescent="0.35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</row>
    <row r="295" spans="1:97" x14ac:dyDescent="0.35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</row>
    <row r="296" spans="1:97" x14ac:dyDescent="0.35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</row>
    <row r="297" spans="1:97" x14ac:dyDescent="0.35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</row>
    <row r="298" spans="1:97" x14ac:dyDescent="0.35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</row>
    <row r="299" spans="1:97" x14ac:dyDescent="0.35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</row>
    <row r="300" spans="1:97" x14ac:dyDescent="0.35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</row>
    <row r="301" spans="1:97" x14ac:dyDescent="0.35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</row>
    <row r="302" spans="1:97" x14ac:dyDescent="0.35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</row>
    <row r="303" spans="1:97" x14ac:dyDescent="0.35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</row>
    <row r="304" spans="1:97" x14ac:dyDescent="0.35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</row>
    <row r="305" spans="1:97" x14ac:dyDescent="0.35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</row>
    <row r="306" spans="1:97" x14ac:dyDescent="0.35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</row>
    <row r="307" spans="1:97" x14ac:dyDescent="0.35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</row>
    <row r="308" spans="1:97" x14ac:dyDescent="0.35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</row>
    <row r="309" spans="1:97" x14ac:dyDescent="0.35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</row>
    <row r="310" spans="1:97" x14ac:dyDescent="0.35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</row>
    <row r="311" spans="1:97" x14ac:dyDescent="0.35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</row>
    <row r="312" spans="1:97" x14ac:dyDescent="0.35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</row>
    <row r="313" spans="1:97" x14ac:dyDescent="0.35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</row>
    <row r="314" spans="1:97" x14ac:dyDescent="0.35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</row>
    <row r="315" spans="1:97" x14ac:dyDescent="0.35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</row>
    <row r="316" spans="1:97" x14ac:dyDescent="0.35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</row>
    <row r="317" spans="1:97" x14ac:dyDescent="0.35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</row>
    <row r="318" spans="1:97" x14ac:dyDescent="0.35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</row>
    <row r="319" spans="1:97" x14ac:dyDescent="0.35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</row>
    <row r="320" spans="1:97" x14ac:dyDescent="0.35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</row>
    <row r="321" spans="1:97" x14ac:dyDescent="0.35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</row>
    <row r="322" spans="1:97" x14ac:dyDescent="0.35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</row>
    <row r="323" spans="1:97" x14ac:dyDescent="0.35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</row>
    <row r="324" spans="1:97" x14ac:dyDescent="0.35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</row>
    <row r="325" spans="1:97" x14ac:dyDescent="0.35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</row>
    <row r="326" spans="1:97" x14ac:dyDescent="0.35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</row>
    <row r="327" spans="1:97" x14ac:dyDescent="0.35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</row>
    <row r="328" spans="1:97" x14ac:dyDescent="0.35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</row>
    <row r="329" spans="1:97" x14ac:dyDescent="0.35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</row>
    <row r="330" spans="1:97" x14ac:dyDescent="0.35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</row>
    <row r="331" spans="1:97" x14ac:dyDescent="0.35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</row>
    <row r="332" spans="1:97" x14ac:dyDescent="0.35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</row>
    <row r="333" spans="1:97" x14ac:dyDescent="0.35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</row>
    <row r="334" spans="1:97" x14ac:dyDescent="0.35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</row>
    <row r="335" spans="1:97" x14ac:dyDescent="0.35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</row>
    <row r="336" spans="1:97" x14ac:dyDescent="0.35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</row>
    <row r="337" spans="1:97" x14ac:dyDescent="0.35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</row>
    <row r="338" spans="1:97" x14ac:dyDescent="0.35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</row>
    <row r="339" spans="1:97" x14ac:dyDescent="0.35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</row>
    <row r="340" spans="1:97" x14ac:dyDescent="0.35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</row>
    <row r="341" spans="1:97" x14ac:dyDescent="0.35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</row>
    <row r="342" spans="1:97" x14ac:dyDescent="0.35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</row>
    <row r="343" spans="1:97" x14ac:dyDescent="0.35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</row>
    <row r="344" spans="1:97" x14ac:dyDescent="0.35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</row>
    <row r="345" spans="1:97" x14ac:dyDescent="0.35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</row>
    <row r="346" spans="1:97" x14ac:dyDescent="0.35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</row>
    <row r="347" spans="1:97" x14ac:dyDescent="0.35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</row>
    <row r="348" spans="1:97" x14ac:dyDescent="0.35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</row>
    <row r="349" spans="1:97" x14ac:dyDescent="0.35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</row>
    <row r="350" spans="1:97" x14ac:dyDescent="0.35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</row>
    <row r="351" spans="1:97" x14ac:dyDescent="0.35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</row>
    <row r="352" spans="1:97" x14ac:dyDescent="0.35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</row>
    <row r="353" spans="1:97" x14ac:dyDescent="0.35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</row>
    <row r="354" spans="1:97" x14ac:dyDescent="0.35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</row>
    <row r="355" spans="1:97" x14ac:dyDescent="0.35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</row>
    <row r="356" spans="1:97" x14ac:dyDescent="0.35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</row>
    <row r="357" spans="1:97" x14ac:dyDescent="0.35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</row>
    <row r="358" spans="1:97" x14ac:dyDescent="0.35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</row>
    <row r="359" spans="1:97" x14ac:dyDescent="0.35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</row>
    <row r="360" spans="1:97" x14ac:dyDescent="0.35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</row>
    <row r="361" spans="1:97" x14ac:dyDescent="0.35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</row>
    <row r="362" spans="1:97" x14ac:dyDescent="0.35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</row>
    <row r="363" spans="1:97" x14ac:dyDescent="0.35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</row>
    <row r="364" spans="1:97" x14ac:dyDescent="0.35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</row>
    <row r="365" spans="1:97" x14ac:dyDescent="0.35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</row>
    <row r="366" spans="1:97" x14ac:dyDescent="0.35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</row>
    <row r="367" spans="1:97" x14ac:dyDescent="0.35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</row>
  </sheetData>
  <autoFilter ref="A2:C2"/>
  <conditionalFormatting sqref="A1:CS1521">
    <cfRule type="expression" dxfId="72" priority="1">
      <formula>$C1="DIMANCHE"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T367"/>
  <sheetViews>
    <sheetView workbookViewId="0">
      <selection activeCell="G4" sqref="G4"/>
    </sheetView>
  </sheetViews>
  <sheetFormatPr baseColWidth="10" defaultColWidth="10.81640625" defaultRowHeight="14.5" x14ac:dyDescent="0.35"/>
  <cols>
    <col min="1" max="1" width="15.81640625" style="4" customWidth="1"/>
    <col min="2" max="2" width="9.1796875" style="4" customWidth="1"/>
    <col min="3" max="3" width="12.6328125" style="4" customWidth="1"/>
    <col min="4" max="4" width="10.81640625" style="4"/>
    <col min="5" max="8" width="5.6328125" style="28" customWidth="1"/>
    <col min="9" max="98" width="5.6328125" style="4" customWidth="1"/>
    <col min="99" max="16384" width="10.81640625" style="4"/>
  </cols>
  <sheetData>
    <row r="1" spans="1:98" x14ac:dyDescent="0.35">
      <c r="A1" s="6"/>
      <c r="B1" s="6"/>
      <c r="C1" s="6"/>
      <c r="D1" s="17" t="s">
        <v>16</v>
      </c>
      <c r="E1" s="26">
        <v>1</v>
      </c>
      <c r="F1" s="26">
        <v>2</v>
      </c>
      <c r="G1" s="26">
        <v>3</v>
      </c>
      <c r="H1" s="2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4">
        <v>94</v>
      </c>
    </row>
    <row r="2" spans="1:98" ht="150" customHeight="1" x14ac:dyDescent="0.35">
      <c r="A2" s="6" t="s">
        <v>22</v>
      </c>
      <c r="B2" s="6" t="s">
        <v>23</v>
      </c>
      <c r="C2" s="6" t="s">
        <v>24</v>
      </c>
      <c r="D2" s="18" t="s">
        <v>20</v>
      </c>
      <c r="E2" s="27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27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27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27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 x14ac:dyDescent="0.35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26"/>
      <c r="F3" s="26"/>
      <c r="G3" s="26"/>
      <c r="H3" s="2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</row>
    <row r="4" spans="1:98" x14ac:dyDescent="0.35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26"/>
      <c r="F4" s="26"/>
      <c r="G4" s="26">
        <v>5</v>
      </c>
      <c r="H4" s="2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</row>
    <row r="5" spans="1:98" x14ac:dyDescent="0.35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26"/>
      <c r="F5" s="26"/>
      <c r="G5" s="26"/>
      <c r="H5" s="2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</row>
    <row r="6" spans="1:98" x14ac:dyDescent="0.35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26"/>
      <c r="F6" s="26"/>
      <c r="G6" s="26"/>
      <c r="H6" s="2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</row>
    <row r="7" spans="1:98" x14ac:dyDescent="0.35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26"/>
      <c r="F7" s="26"/>
      <c r="G7" s="26"/>
      <c r="H7" s="2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</row>
    <row r="8" spans="1:98" x14ac:dyDescent="0.35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26"/>
      <c r="F8" s="26"/>
      <c r="G8" s="26"/>
      <c r="H8" s="2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</row>
    <row r="9" spans="1:98" x14ac:dyDescent="0.35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26"/>
      <c r="F9" s="26"/>
      <c r="G9" s="26"/>
      <c r="H9" s="2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</row>
    <row r="10" spans="1:98" x14ac:dyDescent="0.35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26"/>
      <c r="F10" s="26"/>
      <c r="G10" s="26"/>
      <c r="H10" s="2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</row>
    <row r="11" spans="1:98" x14ac:dyDescent="0.35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26"/>
      <c r="F11" s="26"/>
      <c r="G11" s="26"/>
      <c r="H11" s="2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</row>
    <row r="12" spans="1:98" x14ac:dyDescent="0.35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26"/>
      <c r="F12" s="26"/>
      <c r="G12" s="26"/>
      <c r="H12" s="2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</row>
    <row r="13" spans="1:98" x14ac:dyDescent="0.35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26"/>
      <c r="F13" s="26"/>
      <c r="G13" s="26"/>
      <c r="H13" s="2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</row>
    <row r="14" spans="1:98" x14ac:dyDescent="0.35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26"/>
      <c r="F14" s="26"/>
      <c r="G14" s="26"/>
      <c r="H14" s="2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</row>
    <row r="15" spans="1:98" x14ac:dyDescent="0.35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26"/>
      <c r="F15" s="26"/>
      <c r="G15" s="26"/>
      <c r="H15" s="2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</row>
    <row r="16" spans="1:98" x14ac:dyDescent="0.35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26"/>
      <c r="F16" s="26"/>
      <c r="G16" s="26"/>
      <c r="H16" s="2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</row>
    <row r="17" spans="1:97" x14ac:dyDescent="0.35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26"/>
      <c r="F17" s="26"/>
      <c r="G17" s="26"/>
      <c r="H17" s="2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</row>
    <row r="18" spans="1:97" x14ac:dyDescent="0.35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26"/>
      <c r="F18" s="26"/>
      <c r="G18" s="26"/>
      <c r="H18" s="2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</row>
    <row r="19" spans="1:97" x14ac:dyDescent="0.35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26"/>
      <c r="F19" s="26"/>
      <c r="G19" s="26"/>
      <c r="H19" s="2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</row>
    <row r="20" spans="1:97" x14ac:dyDescent="0.35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26"/>
      <c r="F20" s="26"/>
      <c r="G20" s="26"/>
      <c r="H20" s="2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</row>
    <row r="21" spans="1:97" x14ac:dyDescent="0.35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26"/>
      <c r="F21" s="26"/>
      <c r="G21" s="26"/>
      <c r="H21" s="2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</row>
    <row r="22" spans="1:97" x14ac:dyDescent="0.35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26"/>
      <c r="F22" s="26"/>
      <c r="G22" s="26"/>
      <c r="H22" s="2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</row>
    <row r="23" spans="1:97" x14ac:dyDescent="0.35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26"/>
      <c r="F23" s="26"/>
      <c r="G23" s="26"/>
      <c r="H23" s="2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</row>
    <row r="24" spans="1:97" x14ac:dyDescent="0.35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26"/>
      <c r="F24" s="26"/>
      <c r="G24" s="26"/>
      <c r="H24" s="2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</row>
    <row r="25" spans="1:97" x14ac:dyDescent="0.35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26"/>
      <c r="F25" s="26"/>
      <c r="G25" s="26"/>
      <c r="H25" s="2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</row>
    <row r="26" spans="1:97" x14ac:dyDescent="0.35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26"/>
      <c r="F26" s="26"/>
      <c r="G26" s="26"/>
      <c r="H26" s="2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</row>
    <row r="27" spans="1:97" x14ac:dyDescent="0.35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26"/>
      <c r="F27" s="26"/>
      <c r="G27" s="26"/>
      <c r="H27" s="2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</row>
    <row r="28" spans="1:97" x14ac:dyDescent="0.35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26"/>
      <c r="F28" s="26"/>
      <c r="G28" s="26"/>
      <c r="H28" s="2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</row>
    <row r="29" spans="1:97" x14ac:dyDescent="0.35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26"/>
      <c r="F29" s="26"/>
      <c r="G29" s="26"/>
      <c r="H29" s="2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</row>
    <row r="30" spans="1:97" x14ac:dyDescent="0.35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26"/>
      <c r="F30" s="26"/>
      <c r="G30" s="26"/>
      <c r="H30" s="2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</row>
    <row r="31" spans="1:97" x14ac:dyDescent="0.35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26"/>
      <c r="F31" s="26"/>
      <c r="G31" s="26"/>
      <c r="H31" s="2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</row>
    <row r="32" spans="1:97" x14ac:dyDescent="0.35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26"/>
      <c r="F32" s="26"/>
      <c r="G32" s="26"/>
      <c r="H32" s="2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</row>
    <row r="33" spans="1:97" x14ac:dyDescent="0.35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26"/>
      <c r="F33" s="26"/>
      <c r="G33" s="26"/>
      <c r="H33" s="2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</row>
    <row r="34" spans="1:97" x14ac:dyDescent="0.35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26"/>
      <c r="F34" s="26"/>
      <c r="G34" s="26"/>
      <c r="H34" s="2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</row>
    <row r="35" spans="1:97" x14ac:dyDescent="0.35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26"/>
      <c r="F35" s="26"/>
      <c r="G35" s="26"/>
      <c r="H35" s="2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</row>
    <row r="36" spans="1:97" x14ac:dyDescent="0.35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26"/>
      <c r="F36" s="26"/>
      <c r="G36" s="26"/>
      <c r="H36" s="2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</row>
    <row r="37" spans="1:97" x14ac:dyDescent="0.35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26"/>
      <c r="F37" s="26"/>
      <c r="G37" s="26"/>
      <c r="H37" s="2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</row>
    <row r="38" spans="1:97" x14ac:dyDescent="0.35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26"/>
      <c r="F38" s="26"/>
      <c r="G38" s="26"/>
      <c r="H38" s="2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</row>
    <row r="39" spans="1:97" x14ac:dyDescent="0.35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26"/>
      <c r="F39" s="26"/>
      <c r="G39" s="26"/>
      <c r="H39" s="2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</row>
    <row r="40" spans="1:97" x14ac:dyDescent="0.35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26"/>
      <c r="F40" s="26"/>
      <c r="G40" s="26"/>
      <c r="H40" s="2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</row>
    <row r="41" spans="1:97" x14ac:dyDescent="0.35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26"/>
      <c r="F41" s="26"/>
      <c r="G41" s="26"/>
      <c r="H41" s="2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</row>
    <row r="42" spans="1:97" x14ac:dyDescent="0.35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26"/>
      <c r="F42" s="26"/>
      <c r="G42" s="26"/>
      <c r="H42" s="2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</row>
    <row r="43" spans="1:97" x14ac:dyDescent="0.35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26"/>
      <c r="F43" s="26"/>
      <c r="G43" s="26"/>
      <c r="H43" s="2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</row>
    <row r="44" spans="1:97" x14ac:dyDescent="0.35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26"/>
      <c r="F44" s="26"/>
      <c r="G44" s="26"/>
      <c r="H44" s="2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</row>
    <row r="45" spans="1:97" x14ac:dyDescent="0.35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26"/>
      <c r="F45" s="26"/>
      <c r="G45" s="26"/>
      <c r="H45" s="2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</row>
    <row r="46" spans="1:97" x14ac:dyDescent="0.35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26"/>
      <c r="F46" s="26"/>
      <c r="G46" s="26"/>
      <c r="H46" s="2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</row>
    <row r="47" spans="1:97" x14ac:dyDescent="0.35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26"/>
      <c r="F47" s="26"/>
      <c r="G47" s="26"/>
      <c r="H47" s="2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</row>
    <row r="48" spans="1:97" x14ac:dyDescent="0.35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26"/>
      <c r="F48" s="26"/>
      <c r="G48" s="26"/>
      <c r="H48" s="2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</row>
    <row r="49" spans="1:97" x14ac:dyDescent="0.35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26"/>
      <c r="F49" s="26"/>
      <c r="G49" s="26"/>
      <c r="H49" s="2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</row>
    <row r="50" spans="1:97" x14ac:dyDescent="0.35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26"/>
      <c r="F50" s="26"/>
      <c r="G50" s="26"/>
      <c r="H50" s="2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</row>
    <row r="51" spans="1:97" x14ac:dyDescent="0.35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26"/>
      <c r="F51" s="26"/>
      <c r="G51" s="26"/>
      <c r="H51" s="2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</row>
    <row r="52" spans="1:97" x14ac:dyDescent="0.35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26"/>
      <c r="F52" s="26"/>
      <c r="G52" s="26"/>
      <c r="H52" s="2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</row>
    <row r="53" spans="1:97" x14ac:dyDescent="0.35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26"/>
      <c r="F53" s="26"/>
      <c r="G53" s="26"/>
      <c r="H53" s="2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</row>
    <row r="54" spans="1:97" x14ac:dyDescent="0.35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26"/>
      <c r="F54" s="26"/>
      <c r="G54" s="26"/>
      <c r="H54" s="2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</row>
    <row r="55" spans="1:97" x14ac:dyDescent="0.35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26"/>
      <c r="F55" s="26"/>
      <c r="G55" s="26"/>
      <c r="H55" s="2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</row>
    <row r="56" spans="1:97" x14ac:dyDescent="0.35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26"/>
      <c r="F56" s="26"/>
      <c r="G56" s="26"/>
      <c r="H56" s="2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</row>
    <row r="57" spans="1:97" x14ac:dyDescent="0.35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26"/>
      <c r="F57" s="26"/>
      <c r="G57" s="26"/>
      <c r="H57" s="2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</row>
    <row r="58" spans="1:97" x14ac:dyDescent="0.35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26"/>
      <c r="F58" s="26"/>
      <c r="G58" s="26"/>
      <c r="H58" s="2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</row>
    <row r="59" spans="1:97" x14ac:dyDescent="0.35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26"/>
      <c r="F59" s="26"/>
      <c r="G59" s="26"/>
      <c r="H59" s="2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</row>
    <row r="60" spans="1:97" x14ac:dyDescent="0.35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26"/>
      <c r="F60" s="26"/>
      <c r="G60" s="26"/>
      <c r="H60" s="2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</row>
    <row r="61" spans="1:97" x14ac:dyDescent="0.35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26"/>
      <c r="F61" s="26"/>
      <c r="G61" s="26"/>
      <c r="H61" s="2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</row>
    <row r="62" spans="1:97" x14ac:dyDescent="0.35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26"/>
      <c r="F62" s="26"/>
      <c r="G62" s="26"/>
      <c r="H62" s="2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</row>
    <row r="63" spans="1:97" x14ac:dyDescent="0.35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26"/>
      <c r="F63" s="26"/>
      <c r="G63" s="26"/>
      <c r="H63" s="2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</row>
    <row r="64" spans="1:97" x14ac:dyDescent="0.35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26"/>
      <c r="F64" s="26"/>
      <c r="G64" s="26"/>
      <c r="H64" s="2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</row>
    <row r="65" spans="1:97" x14ac:dyDescent="0.35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26"/>
      <c r="F65" s="26"/>
      <c r="G65" s="26"/>
      <c r="H65" s="2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</row>
    <row r="66" spans="1:97" x14ac:dyDescent="0.35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26"/>
      <c r="F66" s="26"/>
      <c r="G66" s="26"/>
      <c r="H66" s="2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</row>
    <row r="67" spans="1:97" x14ac:dyDescent="0.35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26"/>
      <c r="F67" s="26"/>
      <c r="G67" s="26"/>
      <c r="H67" s="2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</row>
    <row r="68" spans="1:97" x14ac:dyDescent="0.35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26"/>
      <c r="F68" s="26"/>
      <c r="G68" s="26"/>
      <c r="H68" s="2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</row>
    <row r="69" spans="1:97" x14ac:dyDescent="0.35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26"/>
      <c r="F69" s="26"/>
      <c r="G69" s="26"/>
      <c r="H69" s="2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</row>
    <row r="70" spans="1:97" x14ac:dyDescent="0.35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26"/>
      <c r="F70" s="26"/>
      <c r="G70" s="26"/>
      <c r="H70" s="2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</row>
    <row r="71" spans="1:97" x14ac:dyDescent="0.35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26"/>
      <c r="F71" s="26"/>
      <c r="G71" s="26"/>
      <c r="H71" s="2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</row>
    <row r="72" spans="1:97" x14ac:dyDescent="0.35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26"/>
      <c r="F72" s="26"/>
      <c r="G72" s="26"/>
      <c r="H72" s="2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</row>
    <row r="73" spans="1:97" x14ac:dyDescent="0.35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26"/>
      <c r="F73" s="26"/>
      <c r="G73" s="26"/>
      <c r="H73" s="2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</row>
    <row r="74" spans="1:97" x14ac:dyDescent="0.35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26"/>
      <c r="F74" s="26"/>
      <c r="G74" s="26"/>
      <c r="H74" s="2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</row>
    <row r="75" spans="1:97" x14ac:dyDescent="0.35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26"/>
      <c r="F75" s="26"/>
      <c r="G75" s="26"/>
      <c r="H75" s="2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</row>
    <row r="76" spans="1:97" x14ac:dyDescent="0.35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26"/>
      <c r="F76" s="26"/>
      <c r="G76" s="26"/>
      <c r="H76" s="2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</row>
    <row r="77" spans="1:97" x14ac:dyDescent="0.35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26"/>
      <c r="F77" s="26"/>
      <c r="G77" s="26"/>
      <c r="H77" s="2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</row>
    <row r="78" spans="1:97" x14ac:dyDescent="0.35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26"/>
      <c r="F78" s="26"/>
      <c r="G78" s="26"/>
      <c r="H78" s="2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</row>
    <row r="79" spans="1:97" x14ac:dyDescent="0.35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26"/>
      <c r="F79" s="26"/>
      <c r="G79" s="26"/>
      <c r="H79" s="2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</row>
    <row r="80" spans="1:97" x14ac:dyDescent="0.35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26"/>
      <c r="F80" s="26"/>
      <c r="G80" s="26"/>
      <c r="H80" s="2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</row>
    <row r="81" spans="1:97" x14ac:dyDescent="0.35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26"/>
      <c r="F81" s="26"/>
      <c r="G81" s="26"/>
      <c r="H81" s="2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</row>
    <row r="82" spans="1:97" x14ac:dyDescent="0.35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26"/>
      <c r="F82" s="26"/>
      <c r="G82" s="26"/>
      <c r="H82" s="2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</row>
    <row r="83" spans="1:97" x14ac:dyDescent="0.35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26"/>
      <c r="F83" s="26"/>
      <c r="G83" s="26"/>
      <c r="H83" s="2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</row>
    <row r="84" spans="1:97" x14ac:dyDescent="0.35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26"/>
      <c r="F84" s="26"/>
      <c r="G84" s="26"/>
      <c r="H84" s="2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</row>
    <row r="85" spans="1:97" x14ac:dyDescent="0.35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26"/>
      <c r="F85" s="26"/>
      <c r="G85" s="26"/>
      <c r="H85" s="2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</row>
    <row r="86" spans="1:97" x14ac:dyDescent="0.35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26"/>
      <c r="F86" s="26"/>
      <c r="G86" s="26"/>
      <c r="H86" s="2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</row>
    <row r="87" spans="1:97" x14ac:dyDescent="0.35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26"/>
      <c r="F87" s="26"/>
      <c r="G87" s="26"/>
      <c r="H87" s="2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</row>
    <row r="88" spans="1:97" x14ac:dyDescent="0.35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26"/>
      <c r="F88" s="26"/>
      <c r="G88" s="26"/>
      <c r="H88" s="2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</row>
    <row r="89" spans="1:97" x14ac:dyDescent="0.35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26"/>
      <c r="F89" s="26"/>
      <c r="G89" s="26"/>
      <c r="H89" s="2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</row>
    <row r="90" spans="1:97" x14ac:dyDescent="0.35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26"/>
      <c r="F90" s="26"/>
      <c r="G90" s="26"/>
      <c r="H90" s="2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</row>
    <row r="91" spans="1:97" x14ac:dyDescent="0.35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26"/>
      <c r="F91" s="26"/>
      <c r="G91" s="26"/>
      <c r="H91" s="2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</row>
    <row r="92" spans="1:97" x14ac:dyDescent="0.35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26"/>
      <c r="F92" s="26"/>
      <c r="G92" s="26"/>
      <c r="H92" s="2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</row>
    <row r="93" spans="1:97" x14ac:dyDescent="0.35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26"/>
      <c r="F93" s="26"/>
      <c r="G93" s="26"/>
      <c r="H93" s="2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</row>
    <row r="94" spans="1:97" x14ac:dyDescent="0.35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26"/>
      <c r="F94" s="26"/>
      <c r="G94" s="26"/>
      <c r="H94" s="2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</row>
    <row r="95" spans="1:97" x14ac:dyDescent="0.35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26"/>
      <c r="F95" s="26"/>
      <c r="G95" s="26"/>
      <c r="H95" s="2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</row>
    <row r="96" spans="1:97" x14ac:dyDescent="0.35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26"/>
      <c r="F96" s="26"/>
      <c r="G96" s="26"/>
      <c r="H96" s="2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</row>
    <row r="97" spans="1:97" x14ac:dyDescent="0.35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26"/>
      <c r="F97" s="26"/>
      <c r="G97" s="26"/>
      <c r="H97" s="2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</row>
    <row r="98" spans="1:97" x14ac:dyDescent="0.35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26"/>
      <c r="F98" s="26"/>
      <c r="G98" s="26"/>
      <c r="H98" s="2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</row>
    <row r="99" spans="1:97" x14ac:dyDescent="0.35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26"/>
      <c r="F99" s="26"/>
      <c r="G99" s="26"/>
      <c r="H99" s="2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</row>
    <row r="100" spans="1:97" x14ac:dyDescent="0.35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26"/>
      <c r="F100" s="26"/>
      <c r="G100" s="26"/>
      <c r="H100" s="2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</row>
    <row r="101" spans="1:97" x14ac:dyDescent="0.35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26"/>
      <c r="F101" s="26"/>
      <c r="G101" s="26"/>
      <c r="H101" s="2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</row>
    <row r="102" spans="1:97" x14ac:dyDescent="0.35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26"/>
      <c r="F102" s="26"/>
      <c r="G102" s="26"/>
      <c r="H102" s="2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</row>
    <row r="103" spans="1:97" x14ac:dyDescent="0.35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26"/>
      <c r="F103" s="26"/>
      <c r="G103" s="26"/>
      <c r="H103" s="2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</row>
    <row r="104" spans="1:97" x14ac:dyDescent="0.35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26"/>
      <c r="F104" s="26"/>
      <c r="G104" s="26"/>
      <c r="H104" s="2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</row>
    <row r="105" spans="1:97" x14ac:dyDescent="0.35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26"/>
      <c r="F105" s="26"/>
      <c r="G105" s="26"/>
      <c r="H105" s="2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</row>
    <row r="106" spans="1:97" x14ac:dyDescent="0.35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26"/>
      <c r="F106" s="26"/>
      <c r="G106" s="26"/>
      <c r="H106" s="2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</row>
    <row r="107" spans="1:97" x14ac:dyDescent="0.35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26"/>
      <c r="F107" s="26"/>
      <c r="G107" s="26"/>
      <c r="H107" s="2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</row>
    <row r="108" spans="1:97" x14ac:dyDescent="0.35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26"/>
      <c r="F108" s="26"/>
      <c r="G108" s="26"/>
      <c r="H108" s="2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</row>
    <row r="109" spans="1:97" x14ac:dyDescent="0.35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26"/>
      <c r="F109" s="26"/>
      <c r="G109" s="26"/>
      <c r="H109" s="2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</row>
    <row r="110" spans="1:97" x14ac:dyDescent="0.35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26"/>
      <c r="F110" s="26"/>
      <c r="G110" s="26"/>
      <c r="H110" s="2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</row>
    <row r="111" spans="1:97" x14ac:dyDescent="0.35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26"/>
      <c r="F111" s="26"/>
      <c r="G111" s="26"/>
      <c r="H111" s="2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</row>
    <row r="112" spans="1:97" x14ac:dyDescent="0.35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26"/>
      <c r="F112" s="26"/>
      <c r="G112" s="26"/>
      <c r="H112" s="2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</row>
    <row r="113" spans="1:97" x14ac:dyDescent="0.35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26"/>
      <c r="F113" s="26"/>
      <c r="G113" s="26"/>
      <c r="H113" s="2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</row>
    <row r="114" spans="1:97" x14ac:dyDescent="0.35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26"/>
      <c r="F114" s="26"/>
      <c r="G114" s="26"/>
      <c r="H114" s="2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</row>
    <row r="115" spans="1:97" x14ac:dyDescent="0.35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26"/>
      <c r="F115" s="26"/>
      <c r="G115" s="26"/>
      <c r="H115" s="2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</row>
    <row r="116" spans="1:97" x14ac:dyDescent="0.35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26"/>
      <c r="F116" s="26"/>
      <c r="G116" s="26"/>
      <c r="H116" s="2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</row>
    <row r="117" spans="1:97" x14ac:dyDescent="0.35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26"/>
      <c r="F117" s="26"/>
      <c r="G117" s="26"/>
      <c r="H117" s="2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</row>
    <row r="118" spans="1:97" x14ac:dyDescent="0.35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26"/>
      <c r="F118" s="26"/>
      <c r="G118" s="26"/>
      <c r="H118" s="2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</row>
    <row r="119" spans="1:97" x14ac:dyDescent="0.35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26"/>
      <c r="F119" s="26"/>
      <c r="G119" s="26"/>
      <c r="H119" s="2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</row>
    <row r="120" spans="1:97" x14ac:dyDescent="0.35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26"/>
      <c r="F120" s="26"/>
      <c r="G120" s="26"/>
      <c r="H120" s="2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</row>
    <row r="121" spans="1:97" x14ac:dyDescent="0.35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26"/>
      <c r="F121" s="26"/>
      <c r="G121" s="26"/>
      <c r="H121" s="2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</row>
    <row r="122" spans="1:97" x14ac:dyDescent="0.35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26"/>
      <c r="F122" s="26"/>
      <c r="G122" s="26"/>
      <c r="H122" s="2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</row>
    <row r="123" spans="1:97" x14ac:dyDescent="0.35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26"/>
      <c r="F123" s="26"/>
      <c r="G123" s="26"/>
      <c r="H123" s="2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</row>
    <row r="124" spans="1:97" x14ac:dyDescent="0.35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26"/>
      <c r="F124" s="26"/>
      <c r="G124" s="26"/>
      <c r="H124" s="2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</row>
    <row r="125" spans="1:97" x14ac:dyDescent="0.35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26"/>
      <c r="F125" s="26"/>
      <c r="G125" s="26"/>
      <c r="H125" s="2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</row>
    <row r="126" spans="1:97" x14ac:dyDescent="0.35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26"/>
      <c r="F126" s="26"/>
      <c r="G126" s="26"/>
      <c r="H126" s="2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</row>
    <row r="127" spans="1:97" x14ac:dyDescent="0.35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26"/>
      <c r="F127" s="26"/>
      <c r="G127" s="26"/>
      <c r="H127" s="2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</row>
    <row r="128" spans="1:97" x14ac:dyDescent="0.35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26"/>
      <c r="F128" s="26"/>
      <c r="G128" s="26"/>
      <c r="H128" s="2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</row>
    <row r="129" spans="1:97" x14ac:dyDescent="0.35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26"/>
      <c r="F129" s="26"/>
      <c r="G129" s="26"/>
      <c r="H129" s="2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</row>
    <row r="130" spans="1:97" x14ac:dyDescent="0.35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26"/>
      <c r="F130" s="26"/>
      <c r="G130" s="26"/>
      <c r="H130" s="2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</row>
    <row r="131" spans="1:97" x14ac:dyDescent="0.35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26"/>
      <c r="F131" s="26"/>
      <c r="G131" s="26"/>
      <c r="H131" s="2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</row>
    <row r="132" spans="1:97" x14ac:dyDescent="0.35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26"/>
      <c r="F132" s="26"/>
      <c r="G132" s="26"/>
      <c r="H132" s="2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</row>
    <row r="133" spans="1:97" x14ac:dyDescent="0.35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26"/>
      <c r="F133" s="26"/>
      <c r="G133" s="26"/>
      <c r="H133" s="2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</row>
    <row r="134" spans="1:97" x14ac:dyDescent="0.35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26"/>
      <c r="F134" s="26"/>
      <c r="G134" s="26"/>
      <c r="H134" s="2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</row>
    <row r="135" spans="1:97" x14ac:dyDescent="0.35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26"/>
      <c r="F135" s="26"/>
      <c r="G135" s="26"/>
      <c r="H135" s="2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</row>
    <row r="136" spans="1:97" x14ac:dyDescent="0.35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26"/>
      <c r="F136" s="26"/>
      <c r="G136" s="26"/>
      <c r="H136" s="2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</row>
    <row r="137" spans="1:97" x14ac:dyDescent="0.35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26"/>
      <c r="F137" s="26"/>
      <c r="G137" s="26"/>
      <c r="H137" s="2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</row>
    <row r="138" spans="1:97" x14ac:dyDescent="0.35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26"/>
      <c r="F138" s="26"/>
      <c r="G138" s="26"/>
      <c r="H138" s="2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</row>
    <row r="139" spans="1:97" x14ac:dyDescent="0.35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26"/>
      <c r="F139" s="26"/>
      <c r="G139" s="26"/>
      <c r="H139" s="2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</row>
    <row r="140" spans="1:97" x14ac:dyDescent="0.35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26"/>
      <c r="F140" s="26"/>
      <c r="G140" s="26"/>
      <c r="H140" s="2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</row>
    <row r="141" spans="1:97" x14ac:dyDescent="0.35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26"/>
      <c r="F141" s="26"/>
      <c r="G141" s="26"/>
      <c r="H141" s="2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</row>
    <row r="142" spans="1:97" x14ac:dyDescent="0.35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26"/>
      <c r="F142" s="26"/>
      <c r="G142" s="26"/>
      <c r="H142" s="2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</row>
    <row r="143" spans="1:97" x14ac:dyDescent="0.35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26"/>
      <c r="F143" s="26"/>
      <c r="G143" s="26"/>
      <c r="H143" s="2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</row>
    <row r="144" spans="1:97" x14ac:dyDescent="0.35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26"/>
      <c r="F144" s="26"/>
      <c r="G144" s="26"/>
      <c r="H144" s="2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</row>
    <row r="145" spans="1:97" x14ac:dyDescent="0.35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26"/>
      <c r="F145" s="26"/>
      <c r="G145" s="26"/>
      <c r="H145" s="2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</row>
    <row r="146" spans="1:97" x14ac:dyDescent="0.35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26"/>
      <c r="F146" s="26"/>
      <c r="G146" s="26"/>
      <c r="H146" s="2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</row>
    <row r="147" spans="1:97" x14ac:dyDescent="0.35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26"/>
      <c r="F147" s="26"/>
      <c r="G147" s="26"/>
      <c r="H147" s="2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</row>
    <row r="148" spans="1:97" x14ac:dyDescent="0.35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26"/>
      <c r="F148" s="26"/>
      <c r="G148" s="26"/>
      <c r="H148" s="2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</row>
    <row r="149" spans="1:97" x14ac:dyDescent="0.35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26"/>
      <c r="F149" s="26"/>
      <c r="G149" s="26"/>
      <c r="H149" s="2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</row>
    <row r="150" spans="1:97" x14ac:dyDescent="0.35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26"/>
      <c r="F150" s="26"/>
      <c r="G150" s="26"/>
      <c r="H150" s="2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</row>
    <row r="151" spans="1:97" x14ac:dyDescent="0.35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26"/>
      <c r="F151" s="26"/>
      <c r="G151" s="26"/>
      <c r="H151" s="2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</row>
    <row r="152" spans="1:97" x14ac:dyDescent="0.35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26"/>
      <c r="F152" s="26"/>
      <c r="G152" s="26"/>
      <c r="H152" s="2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</row>
    <row r="153" spans="1:97" x14ac:dyDescent="0.35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26"/>
      <c r="F153" s="26"/>
      <c r="G153" s="26"/>
      <c r="H153" s="2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</row>
    <row r="154" spans="1:97" x14ac:dyDescent="0.35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26"/>
      <c r="F154" s="26"/>
      <c r="G154" s="26"/>
      <c r="H154" s="2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</row>
    <row r="155" spans="1:97" x14ac:dyDescent="0.35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26"/>
      <c r="F155" s="26"/>
      <c r="G155" s="26"/>
      <c r="H155" s="2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</row>
    <row r="156" spans="1:97" x14ac:dyDescent="0.35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26"/>
      <c r="F156" s="26"/>
      <c r="G156" s="26"/>
      <c r="H156" s="2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</row>
    <row r="157" spans="1:97" x14ac:dyDescent="0.35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26"/>
      <c r="F157" s="26"/>
      <c r="G157" s="26"/>
      <c r="H157" s="2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</row>
    <row r="158" spans="1:97" x14ac:dyDescent="0.35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26"/>
      <c r="F158" s="26"/>
      <c r="G158" s="26"/>
      <c r="H158" s="2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</row>
    <row r="159" spans="1:97" x14ac:dyDescent="0.35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26"/>
      <c r="F159" s="26"/>
      <c r="G159" s="26"/>
      <c r="H159" s="2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</row>
    <row r="160" spans="1:97" x14ac:dyDescent="0.35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26"/>
      <c r="F160" s="26"/>
      <c r="G160" s="26"/>
      <c r="H160" s="2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</row>
    <row r="161" spans="1:97" x14ac:dyDescent="0.35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26"/>
      <c r="F161" s="26"/>
      <c r="G161" s="26"/>
      <c r="H161" s="2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</row>
    <row r="162" spans="1:97" x14ac:dyDescent="0.35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26"/>
      <c r="F162" s="26"/>
      <c r="G162" s="26"/>
      <c r="H162" s="2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</row>
    <row r="163" spans="1:97" x14ac:dyDescent="0.35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26"/>
      <c r="F163" s="26"/>
      <c r="G163" s="26"/>
      <c r="H163" s="2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</row>
    <row r="164" spans="1:97" x14ac:dyDescent="0.35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26"/>
      <c r="F164" s="26"/>
      <c r="G164" s="26"/>
      <c r="H164" s="2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</row>
    <row r="165" spans="1:97" x14ac:dyDescent="0.35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26"/>
      <c r="F165" s="26"/>
      <c r="G165" s="26"/>
      <c r="H165" s="2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</row>
    <row r="166" spans="1:97" x14ac:dyDescent="0.35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26"/>
      <c r="F166" s="26"/>
      <c r="G166" s="26"/>
      <c r="H166" s="2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</row>
    <row r="167" spans="1:97" x14ac:dyDescent="0.35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26"/>
      <c r="F167" s="26"/>
      <c r="G167" s="26"/>
      <c r="H167" s="2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</row>
    <row r="168" spans="1:97" x14ac:dyDescent="0.35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26"/>
      <c r="F168" s="26"/>
      <c r="G168" s="26"/>
      <c r="H168" s="2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</row>
    <row r="169" spans="1:97" x14ac:dyDescent="0.35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26"/>
      <c r="F169" s="26"/>
      <c r="G169" s="26"/>
      <c r="H169" s="2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</row>
    <row r="170" spans="1:97" x14ac:dyDescent="0.35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26"/>
      <c r="F170" s="26"/>
      <c r="G170" s="26"/>
      <c r="H170" s="2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</row>
    <row r="171" spans="1:97" x14ac:dyDescent="0.35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26"/>
      <c r="F171" s="26"/>
      <c r="G171" s="26"/>
      <c r="H171" s="2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</row>
    <row r="172" spans="1:97" x14ac:dyDescent="0.35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26"/>
      <c r="F172" s="26"/>
      <c r="G172" s="26"/>
      <c r="H172" s="2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</row>
    <row r="173" spans="1:97" x14ac:dyDescent="0.35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26"/>
      <c r="F173" s="26"/>
      <c r="G173" s="26"/>
      <c r="H173" s="2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</row>
    <row r="174" spans="1:97" x14ac:dyDescent="0.35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26"/>
      <c r="F174" s="26"/>
      <c r="G174" s="26"/>
      <c r="H174" s="2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</row>
    <row r="175" spans="1:97" x14ac:dyDescent="0.35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26"/>
      <c r="F175" s="26"/>
      <c r="G175" s="26"/>
      <c r="H175" s="2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</row>
    <row r="176" spans="1:97" x14ac:dyDescent="0.35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26"/>
      <c r="F176" s="26"/>
      <c r="G176" s="26"/>
      <c r="H176" s="2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</row>
    <row r="177" spans="1:97" x14ac:dyDescent="0.35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26"/>
      <c r="F177" s="26"/>
      <c r="G177" s="26"/>
      <c r="H177" s="2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</row>
    <row r="178" spans="1:97" x14ac:dyDescent="0.35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26"/>
      <c r="F178" s="26"/>
      <c r="G178" s="26"/>
      <c r="H178" s="2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</row>
    <row r="179" spans="1:97" x14ac:dyDescent="0.35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26"/>
      <c r="F179" s="26"/>
      <c r="G179" s="26"/>
      <c r="H179" s="2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</row>
    <row r="180" spans="1:97" x14ac:dyDescent="0.35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26"/>
      <c r="F180" s="26"/>
      <c r="G180" s="26"/>
      <c r="H180" s="2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</row>
    <row r="181" spans="1:97" x14ac:dyDescent="0.35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26"/>
      <c r="F181" s="26"/>
      <c r="G181" s="26"/>
      <c r="H181" s="2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</row>
    <row r="182" spans="1:97" x14ac:dyDescent="0.35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26"/>
      <c r="F182" s="26"/>
      <c r="G182" s="26"/>
      <c r="H182" s="2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</row>
    <row r="183" spans="1:97" x14ac:dyDescent="0.35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26"/>
      <c r="F183" s="26"/>
      <c r="G183" s="26"/>
      <c r="H183" s="2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</row>
    <row r="184" spans="1:97" x14ac:dyDescent="0.35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26"/>
      <c r="F184" s="26"/>
      <c r="G184" s="26"/>
      <c r="H184" s="2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</row>
    <row r="185" spans="1:97" x14ac:dyDescent="0.35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26"/>
      <c r="F185" s="26"/>
      <c r="G185" s="26"/>
      <c r="H185" s="2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</row>
    <row r="186" spans="1:97" x14ac:dyDescent="0.35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26"/>
      <c r="F186" s="26"/>
      <c r="G186" s="26"/>
      <c r="H186" s="2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</row>
    <row r="187" spans="1:97" x14ac:dyDescent="0.35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26"/>
      <c r="F187" s="26"/>
      <c r="G187" s="26"/>
      <c r="H187" s="2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</row>
    <row r="188" spans="1:97" x14ac:dyDescent="0.35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26"/>
      <c r="F188" s="26"/>
      <c r="G188" s="26"/>
      <c r="H188" s="2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</row>
    <row r="189" spans="1:97" x14ac:dyDescent="0.35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26"/>
      <c r="F189" s="26"/>
      <c r="G189" s="26"/>
      <c r="H189" s="2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</row>
    <row r="190" spans="1:97" x14ac:dyDescent="0.35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26"/>
      <c r="F190" s="26"/>
      <c r="G190" s="26"/>
      <c r="H190" s="2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</row>
    <row r="191" spans="1:97" x14ac:dyDescent="0.35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26"/>
      <c r="F191" s="26"/>
      <c r="G191" s="26"/>
      <c r="H191" s="2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</row>
    <row r="192" spans="1:97" x14ac:dyDescent="0.35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26"/>
      <c r="F192" s="26"/>
      <c r="G192" s="26"/>
      <c r="H192" s="2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</row>
    <row r="193" spans="1:97" x14ac:dyDescent="0.35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26"/>
      <c r="F193" s="26"/>
      <c r="G193" s="26"/>
      <c r="H193" s="2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</row>
    <row r="194" spans="1:97" x14ac:dyDescent="0.35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26"/>
      <c r="F194" s="26"/>
      <c r="G194" s="26"/>
      <c r="H194" s="2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</row>
    <row r="195" spans="1:97" x14ac:dyDescent="0.35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26"/>
      <c r="F195" s="26"/>
      <c r="G195" s="26"/>
      <c r="H195" s="2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</row>
    <row r="196" spans="1:97" x14ac:dyDescent="0.35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26"/>
      <c r="F196" s="26"/>
      <c r="G196" s="26"/>
      <c r="H196" s="2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</row>
    <row r="197" spans="1:97" x14ac:dyDescent="0.35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26"/>
      <c r="F197" s="26"/>
      <c r="G197" s="26"/>
      <c r="H197" s="2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</row>
    <row r="198" spans="1:97" x14ac:dyDescent="0.35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26"/>
      <c r="F198" s="26"/>
      <c r="G198" s="26"/>
      <c r="H198" s="2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</row>
    <row r="199" spans="1:97" x14ac:dyDescent="0.35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26"/>
      <c r="F199" s="26"/>
      <c r="G199" s="26"/>
      <c r="H199" s="2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</row>
    <row r="200" spans="1:97" x14ac:dyDescent="0.35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26"/>
      <c r="F200" s="26"/>
      <c r="G200" s="26"/>
      <c r="H200" s="2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</row>
    <row r="201" spans="1:97" x14ac:dyDescent="0.35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26"/>
      <c r="F201" s="26"/>
      <c r="G201" s="26"/>
      <c r="H201" s="2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</row>
    <row r="202" spans="1:97" x14ac:dyDescent="0.35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26"/>
      <c r="F202" s="26"/>
      <c r="G202" s="26"/>
      <c r="H202" s="2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</row>
    <row r="203" spans="1:97" x14ac:dyDescent="0.35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26"/>
      <c r="F203" s="26"/>
      <c r="G203" s="26"/>
      <c r="H203" s="2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</row>
    <row r="204" spans="1:97" x14ac:dyDescent="0.35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26"/>
      <c r="F204" s="26"/>
      <c r="G204" s="26"/>
      <c r="H204" s="2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</row>
    <row r="205" spans="1:97" x14ac:dyDescent="0.35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26"/>
      <c r="F205" s="26"/>
      <c r="G205" s="26"/>
      <c r="H205" s="2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</row>
    <row r="206" spans="1:97" x14ac:dyDescent="0.35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26"/>
      <c r="F206" s="26"/>
      <c r="G206" s="26"/>
      <c r="H206" s="2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</row>
    <row r="207" spans="1:97" x14ac:dyDescent="0.35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26"/>
      <c r="F207" s="26"/>
      <c r="G207" s="26"/>
      <c r="H207" s="2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</row>
    <row r="208" spans="1:97" x14ac:dyDescent="0.35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26"/>
      <c r="F208" s="26"/>
      <c r="G208" s="26"/>
      <c r="H208" s="2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</row>
    <row r="209" spans="1:97" x14ac:dyDescent="0.35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26"/>
      <c r="F209" s="26"/>
      <c r="G209" s="26"/>
      <c r="H209" s="2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</row>
    <row r="210" spans="1:97" x14ac:dyDescent="0.35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26"/>
      <c r="F210" s="26"/>
      <c r="G210" s="26"/>
      <c r="H210" s="2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</row>
    <row r="211" spans="1:97" x14ac:dyDescent="0.35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26"/>
      <c r="F211" s="26"/>
      <c r="G211" s="26"/>
      <c r="H211" s="2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</row>
    <row r="212" spans="1:97" x14ac:dyDescent="0.35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26"/>
      <c r="F212" s="26"/>
      <c r="G212" s="26"/>
      <c r="H212" s="2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</row>
    <row r="213" spans="1:97" x14ac:dyDescent="0.35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26"/>
      <c r="F213" s="26"/>
      <c r="G213" s="26"/>
      <c r="H213" s="2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</row>
    <row r="214" spans="1:97" x14ac:dyDescent="0.35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26"/>
      <c r="F214" s="26"/>
      <c r="G214" s="26"/>
      <c r="H214" s="2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</row>
    <row r="215" spans="1:97" x14ac:dyDescent="0.35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26"/>
      <c r="F215" s="26"/>
      <c r="G215" s="26"/>
      <c r="H215" s="2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</row>
    <row r="216" spans="1:97" x14ac:dyDescent="0.35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26"/>
      <c r="F216" s="26"/>
      <c r="G216" s="26"/>
      <c r="H216" s="2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</row>
    <row r="217" spans="1:97" x14ac:dyDescent="0.35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26"/>
      <c r="F217" s="26"/>
      <c r="G217" s="26"/>
      <c r="H217" s="2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</row>
    <row r="218" spans="1:97" x14ac:dyDescent="0.35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26"/>
      <c r="F218" s="26"/>
      <c r="G218" s="26"/>
      <c r="H218" s="2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</row>
    <row r="219" spans="1:97" x14ac:dyDescent="0.35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26"/>
      <c r="F219" s="26"/>
      <c r="G219" s="26"/>
      <c r="H219" s="2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</row>
    <row r="220" spans="1:97" x14ac:dyDescent="0.35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26"/>
      <c r="F220" s="26"/>
      <c r="G220" s="26"/>
      <c r="H220" s="2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</row>
    <row r="221" spans="1:97" x14ac:dyDescent="0.35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26"/>
      <c r="F221" s="26"/>
      <c r="G221" s="26"/>
      <c r="H221" s="2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</row>
    <row r="222" spans="1:97" x14ac:dyDescent="0.35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26"/>
      <c r="F222" s="26"/>
      <c r="G222" s="26"/>
      <c r="H222" s="2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</row>
    <row r="223" spans="1:97" x14ac:dyDescent="0.35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26"/>
      <c r="F223" s="26"/>
      <c r="G223" s="26"/>
      <c r="H223" s="2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</row>
    <row r="224" spans="1:97" x14ac:dyDescent="0.35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26"/>
      <c r="F224" s="26"/>
      <c r="G224" s="26"/>
      <c r="H224" s="2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</row>
    <row r="225" spans="1:97" x14ac:dyDescent="0.35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26"/>
      <c r="F225" s="26"/>
      <c r="G225" s="26"/>
      <c r="H225" s="2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</row>
    <row r="226" spans="1:97" x14ac:dyDescent="0.35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26"/>
      <c r="F226" s="26"/>
      <c r="G226" s="26"/>
      <c r="H226" s="2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</row>
    <row r="227" spans="1:97" x14ac:dyDescent="0.35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26"/>
      <c r="F227" s="26"/>
      <c r="G227" s="26"/>
      <c r="H227" s="2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</row>
    <row r="228" spans="1:97" x14ac:dyDescent="0.35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26"/>
      <c r="F228" s="26"/>
      <c r="G228" s="26"/>
      <c r="H228" s="2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</row>
    <row r="229" spans="1:97" x14ac:dyDescent="0.35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26"/>
      <c r="F229" s="26"/>
      <c r="G229" s="26"/>
      <c r="H229" s="2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</row>
    <row r="230" spans="1:97" x14ac:dyDescent="0.35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26"/>
      <c r="F230" s="26"/>
      <c r="G230" s="26"/>
      <c r="H230" s="2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</row>
    <row r="231" spans="1:97" x14ac:dyDescent="0.35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26"/>
      <c r="F231" s="26"/>
      <c r="G231" s="26"/>
      <c r="H231" s="2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</row>
    <row r="232" spans="1:97" x14ac:dyDescent="0.35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26"/>
      <c r="F232" s="26"/>
      <c r="G232" s="26"/>
      <c r="H232" s="2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</row>
    <row r="233" spans="1:97" x14ac:dyDescent="0.35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26"/>
      <c r="F233" s="26"/>
      <c r="G233" s="26"/>
      <c r="H233" s="2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</row>
    <row r="234" spans="1:97" x14ac:dyDescent="0.35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26"/>
      <c r="F234" s="26"/>
      <c r="G234" s="26"/>
      <c r="H234" s="2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</row>
    <row r="235" spans="1:97" x14ac:dyDescent="0.35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26"/>
      <c r="F235" s="26"/>
      <c r="G235" s="26"/>
      <c r="H235" s="2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</row>
    <row r="236" spans="1:97" x14ac:dyDescent="0.35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26"/>
      <c r="F236" s="26"/>
      <c r="G236" s="26"/>
      <c r="H236" s="2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</row>
    <row r="237" spans="1:97" x14ac:dyDescent="0.35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26"/>
      <c r="F237" s="26"/>
      <c r="G237" s="26"/>
      <c r="H237" s="2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</row>
    <row r="238" spans="1:97" x14ac:dyDescent="0.35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26"/>
      <c r="F238" s="26"/>
      <c r="G238" s="26"/>
      <c r="H238" s="2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</row>
    <row r="239" spans="1:97" x14ac:dyDescent="0.35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26"/>
      <c r="F239" s="26"/>
      <c r="G239" s="26"/>
      <c r="H239" s="2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</row>
    <row r="240" spans="1:97" x14ac:dyDescent="0.35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26"/>
      <c r="F240" s="26"/>
      <c r="G240" s="26"/>
      <c r="H240" s="2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</row>
    <row r="241" spans="1:97" x14ac:dyDescent="0.35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26"/>
      <c r="F241" s="26"/>
      <c r="G241" s="26"/>
      <c r="H241" s="2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</row>
    <row r="242" spans="1:97" x14ac:dyDescent="0.35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26"/>
      <c r="F242" s="26"/>
      <c r="G242" s="26"/>
      <c r="H242" s="2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</row>
    <row r="243" spans="1:97" x14ac:dyDescent="0.35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26"/>
      <c r="F243" s="26"/>
      <c r="G243" s="26"/>
      <c r="H243" s="2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</row>
    <row r="244" spans="1:97" x14ac:dyDescent="0.35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26"/>
      <c r="F244" s="26"/>
      <c r="G244" s="26"/>
      <c r="H244" s="2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</row>
    <row r="245" spans="1:97" x14ac:dyDescent="0.35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26"/>
      <c r="F245" s="26"/>
      <c r="G245" s="26"/>
      <c r="H245" s="2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</row>
    <row r="246" spans="1:97" x14ac:dyDescent="0.35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26"/>
      <c r="F246" s="26"/>
      <c r="G246" s="26"/>
      <c r="H246" s="2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</row>
    <row r="247" spans="1:97" x14ac:dyDescent="0.35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26"/>
      <c r="F247" s="26"/>
      <c r="G247" s="26"/>
      <c r="H247" s="2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</row>
    <row r="248" spans="1:97" x14ac:dyDescent="0.35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26"/>
      <c r="F248" s="26"/>
      <c r="G248" s="26"/>
      <c r="H248" s="2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</row>
    <row r="249" spans="1:97" x14ac:dyDescent="0.35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26"/>
      <c r="F249" s="26"/>
      <c r="G249" s="26"/>
      <c r="H249" s="2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</row>
    <row r="250" spans="1:97" x14ac:dyDescent="0.35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26"/>
      <c r="F250" s="26"/>
      <c r="G250" s="26"/>
      <c r="H250" s="2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</row>
    <row r="251" spans="1:97" x14ac:dyDescent="0.35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26"/>
      <c r="F251" s="26"/>
      <c r="G251" s="26"/>
      <c r="H251" s="2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</row>
    <row r="252" spans="1:97" x14ac:dyDescent="0.35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26"/>
      <c r="F252" s="26"/>
      <c r="G252" s="26"/>
      <c r="H252" s="2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</row>
    <row r="253" spans="1:97" x14ac:dyDescent="0.35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26"/>
      <c r="F253" s="26"/>
      <c r="G253" s="26"/>
      <c r="H253" s="2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</row>
    <row r="254" spans="1:97" x14ac:dyDescent="0.35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26"/>
      <c r="F254" s="26"/>
      <c r="G254" s="26"/>
      <c r="H254" s="2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</row>
    <row r="255" spans="1:97" x14ac:dyDescent="0.35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26"/>
      <c r="F255" s="26"/>
      <c r="G255" s="26"/>
      <c r="H255" s="2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</row>
    <row r="256" spans="1:97" x14ac:dyDescent="0.35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26"/>
      <c r="F256" s="26"/>
      <c r="G256" s="26"/>
      <c r="H256" s="2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</row>
    <row r="257" spans="1:97" x14ac:dyDescent="0.35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26"/>
      <c r="F257" s="26"/>
      <c r="G257" s="26"/>
      <c r="H257" s="2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</row>
    <row r="258" spans="1:97" x14ac:dyDescent="0.35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26"/>
      <c r="F258" s="26"/>
      <c r="G258" s="26"/>
      <c r="H258" s="2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</row>
    <row r="259" spans="1:97" x14ac:dyDescent="0.35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26"/>
      <c r="F259" s="26"/>
      <c r="G259" s="26"/>
      <c r="H259" s="2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</row>
    <row r="260" spans="1:97" x14ac:dyDescent="0.35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26"/>
      <c r="F260" s="26"/>
      <c r="G260" s="26"/>
      <c r="H260" s="2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</row>
    <row r="261" spans="1:97" x14ac:dyDescent="0.35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26"/>
      <c r="F261" s="26"/>
      <c r="G261" s="26"/>
      <c r="H261" s="2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</row>
    <row r="262" spans="1:97" x14ac:dyDescent="0.35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26"/>
      <c r="F262" s="26"/>
      <c r="G262" s="26"/>
      <c r="H262" s="2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</row>
    <row r="263" spans="1:97" x14ac:dyDescent="0.35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26"/>
      <c r="F263" s="26"/>
      <c r="G263" s="26"/>
      <c r="H263" s="2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</row>
    <row r="264" spans="1:97" x14ac:dyDescent="0.35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26"/>
      <c r="F264" s="26"/>
      <c r="G264" s="26"/>
      <c r="H264" s="2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</row>
    <row r="265" spans="1:97" x14ac:dyDescent="0.35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26"/>
      <c r="F265" s="26"/>
      <c r="G265" s="26"/>
      <c r="H265" s="2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</row>
    <row r="266" spans="1:97" x14ac:dyDescent="0.35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26"/>
      <c r="F266" s="26"/>
      <c r="G266" s="26"/>
      <c r="H266" s="2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</row>
    <row r="267" spans="1:97" x14ac:dyDescent="0.35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26"/>
      <c r="F267" s="26"/>
      <c r="G267" s="26"/>
      <c r="H267" s="2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</row>
    <row r="268" spans="1:97" x14ac:dyDescent="0.35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26"/>
      <c r="F268" s="26"/>
      <c r="G268" s="26"/>
      <c r="H268" s="2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</row>
    <row r="269" spans="1:97" x14ac:dyDescent="0.35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26"/>
      <c r="F269" s="26"/>
      <c r="G269" s="26"/>
      <c r="H269" s="2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</row>
    <row r="270" spans="1:97" x14ac:dyDescent="0.35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26"/>
      <c r="F270" s="26"/>
      <c r="G270" s="26"/>
      <c r="H270" s="2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</row>
    <row r="271" spans="1:97" x14ac:dyDescent="0.35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26"/>
      <c r="F271" s="26"/>
      <c r="G271" s="26"/>
      <c r="H271" s="2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</row>
    <row r="272" spans="1:97" x14ac:dyDescent="0.35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26"/>
      <c r="F272" s="26"/>
      <c r="G272" s="26"/>
      <c r="H272" s="2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</row>
    <row r="273" spans="1:97" x14ac:dyDescent="0.35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26"/>
      <c r="F273" s="26"/>
      <c r="G273" s="26"/>
      <c r="H273" s="2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</row>
    <row r="274" spans="1:97" x14ac:dyDescent="0.35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26"/>
      <c r="F274" s="26"/>
      <c r="G274" s="26"/>
      <c r="H274" s="2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</row>
    <row r="275" spans="1:97" x14ac:dyDescent="0.35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26"/>
      <c r="F275" s="26"/>
      <c r="G275" s="26"/>
      <c r="H275" s="2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</row>
    <row r="276" spans="1:97" x14ac:dyDescent="0.35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26"/>
      <c r="F276" s="26"/>
      <c r="G276" s="26"/>
      <c r="H276" s="2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</row>
    <row r="277" spans="1:97" x14ac:dyDescent="0.35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26"/>
      <c r="F277" s="26"/>
      <c r="G277" s="26"/>
      <c r="H277" s="2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</row>
    <row r="278" spans="1:97" x14ac:dyDescent="0.35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26"/>
      <c r="F278" s="26"/>
      <c r="G278" s="26"/>
      <c r="H278" s="2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</row>
    <row r="279" spans="1:97" x14ac:dyDescent="0.35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26"/>
      <c r="F279" s="26"/>
      <c r="G279" s="26"/>
      <c r="H279" s="2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</row>
    <row r="280" spans="1:97" x14ac:dyDescent="0.35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26"/>
      <c r="F280" s="26"/>
      <c r="G280" s="26"/>
      <c r="H280" s="2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</row>
    <row r="281" spans="1:97" x14ac:dyDescent="0.35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26"/>
      <c r="F281" s="26"/>
      <c r="G281" s="26"/>
      <c r="H281" s="2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</row>
    <row r="282" spans="1:97" x14ac:dyDescent="0.35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26"/>
      <c r="F282" s="26"/>
      <c r="G282" s="26"/>
      <c r="H282" s="2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</row>
    <row r="283" spans="1:97" x14ac:dyDescent="0.35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26"/>
      <c r="F283" s="26"/>
      <c r="G283" s="26"/>
      <c r="H283" s="2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</row>
    <row r="284" spans="1:97" x14ac:dyDescent="0.35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26"/>
      <c r="F284" s="26"/>
      <c r="G284" s="26"/>
      <c r="H284" s="2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</row>
    <row r="285" spans="1:97" x14ac:dyDescent="0.35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26"/>
      <c r="F285" s="26"/>
      <c r="G285" s="26"/>
      <c r="H285" s="2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</row>
    <row r="286" spans="1:97" x14ac:dyDescent="0.35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26"/>
      <c r="F286" s="26"/>
      <c r="G286" s="26"/>
      <c r="H286" s="2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</row>
    <row r="287" spans="1:97" x14ac:dyDescent="0.35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26"/>
      <c r="F287" s="26"/>
      <c r="G287" s="26"/>
      <c r="H287" s="2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</row>
    <row r="288" spans="1:97" x14ac:dyDescent="0.35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26"/>
      <c r="F288" s="26"/>
      <c r="G288" s="26"/>
      <c r="H288" s="2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</row>
    <row r="289" spans="1:97" x14ac:dyDescent="0.35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26"/>
      <c r="F289" s="26"/>
      <c r="G289" s="26"/>
      <c r="H289" s="2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</row>
    <row r="290" spans="1:97" x14ac:dyDescent="0.35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26"/>
      <c r="F290" s="26"/>
      <c r="G290" s="26"/>
      <c r="H290" s="2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</row>
    <row r="291" spans="1:97" x14ac:dyDescent="0.35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26"/>
      <c r="F291" s="26"/>
      <c r="G291" s="26"/>
      <c r="H291" s="2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</row>
    <row r="292" spans="1:97" x14ac:dyDescent="0.35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26"/>
      <c r="F292" s="26"/>
      <c r="G292" s="26"/>
      <c r="H292" s="2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</row>
    <row r="293" spans="1:97" x14ac:dyDescent="0.35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26"/>
      <c r="F293" s="26"/>
      <c r="G293" s="26"/>
      <c r="H293" s="2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</row>
    <row r="294" spans="1:97" x14ac:dyDescent="0.35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26"/>
      <c r="F294" s="26"/>
      <c r="G294" s="26"/>
      <c r="H294" s="2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</row>
    <row r="295" spans="1:97" x14ac:dyDescent="0.35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26"/>
      <c r="F295" s="26"/>
      <c r="G295" s="26"/>
      <c r="H295" s="2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</row>
    <row r="296" spans="1:97" x14ac:dyDescent="0.35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26"/>
      <c r="F296" s="26"/>
      <c r="G296" s="26"/>
      <c r="H296" s="2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</row>
    <row r="297" spans="1:97" x14ac:dyDescent="0.35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26"/>
      <c r="F297" s="26"/>
      <c r="G297" s="26"/>
      <c r="H297" s="2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</row>
    <row r="298" spans="1:97" x14ac:dyDescent="0.35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26"/>
      <c r="F298" s="26"/>
      <c r="G298" s="26"/>
      <c r="H298" s="2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</row>
    <row r="299" spans="1:97" x14ac:dyDescent="0.35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26"/>
      <c r="F299" s="26"/>
      <c r="G299" s="26"/>
      <c r="H299" s="2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</row>
    <row r="300" spans="1:97" x14ac:dyDescent="0.35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26"/>
      <c r="F300" s="26"/>
      <c r="G300" s="26"/>
      <c r="H300" s="2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</row>
    <row r="301" spans="1:97" x14ac:dyDescent="0.35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26"/>
      <c r="F301" s="26"/>
      <c r="G301" s="26"/>
      <c r="H301" s="2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</row>
    <row r="302" spans="1:97" x14ac:dyDescent="0.35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26"/>
      <c r="F302" s="26"/>
      <c r="G302" s="26"/>
      <c r="H302" s="2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</row>
    <row r="303" spans="1:97" x14ac:dyDescent="0.35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26"/>
      <c r="F303" s="26"/>
      <c r="G303" s="26"/>
      <c r="H303" s="2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</row>
    <row r="304" spans="1:97" x14ac:dyDescent="0.35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26"/>
      <c r="F304" s="26"/>
      <c r="G304" s="26"/>
      <c r="H304" s="2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</row>
    <row r="305" spans="1:97" x14ac:dyDescent="0.35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26"/>
      <c r="F305" s="26"/>
      <c r="G305" s="26"/>
      <c r="H305" s="2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</row>
    <row r="306" spans="1:97" x14ac:dyDescent="0.35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26"/>
      <c r="F306" s="26"/>
      <c r="G306" s="26"/>
      <c r="H306" s="2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</row>
    <row r="307" spans="1:97" x14ac:dyDescent="0.35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26"/>
      <c r="F307" s="26"/>
      <c r="G307" s="26"/>
      <c r="H307" s="2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</row>
    <row r="308" spans="1:97" x14ac:dyDescent="0.35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26"/>
      <c r="F308" s="26"/>
      <c r="G308" s="26"/>
      <c r="H308" s="2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</row>
    <row r="309" spans="1:97" x14ac:dyDescent="0.35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26"/>
      <c r="F309" s="26"/>
      <c r="G309" s="26"/>
      <c r="H309" s="2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</row>
    <row r="310" spans="1:97" x14ac:dyDescent="0.35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26"/>
      <c r="F310" s="26"/>
      <c r="G310" s="26"/>
      <c r="H310" s="2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</row>
    <row r="311" spans="1:97" x14ac:dyDescent="0.35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26"/>
      <c r="F311" s="26"/>
      <c r="G311" s="26"/>
      <c r="H311" s="2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</row>
    <row r="312" spans="1:97" x14ac:dyDescent="0.35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26"/>
      <c r="F312" s="26"/>
      <c r="G312" s="26"/>
      <c r="H312" s="2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</row>
    <row r="313" spans="1:97" x14ac:dyDescent="0.35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26"/>
      <c r="F313" s="26"/>
      <c r="G313" s="26"/>
      <c r="H313" s="2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</row>
    <row r="314" spans="1:97" x14ac:dyDescent="0.35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26"/>
      <c r="F314" s="26"/>
      <c r="G314" s="26"/>
      <c r="H314" s="2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</row>
    <row r="315" spans="1:97" x14ac:dyDescent="0.35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26"/>
      <c r="F315" s="26"/>
      <c r="G315" s="26"/>
      <c r="H315" s="2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</row>
    <row r="316" spans="1:97" x14ac:dyDescent="0.35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26"/>
      <c r="F316" s="26"/>
      <c r="G316" s="26"/>
      <c r="H316" s="2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</row>
    <row r="317" spans="1:97" x14ac:dyDescent="0.35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26"/>
      <c r="F317" s="26"/>
      <c r="G317" s="26"/>
      <c r="H317" s="2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</row>
    <row r="318" spans="1:97" x14ac:dyDescent="0.35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26"/>
      <c r="F318" s="26"/>
      <c r="G318" s="26"/>
      <c r="H318" s="2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</row>
    <row r="319" spans="1:97" x14ac:dyDescent="0.35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26"/>
      <c r="F319" s="26"/>
      <c r="G319" s="26"/>
      <c r="H319" s="2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</row>
    <row r="320" spans="1:97" x14ac:dyDescent="0.35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26"/>
      <c r="F320" s="26"/>
      <c r="G320" s="26"/>
      <c r="H320" s="2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</row>
    <row r="321" spans="1:97" x14ac:dyDescent="0.35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26"/>
      <c r="F321" s="26"/>
      <c r="G321" s="26"/>
      <c r="H321" s="2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</row>
    <row r="322" spans="1:97" x14ac:dyDescent="0.35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26"/>
      <c r="F322" s="26"/>
      <c r="G322" s="26"/>
      <c r="H322" s="2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</row>
    <row r="323" spans="1:97" x14ac:dyDescent="0.35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26"/>
      <c r="F323" s="26"/>
      <c r="G323" s="26"/>
      <c r="H323" s="2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</row>
    <row r="324" spans="1:97" x14ac:dyDescent="0.35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26"/>
      <c r="F324" s="26"/>
      <c r="G324" s="26"/>
      <c r="H324" s="2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</row>
    <row r="325" spans="1:97" x14ac:dyDescent="0.35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26"/>
      <c r="F325" s="26"/>
      <c r="G325" s="26"/>
      <c r="H325" s="2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</row>
    <row r="326" spans="1:97" x14ac:dyDescent="0.35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26"/>
      <c r="F326" s="26"/>
      <c r="G326" s="26"/>
      <c r="H326" s="2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</row>
    <row r="327" spans="1:97" x14ac:dyDescent="0.35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26"/>
      <c r="F327" s="26"/>
      <c r="G327" s="26"/>
      <c r="H327" s="2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</row>
    <row r="328" spans="1:97" x14ac:dyDescent="0.35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26"/>
      <c r="F328" s="26"/>
      <c r="G328" s="26"/>
      <c r="H328" s="2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</row>
    <row r="329" spans="1:97" x14ac:dyDescent="0.35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26"/>
      <c r="F329" s="26"/>
      <c r="G329" s="26"/>
      <c r="H329" s="2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</row>
    <row r="330" spans="1:97" x14ac:dyDescent="0.35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26"/>
      <c r="F330" s="26"/>
      <c r="G330" s="26"/>
      <c r="H330" s="2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</row>
    <row r="331" spans="1:97" x14ac:dyDescent="0.35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26"/>
      <c r="F331" s="26"/>
      <c r="G331" s="26"/>
      <c r="H331" s="2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</row>
    <row r="332" spans="1:97" x14ac:dyDescent="0.35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26"/>
      <c r="F332" s="26"/>
      <c r="G332" s="26"/>
      <c r="H332" s="2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</row>
    <row r="333" spans="1:97" x14ac:dyDescent="0.35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26"/>
      <c r="F333" s="26"/>
      <c r="G333" s="26"/>
      <c r="H333" s="2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</row>
    <row r="334" spans="1:97" x14ac:dyDescent="0.35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26"/>
      <c r="F334" s="26"/>
      <c r="G334" s="26"/>
      <c r="H334" s="2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</row>
    <row r="335" spans="1:97" x14ac:dyDescent="0.35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26"/>
      <c r="F335" s="26"/>
      <c r="G335" s="26"/>
      <c r="H335" s="2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</row>
    <row r="336" spans="1:97" x14ac:dyDescent="0.35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26"/>
      <c r="F336" s="26"/>
      <c r="G336" s="26"/>
      <c r="H336" s="2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</row>
    <row r="337" spans="1:97" x14ac:dyDescent="0.35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26"/>
      <c r="F337" s="26"/>
      <c r="G337" s="26"/>
      <c r="H337" s="2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</row>
    <row r="338" spans="1:97" x14ac:dyDescent="0.35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26"/>
      <c r="F338" s="26"/>
      <c r="G338" s="26"/>
      <c r="H338" s="2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</row>
    <row r="339" spans="1:97" x14ac:dyDescent="0.35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26"/>
      <c r="F339" s="26"/>
      <c r="G339" s="26"/>
      <c r="H339" s="2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</row>
    <row r="340" spans="1:97" x14ac:dyDescent="0.35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26"/>
      <c r="F340" s="26"/>
      <c r="G340" s="26"/>
      <c r="H340" s="2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</row>
    <row r="341" spans="1:97" x14ac:dyDescent="0.35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26"/>
      <c r="F341" s="26"/>
      <c r="G341" s="26"/>
      <c r="H341" s="2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</row>
    <row r="342" spans="1:97" x14ac:dyDescent="0.35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26"/>
      <c r="F342" s="26"/>
      <c r="G342" s="26"/>
      <c r="H342" s="2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</row>
    <row r="343" spans="1:97" x14ac:dyDescent="0.35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26"/>
      <c r="F343" s="26"/>
      <c r="G343" s="26"/>
      <c r="H343" s="2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</row>
    <row r="344" spans="1:97" x14ac:dyDescent="0.35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26"/>
      <c r="F344" s="26"/>
      <c r="G344" s="26"/>
      <c r="H344" s="2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</row>
    <row r="345" spans="1:97" x14ac:dyDescent="0.35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26"/>
      <c r="F345" s="26"/>
      <c r="G345" s="26"/>
      <c r="H345" s="2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</row>
    <row r="346" spans="1:97" x14ac:dyDescent="0.35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26"/>
      <c r="F346" s="26"/>
      <c r="G346" s="26"/>
      <c r="H346" s="2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</row>
    <row r="347" spans="1:97" x14ac:dyDescent="0.35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26"/>
      <c r="F347" s="26"/>
      <c r="G347" s="26"/>
      <c r="H347" s="2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</row>
    <row r="348" spans="1:97" x14ac:dyDescent="0.35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26"/>
      <c r="F348" s="26"/>
      <c r="G348" s="26"/>
      <c r="H348" s="2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</row>
    <row r="349" spans="1:97" x14ac:dyDescent="0.35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26"/>
      <c r="F349" s="26"/>
      <c r="G349" s="26"/>
      <c r="H349" s="2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</row>
    <row r="350" spans="1:97" x14ac:dyDescent="0.35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26"/>
      <c r="F350" s="26"/>
      <c r="G350" s="26"/>
      <c r="H350" s="2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</row>
    <row r="351" spans="1:97" x14ac:dyDescent="0.35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26"/>
      <c r="F351" s="26"/>
      <c r="G351" s="26"/>
      <c r="H351" s="2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</row>
    <row r="352" spans="1:97" x14ac:dyDescent="0.35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26"/>
      <c r="F352" s="26"/>
      <c r="G352" s="26"/>
      <c r="H352" s="2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</row>
    <row r="353" spans="1:97" x14ac:dyDescent="0.35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26"/>
      <c r="F353" s="26"/>
      <c r="G353" s="26"/>
      <c r="H353" s="2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</row>
    <row r="354" spans="1:97" x14ac:dyDescent="0.35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26"/>
      <c r="F354" s="26"/>
      <c r="G354" s="26"/>
      <c r="H354" s="2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</row>
    <row r="355" spans="1:97" x14ac:dyDescent="0.35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26"/>
      <c r="F355" s="26"/>
      <c r="G355" s="26"/>
      <c r="H355" s="2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</row>
    <row r="356" spans="1:97" x14ac:dyDescent="0.35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26"/>
      <c r="F356" s="26"/>
      <c r="G356" s="26"/>
      <c r="H356" s="2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</row>
    <row r="357" spans="1:97" x14ac:dyDescent="0.35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26"/>
      <c r="F357" s="26"/>
      <c r="G357" s="26"/>
      <c r="H357" s="2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</row>
    <row r="358" spans="1:97" x14ac:dyDescent="0.35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26"/>
      <c r="F358" s="26"/>
      <c r="G358" s="26"/>
      <c r="H358" s="2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</row>
    <row r="359" spans="1:97" x14ac:dyDescent="0.35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26"/>
      <c r="F359" s="26"/>
      <c r="G359" s="26"/>
      <c r="H359" s="2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</row>
    <row r="360" spans="1:97" x14ac:dyDescent="0.35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26"/>
      <c r="F360" s="26"/>
      <c r="G360" s="26"/>
      <c r="H360" s="2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</row>
    <row r="361" spans="1:97" x14ac:dyDescent="0.35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26"/>
      <c r="F361" s="26"/>
      <c r="G361" s="26"/>
      <c r="H361" s="2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</row>
    <row r="362" spans="1:97" x14ac:dyDescent="0.35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26"/>
      <c r="F362" s="26"/>
      <c r="G362" s="26"/>
      <c r="H362" s="2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</row>
    <row r="363" spans="1:97" x14ac:dyDescent="0.35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26"/>
      <c r="F363" s="26"/>
      <c r="G363" s="26"/>
      <c r="H363" s="2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</row>
    <row r="364" spans="1:97" x14ac:dyDescent="0.35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26"/>
      <c r="F364" s="26"/>
      <c r="G364" s="26"/>
      <c r="H364" s="2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</row>
    <row r="365" spans="1:97" x14ac:dyDescent="0.35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26"/>
      <c r="F365" s="26"/>
      <c r="G365" s="26"/>
      <c r="H365" s="2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</row>
    <row r="366" spans="1:97" x14ac:dyDescent="0.35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26"/>
      <c r="F366" s="26"/>
      <c r="G366" s="26"/>
      <c r="H366" s="2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</row>
    <row r="367" spans="1:97" x14ac:dyDescent="0.35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26"/>
      <c r="F367" s="26"/>
      <c r="G367" s="26"/>
      <c r="H367" s="2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</row>
  </sheetData>
  <autoFilter ref="A2:C2"/>
  <conditionalFormatting sqref="A1:CS1521">
    <cfRule type="expression" dxfId="71" priority="1">
      <formula>$C1="DIMANCHE"</formula>
    </cfRule>
  </conditionalFormatting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T367"/>
  <sheetViews>
    <sheetView workbookViewId="0">
      <selection activeCell="G5" sqref="G5"/>
    </sheetView>
  </sheetViews>
  <sheetFormatPr baseColWidth="10" defaultColWidth="10.81640625" defaultRowHeight="14.5" x14ac:dyDescent="0.35"/>
  <cols>
    <col min="1" max="1" width="15.81640625" style="4" customWidth="1"/>
    <col min="2" max="2" width="9.1796875" style="4" customWidth="1"/>
    <col min="3" max="3" width="12.6328125" style="4" customWidth="1"/>
    <col min="4" max="4" width="10.81640625" style="4"/>
    <col min="5" max="8" width="5.6328125" style="28" customWidth="1"/>
    <col min="9" max="98" width="5.6328125" style="4" customWidth="1"/>
    <col min="99" max="16384" width="10.81640625" style="4"/>
  </cols>
  <sheetData>
    <row r="1" spans="1:98" x14ac:dyDescent="0.35">
      <c r="A1" s="25"/>
      <c r="B1" s="25"/>
      <c r="C1" s="25"/>
      <c r="D1" s="17" t="s">
        <v>16</v>
      </c>
      <c r="E1" s="26">
        <v>1</v>
      </c>
      <c r="F1" s="26">
        <v>2</v>
      </c>
      <c r="G1" s="26">
        <v>3</v>
      </c>
      <c r="H1" s="26">
        <v>4</v>
      </c>
      <c r="I1" s="25">
        <v>5</v>
      </c>
      <c r="J1" s="25">
        <v>6</v>
      </c>
      <c r="K1" s="25">
        <v>7</v>
      </c>
      <c r="L1" s="25">
        <v>8</v>
      </c>
      <c r="M1" s="25">
        <v>9</v>
      </c>
      <c r="N1" s="25">
        <v>10</v>
      </c>
      <c r="O1" s="25">
        <v>11</v>
      </c>
      <c r="P1" s="25">
        <v>12</v>
      </c>
      <c r="Q1" s="25">
        <v>13</v>
      </c>
      <c r="R1" s="25">
        <v>14</v>
      </c>
      <c r="S1" s="25">
        <v>15</v>
      </c>
      <c r="T1" s="25">
        <v>16</v>
      </c>
      <c r="U1" s="25">
        <v>17</v>
      </c>
      <c r="V1" s="25">
        <v>18</v>
      </c>
      <c r="W1" s="25">
        <v>19</v>
      </c>
      <c r="X1" s="25">
        <v>20</v>
      </c>
      <c r="Y1" s="25">
        <v>21</v>
      </c>
      <c r="Z1" s="25">
        <v>22</v>
      </c>
      <c r="AA1" s="25">
        <v>23</v>
      </c>
      <c r="AB1" s="25">
        <v>24</v>
      </c>
      <c r="AC1" s="25">
        <v>25</v>
      </c>
      <c r="AD1" s="25">
        <v>26</v>
      </c>
      <c r="AE1" s="25">
        <v>27</v>
      </c>
      <c r="AF1" s="25">
        <v>28</v>
      </c>
      <c r="AG1" s="25">
        <v>29</v>
      </c>
      <c r="AH1" s="25">
        <v>30</v>
      </c>
      <c r="AI1" s="25">
        <v>31</v>
      </c>
      <c r="AJ1" s="25">
        <v>32</v>
      </c>
      <c r="AK1" s="25">
        <v>33</v>
      </c>
      <c r="AL1" s="25">
        <v>34</v>
      </c>
      <c r="AM1" s="25">
        <v>35</v>
      </c>
      <c r="AN1" s="25">
        <v>36</v>
      </c>
      <c r="AO1" s="25">
        <v>37</v>
      </c>
      <c r="AP1" s="25">
        <v>38</v>
      </c>
      <c r="AQ1" s="25">
        <v>39</v>
      </c>
      <c r="AR1" s="25">
        <v>40</v>
      </c>
      <c r="AS1" s="25">
        <v>41</v>
      </c>
      <c r="AT1" s="25">
        <v>42</v>
      </c>
      <c r="AU1" s="25">
        <v>43</v>
      </c>
      <c r="AV1" s="25">
        <v>44</v>
      </c>
      <c r="AW1" s="25">
        <v>45</v>
      </c>
      <c r="AX1" s="25">
        <v>46</v>
      </c>
      <c r="AY1" s="25">
        <v>47</v>
      </c>
      <c r="AZ1" s="25">
        <v>48</v>
      </c>
      <c r="BA1" s="25">
        <v>49</v>
      </c>
      <c r="BB1" s="25">
        <v>50</v>
      </c>
      <c r="BC1" s="25">
        <v>51</v>
      </c>
      <c r="BD1" s="25">
        <v>52</v>
      </c>
      <c r="BE1" s="25">
        <v>53</v>
      </c>
      <c r="BF1" s="25">
        <v>54</v>
      </c>
      <c r="BG1" s="25">
        <v>55</v>
      </c>
      <c r="BH1" s="25">
        <v>56</v>
      </c>
      <c r="BI1" s="25">
        <v>57</v>
      </c>
      <c r="BJ1" s="25">
        <v>58</v>
      </c>
      <c r="BK1" s="25">
        <v>59</v>
      </c>
      <c r="BL1" s="25">
        <v>60</v>
      </c>
      <c r="BM1" s="25">
        <v>61</v>
      </c>
      <c r="BN1" s="25">
        <v>62</v>
      </c>
      <c r="BO1" s="25">
        <v>63</v>
      </c>
      <c r="BP1" s="25">
        <v>64</v>
      </c>
      <c r="BQ1" s="25">
        <v>65</v>
      </c>
      <c r="BR1" s="25">
        <v>66</v>
      </c>
      <c r="BS1" s="25">
        <v>67</v>
      </c>
      <c r="BT1" s="25">
        <v>68</v>
      </c>
      <c r="BU1" s="25">
        <v>69</v>
      </c>
      <c r="BV1" s="25">
        <v>70</v>
      </c>
      <c r="BW1" s="25">
        <v>71</v>
      </c>
      <c r="BX1" s="25">
        <v>72</v>
      </c>
      <c r="BY1" s="25">
        <v>73</v>
      </c>
      <c r="BZ1" s="25">
        <v>74</v>
      </c>
      <c r="CA1" s="25">
        <v>75</v>
      </c>
      <c r="CB1" s="25">
        <v>76</v>
      </c>
      <c r="CC1" s="25">
        <v>77</v>
      </c>
      <c r="CD1" s="25">
        <v>78</v>
      </c>
      <c r="CE1" s="25">
        <v>79</v>
      </c>
      <c r="CF1" s="25">
        <v>80</v>
      </c>
      <c r="CG1" s="25">
        <v>81</v>
      </c>
      <c r="CH1" s="25">
        <v>82</v>
      </c>
      <c r="CI1" s="25">
        <v>83</v>
      </c>
      <c r="CJ1" s="25">
        <v>84</v>
      </c>
      <c r="CK1" s="25">
        <v>85</v>
      </c>
      <c r="CL1" s="25">
        <v>86</v>
      </c>
      <c r="CM1" s="25">
        <v>87</v>
      </c>
      <c r="CN1" s="25">
        <v>88</v>
      </c>
      <c r="CO1" s="25">
        <v>89</v>
      </c>
      <c r="CP1" s="25">
        <v>90</v>
      </c>
      <c r="CQ1" s="25">
        <v>91</v>
      </c>
      <c r="CR1" s="25">
        <v>92</v>
      </c>
      <c r="CS1" s="25">
        <v>93</v>
      </c>
      <c r="CT1" s="4">
        <v>94</v>
      </c>
    </row>
    <row r="2" spans="1:98" ht="150" customHeight="1" x14ac:dyDescent="0.35">
      <c r="A2" s="25" t="s">
        <v>22</v>
      </c>
      <c r="B2" s="25" t="s">
        <v>23</v>
      </c>
      <c r="C2" s="25" t="s">
        <v>24</v>
      </c>
      <c r="D2" s="18" t="s">
        <v>20</v>
      </c>
      <c r="E2" s="27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27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27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27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 x14ac:dyDescent="0.35">
      <c r="A3" s="25" t="str">
        <f>CHOOSE(MONTH(D3),"JANVIER","FEVRIER","MARS","AVRIL","MAI","JUIN","JUILLET","MARS","AVRIL","MAI","JUIN","JUILLET","AOUT","SEPTEMBRE","OCTOBRE","NOVEMBRE","DECEMBRE")</f>
        <v>JUILLET</v>
      </c>
      <c r="B3" s="25">
        <f>WEEKNUM(D3)</f>
        <v>27</v>
      </c>
      <c r="C3" s="25" t="str">
        <f>CHOOSE(WEEKDAY(D3,11),"LUNDI","MARDI","MERCREDI","JEUDI","VENDREDI","SAMEDI","DIMANCHE")</f>
        <v>DIMANCHE</v>
      </c>
      <c r="D3" s="20">
        <v>43282</v>
      </c>
      <c r="E3" s="26"/>
      <c r="F3" s="26"/>
      <c r="G3" s="26"/>
      <c r="H3" s="26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</row>
    <row r="4" spans="1:98" x14ac:dyDescent="0.35">
      <c r="A4" s="25" t="str">
        <f t="shared" ref="A4:A67" si="0">CHOOSE(MONTH(D4),"JANVIER","FEVRIER","MARS","AVRIL","MAI","JUIN","JUILLET","MARS","AVRIL","MAI","JUIN","JUILLET","AOUT","SEPTEMBRE","OCTOBRE","NOVEMBRE","DECEMBRE")</f>
        <v>JUILLET</v>
      </c>
      <c r="B4" s="25">
        <f t="shared" ref="B4:B15" si="1">WEEKNUM(D4)</f>
        <v>27</v>
      </c>
      <c r="C4" s="25" t="str">
        <f t="shared" ref="C4:C67" si="2">CHOOSE(WEEKDAY(D4,11),"LUNDI","MARDI","MERCREDI","JEUDI","VENDREDI","SAMEDI","DIMANCHE")</f>
        <v>LUNDI</v>
      </c>
      <c r="D4" s="20">
        <v>43283</v>
      </c>
      <c r="E4" s="26"/>
      <c r="F4" s="26"/>
      <c r="G4" s="26">
        <v>2</v>
      </c>
      <c r="H4" s="26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</row>
    <row r="5" spans="1:98" x14ac:dyDescent="0.35">
      <c r="A5" s="25" t="str">
        <f t="shared" si="0"/>
        <v>JUILLET</v>
      </c>
      <c r="B5" s="25">
        <f t="shared" si="1"/>
        <v>27</v>
      </c>
      <c r="C5" s="25" t="str">
        <f t="shared" si="2"/>
        <v>MARDI</v>
      </c>
      <c r="D5" s="20">
        <v>43284</v>
      </c>
      <c r="E5" s="26"/>
      <c r="F5" s="26"/>
      <c r="G5" s="26"/>
      <c r="H5" s="26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</row>
    <row r="6" spans="1:98" x14ac:dyDescent="0.35">
      <c r="A6" s="25" t="str">
        <f t="shared" si="0"/>
        <v>JUILLET</v>
      </c>
      <c r="B6" s="25">
        <f t="shared" si="1"/>
        <v>27</v>
      </c>
      <c r="C6" s="25" t="str">
        <f t="shared" si="2"/>
        <v>MERCREDI</v>
      </c>
      <c r="D6" s="20">
        <v>43285</v>
      </c>
      <c r="E6" s="26"/>
      <c r="F6" s="26"/>
      <c r="G6" s="26"/>
      <c r="H6" s="26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</row>
    <row r="7" spans="1:98" x14ac:dyDescent="0.35">
      <c r="A7" s="25" t="str">
        <f t="shared" si="0"/>
        <v>JUILLET</v>
      </c>
      <c r="B7" s="25">
        <f t="shared" si="1"/>
        <v>27</v>
      </c>
      <c r="C7" s="25" t="str">
        <f t="shared" si="2"/>
        <v>JEUDI</v>
      </c>
      <c r="D7" s="20">
        <v>43286</v>
      </c>
      <c r="E7" s="26"/>
      <c r="F7" s="26"/>
      <c r="G7" s="26"/>
      <c r="H7" s="26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</row>
    <row r="8" spans="1:98" x14ac:dyDescent="0.35">
      <c r="A8" s="25" t="str">
        <f t="shared" si="0"/>
        <v>JUILLET</v>
      </c>
      <c r="B8" s="25">
        <f t="shared" si="1"/>
        <v>27</v>
      </c>
      <c r="C8" s="25" t="str">
        <f t="shared" si="2"/>
        <v>VENDREDI</v>
      </c>
      <c r="D8" s="20">
        <v>43287</v>
      </c>
      <c r="E8" s="26"/>
      <c r="F8" s="26"/>
      <c r="G8" s="26"/>
      <c r="H8" s="26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</row>
    <row r="9" spans="1:98" x14ac:dyDescent="0.35">
      <c r="A9" s="25" t="str">
        <f t="shared" si="0"/>
        <v>JUILLET</v>
      </c>
      <c r="B9" s="25">
        <f t="shared" si="1"/>
        <v>27</v>
      </c>
      <c r="C9" s="25" t="str">
        <f t="shared" si="2"/>
        <v>SAMEDI</v>
      </c>
      <c r="D9" s="20">
        <v>43288</v>
      </c>
      <c r="E9" s="26"/>
      <c r="F9" s="26"/>
      <c r="G9" s="26"/>
      <c r="H9" s="26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</row>
    <row r="10" spans="1:98" x14ac:dyDescent="0.35">
      <c r="A10" s="25" t="str">
        <f t="shared" si="0"/>
        <v>JUILLET</v>
      </c>
      <c r="B10" s="25">
        <f t="shared" si="1"/>
        <v>28</v>
      </c>
      <c r="C10" s="25" t="str">
        <f t="shared" si="2"/>
        <v>DIMANCHE</v>
      </c>
      <c r="D10" s="20">
        <v>43289</v>
      </c>
      <c r="E10" s="26"/>
      <c r="F10" s="26"/>
      <c r="G10" s="26"/>
      <c r="H10" s="26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</row>
    <row r="11" spans="1:98" x14ac:dyDescent="0.35">
      <c r="A11" s="25" t="str">
        <f t="shared" si="0"/>
        <v>JUILLET</v>
      </c>
      <c r="B11" s="25">
        <f t="shared" si="1"/>
        <v>28</v>
      </c>
      <c r="C11" s="25" t="str">
        <f t="shared" si="2"/>
        <v>LUNDI</v>
      </c>
      <c r="D11" s="20">
        <v>43290</v>
      </c>
      <c r="E11" s="26"/>
      <c r="F11" s="26"/>
      <c r="G11" s="26"/>
      <c r="H11" s="26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</row>
    <row r="12" spans="1:98" x14ac:dyDescent="0.35">
      <c r="A12" s="25" t="str">
        <f t="shared" si="0"/>
        <v>JUILLET</v>
      </c>
      <c r="B12" s="25">
        <f t="shared" si="1"/>
        <v>28</v>
      </c>
      <c r="C12" s="25" t="str">
        <f t="shared" si="2"/>
        <v>MARDI</v>
      </c>
      <c r="D12" s="20">
        <v>43291</v>
      </c>
      <c r="E12" s="26"/>
      <c r="F12" s="26"/>
      <c r="G12" s="26"/>
      <c r="H12" s="26"/>
      <c r="I12" s="25"/>
      <c r="J12" s="25"/>
      <c r="K12" s="25"/>
      <c r="L12" s="20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</row>
    <row r="13" spans="1:98" x14ac:dyDescent="0.35">
      <c r="A13" s="25" t="str">
        <f t="shared" si="0"/>
        <v>JUILLET</v>
      </c>
      <c r="B13" s="25">
        <f t="shared" si="1"/>
        <v>28</v>
      </c>
      <c r="C13" s="25" t="str">
        <f t="shared" si="2"/>
        <v>MERCREDI</v>
      </c>
      <c r="D13" s="20">
        <v>43292</v>
      </c>
      <c r="E13" s="26"/>
      <c r="F13" s="26"/>
      <c r="G13" s="26"/>
      <c r="H13" s="26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</row>
    <row r="14" spans="1:98" x14ac:dyDescent="0.35">
      <c r="A14" s="25" t="str">
        <f t="shared" si="0"/>
        <v>JUILLET</v>
      </c>
      <c r="B14" s="25">
        <f t="shared" si="1"/>
        <v>28</v>
      </c>
      <c r="C14" s="25" t="str">
        <f t="shared" si="2"/>
        <v>JEUDI</v>
      </c>
      <c r="D14" s="20">
        <v>43293</v>
      </c>
      <c r="E14" s="26"/>
      <c r="F14" s="26"/>
      <c r="G14" s="26"/>
      <c r="H14" s="26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</row>
    <row r="15" spans="1:98" x14ac:dyDescent="0.35">
      <c r="A15" s="25" t="str">
        <f t="shared" si="0"/>
        <v>JUILLET</v>
      </c>
      <c r="B15" s="25">
        <f t="shared" si="1"/>
        <v>28</v>
      </c>
      <c r="C15" s="25" t="str">
        <f t="shared" si="2"/>
        <v>VENDREDI</v>
      </c>
      <c r="D15" s="20">
        <v>43294</v>
      </c>
      <c r="E15" s="26"/>
      <c r="F15" s="26"/>
      <c r="G15" s="26"/>
      <c r="H15" s="26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</row>
    <row r="16" spans="1:98" x14ac:dyDescent="0.35">
      <c r="A16" s="25" t="str">
        <f t="shared" si="0"/>
        <v>JUILLET</v>
      </c>
      <c r="B16" s="25">
        <f>WEEKNUM(D16)</f>
        <v>28</v>
      </c>
      <c r="C16" s="25" t="str">
        <f t="shared" si="2"/>
        <v>SAMEDI</v>
      </c>
      <c r="D16" s="20">
        <v>43295</v>
      </c>
      <c r="E16" s="26"/>
      <c r="F16" s="26"/>
      <c r="G16" s="26"/>
      <c r="H16" s="26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</row>
    <row r="17" spans="1:97" x14ac:dyDescent="0.35">
      <c r="A17" s="25" t="str">
        <f t="shared" si="0"/>
        <v>JUILLET</v>
      </c>
      <c r="B17" s="25">
        <f t="shared" ref="B17:B80" si="3">WEEKNUM(D17)</f>
        <v>29</v>
      </c>
      <c r="C17" s="25" t="str">
        <f t="shared" si="2"/>
        <v>DIMANCHE</v>
      </c>
      <c r="D17" s="20">
        <v>43296</v>
      </c>
      <c r="E17" s="26"/>
      <c r="F17" s="26"/>
      <c r="G17" s="26"/>
      <c r="H17" s="26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</row>
    <row r="18" spans="1:97" x14ac:dyDescent="0.35">
      <c r="A18" s="25" t="str">
        <f t="shared" si="0"/>
        <v>JUILLET</v>
      </c>
      <c r="B18" s="25">
        <f t="shared" si="3"/>
        <v>29</v>
      </c>
      <c r="C18" s="25" t="str">
        <f t="shared" si="2"/>
        <v>LUNDI</v>
      </c>
      <c r="D18" s="20">
        <v>43297</v>
      </c>
      <c r="E18" s="26"/>
      <c r="F18" s="26"/>
      <c r="G18" s="26"/>
      <c r="H18" s="26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</row>
    <row r="19" spans="1:97" x14ac:dyDescent="0.35">
      <c r="A19" s="25" t="str">
        <f t="shared" si="0"/>
        <v>JUILLET</v>
      </c>
      <c r="B19" s="25">
        <f t="shared" si="3"/>
        <v>29</v>
      </c>
      <c r="C19" s="25" t="str">
        <f t="shared" si="2"/>
        <v>MARDI</v>
      </c>
      <c r="D19" s="20">
        <v>43298</v>
      </c>
      <c r="E19" s="26"/>
      <c r="F19" s="26"/>
      <c r="G19" s="26"/>
      <c r="H19" s="26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</row>
    <row r="20" spans="1:97" x14ac:dyDescent="0.35">
      <c r="A20" s="25" t="str">
        <f t="shared" si="0"/>
        <v>JUILLET</v>
      </c>
      <c r="B20" s="25">
        <f t="shared" si="3"/>
        <v>29</v>
      </c>
      <c r="C20" s="25" t="str">
        <f t="shared" si="2"/>
        <v>MERCREDI</v>
      </c>
      <c r="D20" s="20">
        <v>43299</v>
      </c>
      <c r="E20" s="26"/>
      <c r="F20" s="26"/>
      <c r="G20" s="26"/>
      <c r="H20" s="26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</row>
    <row r="21" spans="1:97" x14ac:dyDescent="0.35">
      <c r="A21" s="25" t="str">
        <f t="shared" si="0"/>
        <v>JUILLET</v>
      </c>
      <c r="B21" s="25">
        <f t="shared" si="3"/>
        <v>29</v>
      </c>
      <c r="C21" s="25" t="str">
        <f t="shared" si="2"/>
        <v>JEUDI</v>
      </c>
      <c r="D21" s="20">
        <v>43300</v>
      </c>
      <c r="E21" s="26"/>
      <c r="F21" s="26"/>
      <c r="G21" s="26"/>
      <c r="H21" s="26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</row>
    <row r="22" spans="1:97" x14ac:dyDescent="0.35">
      <c r="A22" s="25" t="str">
        <f t="shared" si="0"/>
        <v>JUILLET</v>
      </c>
      <c r="B22" s="25">
        <f t="shared" si="3"/>
        <v>29</v>
      </c>
      <c r="C22" s="25" t="str">
        <f t="shared" si="2"/>
        <v>VENDREDI</v>
      </c>
      <c r="D22" s="20">
        <v>43301</v>
      </c>
      <c r="E22" s="26"/>
      <c r="F22" s="26"/>
      <c r="G22" s="26"/>
      <c r="H22" s="26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</row>
    <row r="23" spans="1:97" x14ac:dyDescent="0.35">
      <c r="A23" s="25" t="str">
        <f t="shared" si="0"/>
        <v>JUILLET</v>
      </c>
      <c r="B23" s="25">
        <f t="shared" si="3"/>
        <v>29</v>
      </c>
      <c r="C23" s="25" t="str">
        <f t="shared" si="2"/>
        <v>SAMEDI</v>
      </c>
      <c r="D23" s="20">
        <v>43302</v>
      </c>
      <c r="E23" s="26"/>
      <c r="F23" s="26"/>
      <c r="G23" s="26"/>
      <c r="H23" s="26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</row>
    <row r="24" spans="1:97" x14ac:dyDescent="0.35">
      <c r="A24" s="25" t="str">
        <f t="shared" si="0"/>
        <v>JUILLET</v>
      </c>
      <c r="B24" s="25">
        <f t="shared" si="3"/>
        <v>30</v>
      </c>
      <c r="C24" s="25" t="str">
        <f t="shared" si="2"/>
        <v>DIMANCHE</v>
      </c>
      <c r="D24" s="20">
        <v>43303</v>
      </c>
      <c r="E24" s="26"/>
      <c r="F24" s="26"/>
      <c r="G24" s="26"/>
      <c r="H24" s="26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</row>
    <row r="25" spans="1:97" x14ac:dyDescent="0.35">
      <c r="A25" s="25" t="str">
        <f t="shared" si="0"/>
        <v>JUILLET</v>
      </c>
      <c r="B25" s="25">
        <f t="shared" si="3"/>
        <v>30</v>
      </c>
      <c r="C25" s="25" t="str">
        <f t="shared" si="2"/>
        <v>LUNDI</v>
      </c>
      <c r="D25" s="20">
        <v>43304</v>
      </c>
      <c r="E25" s="26"/>
      <c r="F25" s="26"/>
      <c r="G25" s="26"/>
      <c r="H25" s="26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</row>
    <row r="26" spans="1:97" x14ac:dyDescent="0.35">
      <c r="A26" s="25" t="str">
        <f t="shared" si="0"/>
        <v>JUILLET</v>
      </c>
      <c r="B26" s="25">
        <f t="shared" si="3"/>
        <v>30</v>
      </c>
      <c r="C26" s="25" t="str">
        <f t="shared" si="2"/>
        <v>MARDI</v>
      </c>
      <c r="D26" s="20">
        <v>43305</v>
      </c>
      <c r="E26" s="26"/>
      <c r="F26" s="26"/>
      <c r="G26" s="26"/>
      <c r="H26" s="26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</row>
    <row r="27" spans="1:97" x14ac:dyDescent="0.35">
      <c r="A27" s="25" t="str">
        <f t="shared" si="0"/>
        <v>JUILLET</v>
      </c>
      <c r="B27" s="25">
        <f t="shared" si="3"/>
        <v>30</v>
      </c>
      <c r="C27" s="25" t="str">
        <f t="shared" si="2"/>
        <v>MERCREDI</v>
      </c>
      <c r="D27" s="20">
        <v>43306</v>
      </c>
      <c r="E27" s="26"/>
      <c r="F27" s="26"/>
      <c r="G27" s="26"/>
      <c r="H27" s="26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</row>
    <row r="28" spans="1:97" x14ac:dyDescent="0.35">
      <c r="A28" s="25" t="str">
        <f t="shared" si="0"/>
        <v>JUILLET</v>
      </c>
      <c r="B28" s="25">
        <f t="shared" si="3"/>
        <v>30</v>
      </c>
      <c r="C28" s="25" t="str">
        <f t="shared" si="2"/>
        <v>JEUDI</v>
      </c>
      <c r="D28" s="20">
        <v>43307</v>
      </c>
      <c r="E28" s="26"/>
      <c r="F28" s="26"/>
      <c r="G28" s="26"/>
      <c r="H28" s="26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</row>
    <row r="29" spans="1:97" x14ac:dyDescent="0.35">
      <c r="A29" s="25" t="str">
        <f t="shared" si="0"/>
        <v>JUILLET</v>
      </c>
      <c r="B29" s="25">
        <f t="shared" si="3"/>
        <v>30</v>
      </c>
      <c r="C29" s="25" t="str">
        <f t="shared" si="2"/>
        <v>VENDREDI</v>
      </c>
      <c r="D29" s="20">
        <v>43308</v>
      </c>
      <c r="E29" s="26"/>
      <c r="F29" s="26"/>
      <c r="G29" s="26"/>
      <c r="H29" s="26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</row>
    <row r="30" spans="1:97" x14ac:dyDescent="0.35">
      <c r="A30" s="25" t="str">
        <f t="shared" si="0"/>
        <v>JUILLET</v>
      </c>
      <c r="B30" s="25">
        <f t="shared" si="3"/>
        <v>30</v>
      </c>
      <c r="C30" s="25" t="str">
        <f t="shared" si="2"/>
        <v>SAMEDI</v>
      </c>
      <c r="D30" s="20">
        <v>43309</v>
      </c>
      <c r="E30" s="26"/>
      <c r="F30" s="26"/>
      <c r="G30" s="26"/>
      <c r="H30" s="26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</row>
    <row r="31" spans="1:97" x14ac:dyDescent="0.35">
      <c r="A31" s="25" t="str">
        <f t="shared" si="0"/>
        <v>JUILLET</v>
      </c>
      <c r="B31" s="25">
        <f t="shared" si="3"/>
        <v>31</v>
      </c>
      <c r="C31" s="25" t="str">
        <f t="shared" si="2"/>
        <v>DIMANCHE</v>
      </c>
      <c r="D31" s="20">
        <v>43310</v>
      </c>
      <c r="E31" s="26"/>
      <c r="F31" s="26"/>
      <c r="G31" s="26"/>
      <c r="H31" s="26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</row>
    <row r="32" spans="1:97" x14ac:dyDescent="0.35">
      <c r="A32" s="25" t="str">
        <f t="shared" si="0"/>
        <v>JUILLET</v>
      </c>
      <c r="B32" s="25">
        <f t="shared" si="3"/>
        <v>31</v>
      </c>
      <c r="C32" s="25" t="str">
        <f t="shared" si="2"/>
        <v>LUNDI</v>
      </c>
      <c r="D32" s="20">
        <v>43311</v>
      </c>
      <c r="E32" s="26"/>
      <c r="F32" s="26"/>
      <c r="G32" s="26"/>
      <c r="H32" s="26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</row>
    <row r="33" spans="1:97" x14ac:dyDescent="0.35">
      <c r="A33" s="25" t="str">
        <f t="shared" si="0"/>
        <v>JUILLET</v>
      </c>
      <c r="B33" s="25">
        <f t="shared" si="3"/>
        <v>31</v>
      </c>
      <c r="C33" s="25" t="str">
        <f t="shared" si="2"/>
        <v>MARDI</v>
      </c>
      <c r="D33" s="20">
        <v>43312</v>
      </c>
      <c r="E33" s="26"/>
      <c r="F33" s="26"/>
      <c r="G33" s="26"/>
      <c r="H33" s="26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</row>
    <row r="34" spans="1:97" x14ac:dyDescent="0.35">
      <c r="A34" s="25" t="str">
        <f t="shared" si="0"/>
        <v>MARS</v>
      </c>
      <c r="B34" s="25">
        <f t="shared" si="3"/>
        <v>31</v>
      </c>
      <c r="C34" s="25" t="str">
        <f t="shared" si="2"/>
        <v>MERCREDI</v>
      </c>
      <c r="D34" s="20">
        <v>43313</v>
      </c>
      <c r="E34" s="26"/>
      <c r="F34" s="26"/>
      <c r="G34" s="26"/>
      <c r="H34" s="26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</row>
    <row r="35" spans="1:97" x14ac:dyDescent="0.35">
      <c r="A35" s="25" t="str">
        <f t="shared" si="0"/>
        <v>MARS</v>
      </c>
      <c r="B35" s="25">
        <f t="shared" si="3"/>
        <v>31</v>
      </c>
      <c r="C35" s="25" t="str">
        <f t="shared" si="2"/>
        <v>JEUDI</v>
      </c>
      <c r="D35" s="20">
        <v>43314</v>
      </c>
      <c r="E35" s="26"/>
      <c r="F35" s="26"/>
      <c r="G35" s="26"/>
      <c r="H35" s="26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</row>
    <row r="36" spans="1:97" x14ac:dyDescent="0.35">
      <c r="A36" s="25" t="str">
        <f t="shared" si="0"/>
        <v>MARS</v>
      </c>
      <c r="B36" s="25">
        <f t="shared" si="3"/>
        <v>31</v>
      </c>
      <c r="C36" s="25" t="str">
        <f t="shared" si="2"/>
        <v>VENDREDI</v>
      </c>
      <c r="D36" s="20">
        <v>43315</v>
      </c>
      <c r="E36" s="26"/>
      <c r="F36" s="26"/>
      <c r="G36" s="26"/>
      <c r="H36" s="26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</row>
    <row r="37" spans="1:97" x14ac:dyDescent="0.35">
      <c r="A37" s="25" t="str">
        <f t="shared" si="0"/>
        <v>MARS</v>
      </c>
      <c r="B37" s="25">
        <f t="shared" si="3"/>
        <v>31</v>
      </c>
      <c r="C37" s="25" t="str">
        <f t="shared" si="2"/>
        <v>SAMEDI</v>
      </c>
      <c r="D37" s="20">
        <v>43316</v>
      </c>
      <c r="E37" s="26"/>
      <c r="F37" s="26"/>
      <c r="G37" s="26"/>
      <c r="H37" s="26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</row>
    <row r="38" spans="1:97" x14ac:dyDescent="0.35">
      <c r="A38" s="25" t="str">
        <f t="shared" si="0"/>
        <v>MARS</v>
      </c>
      <c r="B38" s="25">
        <f t="shared" si="3"/>
        <v>32</v>
      </c>
      <c r="C38" s="25" t="str">
        <f t="shared" si="2"/>
        <v>DIMANCHE</v>
      </c>
      <c r="D38" s="20">
        <v>43317</v>
      </c>
      <c r="E38" s="26"/>
      <c r="F38" s="26"/>
      <c r="G38" s="26"/>
      <c r="H38" s="26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</row>
    <row r="39" spans="1:97" x14ac:dyDescent="0.35">
      <c r="A39" s="25" t="str">
        <f t="shared" si="0"/>
        <v>MARS</v>
      </c>
      <c r="B39" s="25">
        <f t="shared" si="3"/>
        <v>32</v>
      </c>
      <c r="C39" s="25" t="str">
        <f t="shared" si="2"/>
        <v>LUNDI</v>
      </c>
      <c r="D39" s="20">
        <v>43318</v>
      </c>
      <c r="E39" s="26"/>
      <c r="F39" s="26"/>
      <c r="G39" s="26"/>
      <c r="H39" s="26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</row>
    <row r="40" spans="1:97" x14ac:dyDescent="0.35">
      <c r="A40" s="25" t="str">
        <f t="shared" si="0"/>
        <v>MARS</v>
      </c>
      <c r="B40" s="25">
        <f t="shared" si="3"/>
        <v>32</v>
      </c>
      <c r="C40" s="25" t="str">
        <f t="shared" si="2"/>
        <v>MARDI</v>
      </c>
      <c r="D40" s="20">
        <v>43319</v>
      </c>
      <c r="E40" s="26"/>
      <c r="F40" s="26"/>
      <c r="G40" s="26"/>
      <c r="H40" s="26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</row>
    <row r="41" spans="1:97" x14ac:dyDescent="0.35">
      <c r="A41" s="25" t="str">
        <f t="shared" si="0"/>
        <v>MARS</v>
      </c>
      <c r="B41" s="25">
        <f t="shared" si="3"/>
        <v>32</v>
      </c>
      <c r="C41" s="25" t="str">
        <f t="shared" si="2"/>
        <v>MERCREDI</v>
      </c>
      <c r="D41" s="20">
        <v>43320</v>
      </c>
      <c r="E41" s="26"/>
      <c r="F41" s="26"/>
      <c r="G41" s="26"/>
      <c r="H41" s="26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</row>
    <row r="42" spans="1:97" x14ac:dyDescent="0.35">
      <c r="A42" s="25" t="str">
        <f t="shared" si="0"/>
        <v>MARS</v>
      </c>
      <c r="B42" s="25">
        <f t="shared" si="3"/>
        <v>32</v>
      </c>
      <c r="C42" s="25" t="str">
        <f t="shared" si="2"/>
        <v>JEUDI</v>
      </c>
      <c r="D42" s="20">
        <v>43321</v>
      </c>
      <c r="E42" s="26"/>
      <c r="F42" s="26"/>
      <c r="G42" s="26"/>
      <c r="H42" s="26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</row>
    <row r="43" spans="1:97" x14ac:dyDescent="0.35">
      <c r="A43" s="25" t="str">
        <f t="shared" si="0"/>
        <v>MARS</v>
      </c>
      <c r="B43" s="25">
        <f t="shared" si="3"/>
        <v>32</v>
      </c>
      <c r="C43" s="25" t="str">
        <f t="shared" si="2"/>
        <v>VENDREDI</v>
      </c>
      <c r="D43" s="20">
        <v>43322</v>
      </c>
      <c r="E43" s="26"/>
      <c r="F43" s="26"/>
      <c r="G43" s="26"/>
      <c r="H43" s="26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</row>
    <row r="44" spans="1:97" x14ac:dyDescent="0.35">
      <c r="A44" s="25" t="str">
        <f t="shared" si="0"/>
        <v>MARS</v>
      </c>
      <c r="B44" s="25">
        <f t="shared" si="3"/>
        <v>32</v>
      </c>
      <c r="C44" s="25" t="str">
        <f t="shared" si="2"/>
        <v>SAMEDI</v>
      </c>
      <c r="D44" s="20">
        <v>43323</v>
      </c>
      <c r="E44" s="26"/>
      <c r="F44" s="26"/>
      <c r="G44" s="26"/>
      <c r="H44" s="26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</row>
    <row r="45" spans="1:97" x14ac:dyDescent="0.35">
      <c r="A45" s="25" t="str">
        <f t="shared" si="0"/>
        <v>MARS</v>
      </c>
      <c r="B45" s="25">
        <f t="shared" si="3"/>
        <v>33</v>
      </c>
      <c r="C45" s="25" t="str">
        <f t="shared" si="2"/>
        <v>DIMANCHE</v>
      </c>
      <c r="D45" s="20">
        <v>43324</v>
      </c>
      <c r="E45" s="26"/>
      <c r="F45" s="26"/>
      <c r="G45" s="26"/>
      <c r="H45" s="26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</row>
    <row r="46" spans="1:97" x14ac:dyDescent="0.35">
      <c r="A46" s="25" t="str">
        <f t="shared" si="0"/>
        <v>MARS</v>
      </c>
      <c r="B46" s="25">
        <f t="shared" si="3"/>
        <v>33</v>
      </c>
      <c r="C46" s="25" t="str">
        <f t="shared" si="2"/>
        <v>LUNDI</v>
      </c>
      <c r="D46" s="20">
        <v>43325</v>
      </c>
      <c r="E46" s="26"/>
      <c r="F46" s="26"/>
      <c r="G46" s="26"/>
      <c r="H46" s="26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</row>
    <row r="47" spans="1:97" x14ac:dyDescent="0.35">
      <c r="A47" s="25" t="str">
        <f t="shared" si="0"/>
        <v>MARS</v>
      </c>
      <c r="B47" s="25">
        <f t="shared" si="3"/>
        <v>33</v>
      </c>
      <c r="C47" s="25" t="str">
        <f t="shared" si="2"/>
        <v>MARDI</v>
      </c>
      <c r="D47" s="20">
        <v>43326</v>
      </c>
      <c r="E47" s="26"/>
      <c r="F47" s="26"/>
      <c r="G47" s="26"/>
      <c r="H47" s="26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</row>
    <row r="48" spans="1:97" x14ac:dyDescent="0.35">
      <c r="A48" s="25" t="str">
        <f t="shared" si="0"/>
        <v>MARS</v>
      </c>
      <c r="B48" s="25">
        <f t="shared" si="3"/>
        <v>33</v>
      </c>
      <c r="C48" s="25" t="str">
        <f t="shared" si="2"/>
        <v>MERCREDI</v>
      </c>
      <c r="D48" s="20">
        <v>43327</v>
      </c>
      <c r="E48" s="26"/>
      <c r="F48" s="26"/>
      <c r="G48" s="26"/>
      <c r="H48" s="26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</row>
    <row r="49" spans="1:97" x14ac:dyDescent="0.35">
      <c r="A49" s="25" t="str">
        <f t="shared" si="0"/>
        <v>MARS</v>
      </c>
      <c r="B49" s="25">
        <f t="shared" si="3"/>
        <v>33</v>
      </c>
      <c r="C49" s="25" t="str">
        <f t="shared" si="2"/>
        <v>JEUDI</v>
      </c>
      <c r="D49" s="20">
        <v>43328</v>
      </c>
      <c r="E49" s="26"/>
      <c r="F49" s="26"/>
      <c r="G49" s="26"/>
      <c r="H49" s="26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</row>
    <row r="50" spans="1:97" x14ac:dyDescent="0.35">
      <c r="A50" s="25" t="str">
        <f t="shared" si="0"/>
        <v>MARS</v>
      </c>
      <c r="B50" s="25">
        <f t="shared" si="3"/>
        <v>33</v>
      </c>
      <c r="C50" s="25" t="str">
        <f t="shared" si="2"/>
        <v>VENDREDI</v>
      </c>
      <c r="D50" s="20">
        <v>43329</v>
      </c>
      <c r="E50" s="26"/>
      <c r="F50" s="26"/>
      <c r="G50" s="26"/>
      <c r="H50" s="26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</row>
    <row r="51" spans="1:97" x14ac:dyDescent="0.35">
      <c r="A51" s="25" t="str">
        <f t="shared" si="0"/>
        <v>MARS</v>
      </c>
      <c r="B51" s="25">
        <f t="shared" si="3"/>
        <v>33</v>
      </c>
      <c r="C51" s="25" t="str">
        <f t="shared" si="2"/>
        <v>SAMEDI</v>
      </c>
      <c r="D51" s="20">
        <v>43330</v>
      </c>
      <c r="E51" s="26"/>
      <c r="F51" s="26"/>
      <c r="G51" s="26"/>
      <c r="H51" s="26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</row>
    <row r="52" spans="1:97" x14ac:dyDescent="0.35">
      <c r="A52" s="25" t="str">
        <f t="shared" si="0"/>
        <v>MARS</v>
      </c>
      <c r="B52" s="25">
        <f t="shared" si="3"/>
        <v>34</v>
      </c>
      <c r="C52" s="25" t="str">
        <f t="shared" si="2"/>
        <v>DIMANCHE</v>
      </c>
      <c r="D52" s="20">
        <v>43331</v>
      </c>
      <c r="E52" s="26"/>
      <c r="F52" s="26"/>
      <c r="G52" s="26"/>
      <c r="H52" s="26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</row>
    <row r="53" spans="1:97" x14ac:dyDescent="0.35">
      <c r="A53" s="25" t="str">
        <f t="shared" si="0"/>
        <v>MARS</v>
      </c>
      <c r="B53" s="25">
        <f t="shared" si="3"/>
        <v>34</v>
      </c>
      <c r="C53" s="25" t="str">
        <f t="shared" si="2"/>
        <v>LUNDI</v>
      </c>
      <c r="D53" s="20">
        <v>43332</v>
      </c>
      <c r="E53" s="26"/>
      <c r="F53" s="26"/>
      <c r="G53" s="26"/>
      <c r="H53" s="26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</row>
    <row r="54" spans="1:97" x14ac:dyDescent="0.35">
      <c r="A54" s="25" t="str">
        <f t="shared" si="0"/>
        <v>MARS</v>
      </c>
      <c r="B54" s="25">
        <f t="shared" si="3"/>
        <v>34</v>
      </c>
      <c r="C54" s="25" t="str">
        <f t="shared" si="2"/>
        <v>MARDI</v>
      </c>
      <c r="D54" s="20">
        <v>43333</v>
      </c>
      <c r="E54" s="26"/>
      <c r="F54" s="26"/>
      <c r="G54" s="26"/>
      <c r="H54" s="26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</row>
    <row r="55" spans="1:97" x14ac:dyDescent="0.35">
      <c r="A55" s="25" t="str">
        <f t="shared" si="0"/>
        <v>MARS</v>
      </c>
      <c r="B55" s="25">
        <f t="shared" si="3"/>
        <v>34</v>
      </c>
      <c r="C55" s="25" t="str">
        <f t="shared" si="2"/>
        <v>MERCREDI</v>
      </c>
      <c r="D55" s="20">
        <v>43334</v>
      </c>
      <c r="E55" s="26"/>
      <c r="F55" s="26"/>
      <c r="G55" s="26"/>
      <c r="H55" s="26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</row>
    <row r="56" spans="1:97" x14ac:dyDescent="0.35">
      <c r="A56" s="25" t="str">
        <f t="shared" si="0"/>
        <v>MARS</v>
      </c>
      <c r="B56" s="25">
        <f t="shared" si="3"/>
        <v>34</v>
      </c>
      <c r="C56" s="25" t="str">
        <f t="shared" si="2"/>
        <v>JEUDI</v>
      </c>
      <c r="D56" s="20">
        <v>43335</v>
      </c>
      <c r="E56" s="26"/>
      <c r="F56" s="26"/>
      <c r="G56" s="26"/>
      <c r="H56" s="26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</row>
    <row r="57" spans="1:97" x14ac:dyDescent="0.35">
      <c r="A57" s="25" t="str">
        <f t="shared" si="0"/>
        <v>MARS</v>
      </c>
      <c r="B57" s="25">
        <f t="shared" si="3"/>
        <v>34</v>
      </c>
      <c r="C57" s="25" t="str">
        <f t="shared" si="2"/>
        <v>VENDREDI</v>
      </c>
      <c r="D57" s="20">
        <v>43336</v>
      </c>
      <c r="E57" s="26"/>
      <c r="F57" s="26"/>
      <c r="G57" s="26"/>
      <c r="H57" s="26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</row>
    <row r="58" spans="1:97" x14ac:dyDescent="0.35">
      <c r="A58" s="25" t="str">
        <f t="shared" si="0"/>
        <v>MARS</v>
      </c>
      <c r="B58" s="25">
        <f t="shared" si="3"/>
        <v>34</v>
      </c>
      <c r="C58" s="25" t="str">
        <f t="shared" si="2"/>
        <v>SAMEDI</v>
      </c>
      <c r="D58" s="20">
        <v>43337</v>
      </c>
      <c r="E58" s="26"/>
      <c r="F58" s="26"/>
      <c r="G58" s="26"/>
      <c r="H58" s="26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</row>
    <row r="59" spans="1:97" x14ac:dyDescent="0.35">
      <c r="A59" s="25" t="str">
        <f t="shared" si="0"/>
        <v>MARS</v>
      </c>
      <c r="B59" s="25">
        <f t="shared" si="3"/>
        <v>35</v>
      </c>
      <c r="C59" s="25" t="str">
        <f t="shared" si="2"/>
        <v>DIMANCHE</v>
      </c>
      <c r="D59" s="20">
        <v>43338</v>
      </c>
      <c r="E59" s="26"/>
      <c r="F59" s="26"/>
      <c r="G59" s="26"/>
      <c r="H59" s="26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</row>
    <row r="60" spans="1:97" x14ac:dyDescent="0.35">
      <c r="A60" s="25" t="str">
        <f t="shared" si="0"/>
        <v>MARS</v>
      </c>
      <c r="B60" s="25">
        <f t="shared" si="3"/>
        <v>35</v>
      </c>
      <c r="C60" s="25" t="str">
        <f t="shared" si="2"/>
        <v>LUNDI</v>
      </c>
      <c r="D60" s="20">
        <v>43339</v>
      </c>
      <c r="E60" s="26"/>
      <c r="F60" s="26"/>
      <c r="G60" s="26"/>
      <c r="H60" s="26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</row>
    <row r="61" spans="1:97" x14ac:dyDescent="0.35">
      <c r="A61" s="25" t="str">
        <f t="shared" si="0"/>
        <v>MARS</v>
      </c>
      <c r="B61" s="25">
        <f t="shared" si="3"/>
        <v>35</v>
      </c>
      <c r="C61" s="25" t="str">
        <f t="shared" si="2"/>
        <v>MARDI</v>
      </c>
      <c r="D61" s="20">
        <v>43340</v>
      </c>
      <c r="E61" s="26"/>
      <c r="F61" s="26"/>
      <c r="G61" s="26"/>
      <c r="H61" s="26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</row>
    <row r="62" spans="1:97" x14ac:dyDescent="0.35">
      <c r="A62" s="25" t="str">
        <f t="shared" si="0"/>
        <v>MARS</v>
      </c>
      <c r="B62" s="25">
        <f t="shared" si="3"/>
        <v>35</v>
      </c>
      <c r="C62" s="25" t="str">
        <f t="shared" si="2"/>
        <v>MERCREDI</v>
      </c>
      <c r="D62" s="20">
        <v>43341</v>
      </c>
      <c r="E62" s="26"/>
      <c r="F62" s="26"/>
      <c r="G62" s="26"/>
      <c r="H62" s="26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</row>
    <row r="63" spans="1:97" x14ac:dyDescent="0.35">
      <c r="A63" s="25" t="str">
        <f t="shared" si="0"/>
        <v>MARS</v>
      </c>
      <c r="B63" s="25">
        <f t="shared" si="3"/>
        <v>35</v>
      </c>
      <c r="C63" s="25" t="str">
        <f t="shared" si="2"/>
        <v>JEUDI</v>
      </c>
      <c r="D63" s="20">
        <v>43342</v>
      </c>
      <c r="E63" s="26"/>
      <c r="F63" s="26"/>
      <c r="G63" s="26"/>
      <c r="H63" s="26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</row>
    <row r="64" spans="1:97" x14ac:dyDescent="0.35">
      <c r="A64" s="25" t="str">
        <f t="shared" si="0"/>
        <v>MARS</v>
      </c>
      <c r="B64" s="25">
        <f t="shared" si="3"/>
        <v>35</v>
      </c>
      <c r="C64" s="25" t="str">
        <f t="shared" si="2"/>
        <v>VENDREDI</v>
      </c>
      <c r="D64" s="20">
        <v>43343</v>
      </c>
      <c r="E64" s="26"/>
      <c r="F64" s="26"/>
      <c r="G64" s="26"/>
      <c r="H64" s="26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</row>
    <row r="65" spans="1:97" x14ac:dyDescent="0.35">
      <c r="A65" s="25" t="str">
        <f t="shared" si="0"/>
        <v>AVRIL</v>
      </c>
      <c r="B65" s="25">
        <f t="shared" si="3"/>
        <v>35</v>
      </c>
      <c r="C65" s="25" t="str">
        <f t="shared" si="2"/>
        <v>SAMEDI</v>
      </c>
      <c r="D65" s="20">
        <v>43344</v>
      </c>
      <c r="E65" s="26"/>
      <c r="F65" s="26"/>
      <c r="G65" s="26"/>
      <c r="H65" s="26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</row>
    <row r="66" spans="1:97" x14ac:dyDescent="0.35">
      <c r="A66" s="25" t="str">
        <f t="shared" si="0"/>
        <v>AVRIL</v>
      </c>
      <c r="B66" s="25">
        <f t="shared" si="3"/>
        <v>36</v>
      </c>
      <c r="C66" s="25" t="str">
        <f t="shared" si="2"/>
        <v>DIMANCHE</v>
      </c>
      <c r="D66" s="20">
        <v>43345</v>
      </c>
      <c r="E66" s="26"/>
      <c r="F66" s="26"/>
      <c r="G66" s="26"/>
      <c r="H66" s="26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</row>
    <row r="67" spans="1:97" x14ac:dyDescent="0.35">
      <c r="A67" s="25" t="str">
        <f t="shared" si="0"/>
        <v>AVRIL</v>
      </c>
      <c r="B67" s="25">
        <f t="shared" si="3"/>
        <v>36</v>
      </c>
      <c r="C67" s="25" t="str">
        <f t="shared" si="2"/>
        <v>LUNDI</v>
      </c>
      <c r="D67" s="20">
        <v>43346</v>
      </c>
      <c r="E67" s="26"/>
      <c r="F67" s="26"/>
      <c r="G67" s="26"/>
      <c r="H67" s="26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</row>
    <row r="68" spans="1:97" x14ac:dyDescent="0.35">
      <c r="A68" s="25" t="str">
        <f t="shared" ref="A68:A131" si="4">CHOOSE(MONTH(D68),"JANVIER","FEVRIER","MARS","AVRIL","MAI","JUIN","JUILLET","MARS","AVRIL","MAI","JUIN","JUILLET","AOUT","SEPTEMBRE","OCTOBRE","NOVEMBRE","DECEMBRE")</f>
        <v>AVRIL</v>
      </c>
      <c r="B68" s="25">
        <f t="shared" si="3"/>
        <v>36</v>
      </c>
      <c r="C68" s="25" t="str">
        <f t="shared" ref="C68:C131" si="5">CHOOSE(WEEKDAY(D68,11),"LUNDI","MARDI","MERCREDI","JEUDI","VENDREDI","SAMEDI","DIMANCHE")</f>
        <v>MARDI</v>
      </c>
      <c r="D68" s="20">
        <v>43347</v>
      </c>
      <c r="E68" s="26"/>
      <c r="F68" s="26"/>
      <c r="G68" s="26"/>
      <c r="H68" s="26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</row>
    <row r="69" spans="1:97" x14ac:dyDescent="0.35">
      <c r="A69" s="25" t="str">
        <f t="shared" si="4"/>
        <v>AVRIL</v>
      </c>
      <c r="B69" s="25">
        <f t="shared" si="3"/>
        <v>36</v>
      </c>
      <c r="C69" s="25" t="str">
        <f t="shared" si="5"/>
        <v>MERCREDI</v>
      </c>
      <c r="D69" s="20">
        <v>43348</v>
      </c>
      <c r="E69" s="26"/>
      <c r="F69" s="26"/>
      <c r="G69" s="26"/>
      <c r="H69" s="26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</row>
    <row r="70" spans="1:97" x14ac:dyDescent="0.35">
      <c r="A70" s="25" t="str">
        <f t="shared" si="4"/>
        <v>AVRIL</v>
      </c>
      <c r="B70" s="25">
        <f t="shared" si="3"/>
        <v>36</v>
      </c>
      <c r="C70" s="25" t="str">
        <f t="shared" si="5"/>
        <v>JEUDI</v>
      </c>
      <c r="D70" s="20">
        <v>43349</v>
      </c>
      <c r="E70" s="26"/>
      <c r="F70" s="26"/>
      <c r="G70" s="26"/>
      <c r="H70" s="26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</row>
    <row r="71" spans="1:97" x14ac:dyDescent="0.35">
      <c r="A71" s="25" t="str">
        <f t="shared" si="4"/>
        <v>AVRIL</v>
      </c>
      <c r="B71" s="25">
        <f t="shared" si="3"/>
        <v>36</v>
      </c>
      <c r="C71" s="25" t="str">
        <f t="shared" si="5"/>
        <v>VENDREDI</v>
      </c>
      <c r="D71" s="20">
        <v>43350</v>
      </c>
      <c r="E71" s="26"/>
      <c r="F71" s="26"/>
      <c r="G71" s="26"/>
      <c r="H71" s="26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</row>
    <row r="72" spans="1:97" x14ac:dyDescent="0.35">
      <c r="A72" s="25" t="str">
        <f t="shared" si="4"/>
        <v>AVRIL</v>
      </c>
      <c r="B72" s="25">
        <f t="shared" si="3"/>
        <v>36</v>
      </c>
      <c r="C72" s="25" t="str">
        <f t="shared" si="5"/>
        <v>SAMEDI</v>
      </c>
      <c r="D72" s="20">
        <v>43351</v>
      </c>
      <c r="E72" s="26"/>
      <c r="F72" s="26"/>
      <c r="G72" s="26"/>
      <c r="H72" s="26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</row>
    <row r="73" spans="1:97" x14ac:dyDescent="0.35">
      <c r="A73" s="25" t="str">
        <f t="shared" si="4"/>
        <v>AVRIL</v>
      </c>
      <c r="B73" s="25">
        <f t="shared" si="3"/>
        <v>37</v>
      </c>
      <c r="C73" s="25" t="str">
        <f t="shared" si="5"/>
        <v>DIMANCHE</v>
      </c>
      <c r="D73" s="20">
        <v>43352</v>
      </c>
      <c r="E73" s="26"/>
      <c r="F73" s="26"/>
      <c r="G73" s="26"/>
      <c r="H73" s="26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</row>
    <row r="74" spans="1:97" x14ac:dyDescent="0.35">
      <c r="A74" s="25" t="str">
        <f t="shared" si="4"/>
        <v>AVRIL</v>
      </c>
      <c r="B74" s="25">
        <f t="shared" si="3"/>
        <v>37</v>
      </c>
      <c r="C74" s="25" t="str">
        <f t="shared" si="5"/>
        <v>LUNDI</v>
      </c>
      <c r="D74" s="20">
        <v>43353</v>
      </c>
      <c r="E74" s="26"/>
      <c r="F74" s="26"/>
      <c r="G74" s="26"/>
      <c r="H74" s="26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</row>
    <row r="75" spans="1:97" x14ac:dyDescent="0.35">
      <c r="A75" s="25" t="str">
        <f t="shared" si="4"/>
        <v>AVRIL</v>
      </c>
      <c r="B75" s="25">
        <f t="shared" si="3"/>
        <v>37</v>
      </c>
      <c r="C75" s="25" t="str">
        <f t="shared" si="5"/>
        <v>MARDI</v>
      </c>
      <c r="D75" s="20">
        <v>43354</v>
      </c>
      <c r="E75" s="26"/>
      <c r="F75" s="26"/>
      <c r="G75" s="26"/>
      <c r="H75" s="26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</row>
    <row r="76" spans="1:97" x14ac:dyDescent="0.35">
      <c r="A76" s="25" t="str">
        <f t="shared" si="4"/>
        <v>AVRIL</v>
      </c>
      <c r="B76" s="25">
        <f t="shared" si="3"/>
        <v>37</v>
      </c>
      <c r="C76" s="25" t="str">
        <f t="shared" si="5"/>
        <v>MERCREDI</v>
      </c>
      <c r="D76" s="20">
        <v>43355</v>
      </c>
      <c r="E76" s="26"/>
      <c r="F76" s="26"/>
      <c r="G76" s="26"/>
      <c r="H76" s="26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</row>
    <row r="77" spans="1:97" x14ac:dyDescent="0.35">
      <c r="A77" s="25" t="str">
        <f t="shared" si="4"/>
        <v>AVRIL</v>
      </c>
      <c r="B77" s="25">
        <f t="shared" si="3"/>
        <v>37</v>
      </c>
      <c r="C77" s="25" t="str">
        <f t="shared" si="5"/>
        <v>JEUDI</v>
      </c>
      <c r="D77" s="20">
        <v>43356</v>
      </c>
      <c r="E77" s="26"/>
      <c r="F77" s="26"/>
      <c r="G77" s="26"/>
      <c r="H77" s="26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  <c r="CS77" s="25"/>
    </row>
    <row r="78" spans="1:97" x14ac:dyDescent="0.35">
      <c r="A78" s="25" t="str">
        <f t="shared" si="4"/>
        <v>AVRIL</v>
      </c>
      <c r="B78" s="25">
        <f t="shared" si="3"/>
        <v>37</v>
      </c>
      <c r="C78" s="25" t="str">
        <f t="shared" si="5"/>
        <v>VENDREDI</v>
      </c>
      <c r="D78" s="20">
        <v>43357</v>
      </c>
      <c r="E78" s="26"/>
      <c r="F78" s="26"/>
      <c r="G78" s="26"/>
      <c r="H78" s="26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  <c r="CS78" s="25"/>
    </row>
    <row r="79" spans="1:97" x14ac:dyDescent="0.35">
      <c r="A79" s="25" t="str">
        <f t="shared" si="4"/>
        <v>AVRIL</v>
      </c>
      <c r="B79" s="25">
        <f t="shared" si="3"/>
        <v>37</v>
      </c>
      <c r="C79" s="25" t="str">
        <f t="shared" si="5"/>
        <v>SAMEDI</v>
      </c>
      <c r="D79" s="20">
        <v>43358</v>
      </c>
      <c r="E79" s="26"/>
      <c r="F79" s="26"/>
      <c r="G79" s="26"/>
      <c r="H79" s="26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  <c r="CS79" s="25"/>
    </row>
    <row r="80" spans="1:97" x14ac:dyDescent="0.35">
      <c r="A80" s="25" t="str">
        <f t="shared" si="4"/>
        <v>AVRIL</v>
      </c>
      <c r="B80" s="25">
        <f t="shared" si="3"/>
        <v>38</v>
      </c>
      <c r="C80" s="25" t="str">
        <f t="shared" si="5"/>
        <v>DIMANCHE</v>
      </c>
      <c r="D80" s="20">
        <v>43359</v>
      </c>
      <c r="E80" s="26"/>
      <c r="F80" s="26"/>
      <c r="G80" s="26"/>
      <c r="H80" s="26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  <c r="CS80" s="25"/>
    </row>
    <row r="81" spans="1:97" x14ac:dyDescent="0.35">
      <c r="A81" s="25" t="str">
        <f t="shared" si="4"/>
        <v>AVRIL</v>
      </c>
      <c r="B81" s="25">
        <f t="shared" ref="B81:B144" si="6">WEEKNUM(D81)</f>
        <v>38</v>
      </c>
      <c r="C81" s="25" t="str">
        <f t="shared" si="5"/>
        <v>LUNDI</v>
      </c>
      <c r="D81" s="20">
        <v>43360</v>
      </c>
      <c r="E81" s="26"/>
      <c r="F81" s="26"/>
      <c r="G81" s="26"/>
      <c r="H81" s="26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  <c r="CS81" s="25"/>
    </row>
    <row r="82" spans="1:97" x14ac:dyDescent="0.35">
      <c r="A82" s="25" t="str">
        <f t="shared" si="4"/>
        <v>AVRIL</v>
      </c>
      <c r="B82" s="25">
        <f t="shared" si="6"/>
        <v>38</v>
      </c>
      <c r="C82" s="25" t="str">
        <f t="shared" si="5"/>
        <v>MARDI</v>
      </c>
      <c r="D82" s="20">
        <v>43361</v>
      </c>
      <c r="E82" s="26"/>
      <c r="F82" s="26"/>
      <c r="G82" s="26"/>
      <c r="H82" s="26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  <c r="CS82" s="25"/>
    </row>
    <row r="83" spans="1:97" x14ac:dyDescent="0.35">
      <c r="A83" s="25" t="str">
        <f t="shared" si="4"/>
        <v>AVRIL</v>
      </c>
      <c r="B83" s="25">
        <f t="shared" si="6"/>
        <v>38</v>
      </c>
      <c r="C83" s="25" t="str">
        <f t="shared" si="5"/>
        <v>MERCREDI</v>
      </c>
      <c r="D83" s="20">
        <v>43362</v>
      </c>
      <c r="E83" s="26"/>
      <c r="F83" s="26"/>
      <c r="G83" s="26"/>
      <c r="H83" s="26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  <c r="CS83" s="25"/>
    </row>
    <row r="84" spans="1:97" x14ac:dyDescent="0.35">
      <c r="A84" s="25" t="str">
        <f t="shared" si="4"/>
        <v>AVRIL</v>
      </c>
      <c r="B84" s="25">
        <f t="shared" si="6"/>
        <v>38</v>
      </c>
      <c r="C84" s="25" t="str">
        <f t="shared" si="5"/>
        <v>JEUDI</v>
      </c>
      <c r="D84" s="20">
        <v>43363</v>
      </c>
      <c r="E84" s="26"/>
      <c r="F84" s="26"/>
      <c r="G84" s="26"/>
      <c r="H84" s="26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  <c r="CS84" s="25"/>
    </row>
    <row r="85" spans="1:97" x14ac:dyDescent="0.35">
      <c r="A85" s="25" t="str">
        <f t="shared" si="4"/>
        <v>AVRIL</v>
      </c>
      <c r="B85" s="25">
        <f t="shared" si="6"/>
        <v>38</v>
      </c>
      <c r="C85" s="25" t="str">
        <f t="shared" si="5"/>
        <v>VENDREDI</v>
      </c>
      <c r="D85" s="20">
        <v>43364</v>
      </c>
      <c r="E85" s="26"/>
      <c r="F85" s="26"/>
      <c r="G85" s="26"/>
      <c r="H85" s="26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  <c r="CS85" s="25"/>
    </row>
    <row r="86" spans="1:97" x14ac:dyDescent="0.35">
      <c r="A86" s="25" t="str">
        <f t="shared" si="4"/>
        <v>AVRIL</v>
      </c>
      <c r="B86" s="25">
        <f t="shared" si="6"/>
        <v>38</v>
      </c>
      <c r="C86" s="25" t="str">
        <f t="shared" si="5"/>
        <v>SAMEDI</v>
      </c>
      <c r="D86" s="20">
        <v>43365</v>
      </c>
      <c r="E86" s="26"/>
      <c r="F86" s="26"/>
      <c r="G86" s="26"/>
      <c r="H86" s="26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  <c r="CS86" s="25"/>
    </row>
    <row r="87" spans="1:97" x14ac:dyDescent="0.35">
      <c r="A87" s="25" t="str">
        <f t="shared" si="4"/>
        <v>AVRIL</v>
      </c>
      <c r="B87" s="25">
        <f t="shared" si="6"/>
        <v>39</v>
      </c>
      <c r="C87" s="25" t="str">
        <f t="shared" si="5"/>
        <v>DIMANCHE</v>
      </c>
      <c r="D87" s="20">
        <v>43366</v>
      </c>
      <c r="E87" s="26"/>
      <c r="F87" s="26"/>
      <c r="G87" s="26"/>
      <c r="H87" s="26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  <c r="CS87" s="25"/>
    </row>
    <row r="88" spans="1:97" x14ac:dyDescent="0.35">
      <c r="A88" s="25" t="str">
        <f t="shared" si="4"/>
        <v>AVRIL</v>
      </c>
      <c r="B88" s="25">
        <f t="shared" si="6"/>
        <v>39</v>
      </c>
      <c r="C88" s="25" t="str">
        <f t="shared" si="5"/>
        <v>LUNDI</v>
      </c>
      <c r="D88" s="20">
        <v>43367</v>
      </c>
      <c r="E88" s="26"/>
      <c r="F88" s="26"/>
      <c r="G88" s="26"/>
      <c r="H88" s="26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  <c r="CS88" s="25"/>
    </row>
    <row r="89" spans="1:97" x14ac:dyDescent="0.35">
      <c r="A89" s="25" t="str">
        <f t="shared" si="4"/>
        <v>AVRIL</v>
      </c>
      <c r="B89" s="25">
        <f t="shared" si="6"/>
        <v>39</v>
      </c>
      <c r="C89" s="25" t="str">
        <f t="shared" si="5"/>
        <v>MARDI</v>
      </c>
      <c r="D89" s="20">
        <v>43368</v>
      </c>
      <c r="E89" s="26"/>
      <c r="F89" s="26"/>
      <c r="G89" s="26"/>
      <c r="H89" s="26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  <c r="CS89" s="25"/>
    </row>
    <row r="90" spans="1:97" x14ac:dyDescent="0.35">
      <c r="A90" s="25" t="str">
        <f t="shared" si="4"/>
        <v>AVRIL</v>
      </c>
      <c r="B90" s="25">
        <f t="shared" si="6"/>
        <v>39</v>
      </c>
      <c r="C90" s="25" t="str">
        <f t="shared" si="5"/>
        <v>MERCREDI</v>
      </c>
      <c r="D90" s="20">
        <v>43369</v>
      </c>
      <c r="E90" s="26"/>
      <c r="F90" s="26"/>
      <c r="G90" s="26"/>
      <c r="H90" s="26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  <c r="CS90" s="25"/>
    </row>
    <row r="91" spans="1:97" x14ac:dyDescent="0.35">
      <c r="A91" s="25" t="str">
        <f t="shared" si="4"/>
        <v>AVRIL</v>
      </c>
      <c r="B91" s="25">
        <f t="shared" si="6"/>
        <v>39</v>
      </c>
      <c r="C91" s="25" t="str">
        <f t="shared" si="5"/>
        <v>JEUDI</v>
      </c>
      <c r="D91" s="20">
        <v>43370</v>
      </c>
      <c r="E91" s="26"/>
      <c r="F91" s="26"/>
      <c r="G91" s="26"/>
      <c r="H91" s="26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  <c r="CS91" s="25"/>
    </row>
    <row r="92" spans="1:97" x14ac:dyDescent="0.35">
      <c r="A92" s="25" t="str">
        <f t="shared" si="4"/>
        <v>AVRIL</v>
      </c>
      <c r="B92" s="25">
        <f t="shared" si="6"/>
        <v>39</v>
      </c>
      <c r="C92" s="25" t="str">
        <f t="shared" si="5"/>
        <v>VENDREDI</v>
      </c>
      <c r="D92" s="20">
        <v>43371</v>
      </c>
      <c r="E92" s="26"/>
      <c r="F92" s="26"/>
      <c r="G92" s="26"/>
      <c r="H92" s="26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  <c r="CS92" s="25"/>
    </row>
    <row r="93" spans="1:97" x14ac:dyDescent="0.35">
      <c r="A93" s="25" t="str">
        <f t="shared" si="4"/>
        <v>AVRIL</v>
      </c>
      <c r="B93" s="25">
        <f t="shared" si="6"/>
        <v>39</v>
      </c>
      <c r="C93" s="25" t="str">
        <f t="shared" si="5"/>
        <v>SAMEDI</v>
      </c>
      <c r="D93" s="20">
        <v>43372</v>
      </c>
      <c r="E93" s="26"/>
      <c r="F93" s="26"/>
      <c r="G93" s="26"/>
      <c r="H93" s="26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  <c r="CS93" s="25"/>
    </row>
    <row r="94" spans="1:97" x14ac:dyDescent="0.35">
      <c r="A94" s="25" t="str">
        <f t="shared" si="4"/>
        <v>AVRIL</v>
      </c>
      <c r="B94" s="25">
        <f t="shared" si="6"/>
        <v>40</v>
      </c>
      <c r="C94" s="25" t="str">
        <f t="shared" si="5"/>
        <v>DIMANCHE</v>
      </c>
      <c r="D94" s="20">
        <v>43373</v>
      </c>
      <c r="E94" s="26"/>
      <c r="F94" s="26"/>
      <c r="G94" s="26"/>
      <c r="H94" s="26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  <c r="CS94" s="25"/>
    </row>
    <row r="95" spans="1:97" x14ac:dyDescent="0.35">
      <c r="A95" s="25" t="str">
        <f t="shared" si="4"/>
        <v>MAI</v>
      </c>
      <c r="B95" s="25">
        <f t="shared" si="6"/>
        <v>40</v>
      </c>
      <c r="C95" s="25" t="str">
        <f t="shared" si="5"/>
        <v>LUNDI</v>
      </c>
      <c r="D95" s="20">
        <v>43374</v>
      </c>
      <c r="E95" s="26"/>
      <c r="F95" s="26"/>
      <c r="G95" s="26"/>
      <c r="H95" s="26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  <c r="CS95" s="25"/>
    </row>
    <row r="96" spans="1:97" x14ac:dyDescent="0.35">
      <c r="A96" s="25" t="str">
        <f t="shared" si="4"/>
        <v>MAI</v>
      </c>
      <c r="B96" s="25">
        <f t="shared" si="6"/>
        <v>40</v>
      </c>
      <c r="C96" s="25" t="str">
        <f t="shared" si="5"/>
        <v>MARDI</v>
      </c>
      <c r="D96" s="20">
        <v>43375</v>
      </c>
      <c r="E96" s="26"/>
      <c r="F96" s="26"/>
      <c r="G96" s="26"/>
      <c r="H96" s="26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  <c r="CS96" s="25"/>
    </row>
    <row r="97" spans="1:97" x14ac:dyDescent="0.35">
      <c r="A97" s="25" t="str">
        <f t="shared" si="4"/>
        <v>MAI</v>
      </c>
      <c r="B97" s="25">
        <f t="shared" si="6"/>
        <v>40</v>
      </c>
      <c r="C97" s="25" t="str">
        <f t="shared" si="5"/>
        <v>MERCREDI</v>
      </c>
      <c r="D97" s="20">
        <v>43376</v>
      </c>
      <c r="E97" s="26"/>
      <c r="F97" s="26"/>
      <c r="G97" s="26"/>
      <c r="H97" s="26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  <c r="CS97" s="25"/>
    </row>
    <row r="98" spans="1:97" x14ac:dyDescent="0.35">
      <c r="A98" s="25" t="str">
        <f t="shared" si="4"/>
        <v>MAI</v>
      </c>
      <c r="B98" s="25">
        <f t="shared" si="6"/>
        <v>40</v>
      </c>
      <c r="C98" s="25" t="str">
        <f t="shared" si="5"/>
        <v>JEUDI</v>
      </c>
      <c r="D98" s="20">
        <v>43377</v>
      </c>
      <c r="E98" s="26"/>
      <c r="F98" s="26"/>
      <c r="G98" s="26"/>
      <c r="H98" s="26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  <c r="CS98" s="25"/>
    </row>
    <row r="99" spans="1:97" x14ac:dyDescent="0.35">
      <c r="A99" s="25" t="str">
        <f t="shared" si="4"/>
        <v>MAI</v>
      </c>
      <c r="B99" s="25">
        <f t="shared" si="6"/>
        <v>40</v>
      </c>
      <c r="C99" s="25" t="str">
        <f t="shared" si="5"/>
        <v>VENDREDI</v>
      </c>
      <c r="D99" s="20">
        <v>43378</v>
      </c>
      <c r="E99" s="26"/>
      <c r="F99" s="26"/>
      <c r="G99" s="26"/>
      <c r="H99" s="26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  <c r="CS99" s="25"/>
    </row>
    <row r="100" spans="1:97" x14ac:dyDescent="0.35">
      <c r="A100" s="25" t="str">
        <f t="shared" si="4"/>
        <v>MAI</v>
      </c>
      <c r="B100" s="25">
        <f t="shared" si="6"/>
        <v>40</v>
      </c>
      <c r="C100" s="25" t="str">
        <f t="shared" si="5"/>
        <v>SAMEDI</v>
      </c>
      <c r="D100" s="20">
        <v>43379</v>
      </c>
      <c r="E100" s="26"/>
      <c r="F100" s="26"/>
      <c r="G100" s="26"/>
      <c r="H100" s="26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  <c r="CS100" s="25"/>
    </row>
    <row r="101" spans="1:97" x14ac:dyDescent="0.35">
      <c r="A101" s="25" t="str">
        <f t="shared" si="4"/>
        <v>MAI</v>
      </c>
      <c r="B101" s="25">
        <f t="shared" si="6"/>
        <v>41</v>
      </c>
      <c r="C101" s="25" t="str">
        <f t="shared" si="5"/>
        <v>DIMANCHE</v>
      </c>
      <c r="D101" s="20">
        <v>43380</v>
      </c>
      <c r="E101" s="26"/>
      <c r="F101" s="26"/>
      <c r="G101" s="26"/>
      <c r="H101" s="26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  <c r="CS101" s="25"/>
    </row>
    <row r="102" spans="1:97" x14ac:dyDescent="0.35">
      <c r="A102" s="25" t="str">
        <f t="shared" si="4"/>
        <v>MAI</v>
      </c>
      <c r="B102" s="25">
        <f t="shared" si="6"/>
        <v>41</v>
      </c>
      <c r="C102" s="25" t="str">
        <f t="shared" si="5"/>
        <v>LUNDI</v>
      </c>
      <c r="D102" s="20">
        <v>43381</v>
      </c>
      <c r="E102" s="26"/>
      <c r="F102" s="26"/>
      <c r="G102" s="26"/>
      <c r="H102" s="26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  <c r="CS102" s="25"/>
    </row>
    <row r="103" spans="1:97" x14ac:dyDescent="0.35">
      <c r="A103" s="25" t="str">
        <f t="shared" si="4"/>
        <v>MAI</v>
      </c>
      <c r="B103" s="25">
        <f t="shared" si="6"/>
        <v>41</v>
      </c>
      <c r="C103" s="25" t="str">
        <f t="shared" si="5"/>
        <v>MARDI</v>
      </c>
      <c r="D103" s="20">
        <v>43382</v>
      </c>
      <c r="E103" s="26"/>
      <c r="F103" s="26"/>
      <c r="G103" s="26"/>
      <c r="H103" s="26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</row>
    <row r="104" spans="1:97" x14ac:dyDescent="0.35">
      <c r="A104" s="25" t="str">
        <f t="shared" si="4"/>
        <v>MAI</v>
      </c>
      <c r="B104" s="25">
        <f t="shared" si="6"/>
        <v>41</v>
      </c>
      <c r="C104" s="25" t="str">
        <f t="shared" si="5"/>
        <v>MERCREDI</v>
      </c>
      <c r="D104" s="20">
        <v>43383</v>
      </c>
      <c r="E104" s="26"/>
      <c r="F104" s="26"/>
      <c r="G104" s="26"/>
      <c r="H104" s="26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  <c r="CS104" s="25"/>
    </row>
    <row r="105" spans="1:97" x14ac:dyDescent="0.35">
      <c r="A105" s="25" t="str">
        <f t="shared" si="4"/>
        <v>MAI</v>
      </c>
      <c r="B105" s="25">
        <f t="shared" si="6"/>
        <v>41</v>
      </c>
      <c r="C105" s="25" t="str">
        <f t="shared" si="5"/>
        <v>JEUDI</v>
      </c>
      <c r="D105" s="20">
        <v>43384</v>
      </c>
      <c r="E105" s="26"/>
      <c r="F105" s="26"/>
      <c r="G105" s="26"/>
      <c r="H105" s="26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  <c r="CS105" s="25"/>
    </row>
    <row r="106" spans="1:97" x14ac:dyDescent="0.35">
      <c r="A106" s="25" t="str">
        <f t="shared" si="4"/>
        <v>MAI</v>
      </c>
      <c r="B106" s="25">
        <f t="shared" si="6"/>
        <v>41</v>
      </c>
      <c r="C106" s="25" t="str">
        <f t="shared" si="5"/>
        <v>VENDREDI</v>
      </c>
      <c r="D106" s="20">
        <v>43385</v>
      </c>
      <c r="E106" s="26"/>
      <c r="F106" s="26"/>
      <c r="G106" s="26"/>
      <c r="H106" s="26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  <c r="CS106" s="25"/>
    </row>
    <row r="107" spans="1:97" x14ac:dyDescent="0.35">
      <c r="A107" s="25" t="str">
        <f t="shared" si="4"/>
        <v>MAI</v>
      </c>
      <c r="B107" s="25">
        <f t="shared" si="6"/>
        <v>41</v>
      </c>
      <c r="C107" s="25" t="str">
        <f t="shared" si="5"/>
        <v>SAMEDI</v>
      </c>
      <c r="D107" s="20">
        <v>43386</v>
      </c>
      <c r="E107" s="26"/>
      <c r="F107" s="26"/>
      <c r="G107" s="26"/>
      <c r="H107" s="26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  <c r="CS107" s="25"/>
    </row>
    <row r="108" spans="1:97" x14ac:dyDescent="0.35">
      <c r="A108" s="25" t="str">
        <f t="shared" si="4"/>
        <v>MAI</v>
      </c>
      <c r="B108" s="25">
        <f t="shared" si="6"/>
        <v>42</v>
      </c>
      <c r="C108" s="25" t="str">
        <f t="shared" si="5"/>
        <v>DIMANCHE</v>
      </c>
      <c r="D108" s="20">
        <v>43387</v>
      </c>
      <c r="E108" s="26"/>
      <c r="F108" s="26"/>
      <c r="G108" s="26"/>
      <c r="H108" s="26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  <c r="CS108" s="25"/>
    </row>
    <row r="109" spans="1:97" x14ac:dyDescent="0.35">
      <c r="A109" s="25" t="str">
        <f t="shared" si="4"/>
        <v>MAI</v>
      </c>
      <c r="B109" s="25">
        <f t="shared" si="6"/>
        <v>42</v>
      </c>
      <c r="C109" s="25" t="str">
        <f t="shared" si="5"/>
        <v>LUNDI</v>
      </c>
      <c r="D109" s="20">
        <v>43388</v>
      </c>
      <c r="E109" s="26"/>
      <c r="F109" s="26"/>
      <c r="G109" s="26"/>
      <c r="H109" s="26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  <c r="CS109" s="25"/>
    </row>
    <row r="110" spans="1:97" x14ac:dyDescent="0.35">
      <c r="A110" s="25" t="str">
        <f t="shared" si="4"/>
        <v>MAI</v>
      </c>
      <c r="B110" s="25">
        <f t="shared" si="6"/>
        <v>42</v>
      </c>
      <c r="C110" s="25" t="str">
        <f t="shared" si="5"/>
        <v>MARDI</v>
      </c>
      <c r="D110" s="20">
        <v>43389</v>
      </c>
      <c r="E110" s="26"/>
      <c r="F110" s="26"/>
      <c r="G110" s="26"/>
      <c r="H110" s="26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  <c r="CS110" s="25"/>
    </row>
    <row r="111" spans="1:97" x14ac:dyDescent="0.35">
      <c r="A111" s="25" t="str">
        <f t="shared" si="4"/>
        <v>MAI</v>
      </c>
      <c r="B111" s="25">
        <f t="shared" si="6"/>
        <v>42</v>
      </c>
      <c r="C111" s="25" t="str">
        <f t="shared" si="5"/>
        <v>MERCREDI</v>
      </c>
      <c r="D111" s="20">
        <v>43390</v>
      </c>
      <c r="E111" s="26"/>
      <c r="F111" s="26"/>
      <c r="G111" s="26"/>
      <c r="H111" s="26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  <c r="CS111" s="25"/>
    </row>
    <row r="112" spans="1:97" x14ac:dyDescent="0.35">
      <c r="A112" s="25" t="str">
        <f t="shared" si="4"/>
        <v>MAI</v>
      </c>
      <c r="B112" s="25">
        <f t="shared" si="6"/>
        <v>42</v>
      </c>
      <c r="C112" s="25" t="str">
        <f t="shared" si="5"/>
        <v>JEUDI</v>
      </c>
      <c r="D112" s="20">
        <v>43391</v>
      </c>
      <c r="E112" s="26"/>
      <c r="F112" s="26"/>
      <c r="G112" s="26"/>
      <c r="H112" s="26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</row>
    <row r="113" spans="1:97" x14ac:dyDescent="0.35">
      <c r="A113" s="25" t="str">
        <f t="shared" si="4"/>
        <v>MAI</v>
      </c>
      <c r="B113" s="25">
        <f t="shared" si="6"/>
        <v>42</v>
      </c>
      <c r="C113" s="25" t="str">
        <f t="shared" si="5"/>
        <v>VENDREDI</v>
      </c>
      <c r="D113" s="20">
        <v>43392</v>
      </c>
      <c r="E113" s="26"/>
      <c r="F113" s="26"/>
      <c r="G113" s="26"/>
      <c r="H113" s="26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  <c r="CS113" s="25"/>
    </row>
    <row r="114" spans="1:97" x14ac:dyDescent="0.35">
      <c r="A114" s="25" t="str">
        <f t="shared" si="4"/>
        <v>MAI</v>
      </c>
      <c r="B114" s="25">
        <f t="shared" si="6"/>
        <v>42</v>
      </c>
      <c r="C114" s="25" t="str">
        <f t="shared" si="5"/>
        <v>SAMEDI</v>
      </c>
      <c r="D114" s="20">
        <v>43393</v>
      </c>
      <c r="E114" s="26"/>
      <c r="F114" s="26"/>
      <c r="G114" s="26"/>
      <c r="H114" s="26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  <c r="CS114" s="25"/>
    </row>
    <row r="115" spans="1:97" x14ac:dyDescent="0.35">
      <c r="A115" s="25" t="str">
        <f t="shared" si="4"/>
        <v>MAI</v>
      </c>
      <c r="B115" s="25">
        <f t="shared" si="6"/>
        <v>43</v>
      </c>
      <c r="C115" s="25" t="str">
        <f t="shared" si="5"/>
        <v>DIMANCHE</v>
      </c>
      <c r="D115" s="20">
        <v>43394</v>
      </c>
      <c r="E115" s="26"/>
      <c r="F115" s="26"/>
      <c r="G115" s="26"/>
      <c r="H115" s="26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  <c r="CS115" s="25"/>
    </row>
    <row r="116" spans="1:97" x14ac:dyDescent="0.35">
      <c r="A116" s="25" t="str">
        <f t="shared" si="4"/>
        <v>MAI</v>
      </c>
      <c r="B116" s="25">
        <f t="shared" si="6"/>
        <v>43</v>
      </c>
      <c r="C116" s="25" t="str">
        <f t="shared" si="5"/>
        <v>LUNDI</v>
      </c>
      <c r="D116" s="20">
        <v>43395</v>
      </c>
      <c r="E116" s="26"/>
      <c r="F116" s="26"/>
      <c r="G116" s="26"/>
      <c r="H116" s="26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  <c r="CS116" s="25"/>
    </row>
    <row r="117" spans="1:97" x14ac:dyDescent="0.35">
      <c r="A117" s="25" t="str">
        <f t="shared" si="4"/>
        <v>MAI</v>
      </c>
      <c r="B117" s="25">
        <f t="shared" si="6"/>
        <v>43</v>
      </c>
      <c r="C117" s="25" t="str">
        <f t="shared" si="5"/>
        <v>MARDI</v>
      </c>
      <c r="D117" s="20">
        <v>43396</v>
      </c>
      <c r="E117" s="26"/>
      <c r="F117" s="26"/>
      <c r="G117" s="26"/>
      <c r="H117" s="26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</row>
    <row r="118" spans="1:97" x14ac:dyDescent="0.35">
      <c r="A118" s="25" t="str">
        <f t="shared" si="4"/>
        <v>MAI</v>
      </c>
      <c r="B118" s="25">
        <f t="shared" si="6"/>
        <v>43</v>
      </c>
      <c r="C118" s="25" t="str">
        <f t="shared" si="5"/>
        <v>MERCREDI</v>
      </c>
      <c r="D118" s="20">
        <v>43397</v>
      </c>
      <c r="E118" s="26"/>
      <c r="F118" s="26"/>
      <c r="G118" s="26"/>
      <c r="H118" s="26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  <c r="CS118" s="25"/>
    </row>
    <row r="119" spans="1:97" x14ac:dyDescent="0.35">
      <c r="A119" s="25" t="str">
        <f t="shared" si="4"/>
        <v>MAI</v>
      </c>
      <c r="B119" s="25">
        <f t="shared" si="6"/>
        <v>43</v>
      </c>
      <c r="C119" s="25" t="str">
        <f t="shared" si="5"/>
        <v>JEUDI</v>
      </c>
      <c r="D119" s="20">
        <v>43398</v>
      </c>
      <c r="E119" s="26"/>
      <c r="F119" s="26"/>
      <c r="G119" s="26"/>
      <c r="H119" s="26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  <c r="CS119" s="25"/>
    </row>
    <row r="120" spans="1:97" x14ac:dyDescent="0.35">
      <c r="A120" s="25" t="str">
        <f t="shared" si="4"/>
        <v>MAI</v>
      </c>
      <c r="B120" s="25">
        <f t="shared" si="6"/>
        <v>43</v>
      </c>
      <c r="C120" s="25" t="str">
        <f t="shared" si="5"/>
        <v>VENDREDI</v>
      </c>
      <c r="D120" s="20">
        <v>43399</v>
      </c>
      <c r="E120" s="26"/>
      <c r="F120" s="26"/>
      <c r="G120" s="26"/>
      <c r="H120" s="26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  <c r="CS120" s="25"/>
    </row>
    <row r="121" spans="1:97" x14ac:dyDescent="0.35">
      <c r="A121" s="25" t="str">
        <f t="shared" si="4"/>
        <v>MAI</v>
      </c>
      <c r="B121" s="25">
        <f t="shared" si="6"/>
        <v>43</v>
      </c>
      <c r="C121" s="25" t="str">
        <f t="shared" si="5"/>
        <v>SAMEDI</v>
      </c>
      <c r="D121" s="20">
        <v>43400</v>
      </c>
      <c r="E121" s="26"/>
      <c r="F121" s="26"/>
      <c r="G121" s="26"/>
      <c r="H121" s="26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  <c r="CS121" s="25"/>
    </row>
    <row r="122" spans="1:97" x14ac:dyDescent="0.35">
      <c r="A122" s="25" t="str">
        <f t="shared" si="4"/>
        <v>MAI</v>
      </c>
      <c r="B122" s="25">
        <f t="shared" si="6"/>
        <v>44</v>
      </c>
      <c r="C122" s="25" t="str">
        <f t="shared" si="5"/>
        <v>DIMANCHE</v>
      </c>
      <c r="D122" s="20">
        <v>43401</v>
      </c>
      <c r="E122" s="26"/>
      <c r="F122" s="26"/>
      <c r="G122" s="26"/>
      <c r="H122" s="26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  <c r="CS122" s="25"/>
    </row>
    <row r="123" spans="1:97" x14ac:dyDescent="0.35">
      <c r="A123" s="25" t="str">
        <f t="shared" si="4"/>
        <v>MAI</v>
      </c>
      <c r="B123" s="25">
        <f t="shared" si="6"/>
        <v>44</v>
      </c>
      <c r="C123" s="25" t="str">
        <f t="shared" si="5"/>
        <v>LUNDI</v>
      </c>
      <c r="D123" s="20">
        <v>43402</v>
      </c>
      <c r="E123" s="26"/>
      <c r="F123" s="26"/>
      <c r="G123" s="26"/>
      <c r="H123" s="26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  <c r="CS123" s="25"/>
    </row>
    <row r="124" spans="1:97" x14ac:dyDescent="0.35">
      <c r="A124" s="25" t="str">
        <f t="shared" si="4"/>
        <v>MAI</v>
      </c>
      <c r="B124" s="25">
        <f t="shared" si="6"/>
        <v>44</v>
      </c>
      <c r="C124" s="25" t="str">
        <f t="shared" si="5"/>
        <v>MARDI</v>
      </c>
      <c r="D124" s="20">
        <v>43403</v>
      </c>
      <c r="E124" s="26"/>
      <c r="F124" s="26"/>
      <c r="G124" s="26"/>
      <c r="H124" s="26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  <c r="CS124" s="25"/>
    </row>
    <row r="125" spans="1:97" x14ac:dyDescent="0.35">
      <c r="A125" s="25" t="str">
        <f t="shared" si="4"/>
        <v>MAI</v>
      </c>
      <c r="B125" s="25">
        <f t="shared" si="6"/>
        <v>44</v>
      </c>
      <c r="C125" s="25" t="str">
        <f t="shared" si="5"/>
        <v>MERCREDI</v>
      </c>
      <c r="D125" s="20">
        <v>43404</v>
      </c>
      <c r="E125" s="26"/>
      <c r="F125" s="26"/>
      <c r="G125" s="26"/>
      <c r="H125" s="26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  <c r="CS125" s="25"/>
    </row>
    <row r="126" spans="1:97" x14ac:dyDescent="0.35">
      <c r="A126" s="25" t="str">
        <f t="shared" si="4"/>
        <v>JUIN</v>
      </c>
      <c r="B126" s="25">
        <f t="shared" si="6"/>
        <v>44</v>
      </c>
      <c r="C126" s="25" t="str">
        <f t="shared" si="5"/>
        <v>JEUDI</v>
      </c>
      <c r="D126" s="20">
        <v>43405</v>
      </c>
      <c r="E126" s="26"/>
      <c r="F126" s="26"/>
      <c r="G126" s="26"/>
      <c r="H126" s="26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  <c r="CS126" s="25"/>
    </row>
    <row r="127" spans="1:97" x14ac:dyDescent="0.35">
      <c r="A127" s="25" t="str">
        <f t="shared" si="4"/>
        <v>JUIN</v>
      </c>
      <c r="B127" s="25">
        <f t="shared" si="6"/>
        <v>44</v>
      </c>
      <c r="C127" s="25" t="str">
        <f t="shared" si="5"/>
        <v>VENDREDI</v>
      </c>
      <c r="D127" s="20">
        <v>43406</v>
      </c>
      <c r="E127" s="26"/>
      <c r="F127" s="26"/>
      <c r="G127" s="26"/>
      <c r="H127" s="26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  <c r="CS127" s="25"/>
    </row>
    <row r="128" spans="1:97" x14ac:dyDescent="0.35">
      <c r="A128" s="25" t="str">
        <f t="shared" si="4"/>
        <v>JUIN</v>
      </c>
      <c r="B128" s="25">
        <f t="shared" si="6"/>
        <v>44</v>
      </c>
      <c r="C128" s="25" t="str">
        <f t="shared" si="5"/>
        <v>SAMEDI</v>
      </c>
      <c r="D128" s="20">
        <v>43407</v>
      </c>
      <c r="E128" s="26"/>
      <c r="F128" s="26"/>
      <c r="G128" s="26"/>
      <c r="H128" s="26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  <c r="CS128" s="25"/>
    </row>
    <row r="129" spans="1:97" x14ac:dyDescent="0.35">
      <c r="A129" s="25" t="str">
        <f t="shared" si="4"/>
        <v>JUIN</v>
      </c>
      <c r="B129" s="25">
        <f t="shared" si="6"/>
        <v>45</v>
      </c>
      <c r="C129" s="25" t="str">
        <f t="shared" si="5"/>
        <v>DIMANCHE</v>
      </c>
      <c r="D129" s="20">
        <v>43408</v>
      </c>
      <c r="E129" s="26"/>
      <c r="F129" s="26"/>
      <c r="G129" s="26"/>
      <c r="H129" s="26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  <c r="CS129" s="25"/>
    </row>
    <row r="130" spans="1:97" x14ac:dyDescent="0.35">
      <c r="A130" s="25" t="str">
        <f t="shared" si="4"/>
        <v>JUIN</v>
      </c>
      <c r="B130" s="25">
        <f t="shared" si="6"/>
        <v>45</v>
      </c>
      <c r="C130" s="25" t="str">
        <f t="shared" si="5"/>
        <v>LUNDI</v>
      </c>
      <c r="D130" s="20">
        <v>43409</v>
      </c>
      <c r="E130" s="26"/>
      <c r="F130" s="26"/>
      <c r="G130" s="26"/>
      <c r="H130" s="26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</row>
    <row r="131" spans="1:97" x14ac:dyDescent="0.35">
      <c r="A131" s="25" t="str">
        <f t="shared" si="4"/>
        <v>JUIN</v>
      </c>
      <c r="B131" s="25">
        <f t="shared" si="6"/>
        <v>45</v>
      </c>
      <c r="C131" s="25" t="str">
        <f t="shared" si="5"/>
        <v>MARDI</v>
      </c>
      <c r="D131" s="20">
        <v>43410</v>
      </c>
      <c r="E131" s="26"/>
      <c r="F131" s="26"/>
      <c r="G131" s="26"/>
      <c r="H131" s="26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  <c r="CS131" s="25"/>
    </row>
    <row r="132" spans="1:97" x14ac:dyDescent="0.35">
      <c r="A132" s="25" t="str">
        <f t="shared" ref="A132:A195" si="7">CHOOSE(MONTH(D132),"JANVIER","FEVRIER","MARS","AVRIL","MAI","JUIN","JUILLET","MARS","AVRIL","MAI","JUIN","JUILLET","AOUT","SEPTEMBRE","OCTOBRE","NOVEMBRE","DECEMBRE")</f>
        <v>JUIN</v>
      </c>
      <c r="B132" s="25">
        <f t="shared" si="6"/>
        <v>45</v>
      </c>
      <c r="C132" s="25" t="str">
        <f t="shared" ref="C132:C195" si="8">CHOOSE(WEEKDAY(D132,11),"LUNDI","MARDI","MERCREDI","JEUDI","VENDREDI","SAMEDI","DIMANCHE")</f>
        <v>MERCREDI</v>
      </c>
      <c r="D132" s="20">
        <v>43411</v>
      </c>
      <c r="E132" s="26"/>
      <c r="F132" s="26"/>
      <c r="G132" s="26"/>
      <c r="H132" s="26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  <c r="CS132" s="25"/>
    </row>
    <row r="133" spans="1:97" x14ac:dyDescent="0.35">
      <c r="A133" s="25" t="str">
        <f t="shared" si="7"/>
        <v>JUIN</v>
      </c>
      <c r="B133" s="25">
        <f t="shared" si="6"/>
        <v>45</v>
      </c>
      <c r="C133" s="25" t="str">
        <f t="shared" si="8"/>
        <v>JEUDI</v>
      </c>
      <c r="D133" s="20">
        <v>43412</v>
      </c>
      <c r="E133" s="26"/>
      <c r="F133" s="26"/>
      <c r="G133" s="26"/>
      <c r="H133" s="26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  <c r="CS133" s="25"/>
    </row>
    <row r="134" spans="1:97" x14ac:dyDescent="0.35">
      <c r="A134" s="25" t="str">
        <f t="shared" si="7"/>
        <v>JUIN</v>
      </c>
      <c r="B134" s="25">
        <f t="shared" si="6"/>
        <v>45</v>
      </c>
      <c r="C134" s="25" t="str">
        <f t="shared" si="8"/>
        <v>VENDREDI</v>
      </c>
      <c r="D134" s="20">
        <v>43413</v>
      </c>
      <c r="E134" s="26"/>
      <c r="F134" s="26"/>
      <c r="G134" s="26"/>
      <c r="H134" s="26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  <c r="CS134" s="25"/>
    </row>
    <row r="135" spans="1:97" x14ac:dyDescent="0.35">
      <c r="A135" s="25" t="str">
        <f t="shared" si="7"/>
        <v>JUIN</v>
      </c>
      <c r="B135" s="25">
        <f t="shared" si="6"/>
        <v>45</v>
      </c>
      <c r="C135" s="25" t="str">
        <f t="shared" si="8"/>
        <v>SAMEDI</v>
      </c>
      <c r="D135" s="20">
        <v>43414</v>
      </c>
      <c r="E135" s="26"/>
      <c r="F135" s="26"/>
      <c r="G135" s="26"/>
      <c r="H135" s="26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  <c r="CS135" s="25"/>
    </row>
    <row r="136" spans="1:97" x14ac:dyDescent="0.35">
      <c r="A136" s="25" t="str">
        <f t="shared" si="7"/>
        <v>JUIN</v>
      </c>
      <c r="B136" s="25">
        <f t="shared" si="6"/>
        <v>46</v>
      </c>
      <c r="C136" s="25" t="str">
        <f t="shared" si="8"/>
        <v>DIMANCHE</v>
      </c>
      <c r="D136" s="20">
        <v>43415</v>
      </c>
      <c r="E136" s="26"/>
      <c r="F136" s="26"/>
      <c r="G136" s="26"/>
      <c r="H136" s="26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  <c r="CS136" s="25"/>
    </row>
    <row r="137" spans="1:97" x14ac:dyDescent="0.35">
      <c r="A137" s="25" t="str">
        <f t="shared" si="7"/>
        <v>JUIN</v>
      </c>
      <c r="B137" s="25">
        <f t="shared" si="6"/>
        <v>46</v>
      </c>
      <c r="C137" s="25" t="str">
        <f t="shared" si="8"/>
        <v>LUNDI</v>
      </c>
      <c r="D137" s="20">
        <v>43416</v>
      </c>
      <c r="E137" s="26"/>
      <c r="F137" s="26"/>
      <c r="G137" s="26"/>
      <c r="H137" s="26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  <c r="CS137" s="25"/>
    </row>
    <row r="138" spans="1:97" x14ac:dyDescent="0.35">
      <c r="A138" s="25" t="str">
        <f t="shared" si="7"/>
        <v>JUIN</v>
      </c>
      <c r="B138" s="25">
        <f t="shared" si="6"/>
        <v>46</v>
      </c>
      <c r="C138" s="25" t="str">
        <f t="shared" si="8"/>
        <v>MARDI</v>
      </c>
      <c r="D138" s="20">
        <v>43417</v>
      </c>
      <c r="E138" s="26"/>
      <c r="F138" s="26"/>
      <c r="G138" s="26"/>
      <c r="H138" s="26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  <c r="CS138" s="25"/>
    </row>
    <row r="139" spans="1:97" x14ac:dyDescent="0.35">
      <c r="A139" s="25" t="str">
        <f t="shared" si="7"/>
        <v>JUIN</v>
      </c>
      <c r="B139" s="25">
        <f t="shared" si="6"/>
        <v>46</v>
      </c>
      <c r="C139" s="25" t="str">
        <f t="shared" si="8"/>
        <v>MERCREDI</v>
      </c>
      <c r="D139" s="20">
        <v>43418</v>
      </c>
      <c r="E139" s="26"/>
      <c r="F139" s="26"/>
      <c r="G139" s="26"/>
      <c r="H139" s="26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  <c r="CS139" s="25"/>
    </row>
    <row r="140" spans="1:97" x14ac:dyDescent="0.35">
      <c r="A140" s="25" t="str">
        <f t="shared" si="7"/>
        <v>JUIN</v>
      </c>
      <c r="B140" s="25">
        <f t="shared" si="6"/>
        <v>46</v>
      </c>
      <c r="C140" s="25" t="str">
        <f t="shared" si="8"/>
        <v>JEUDI</v>
      </c>
      <c r="D140" s="20">
        <v>43419</v>
      </c>
      <c r="E140" s="26"/>
      <c r="F140" s="26"/>
      <c r="G140" s="26"/>
      <c r="H140" s="26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  <c r="CS140" s="25"/>
    </row>
    <row r="141" spans="1:97" x14ac:dyDescent="0.35">
      <c r="A141" s="25" t="str">
        <f t="shared" si="7"/>
        <v>JUIN</v>
      </c>
      <c r="B141" s="25">
        <f t="shared" si="6"/>
        <v>46</v>
      </c>
      <c r="C141" s="25" t="str">
        <f t="shared" si="8"/>
        <v>VENDREDI</v>
      </c>
      <c r="D141" s="20">
        <v>43420</v>
      </c>
      <c r="E141" s="26"/>
      <c r="F141" s="26"/>
      <c r="G141" s="26"/>
      <c r="H141" s="26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  <c r="CS141" s="25"/>
    </row>
    <row r="142" spans="1:97" x14ac:dyDescent="0.35">
      <c r="A142" s="25" t="str">
        <f t="shared" si="7"/>
        <v>JUIN</v>
      </c>
      <c r="B142" s="25">
        <f t="shared" si="6"/>
        <v>46</v>
      </c>
      <c r="C142" s="25" t="str">
        <f t="shared" si="8"/>
        <v>SAMEDI</v>
      </c>
      <c r="D142" s="20">
        <v>43421</v>
      </c>
      <c r="E142" s="26"/>
      <c r="F142" s="26"/>
      <c r="G142" s="26"/>
      <c r="H142" s="26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  <c r="CS142" s="25"/>
    </row>
    <row r="143" spans="1:97" x14ac:dyDescent="0.35">
      <c r="A143" s="25" t="str">
        <f t="shared" si="7"/>
        <v>JUIN</v>
      </c>
      <c r="B143" s="25">
        <f t="shared" si="6"/>
        <v>47</v>
      </c>
      <c r="C143" s="25" t="str">
        <f t="shared" si="8"/>
        <v>DIMANCHE</v>
      </c>
      <c r="D143" s="20">
        <v>43422</v>
      </c>
      <c r="E143" s="26"/>
      <c r="F143" s="26"/>
      <c r="G143" s="26"/>
      <c r="H143" s="26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  <c r="CS143" s="25"/>
    </row>
    <row r="144" spans="1:97" x14ac:dyDescent="0.35">
      <c r="A144" s="25" t="str">
        <f t="shared" si="7"/>
        <v>JUIN</v>
      </c>
      <c r="B144" s="25">
        <f t="shared" si="6"/>
        <v>47</v>
      </c>
      <c r="C144" s="25" t="str">
        <f t="shared" si="8"/>
        <v>LUNDI</v>
      </c>
      <c r="D144" s="20">
        <v>43423</v>
      </c>
      <c r="E144" s="26"/>
      <c r="F144" s="26"/>
      <c r="G144" s="26"/>
      <c r="H144" s="26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  <c r="CS144" s="25"/>
    </row>
    <row r="145" spans="1:97" x14ac:dyDescent="0.35">
      <c r="A145" s="25" t="str">
        <f t="shared" si="7"/>
        <v>JUIN</v>
      </c>
      <c r="B145" s="25">
        <f t="shared" ref="B145:B208" si="9">WEEKNUM(D145)</f>
        <v>47</v>
      </c>
      <c r="C145" s="25" t="str">
        <f t="shared" si="8"/>
        <v>MARDI</v>
      </c>
      <c r="D145" s="20">
        <v>43424</v>
      </c>
      <c r="E145" s="26"/>
      <c r="F145" s="26"/>
      <c r="G145" s="26"/>
      <c r="H145" s="26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  <c r="CS145" s="25"/>
    </row>
    <row r="146" spans="1:97" x14ac:dyDescent="0.35">
      <c r="A146" s="25" t="str">
        <f t="shared" si="7"/>
        <v>JUIN</v>
      </c>
      <c r="B146" s="25">
        <f t="shared" si="9"/>
        <v>47</v>
      </c>
      <c r="C146" s="25" t="str">
        <f t="shared" si="8"/>
        <v>MERCREDI</v>
      </c>
      <c r="D146" s="20">
        <v>43425</v>
      </c>
      <c r="E146" s="26"/>
      <c r="F146" s="26"/>
      <c r="G146" s="26"/>
      <c r="H146" s="26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  <c r="CS146" s="25"/>
    </row>
    <row r="147" spans="1:97" x14ac:dyDescent="0.35">
      <c r="A147" s="25" t="str">
        <f t="shared" si="7"/>
        <v>JUIN</v>
      </c>
      <c r="B147" s="25">
        <f t="shared" si="9"/>
        <v>47</v>
      </c>
      <c r="C147" s="25" t="str">
        <f t="shared" si="8"/>
        <v>JEUDI</v>
      </c>
      <c r="D147" s="20">
        <v>43426</v>
      </c>
      <c r="E147" s="26"/>
      <c r="F147" s="26"/>
      <c r="G147" s="26"/>
      <c r="H147" s="26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  <c r="CS147" s="25"/>
    </row>
    <row r="148" spans="1:97" x14ac:dyDescent="0.35">
      <c r="A148" s="25" t="str">
        <f t="shared" si="7"/>
        <v>JUIN</v>
      </c>
      <c r="B148" s="25">
        <f t="shared" si="9"/>
        <v>47</v>
      </c>
      <c r="C148" s="25" t="str">
        <f t="shared" si="8"/>
        <v>VENDREDI</v>
      </c>
      <c r="D148" s="20">
        <v>43427</v>
      </c>
      <c r="E148" s="26"/>
      <c r="F148" s="26"/>
      <c r="G148" s="26"/>
      <c r="H148" s="26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</row>
    <row r="149" spans="1:97" x14ac:dyDescent="0.35">
      <c r="A149" s="25" t="str">
        <f t="shared" si="7"/>
        <v>JUIN</v>
      </c>
      <c r="B149" s="25">
        <f t="shared" si="9"/>
        <v>47</v>
      </c>
      <c r="C149" s="25" t="str">
        <f t="shared" si="8"/>
        <v>SAMEDI</v>
      </c>
      <c r="D149" s="20">
        <v>43428</v>
      </c>
      <c r="E149" s="26"/>
      <c r="F149" s="26"/>
      <c r="G149" s="26"/>
      <c r="H149" s="26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  <c r="CS149" s="25"/>
    </row>
    <row r="150" spans="1:97" x14ac:dyDescent="0.35">
      <c r="A150" s="25" t="str">
        <f t="shared" si="7"/>
        <v>JUIN</v>
      </c>
      <c r="B150" s="25">
        <f t="shared" si="9"/>
        <v>48</v>
      </c>
      <c r="C150" s="25" t="str">
        <f t="shared" si="8"/>
        <v>DIMANCHE</v>
      </c>
      <c r="D150" s="20">
        <v>43429</v>
      </c>
      <c r="E150" s="26"/>
      <c r="F150" s="26"/>
      <c r="G150" s="26"/>
      <c r="H150" s="26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  <c r="CS150" s="25"/>
    </row>
    <row r="151" spans="1:97" x14ac:dyDescent="0.35">
      <c r="A151" s="25" t="str">
        <f t="shared" si="7"/>
        <v>JUIN</v>
      </c>
      <c r="B151" s="25">
        <f t="shared" si="9"/>
        <v>48</v>
      </c>
      <c r="C151" s="25" t="str">
        <f t="shared" si="8"/>
        <v>LUNDI</v>
      </c>
      <c r="D151" s="20">
        <v>43430</v>
      </c>
      <c r="E151" s="26"/>
      <c r="F151" s="26"/>
      <c r="G151" s="26"/>
      <c r="H151" s="26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  <c r="CS151" s="25"/>
    </row>
    <row r="152" spans="1:97" x14ac:dyDescent="0.35">
      <c r="A152" s="25" t="str">
        <f t="shared" si="7"/>
        <v>JUIN</v>
      </c>
      <c r="B152" s="25">
        <f t="shared" si="9"/>
        <v>48</v>
      </c>
      <c r="C152" s="25" t="str">
        <f t="shared" si="8"/>
        <v>MARDI</v>
      </c>
      <c r="D152" s="20">
        <v>43431</v>
      </c>
      <c r="E152" s="26"/>
      <c r="F152" s="26"/>
      <c r="G152" s="26"/>
      <c r="H152" s="26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  <c r="CS152" s="25"/>
    </row>
    <row r="153" spans="1:97" x14ac:dyDescent="0.35">
      <c r="A153" s="25" t="str">
        <f t="shared" si="7"/>
        <v>JUIN</v>
      </c>
      <c r="B153" s="25">
        <f t="shared" si="9"/>
        <v>48</v>
      </c>
      <c r="C153" s="25" t="str">
        <f t="shared" si="8"/>
        <v>MERCREDI</v>
      </c>
      <c r="D153" s="20">
        <v>43432</v>
      </c>
      <c r="E153" s="26"/>
      <c r="F153" s="26"/>
      <c r="G153" s="26"/>
      <c r="H153" s="26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  <c r="CS153" s="25"/>
    </row>
    <row r="154" spans="1:97" x14ac:dyDescent="0.35">
      <c r="A154" s="25" t="str">
        <f t="shared" si="7"/>
        <v>JUIN</v>
      </c>
      <c r="B154" s="25">
        <f t="shared" si="9"/>
        <v>48</v>
      </c>
      <c r="C154" s="25" t="str">
        <f t="shared" si="8"/>
        <v>JEUDI</v>
      </c>
      <c r="D154" s="20">
        <v>43433</v>
      </c>
      <c r="E154" s="26"/>
      <c r="F154" s="26"/>
      <c r="G154" s="26"/>
      <c r="H154" s="26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  <c r="CS154" s="25"/>
    </row>
    <row r="155" spans="1:97" x14ac:dyDescent="0.35">
      <c r="A155" s="25" t="str">
        <f t="shared" si="7"/>
        <v>JUIN</v>
      </c>
      <c r="B155" s="25">
        <f t="shared" si="9"/>
        <v>48</v>
      </c>
      <c r="C155" s="25" t="str">
        <f t="shared" si="8"/>
        <v>VENDREDI</v>
      </c>
      <c r="D155" s="20">
        <v>43434</v>
      </c>
      <c r="E155" s="26"/>
      <c r="F155" s="26"/>
      <c r="G155" s="26"/>
      <c r="H155" s="26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  <c r="CS155" s="25"/>
    </row>
    <row r="156" spans="1:97" x14ac:dyDescent="0.35">
      <c r="A156" s="25" t="str">
        <f t="shared" si="7"/>
        <v>JUILLET</v>
      </c>
      <c r="B156" s="25">
        <f t="shared" si="9"/>
        <v>48</v>
      </c>
      <c r="C156" s="25" t="str">
        <f t="shared" si="8"/>
        <v>SAMEDI</v>
      </c>
      <c r="D156" s="20">
        <v>43435</v>
      </c>
      <c r="E156" s="26"/>
      <c r="F156" s="26"/>
      <c r="G156" s="26"/>
      <c r="H156" s="26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  <c r="CS156" s="25"/>
    </row>
    <row r="157" spans="1:97" x14ac:dyDescent="0.35">
      <c r="A157" s="25" t="str">
        <f t="shared" si="7"/>
        <v>JUILLET</v>
      </c>
      <c r="B157" s="25">
        <f t="shared" si="9"/>
        <v>49</v>
      </c>
      <c r="C157" s="25" t="str">
        <f t="shared" si="8"/>
        <v>DIMANCHE</v>
      </c>
      <c r="D157" s="20">
        <v>43436</v>
      </c>
      <c r="E157" s="26"/>
      <c r="F157" s="26"/>
      <c r="G157" s="26"/>
      <c r="H157" s="26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  <c r="CS157" s="25"/>
    </row>
    <row r="158" spans="1:97" x14ac:dyDescent="0.35">
      <c r="A158" s="25" t="str">
        <f t="shared" si="7"/>
        <v>JUILLET</v>
      </c>
      <c r="B158" s="25">
        <f t="shared" si="9"/>
        <v>49</v>
      </c>
      <c r="C158" s="25" t="str">
        <f t="shared" si="8"/>
        <v>LUNDI</v>
      </c>
      <c r="D158" s="20">
        <v>43437</v>
      </c>
      <c r="E158" s="26"/>
      <c r="F158" s="26"/>
      <c r="G158" s="26"/>
      <c r="H158" s="26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  <c r="CS158" s="25"/>
    </row>
    <row r="159" spans="1:97" x14ac:dyDescent="0.35">
      <c r="A159" s="25" t="str">
        <f t="shared" si="7"/>
        <v>JUILLET</v>
      </c>
      <c r="B159" s="25">
        <f t="shared" si="9"/>
        <v>49</v>
      </c>
      <c r="C159" s="25" t="str">
        <f t="shared" si="8"/>
        <v>MARDI</v>
      </c>
      <c r="D159" s="20">
        <v>43438</v>
      </c>
      <c r="E159" s="26"/>
      <c r="F159" s="26"/>
      <c r="G159" s="26"/>
      <c r="H159" s="26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  <c r="CS159" s="25"/>
    </row>
    <row r="160" spans="1:97" x14ac:dyDescent="0.35">
      <c r="A160" s="25" t="str">
        <f t="shared" si="7"/>
        <v>JUILLET</v>
      </c>
      <c r="B160" s="25">
        <f t="shared" si="9"/>
        <v>49</v>
      </c>
      <c r="C160" s="25" t="str">
        <f t="shared" si="8"/>
        <v>MERCREDI</v>
      </c>
      <c r="D160" s="20">
        <v>43439</v>
      </c>
      <c r="E160" s="26"/>
      <c r="F160" s="26"/>
      <c r="G160" s="26"/>
      <c r="H160" s="26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  <c r="CS160" s="25"/>
    </row>
    <row r="161" spans="1:97" x14ac:dyDescent="0.35">
      <c r="A161" s="25" t="str">
        <f t="shared" si="7"/>
        <v>JUILLET</v>
      </c>
      <c r="B161" s="25">
        <f t="shared" si="9"/>
        <v>49</v>
      </c>
      <c r="C161" s="25" t="str">
        <f t="shared" si="8"/>
        <v>JEUDI</v>
      </c>
      <c r="D161" s="20">
        <v>43440</v>
      </c>
      <c r="E161" s="26"/>
      <c r="F161" s="26"/>
      <c r="G161" s="26"/>
      <c r="H161" s="26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  <c r="CS161" s="25"/>
    </row>
    <row r="162" spans="1:97" x14ac:dyDescent="0.35">
      <c r="A162" s="25" t="str">
        <f t="shared" si="7"/>
        <v>JUILLET</v>
      </c>
      <c r="B162" s="25">
        <f t="shared" si="9"/>
        <v>49</v>
      </c>
      <c r="C162" s="25" t="str">
        <f t="shared" si="8"/>
        <v>VENDREDI</v>
      </c>
      <c r="D162" s="20">
        <v>43441</v>
      </c>
      <c r="E162" s="26"/>
      <c r="F162" s="26"/>
      <c r="G162" s="26"/>
      <c r="H162" s="26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</row>
    <row r="163" spans="1:97" x14ac:dyDescent="0.35">
      <c r="A163" s="25" t="str">
        <f t="shared" si="7"/>
        <v>JUILLET</v>
      </c>
      <c r="B163" s="25">
        <f t="shared" si="9"/>
        <v>49</v>
      </c>
      <c r="C163" s="25" t="str">
        <f t="shared" si="8"/>
        <v>SAMEDI</v>
      </c>
      <c r="D163" s="20">
        <v>43442</v>
      </c>
      <c r="E163" s="26"/>
      <c r="F163" s="26"/>
      <c r="G163" s="26"/>
      <c r="H163" s="26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</row>
    <row r="164" spans="1:97" x14ac:dyDescent="0.35">
      <c r="A164" s="25" t="str">
        <f t="shared" si="7"/>
        <v>JUILLET</v>
      </c>
      <c r="B164" s="25">
        <f t="shared" si="9"/>
        <v>50</v>
      </c>
      <c r="C164" s="25" t="str">
        <f t="shared" si="8"/>
        <v>DIMANCHE</v>
      </c>
      <c r="D164" s="20">
        <v>43443</v>
      </c>
      <c r="E164" s="26"/>
      <c r="F164" s="26"/>
      <c r="G164" s="26"/>
      <c r="H164" s="26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</row>
    <row r="165" spans="1:97" x14ac:dyDescent="0.35">
      <c r="A165" s="25" t="str">
        <f t="shared" si="7"/>
        <v>JUILLET</v>
      </c>
      <c r="B165" s="25">
        <f t="shared" si="9"/>
        <v>50</v>
      </c>
      <c r="C165" s="25" t="str">
        <f t="shared" si="8"/>
        <v>LUNDI</v>
      </c>
      <c r="D165" s="20">
        <v>43444</v>
      </c>
      <c r="E165" s="26"/>
      <c r="F165" s="26"/>
      <c r="G165" s="26"/>
      <c r="H165" s="26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</row>
    <row r="166" spans="1:97" x14ac:dyDescent="0.35">
      <c r="A166" s="25" t="str">
        <f t="shared" si="7"/>
        <v>JUILLET</v>
      </c>
      <c r="B166" s="25">
        <f t="shared" si="9"/>
        <v>50</v>
      </c>
      <c r="C166" s="25" t="str">
        <f t="shared" si="8"/>
        <v>MARDI</v>
      </c>
      <c r="D166" s="20">
        <v>43445</v>
      </c>
      <c r="E166" s="26"/>
      <c r="F166" s="26"/>
      <c r="G166" s="26"/>
      <c r="H166" s="26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</row>
    <row r="167" spans="1:97" x14ac:dyDescent="0.35">
      <c r="A167" s="25" t="str">
        <f t="shared" si="7"/>
        <v>JUILLET</v>
      </c>
      <c r="B167" s="25">
        <f t="shared" si="9"/>
        <v>50</v>
      </c>
      <c r="C167" s="25" t="str">
        <f t="shared" si="8"/>
        <v>MERCREDI</v>
      </c>
      <c r="D167" s="20">
        <v>43446</v>
      </c>
      <c r="E167" s="26"/>
      <c r="F167" s="26"/>
      <c r="G167" s="26"/>
      <c r="H167" s="26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</row>
    <row r="168" spans="1:97" x14ac:dyDescent="0.35">
      <c r="A168" s="25" t="str">
        <f t="shared" si="7"/>
        <v>JUILLET</v>
      </c>
      <c r="B168" s="25">
        <f t="shared" si="9"/>
        <v>50</v>
      </c>
      <c r="C168" s="25" t="str">
        <f t="shared" si="8"/>
        <v>JEUDI</v>
      </c>
      <c r="D168" s="20">
        <v>43447</v>
      </c>
      <c r="E168" s="26"/>
      <c r="F168" s="26"/>
      <c r="G168" s="26"/>
      <c r="H168" s="26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</row>
    <row r="169" spans="1:97" x14ac:dyDescent="0.35">
      <c r="A169" s="25" t="str">
        <f t="shared" si="7"/>
        <v>JUILLET</v>
      </c>
      <c r="B169" s="25">
        <f t="shared" si="9"/>
        <v>50</v>
      </c>
      <c r="C169" s="25" t="str">
        <f t="shared" si="8"/>
        <v>VENDREDI</v>
      </c>
      <c r="D169" s="20">
        <v>43448</v>
      </c>
      <c r="E169" s="26"/>
      <c r="F169" s="26"/>
      <c r="G169" s="26"/>
      <c r="H169" s="26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</row>
    <row r="170" spans="1:97" x14ac:dyDescent="0.35">
      <c r="A170" s="25" t="str">
        <f t="shared" si="7"/>
        <v>JUILLET</v>
      </c>
      <c r="B170" s="25">
        <f t="shared" si="9"/>
        <v>50</v>
      </c>
      <c r="C170" s="25" t="str">
        <f t="shared" si="8"/>
        <v>SAMEDI</v>
      </c>
      <c r="D170" s="20">
        <v>43449</v>
      </c>
      <c r="E170" s="26"/>
      <c r="F170" s="26"/>
      <c r="G170" s="26"/>
      <c r="H170" s="26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</row>
    <row r="171" spans="1:97" x14ac:dyDescent="0.35">
      <c r="A171" s="25" t="str">
        <f t="shared" si="7"/>
        <v>JUILLET</v>
      </c>
      <c r="B171" s="25">
        <f t="shared" si="9"/>
        <v>51</v>
      </c>
      <c r="C171" s="25" t="str">
        <f t="shared" si="8"/>
        <v>DIMANCHE</v>
      </c>
      <c r="D171" s="20">
        <v>43450</v>
      </c>
      <c r="E171" s="26"/>
      <c r="F171" s="26"/>
      <c r="G171" s="26"/>
      <c r="H171" s="26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</row>
    <row r="172" spans="1:97" x14ac:dyDescent="0.35">
      <c r="A172" s="25" t="str">
        <f t="shared" si="7"/>
        <v>JUILLET</v>
      </c>
      <c r="B172" s="25">
        <f t="shared" si="9"/>
        <v>51</v>
      </c>
      <c r="C172" s="25" t="str">
        <f t="shared" si="8"/>
        <v>LUNDI</v>
      </c>
      <c r="D172" s="20">
        <v>43451</v>
      </c>
      <c r="E172" s="26"/>
      <c r="F172" s="26"/>
      <c r="G172" s="26"/>
      <c r="H172" s="26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</row>
    <row r="173" spans="1:97" x14ac:dyDescent="0.35">
      <c r="A173" s="25" t="str">
        <f t="shared" si="7"/>
        <v>JUILLET</v>
      </c>
      <c r="B173" s="25">
        <f t="shared" si="9"/>
        <v>51</v>
      </c>
      <c r="C173" s="25" t="str">
        <f t="shared" si="8"/>
        <v>MARDI</v>
      </c>
      <c r="D173" s="20">
        <v>43452</v>
      </c>
      <c r="E173" s="26"/>
      <c r="F173" s="26"/>
      <c r="G173" s="26"/>
      <c r="H173" s="26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</row>
    <row r="174" spans="1:97" x14ac:dyDescent="0.35">
      <c r="A174" s="25" t="str">
        <f t="shared" si="7"/>
        <v>JUILLET</v>
      </c>
      <c r="B174" s="25">
        <f t="shared" si="9"/>
        <v>51</v>
      </c>
      <c r="C174" s="25" t="str">
        <f t="shared" si="8"/>
        <v>MERCREDI</v>
      </c>
      <c r="D174" s="20">
        <v>43453</v>
      </c>
      <c r="E174" s="26"/>
      <c r="F174" s="26"/>
      <c r="G174" s="26"/>
      <c r="H174" s="26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</row>
    <row r="175" spans="1:97" x14ac:dyDescent="0.35">
      <c r="A175" s="25" t="str">
        <f t="shared" si="7"/>
        <v>JUILLET</v>
      </c>
      <c r="B175" s="25">
        <f t="shared" si="9"/>
        <v>51</v>
      </c>
      <c r="C175" s="25" t="str">
        <f t="shared" si="8"/>
        <v>JEUDI</v>
      </c>
      <c r="D175" s="20">
        <v>43454</v>
      </c>
      <c r="E175" s="26"/>
      <c r="F175" s="26"/>
      <c r="G175" s="26"/>
      <c r="H175" s="26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</row>
    <row r="176" spans="1:97" x14ac:dyDescent="0.35">
      <c r="A176" s="25" t="str">
        <f t="shared" si="7"/>
        <v>JUILLET</v>
      </c>
      <c r="B176" s="25">
        <f t="shared" si="9"/>
        <v>51</v>
      </c>
      <c r="C176" s="25" t="str">
        <f t="shared" si="8"/>
        <v>VENDREDI</v>
      </c>
      <c r="D176" s="20">
        <v>43455</v>
      </c>
      <c r="E176" s="26"/>
      <c r="F176" s="26"/>
      <c r="G176" s="26"/>
      <c r="H176" s="26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</row>
    <row r="177" spans="1:97" x14ac:dyDescent="0.35">
      <c r="A177" s="25" t="str">
        <f t="shared" si="7"/>
        <v>JUILLET</v>
      </c>
      <c r="B177" s="25">
        <f t="shared" si="9"/>
        <v>51</v>
      </c>
      <c r="C177" s="25" t="str">
        <f t="shared" si="8"/>
        <v>SAMEDI</v>
      </c>
      <c r="D177" s="20">
        <v>43456</v>
      </c>
      <c r="E177" s="26"/>
      <c r="F177" s="26"/>
      <c r="G177" s="26"/>
      <c r="H177" s="26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</row>
    <row r="178" spans="1:97" x14ac:dyDescent="0.35">
      <c r="A178" s="25" t="str">
        <f t="shared" si="7"/>
        <v>JUILLET</v>
      </c>
      <c r="B178" s="25">
        <f t="shared" si="9"/>
        <v>52</v>
      </c>
      <c r="C178" s="25" t="str">
        <f t="shared" si="8"/>
        <v>DIMANCHE</v>
      </c>
      <c r="D178" s="20">
        <v>43457</v>
      </c>
      <c r="E178" s="26"/>
      <c r="F178" s="26"/>
      <c r="G178" s="26"/>
      <c r="H178" s="26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</row>
    <row r="179" spans="1:97" x14ac:dyDescent="0.35">
      <c r="A179" s="25" t="str">
        <f t="shared" si="7"/>
        <v>JUILLET</v>
      </c>
      <c r="B179" s="25">
        <f t="shared" si="9"/>
        <v>52</v>
      </c>
      <c r="C179" s="25" t="str">
        <f t="shared" si="8"/>
        <v>LUNDI</v>
      </c>
      <c r="D179" s="20">
        <v>43458</v>
      </c>
      <c r="E179" s="26"/>
      <c r="F179" s="26"/>
      <c r="G179" s="26"/>
      <c r="H179" s="26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</row>
    <row r="180" spans="1:97" x14ac:dyDescent="0.35">
      <c r="A180" s="25" t="str">
        <f t="shared" si="7"/>
        <v>JUILLET</v>
      </c>
      <c r="B180" s="25">
        <f t="shared" si="9"/>
        <v>52</v>
      </c>
      <c r="C180" s="25" t="str">
        <f t="shared" si="8"/>
        <v>MARDI</v>
      </c>
      <c r="D180" s="20">
        <v>43459</v>
      </c>
      <c r="E180" s="26"/>
      <c r="F180" s="26"/>
      <c r="G180" s="26"/>
      <c r="H180" s="26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</row>
    <row r="181" spans="1:97" x14ac:dyDescent="0.35">
      <c r="A181" s="25" t="str">
        <f t="shared" si="7"/>
        <v>JUILLET</v>
      </c>
      <c r="B181" s="25">
        <f t="shared" si="9"/>
        <v>52</v>
      </c>
      <c r="C181" s="25" t="str">
        <f t="shared" si="8"/>
        <v>MERCREDI</v>
      </c>
      <c r="D181" s="20">
        <v>43460</v>
      </c>
      <c r="E181" s="26"/>
      <c r="F181" s="26"/>
      <c r="G181" s="26"/>
      <c r="H181" s="26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</row>
    <row r="182" spans="1:97" x14ac:dyDescent="0.35">
      <c r="A182" s="25" t="str">
        <f t="shared" si="7"/>
        <v>JUILLET</v>
      </c>
      <c r="B182" s="25">
        <f t="shared" si="9"/>
        <v>52</v>
      </c>
      <c r="C182" s="25" t="str">
        <f t="shared" si="8"/>
        <v>JEUDI</v>
      </c>
      <c r="D182" s="20">
        <v>43461</v>
      </c>
      <c r="E182" s="26"/>
      <c r="F182" s="26"/>
      <c r="G182" s="26"/>
      <c r="H182" s="26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</row>
    <row r="183" spans="1:97" x14ac:dyDescent="0.35">
      <c r="A183" s="25" t="str">
        <f t="shared" si="7"/>
        <v>JUILLET</v>
      </c>
      <c r="B183" s="25">
        <f t="shared" si="9"/>
        <v>52</v>
      </c>
      <c r="C183" s="25" t="str">
        <f t="shared" si="8"/>
        <v>VENDREDI</v>
      </c>
      <c r="D183" s="20">
        <v>43462</v>
      </c>
      <c r="E183" s="26"/>
      <c r="F183" s="26"/>
      <c r="G183" s="26"/>
      <c r="H183" s="26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</row>
    <row r="184" spans="1:97" x14ac:dyDescent="0.35">
      <c r="A184" s="25" t="str">
        <f t="shared" si="7"/>
        <v>JUILLET</v>
      </c>
      <c r="B184" s="25">
        <f t="shared" si="9"/>
        <v>52</v>
      </c>
      <c r="C184" s="25" t="str">
        <f t="shared" si="8"/>
        <v>SAMEDI</v>
      </c>
      <c r="D184" s="20">
        <v>43463</v>
      </c>
      <c r="E184" s="26"/>
      <c r="F184" s="26"/>
      <c r="G184" s="26"/>
      <c r="H184" s="26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</row>
    <row r="185" spans="1:97" x14ac:dyDescent="0.35">
      <c r="A185" s="25" t="str">
        <f t="shared" si="7"/>
        <v>JUILLET</v>
      </c>
      <c r="B185" s="25">
        <f t="shared" si="9"/>
        <v>53</v>
      </c>
      <c r="C185" s="25" t="str">
        <f t="shared" si="8"/>
        <v>DIMANCHE</v>
      </c>
      <c r="D185" s="20">
        <v>43464</v>
      </c>
      <c r="E185" s="26"/>
      <c r="F185" s="26"/>
      <c r="G185" s="26"/>
      <c r="H185" s="26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</row>
    <row r="186" spans="1:97" x14ac:dyDescent="0.35">
      <c r="A186" s="25" t="str">
        <f t="shared" si="7"/>
        <v>JUILLET</v>
      </c>
      <c r="B186" s="25">
        <f t="shared" si="9"/>
        <v>53</v>
      </c>
      <c r="C186" s="25" t="str">
        <f t="shared" si="8"/>
        <v>LUNDI</v>
      </c>
      <c r="D186" s="20">
        <v>43465</v>
      </c>
      <c r="E186" s="26"/>
      <c r="F186" s="26"/>
      <c r="G186" s="26"/>
      <c r="H186" s="26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</row>
    <row r="187" spans="1:97" x14ac:dyDescent="0.35">
      <c r="A187" s="25" t="str">
        <f t="shared" si="7"/>
        <v>JANVIER</v>
      </c>
      <c r="B187" s="25">
        <f t="shared" si="9"/>
        <v>1</v>
      </c>
      <c r="C187" s="25" t="str">
        <f t="shared" si="8"/>
        <v>MARDI</v>
      </c>
      <c r="D187" s="20">
        <v>43466</v>
      </c>
      <c r="E187" s="26"/>
      <c r="F187" s="26"/>
      <c r="G187" s="26"/>
      <c r="H187" s="26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</row>
    <row r="188" spans="1:97" x14ac:dyDescent="0.35">
      <c r="A188" s="25" t="str">
        <f t="shared" si="7"/>
        <v>JANVIER</v>
      </c>
      <c r="B188" s="25">
        <f t="shared" si="9"/>
        <v>1</v>
      </c>
      <c r="C188" s="25" t="str">
        <f t="shared" si="8"/>
        <v>MERCREDI</v>
      </c>
      <c r="D188" s="20">
        <v>43467</v>
      </c>
      <c r="E188" s="26"/>
      <c r="F188" s="26"/>
      <c r="G188" s="26"/>
      <c r="H188" s="26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</row>
    <row r="189" spans="1:97" x14ac:dyDescent="0.35">
      <c r="A189" s="25" t="str">
        <f t="shared" si="7"/>
        <v>JANVIER</v>
      </c>
      <c r="B189" s="25">
        <f t="shared" si="9"/>
        <v>1</v>
      </c>
      <c r="C189" s="25" t="str">
        <f t="shared" si="8"/>
        <v>JEUDI</v>
      </c>
      <c r="D189" s="20">
        <v>43468</v>
      </c>
      <c r="E189" s="26"/>
      <c r="F189" s="26"/>
      <c r="G189" s="26"/>
      <c r="H189" s="26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</row>
    <row r="190" spans="1:97" x14ac:dyDescent="0.35">
      <c r="A190" s="25" t="str">
        <f t="shared" si="7"/>
        <v>JANVIER</v>
      </c>
      <c r="B190" s="25">
        <f t="shared" si="9"/>
        <v>1</v>
      </c>
      <c r="C190" s="25" t="str">
        <f t="shared" si="8"/>
        <v>VENDREDI</v>
      </c>
      <c r="D190" s="20">
        <v>43469</v>
      </c>
      <c r="E190" s="26"/>
      <c r="F190" s="26"/>
      <c r="G190" s="26"/>
      <c r="H190" s="26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</row>
    <row r="191" spans="1:97" x14ac:dyDescent="0.35">
      <c r="A191" s="25" t="str">
        <f t="shared" si="7"/>
        <v>JANVIER</v>
      </c>
      <c r="B191" s="25">
        <f t="shared" si="9"/>
        <v>1</v>
      </c>
      <c r="C191" s="25" t="str">
        <f t="shared" si="8"/>
        <v>SAMEDI</v>
      </c>
      <c r="D191" s="20">
        <v>43470</v>
      </c>
      <c r="E191" s="26"/>
      <c r="F191" s="26"/>
      <c r="G191" s="26"/>
      <c r="H191" s="26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</row>
    <row r="192" spans="1:97" x14ac:dyDescent="0.35">
      <c r="A192" s="25" t="str">
        <f t="shared" si="7"/>
        <v>JANVIER</v>
      </c>
      <c r="B192" s="25">
        <f t="shared" si="9"/>
        <v>2</v>
      </c>
      <c r="C192" s="25" t="str">
        <f t="shared" si="8"/>
        <v>DIMANCHE</v>
      </c>
      <c r="D192" s="20">
        <v>43471</v>
      </c>
      <c r="E192" s="26"/>
      <c r="F192" s="26"/>
      <c r="G192" s="26"/>
      <c r="H192" s="26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</row>
    <row r="193" spans="1:97" x14ac:dyDescent="0.35">
      <c r="A193" s="25" t="str">
        <f t="shared" si="7"/>
        <v>JANVIER</v>
      </c>
      <c r="B193" s="25">
        <f t="shared" si="9"/>
        <v>2</v>
      </c>
      <c r="C193" s="25" t="str">
        <f t="shared" si="8"/>
        <v>LUNDI</v>
      </c>
      <c r="D193" s="20">
        <v>43472</v>
      </c>
      <c r="E193" s="26"/>
      <c r="F193" s="26"/>
      <c r="G193" s="26"/>
      <c r="H193" s="26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</row>
    <row r="194" spans="1:97" x14ac:dyDescent="0.35">
      <c r="A194" s="25" t="str">
        <f t="shared" si="7"/>
        <v>JANVIER</v>
      </c>
      <c r="B194" s="25">
        <f t="shared" si="9"/>
        <v>2</v>
      </c>
      <c r="C194" s="25" t="str">
        <f t="shared" si="8"/>
        <v>MARDI</v>
      </c>
      <c r="D194" s="20">
        <v>43473</v>
      </c>
      <c r="E194" s="26"/>
      <c r="F194" s="26"/>
      <c r="G194" s="26"/>
      <c r="H194" s="26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</row>
    <row r="195" spans="1:97" x14ac:dyDescent="0.35">
      <c r="A195" s="25" t="str">
        <f t="shared" si="7"/>
        <v>JANVIER</v>
      </c>
      <c r="B195" s="25">
        <f t="shared" si="9"/>
        <v>2</v>
      </c>
      <c r="C195" s="25" t="str">
        <f t="shared" si="8"/>
        <v>MERCREDI</v>
      </c>
      <c r="D195" s="20">
        <v>43474</v>
      </c>
      <c r="E195" s="26"/>
      <c r="F195" s="26"/>
      <c r="G195" s="26"/>
      <c r="H195" s="26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</row>
    <row r="196" spans="1:97" x14ac:dyDescent="0.35">
      <c r="A196" s="25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25">
        <f t="shared" si="9"/>
        <v>2</v>
      </c>
      <c r="C196" s="25" t="str">
        <f t="shared" ref="C196:C259" si="11">CHOOSE(WEEKDAY(D196,11),"LUNDI","MARDI","MERCREDI","JEUDI","VENDREDI","SAMEDI","DIMANCHE")</f>
        <v>JEUDI</v>
      </c>
      <c r="D196" s="20">
        <v>43475</v>
      </c>
      <c r="E196" s="26"/>
      <c r="F196" s="26"/>
      <c r="G196" s="26"/>
      <c r="H196" s="26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  <c r="CS196" s="25"/>
    </row>
    <row r="197" spans="1:97" x14ac:dyDescent="0.35">
      <c r="A197" s="25" t="str">
        <f t="shared" si="10"/>
        <v>JANVIER</v>
      </c>
      <c r="B197" s="25">
        <f t="shared" si="9"/>
        <v>2</v>
      </c>
      <c r="C197" s="25" t="str">
        <f t="shared" si="11"/>
        <v>VENDREDI</v>
      </c>
      <c r="D197" s="20">
        <v>43476</v>
      </c>
      <c r="E197" s="26"/>
      <c r="F197" s="26"/>
      <c r="G197" s="26"/>
      <c r="H197" s="26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  <c r="CS197" s="25"/>
    </row>
    <row r="198" spans="1:97" x14ac:dyDescent="0.35">
      <c r="A198" s="25" t="str">
        <f t="shared" si="10"/>
        <v>JANVIER</v>
      </c>
      <c r="B198" s="25">
        <f t="shared" si="9"/>
        <v>2</v>
      </c>
      <c r="C198" s="25" t="str">
        <f t="shared" si="11"/>
        <v>SAMEDI</v>
      </c>
      <c r="D198" s="20">
        <v>43477</v>
      </c>
      <c r="E198" s="26"/>
      <c r="F198" s="26"/>
      <c r="G198" s="26"/>
      <c r="H198" s="26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  <c r="CS198" s="25"/>
    </row>
    <row r="199" spans="1:97" x14ac:dyDescent="0.35">
      <c r="A199" s="25" t="str">
        <f t="shared" si="10"/>
        <v>JANVIER</v>
      </c>
      <c r="B199" s="25">
        <f t="shared" si="9"/>
        <v>3</v>
      </c>
      <c r="C199" s="25" t="str">
        <f t="shared" si="11"/>
        <v>DIMANCHE</v>
      </c>
      <c r="D199" s="20">
        <v>43478</v>
      </c>
      <c r="E199" s="26"/>
      <c r="F199" s="26"/>
      <c r="G199" s="26"/>
      <c r="H199" s="26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  <c r="CS199" s="25"/>
    </row>
    <row r="200" spans="1:97" x14ac:dyDescent="0.35">
      <c r="A200" s="25" t="str">
        <f t="shared" si="10"/>
        <v>JANVIER</v>
      </c>
      <c r="B200" s="25">
        <f t="shared" si="9"/>
        <v>3</v>
      </c>
      <c r="C200" s="25" t="str">
        <f t="shared" si="11"/>
        <v>LUNDI</v>
      </c>
      <c r="D200" s="20">
        <v>43479</v>
      </c>
      <c r="E200" s="26"/>
      <c r="F200" s="26"/>
      <c r="G200" s="26"/>
      <c r="H200" s="26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  <c r="CS200" s="25"/>
    </row>
    <row r="201" spans="1:97" x14ac:dyDescent="0.35">
      <c r="A201" s="25" t="str">
        <f t="shared" si="10"/>
        <v>JANVIER</v>
      </c>
      <c r="B201" s="25">
        <f t="shared" si="9"/>
        <v>3</v>
      </c>
      <c r="C201" s="25" t="str">
        <f t="shared" si="11"/>
        <v>MARDI</v>
      </c>
      <c r="D201" s="20">
        <v>43480</v>
      </c>
      <c r="E201" s="26"/>
      <c r="F201" s="26"/>
      <c r="G201" s="26"/>
      <c r="H201" s="26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  <c r="CS201" s="25"/>
    </row>
    <row r="202" spans="1:97" x14ac:dyDescent="0.35">
      <c r="A202" s="25" t="str">
        <f t="shared" si="10"/>
        <v>JANVIER</v>
      </c>
      <c r="B202" s="25">
        <f t="shared" si="9"/>
        <v>3</v>
      </c>
      <c r="C202" s="25" t="str">
        <f t="shared" si="11"/>
        <v>MERCREDI</v>
      </c>
      <c r="D202" s="20">
        <v>43481</v>
      </c>
      <c r="E202" s="26"/>
      <c r="F202" s="26"/>
      <c r="G202" s="26"/>
      <c r="H202" s="26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  <c r="CS202" s="25"/>
    </row>
    <row r="203" spans="1:97" x14ac:dyDescent="0.35">
      <c r="A203" s="25" t="str">
        <f t="shared" si="10"/>
        <v>JANVIER</v>
      </c>
      <c r="B203" s="25">
        <f t="shared" si="9"/>
        <v>3</v>
      </c>
      <c r="C203" s="25" t="str">
        <f t="shared" si="11"/>
        <v>JEUDI</v>
      </c>
      <c r="D203" s="20">
        <v>43482</v>
      </c>
      <c r="E203" s="26"/>
      <c r="F203" s="26"/>
      <c r="G203" s="26"/>
      <c r="H203" s="26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  <c r="CS203" s="25"/>
    </row>
    <row r="204" spans="1:97" x14ac:dyDescent="0.35">
      <c r="A204" s="25" t="str">
        <f t="shared" si="10"/>
        <v>JANVIER</v>
      </c>
      <c r="B204" s="25">
        <f t="shared" si="9"/>
        <v>3</v>
      </c>
      <c r="C204" s="25" t="str">
        <f t="shared" si="11"/>
        <v>VENDREDI</v>
      </c>
      <c r="D204" s="20">
        <v>43483</v>
      </c>
      <c r="E204" s="26"/>
      <c r="F204" s="26"/>
      <c r="G204" s="26"/>
      <c r="H204" s="26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  <c r="CS204" s="25"/>
    </row>
    <row r="205" spans="1:97" x14ac:dyDescent="0.35">
      <c r="A205" s="25" t="str">
        <f t="shared" si="10"/>
        <v>JANVIER</v>
      </c>
      <c r="B205" s="25">
        <f t="shared" si="9"/>
        <v>3</v>
      </c>
      <c r="C205" s="25" t="str">
        <f t="shared" si="11"/>
        <v>SAMEDI</v>
      </c>
      <c r="D205" s="20">
        <v>43484</v>
      </c>
      <c r="E205" s="26"/>
      <c r="F205" s="26"/>
      <c r="G205" s="26"/>
      <c r="H205" s="26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  <c r="CS205" s="25"/>
    </row>
    <row r="206" spans="1:97" x14ac:dyDescent="0.35">
      <c r="A206" s="25" t="str">
        <f t="shared" si="10"/>
        <v>JANVIER</v>
      </c>
      <c r="B206" s="25">
        <f t="shared" si="9"/>
        <v>4</v>
      </c>
      <c r="C206" s="25" t="str">
        <f t="shared" si="11"/>
        <v>DIMANCHE</v>
      </c>
      <c r="D206" s="20">
        <v>43485</v>
      </c>
      <c r="E206" s="26"/>
      <c r="F206" s="26"/>
      <c r="G206" s="26"/>
      <c r="H206" s="26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  <c r="CS206" s="25"/>
    </row>
    <row r="207" spans="1:97" x14ac:dyDescent="0.35">
      <c r="A207" s="25" t="str">
        <f t="shared" si="10"/>
        <v>JANVIER</v>
      </c>
      <c r="B207" s="25">
        <f t="shared" si="9"/>
        <v>4</v>
      </c>
      <c r="C207" s="25" t="str">
        <f t="shared" si="11"/>
        <v>LUNDI</v>
      </c>
      <c r="D207" s="20">
        <v>43486</v>
      </c>
      <c r="E207" s="26"/>
      <c r="F207" s="26"/>
      <c r="G207" s="26"/>
      <c r="H207" s="26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  <c r="CS207" s="25"/>
    </row>
    <row r="208" spans="1:97" x14ac:dyDescent="0.35">
      <c r="A208" s="25" t="str">
        <f t="shared" si="10"/>
        <v>JANVIER</v>
      </c>
      <c r="B208" s="25">
        <f t="shared" si="9"/>
        <v>4</v>
      </c>
      <c r="C208" s="25" t="str">
        <f t="shared" si="11"/>
        <v>MARDI</v>
      </c>
      <c r="D208" s="20">
        <v>43487</v>
      </c>
      <c r="E208" s="26"/>
      <c r="F208" s="26"/>
      <c r="G208" s="26"/>
      <c r="H208" s="26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  <c r="CS208" s="25"/>
    </row>
    <row r="209" spans="1:97" x14ac:dyDescent="0.35">
      <c r="A209" s="25" t="str">
        <f t="shared" si="10"/>
        <v>JANVIER</v>
      </c>
      <c r="B209" s="25">
        <f t="shared" ref="B209:B272" si="12">WEEKNUM(D209)</f>
        <v>4</v>
      </c>
      <c r="C209" s="25" t="str">
        <f t="shared" si="11"/>
        <v>MERCREDI</v>
      </c>
      <c r="D209" s="20">
        <v>43488</v>
      </c>
      <c r="E209" s="26"/>
      <c r="F209" s="26"/>
      <c r="G209" s="26"/>
      <c r="H209" s="26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  <c r="CS209" s="25"/>
    </row>
    <row r="210" spans="1:97" x14ac:dyDescent="0.35">
      <c r="A210" s="25" t="str">
        <f t="shared" si="10"/>
        <v>JANVIER</v>
      </c>
      <c r="B210" s="25">
        <f t="shared" si="12"/>
        <v>4</v>
      </c>
      <c r="C210" s="25" t="str">
        <f t="shared" si="11"/>
        <v>JEUDI</v>
      </c>
      <c r="D210" s="20">
        <v>43489</v>
      </c>
      <c r="E210" s="26"/>
      <c r="F210" s="26"/>
      <c r="G210" s="26"/>
      <c r="H210" s="26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  <c r="CS210" s="25"/>
    </row>
    <row r="211" spans="1:97" x14ac:dyDescent="0.35">
      <c r="A211" s="25" t="str">
        <f t="shared" si="10"/>
        <v>JANVIER</v>
      </c>
      <c r="B211" s="25">
        <f t="shared" si="12"/>
        <v>4</v>
      </c>
      <c r="C211" s="25" t="str">
        <f t="shared" si="11"/>
        <v>VENDREDI</v>
      </c>
      <c r="D211" s="20">
        <v>43490</v>
      </c>
      <c r="E211" s="26"/>
      <c r="F211" s="26"/>
      <c r="G211" s="26"/>
      <c r="H211" s="26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  <c r="CS211" s="25"/>
    </row>
    <row r="212" spans="1:97" x14ac:dyDescent="0.35">
      <c r="A212" s="25" t="str">
        <f t="shared" si="10"/>
        <v>JANVIER</v>
      </c>
      <c r="B212" s="25">
        <f t="shared" si="12"/>
        <v>4</v>
      </c>
      <c r="C212" s="25" t="str">
        <f t="shared" si="11"/>
        <v>SAMEDI</v>
      </c>
      <c r="D212" s="20">
        <v>43491</v>
      </c>
      <c r="E212" s="26"/>
      <c r="F212" s="26"/>
      <c r="G212" s="26"/>
      <c r="H212" s="26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  <c r="CS212" s="25"/>
    </row>
    <row r="213" spans="1:97" x14ac:dyDescent="0.35">
      <c r="A213" s="25" t="str">
        <f t="shared" si="10"/>
        <v>JANVIER</v>
      </c>
      <c r="B213" s="25">
        <f t="shared" si="12"/>
        <v>5</v>
      </c>
      <c r="C213" s="25" t="str">
        <f t="shared" si="11"/>
        <v>DIMANCHE</v>
      </c>
      <c r="D213" s="20">
        <v>43492</v>
      </c>
      <c r="E213" s="26"/>
      <c r="F213" s="26"/>
      <c r="G213" s="26"/>
      <c r="H213" s="26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  <c r="CS213" s="25"/>
    </row>
    <row r="214" spans="1:97" x14ac:dyDescent="0.35">
      <c r="A214" s="25" t="str">
        <f t="shared" si="10"/>
        <v>JANVIER</v>
      </c>
      <c r="B214" s="25">
        <f t="shared" si="12"/>
        <v>5</v>
      </c>
      <c r="C214" s="25" t="str">
        <f t="shared" si="11"/>
        <v>LUNDI</v>
      </c>
      <c r="D214" s="20">
        <v>43493</v>
      </c>
      <c r="E214" s="26"/>
      <c r="F214" s="26"/>
      <c r="G214" s="26"/>
      <c r="H214" s="26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  <c r="CS214" s="25"/>
    </row>
    <row r="215" spans="1:97" x14ac:dyDescent="0.35">
      <c r="A215" s="25" t="str">
        <f t="shared" si="10"/>
        <v>JANVIER</v>
      </c>
      <c r="B215" s="25">
        <f t="shared" si="12"/>
        <v>5</v>
      </c>
      <c r="C215" s="25" t="str">
        <f t="shared" si="11"/>
        <v>MARDI</v>
      </c>
      <c r="D215" s="20">
        <v>43494</v>
      </c>
      <c r="E215" s="26"/>
      <c r="F215" s="26"/>
      <c r="G215" s="26"/>
      <c r="H215" s="26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  <c r="CS215" s="25"/>
    </row>
    <row r="216" spans="1:97" x14ac:dyDescent="0.35">
      <c r="A216" s="25" t="str">
        <f t="shared" si="10"/>
        <v>JANVIER</v>
      </c>
      <c r="B216" s="25">
        <f t="shared" si="12"/>
        <v>5</v>
      </c>
      <c r="C216" s="25" t="str">
        <f t="shared" si="11"/>
        <v>MERCREDI</v>
      </c>
      <c r="D216" s="20">
        <v>43495</v>
      </c>
      <c r="E216" s="26"/>
      <c r="F216" s="26"/>
      <c r="G216" s="26"/>
      <c r="H216" s="26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  <c r="CS216" s="25"/>
    </row>
    <row r="217" spans="1:97" x14ac:dyDescent="0.35">
      <c r="A217" s="25" t="str">
        <f t="shared" si="10"/>
        <v>JANVIER</v>
      </c>
      <c r="B217" s="25">
        <f t="shared" si="12"/>
        <v>5</v>
      </c>
      <c r="C217" s="25" t="str">
        <f t="shared" si="11"/>
        <v>JEUDI</v>
      </c>
      <c r="D217" s="20">
        <v>43496</v>
      </c>
      <c r="E217" s="26"/>
      <c r="F217" s="26"/>
      <c r="G217" s="26"/>
      <c r="H217" s="26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  <c r="CS217" s="25"/>
    </row>
    <row r="218" spans="1:97" x14ac:dyDescent="0.35">
      <c r="A218" s="25" t="str">
        <f t="shared" si="10"/>
        <v>FEVRIER</v>
      </c>
      <c r="B218" s="25">
        <f t="shared" si="12"/>
        <v>5</v>
      </c>
      <c r="C218" s="25" t="str">
        <f t="shared" si="11"/>
        <v>VENDREDI</v>
      </c>
      <c r="D218" s="20">
        <v>43497</v>
      </c>
      <c r="E218" s="26"/>
      <c r="F218" s="26"/>
      <c r="G218" s="26"/>
      <c r="H218" s="26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  <c r="CS218" s="25"/>
    </row>
    <row r="219" spans="1:97" x14ac:dyDescent="0.35">
      <c r="A219" s="25" t="str">
        <f t="shared" si="10"/>
        <v>FEVRIER</v>
      </c>
      <c r="B219" s="25">
        <f t="shared" si="12"/>
        <v>5</v>
      </c>
      <c r="C219" s="25" t="str">
        <f t="shared" si="11"/>
        <v>SAMEDI</v>
      </c>
      <c r="D219" s="20">
        <v>43498</v>
      </c>
      <c r="E219" s="26"/>
      <c r="F219" s="26"/>
      <c r="G219" s="26"/>
      <c r="H219" s="26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  <c r="CS219" s="25"/>
    </row>
    <row r="220" spans="1:97" x14ac:dyDescent="0.35">
      <c r="A220" s="25" t="str">
        <f t="shared" si="10"/>
        <v>FEVRIER</v>
      </c>
      <c r="B220" s="25">
        <f t="shared" si="12"/>
        <v>6</v>
      </c>
      <c r="C220" s="25" t="str">
        <f t="shared" si="11"/>
        <v>DIMANCHE</v>
      </c>
      <c r="D220" s="20">
        <v>43499</v>
      </c>
      <c r="E220" s="26"/>
      <c r="F220" s="26"/>
      <c r="G220" s="26"/>
      <c r="H220" s="26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  <c r="CS220" s="25"/>
    </row>
    <row r="221" spans="1:97" x14ac:dyDescent="0.35">
      <c r="A221" s="25" t="str">
        <f t="shared" si="10"/>
        <v>FEVRIER</v>
      </c>
      <c r="B221" s="25">
        <f t="shared" si="12"/>
        <v>6</v>
      </c>
      <c r="C221" s="25" t="str">
        <f t="shared" si="11"/>
        <v>LUNDI</v>
      </c>
      <c r="D221" s="20">
        <v>43500</v>
      </c>
      <c r="E221" s="26"/>
      <c r="F221" s="26"/>
      <c r="G221" s="26"/>
      <c r="H221" s="26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  <c r="CS221" s="25"/>
    </row>
    <row r="222" spans="1:97" x14ac:dyDescent="0.35">
      <c r="A222" s="25" t="str">
        <f t="shared" si="10"/>
        <v>FEVRIER</v>
      </c>
      <c r="B222" s="25">
        <f t="shared" si="12"/>
        <v>6</v>
      </c>
      <c r="C222" s="25" t="str">
        <f t="shared" si="11"/>
        <v>MARDI</v>
      </c>
      <c r="D222" s="20">
        <v>43501</v>
      </c>
      <c r="E222" s="26"/>
      <c r="F222" s="26"/>
      <c r="G222" s="26"/>
      <c r="H222" s="26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  <c r="CS222" s="25"/>
    </row>
    <row r="223" spans="1:97" x14ac:dyDescent="0.35">
      <c r="A223" s="25" t="str">
        <f t="shared" si="10"/>
        <v>FEVRIER</v>
      </c>
      <c r="B223" s="25">
        <f t="shared" si="12"/>
        <v>6</v>
      </c>
      <c r="C223" s="25" t="str">
        <f t="shared" si="11"/>
        <v>MERCREDI</v>
      </c>
      <c r="D223" s="20">
        <v>43502</v>
      </c>
      <c r="E223" s="26"/>
      <c r="F223" s="26"/>
      <c r="G223" s="26"/>
      <c r="H223" s="26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  <c r="CS223" s="25"/>
    </row>
    <row r="224" spans="1:97" x14ac:dyDescent="0.35">
      <c r="A224" s="25" t="str">
        <f t="shared" si="10"/>
        <v>FEVRIER</v>
      </c>
      <c r="B224" s="25">
        <f t="shared" si="12"/>
        <v>6</v>
      </c>
      <c r="C224" s="25" t="str">
        <f t="shared" si="11"/>
        <v>JEUDI</v>
      </c>
      <c r="D224" s="20">
        <v>43503</v>
      </c>
      <c r="E224" s="26"/>
      <c r="F224" s="26"/>
      <c r="G224" s="26"/>
      <c r="H224" s="26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  <c r="CS224" s="25"/>
    </row>
    <row r="225" spans="1:97" x14ac:dyDescent="0.35">
      <c r="A225" s="25" t="str">
        <f t="shared" si="10"/>
        <v>FEVRIER</v>
      </c>
      <c r="B225" s="25">
        <f t="shared" si="12"/>
        <v>6</v>
      </c>
      <c r="C225" s="25" t="str">
        <f t="shared" si="11"/>
        <v>VENDREDI</v>
      </c>
      <c r="D225" s="20">
        <v>43504</v>
      </c>
      <c r="E225" s="26"/>
      <c r="F225" s="26"/>
      <c r="G225" s="26"/>
      <c r="H225" s="26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  <c r="CS225" s="25"/>
    </row>
    <row r="226" spans="1:97" x14ac:dyDescent="0.35">
      <c r="A226" s="25" t="str">
        <f t="shared" si="10"/>
        <v>FEVRIER</v>
      </c>
      <c r="B226" s="25">
        <f t="shared" si="12"/>
        <v>6</v>
      </c>
      <c r="C226" s="25" t="str">
        <f t="shared" si="11"/>
        <v>SAMEDI</v>
      </c>
      <c r="D226" s="20">
        <v>43505</v>
      </c>
      <c r="E226" s="26"/>
      <c r="F226" s="26"/>
      <c r="G226" s="26"/>
      <c r="H226" s="26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  <c r="CS226" s="25"/>
    </row>
    <row r="227" spans="1:97" x14ac:dyDescent="0.35">
      <c r="A227" s="25" t="str">
        <f t="shared" si="10"/>
        <v>FEVRIER</v>
      </c>
      <c r="B227" s="25">
        <f t="shared" si="12"/>
        <v>7</v>
      </c>
      <c r="C227" s="25" t="str">
        <f t="shared" si="11"/>
        <v>DIMANCHE</v>
      </c>
      <c r="D227" s="20">
        <v>43506</v>
      </c>
      <c r="E227" s="26"/>
      <c r="F227" s="26"/>
      <c r="G227" s="26"/>
      <c r="H227" s="26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  <c r="CS227" s="25"/>
    </row>
    <row r="228" spans="1:97" x14ac:dyDescent="0.35">
      <c r="A228" s="25" t="str">
        <f t="shared" si="10"/>
        <v>FEVRIER</v>
      </c>
      <c r="B228" s="25">
        <f t="shared" si="12"/>
        <v>7</v>
      </c>
      <c r="C228" s="25" t="str">
        <f t="shared" si="11"/>
        <v>LUNDI</v>
      </c>
      <c r="D228" s="20">
        <v>43507</v>
      </c>
      <c r="E228" s="26"/>
      <c r="F228" s="26"/>
      <c r="G228" s="26"/>
      <c r="H228" s="26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  <c r="CS228" s="25"/>
    </row>
    <row r="229" spans="1:97" x14ac:dyDescent="0.35">
      <c r="A229" s="25" t="str">
        <f t="shared" si="10"/>
        <v>FEVRIER</v>
      </c>
      <c r="B229" s="25">
        <f t="shared" si="12"/>
        <v>7</v>
      </c>
      <c r="C229" s="25" t="str">
        <f t="shared" si="11"/>
        <v>MARDI</v>
      </c>
      <c r="D229" s="20">
        <v>43508</v>
      </c>
      <c r="E229" s="26"/>
      <c r="F229" s="26"/>
      <c r="G229" s="26"/>
      <c r="H229" s="26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  <c r="CS229" s="25"/>
    </row>
    <row r="230" spans="1:97" x14ac:dyDescent="0.35">
      <c r="A230" s="25" t="str">
        <f t="shared" si="10"/>
        <v>FEVRIER</v>
      </c>
      <c r="B230" s="25">
        <f t="shared" si="12"/>
        <v>7</v>
      </c>
      <c r="C230" s="25" t="str">
        <f t="shared" si="11"/>
        <v>MERCREDI</v>
      </c>
      <c r="D230" s="20">
        <v>43509</v>
      </c>
      <c r="E230" s="26"/>
      <c r="F230" s="26"/>
      <c r="G230" s="26"/>
      <c r="H230" s="26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  <c r="CS230" s="25"/>
    </row>
    <row r="231" spans="1:97" x14ac:dyDescent="0.35">
      <c r="A231" s="25" t="str">
        <f t="shared" si="10"/>
        <v>FEVRIER</v>
      </c>
      <c r="B231" s="25">
        <f t="shared" si="12"/>
        <v>7</v>
      </c>
      <c r="C231" s="25" t="str">
        <f t="shared" si="11"/>
        <v>JEUDI</v>
      </c>
      <c r="D231" s="20">
        <v>43510</v>
      </c>
      <c r="E231" s="26"/>
      <c r="F231" s="26"/>
      <c r="G231" s="26"/>
      <c r="H231" s="26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  <c r="CS231" s="25"/>
    </row>
    <row r="232" spans="1:97" x14ac:dyDescent="0.35">
      <c r="A232" s="25" t="str">
        <f t="shared" si="10"/>
        <v>FEVRIER</v>
      </c>
      <c r="B232" s="25">
        <f t="shared" si="12"/>
        <v>7</v>
      </c>
      <c r="C232" s="25" t="str">
        <f t="shared" si="11"/>
        <v>VENDREDI</v>
      </c>
      <c r="D232" s="20">
        <v>43511</v>
      </c>
      <c r="E232" s="26"/>
      <c r="F232" s="26"/>
      <c r="G232" s="26"/>
      <c r="H232" s="26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  <c r="CS232" s="25"/>
    </row>
    <row r="233" spans="1:97" x14ac:dyDescent="0.35">
      <c r="A233" s="25" t="str">
        <f t="shared" si="10"/>
        <v>FEVRIER</v>
      </c>
      <c r="B233" s="25">
        <f t="shared" si="12"/>
        <v>7</v>
      </c>
      <c r="C233" s="25" t="str">
        <f t="shared" si="11"/>
        <v>SAMEDI</v>
      </c>
      <c r="D233" s="20">
        <v>43512</v>
      </c>
      <c r="E233" s="26"/>
      <c r="F233" s="26"/>
      <c r="G233" s="26"/>
      <c r="H233" s="26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  <c r="CS233" s="25"/>
    </row>
    <row r="234" spans="1:97" x14ac:dyDescent="0.35">
      <c r="A234" s="25" t="str">
        <f t="shared" si="10"/>
        <v>FEVRIER</v>
      </c>
      <c r="B234" s="25">
        <f t="shared" si="12"/>
        <v>8</v>
      </c>
      <c r="C234" s="25" t="str">
        <f t="shared" si="11"/>
        <v>DIMANCHE</v>
      </c>
      <c r="D234" s="20">
        <v>43513</v>
      </c>
      <c r="E234" s="26"/>
      <c r="F234" s="26"/>
      <c r="G234" s="26"/>
      <c r="H234" s="26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  <c r="CS234" s="25"/>
    </row>
    <row r="235" spans="1:97" x14ac:dyDescent="0.35">
      <c r="A235" s="25" t="str">
        <f t="shared" si="10"/>
        <v>FEVRIER</v>
      </c>
      <c r="B235" s="25">
        <f t="shared" si="12"/>
        <v>8</v>
      </c>
      <c r="C235" s="25" t="str">
        <f t="shared" si="11"/>
        <v>LUNDI</v>
      </c>
      <c r="D235" s="20">
        <v>43514</v>
      </c>
      <c r="E235" s="26"/>
      <c r="F235" s="26"/>
      <c r="G235" s="26"/>
      <c r="H235" s="26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  <c r="CS235" s="25"/>
    </row>
    <row r="236" spans="1:97" x14ac:dyDescent="0.35">
      <c r="A236" s="25" t="str">
        <f t="shared" si="10"/>
        <v>FEVRIER</v>
      </c>
      <c r="B236" s="25">
        <f t="shared" si="12"/>
        <v>8</v>
      </c>
      <c r="C236" s="25" t="str">
        <f t="shared" si="11"/>
        <v>MARDI</v>
      </c>
      <c r="D236" s="20">
        <v>43515</v>
      </c>
      <c r="E236" s="26"/>
      <c r="F236" s="26"/>
      <c r="G236" s="26"/>
      <c r="H236" s="26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  <c r="CS236" s="25"/>
    </row>
    <row r="237" spans="1:97" x14ac:dyDescent="0.35">
      <c r="A237" s="25" t="str">
        <f t="shared" si="10"/>
        <v>FEVRIER</v>
      </c>
      <c r="B237" s="25">
        <f t="shared" si="12"/>
        <v>8</v>
      </c>
      <c r="C237" s="25" t="str">
        <f t="shared" si="11"/>
        <v>MERCREDI</v>
      </c>
      <c r="D237" s="20">
        <v>43516</v>
      </c>
      <c r="E237" s="26"/>
      <c r="F237" s="26"/>
      <c r="G237" s="26"/>
      <c r="H237" s="26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  <c r="CS237" s="25"/>
    </row>
    <row r="238" spans="1:97" x14ac:dyDescent="0.35">
      <c r="A238" s="25" t="str">
        <f t="shared" si="10"/>
        <v>FEVRIER</v>
      </c>
      <c r="B238" s="25">
        <f t="shared" si="12"/>
        <v>8</v>
      </c>
      <c r="C238" s="25" t="str">
        <f t="shared" si="11"/>
        <v>JEUDI</v>
      </c>
      <c r="D238" s="20">
        <v>43517</v>
      </c>
      <c r="E238" s="26"/>
      <c r="F238" s="26"/>
      <c r="G238" s="26"/>
      <c r="H238" s="26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  <c r="CS238" s="25"/>
    </row>
    <row r="239" spans="1:97" x14ac:dyDescent="0.35">
      <c r="A239" s="25" t="str">
        <f t="shared" si="10"/>
        <v>FEVRIER</v>
      </c>
      <c r="B239" s="25">
        <f t="shared" si="12"/>
        <v>8</v>
      </c>
      <c r="C239" s="25" t="str">
        <f t="shared" si="11"/>
        <v>VENDREDI</v>
      </c>
      <c r="D239" s="20">
        <v>43518</v>
      </c>
      <c r="E239" s="26"/>
      <c r="F239" s="26"/>
      <c r="G239" s="26"/>
      <c r="H239" s="26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  <c r="CS239" s="25"/>
    </row>
    <row r="240" spans="1:97" x14ac:dyDescent="0.35">
      <c r="A240" s="25" t="str">
        <f t="shared" si="10"/>
        <v>FEVRIER</v>
      </c>
      <c r="B240" s="25">
        <f t="shared" si="12"/>
        <v>8</v>
      </c>
      <c r="C240" s="25" t="str">
        <f t="shared" si="11"/>
        <v>SAMEDI</v>
      </c>
      <c r="D240" s="20">
        <v>43519</v>
      </c>
      <c r="E240" s="26"/>
      <c r="F240" s="26"/>
      <c r="G240" s="26"/>
      <c r="H240" s="26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  <c r="CS240" s="25"/>
    </row>
    <row r="241" spans="1:97" x14ac:dyDescent="0.35">
      <c r="A241" s="25" t="str">
        <f t="shared" si="10"/>
        <v>FEVRIER</v>
      </c>
      <c r="B241" s="25">
        <f t="shared" si="12"/>
        <v>9</v>
      </c>
      <c r="C241" s="25" t="str">
        <f t="shared" si="11"/>
        <v>DIMANCHE</v>
      </c>
      <c r="D241" s="20">
        <v>43520</v>
      </c>
      <c r="E241" s="26"/>
      <c r="F241" s="26"/>
      <c r="G241" s="26"/>
      <c r="H241" s="26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  <c r="CS241" s="25"/>
    </row>
    <row r="242" spans="1:97" x14ac:dyDescent="0.35">
      <c r="A242" s="25" t="str">
        <f t="shared" si="10"/>
        <v>FEVRIER</v>
      </c>
      <c r="B242" s="25">
        <f t="shared" si="12"/>
        <v>9</v>
      </c>
      <c r="C242" s="25" t="str">
        <f t="shared" si="11"/>
        <v>LUNDI</v>
      </c>
      <c r="D242" s="20">
        <v>43521</v>
      </c>
      <c r="E242" s="26"/>
      <c r="F242" s="26"/>
      <c r="G242" s="26"/>
      <c r="H242" s="26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  <c r="CS242" s="25"/>
    </row>
    <row r="243" spans="1:97" x14ac:dyDescent="0.35">
      <c r="A243" s="25" t="str">
        <f t="shared" si="10"/>
        <v>FEVRIER</v>
      </c>
      <c r="B243" s="25">
        <f t="shared" si="12"/>
        <v>9</v>
      </c>
      <c r="C243" s="25" t="str">
        <f t="shared" si="11"/>
        <v>MARDI</v>
      </c>
      <c r="D243" s="20">
        <v>43522</v>
      </c>
      <c r="E243" s="26"/>
      <c r="F243" s="26"/>
      <c r="G243" s="26"/>
      <c r="H243" s="26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  <c r="CS243" s="25"/>
    </row>
    <row r="244" spans="1:97" x14ac:dyDescent="0.35">
      <c r="A244" s="25" t="str">
        <f t="shared" si="10"/>
        <v>FEVRIER</v>
      </c>
      <c r="B244" s="25">
        <f t="shared" si="12"/>
        <v>9</v>
      </c>
      <c r="C244" s="25" t="str">
        <f t="shared" si="11"/>
        <v>MERCREDI</v>
      </c>
      <c r="D244" s="20">
        <v>43523</v>
      </c>
      <c r="E244" s="26"/>
      <c r="F244" s="26"/>
      <c r="G244" s="26"/>
      <c r="H244" s="26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  <c r="CS244" s="25"/>
    </row>
    <row r="245" spans="1:97" x14ac:dyDescent="0.35">
      <c r="A245" s="25" t="str">
        <f t="shared" si="10"/>
        <v>FEVRIER</v>
      </c>
      <c r="B245" s="25">
        <f t="shared" si="12"/>
        <v>9</v>
      </c>
      <c r="C245" s="25" t="str">
        <f t="shared" si="11"/>
        <v>JEUDI</v>
      </c>
      <c r="D245" s="20">
        <v>43524</v>
      </c>
      <c r="E245" s="26"/>
      <c r="F245" s="26"/>
      <c r="G245" s="26"/>
      <c r="H245" s="26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  <c r="CS245" s="25"/>
    </row>
    <row r="246" spans="1:97" x14ac:dyDescent="0.35">
      <c r="A246" s="25" t="str">
        <f t="shared" si="10"/>
        <v>MARS</v>
      </c>
      <c r="B246" s="25">
        <f t="shared" si="12"/>
        <v>9</v>
      </c>
      <c r="C246" s="25" t="str">
        <f t="shared" si="11"/>
        <v>VENDREDI</v>
      </c>
      <c r="D246" s="20">
        <v>43525</v>
      </c>
      <c r="E246" s="26"/>
      <c r="F246" s="26"/>
      <c r="G246" s="26"/>
      <c r="H246" s="26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  <c r="CS246" s="25"/>
    </row>
    <row r="247" spans="1:97" x14ac:dyDescent="0.35">
      <c r="A247" s="25" t="str">
        <f t="shared" si="10"/>
        <v>MARS</v>
      </c>
      <c r="B247" s="25">
        <f t="shared" si="12"/>
        <v>9</v>
      </c>
      <c r="C247" s="25" t="str">
        <f t="shared" si="11"/>
        <v>SAMEDI</v>
      </c>
      <c r="D247" s="20">
        <v>43526</v>
      </c>
      <c r="E247" s="26"/>
      <c r="F247" s="26"/>
      <c r="G247" s="26"/>
      <c r="H247" s="26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  <c r="CS247" s="25"/>
    </row>
    <row r="248" spans="1:97" x14ac:dyDescent="0.35">
      <c r="A248" s="25" t="str">
        <f t="shared" si="10"/>
        <v>MARS</v>
      </c>
      <c r="B248" s="25">
        <f t="shared" si="12"/>
        <v>10</v>
      </c>
      <c r="C248" s="25" t="str">
        <f t="shared" si="11"/>
        <v>DIMANCHE</v>
      </c>
      <c r="D248" s="20">
        <v>43527</v>
      </c>
      <c r="E248" s="26"/>
      <c r="F248" s="26"/>
      <c r="G248" s="26"/>
      <c r="H248" s="26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  <c r="CS248" s="25"/>
    </row>
    <row r="249" spans="1:97" x14ac:dyDescent="0.35">
      <c r="A249" s="25" t="str">
        <f t="shared" si="10"/>
        <v>MARS</v>
      </c>
      <c r="B249" s="25">
        <f t="shared" si="12"/>
        <v>10</v>
      </c>
      <c r="C249" s="25" t="str">
        <f t="shared" si="11"/>
        <v>LUNDI</v>
      </c>
      <c r="D249" s="20">
        <v>43528</v>
      </c>
      <c r="E249" s="26"/>
      <c r="F249" s="26"/>
      <c r="G249" s="26"/>
      <c r="H249" s="26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  <c r="CS249" s="25"/>
    </row>
    <row r="250" spans="1:97" x14ac:dyDescent="0.35">
      <c r="A250" s="25" t="str">
        <f t="shared" si="10"/>
        <v>MARS</v>
      </c>
      <c r="B250" s="25">
        <f t="shared" si="12"/>
        <v>10</v>
      </c>
      <c r="C250" s="25" t="str">
        <f t="shared" si="11"/>
        <v>MARDI</v>
      </c>
      <c r="D250" s="20">
        <v>43529</v>
      </c>
      <c r="E250" s="26"/>
      <c r="F250" s="26"/>
      <c r="G250" s="26"/>
      <c r="H250" s="26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  <c r="CS250" s="25"/>
    </row>
    <row r="251" spans="1:97" x14ac:dyDescent="0.35">
      <c r="A251" s="25" t="str">
        <f t="shared" si="10"/>
        <v>MARS</v>
      </c>
      <c r="B251" s="25">
        <f t="shared" si="12"/>
        <v>10</v>
      </c>
      <c r="C251" s="25" t="str">
        <f t="shared" si="11"/>
        <v>MERCREDI</v>
      </c>
      <c r="D251" s="20">
        <v>43530</v>
      </c>
      <c r="E251" s="26"/>
      <c r="F251" s="26"/>
      <c r="G251" s="26"/>
      <c r="H251" s="26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  <c r="CS251" s="25"/>
    </row>
    <row r="252" spans="1:97" x14ac:dyDescent="0.35">
      <c r="A252" s="25" t="str">
        <f t="shared" si="10"/>
        <v>MARS</v>
      </c>
      <c r="B252" s="25">
        <f t="shared" si="12"/>
        <v>10</v>
      </c>
      <c r="C252" s="25" t="str">
        <f t="shared" si="11"/>
        <v>JEUDI</v>
      </c>
      <c r="D252" s="20">
        <v>43531</v>
      </c>
      <c r="E252" s="26"/>
      <c r="F252" s="26"/>
      <c r="G252" s="26"/>
      <c r="H252" s="26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  <c r="CS252" s="25"/>
    </row>
    <row r="253" spans="1:97" x14ac:dyDescent="0.35">
      <c r="A253" s="25" t="str">
        <f t="shared" si="10"/>
        <v>MARS</v>
      </c>
      <c r="B253" s="25">
        <f t="shared" si="12"/>
        <v>10</v>
      </c>
      <c r="C253" s="25" t="str">
        <f t="shared" si="11"/>
        <v>VENDREDI</v>
      </c>
      <c r="D253" s="20">
        <v>43532</v>
      </c>
      <c r="E253" s="26"/>
      <c r="F253" s="26"/>
      <c r="G253" s="26"/>
      <c r="H253" s="26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  <c r="CS253" s="25"/>
    </row>
    <row r="254" spans="1:97" x14ac:dyDescent="0.35">
      <c r="A254" s="25" t="str">
        <f t="shared" si="10"/>
        <v>MARS</v>
      </c>
      <c r="B254" s="25">
        <f t="shared" si="12"/>
        <v>10</v>
      </c>
      <c r="C254" s="25" t="str">
        <f t="shared" si="11"/>
        <v>SAMEDI</v>
      </c>
      <c r="D254" s="20">
        <v>43533</v>
      </c>
      <c r="E254" s="26"/>
      <c r="F254" s="26"/>
      <c r="G254" s="26"/>
      <c r="H254" s="26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  <c r="CS254" s="25"/>
    </row>
    <row r="255" spans="1:97" x14ac:dyDescent="0.35">
      <c r="A255" s="25" t="str">
        <f t="shared" si="10"/>
        <v>MARS</v>
      </c>
      <c r="B255" s="25">
        <f t="shared" si="12"/>
        <v>11</v>
      </c>
      <c r="C255" s="25" t="str">
        <f t="shared" si="11"/>
        <v>DIMANCHE</v>
      </c>
      <c r="D255" s="20">
        <v>43534</v>
      </c>
      <c r="E255" s="26"/>
      <c r="F255" s="26"/>
      <c r="G255" s="26"/>
      <c r="H255" s="26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  <c r="CS255" s="25"/>
    </row>
    <row r="256" spans="1:97" x14ac:dyDescent="0.35">
      <c r="A256" s="25" t="str">
        <f t="shared" si="10"/>
        <v>MARS</v>
      </c>
      <c r="B256" s="25">
        <f t="shared" si="12"/>
        <v>11</v>
      </c>
      <c r="C256" s="25" t="str">
        <f t="shared" si="11"/>
        <v>LUNDI</v>
      </c>
      <c r="D256" s="20">
        <v>43535</v>
      </c>
      <c r="E256" s="26"/>
      <c r="F256" s="26"/>
      <c r="G256" s="26"/>
      <c r="H256" s="26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  <c r="CS256" s="25"/>
    </row>
    <row r="257" spans="1:97" x14ac:dyDescent="0.35">
      <c r="A257" s="25" t="str">
        <f t="shared" si="10"/>
        <v>MARS</v>
      </c>
      <c r="B257" s="25">
        <f t="shared" si="12"/>
        <v>11</v>
      </c>
      <c r="C257" s="25" t="str">
        <f t="shared" si="11"/>
        <v>MARDI</v>
      </c>
      <c r="D257" s="20">
        <v>43536</v>
      </c>
      <c r="E257" s="26"/>
      <c r="F257" s="26"/>
      <c r="G257" s="26"/>
      <c r="H257" s="26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  <c r="CS257" s="25"/>
    </row>
    <row r="258" spans="1:97" x14ac:dyDescent="0.35">
      <c r="A258" s="25" t="str">
        <f t="shared" si="10"/>
        <v>MARS</v>
      </c>
      <c r="B258" s="25">
        <f t="shared" si="12"/>
        <v>11</v>
      </c>
      <c r="C258" s="25" t="str">
        <f t="shared" si="11"/>
        <v>MERCREDI</v>
      </c>
      <c r="D258" s="20">
        <v>43537</v>
      </c>
      <c r="E258" s="26"/>
      <c r="F258" s="26"/>
      <c r="G258" s="26"/>
      <c r="H258" s="26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  <c r="CS258" s="25"/>
    </row>
    <row r="259" spans="1:97" x14ac:dyDescent="0.35">
      <c r="A259" s="25" t="str">
        <f t="shared" si="10"/>
        <v>MARS</v>
      </c>
      <c r="B259" s="25">
        <f t="shared" si="12"/>
        <v>11</v>
      </c>
      <c r="C259" s="25" t="str">
        <f t="shared" si="11"/>
        <v>JEUDI</v>
      </c>
      <c r="D259" s="20">
        <v>43538</v>
      </c>
      <c r="E259" s="26"/>
      <c r="F259" s="26"/>
      <c r="G259" s="26"/>
      <c r="H259" s="26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  <c r="CS259" s="25"/>
    </row>
    <row r="260" spans="1:97" x14ac:dyDescent="0.35">
      <c r="A260" s="25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25">
        <f t="shared" si="12"/>
        <v>11</v>
      </c>
      <c r="C260" s="25" t="str">
        <f t="shared" ref="C260:C323" si="14">CHOOSE(WEEKDAY(D260,11),"LUNDI","MARDI","MERCREDI","JEUDI","VENDREDI","SAMEDI","DIMANCHE")</f>
        <v>VENDREDI</v>
      </c>
      <c r="D260" s="20">
        <v>43539</v>
      </c>
      <c r="E260" s="26"/>
      <c r="F260" s="26"/>
      <c r="G260" s="26"/>
      <c r="H260" s="26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  <c r="CS260" s="25"/>
    </row>
    <row r="261" spans="1:97" x14ac:dyDescent="0.35">
      <c r="A261" s="25" t="str">
        <f t="shared" si="13"/>
        <v>MARS</v>
      </c>
      <c r="B261" s="25">
        <f t="shared" si="12"/>
        <v>11</v>
      </c>
      <c r="C261" s="25" t="str">
        <f t="shared" si="14"/>
        <v>SAMEDI</v>
      </c>
      <c r="D261" s="20">
        <v>43540</v>
      </c>
      <c r="E261" s="26"/>
      <c r="F261" s="26"/>
      <c r="G261" s="26"/>
      <c r="H261" s="26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  <c r="CS261" s="25"/>
    </row>
    <row r="262" spans="1:97" x14ac:dyDescent="0.35">
      <c r="A262" s="25" t="str">
        <f t="shared" si="13"/>
        <v>MARS</v>
      </c>
      <c r="B262" s="25">
        <f t="shared" si="12"/>
        <v>12</v>
      </c>
      <c r="C262" s="25" t="str">
        <f t="shared" si="14"/>
        <v>DIMANCHE</v>
      </c>
      <c r="D262" s="20">
        <v>43541</v>
      </c>
      <c r="E262" s="26"/>
      <c r="F262" s="26"/>
      <c r="G262" s="26"/>
      <c r="H262" s="26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  <c r="CS262" s="25"/>
    </row>
    <row r="263" spans="1:97" x14ac:dyDescent="0.35">
      <c r="A263" s="25" t="str">
        <f t="shared" si="13"/>
        <v>MARS</v>
      </c>
      <c r="B263" s="25">
        <f t="shared" si="12"/>
        <v>12</v>
      </c>
      <c r="C263" s="25" t="str">
        <f t="shared" si="14"/>
        <v>LUNDI</v>
      </c>
      <c r="D263" s="20">
        <v>43542</v>
      </c>
      <c r="E263" s="26"/>
      <c r="F263" s="26"/>
      <c r="G263" s="26"/>
      <c r="H263" s="26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  <c r="CS263" s="25"/>
    </row>
    <row r="264" spans="1:97" x14ac:dyDescent="0.35">
      <c r="A264" s="25" t="str">
        <f t="shared" si="13"/>
        <v>MARS</v>
      </c>
      <c r="B264" s="25">
        <f t="shared" si="12"/>
        <v>12</v>
      </c>
      <c r="C264" s="25" t="str">
        <f t="shared" si="14"/>
        <v>MARDI</v>
      </c>
      <c r="D264" s="20">
        <v>43543</v>
      </c>
      <c r="E264" s="26"/>
      <c r="F264" s="26"/>
      <c r="G264" s="26"/>
      <c r="H264" s="26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  <c r="CS264" s="25"/>
    </row>
    <row r="265" spans="1:97" x14ac:dyDescent="0.35">
      <c r="A265" s="25" t="str">
        <f t="shared" si="13"/>
        <v>MARS</v>
      </c>
      <c r="B265" s="25">
        <f t="shared" si="12"/>
        <v>12</v>
      </c>
      <c r="C265" s="25" t="str">
        <f t="shared" si="14"/>
        <v>MERCREDI</v>
      </c>
      <c r="D265" s="20">
        <v>43544</v>
      </c>
      <c r="E265" s="26"/>
      <c r="F265" s="26"/>
      <c r="G265" s="26"/>
      <c r="H265" s="26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  <c r="CS265" s="25"/>
    </row>
    <row r="266" spans="1:97" x14ac:dyDescent="0.35">
      <c r="A266" s="25" t="str">
        <f t="shared" si="13"/>
        <v>MARS</v>
      </c>
      <c r="B266" s="25">
        <f t="shared" si="12"/>
        <v>12</v>
      </c>
      <c r="C266" s="25" t="str">
        <f t="shared" si="14"/>
        <v>JEUDI</v>
      </c>
      <c r="D266" s="20">
        <v>43545</v>
      </c>
      <c r="E266" s="26"/>
      <c r="F266" s="26"/>
      <c r="G266" s="26"/>
      <c r="H266" s="26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  <c r="CS266" s="25"/>
    </row>
    <row r="267" spans="1:97" x14ac:dyDescent="0.35">
      <c r="A267" s="25" t="str">
        <f t="shared" si="13"/>
        <v>MARS</v>
      </c>
      <c r="B267" s="25">
        <f t="shared" si="12"/>
        <v>12</v>
      </c>
      <c r="C267" s="25" t="str">
        <f t="shared" si="14"/>
        <v>VENDREDI</v>
      </c>
      <c r="D267" s="20">
        <v>43546</v>
      </c>
      <c r="E267" s="26"/>
      <c r="F267" s="26"/>
      <c r="G267" s="26"/>
      <c r="H267" s="26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  <c r="CS267" s="25"/>
    </row>
    <row r="268" spans="1:97" x14ac:dyDescent="0.35">
      <c r="A268" s="25" t="str">
        <f t="shared" si="13"/>
        <v>MARS</v>
      </c>
      <c r="B268" s="25">
        <f t="shared" si="12"/>
        <v>12</v>
      </c>
      <c r="C268" s="25" t="str">
        <f t="shared" si="14"/>
        <v>SAMEDI</v>
      </c>
      <c r="D268" s="20">
        <v>43547</v>
      </c>
      <c r="E268" s="26"/>
      <c r="F268" s="26"/>
      <c r="G268" s="26"/>
      <c r="H268" s="26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  <c r="CS268" s="25"/>
    </row>
    <row r="269" spans="1:97" x14ac:dyDescent="0.35">
      <c r="A269" s="25" t="str">
        <f t="shared" si="13"/>
        <v>MARS</v>
      </c>
      <c r="B269" s="25">
        <f t="shared" si="12"/>
        <v>13</v>
      </c>
      <c r="C269" s="25" t="str">
        <f t="shared" si="14"/>
        <v>DIMANCHE</v>
      </c>
      <c r="D269" s="20">
        <v>43548</v>
      </c>
      <c r="E269" s="26"/>
      <c r="F269" s="26"/>
      <c r="G269" s="26"/>
      <c r="H269" s="26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  <c r="CS269" s="25"/>
    </row>
    <row r="270" spans="1:97" x14ac:dyDescent="0.35">
      <c r="A270" s="25" t="str">
        <f t="shared" si="13"/>
        <v>MARS</v>
      </c>
      <c r="B270" s="25">
        <f t="shared" si="12"/>
        <v>13</v>
      </c>
      <c r="C270" s="25" t="str">
        <f t="shared" si="14"/>
        <v>LUNDI</v>
      </c>
      <c r="D270" s="20">
        <v>43549</v>
      </c>
      <c r="E270" s="26"/>
      <c r="F270" s="26"/>
      <c r="G270" s="26"/>
      <c r="H270" s="26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  <c r="CS270" s="25"/>
    </row>
    <row r="271" spans="1:97" x14ac:dyDescent="0.35">
      <c r="A271" s="25" t="str">
        <f t="shared" si="13"/>
        <v>MARS</v>
      </c>
      <c r="B271" s="25">
        <f t="shared" si="12"/>
        <v>13</v>
      </c>
      <c r="C271" s="25" t="str">
        <f t="shared" si="14"/>
        <v>MARDI</v>
      </c>
      <c r="D271" s="20">
        <v>43550</v>
      </c>
      <c r="E271" s="26"/>
      <c r="F271" s="26"/>
      <c r="G271" s="26"/>
      <c r="H271" s="26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  <c r="CS271" s="25"/>
    </row>
    <row r="272" spans="1:97" x14ac:dyDescent="0.35">
      <c r="A272" s="25" t="str">
        <f t="shared" si="13"/>
        <v>MARS</v>
      </c>
      <c r="B272" s="25">
        <f t="shared" si="12"/>
        <v>13</v>
      </c>
      <c r="C272" s="25" t="str">
        <f t="shared" si="14"/>
        <v>MERCREDI</v>
      </c>
      <c r="D272" s="20">
        <v>43551</v>
      </c>
      <c r="E272" s="26"/>
      <c r="F272" s="26"/>
      <c r="G272" s="26"/>
      <c r="H272" s="26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  <c r="CS272" s="25"/>
    </row>
    <row r="273" spans="1:97" x14ac:dyDescent="0.35">
      <c r="A273" s="25" t="str">
        <f t="shared" si="13"/>
        <v>MARS</v>
      </c>
      <c r="B273" s="25">
        <f t="shared" ref="B273:B336" si="15">WEEKNUM(D273)</f>
        <v>13</v>
      </c>
      <c r="C273" s="25" t="str">
        <f t="shared" si="14"/>
        <v>JEUDI</v>
      </c>
      <c r="D273" s="20">
        <v>43552</v>
      </c>
      <c r="E273" s="26"/>
      <c r="F273" s="26"/>
      <c r="G273" s="26"/>
      <c r="H273" s="26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  <c r="CS273" s="25"/>
    </row>
    <row r="274" spans="1:97" x14ac:dyDescent="0.35">
      <c r="A274" s="25" t="str">
        <f t="shared" si="13"/>
        <v>MARS</v>
      </c>
      <c r="B274" s="25">
        <f t="shared" si="15"/>
        <v>13</v>
      </c>
      <c r="C274" s="25" t="str">
        <f t="shared" si="14"/>
        <v>VENDREDI</v>
      </c>
      <c r="D274" s="20">
        <v>43553</v>
      </c>
      <c r="E274" s="26"/>
      <c r="F274" s="26"/>
      <c r="G274" s="26"/>
      <c r="H274" s="26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  <c r="CS274" s="25"/>
    </row>
    <row r="275" spans="1:97" x14ac:dyDescent="0.35">
      <c r="A275" s="25" t="str">
        <f t="shared" si="13"/>
        <v>MARS</v>
      </c>
      <c r="B275" s="25">
        <f t="shared" si="15"/>
        <v>13</v>
      </c>
      <c r="C275" s="25" t="str">
        <f t="shared" si="14"/>
        <v>SAMEDI</v>
      </c>
      <c r="D275" s="20">
        <v>43554</v>
      </c>
      <c r="E275" s="26"/>
      <c r="F275" s="26"/>
      <c r="G275" s="26"/>
      <c r="H275" s="26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  <c r="CS275" s="25"/>
    </row>
    <row r="276" spans="1:97" x14ac:dyDescent="0.35">
      <c r="A276" s="25" t="str">
        <f t="shared" si="13"/>
        <v>MARS</v>
      </c>
      <c r="B276" s="25">
        <f t="shared" si="15"/>
        <v>14</v>
      </c>
      <c r="C276" s="25" t="str">
        <f t="shared" si="14"/>
        <v>DIMANCHE</v>
      </c>
      <c r="D276" s="20">
        <v>43555</v>
      </c>
      <c r="E276" s="26"/>
      <c r="F276" s="26"/>
      <c r="G276" s="26"/>
      <c r="H276" s="26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  <c r="CS276" s="25"/>
    </row>
    <row r="277" spans="1:97" x14ac:dyDescent="0.35">
      <c r="A277" s="25" t="str">
        <f t="shared" si="13"/>
        <v>AVRIL</v>
      </c>
      <c r="B277" s="25">
        <f t="shared" si="15"/>
        <v>14</v>
      </c>
      <c r="C277" s="25" t="str">
        <f t="shared" si="14"/>
        <v>LUNDI</v>
      </c>
      <c r="D277" s="20">
        <v>43556</v>
      </c>
      <c r="E277" s="26"/>
      <c r="F277" s="26"/>
      <c r="G277" s="26"/>
      <c r="H277" s="26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  <c r="CS277" s="25"/>
    </row>
    <row r="278" spans="1:97" x14ac:dyDescent="0.35">
      <c r="A278" s="25" t="str">
        <f t="shared" si="13"/>
        <v>AVRIL</v>
      </c>
      <c r="B278" s="25">
        <f t="shared" si="15"/>
        <v>14</v>
      </c>
      <c r="C278" s="25" t="str">
        <f t="shared" si="14"/>
        <v>MARDI</v>
      </c>
      <c r="D278" s="20">
        <v>43557</v>
      </c>
      <c r="E278" s="26"/>
      <c r="F278" s="26"/>
      <c r="G278" s="26"/>
      <c r="H278" s="26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  <c r="CS278" s="25"/>
    </row>
    <row r="279" spans="1:97" x14ac:dyDescent="0.35">
      <c r="A279" s="25" t="str">
        <f t="shared" si="13"/>
        <v>AVRIL</v>
      </c>
      <c r="B279" s="25">
        <f t="shared" si="15"/>
        <v>14</v>
      </c>
      <c r="C279" s="25" t="str">
        <f t="shared" si="14"/>
        <v>MERCREDI</v>
      </c>
      <c r="D279" s="20">
        <v>43558</v>
      </c>
      <c r="E279" s="26"/>
      <c r="F279" s="26"/>
      <c r="G279" s="26"/>
      <c r="H279" s="26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  <c r="CS279" s="25"/>
    </row>
    <row r="280" spans="1:97" x14ac:dyDescent="0.35">
      <c r="A280" s="25" t="str">
        <f t="shared" si="13"/>
        <v>AVRIL</v>
      </c>
      <c r="B280" s="25">
        <f t="shared" si="15"/>
        <v>14</v>
      </c>
      <c r="C280" s="25" t="str">
        <f t="shared" si="14"/>
        <v>JEUDI</v>
      </c>
      <c r="D280" s="20">
        <v>43559</v>
      </c>
      <c r="E280" s="26"/>
      <c r="F280" s="26"/>
      <c r="G280" s="26"/>
      <c r="H280" s="26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  <c r="CS280" s="25"/>
    </row>
    <row r="281" spans="1:97" x14ac:dyDescent="0.35">
      <c r="A281" s="25" t="str">
        <f t="shared" si="13"/>
        <v>AVRIL</v>
      </c>
      <c r="B281" s="25">
        <f t="shared" si="15"/>
        <v>14</v>
      </c>
      <c r="C281" s="25" t="str">
        <f t="shared" si="14"/>
        <v>VENDREDI</v>
      </c>
      <c r="D281" s="20">
        <v>43560</v>
      </c>
      <c r="E281" s="26"/>
      <c r="F281" s="26"/>
      <c r="G281" s="26"/>
      <c r="H281" s="26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  <c r="CS281" s="25"/>
    </row>
    <row r="282" spans="1:97" x14ac:dyDescent="0.35">
      <c r="A282" s="25" t="str">
        <f t="shared" si="13"/>
        <v>AVRIL</v>
      </c>
      <c r="B282" s="25">
        <f t="shared" si="15"/>
        <v>14</v>
      </c>
      <c r="C282" s="25" t="str">
        <f t="shared" si="14"/>
        <v>SAMEDI</v>
      </c>
      <c r="D282" s="20">
        <v>43561</v>
      </c>
      <c r="E282" s="26"/>
      <c r="F282" s="26"/>
      <c r="G282" s="26"/>
      <c r="H282" s="26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  <c r="CS282" s="25"/>
    </row>
    <row r="283" spans="1:97" x14ac:dyDescent="0.35">
      <c r="A283" s="25" t="str">
        <f t="shared" si="13"/>
        <v>AVRIL</v>
      </c>
      <c r="B283" s="25">
        <f t="shared" si="15"/>
        <v>15</v>
      </c>
      <c r="C283" s="25" t="str">
        <f t="shared" si="14"/>
        <v>DIMANCHE</v>
      </c>
      <c r="D283" s="20">
        <v>43562</v>
      </c>
      <c r="E283" s="26"/>
      <c r="F283" s="26"/>
      <c r="G283" s="26"/>
      <c r="H283" s="26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  <c r="CS283" s="25"/>
    </row>
    <row r="284" spans="1:97" x14ac:dyDescent="0.35">
      <c r="A284" s="25" t="str">
        <f t="shared" si="13"/>
        <v>AVRIL</v>
      </c>
      <c r="B284" s="25">
        <f t="shared" si="15"/>
        <v>15</v>
      </c>
      <c r="C284" s="25" t="str">
        <f t="shared" si="14"/>
        <v>LUNDI</v>
      </c>
      <c r="D284" s="20">
        <v>43563</v>
      </c>
      <c r="E284" s="26"/>
      <c r="F284" s="26"/>
      <c r="G284" s="26"/>
      <c r="H284" s="26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  <c r="CS284" s="25"/>
    </row>
    <row r="285" spans="1:97" x14ac:dyDescent="0.35">
      <c r="A285" s="25" t="str">
        <f t="shared" si="13"/>
        <v>AVRIL</v>
      </c>
      <c r="B285" s="25">
        <f t="shared" si="15"/>
        <v>15</v>
      </c>
      <c r="C285" s="25" t="str">
        <f t="shared" si="14"/>
        <v>MARDI</v>
      </c>
      <c r="D285" s="20">
        <v>43564</v>
      </c>
      <c r="E285" s="26"/>
      <c r="F285" s="26"/>
      <c r="G285" s="26"/>
      <c r="H285" s="26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  <c r="CS285" s="25"/>
    </row>
    <row r="286" spans="1:97" x14ac:dyDescent="0.35">
      <c r="A286" s="25" t="str">
        <f t="shared" si="13"/>
        <v>AVRIL</v>
      </c>
      <c r="B286" s="25">
        <f t="shared" si="15"/>
        <v>15</v>
      </c>
      <c r="C286" s="25" t="str">
        <f t="shared" si="14"/>
        <v>MERCREDI</v>
      </c>
      <c r="D286" s="20">
        <v>43565</v>
      </c>
      <c r="E286" s="26"/>
      <c r="F286" s="26"/>
      <c r="G286" s="26"/>
      <c r="H286" s="26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  <c r="CS286" s="25"/>
    </row>
    <row r="287" spans="1:97" x14ac:dyDescent="0.35">
      <c r="A287" s="25" t="str">
        <f t="shared" si="13"/>
        <v>AVRIL</v>
      </c>
      <c r="B287" s="25">
        <f t="shared" si="15"/>
        <v>15</v>
      </c>
      <c r="C287" s="25" t="str">
        <f t="shared" si="14"/>
        <v>JEUDI</v>
      </c>
      <c r="D287" s="20">
        <v>43566</v>
      </c>
      <c r="E287" s="26"/>
      <c r="F287" s="26"/>
      <c r="G287" s="26"/>
      <c r="H287" s="26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  <c r="CS287" s="25"/>
    </row>
    <row r="288" spans="1:97" x14ac:dyDescent="0.35">
      <c r="A288" s="25" t="str">
        <f t="shared" si="13"/>
        <v>AVRIL</v>
      </c>
      <c r="B288" s="25">
        <f t="shared" si="15"/>
        <v>15</v>
      </c>
      <c r="C288" s="25" t="str">
        <f t="shared" si="14"/>
        <v>VENDREDI</v>
      </c>
      <c r="D288" s="20">
        <v>43567</v>
      </c>
      <c r="E288" s="26"/>
      <c r="F288" s="26"/>
      <c r="G288" s="26"/>
      <c r="H288" s="26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  <c r="CS288" s="25"/>
    </row>
    <row r="289" spans="1:97" x14ac:dyDescent="0.35">
      <c r="A289" s="25" t="str">
        <f t="shared" si="13"/>
        <v>AVRIL</v>
      </c>
      <c r="B289" s="25">
        <f t="shared" si="15"/>
        <v>15</v>
      </c>
      <c r="C289" s="25" t="str">
        <f t="shared" si="14"/>
        <v>SAMEDI</v>
      </c>
      <c r="D289" s="20">
        <v>43568</v>
      </c>
      <c r="E289" s="26"/>
      <c r="F289" s="26"/>
      <c r="G289" s="26"/>
      <c r="H289" s="26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  <c r="CS289" s="25"/>
    </row>
    <row r="290" spans="1:97" x14ac:dyDescent="0.35">
      <c r="A290" s="25" t="str">
        <f t="shared" si="13"/>
        <v>AVRIL</v>
      </c>
      <c r="B290" s="25">
        <f t="shared" si="15"/>
        <v>16</v>
      </c>
      <c r="C290" s="25" t="str">
        <f t="shared" si="14"/>
        <v>DIMANCHE</v>
      </c>
      <c r="D290" s="20">
        <v>43569</v>
      </c>
      <c r="E290" s="26"/>
      <c r="F290" s="26"/>
      <c r="G290" s="26"/>
      <c r="H290" s="26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  <c r="CS290" s="25"/>
    </row>
    <row r="291" spans="1:97" x14ac:dyDescent="0.35">
      <c r="A291" s="25" t="str">
        <f t="shared" si="13"/>
        <v>AVRIL</v>
      </c>
      <c r="B291" s="25">
        <f t="shared" si="15"/>
        <v>16</v>
      </c>
      <c r="C291" s="25" t="str">
        <f t="shared" si="14"/>
        <v>LUNDI</v>
      </c>
      <c r="D291" s="20">
        <v>43570</v>
      </c>
      <c r="E291" s="26"/>
      <c r="F291" s="26"/>
      <c r="G291" s="26"/>
      <c r="H291" s="26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  <c r="CS291" s="25"/>
    </row>
    <row r="292" spans="1:97" x14ac:dyDescent="0.35">
      <c r="A292" s="25" t="str">
        <f t="shared" si="13"/>
        <v>AVRIL</v>
      </c>
      <c r="B292" s="25">
        <f t="shared" si="15"/>
        <v>16</v>
      </c>
      <c r="C292" s="25" t="str">
        <f t="shared" si="14"/>
        <v>MARDI</v>
      </c>
      <c r="D292" s="20">
        <v>43571</v>
      </c>
      <c r="E292" s="26"/>
      <c r="F292" s="26"/>
      <c r="G292" s="26"/>
      <c r="H292" s="26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  <c r="CS292" s="25"/>
    </row>
    <row r="293" spans="1:97" x14ac:dyDescent="0.35">
      <c r="A293" s="25" t="str">
        <f t="shared" si="13"/>
        <v>AVRIL</v>
      </c>
      <c r="B293" s="25">
        <f t="shared" si="15"/>
        <v>16</v>
      </c>
      <c r="C293" s="25" t="str">
        <f t="shared" si="14"/>
        <v>MERCREDI</v>
      </c>
      <c r="D293" s="20">
        <v>43572</v>
      </c>
      <c r="E293" s="26"/>
      <c r="F293" s="26"/>
      <c r="G293" s="26"/>
      <c r="H293" s="26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  <c r="CS293" s="25"/>
    </row>
    <row r="294" spans="1:97" x14ac:dyDescent="0.35">
      <c r="A294" s="25" t="str">
        <f t="shared" si="13"/>
        <v>AVRIL</v>
      </c>
      <c r="B294" s="25">
        <f t="shared" si="15"/>
        <v>16</v>
      </c>
      <c r="C294" s="25" t="str">
        <f t="shared" si="14"/>
        <v>JEUDI</v>
      </c>
      <c r="D294" s="20">
        <v>43573</v>
      </c>
      <c r="E294" s="26"/>
      <c r="F294" s="26"/>
      <c r="G294" s="26"/>
      <c r="H294" s="26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  <c r="CS294" s="25"/>
    </row>
    <row r="295" spans="1:97" x14ac:dyDescent="0.35">
      <c r="A295" s="25" t="str">
        <f t="shared" si="13"/>
        <v>AVRIL</v>
      </c>
      <c r="B295" s="25">
        <f t="shared" si="15"/>
        <v>16</v>
      </c>
      <c r="C295" s="25" t="str">
        <f t="shared" si="14"/>
        <v>VENDREDI</v>
      </c>
      <c r="D295" s="20">
        <v>43574</v>
      </c>
      <c r="E295" s="26"/>
      <c r="F295" s="26"/>
      <c r="G295" s="26"/>
      <c r="H295" s="26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  <c r="CS295" s="25"/>
    </row>
    <row r="296" spans="1:97" x14ac:dyDescent="0.35">
      <c r="A296" s="25" t="str">
        <f t="shared" si="13"/>
        <v>AVRIL</v>
      </c>
      <c r="B296" s="25">
        <f t="shared" si="15"/>
        <v>16</v>
      </c>
      <c r="C296" s="25" t="str">
        <f t="shared" si="14"/>
        <v>SAMEDI</v>
      </c>
      <c r="D296" s="20">
        <v>43575</v>
      </c>
      <c r="E296" s="26"/>
      <c r="F296" s="26"/>
      <c r="G296" s="26"/>
      <c r="H296" s="26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  <c r="CS296" s="25"/>
    </row>
    <row r="297" spans="1:97" x14ac:dyDescent="0.35">
      <c r="A297" s="25" t="str">
        <f t="shared" si="13"/>
        <v>AVRIL</v>
      </c>
      <c r="B297" s="25">
        <f t="shared" si="15"/>
        <v>17</v>
      </c>
      <c r="C297" s="25" t="str">
        <f t="shared" si="14"/>
        <v>DIMANCHE</v>
      </c>
      <c r="D297" s="20">
        <v>43576</v>
      </c>
      <c r="E297" s="26"/>
      <c r="F297" s="26"/>
      <c r="G297" s="26"/>
      <c r="H297" s="26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  <c r="CS297" s="25"/>
    </row>
    <row r="298" spans="1:97" x14ac:dyDescent="0.35">
      <c r="A298" s="25" t="str">
        <f t="shared" si="13"/>
        <v>AVRIL</v>
      </c>
      <c r="B298" s="25">
        <f t="shared" si="15"/>
        <v>17</v>
      </c>
      <c r="C298" s="25" t="str">
        <f t="shared" si="14"/>
        <v>LUNDI</v>
      </c>
      <c r="D298" s="20">
        <v>43577</v>
      </c>
      <c r="E298" s="26"/>
      <c r="F298" s="26"/>
      <c r="G298" s="26"/>
      <c r="H298" s="26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  <c r="CS298" s="25"/>
    </row>
    <row r="299" spans="1:97" x14ac:dyDescent="0.35">
      <c r="A299" s="25" t="str">
        <f t="shared" si="13"/>
        <v>AVRIL</v>
      </c>
      <c r="B299" s="25">
        <f t="shared" si="15"/>
        <v>17</v>
      </c>
      <c r="C299" s="25" t="str">
        <f t="shared" si="14"/>
        <v>MARDI</v>
      </c>
      <c r="D299" s="20">
        <v>43578</v>
      </c>
      <c r="E299" s="26"/>
      <c r="F299" s="26"/>
      <c r="G299" s="26"/>
      <c r="H299" s="26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  <c r="CS299" s="25"/>
    </row>
    <row r="300" spans="1:97" x14ac:dyDescent="0.35">
      <c r="A300" s="25" t="str">
        <f t="shared" si="13"/>
        <v>AVRIL</v>
      </c>
      <c r="B300" s="25">
        <f t="shared" si="15"/>
        <v>17</v>
      </c>
      <c r="C300" s="25" t="str">
        <f t="shared" si="14"/>
        <v>MERCREDI</v>
      </c>
      <c r="D300" s="20">
        <v>43579</v>
      </c>
      <c r="E300" s="26"/>
      <c r="F300" s="26"/>
      <c r="G300" s="26"/>
      <c r="H300" s="26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  <c r="CS300" s="25"/>
    </row>
    <row r="301" spans="1:97" x14ac:dyDescent="0.35">
      <c r="A301" s="25" t="str">
        <f t="shared" si="13"/>
        <v>AVRIL</v>
      </c>
      <c r="B301" s="25">
        <f t="shared" si="15"/>
        <v>17</v>
      </c>
      <c r="C301" s="25" t="str">
        <f t="shared" si="14"/>
        <v>JEUDI</v>
      </c>
      <c r="D301" s="20">
        <v>43580</v>
      </c>
      <c r="E301" s="26"/>
      <c r="F301" s="26"/>
      <c r="G301" s="26"/>
      <c r="H301" s="26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  <c r="CS301" s="25"/>
    </row>
    <row r="302" spans="1:97" x14ac:dyDescent="0.35">
      <c r="A302" s="25" t="str">
        <f t="shared" si="13"/>
        <v>AVRIL</v>
      </c>
      <c r="B302" s="25">
        <f t="shared" si="15"/>
        <v>17</v>
      </c>
      <c r="C302" s="25" t="str">
        <f t="shared" si="14"/>
        <v>VENDREDI</v>
      </c>
      <c r="D302" s="20">
        <v>43581</v>
      </c>
      <c r="E302" s="26"/>
      <c r="F302" s="26"/>
      <c r="G302" s="26"/>
      <c r="H302" s="26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  <c r="CS302" s="25"/>
    </row>
    <row r="303" spans="1:97" x14ac:dyDescent="0.35">
      <c r="A303" s="25" t="str">
        <f t="shared" si="13"/>
        <v>AVRIL</v>
      </c>
      <c r="B303" s="25">
        <f t="shared" si="15"/>
        <v>17</v>
      </c>
      <c r="C303" s="25" t="str">
        <f t="shared" si="14"/>
        <v>SAMEDI</v>
      </c>
      <c r="D303" s="20">
        <v>43582</v>
      </c>
      <c r="E303" s="26"/>
      <c r="F303" s="26"/>
      <c r="G303" s="26"/>
      <c r="H303" s="26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  <c r="CS303" s="25"/>
    </row>
    <row r="304" spans="1:97" x14ac:dyDescent="0.35">
      <c r="A304" s="25" t="str">
        <f t="shared" si="13"/>
        <v>AVRIL</v>
      </c>
      <c r="B304" s="25">
        <f t="shared" si="15"/>
        <v>18</v>
      </c>
      <c r="C304" s="25" t="str">
        <f t="shared" si="14"/>
        <v>DIMANCHE</v>
      </c>
      <c r="D304" s="20">
        <v>43583</v>
      </c>
      <c r="E304" s="26"/>
      <c r="F304" s="26"/>
      <c r="G304" s="26"/>
      <c r="H304" s="26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  <c r="CS304" s="25"/>
    </row>
    <row r="305" spans="1:97" x14ac:dyDescent="0.35">
      <c r="A305" s="25" t="str">
        <f t="shared" si="13"/>
        <v>AVRIL</v>
      </c>
      <c r="B305" s="25">
        <f t="shared" si="15"/>
        <v>18</v>
      </c>
      <c r="C305" s="25" t="str">
        <f t="shared" si="14"/>
        <v>LUNDI</v>
      </c>
      <c r="D305" s="20">
        <v>43584</v>
      </c>
      <c r="E305" s="26"/>
      <c r="F305" s="26"/>
      <c r="G305" s="26"/>
      <c r="H305" s="26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  <c r="CS305" s="25"/>
    </row>
    <row r="306" spans="1:97" x14ac:dyDescent="0.35">
      <c r="A306" s="25" t="str">
        <f t="shared" si="13"/>
        <v>AVRIL</v>
      </c>
      <c r="B306" s="25">
        <f t="shared" si="15"/>
        <v>18</v>
      </c>
      <c r="C306" s="25" t="str">
        <f t="shared" si="14"/>
        <v>MARDI</v>
      </c>
      <c r="D306" s="20">
        <v>43585</v>
      </c>
      <c r="E306" s="26"/>
      <c r="F306" s="26"/>
      <c r="G306" s="26"/>
      <c r="H306" s="26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  <c r="CS306" s="25"/>
    </row>
    <row r="307" spans="1:97" x14ac:dyDescent="0.35">
      <c r="A307" s="25" t="str">
        <f t="shared" si="13"/>
        <v>MAI</v>
      </c>
      <c r="B307" s="25">
        <f t="shared" si="15"/>
        <v>18</v>
      </c>
      <c r="C307" s="25" t="str">
        <f t="shared" si="14"/>
        <v>MERCREDI</v>
      </c>
      <c r="D307" s="20">
        <v>43586</v>
      </c>
      <c r="E307" s="26"/>
      <c r="F307" s="26"/>
      <c r="G307" s="26"/>
      <c r="H307" s="26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  <c r="CS307" s="25"/>
    </row>
    <row r="308" spans="1:97" x14ac:dyDescent="0.35">
      <c r="A308" s="25" t="str">
        <f t="shared" si="13"/>
        <v>MAI</v>
      </c>
      <c r="B308" s="25">
        <f t="shared" si="15"/>
        <v>18</v>
      </c>
      <c r="C308" s="25" t="str">
        <f t="shared" si="14"/>
        <v>JEUDI</v>
      </c>
      <c r="D308" s="20">
        <v>43587</v>
      </c>
      <c r="E308" s="26"/>
      <c r="F308" s="26"/>
      <c r="G308" s="26"/>
      <c r="H308" s="26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  <c r="CS308" s="25"/>
    </row>
    <row r="309" spans="1:97" x14ac:dyDescent="0.35">
      <c r="A309" s="25" t="str">
        <f t="shared" si="13"/>
        <v>MAI</v>
      </c>
      <c r="B309" s="25">
        <f t="shared" si="15"/>
        <v>18</v>
      </c>
      <c r="C309" s="25" t="str">
        <f t="shared" si="14"/>
        <v>VENDREDI</v>
      </c>
      <c r="D309" s="20">
        <v>43588</v>
      </c>
      <c r="E309" s="26"/>
      <c r="F309" s="26"/>
      <c r="G309" s="26"/>
      <c r="H309" s="26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  <c r="CS309" s="25"/>
    </row>
    <row r="310" spans="1:97" x14ac:dyDescent="0.35">
      <c r="A310" s="25" t="str">
        <f t="shared" si="13"/>
        <v>MAI</v>
      </c>
      <c r="B310" s="25">
        <f t="shared" si="15"/>
        <v>18</v>
      </c>
      <c r="C310" s="25" t="str">
        <f t="shared" si="14"/>
        <v>SAMEDI</v>
      </c>
      <c r="D310" s="20">
        <v>43589</v>
      </c>
      <c r="E310" s="26"/>
      <c r="F310" s="26"/>
      <c r="G310" s="26"/>
      <c r="H310" s="26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  <c r="CS310" s="25"/>
    </row>
    <row r="311" spans="1:97" x14ac:dyDescent="0.35">
      <c r="A311" s="25" t="str">
        <f t="shared" si="13"/>
        <v>MAI</v>
      </c>
      <c r="B311" s="25">
        <f t="shared" si="15"/>
        <v>19</v>
      </c>
      <c r="C311" s="25" t="str">
        <f t="shared" si="14"/>
        <v>DIMANCHE</v>
      </c>
      <c r="D311" s="20">
        <v>43590</v>
      </c>
      <c r="E311" s="26"/>
      <c r="F311" s="26"/>
      <c r="G311" s="26"/>
      <c r="H311" s="26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  <c r="CS311" s="25"/>
    </row>
    <row r="312" spans="1:97" x14ac:dyDescent="0.35">
      <c r="A312" s="25" t="str">
        <f t="shared" si="13"/>
        <v>MAI</v>
      </c>
      <c r="B312" s="25">
        <f t="shared" si="15"/>
        <v>19</v>
      </c>
      <c r="C312" s="25" t="str">
        <f t="shared" si="14"/>
        <v>LUNDI</v>
      </c>
      <c r="D312" s="20">
        <v>43591</v>
      </c>
      <c r="E312" s="26"/>
      <c r="F312" s="26"/>
      <c r="G312" s="26"/>
      <c r="H312" s="26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  <c r="CS312" s="25"/>
    </row>
    <row r="313" spans="1:97" x14ac:dyDescent="0.35">
      <c r="A313" s="25" t="str">
        <f t="shared" si="13"/>
        <v>MAI</v>
      </c>
      <c r="B313" s="25">
        <f t="shared" si="15"/>
        <v>19</v>
      </c>
      <c r="C313" s="25" t="str">
        <f t="shared" si="14"/>
        <v>MARDI</v>
      </c>
      <c r="D313" s="20">
        <v>43592</v>
      </c>
      <c r="E313" s="26"/>
      <c r="F313" s="26"/>
      <c r="G313" s="26"/>
      <c r="H313" s="26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  <c r="CS313" s="25"/>
    </row>
    <row r="314" spans="1:97" x14ac:dyDescent="0.35">
      <c r="A314" s="25" t="str">
        <f t="shared" si="13"/>
        <v>MAI</v>
      </c>
      <c r="B314" s="25">
        <f t="shared" si="15"/>
        <v>19</v>
      </c>
      <c r="C314" s="25" t="str">
        <f t="shared" si="14"/>
        <v>MERCREDI</v>
      </c>
      <c r="D314" s="20">
        <v>43593</v>
      </c>
      <c r="E314" s="26"/>
      <c r="F314" s="26"/>
      <c r="G314" s="26"/>
      <c r="H314" s="26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  <c r="CS314" s="25"/>
    </row>
    <row r="315" spans="1:97" x14ac:dyDescent="0.35">
      <c r="A315" s="25" t="str">
        <f t="shared" si="13"/>
        <v>MAI</v>
      </c>
      <c r="B315" s="25">
        <f t="shared" si="15"/>
        <v>19</v>
      </c>
      <c r="C315" s="25" t="str">
        <f t="shared" si="14"/>
        <v>JEUDI</v>
      </c>
      <c r="D315" s="20">
        <v>43594</v>
      </c>
      <c r="E315" s="26"/>
      <c r="F315" s="26"/>
      <c r="G315" s="26"/>
      <c r="H315" s="26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  <c r="CS315" s="25"/>
    </row>
    <row r="316" spans="1:97" x14ac:dyDescent="0.35">
      <c r="A316" s="25" t="str">
        <f t="shared" si="13"/>
        <v>MAI</v>
      </c>
      <c r="B316" s="25">
        <f t="shared" si="15"/>
        <v>19</v>
      </c>
      <c r="C316" s="25" t="str">
        <f t="shared" si="14"/>
        <v>VENDREDI</v>
      </c>
      <c r="D316" s="20">
        <v>43595</v>
      </c>
      <c r="E316" s="26"/>
      <c r="F316" s="26"/>
      <c r="G316" s="26"/>
      <c r="H316" s="26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  <c r="CS316" s="25"/>
    </row>
    <row r="317" spans="1:97" x14ac:dyDescent="0.35">
      <c r="A317" s="25" t="str">
        <f t="shared" si="13"/>
        <v>MAI</v>
      </c>
      <c r="B317" s="25">
        <f t="shared" si="15"/>
        <v>19</v>
      </c>
      <c r="C317" s="25" t="str">
        <f t="shared" si="14"/>
        <v>SAMEDI</v>
      </c>
      <c r="D317" s="20">
        <v>43596</v>
      </c>
      <c r="E317" s="26"/>
      <c r="F317" s="26"/>
      <c r="G317" s="26"/>
      <c r="H317" s="26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  <c r="CS317" s="25"/>
    </row>
    <row r="318" spans="1:97" x14ac:dyDescent="0.35">
      <c r="A318" s="25" t="str">
        <f t="shared" si="13"/>
        <v>MAI</v>
      </c>
      <c r="B318" s="25">
        <f t="shared" si="15"/>
        <v>20</v>
      </c>
      <c r="C318" s="25" t="str">
        <f t="shared" si="14"/>
        <v>DIMANCHE</v>
      </c>
      <c r="D318" s="20">
        <v>43597</v>
      </c>
      <c r="E318" s="26"/>
      <c r="F318" s="26"/>
      <c r="G318" s="26"/>
      <c r="H318" s="26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  <c r="CS318" s="25"/>
    </row>
    <row r="319" spans="1:97" x14ac:dyDescent="0.35">
      <c r="A319" s="25" t="str">
        <f t="shared" si="13"/>
        <v>MAI</v>
      </c>
      <c r="B319" s="25">
        <f t="shared" si="15"/>
        <v>20</v>
      </c>
      <c r="C319" s="25" t="str">
        <f t="shared" si="14"/>
        <v>LUNDI</v>
      </c>
      <c r="D319" s="20">
        <v>43598</v>
      </c>
      <c r="E319" s="26"/>
      <c r="F319" s="26"/>
      <c r="G319" s="26"/>
      <c r="H319" s="26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  <c r="CS319" s="25"/>
    </row>
    <row r="320" spans="1:97" x14ac:dyDescent="0.35">
      <c r="A320" s="25" t="str">
        <f t="shared" si="13"/>
        <v>MAI</v>
      </c>
      <c r="B320" s="25">
        <f t="shared" si="15"/>
        <v>20</v>
      </c>
      <c r="C320" s="25" t="str">
        <f t="shared" si="14"/>
        <v>MARDI</v>
      </c>
      <c r="D320" s="20">
        <v>43599</v>
      </c>
      <c r="E320" s="26"/>
      <c r="F320" s="26"/>
      <c r="G320" s="26"/>
      <c r="H320" s="26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  <c r="CS320" s="25"/>
    </row>
    <row r="321" spans="1:97" x14ac:dyDescent="0.35">
      <c r="A321" s="25" t="str">
        <f t="shared" si="13"/>
        <v>MAI</v>
      </c>
      <c r="B321" s="25">
        <f t="shared" si="15"/>
        <v>20</v>
      </c>
      <c r="C321" s="25" t="str">
        <f t="shared" si="14"/>
        <v>MERCREDI</v>
      </c>
      <c r="D321" s="20">
        <v>43600</v>
      </c>
      <c r="E321" s="26"/>
      <c r="F321" s="26"/>
      <c r="G321" s="26"/>
      <c r="H321" s="26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  <c r="CS321" s="25"/>
    </row>
    <row r="322" spans="1:97" x14ac:dyDescent="0.35">
      <c r="A322" s="25" t="str">
        <f t="shared" si="13"/>
        <v>MAI</v>
      </c>
      <c r="B322" s="25">
        <f t="shared" si="15"/>
        <v>20</v>
      </c>
      <c r="C322" s="25" t="str">
        <f t="shared" si="14"/>
        <v>JEUDI</v>
      </c>
      <c r="D322" s="20">
        <v>43601</v>
      </c>
      <c r="E322" s="26"/>
      <c r="F322" s="26"/>
      <c r="G322" s="26"/>
      <c r="H322" s="26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  <c r="CS322" s="25"/>
    </row>
    <row r="323" spans="1:97" x14ac:dyDescent="0.35">
      <c r="A323" s="25" t="str">
        <f t="shared" si="13"/>
        <v>MAI</v>
      </c>
      <c r="B323" s="25">
        <f t="shared" si="15"/>
        <v>20</v>
      </c>
      <c r="C323" s="25" t="str">
        <f t="shared" si="14"/>
        <v>VENDREDI</v>
      </c>
      <c r="D323" s="20">
        <v>43602</v>
      </c>
      <c r="E323" s="26"/>
      <c r="F323" s="26"/>
      <c r="G323" s="26"/>
      <c r="H323" s="26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  <c r="CS323" s="25"/>
    </row>
    <row r="324" spans="1:97" x14ac:dyDescent="0.35">
      <c r="A324" s="25" t="str">
        <f t="shared" ref="A324:A367" si="16">CHOOSE(MONTH(D324),"JANVIER","FEVRIER","MARS","AVRIL","MAI","JUIN","JUILLET","MARS","AVRIL","MAI","JUIN","JUILLET","AOUT","SEPTEMBRE","OCTOBRE","NOVEMBRE","DECEMBRE")</f>
        <v>MAI</v>
      </c>
      <c r="B324" s="25">
        <f t="shared" si="15"/>
        <v>20</v>
      </c>
      <c r="C324" s="25" t="str">
        <f t="shared" ref="C324:C367" si="17">CHOOSE(WEEKDAY(D324,11),"LUNDI","MARDI","MERCREDI","JEUDI","VENDREDI","SAMEDI","DIMANCHE")</f>
        <v>SAMEDI</v>
      </c>
      <c r="D324" s="20">
        <v>43603</v>
      </c>
      <c r="E324" s="26"/>
      <c r="F324" s="26"/>
      <c r="G324" s="26"/>
      <c r="H324" s="26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  <c r="CS324" s="25"/>
    </row>
    <row r="325" spans="1:97" x14ac:dyDescent="0.35">
      <c r="A325" s="25" t="str">
        <f t="shared" si="16"/>
        <v>MAI</v>
      </c>
      <c r="B325" s="25">
        <f t="shared" si="15"/>
        <v>21</v>
      </c>
      <c r="C325" s="25" t="str">
        <f t="shared" si="17"/>
        <v>DIMANCHE</v>
      </c>
      <c r="D325" s="20">
        <v>43604</v>
      </c>
      <c r="E325" s="26"/>
      <c r="F325" s="26"/>
      <c r="G325" s="26"/>
      <c r="H325" s="26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  <c r="CS325" s="25"/>
    </row>
    <row r="326" spans="1:97" x14ac:dyDescent="0.35">
      <c r="A326" s="25" t="str">
        <f t="shared" si="16"/>
        <v>MAI</v>
      </c>
      <c r="B326" s="25">
        <f t="shared" si="15"/>
        <v>21</v>
      </c>
      <c r="C326" s="25" t="str">
        <f t="shared" si="17"/>
        <v>LUNDI</v>
      </c>
      <c r="D326" s="20">
        <v>43605</v>
      </c>
      <c r="E326" s="26"/>
      <c r="F326" s="26"/>
      <c r="G326" s="26"/>
      <c r="H326" s="26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  <c r="CS326" s="25"/>
    </row>
    <row r="327" spans="1:97" x14ac:dyDescent="0.35">
      <c r="A327" s="25" t="str">
        <f t="shared" si="16"/>
        <v>MAI</v>
      </c>
      <c r="B327" s="25">
        <f t="shared" si="15"/>
        <v>21</v>
      </c>
      <c r="C327" s="25" t="str">
        <f t="shared" si="17"/>
        <v>MARDI</v>
      </c>
      <c r="D327" s="20">
        <v>43606</v>
      </c>
      <c r="E327" s="26"/>
      <c r="F327" s="26"/>
      <c r="G327" s="26"/>
      <c r="H327" s="26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  <c r="CS327" s="25"/>
    </row>
    <row r="328" spans="1:97" x14ac:dyDescent="0.35">
      <c r="A328" s="25" t="str">
        <f t="shared" si="16"/>
        <v>MAI</v>
      </c>
      <c r="B328" s="25">
        <f t="shared" si="15"/>
        <v>21</v>
      </c>
      <c r="C328" s="25" t="str">
        <f t="shared" si="17"/>
        <v>MERCREDI</v>
      </c>
      <c r="D328" s="20">
        <v>43607</v>
      </c>
      <c r="E328" s="26"/>
      <c r="F328" s="26"/>
      <c r="G328" s="26"/>
      <c r="H328" s="26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  <c r="CS328" s="25"/>
    </row>
    <row r="329" spans="1:97" x14ac:dyDescent="0.35">
      <c r="A329" s="25" t="str">
        <f t="shared" si="16"/>
        <v>MAI</v>
      </c>
      <c r="B329" s="25">
        <f t="shared" si="15"/>
        <v>21</v>
      </c>
      <c r="C329" s="25" t="str">
        <f t="shared" si="17"/>
        <v>JEUDI</v>
      </c>
      <c r="D329" s="20">
        <v>43608</v>
      </c>
      <c r="E329" s="26"/>
      <c r="F329" s="26"/>
      <c r="G329" s="26"/>
      <c r="H329" s="26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  <c r="CS329" s="25"/>
    </row>
    <row r="330" spans="1:97" x14ac:dyDescent="0.35">
      <c r="A330" s="25" t="str">
        <f t="shared" si="16"/>
        <v>MAI</v>
      </c>
      <c r="B330" s="25">
        <f t="shared" si="15"/>
        <v>21</v>
      </c>
      <c r="C330" s="25" t="str">
        <f t="shared" si="17"/>
        <v>VENDREDI</v>
      </c>
      <c r="D330" s="20">
        <v>43609</v>
      </c>
      <c r="E330" s="26"/>
      <c r="F330" s="26"/>
      <c r="G330" s="26"/>
      <c r="H330" s="26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  <c r="CS330" s="25"/>
    </row>
    <row r="331" spans="1:97" x14ac:dyDescent="0.35">
      <c r="A331" s="25" t="str">
        <f t="shared" si="16"/>
        <v>MAI</v>
      </c>
      <c r="B331" s="25">
        <f t="shared" si="15"/>
        <v>21</v>
      </c>
      <c r="C331" s="25" t="str">
        <f t="shared" si="17"/>
        <v>SAMEDI</v>
      </c>
      <c r="D331" s="20">
        <v>43610</v>
      </c>
      <c r="E331" s="26"/>
      <c r="F331" s="26"/>
      <c r="G331" s="26"/>
      <c r="H331" s="26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  <c r="CS331" s="25"/>
    </row>
    <row r="332" spans="1:97" x14ac:dyDescent="0.35">
      <c r="A332" s="25" t="str">
        <f t="shared" si="16"/>
        <v>MAI</v>
      </c>
      <c r="B332" s="25">
        <f t="shared" si="15"/>
        <v>22</v>
      </c>
      <c r="C332" s="25" t="str">
        <f t="shared" si="17"/>
        <v>DIMANCHE</v>
      </c>
      <c r="D332" s="20">
        <v>43611</v>
      </c>
      <c r="E332" s="26"/>
      <c r="F332" s="26"/>
      <c r="G332" s="26"/>
      <c r="H332" s="26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  <c r="CS332" s="25"/>
    </row>
    <row r="333" spans="1:97" x14ac:dyDescent="0.35">
      <c r="A333" s="25" t="str">
        <f t="shared" si="16"/>
        <v>MAI</v>
      </c>
      <c r="B333" s="25">
        <f t="shared" si="15"/>
        <v>22</v>
      </c>
      <c r="C333" s="25" t="str">
        <f t="shared" si="17"/>
        <v>LUNDI</v>
      </c>
      <c r="D333" s="20">
        <v>43612</v>
      </c>
      <c r="E333" s="26"/>
      <c r="F333" s="26"/>
      <c r="G333" s="26"/>
      <c r="H333" s="26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  <c r="CS333" s="25"/>
    </row>
    <row r="334" spans="1:97" x14ac:dyDescent="0.35">
      <c r="A334" s="25" t="str">
        <f t="shared" si="16"/>
        <v>MAI</v>
      </c>
      <c r="B334" s="25">
        <f t="shared" si="15"/>
        <v>22</v>
      </c>
      <c r="C334" s="25" t="str">
        <f t="shared" si="17"/>
        <v>MARDI</v>
      </c>
      <c r="D334" s="20">
        <v>43613</v>
      </c>
      <c r="E334" s="26"/>
      <c r="F334" s="26"/>
      <c r="G334" s="26"/>
      <c r="H334" s="26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  <c r="CS334" s="25"/>
    </row>
    <row r="335" spans="1:97" x14ac:dyDescent="0.35">
      <c r="A335" s="25" t="str">
        <f t="shared" si="16"/>
        <v>MAI</v>
      </c>
      <c r="B335" s="25">
        <f t="shared" si="15"/>
        <v>22</v>
      </c>
      <c r="C335" s="25" t="str">
        <f t="shared" si="17"/>
        <v>MERCREDI</v>
      </c>
      <c r="D335" s="20">
        <v>43614</v>
      </c>
      <c r="E335" s="26"/>
      <c r="F335" s="26"/>
      <c r="G335" s="26"/>
      <c r="H335" s="26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  <c r="CS335" s="25"/>
    </row>
    <row r="336" spans="1:97" x14ac:dyDescent="0.35">
      <c r="A336" s="25" t="str">
        <f t="shared" si="16"/>
        <v>MAI</v>
      </c>
      <c r="B336" s="25">
        <f t="shared" si="15"/>
        <v>22</v>
      </c>
      <c r="C336" s="25" t="str">
        <f t="shared" si="17"/>
        <v>JEUDI</v>
      </c>
      <c r="D336" s="20">
        <v>43615</v>
      </c>
      <c r="E336" s="26"/>
      <c r="F336" s="26"/>
      <c r="G336" s="26"/>
      <c r="H336" s="26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  <c r="CS336" s="25"/>
    </row>
    <row r="337" spans="1:97" x14ac:dyDescent="0.35">
      <c r="A337" s="25" t="str">
        <f t="shared" si="16"/>
        <v>MAI</v>
      </c>
      <c r="B337" s="25">
        <f t="shared" ref="B337:B367" si="18">WEEKNUM(D337)</f>
        <v>22</v>
      </c>
      <c r="C337" s="25" t="str">
        <f t="shared" si="17"/>
        <v>VENDREDI</v>
      </c>
      <c r="D337" s="20">
        <v>43616</v>
      </c>
      <c r="E337" s="26"/>
      <c r="F337" s="26"/>
      <c r="G337" s="26"/>
      <c r="H337" s="26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  <c r="CS337" s="25"/>
    </row>
    <row r="338" spans="1:97" x14ac:dyDescent="0.35">
      <c r="A338" s="25" t="str">
        <f t="shared" si="16"/>
        <v>JUIN</v>
      </c>
      <c r="B338" s="25">
        <f t="shared" si="18"/>
        <v>22</v>
      </c>
      <c r="C338" s="25" t="str">
        <f t="shared" si="17"/>
        <v>SAMEDI</v>
      </c>
      <c r="D338" s="20">
        <v>43617</v>
      </c>
      <c r="E338" s="26"/>
      <c r="F338" s="26"/>
      <c r="G338" s="26"/>
      <c r="H338" s="26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  <c r="CS338" s="25"/>
    </row>
    <row r="339" spans="1:97" x14ac:dyDescent="0.35">
      <c r="A339" s="25" t="str">
        <f t="shared" si="16"/>
        <v>JUIN</v>
      </c>
      <c r="B339" s="25">
        <f t="shared" si="18"/>
        <v>23</v>
      </c>
      <c r="C339" s="25" t="str">
        <f t="shared" si="17"/>
        <v>DIMANCHE</v>
      </c>
      <c r="D339" s="20">
        <v>43618</v>
      </c>
      <c r="E339" s="26"/>
      <c r="F339" s="26"/>
      <c r="G339" s="26"/>
      <c r="H339" s="26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  <c r="CS339" s="25"/>
    </row>
    <row r="340" spans="1:97" x14ac:dyDescent="0.35">
      <c r="A340" s="25" t="str">
        <f t="shared" si="16"/>
        <v>JUIN</v>
      </c>
      <c r="B340" s="25">
        <f t="shared" si="18"/>
        <v>23</v>
      </c>
      <c r="C340" s="25" t="str">
        <f t="shared" si="17"/>
        <v>LUNDI</v>
      </c>
      <c r="D340" s="20">
        <v>43619</v>
      </c>
      <c r="E340" s="26"/>
      <c r="F340" s="26"/>
      <c r="G340" s="26"/>
      <c r="H340" s="26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  <c r="CS340" s="25"/>
    </row>
    <row r="341" spans="1:97" x14ac:dyDescent="0.35">
      <c r="A341" s="25" t="str">
        <f t="shared" si="16"/>
        <v>JUIN</v>
      </c>
      <c r="B341" s="25">
        <f t="shared" si="18"/>
        <v>23</v>
      </c>
      <c r="C341" s="25" t="str">
        <f t="shared" si="17"/>
        <v>MARDI</v>
      </c>
      <c r="D341" s="20">
        <v>43620</v>
      </c>
      <c r="E341" s="26"/>
      <c r="F341" s="26"/>
      <c r="G341" s="26"/>
      <c r="H341" s="26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  <c r="CS341" s="25"/>
    </row>
    <row r="342" spans="1:97" x14ac:dyDescent="0.35">
      <c r="A342" s="25" t="str">
        <f t="shared" si="16"/>
        <v>JUIN</v>
      </c>
      <c r="B342" s="25">
        <f t="shared" si="18"/>
        <v>23</v>
      </c>
      <c r="C342" s="25" t="str">
        <f t="shared" si="17"/>
        <v>MERCREDI</v>
      </c>
      <c r="D342" s="20">
        <v>43621</v>
      </c>
      <c r="E342" s="26"/>
      <c r="F342" s="26"/>
      <c r="G342" s="26"/>
      <c r="H342" s="26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  <c r="CS342" s="25"/>
    </row>
    <row r="343" spans="1:97" x14ac:dyDescent="0.35">
      <c r="A343" s="25" t="str">
        <f t="shared" si="16"/>
        <v>JUIN</v>
      </c>
      <c r="B343" s="25">
        <f t="shared" si="18"/>
        <v>23</v>
      </c>
      <c r="C343" s="25" t="str">
        <f t="shared" si="17"/>
        <v>JEUDI</v>
      </c>
      <c r="D343" s="20">
        <v>43622</v>
      </c>
      <c r="E343" s="26"/>
      <c r="F343" s="26"/>
      <c r="G343" s="26"/>
      <c r="H343" s="26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  <c r="CS343" s="25"/>
    </row>
    <row r="344" spans="1:97" x14ac:dyDescent="0.35">
      <c r="A344" s="25" t="str">
        <f t="shared" si="16"/>
        <v>JUIN</v>
      </c>
      <c r="B344" s="25">
        <f t="shared" si="18"/>
        <v>23</v>
      </c>
      <c r="C344" s="25" t="str">
        <f t="shared" si="17"/>
        <v>VENDREDI</v>
      </c>
      <c r="D344" s="20">
        <v>43623</v>
      </c>
      <c r="E344" s="26"/>
      <c r="F344" s="26"/>
      <c r="G344" s="26"/>
      <c r="H344" s="26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  <c r="CS344" s="25"/>
    </row>
    <row r="345" spans="1:97" x14ac:dyDescent="0.35">
      <c r="A345" s="25" t="str">
        <f t="shared" si="16"/>
        <v>JUIN</v>
      </c>
      <c r="B345" s="25">
        <f t="shared" si="18"/>
        <v>23</v>
      </c>
      <c r="C345" s="25" t="str">
        <f t="shared" si="17"/>
        <v>SAMEDI</v>
      </c>
      <c r="D345" s="20">
        <v>43624</v>
      </c>
      <c r="E345" s="26"/>
      <c r="F345" s="26"/>
      <c r="G345" s="26"/>
      <c r="H345" s="26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  <c r="CS345" s="25"/>
    </row>
    <row r="346" spans="1:97" x14ac:dyDescent="0.35">
      <c r="A346" s="25" t="str">
        <f t="shared" si="16"/>
        <v>JUIN</v>
      </c>
      <c r="B346" s="25">
        <f t="shared" si="18"/>
        <v>24</v>
      </c>
      <c r="C346" s="25" t="str">
        <f t="shared" si="17"/>
        <v>DIMANCHE</v>
      </c>
      <c r="D346" s="20">
        <v>43625</v>
      </c>
      <c r="E346" s="26"/>
      <c r="F346" s="26"/>
      <c r="G346" s="26"/>
      <c r="H346" s="26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  <c r="CS346" s="25"/>
    </row>
    <row r="347" spans="1:97" x14ac:dyDescent="0.35">
      <c r="A347" s="25" t="str">
        <f t="shared" si="16"/>
        <v>JUIN</v>
      </c>
      <c r="B347" s="25">
        <f t="shared" si="18"/>
        <v>24</v>
      </c>
      <c r="C347" s="25" t="str">
        <f t="shared" si="17"/>
        <v>LUNDI</v>
      </c>
      <c r="D347" s="20">
        <v>43626</v>
      </c>
      <c r="E347" s="26"/>
      <c r="F347" s="26"/>
      <c r="G347" s="26"/>
      <c r="H347" s="26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  <c r="CS347" s="25"/>
    </row>
    <row r="348" spans="1:97" x14ac:dyDescent="0.35">
      <c r="A348" s="25" t="str">
        <f t="shared" si="16"/>
        <v>JUIN</v>
      </c>
      <c r="B348" s="25">
        <f t="shared" si="18"/>
        <v>24</v>
      </c>
      <c r="C348" s="25" t="str">
        <f t="shared" si="17"/>
        <v>MARDI</v>
      </c>
      <c r="D348" s="20">
        <v>43627</v>
      </c>
      <c r="E348" s="26"/>
      <c r="F348" s="26"/>
      <c r="G348" s="26"/>
      <c r="H348" s="26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  <c r="CS348" s="25"/>
    </row>
    <row r="349" spans="1:97" x14ac:dyDescent="0.35">
      <c r="A349" s="25" t="str">
        <f t="shared" si="16"/>
        <v>JUIN</v>
      </c>
      <c r="B349" s="25">
        <f t="shared" si="18"/>
        <v>24</v>
      </c>
      <c r="C349" s="25" t="str">
        <f t="shared" si="17"/>
        <v>MERCREDI</v>
      </c>
      <c r="D349" s="20">
        <v>43628</v>
      </c>
      <c r="E349" s="26"/>
      <c r="F349" s="26"/>
      <c r="G349" s="26"/>
      <c r="H349" s="26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  <c r="CS349" s="25"/>
    </row>
    <row r="350" spans="1:97" x14ac:dyDescent="0.35">
      <c r="A350" s="25" t="str">
        <f t="shared" si="16"/>
        <v>JUIN</v>
      </c>
      <c r="B350" s="25">
        <f t="shared" si="18"/>
        <v>24</v>
      </c>
      <c r="C350" s="25" t="str">
        <f t="shared" si="17"/>
        <v>JEUDI</v>
      </c>
      <c r="D350" s="20">
        <v>43629</v>
      </c>
      <c r="E350" s="26"/>
      <c r="F350" s="26"/>
      <c r="G350" s="26"/>
      <c r="H350" s="26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  <c r="CS350" s="25"/>
    </row>
    <row r="351" spans="1:97" x14ac:dyDescent="0.35">
      <c r="A351" s="25" t="str">
        <f t="shared" si="16"/>
        <v>JUIN</v>
      </c>
      <c r="B351" s="25">
        <f t="shared" si="18"/>
        <v>24</v>
      </c>
      <c r="C351" s="25" t="str">
        <f t="shared" si="17"/>
        <v>VENDREDI</v>
      </c>
      <c r="D351" s="20">
        <v>43630</v>
      </c>
      <c r="E351" s="26"/>
      <c r="F351" s="26"/>
      <c r="G351" s="26"/>
      <c r="H351" s="26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  <c r="CS351" s="25"/>
    </row>
    <row r="352" spans="1:97" x14ac:dyDescent="0.35">
      <c r="A352" s="25" t="str">
        <f t="shared" si="16"/>
        <v>JUIN</v>
      </c>
      <c r="B352" s="25">
        <f t="shared" si="18"/>
        <v>24</v>
      </c>
      <c r="C352" s="25" t="str">
        <f t="shared" si="17"/>
        <v>SAMEDI</v>
      </c>
      <c r="D352" s="20">
        <v>43631</v>
      </c>
      <c r="E352" s="26"/>
      <c r="F352" s="26"/>
      <c r="G352" s="26"/>
      <c r="H352" s="26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  <c r="CS352" s="25"/>
    </row>
    <row r="353" spans="1:97" x14ac:dyDescent="0.35">
      <c r="A353" s="25" t="str">
        <f t="shared" si="16"/>
        <v>JUIN</v>
      </c>
      <c r="B353" s="25">
        <f t="shared" si="18"/>
        <v>25</v>
      </c>
      <c r="C353" s="25" t="str">
        <f t="shared" si="17"/>
        <v>DIMANCHE</v>
      </c>
      <c r="D353" s="20">
        <v>43632</v>
      </c>
      <c r="E353" s="26"/>
      <c r="F353" s="26"/>
      <c r="G353" s="26"/>
      <c r="H353" s="26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  <c r="CS353" s="25"/>
    </row>
    <row r="354" spans="1:97" x14ac:dyDescent="0.35">
      <c r="A354" s="25" t="str">
        <f t="shared" si="16"/>
        <v>JUIN</v>
      </c>
      <c r="B354" s="25">
        <f t="shared" si="18"/>
        <v>25</v>
      </c>
      <c r="C354" s="25" t="str">
        <f t="shared" si="17"/>
        <v>LUNDI</v>
      </c>
      <c r="D354" s="20">
        <v>43633</v>
      </c>
      <c r="E354" s="26"/>
      <c r="F354" s="26"/>
      <c r="G354" s="26"/>
      <c r="H354" s="26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  <c r="CS354" s="25"/>
    </row>
    <row r="355" spans="1:97" x14ac:dyDescent="0.35">
      <c r="A355" s="25" t="str">
        <f t="shared" si="16"/>
        <v>JUIN</v>
      </c>
      <c r="B355" s="25">
        <f t="shared" si="18"/>
        <v>25</v>
      </c>
      <c r="C355" s="25" t="str">
        <f t="shared" si="17"/>
        <v>MARDI</v>
      </c>
      <c r="D355" s="20">
        <v>43634</v>
      </c>
      <c r="E355" s="26"/>
      <c r="F355" s="26"/>
      <c r="G355" s="26"/>
      <c r="H355" s="26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  <c r="CS355" s="25"/>
    </row>
    <row r="356" spans="1:97" x14ac:dyDescent="0.35">
      <c r="A356" s="25" t="str">
        <f t="shared" si="16"/>
        <v>JUIN</v>
      </c>
      <c r="B356" s="25">
        <f t="shared" si="18"/>
        <v>25</v>
      </c>
      <c r="C356" s="25" t="str">
        <f t="shared" si="17"/>
        <v>MERCREDI</v>
      </c>
      <c r="D356" s="20">
        <v>43635</v>
      </c>
      <c r="E356" s="26"/>
      <c r="F356" s="26"/>
      <c r="G356" s="26"/>
      <c r="H356" s="26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  <c r="CS356" s="25"/>
    </row>
    <row r="357" spans="1:97" x14ac:dyDescent="0.35">
      <c r="A357" s="25" t="str">
        <f t="shared" si="16"/>
        <v>JUIN</v>
      </c>
      <c r="B357" s="25">
        <f t="shared" si="18"/>
        <v>25</v>
      </c>
      <c r="C357" s="25" t="str">
        <f t="shared" si="17"/>
        <v>JEUDI</v>
      </c>
      <c r="D357" s="20">
        <v>43636</v>
      </c>
      <c r="E357" s="26"/>
      <c r="F357" s="26"/>
      <c r="G357" s="26"/>
      <c r="H357" s="26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  <c r="CS357" s="25"/>
    </row>
    <row r="358" spans="1:97" x14ac:dyDescent="0.35">
      <c r="A358" s="25" t="str">
        <f t="shared" si="16"/>
        <v>JUIN</v>
      </c>
      <c r="B358" s="25">
        <f t="shared" si="18"/>
        <v>25</v>
      </c>
      <c r="C358" s="25" t="str">
        <f t="shared" si="17"/>
        <v>VENDREDI</v>
      </c>
      <c r="D358" s="20">
        <v>43637</v>
      </c>
      <c r="E358" s="26"/>
      <c r="F358" s="26"/>
      <c r="G358" s="26"/>
      <c r="H358" s="26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  <c r="CS358" s="25"/>
    </row>
    <row r="359" spans="1:97" x14ac:dyDescent="0.35">
      <c r="A359" s="25" t="str">
        <f t="shared" si="16"/>
        <v>JUIN</v>
      </c>
      <c r="B359" s="25">
        <f t="shared" si="18"/>
        <v>25</v>
      </c>
      <c r="C359" s="25" t="str">
        <f t="shared" si="17"/>
        <v>SAMEDI</v>
      </c>
      <c r="D359" s="20">
        <v>43638</v>
      </c>
      <c r="E359" s="26"/>
      <c r="F359" s="26"/>
      <c r="G359" s="26"/>
      <c r="H359" s="26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  <c r="CS359" s="25"/>
    </row>
    <row r="360" spans="1:97" x14ac:dyDescent="0.35">
      <c r="A360" s="25" t="str">
        <f t="shared" si="16"/>
        <v>JUIN</v>
      </c>
      <c r="B360" s="25">
        <f t="shared" si="18"/>
        <v>26</v>
      </c>
      <c r="C360" s="25" t="str">
        <f t="shared" si="17"/>
        <v>DIMANCHE</v>
      </c>
      <c r="D360" s="20">
        <v>43639</v>
      </c>
      <c r="E360" s="26"/>
      <c r="F360" s="26"/>
      <c r="G360" s="26"/>
      <c r="H360" s="26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  <c r="CS360" s="25"/>
    </row>
    <row r="361" spans="1:97" x14ac:dyDescent="0.35">
      <c r="A361" s="25" t="str">
        <f t="shared" si="16"/>
        <v>JUIN</v>
      </c>
      <c r="B361" s="25">
        <f t="shared" si="18"/>
        <v>26</v>
      </c>
      <c r="C361" s="25" t="str">
        <f t="shared" si="17"/>
        <v>LUNDI</v>
      </c>
      <c r="D361" s="20">
        <v>43640</v>
      </c>
      <c r="E361" s="26"/>
      <c r="F361" s="26"/>
      <c r="G361" s="26"/>
      <c r="H361" s="26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  <c r="CS361" s="25"/>
    </row>
    <row r="362" spans="1:97" x14ac:dyDescent="0.35">
      <c r="A362" s="25" t="str">
        <f t="shared" si="16"/>
        <v>JUIN</v>
      </c>
      <c r="B362" s="25">
        <f t="shared" si="18"/>
        <v>26</v>
      </c>
      <c r="C362" s="25" t="str">
        <f t="shared" si="17"/>
        <v>MARDI</v>
      </c>
      <c r="D362" s="20">
        <v>43641</v>
      </c>
      <c r="E362" s="26"/>
      <c r="F362" s="26"/>
      <c r="G362" s="26"/>
      <c r="H362" s="26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  <c r="CS362" s="25"/>
    </row>
    <row r="363" spans="1:97" x14ac:dyDescent="0.35">
      <c r="A363" s="25" t="str">
        <f t="shared" si="16"/>
        <v>JUIN</v>
      </c>
      <c r="B363" s="25">
        <f t="shared" si="18"/>
        <v>26</v>
      </c>
      <c r="C363" s="25" t="str">
        <f t="shared" si="17"/>
        <v>MERCREDI</v>
      </c>
      <c r="D363" s="20">
        <v>43642</v>
      </c>
      <c r="E363" s="26"/>
      <c r="F363" s="26"/>
      <c r="G363" s="26"/>
      <c r="H363" s="26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  <c r="CS363" s="25"/>
    </row>
    <row r="364" spans="1:97" x14ac:dyDescent="0.35">
      <c r="A364" s="25" t="str">
        <f t="shared" si="16"/>
        <v>JUIN</v>
      </c>
      <c r="B364" s="25">
        <f t="shared" si="18"/>
        <v>26</v>
      </c>
      <c r="C364" s="25" t="str">
        <f t="shared" si="17"/>
        <v>JEUDI</v>
      </c>
      <c r="D364" s="20">
        <v>43643</v>
      </c>
      <c r="E364" s="26"/>
      <c r="F364" s="26"/>
      <c r="G364" s="26"/>
      <c r="H364" s="26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  <c r="CS364" s="25"/>
    </row>
    <row r="365" spans="1:97" x14ac:dyDescent="0.35">
      <c r="A365" s="25" t="str">
        <f t="shared" si="16"/>
        <v>JUIN</v>
      </c>
      <c r="B365" s="25">
        <f t="shared" si="18"/>
        <v>26</v>
      </c>
      <c r="C365" s="25" t="str">
        <f t="shared" si="17"/>
        <v>VENDREDI</v>
      </c>
      <c r="D365" s="20">
        <v>43644</v>
      </c>
      <c r="E365" s="26"/>
      <c r="F365" s="26"/>
      <c r="G365" s="26"/>
      <c r="H365" s="26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  <c r="CS365" s="25"/>
    </row>
    <row r="366" spans="1:97" x14ac:dyDescent="0.35">
      <c r="A366" s="25" t="str">
        <f t="shared" si="16"/>
        <v>JUIN</v>
      </c>
      <c r="B366" s="25">
        <f t="shared" si="18"/>
        <v>26</v>
      </c>
      <c r="C366" s="25" t="str">
        <f t="shared" si="17"/>
        <v>SAMEDI</v>
      </c>
      <c r="D366" s="20">
        <v>43645</v>
      </c>
      <c r="E366" s="26"/>
      <c r="F366" s="26"/>
      <c r="G366" s="26"/>
      <c r="H366" s="26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  <c r="CS366" s="25"/>
    </row>
    <row r="367" spans="1:97" x14ac:dyDescent="0.35">
      <c r="A367" s="25" t="str">
        <f t="shared" si="16"/>
        <v>JUIN</v>
      </c>
      <c r="B367" s="25">
        <f t="shared" si="18"/>
        <v>27</v>
      </c>
      <c r="C367" s="25" t="str">
        <f t="shared" si="17"/>
        <v>DIMANCHE</v>
      </c>
      <c r="D367" s="20">
        <v>43646</v>
      </c>
      <c r="E367" s="26"/>
      <c r="F367" s="26"/>
      <c r="G367" s="26"/>
      <c r="H367" s="26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  <c r="CS367" s="25"/>
    </row>
  </sheetData>
  <autoFilter ref="A2:C2"/>
  <conditionalFormatting sqref="A1:CS1521">
    <cfRule type="expression" dxfId="70" priority="1">
      <formula>$C1="DIMANCHE"</formula>
    </cfRule>
  </conditionalFormatting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T367"/>
  <sheetViews>
    <sheetView workbookViewId="0">
      <selection activeCell="G4" sqref="G4"/>
    </sheetView>
  </sheetViews>
  <sheetFormatPr baseColWidth="10" defaultColWidth="10.81640625" defaultRowHeight="14.5" x14ac:dyDescent="0.35"/>
  <cols>
    <col min="1" max="1" width="15.81640625" style="4" customWidth="1"/>
    <col min="2" max="2" width="9.1796875" style="4" customWidth="1"/>
    <col min="3" max="3" width="12.6328125" style="4" customWidth="1"/>
    <col min="4" max="4" width="10.81640625" style="4"/>
    <col min="5" max="98" width="5.6328125" style="4" customWidth="1"/>
    <col min="99" max="16384" width="10.81640625" style="4"/>
  </cols>
  <sheetData>
    <row r="1" spans="1:98" x14ac:dyDescent="0.35">
      <c r="A1" s="6"/>
      <c r="B1" s="6"/>
      <c r="C1" s="6"/>
      <c r="D1" s="17" t="s">
        <v>16</v>
      </c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4">
        <v>94</v>
      </c>
    </row>
    <row r="2" spans="1:98" ht="150" customHeight="1" x14ac:dyDescent="0.35">
      <c r="A2" s="6" t="s">
        <v>22</v>
      </c>
      <c r="B2" s="6" t="s">
        <v>23</v>
      </c>
      <c r="C2" s="6" t="s">
        <v>24</v>
      </c>
      <c r="D2" s="18" t="s">
        <v>20</v>
      </c>
      <c r="E2" s="1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19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19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19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19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19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19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19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19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19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19" t="str">
        <f>CONCATENATE(VLOOKUP(Q1,XTIME!$A$1:P98,2,FALSE),"                                                           ",VLOOKUP(Q1,XTIME!$A$1:P98,3,FALSE)," ",VLOOKUP(Q1,XTIME!$A$1:P98,4,FALSE))</f>
        <v xml:space="preserve">                                                            </v>
      </c>
      <c r="R2" s="19" t="str">
        <f>CONCATENATE(VLOOKUP(R1,XTIME!$A$1:Q98,2,FALSE),"                                                           ",VLOOKUP(R1,XTIME!$A$1:Q98,3,FALSE)," ",VLOOKUP(R1,XTIME!$A$1:Q98,4,FALSE))</f>
        <v xml:space="preserve">                                                            </v>
      </c>
      <c r="S2" s="19" t="str">
        <f>CONCATENATE(VLOOKUP(S1,XTIME!$A$1:R98,2,FALSE),"                                                           ",VLOOKUP(S1,XTIME!$A$1:R98,3,FALSE)," ",VLOOKUP(S1,XTIME!$A$1:R98,4,FALSE))</f>
        <v xml:space="preserve">                                                            </v>
      </c>
      <c r="T2" s="19" t="str">
        <f>CONCATENATE(VLOOKUP(T1,XTIME!$A$1:S98,2,FALSE),"                                                           ",VLOOKUP(T1,XTIME!$A$1:S98,3,FALSE)," ",VLOOKUP(T1,XTIME!$A$1:S98,4,FALSE))</f>
        <v xml:space="preserve">                                                            </v>
      </c>
      <c r="U2" s="19" t="str">
        <f>CONCATENATE(VLOOKUP(U1,XTIME!$A$1:T98,2,FALSE),"                                                           ",VLOOKUP(U1,XTIME!$A$1:T98,3,FALSE)," ",VLOOKUP(U1,XTIME!$A$1:T98,4,FALSE))</f>
        <v xml:space="preserve">                                                            </v>
      </c>
      <c r="V2" s="19" t="str">
        <f>CONCATENATE(VLOOKUP(V1,XTIME!$A$1:U98,2,FALSE),"                                                           ",VLOOKUP(V1,XTIME!$A$1:U98,3,FALSE)," ",VLOOKUP(V1,XTIME!$A$1:U98,4,FALSE))</f>
        <v xml:space="preserve">                                                            </v>
      </c>
      <c r="W2" s="19" t="str">
        <f>CONCATENATE(VLOOKUP(W1,XTIME!$A$1:V98,2,FALSE),"                                                           ",VLOOKUP(W1,XTIME!$A$1:V98,3,FALSE)," ",VLOOKUP(W1,XTIME!$A$1:V98,4,FALSE))</f>
        <v xml:space="preserve">                                                            </v>
      </c>
      <c r="X2" s="19" t="str">
        <f>CONCATENATE(VLOOKUP(X1,XTIME!$A$1:W98,2,FALSE),"                                                           ",VLOOKUP(X1,XTIME!$A$1:W98,3,FALSE)," ",VLOOKUP(X1,XTIME!$A$1:W98,4,FALSE))</f>
        <v xml:space="preserve">                                                            </v>
      </c>
      <c r="Y2" s="19" t="str">
        <f>CONCATENATE(VLOOKUP(Y1,XTIME!$A$1:X98,2,FALSE),"                                                           ",VLOOKUP(Y1,XTIME!$A$1:X98,3,FALSE)," ",VLOOKUP(Y1,XTIME!$A$1:X98,4,FALSE))</f>
        <v xml:space="preserve">                                                            </v>
      </c>
      <c r="Z2" s="19" t="e">
        <f>CONCATENATE(VLOOKUP(Z1,XTIME!$A$1:Y98,2,FALSE),"                                                           ",VLOOKUP(Z1,XTIME!$A$1:Y98,3,FALSE)," ",VLOOKUP(Z1,XTIME!$A$1:Y98,4,FALSE))</f>
        <v>#N/A</v>
      </c>
      <c r="AA2" s="19" t="e">
        <f>CONCATENATE(VLOOKUP(AA1,XTIME!$A$1:Z98,2,FALSE),"                                                           ",VLOOKUP(AA1,XTIME!$A$1:Z98,3,FALSE)," ",VLOOKUP(AA1,XTIME!$A$1:Z98,4,FALSE))</f>
        <v>#N/A</v>
      </c>
      <c r="AB2" s="19" t="e">
        <f>CONCATENATE(VLOOKUP(AB1,XTIME!$A$1:AA98,2,FALSE),"                                                           ",VLOOKUP(AB1,XTIME!$A$1:AA98,3,FALSE)," ",VLOOKUP(AB1,XTIME!$A$1:AA98,4,FALSE))</f>
        <v>#N/A</v>
      </c>
      <c r="AC2" s="19" t="e">
        <f>CONCATENATE(VLOOKUP(AC1,XTIME!$A$1:AB98,2,FALSE),"                                                           ",VLOOKUP(AC1,XTIME!$A$1:AB98,3,FALSE)," ",VLOOKUP(AC1,XTIME!$A$1:AB98,4,FALSE))</f>
        <v>#N/A</v>
      </c>
      <c r="AD2" s="19" t="e">
        <f>CONCATENATE(VLOOKUP(AD1,XTIME!$A$1:AC98,2,FALSE),"                                                           ",VLOOKUP(AD1,XTIME!$A$1:AC98,3,FALSE)," ",VLOOKUP(AD1,XTIME!$A$1:AC98,4,FALSE))</f>
        <v>#N/A</v>
      </c>
      <c r="AE2" s="19" t="e">
        <f>CONCATENATE(VLOOKUP(AE1,XTIME!$A$1:AD98,2,FALSE),"                                                           ",VLOOKUP(AE1,XTIME!$A$1:AD98,3,FALSE)," ",VLOOKUP(AE1,XTIME!$A$1:AD98,4,FALSE))</f>
        <v>#N/A</v>
      </c>
      <c r="AF2" s="19" t="e">
        <f>CONCATENATE(VLOOKUP(AF1,XTIME!$A$1:AE98,2,FALSE),"                                                           ",VLOOKUP(AF1,XTIME!$A$1:AE98,3,FALSE)," ",VLOOKUP(AF1,XTIME!$A$1:AE98,4,FALSE))</f>
        <v>#N/A</v>
      </c>
      <c r="AG2" s="19" t="e">
        <f>CONCATENATE(VLOOKUP(AG1,XTIME!$A$1:AF98,2,FALSE),"                                                           ",VLOOKUP(AG1,XTIME!$A$1:AF98,3,FALSE)," ",VLOOKUP(AG1,XTIME!$A$1:AF98,4,FALSE))</f>
        <v>#N/A</v>
      </c>
      <c r="AH2" s="19" t="e">
        <f>CONCATENATE(VLOOKUP(AH1,XTIME!$A$1:AG98,2,FALSE),"                                                           ",VLOOKUP(AH1,XTIME!$A$1:AG98,3,FALSE)," ",VLOOKUP(AH1,XTIME!$A$1:AG98,4,FALSE))</f>
        <v>#N/A</v>
      </c>
      <c r="AI2" s="19" t="e">
        <f>CONCATENATE(VLOOKUP(AI1,XTIME!$A$1:AH98,2,FALSE),"                                                           ",VLOOKUP(AI1,XTIME!$A$1:AH98,3,FALSE)," ",VLOOKUP(AI1,XTIME!$A$1:AH98,4,FALSE))</f>
        <v>#N/A</v>
      </c>
      <c r="AJ2" s="19" t="e">
        <f>CONCATENATE(VLOOKUP(AJ1,XTIME!$A$1:AI98,2,FALSE),"                                                           ",VLOOKUP(AJ1,XTIME!$A$1:AI98,3,FALSE)," ",VLOOKUP(AJ1,XTIME!$A$1:AI98,4,FALSE))</f>
        <v>#N/A</v>
      </c>
      <c r="AK2" s="19" t="e">
        <f>CONCATENATE(VLOOKUP(AK1,XTIME!$A$1:AJ98,2,FALSE),"                                                           ",VLOOKUP(AK1,XTIME!$A$1:AJ98,3,FALSE)," ",VLOOKUP(AK1,XTIME!$A$1:AJ98,4,FALSE))</f>
        <v>#N/A</v>
      </c>
      <c r="AL2" s="19" t="e">
        <f>CONCATENATE(VLOOKUP(AL1,XTIME!$A$1:AK98,2,FALSE),"                                                           ",VLOOKUP(AL1,XTIME!$A$1:AK98,3,FALSE)," ",VLOOKUP(AL1,XTIME!$A$1:AK98,4,FALSE))</f>
        <v>#N/A</v>
      </c>
      <c r="AM2" s="19" t="e">
        <f>CONCATENATE(VLOOKUP(AM1,XTIME!$A$1:AL98,2,FALSE),"                                                           ",VLOOKUP(AM1,XTIME!$A$1:AL98,3,FALSE)," ",VLOOKUP(AM1,XTIME!$A$1:AL98,4,FALSE))</f>
        <v>#N/A</v>
      </c>
      <c r="AN2" s="19" t="e">
        <f>CONCATENATE(VLOOKUP(AN1,XTIME!$A$1:AM98,2,FALSE),"                                                           ",VLOOKUP(AN1,XTIME!$A$1:AM98,3,FALSE)," ",VLOOKUP(AN1,XTIME!$A$1:AM98,4,FALSE))</f>
        <v>#N/A</v>
      </c>
      <c r="AO2" s="19" t="e">
        <f>CONCATENATE(VLOOKUP(AO1,XTIME!$A$1:AN98,2,FALSE),"                                                           ",VLOOKUP(AO1,XTIME!$A$1:AN98,3,FALSE)," ",VLOOKUP(AO1,XTIME!$A$1:AN98,4,FALSE))</f>
        <v>#N/A</v>
      </c>
      <c r="AP2" s="19" t="e">
        <f>CONCATENATE(VLOOKUP(AP1,XTIME!$A$1:AO98,2,FALSE),"                                                           ",VLOOKUP(AP1,XTIME!$A$1:AO98,3,FALSE)," ",VLOOKUP(AP1,XTIME!$A$1:AO98,4,FALSE))</f>
        <v>#N/A</v>
      </c>
      <c r="AQ2" s="19" t="e">
        <f>CONCATENATE(VLOOKUP(AQ1,XTIME!$A$1:AP98,2,FALSE),"                                                           ",VLOOKUP(AQ1,XTIME!$A$1:AP98,3,FALSE)," ",VLOOKUP(AQ1,XTIME!$A$1:AP98,4,FALSE))</f>
        <v>#N/A</v>
      </c>
      <c r="AR2" s="19" t="e">
        <f>CONCATENATE(VLOOKUP(AR1,XTIME!$A$1:AQ98,2,FALSE),"                                                           ",VLOOKUP(AR1,XTIME!$A$1:AQ98,3,FALSE)," ",VLOOKUP(AR1,XTIME!$A$1:AQ98,4,FALSE))</f>
        <v>#N/A</v>
      </c>
      <c r="AS2" s="19" t="e">
        <f>CONCATENATE(VLOOKUP(AS1,XTIME!$A$1:AR98,2,FALSE),"                                                           ",VLOOKUP(AS1,XTIME!$A$1:AR98,3,FALSE)," ",VLOOKUP(AS1,XTIME!$A$1:AR98,4,FALSE))</f>
        <v>#N/A</v>
      </c>
      <c r="AT2" s="19" t="e">
        <f>CONCATENATE(VLOOKUP(AT1,XTIME!$A$1:AS98,2,FALSE),"                                                           ",VLOOKUP(AT1,XTIME!$A$1:AS98,3,FALSE)," ",VLOOKUP(AT1,XTIME!$A$1:AS98,4,FALSE))</f>
        <v>#N/A</v>
      </c>
      <c r="AU2" s="19" t="e">
        <f>CONCATENATE(VLOOKUP(AU1,XTIME!$A$1:AT98,2,FALSE),"                                                           ",VLOOKUP(AU1,XTIME!$A$1:AT98,3,FALSE)," ",VLOOKUP(AU1,XTIME!$A$1:AT98,4,FALSE))</f>
        <v>#N/A</v>
      </c>
      <c r="AV2" s="19" t="e">
        <f>CONCATENATE(VLOOKUP(AV1,XTIME!$A$1:AU98,2,FALSE),"                                                           ",VLOOKUP(AV1,XTIME!$A$1:AU98,3,FALSE)," ",VLOOKUP(AV1,XTIME!$A$1:AU98,4,FALSE))</f>
        <v>#N/A</v>
      </c>
      <c r="AW2" s="19" t="e">
        <f>CONCATENATE(VLOOKUP(AW1,XTIME!$A$1:AV98,2,FALSE),"                                                           ",VLOOKUP(AW1,XTIME!$A$1:AV98,3,FALSE)," ",VLOOKUP(AW1,XTIME!$A$1:AV98,4,FALSE))</f>
        <v>#N/A</v>
      </c>
      <c r="AX2" s="19" t="e">
        <f>CONCATENATE(VLOOKUP(AX1,XTIME!$A$1:AW98,2,FALSE),"                                                           ",VLOOKUP(AX1,XTIME!$A$1:AW98,3,FALSE)," ",VLOOKUP(AX1,XTIME!$A$1:AW98,4,FALSE))</f>
        <v>#N/A</v>
      </c>
      <c r="AY2" s="19" t="e">
        <f>CONCATENATE(VLOOKUP(AY1,XTIME!$A$1:AX98,2,FALSE),"                                                           ",VLOOKUP(AY1,XTIME!$A$1:AX98,3,FALSE)," ",VLOOKUP(AY1,XTIME!$A$1:AX98,4,FALSE))</f>
        <v>#N/A</v>
      </c>
      <c r="AZ2" s="19" t="e">
        <f>CONCATENATE(VLOOKUP(AZ1,XTIME!$A$1:AY98,2,FALSE),"                                                           ",VLOOKUP(AZ1,XTIME!$A$1:AY98,3,FALSE)," ",VLOOKUP(AZ1,XTIME!$A$1:AY98,4,FALSE))</f>
        <v>#N/A</v>
      </c>
      <c r="BA2" s="19" t="e">
        <f>CONCATENATE(VLOOKUP(BA1,XTIME!$A$1:AZ98,2,FALSE),"                                                           ",VLOOKUP(BA1,XTIME!$A$1:AZ98,3,FALSE)," ",VLOOKUP(BA1,XTIME!$A$1:AZ98,4,FALSE))</f>
        <v>#N/A</v>
      </c>
      <c r="BB2" s="19" t="e">
        <f>CONCATENATE(VLOOKUP(BB1,XTIME!$A$1:BA98,2,FALSE),"                                                           ",VLOOKUP(BB1,XTIME!$A$1:BA98,3,FALSE)," ",VLOOKUP(BB1,XTIME!$A$1:BA98,4,FALSE))</f>
        <v>#N/A</v>
      </c>
      <c r="BC2" s="19" t="e">
        <f>CONCATENATE(VLOOKUP(BC1,XTIME!$A$1:BB98,2,FALSE),"                                                           ",VLOOKUP(BC1,XTIME!$A$1:BB98,3,FALSE)," ",VLOOKUP(BC1,XTIME!$A$1:BB98,4,FALSE))</f>
        <v>#N/A</v>
      </c>
      <c r="BD2" s="19" t="e">
        <f>CONCATENATE(VLOOKUP(BD1,XTIME!$A$1:BC98,2,FALSE),"                                                           ",VLOOKUP(BD1,XTIME!$A$1:BC98,3,FALSE)," ",VLOOKUP(BD1,XTIME!$A$1:BC98,4,FALSE))</f>
        <v>#N/A</v>
      </c>
      <c r="BE2" s="19" t="e">
        <f>CONCATENATE(VLOOKUP(BE1,XTIME!$A$1:BD98,2,FALSE),"                                                           ",VLOOKUP(BE1,XTIME!$A$1:BD98,3,FALSE)," ",VLOOKUP(BE1,XTIME!$A$1:BD98,4,FALSE))</f>
        <v>#N/A</v>
      </c>
      <c r="BF2" s="19" t="e">
        <f>CONCATENATE(VLOOKUP(BF1,XTIME!$A$1:BE98,2,FALSE),"                                                           ",VLOOKUP(BF1,XTIME!$A$1:BE98,3,FALSE)," ",VLOOKUP(BF1,XTIME!$A$1:BE98,4,FALSE))</f>
        <v>#N/A</v>
      </c>
      <c r="BG2" s="19" t="e">
        <f>CONCATENATE(VLOOKUP(BG1,XTIME!$A$1:BF98,2,FALSE),"                                                           ",VLOOKUP(BG1,XTIME!$A$1:BF98,3,FALSE)," ",VLOOKUP(BG1,XTIME!$A$1:BF98,4,FALSE))</f>
        <v>#N/A</v>
      </c>
      <c r="BH2" s="19" t="e">
        <f>CONCATENATE(VLOOKUP(BH1,XTIME!$A$1:BG98,2,FALSE),"                                                           ",VLOOKUP(BH1,XTIME!$A$1:BG98,3,FALSE)," ",VLOOKUP(BH1,XTIME!$A$1:BG98,4,FALSE))</f>
        <v>#N/A</v>
      </c>
      <c r="BI2" s="19" t="e">
        <f>CONCATENATE(VLOOKUP(BI1,XTIME!$A$1:BH98,2,FALSE),"                                                           ",VLOOKUP(BI1,XTIME!$A$1:BH98,3,FALSE)," ",VLOOKUP(BI1,XTIME!$A$1:BH98,4,FALSE))</f>
        <v>#N/A</v>
      </c>
      <c r="BJ2" s="19" t="e">
        <f>CONCATENATE(VLOOKUP(BJ1,XTIME!$A$1:BI98,2,FALSE),"                                                           ",VLOOKUP(BJ1,XTIME!$A$1:BI98,3,FALSE)," ",VLOOKUP(BJ1,XTIME!$A$1:BI98,4,FALSE))</f>
        <v>#N/A</v>
      </c>
      <c r="BK2" s="19" t="e">
        <f>CONCATENATE(VLOOKUP(BK1,XTIME!$A$1:BJ98,2,FALSE),"                                                           ",VLOOKUP(BK1,XTIME!$A$1:BJ98,3,FALSE)," ",VLOOKUP(BK1,XTIME!$A$1:BJ98,4,FALSE))</f>
        <v>#N/A</v>
      </c>
      <c r="BL2" s="19" t="e">
        <f>CONCATENATE(VLOOKUP(BL1,XTIME!$A$1:BK98,2,FALSE),"                                                           ",VLOOKUP(BL1,XTIME!$A$1:BK98,3,FALSE)," ",VLOOKUP(BL1,XTIME!$A$1:BK98,4,FALSE))</f>
        <v>#N/A</v>
      </c>
      <c r="BM2" s="19" t="e">
        <f>CONCATENATE(VLOOKUP(BM1,XTIME!$A$1:BL98,2,FALSE),"                                                           ",VLOOKUP(BM1,XTIME!$A$1:BL98,3,FALSE)," ",VLOOKUP(BM1,XTIME!$A$1:BL98,4,FALSE))</f>
        <v>#N/A</v>
      </c>
      <c r="BN2" s="19" t="e">
        <f>CONCATENATE(VLOOKUP(BN1,XTIME!$A$1:BM98,2,FALSE),"                                                           ",VLOOKUP(BN1,XTIME!$A$1:BM98,3,FALSE)," ",VLOOKUP(BN1,XTIME!$A$1:BM98,4,FALSE))</f>
        <v>#N/A</v>
      </c>
      <c r="BO2" s="19" t="e">
        <f>CONCATENATE(VLOOKUP(BO1,XTIME!$A$1:BN98,2,FALSE),"                                                           ",VLOOKUP(BO1,XTIME!$A$1:BN98,3,FALSE)," ",VLOOKUP(BO1,XTIME!$A$1:BN98,4,FALSE))</f>
        <v>#N/A</v>
      </c>
      <c r="BP2" s="19" t="e">
        <f>CONCATENATE(VLOOKUP(BP1,XTIME!$A$1:BO98,2,FALSE),"                                                           ",VLOOKUP(BP1,XTIME!$A$1:BO98,3,FALSE)," ",VLOOKUP(BP1,XTIME!$A$1:BO98,4,FALSE))</f>
        <v>#N/A</v>
      </c>
      <c r="BQ2" s="19" t="e">
        <f>CONCATENATE(VLOOKUP(BQ1,XTIME!$A$1:BP98,2,FALSE),"                                                           ",VLOOKUP(BQ1,XTIME!$A$1:BP98,3,FALSE)," ",VLOOKUP(BQ1,XTIME!$A$1:BP98,4,FALSE))</f>
        <v>#N/A</v>
      </c>
      <c r="BR2" s="19" t="e">
        <f>CONCATENATE(VLOOKUP(BR1,XTIME!$A$1:BQ98,2,FALSE),"                                                           ",VLOOKUP(BR1,XTIME!$A$1:BQ98,3,FALSE)," ",VLOOKUP(BR1,XTIME!$A$1:BQ98,4,FALSE))</f>
        <v>#N/A</v>
      </c>
      <c r="BS2" s="19" t="e">
        <f>CONCATENATE(VLOOKUP(BS1,XTIME!$A$1:BR98,2,FALSE),"                                                           ",VLOOKUP(BS1,XTIME!$A$1:BR98,3,FALSE)," ",VLOOKUP(BS1,XTIME!$A$1:BR98,4,FALSE))</f>
        <v>#N/A</v>
      </c>
      <c r="BT2" s="19" t="e">
        <f>CONCATENATE(VLOOKUP(BT1,XTIME!$A$1:BS98,2,FALSE),"                                                           ",VLOOKUP(BT1,XTIME!$A$1:BS98,3,FALSE)," ",VLOOKUP(BT1,XTIME!$A$1:BS98,4,FALSE))</f>
        <v>#N/A</v>
      </c>
      <c r="BU2" s="19" t="e">
        <f>CONCATENATE(VLOOKUP(BU1,XTIME!$A$1:BT98,2,FALSE),"                                                           ",VLOOKUP(BU1,XTIME!$A$1:BT98,3,FALSE)," ",VLOOKUP(BU1,XTIME!$A$1:BT98,4,FALSE))</f>
        <v>#N/A</v>
      </c>
      <c r="BV2" s="19" t="e">
        <f>CONCATENATE(VLOOKUP(BV1,XTIME!$A$1:BU98,2,FALSE),"                                                           ",VLOOKUP(BV1,XTIME!$A$1:BU98,3,FALSE)," ",VLOOKUP(BV1,XTIME!$A$1:BU98,4,FALSE))</f>
        <v>#N/A</v>
      </c>
      <c r="BW2" s="19" t="e">
        <f>CONCATENATE(VLOOKUP(BW1,XTIME!$A$1:BV98,2,FALSE),"                                                           ",VLOOKUP(BW1,XTIME!$A$1:BV98,3,FALSE)," ",VLOOKUP(BW1,XTIME!$A$1:BV98,4,FALSE))</f>
        <v>#N/A</v>
      </c>
      <c r="BX2" s="19" t="e">
        <f>CONCATENATE(VLOOKUP(BX1,XTIME!$A$1:BW98,2,FALSE),"                                                           ",VLOOKUP(BX1,XTIME!$A$1:BW98,3,FALSE)," ",VLOOKUP(BX1,XTIME!$A$1:BW98,4,FALSE))</f>
        <v>#N/A</v>
      </c>
      <c r="BY2" s="19" t="e">
        <f>CONCATENATE(VLOOKUP(BY1,XTIME!$A$1:BX98,2,FALSE),"                                                           ",VLOOKUP(BY1,XTIME!$A$1:BX98,3,FALSE)," ",VLOOKUP(BY1,XTIME!$A$1:BX98,4,FALSE))</f>
        <v>#N/A</v>
      </c>
      <c r="BZ2" s="19" t="e">
        <f>CONCATENATE(VLOOKUP(BZ1,XTIME!$A$1:BY98,2,FALSE),"                                                           ",VLOOKUP(BZ1,XTIME!$A$1:BY98,3,FALSE)," ",VLOOKUP(BZ1,XTIME!$A$1:BY98,4,FALSE))</f>
        <v>#N/A</v>
      </c>
      <c r="CA2" s="19" t="e">
        <f>CONCATENATE(VLOOKUP(CA1,XTIME!$A$1:BZ98,2,FALSE),"                                                           ",VLOOKUP(CA1,XTIME!$A$1:BZ98,3,FALSE)," ",VLOOKUP(CA1,XTIME!$A$1:BZ98,4,FALSE))</f>
        <v>#N/A</v>
      </c>
      <c r="CB2" s="19" t="e">
        <f>CONCATENATE(VLOOKUP(CB1,XTIME!$A$1:CA98,2,FALSE),"                                                           ",VLOOKUP(CB1,XTIME!$A$1:CA98,3,FALSE)," ",VLOOKUP(CB1,XTIME!$A$1:CA98,4,FALSE))</f>
        <v>#N/A</v>
      </c>
      <c r="CC2" s="19" t="e">
        <f>CONCATENATE(VLOOKUP(CC1,XTIME!$A$1:CB98,2,FALSE),"                                                           ",VLOOKUP(CC1,XTIME!$A$1:CB98,3,FALSE)," ",VLOOKUP(CC1,XTIME!$A$1:CB98,4,FALSE))</f>
        <v>#N/A</v>
      </c>
      <c r="CD2" s="19" t="e">
        <f>CONCATENATE(VLOOKUP(CD1,XTIME!$A$1:CC98,2,FALSE),"                                                           ",VLOOKUP(CD1,XTIME!$A$1:CC98,3,FALSE)," ",VLOOKUP(CD1,XTIME!$A$1:CC98,4,FALSE))</f>
        <v>#N/A</v>
      </c>
      <c r="CE2" s="19" t="e">
        <f>CONCATENATE(VLOOKUP(CE1,XTIME!$A$1:CD98,2,FALSE),"                                                           ",VLOOKUP(CE1,XTIME!$A$1:CD98,3,FALSE)," ",VLOOKUP(CE1,XTIME!$A$1:CD98,4,FALSE))</f>
        <v>#N/A</v>
      </c>
      <c r="CF2" s="19" t="e">
        <f>CONCATENATE(VLOOKUP(CF1,XTIME!$A$1:CE98,2,FALSE),"                                                           ",VLOOKUP(CF1,XTIME!$A$1:CE98,3,FALSE)," ",VLOOKUP(CF1,XTIME!$A$1:CE98,4,FALSE))</f>
        <v>#N/A</v>
      </c>
      <c r="CG2" s="19" t="e">
        <f>CONCATENATE(VLOOKUP(CG1,XTIME!$A$1:CF98,2,FALSE),"                                                           ",VLOOKUP(CG1,XTIME!$A$1:CF98,3,FALSE)," ",VLOOKUP(CG1,XTIME!$A$1:CF98,4,FALSE))</f>
        <v>#N/A</v>
      </c>
      <c r="CH2" s="19" t="e">
        <f>CONCATENATE(VLOOKUP(CH1,XTIME!$A$1:CG98,2,FALSE),"                                                           ",VLOOKUP(CH1,XTIME!$A$1:CG98,3,FALSE)," ",VLOOKUP(CH1,XTIME!$A$1:CG98,4,FALSE))</f>
        <v>#N/A</v>
      </c>
      <c r="CI2" s="19" t="e">
        <f>CONCATENATE(VLOOKUP(CI1,XTIME!$A$1:CH98,2,FALSE),"                                                           ",VLOOKUP(CI1,XTIME!$A$1:CH98,3,FALSE)," ",VLOOKUP(CI1,XTIME!$A$1:CH98,4,FALSE))</f>
        <v>#N/A</v>
      </c>
      <c r="CJ2" s="19" t="e">
        <f>CONCATENATE(VLOOKUP(CJ1,XTIME!$A$1:CI98,2,FALSE),"                                                           ",VLOOKUP(CJ1,XTIME!$A$1:CI98,3,FALSE)," ",VLOOKUP(CJ1,XTIME!$A$1:CI98,4,FALSE))</f>
        <v>#N/A</v>
      </c>
      <c r="CK2" s="19" t="e">
        <f>CONCATENATE(VLOOKUP(CK1,XTIME!$A$1:CJ98,2,FALSE),"                                                           ",VLOOKUP(CK1,XTIME!$A$1:CJ98,3,FALSE)," ",VLOOKUP(CK1,XTIME!$A$1:CJ98,4,FALSE))</f>
        <v>#N/A</v>
      </c>
      <c r="CL2" s="19" t="e">
        <f>CONCATENATE(VLOOKUP(CL1,XTIME!$A$1:CK98,2,FALSE),"                                                           ",VLOOKUP(CL1,XTIME!$A$1:CK98,3,FALSE)," ",VLOOKUP(CL1,XTIME!$A$1:CK98,4,FALSE))</f>
        <v>#N/A</v>
      </c>
      <c r="CM2" s="19" t="e">
        <f>CONCATENATE(VLOOKUP(CM1,XTIME!$A$1:CL98,2,FALSE),"                                                           ",VLOOKUP(CM1,XTIME!$A$1:CL98,3,FALSE)," ",VLOOKUP(CM1,XTIME!$A$1:CL98,4,FALSE))</f>
        <v>#N/A</v>
      </c>
      <c r="CN2" s="19" t="e">
        <f>CONCATENATE(VLOOKUP(CN1,XTIME!$A$1:CM98,2,FALSE),"                                                           ",VLOOKUP(CN1,XTIME!$A$1:CM98,3,FALSE)," ",VLOOKUP(CN1,XTIME!$A$1:CM98,4,FALSE))</f>
        <v>#N/A</v>
      </c>
      <c r="CO2" s="19" t="e">
        <f>CONCATENATE(VLOOKUP(CO1,XTIME!$A$1:CN98,2,FALSE),"                                                           ",VLOOKUP(CO1,XTIME!$A$1:CN98,3,FALSE)," ",VLOOKUP(CO1,XTIME!$A$1:CN98,4,FALSE))</f>
        <v>#N/A</v>
      </c>
      <c r="CP2" s="19" t="e">
        <f>CONCATENATE(VLOOKUP(CP1,XTIME!$A$1:CO98,2,FALSE),"                                                           ",VLOOKUP(CP1,XTIME!$A$1:CO98,3,FALSE)," ",VLOOKUP(CP1,XTIME!$A$1:CO98,4,FALSE))</f>
        <v>#N/A</v>
      </c>
      <c r="CQ2" s="19" t="e">
        <f>CONCATENATE(VLOOKUP(CQ1,XTIME!$A$1:CP98,2,FALSE),"                                                           ",VLOOKUP(CQ1,XTIME!$A$1:CP98,3,FALSE)," ",VLOOKUP(CQ1,XTIME!$A$1:CP98,4,FALSE))</f>
        <v>#N/A</v>
      </c>
      <c r="CR2" s="19" t="e">
        <f>CONCATENATE(VLOOKUP(CR1,XTIME!$A$1:CQ98,2,FALSE),"                                                           ",VLOOKUP(CR1,XTIME!$A$1:CQ98,3,FALSE)," ",VLOOKUP(CR1,XTIME!$A$1:CQ98,4,FALSE))</f>
        <v>#N/A</v>
      </c>
      <c r="CS2" s="19" t="e">
        <f>CONCATENATE(VLOOKUP(CS1,XTIME!$A$1:CR98,2,FALSE),"                                                           ",VLOOKUP(CS1,XTIME!$A$1:CR98,3,FALSE)," ",VLOOKUP(CS1,XTIME!$A$1:CR98,4,FALSE))</f>
        <v>#N/A</v>
      </c>
    </row>
    <row r="3" spans="1:98" x14ac:dyDescent="0.35">
      <c r="A3" s="6" t="str">
        <f>CHOOSE(MONTH(D3),"JANVIER","FEVRIER","MARS","AVRIL","MAI","JUIN","JUILLET","MARS","AVRIL","MAI","JUIN","JUILLET","AOUT","SEPTEMBRE","OCTOBRE","NOVEMBRE","DECEMBRE")</f>
        <v>JUILLET</v>
      </c>
      <c r="B3" s="6">
        <f>WEEKNUM(D3)</f>
        <v>27</v>
      </c>
      <c r="C3" s="6" t="str">
        <f>CHOOSE(WEEKDAY(D3,11),"LUNDI","MARDI","MERCREDI","JEUDI","VENDREDI","SAMEDI","DIMANCHE")</f>
        <v>DIMANCHE</v>
      </c>
      <c r="D3" s="20">
        <v>43282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</row>
    <row r="4" spans="1:98" x14ac:dyDescent="0.35">
      <c r="A4" s="6" t="str">
        <f t="shared" ref="A4:A67" si="0">CHOOSE(MONTH(D4),"JANVIER","FEVRIER","MARS","AVRIL","MAI","JUIN","JUILLET","MARS","AVRIL","MAI","JUIN","JUILLET","AOUT","SEPTEMBRE","OCTOBRE","NOVEMBRE","DECEMBRE")</f>
        <v>JUILLET</v>
      </c>
      <c r="B4" s="6">
        <f t="shared" ref="B4:B15" si="1">WEEKNUM(D4)</f>
        <v>27</v>
      </c>
      <c r="C4" s="6" t="str">
        <f t="shared" ref="C4:C67" si="2">CHOOSE(WEEKDAY(D4,11),"LUNDI","MARDI","MERCREDI","JEUDI","VENDREDI","SAMEDI","DIMANCHE")</f>
        <v>LUNDI</v>
      </c>
      <c r="D4" s="20">
        <v>43283</v>
      </c>
      <c r="E4" s="6"/>
      <c r="F4" s="6"/>
      <c r="G4" s="6" t="s">
        <v>55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</row>
    <row r="5" spans="1:98" x14ac:dyDescent="0.35">
      <c r="A5" s="6" t="str">
        <f t="shared" si="0"/>
        <v>JUILLET</v>
      </c>
      <c r="B5" s="6">
        <f t="shared" si="1"/>
        <v>27</v>
      </c>
      <c r="C5" s="6" t="str">
        <f t="shared" si="2"/>
        <v>MARDI</v>
      </c>
      <c r="D5" s="20">
        <v>43284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</row>
    <row r="6" spans="1:98" x14ac:dyDescent="0.35">
      <c r="A6" s="6" t="str">
        <f t="shared" si="0"/>
        <v>JUILLET</v>
      </c>
      <c r="B6" s="6">
        <f t="shared" si="1"/>
        <v>27</v>
      </c>
      <c r="C6" s="6" t="str">
        <f t="shared" si="2"/>
        <v>MERCREDI</v>
      </c>
      <c r="D6" s="20">
        <v>43285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</row>
    <row r="7" spans="1:98" x14ac:dyDescent="0.35">
      <c r="A7" s="6" t="str">
        <f t="shared" si="0"/>
        <v>JUILLET</v>
      </c>
      <c r="B7" s="6">
        <f t="shared" si="1"/>
        <v>27</v>
      </c>
      <c r="C7" s="6" t="str">
        <f t="shared" si="2"/>
        <v>JEUDI</v>
      </c>
      <c r="D7" s="20">
        <v>43286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</row>
    <row r="8" spans="1:98" x14ac:dyDescent="0.35">
      <c r="A8" s="6" t="str">
        <f t="shared" si="0"/>
        <v>JUILLET</v>
      </c>
      <c r="B8" s="6">
        <f t="shared" si="1"/>
        <v>27</v>
      </c>
      <c r="C8" s="6" t="str">
        <f t="shared" si="2"/>
        <v>VENDREDI</v>
      </c>
      <c r="D8" s="20">
        <v>43287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</row>
    <row r="9" spans="1:98" x14ac:dyDescent="0.35">
      <c r="A9" s="6" t="str">
        <f t="shared" si="0"/>
        <v>JUILLET</v>
      </c>
      <c r="B9" s="6">
        <f t="shared" si="1"/>
        <v>27</v>
      </c>
      <c r="C9" s="6" t="str">
        <f t="shared" si="2"/>
        <v>SAMEDI</v>
      </c>
      <c r="D9" s="20">
        <v>43288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</row>
    <row r="10" spans="1:98" x14ac:dyDescent="0.35">
      <c r="A10" s="6" t="str">
        <f t="shared" si="0"/>
        <v>JUILLET</v>
      </c>
      <c r="B10" s="6">
        <f t="shared" si="1"/>
        <v>28</v>
      </c>
      <c r="C10" s="6" t="str">
        <f t="shared" si="2"/>
        <v>DIMANCHE</v>
      </c>
      <c r="D10" s="20">
        <v>43289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</row>
    <row r="11" spans="1:98" x14ac:dyDescent="0.35">
      <c r="A11" s="6" t="str">
        <f t="shared" si="0"/>
        <v>JUILLET</v>
      </c>
      <c r="B11" s="6">
        <f t="shared" si="1"/>
        <v>28</v>
      </c>
      <c r="C11" s="6" t="str">
        <f t="shared" si="2"/>
        <v>LUNDI</v>
      </c>
      <c r="D11" s="20">
        <v>43290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</row>
    <row r="12" spans="1:98" x14ac:dyDescent="0.35">
      <c r="A12" s="6" t="str">
        <f t="shared" si="0"/>
        <v>JUILLET</v>
      </c>
      <c r="B12" s="6">
        <f t="shared" si="1"/>
        <v>28</v>
      </c>
      <c r="C12" s="6" t="str">
        <f t="shared" si="2"/>
        <v>MARDI</v>
      </c>
      <c r="D12" s="20">
        <v>43291</v>
      </c>
      <c r="E12" s="6"/>
      <c r="F12" s="6"/>
      <c r="G12" s="6"/>
      <c r="H12" s="6"/>
      <c r="I12" s="6"/>
      <c r="J12" s="6"/>
      <c r="K12" s="6"/>
      <c r="L12" s="20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</row>
    <row r="13" spans="1:98" x14ac:dyDescent="0.35">
      <c r="A13" s="6" t="str">
        <f t="shared" si="0"/>
        <v>JUILLET</v>
      </c>
      <c r="B13" s="6">
        <f t="shared" si="1"/>
        <v>28</v>
      </c>
      <c r="C13" s="6" t="str">
        <f t="shared" si="2"/>
        <v>MERCREDI</v>
      </c>
      <c r="D13" s="20">
        <v>43292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</row>
    <row r="14" spans="1:98" x14ac:dyDescent="0.35">
      <c r="A14" s="6" t="str">
        <f t="shared" si="0"/>
        <v>JUILLET</v>
      </c>
      <c r="B14" s="6">
        <f t="shared" si="1"/>
        <v>28</v>
      </c>
      <c r="C14" s="6" t="str">
        <f t="shared" si="2"/>
        <v>JEUDI</v>
      </c>
      <c r="D14" s="20">
        <v>43293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</row>
    <row r="15" spans="1:98" x14ac:dyDescent="0.35">
      <c r="A15" s="6" t="str">
        <f t="shared" si="0"/>
        <v>JUILLET</v>
      </c>
      <c r="B15" s="6">
        <f t="shared" si="1"/>
        <v>28</v>
      </c>
      <c r="C15" s="6" t="str">
        <f t="shared" si="2"/>
        <v>VENDREDI</v>
      </c>
      <c r="D15" s="20">
        <v>43294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</row>
    <row r="16" spans="1:98" x14ac:dyDescent="0.35">
      <c r="A16" s="6" t="str">
        <f t="shared" si="0"/>
        <v>JUILLET</v>
      </c>
      <c r="B16" s="6">
        <f>WEEKNUM(D16)</f>
        <v>28</v>
      </c>
      <c r="C16" s="6" t="str">
        <f t="shared" si="2"/>
        <v>SAMEDI</v>
      </c>
      <c r="D16" s="20">
        <v>43295</v>
      </c>
      <c r="E16" s="6" t="s">
        <v>7</v>
      </c>
      <c r="F16" s="6" t="s">
        <v>7</v>
      </c>
      <c r="G16" s="6" t="s">
        <v>7</v>
      </c>
      <c r="H16" s="6" t="s">
        <v>7</v>
      </c>
      <c r="I16" s="6" t="s">
        <v>7</v>
      </c>
      <c r="J16" s="6" t="s">
        <v>7</v>
      </c>
      <c r="K16" s="6" t="s">
        <v>7</v>
      </c>
      <c r="L16" s="6" t="s">
        <v>7</v>
      </c>
      <c r="M16" s="6" t="s">
        <v>7</v>
      </c>
      <c r="N16" s="6" t="s">
        <v>7</v>
      </c>
      <c r="O16" s="6" t="s">
        <v>7</v>
      </c>
      <c r="P16" s="6" t="s">
        <v>7</v>
      </c>
      <c r="Q16" s="6" t="s">
        <v>7</v>
      </c>
      <c r="R16" s="6" t="s">
        <v>7</v>
      </c>
      <c r="S16" s="6" t="s">
        <v>7</v>
      </c>
      <c r="T16" s="6" t="s">
        <v>7</v>
      </c>
      <c r="U16" s="6" t="s">
        <v>7</v>
      </c>
      <c r="V16" s="6" t="s">
        <v>7</v>
      </c>
      <c r="W16" s="6" t="s">
        <v>7</v>
      </c>
      <c r="X16" s="6" t="s">
        <v>7</v>
      </c>
      <c r="Y16" s="6" t="s">
        <v>7</v>
      </c>
      <c r="Z16" s="6" t="s">
        <v>7</v>
      </c>
      <c r="AA16" s="6" t="s">
        <v>7</v>
      </c>
      <c r="AB16" s="6" t="s">
        <v>7</v>
      </c>
      <c r="AC16" s="6" t="s">
        <v>7</v>
      </c>
      <c r="AD16" s="6" t="s">
        <v>7</v>
      </c>
      <c r="AE16" s="6" t="s">
        <v>7</v>
      </c>
      <c r="AF16" s="6" t="s">
        <v>7</v>
      </c>
      <c r="AG16" s="6" t="s">
        <v>7</v>
      </c>
      <c r="AH16" s="6" t="s">
        <v>7</v>
      </c>
      <c r="AI16" s="6" t="s">
        <v>7</v>
      </c>
      <c r="AJ16" s="6" t="s">
        <v>7</v>
      </c>
      <c r="AK16" s="6" t="s">
        <v>7</v>
      </c>
      <c r="AL16" s="6" t="s">
        <v>7</v>
      </c>
      <c r="AM16" s="6" t="s">
        <v>7</v>
      </c>
      <c r="AN16" s="6" t="s">
        <v>7</v>
      </c>
      <c r="AO16" s="6" t="s">
        <v>7</v>
      </c>
      <c r="AP16" s="6" t="s">
        <v>7</v>
      </c>
      <c r="AQ16" s="6" t="s">
        <v>7</v>
      </c>
      <c r="AR16" s="6" t="s">
        <v>7</v>
      </c>
      <c r="AS16" s="6" t="s">
        <v>7</v>
      </c>
      <c r="AT16" s="6" t="s">
        <v>7</v>
      </c>
      <c r="AU16" s="6" t="s">
        <v>7</v>
      </c>
      <c r="AV16" s="6" t="s">
        <v>7</v>
      </c>
      <c r="AW16" s="6" t="s">
        <v>7</v>
      </c>
      <c r="AX16" s="6" t="s">
        <v>7</v>
      </c>
      <c r="AY16" s="6" t="s">
        <v>7</v>
      </c>
      <c r="AZ16" s="6" t="s">
        <v>7</v>
      </c>
      <c r="BA16" s="6" t="s">
        <v>7</v>
      </c>
      <c r="BB16" s="6" t="s">
        <v>7</v>
      </c>
      <c r="BC16" s="6" t="s">
        <v>7</v>
      </c>
      <c r="BD16" s="6" t="s">
        <v>7</v>
      </c>
      <c r="BE16" s="6" t="s">
        <v>7</v>
      </c>
      <c r="BF16" s="6" t="s">
        <v>7</v>
      </c>
      <c r="BG16" s="6" t="s">
        <v>7</v>
      </c>
      <c r="BH16" s="6" t="s">
        <v>7</v>
      </c>
      <c r="BI16" s="6" t="s">
        <v>7</v>
      </c>
      <c r="BJ16" s="6" t="s">
        <v>7</v>
      </c>
      <c r="BK16" s="6" t="s">
        <v>7</v>
      </c>
      <c r="BL16" s="6" t="s">
        <v>7</v>
      </c>
      <c r="BM16" s="6" t="s">
        <v>7</v>
      </c>
      <c r="BN16" s="6" t="s">
        <v>7</v>
      </c>
      <c r="BO16" s="6" t="s">
        <v>7</v>
      </c>
      <c r="BP16" s="6" t="s">
        <v>7</v>
      </c>
      <c r="BQ16" s="6" t="s">
        <v>7</v>
      </c>
      <c r="BR16" s="6" t="s">
        <v>7</v>
      </c>
      <c r="BS16" s="6" t="s">
        <v>7</v>
      </c>
      <c r="BT16" s="6" t="s">
        <v>7</v>
      </c>
      <c r="BU16" s="6" t="s">
        <v>7</v>
      </c>
      <c r="BV16" s="6" t="s">
        <v>7</v>
      </c>
      <c r="BW16" s="6" t="s">
        <v>7</v>
      </c>
      <c r="BX16" s="6" t="s">
        <v>7</v>
      </c>
      <c r="BY16" s="6" t="s">
        <v>7</v>
      </c>
      <c r="BZ16" s="6" t="s">
        <v>7</v>
      </c>
      <c r="CA16" s="6" t="s">
        <v>7</v>
      </c>
      <c r="CB16" s="6" t="s">
        <v>7</v>
      </c>
      <c r="CC16" s="6" t="s">
        <v>7</v>
      </c>
      <c r="CD16" s="6" t="s">
        <v>7</v>
      </c>
      <c r="CE16" s="6" t="s">
        <v>7</v>
      </c>
      <c r="CF16" s="6" t="s">
        <v>7</v>
      </c>
      <c r="CG16" s="6" t="s">
        <v>7</v>
      </c>
      <c r="CH16" s="6" t="s">
        <v>7</v>
      </c>
      <c r="CI16" s="6" t="s">
        <v>7</v>
      </c>
      <c r="CJ16" s="6" t="s">
        <v>7</v>
      </c>
      <c r="CK16" s="6" t="s">
        <v>7</v>
      </c>
      <c r="CL16" s="6" t="s">
        <v>7</v>
      </c>
      <c r="CM16" s="6" t="s">
        <v>7</v>
      </c>
      <c r="CN16" s="6" t="s">
        <v>7</v>
      </c>
      <c r="CO16" s="6" t="s">
        <v>7</v>
      </c>
      <c r="CP16" s="6" t="s">
        <v>7</v>
      </c>
      <c r="CQ16" s="6" t="s">
        <v>7</v>
      </c>
      <c r="CR16" s="6" t="s">
        <v>7</v>
      </c>
      <c r="CS16" s="6" t="s">
        <v>7</v>
      </c>
    </row>
    <row r="17" spans="1:97" x14ac:dyDescent="0.35">
      <c r="A17" s="6" t="str">
        <f t="shared" si="0"/>
        <v>JUILLET</v>
      </c>
      <c r="B17" s="6">
        <f t="shared" ref="B17:B80" si="3">WEEKNUM(D17)</f>
        <v>29</v>
      </c>
      <c r="C17" s="6" t="str">
        <f t="shared" si="2"/>
        <v>DIMANCHE</v>
      </c>
      <c r="D17" s="20">
        <v>43296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</row>
    <row r="18" spans="1:97" x14ac:dyDescent="0.35">
      <c r="A18" s="6" t="str">
        <f t="shared" si="0"/>
        <v>JUILLET</v>
      </c>
      <c r="B18" s="6">
        <f t="shared" si="3"/>
        <v>29</v>
      </c>
      <c r="C18" s="6" t="str">
        <f t="shared" si="2"/>
        <v>LUNDI</v>
      </c>
      <c r="D18" s="20">
        <v>43297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</row>
    <row r="19" spans="1:97" x14ac:dyDescent="0.35">
      <c r="A19" s="6" t="str">
        <f t="shared" si="0"/>
        <v>JUILLET</v>
      </c>
      <c r="B19" s="6">
        <f t="shared" si="3"/>
        <v>29</v>
      </c>
      <c r="C19" s="6" t="str">
        <f t="shared" si="2"/>
        <v>MARDI</v>
      </c>
      <c r="D19" s="20">
        <v>43298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</row>
    <row r="20" spans="1:97" x14ac:dyDescent="0.35">
      <c r="A20" s="6" t="str">
        <f t="shared" si="0"/>
        <v>JUILLET</v>
      </c>
      <c r="B20" s="6">
        <f t="shared" si="3"/>
        <v>29</v>
      </c>
      <c r="C20" s="6" t="str">
        <f t="shared" si="2"/>
        <v>MERCREDI</v>
      </c>
      <c r="D20" s="20">
        <v>43299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</row>
    <row r="21" spans="1:97" x14ac:dyDescent="0.35">
      <c r="A21" s="6" t="str">
        <f t="shared" si="0"/>
        <v>JUILLET</v>
      </c>
      <c r="B21" s="6">
        <f t="shared" si="3"/>
        <v>29</v>
      </c>
      <c r="C21" s="6" t="str">
        <f t="shared" si="2"/>
        <v>JEUDI</v>
      </c>
      <c r="D21" s="20">
        <v>43300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</row>
    <row r="22" spans="1:97" x14ac:dyDescent="0.35">
      <c r="A22" s="6" t="str">
        <f t="shared" si="0"/>
        <v>JUILLET</v>
      </c>
      <c r="B22" s="6">
        <f t="shared" si="3"/>
        <v>29</v>
      </c>
      <c r="C22" s="6" t="str">
        <f t="shared" si="2"/>
        <v>VENDREDI</v>
      </c>
      <c r="D22" s="20">
        <v>43301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</row>
    <row r="23" spans="1:97" x14ac:dyDescent="0.35">
      <c r="A23" s="6" t="str">
        <f t="shared" si="0"/>
        <v>JUILLET</v>
      </c>
      <c r="B23" s="6">
        <f t="shared" si="3"/>
        <v>29</v>
      </c>
      <c r="C23" s="6" t="str">
        <f t="shared" si="2"/>
        <v>SAMEDI</v>
      </c>
      <c r="D23" s="20">
        <v>43302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</row>
    <row r="24" spans="1:97" x14ac:dyDescent="0.35">
      <c r="A24" s="6" t="str">
        <f t="shared" si="0"/>
        <v>JUILLET</v>
      </c>
      <c r="B24" s="6">
        <f t="shared" si="3"/>
        <v>30</v>
      </c>
      <c r="C24" s="6" t="str">
        <f t="shared" si="2"/>
        <v>DIMANCHE</v>
      </c>
      <c r="D24" s="20">
        <v>43303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</row>
    <row r="25" spans="1:97" x14ac:dyDescent="0.35">
      <c r="A25" s="6" t="str">
        <f t="shared" si="0"/>
        <v>JUILLET</v>
      </c>
      <c r="B25" s="6">
        <f t="shared" si="3"/>
        <v>30</v>
      </c>
      <c r="C25" s="6" t="str">
        <f t="shared" si="2"/>
        <v>LUNDI</v>
      </c>
      <c r="D25" s="20">
        <v>43304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</row>
    <row r="26" spans="1:97" x14ac:dyDescent="0.35">
      <c r="A26" s="6" t="str">
        <f t="shared" si="0"/>
        <v>JUILLET</v>
      </c>
      <c r="B26" s="6">
        <f t="shared" si="3"/>
        <v>30</v>
      </c>
      <c r="C26" s="6" t="str">
        <f t="shared" si="2"/>
        <v>MARDI</v>
      </c>
      <c r="D26" s="20">
        <v>43305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</row>
    <row r="27" spans="1:97" x14ac:dyDescent="0.35">
      <c r="A27" s="6" t="str">
        <f t="shared" si="0"/>
        <v>JUILLET</v>
      </c>
      <c r="B27" s="6">
        <f t="shared" si="3"/>
        <v>30</v>
      </c>
      <c r="C27" s="6" t="str">
        <f t="shared" si="2"/>
        <v>MERCREDI</v>
      </c>
      <c r="D27" s="20">
        <v>43306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</row>
    <row r="28" spans="1:97" x14ac:dyDescent="0.35">
      <c r="A28" s="6" t="str">
        <f t="shared" si="0"/>
        <v>JUILLET</v>
      </c>
      <c r="B28" s="6">
        <f t="shared" si="3"/>
        <v>30</v>
      </c>
      <c r="C28" s="6" t="str">
        <f t="shared" si="2"/>
        <v>JEUDI</v>
      </c>
      <c r="D28" s="20">
        <v>43307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</row>
    <row r="29" spans="1:97" x14ac:dyDescent="0.35">
      <c r="A29" s="6" t="str">
        <f t="shared" si="0"/>
        <v>JUILLET</v>
      </c>
      <c r="B29" s="6">
        <f t="shared" si="3"/>
        <v>30</v>
      </c>
      <c r="C29" s="6" t="str">
        <f t="shared" si="2"/>
        <v>VENDREDI</v>
      </c>
      <c r="D29" s="20">
        <v>43308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</row>
    <row r="30" spans="1:97" x14ac:dyDescent="0.35">
      <c r="A30" s="6" t="str">
        <f t="shared" si="0"/>
        <v>JUILLET</v>
      </c>
      <c r="B30" s="6">
        <f t="shared" si="3"/>
        <v>30</v>
      </c>
      <c r="C30" s="6" t="str">
        <f t="shared" si="2"/>
        <v>SAMEDI</v>
      </c>
      <c r="D30" s="20">
        <v>43309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</row>
    <row r="31" spans="1:97" x14ac:dyDescent="0.35">
      <c r="A31" s="6" t="str">
        <f t="shared" si="0"/>
        <v>JUILLET</v>
      </c>
      <c r="B31" s="6">
        <f t="shared" si="3"/>
        <v>31</v>
      </c>
      <c r="C31" s="6" t="str">
        <f t="shared" si="2"/>
        <v>DIMANCHE</v>
      </c>
      <c r="D31" s="20">
        <v>43310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</row>
    <row r="32" spans="1:97" x14ac:dyDescent="0.35">
      <c r="A32" s="6" t="str">
        <f t="shared" si="0"/>
        <v>JUILLET</v>
      </c>
      <c r="B32" s="6">
        <f t="shared" si="3"/>
        <v>31</v>
      </c>
      <c r="C32" s="6" t="str">
        <f t="shared" si="2"/>
        <v>LUNDI</v>
      </c>
      <c r="D32" s="20">
        <v>43311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</row>
    <row r="33" spans="1:97" x14ac:dyDescent="0.35">
      <c r="A33" s="6" t="str">
        <f t="shared" si="0"/>
        <v>JUILLET</v>
      </c>
      <c r="B33" s="6">
        <f t="shared" si="3"/>
        <v>31</v>
      </c>
      <c r="C33" s="6" t="str">
        <f t="shared" si="2"/>
        <v>MARDI</v>
      </c>
      <c r="D33" s="20">
        <v>43312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</row>
    <row r="34" spans="1:97" x14ac:dyDescent="0.35">
      <c r="A34" s="6" t="str">
        <f t="shared" si="0"/>
        <v>MARS</v>
      </c>
      <c r="B34" s="6">
        <f t="shared" si="3"/>
        <v>31</v>
      </c>
      <c r="C34" s="6" t="str">
        <f t="shared" si="2"/>
        <v>MERCREDI</v>
      </c>
      <c r="D34" s="20">
        <v>43313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</row>
    <row r="35" spans="1:97" x14ac:dyDescent="0.35">
      <c r="A35" s="6" t="str">
        <f t="shared" si="0"/>
        <v>MARS</v>
      </c>
      <c r="B35" s="6">
        <f t="shared" si="3"/>
        <v>31</v>
      </c>
      <c r="C35" s="6" t="str">
        <f t="shared" si="2"/>
        <v>JEUDI</v>
      </c>
      <c r="D35" s="20">
        <v>43314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</row>
    <row r="36" spans="1:97" x14ac:dyDescent="0.35">
      <c r="A36" s="6" t="str">
        <f t="shared" si="0"/>
        <v>MARS</v>
      </c>
      <c r="B36" s="6">
        <f t="shared" si="3"/>
        <v>31</v>
      </c>
      <c r="C36" s="6" t="str">
        <f t="shared" si="2"/>
        <v>VENDREDI</v>
      </c>
      <c r="D36" s="20">
        <v>43315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</row>
    <row r="37" spans="1:97" x14ac:dyDescent="0.35">
      <c r="A37" s="6" t="str">
        <f t="shared" si="0"/>
        <v>MARS</v>
      </c>
      <c r="B37" s="6">
        <f t="shared" si="3"/>
        <v>31</v>
      </c>
      <c r="C37" s="6" t="str">
        <f t="shared" si="2"/>
        <v>SAMEDI</v>
      </c>
      <c r="D37" s="20">
        <v>43316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</row>
    <row r="38" spans="1:97" x14ac:dyDescent="0.35">
      <c r="A38" s="6" t="str">
        <f t="shared" si="0"/>
        <v>MARS</v>
      </c>
      <c r="B38" s="6">
        <f t="shared" si="3"/>
        <v>32</v>
      </c>
      <c r="C38" s="6" t="str">
        <f t="shared" si="2"/>
        <v>DIMANCHE</v>
      </c>
      <c r="D38" s="20">
        <v>43317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</row>
    <row r="39" spans="1:97" x14ac:dyDescent="0.35">
      <c r="A39" s="6" t="str">
        <f t="shared" si="0"/>
        <v>MARS</v>
      </c>
      <c r="B39" s="6">
        <f t="shared" si="3"/>
        <v>32</v>
      </c>
      <c r="C39" s="6" t="str">
        <f t="shared" si="2"/>
        <v>LUNDI</v>
      </c>
      <c r="D39" s="20">
        <v>43318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</row>
    <row r="40" spans="1:97" x14ac:dyDescent="0.35">
      <c r="A40" s="6" t="str">
        <f t="shared" si="0"/>
        <v>MARS</v>
      </c>
      <c r="B40" s="6">
        <f t="shared" si="3"/>
        <v>32</v>
      </c>
      <c r="C40" s="6" t="str">
        <f t="shared" si="2"/>
        <v>MARDI</v>
      </c>
      <c r="D40" s="20">
        <v>43319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</row>
    <row r="41" spans="1:97" x14ac:dyDescent="0.35">
      <c r="A41" s="6" t="str">
        <f t="shared" si="0"/>
        <v>MARS</v>
      </c>
      <c r="B41" s="6">
        <f t="shared" si="3"/>
        <v>32</v>
      </c>
      <c r="C41" s="6" t="str">
        <f t="shared" si="2"/>
        <v>MERCREDI</v>
      </c>
      <c r="D41" s="20">
        <v>43320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</row>
    <row r="42" spans="1:97" x14ac:dyDescent="0.35">
      <c r="A42" s="6" t="str">
        <f t="shared" si="0"/>
        <v>MARS</v>
      </c>
      <c r="B42" s="6">
        <f t="shared" si="3"/>
        <v>32</v>
      </c>
      <c r="C42" s="6" t="str">
        <f t="shared" si="2"/>
        <v>JEUDI</v>
      </c>
      <c r="D42" s="20">
        <v>43321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</row>
    <row r="43" spans="1:97" x14ac:dyDescent="0.35">
      <c r="A43" s="6" t="str">
        <f t="shared" si="0"/>
        <v>MARS</v>
      </c>
      <c r="B43" s="6">
        <f t="shared" si="3"/>
        <v>32</v>
      </c>
      <c r="C43" s="6" t="str">
        <f t="shared" si="2"/>
        <v>VENDREDI</v>
      </c>
      <c r="D43" s="20">
        <v>43322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</row>
    <row r="44" spans="1:97" x14ac:dyDescent="0.35">
      <c r="A44" s="6" t="str">
        <f t="shared" si="0"/>
        <v>MARS</v>
      </c>
      <c r="B44" s="6">
        <f t="shared" si="3"/>
        <v>32</v>
      </c>
      <c r="C44" s="6" t="str">
        <f t="shared" si="2"/>
        <v>SAMEDI</v>
      </c>
      <c r="D44" s="20">
        <v>43323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</row>
    <row r="45" spans="1:97" x14ac:dyDescent="0.35">
      <c r="A45" s="6" t="str">
        <f t="shared" si="0"/>
        <v>MARS</v>
      </c>
      <c r="B45" s="6">
        <f t="shared" si="3"/>
        <v>33</v>
      </c>
      <c r="C45" s="6" t="str">
        <f t="shared" si="2"/>
        <v>DIMANCHE</v>
      </c>
      <c r="D45" s="20">
        <v>43324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</row>
    <row r="46" spans="1:97" x14ac:dyDescent="0.35">
      <c r="A46" s="6" t="str">
        <f t="shared" si="0"/>
        <v>MARS</v>
      </c>
      <c r="B46" s="6">
        <f t="shared" si="3"/>
        <v>33</v>
      </c>
      <c r="C46" s="6" t="str">
        <f t="shared" si="2"/>
        <v>LUNDI</v>
      </c>
      <c r="D46" s="20">
        <v>43325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</row>
    <row r="47" spans="1:97" x14ac:dyDescent="0.35">
      <c r="A47" s="6" t="str">
        <f t="shared" si="0"/>
        <v>MARS</v>
      </c>
      <c r="B47" s="6">
        <f t="shared" si="3"/>
        <v>33</v>
      </c>
      <c r="C47" s="6" t="str">
        <f t="shared" si="2"/>
        <v>MARDI</v>
      </c>
      <c r="D47" s="20">
        <v>43326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</row>
    <row r="48" spans="1:97" x14ac:dyDescent="0.35">
      <c r="A48" s="6" t="str">
        <f t="shared" si="0"/>
        <v>MARS</v>
      </c>
      <c r="B48" s="6">
        <f t="shared" si="3"/>
        <v>33</v>
      </c>
      <c r="C48" s="6" t="str">
        <f t="shared" si="2"/>
        <v>MERCREDI</v>
      </c>
      <c r="D48" s="20">
        <v>43327</v>
      </c>
      <c r="E48" s="6" t="s">
        <v>7</v>
      </c>
      <c r="F48" s="6" t="s">
        <v>7</v>
      </c>
      <c r="G48" s="6" t="s">
        <v>7</v>
      </c>
      <c r="H48" s="6" t="s">
        <v>7</v>
      </c>
      <c r="I48" s="6" t="s">
        <v>7</v>
      </c>
      <c r="J48" s="6" t="s">
        <v>7</v>
      </c>
      <c r="K48" s="6" t="s">
        <v>7</v>
      </c>
      <c r="L48" s="6" t="s">
        <v>7</v>
      </c>
      <c r="M48" s="6" t="s">
        <v>7</v>
      </c>
      <c r="N48" s="6" t="s">
        <v>7</v>
      </c>
      <c r="O48" s="6" t="s">
        <v>7</v>
      </c>
      <c r="P48" s="6" t="s">
        <v>7</v>
      </c>
      <c r="Q48" s="6" t="s">
        <v>7</v>
      </c>
      <c r="R48" s="6" t="s">
        <v>7</v>
      </c>
      <c r="S48" s="6" t="s">
        <v>7</v>
      </c>
      <c r="T48" s="6" t="s">
        <v>7</v>
      </c>
      <c r="U48" s="6" t="s">
        <v>7</v>
      </c>
      <c r="V48" s="6" t="s">
        <v>7</v>
      </c>
      <c r="W48" s="6" t="s">
        <v>7</v>
      </c>
      <c r="X48" s="6" t="s">
        <v>7</v>
      </c>
      <c r="Y48" s="6" t="s">
        <v>7</v>
      </c>
      <c r="Z48" s="6" t="s">
        <v>7</v>
      </c>
      <c r="AA48" s="6" t="s">
        <v>7</v>
      </c>
      <c r="AB48" s="6" t="s">
        <v>7</v>
      </c>
      <c r="AC48" s="6" t="s">
        <v>7</v>
      </c>
      <c r="AD48" s="6" t="s">
        <v>7</v>
      </c>
      <c r="AE48" s="6" t="s">
        <v>7</v>
      </c>
      <c r="AF48" s="6" t="s">
        <v>7</v>
      </c>
      <c r="AG48" s="6" t="s">
        <v>7</v>
      </c>
      <c r="AH48" s="6" t="s">
        <v>7</v>
      </c>
      <c r="AI48" s="6" t="s">
        <v>7</v>
      </c>
      <c r="AJ48" s="6" t="s">
        <v>7</v>
      </c>
      <c r="AK48" s="6" t="s">
        <v>7</v>
      </c>
      <c r="AL48" s="6" t="s">
        <v>7</v>
      </c>
      <c r="AM48" s="6" t="s">
        <v>7</v>
      </c>
      <c r="AN48" s="6" t="s">
        <v>7</v>
      </c>
      <c r="AO48" s="6" t="s">
        <v>7</v>
      </c>
      <c r="AP48" s="6" t="s">
        <v>7</v>
      </c>
      <c r="AQ48" s="6" t="s">
        <v>7</v>
      </c>
      <c r="AR48" s="6" t="s">
        <v>7</v>
      </c>
      <c r="AS48" s="6" t="s">
        <v>7</v>
      </c>
      <c r="AT48" s="6" t="s">
        <v>7</v>
      </c>
      <c r="AU48" s="6" t="s">
        <v>7</v>
      </c>
      <c r="AV48" s="6" t="s">
        <v>7</v>
      </c>
      <c r="AW48" s="6" t="s">
        <v>7</v>
      </c>
      <c r="AX48" s="6" t="s">
        <v>7</v>
      </c>
      <c r="AY48" s="6" t="s">
        <v>7</v>
      </c>
      <c r="AZ48" s="6" t="s">
        <v>7</v>
      </c>
      <c r="BA48" s="6" t="s">
        <v>7</v>
      </c>
      <c r="BB48" s="6" t="s">
        <v>7</v>
      </c>
      <c r="BC48" s="6" t="s">
        <v>7</v>
      </c>
      <c r="BD48" s="6" t="s">
        <v>7</v>
      </c>
      <c r="BE48" s="6" t="s">
        <v>7</v>
      </c>
      <c r="BF48" s="6" t="s">
        <v>7</v>
      </c>
      <c r="BG48" s="6" t="s">
        <v>7</v>
      </c>
      <c r="BH48" s="6" t="s">
        <v>7</v>
      </c>
      <c r="BI48" s="6" t="s">
        <v>7</v>
      </c>
      <c r="BJ48" s="6" t="s">
        <v>7</v>
      </c>
      <c r="BK48" s="6" t="s">
        <v>7</v>
      </c>
      <c r="BL48" s="6" t="s">
        <v>7</v>
      </c>
      <c r="BM48" s="6" t="s">
        <v>7</v>
      </c>
      <c r="BN48" s="6" t="s">
        <v>7</v>
      </c>
      <c r="BO48" s="6" t="s">
        <v>7</v>
      </c>
      <c r="BP48" s="6" t="s">
        <v>7</v>
      </c>
      <c r="BQ48" s="6" t="s">
        <v>7</v>
      </c>
      <c r="BR48" s="6" t="s">
        <v>7</v>
      </c>
      <c r="BS48" s="6" t="s">
        <v>7</v>
      </c>
      <c r="BT48" s="6" t="s">
        <v>7</v>
      </c>
      <c r="BU48" s="6" t="s">
        <v>7</v>
      </c>
      <c r="BV48" s="6" t="s">
        <v>7</v>
      </c>
      <c r="BW48" s="6" t="s">
        <v>7</v>
      </c>
      <c r="BX48" s="6" t="s">
        <v>7</v>
      </c>
      <c r="BY48" s="6" t="s">
        <v>7</v>
      </c>
      <c r="BZ48" s="6" t="s">
        <v>7</v>
      </c>
      <c r="CA48" s="6" t="s">
        <v>7</v>
      </c>
      <c r="CB48" s="6" t="s">
        <v>7</v>
      </c>
      <c r="CC48" s="6" t="s">
        <v>7</v>
      </c>
      <c r="CD48" s="6" t="s">
        <v>7</v>
      </c>
      <c r="CE48" s="6" t="s">
        <v>7</v>
      </c>
      <c r="CF48" s="6" t="s">
        <v>7</v>
      </c>
      <c r="CG48" s="6" t="s">
        <v>7</v>
      </c>
      <c r="CH48" s="6" t="s">
        <v>7</v>
      </c>
      <c r="CI48" s="6" t="s">
        <v>7</v>
      </c>
      <c r="CJ48" s="6" t="s">
        <v>7</v>
      </c>
      <c r="CK48" s="6" t="s">
        <v>7</v>
      </c>
      <c r="CL48" s="6" t="s">
        <v>7</v>
      </c>
      <c r="CM48" s="6" t="s">
        <v>7</v>
      </c>
      <c r="CN48" s="6" t="s">
        <v>7</v>
      </c>
      <c r="CO48" s="6" t="s">
        <v>7</v>
      </c>
      <c r="CP48" s="6" t="s">
        <v>7</v>
      </c>
      <c r="CQ48" s="6" t="s">
        <v>7</v>
      </c>
      <c r="CR48" s="6" t="s">
        <v>7</v>
      </c>
      <c r="CS48" s="6" t="s">
        <v>7</v>
      </c>
    </row>
    <row r="49" spans="1:97" x14ac:dyDescent="0.35">
      <c r="A49" s="6" t="str">
        <f t="shared" si="0"/>
        <v>MARS</v>
      </c>
      <c r="B49" s="6">
        <f t="shared" si="3"/>
        <v>33</v>
      </c>
      <c r="C49" s="6" t="str">
        <f t="shared" si="2"/>
        <v>JEUDI</v>
      </c>
      <c r="D49" s="20">
        <v>43328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</row>
    <row r="50" spans="1:97" x14ac:dyDescent="0.35">
      <c r="A50" s="6" t="str">
        <f t="shared" si="0"/>
        <v>MARS</v>
      </c>
      <c r="B50" s="6">
        <f t="shared" si="3"/>
        <v>33</v>
      </c>
      <c r="C50" s="6" t="str">
        <f t="shared" si="2"/>
        <v>VENDREDI</v>
      </c>
      <c r="D50" s="20">
        <v>43329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</row>
    <row r="51" spans="1:97" x14ac:dyDescent="0.35">
      <c r="A51" s="6" t="str">
        <f t="shared" si="0"/>
        <v>MARS</v>
      </c>
      <c r="B51" s="6">
        <f t="shared" si="3"/>
        <v>33</v>
      </c>
      <c r="C51" s="6" t="str">
        <f t="shared" si="2"/>
        <v>SAMEDI</v>
      </c>
      <c r="D51" s="20">
        <v>43330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</row>
    <row r="52" spans="1:97" x14ac:dyDescent="0.35">
      <c r="A52" s="6" t="str">
        <f t="shared" si="0"/>
        <v>MARS</v>
      </c>
      <c r="B52" s="6">
        <f t="shared" si="3"/>
        <v>34</v>
      </c>
      <c r="C52" s="6" t="str">
        <f t="shared" si="2"/>
        <v>DIMANCHE</v>
      </c>
      <c r="D52" s="20">
        <v>43331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</row>
    <row r="53" spans="1:97" x14ac:dyDescent="0.35">
      <c r="A53" s="6" t="str">
        <f t="shared" si="0"/>
        <v>MARS</v>
      </c>
      <c r="B53" s="6">
        <f t="shared" si="3"/>
        <v>34</v>
      </c>
      <c r="C53" s="6" t="str">
        <f t="shared" si="2"/>
        <v>LUNDI</v>
      </c>
      <c r="D53" s="20">
        <v>43332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</row>
    <row r="54" spans="1:97" x14ac:dyDescent="0.35">
      <c r="A54" s="6" t="str">
        <f t="shared" si="0"/>
        <v>MARS</v>
      </c>
      <c r="B54" s="6">
        <f t="shared" si="3"/>
        <v>34</v>
      </c>
      <c r="C54" s="6" t="str">
        <f t="shared" si="2"/>
        <v>MARDI</v>
      </c>
      <c r="D54" s="20">
        <v>43333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</row>
    <row r="55" spans="1:97" x14ac:dyDescent="0.35">
      <c r="A55" s="6" t="str">
        <f t="shared" si="0"/>
        <v>MARS</v>
      </c>
      <c r="B55" s="6">
        <f t="shared" si="3"/>
        <v>34</v>
      </c>
      <c r="C55" s="6" t="str">
        <f t="shared" si="2"/>
        <v>MERCREDI</v>
      </c>
      <c r="D55" s="20">
        <v>43334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</row>
    <row r="56" spans="1:97" x14ac:dyDescent="0.35">
      <c r="A56" s="6" t="str">
        <f t="shared" si="0"/>
        <v>MARS</v>
      </c>
      <c r="B56" s="6">
        <f t="shared" si="3"/>
        <v>34</v>
      </c>
      <c r="C56" s="6" t="str">
        <f t="shared" si="2"/>
        <v>JEUDI</v>
      </c>
      <c r="D56" s="20">
        <v>43335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</row>
    <row r="57" spans="1:97" x14ac:dyDescent="0.35">
      <c r="A57" s="6" t="str">
        <f t="shared" si="0"/>
        <v>MARS</v>
      </c>
      <c r="B57" s="6">
        <f t="shared" si="3"/>
        <v>34</v>
      </c>
      <c r="C57" s="6" t="str">
        <f t="shared" si="2"/>
        <v>VENDREDI</v>
      </c>
      <c r="D57" s="20">
        <v>43336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</row>
    <row r="58" spans="1:97" x14ac:dyDescent="0.35">
      <c r="A58" s="6" t="str">
        <f t="shared" si="0"/>
        <v>MARS</v>
      </c>
      <c r="B58" s="6">
        <f t="shared" si="3"/>
        <v>34</v>
      </c>
      <c r="C58" s="6" t="str">
        <f t="shared" si="2"/>
        <v>SAMEDI</v>
      </c>
      <c r="D58" s="20">
        <v>43337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</row>
    <row r="59" spans="1:97" x14ac:dyDescent="0.35">
      <c r="A59" s="6" t="str">
        <f t="shared" si="0"/>
        <v>MARS</v>
      </c>
      <c r="B59" s="6">
        <f t="shared" si="3"/>
        <v>35</v>
      </c>
      <c r="C59" s="6" t="str">
        <f t="shared" si="2"/>
        <v>DIMANCHE</v>
      </c>
      <c r="D59" s="20">
        <v>43338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</row>
    <row r="60" spans="1:97" x14ac:dyDescent="0.35">
      <c r="A60" s="6" t="str">
        <f t="shared" si="0"/>
        <v>MARS</v>
      </c>
      <c r="B60" s="6">
        <f t="shared" si="3"/>
        <v>35</v>
      </c>
      <c r="C60" s="6" t="str">
        <f t="shared" si="2"/>
        <v>LUNDI</v>
      </c>
      <c r="D60" s="20">
        <v>43339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</row>
    <row r="61" spans="1:97" x14ac:dyDescent="0.35">
      <c r="A61" s="6" t="str">
        <f t="shared" si="0"/>
        <v>MARS</v>
      </c>
      <c r="B61" s="6">
        <f t="shared" si="3"/>
        <v>35</v>
      </c>
      <c r="C61" s="6" t="str">
        <f t="shared" si="2"/>
        <v>MARDI</v>
      </c>
      <c r="D61" s="20">
        <v>43340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</row>
    <row r="62" spans="1:97" x14ac:dyDescent="0.35">
      <c r="A62" s="6" t="str">
        <f t="shared" si="0"/>
        <v>MARS</v>
      </c>
      <c r="B62" s="6">
        <f t="shared" si="3"/>
        <v>35</v>
      </c>
      <c r="C62" s="6" t="str">
        <f t="shared" si="2"/>
        <v>MERCREDI</v>
      </c>
      <c r="D62" s="20">
        <v>43341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</row>
    <row r="63" spans="1:97" x14ac:dyDescent="0.35">
      <c r="A63" s="6" t="str">
        <f t="shared" si="0"/>
        <v>MARS</v>
      </c>
      <c r="B63" s="6">
        <f t="shared" si="3"/>
        <v>35</v>
      </c>
      <c r="C63" s="6" t="str">
        <f t="shared" si="2"/>
        <v>JEUDI</v>
      </c>
      <c r="D63" s="20">
        <v>43342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</row>
    <row r="64" spans="1:97" x14ac:dyDescent="0.35">
      <c r="A64" s="6" t="str">
        <f t="shared" si="0"/>
        <v>MARS</v>
      </c>
      <c r="B64" s="6">
        <f t="shared" si="3"/>
        <v>35</v>
      </c>
      <c r="C64" s="6" t="str">
        <f t="shared" si="2"/>
        <v>VENDREDI</v>
      </c>
      <c r="D64" s="20">
        <v>43343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</row>
    <row r="65" spans="1:97" x14ac:dyDescent="0.35">
      <c r="A65" s="6" t="str">
        <f t="shared" si="0"/>
        <v>AVRIL</v>
      </c>
      <c r="B65" s="6">
        <f t="shared" si="3"/>
        <v>35</v>
      </c>
      <c r="C65" s="6" t="str">
        <f t="shared" si="2"/>
        <v>SAMEDI</v>
      </c>
      <c r="D65" s="20">
        <v>43344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</row>
    <row r="66" spans="1:97" x14ac:dyDescent="0.35">
      <c r="A66" s="6" t="str">
        <f t="shared" si="0"/>
        <v>AVRIL</v>
      </c>
      <c r="B66" s="6">
        <f t="shared" si="3"/>
        <v>36</v>
      </c>
      <c r="C66" s="6" t="str">
        <f t="shared" si="2"/>
        <v>DIMANCHE</v>
      </c>
      <c r="D66" s="20">
        <v>43345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</row>
    <row r="67" spans="1:97" x14ac:dyDescent="0.35">
      <c r="A67" s="6" t="str">
        <f t="shared" si="0"/>
        <v>AVRIL</v>
      </c>
      <c r="B67" s="6">
        <f t="shared" si="3"/>
        <v>36</v>
      </c>
      <c r="C67" s="6" t="str">
        <f t="shared" si="2"/>
        <v>LUNDI</v>
      </c>
      <c r="D67" s="20">
        <v>43346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</row>
    <row r="68" spans="1:97" x14ac:dyDescent="0.35">
      <c r="A68" s="6" t="str">
        <f t="shared" ref="A68:A131" si="4">CHOOSE(MONTH(D68),"JANVIER","FEVRIER","MARS","AVRIL","MAI","JUIN","JUILLET","MARS","AVRIL","MAI","JUIN","JUILLET","AOUT","SEPTEMBRE","OCTOBRE","NOVEMBRE","DECEMBRE")</f>
        <v>AVRIL</v>
      </c>
      <c r="B68" s="6">
        <f t="shared" si="3"/>
        <v>36</v>
      </c>
      <c r="C68" s="6" t="str">
        <f t="shared" ref="C68:C131" si="5">CHOOSE(WEEKDAY(D68,11),"LUNDI","MARDI","MERCREDI","JEUDI","VENDREDI","SAMEDI","DIMANCHE")</f>
        <v>MARDI</v>
      </c>
      <c r="D68" s="20">
        <v>43347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</row>
    <row r="69" spans="1:97" x14ac:dyDescent="0.35">
      <c r="A69" s="6" t="str">
        <f t="shared" si="4"/>
        <v>AVRIL</v>
      </c>
      <c r="B69" s="6">
        <f t="shared" si="3"/>
        <v>36</v>
      </c>
      <c r="C69" s="6" t="str">
        <f t="shared" si="5"/>
        <v>MERCREDI</v>
      </c>
      <c r="D69" s="20">
        <v>43348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</row>
    <row r="70" spans="1:97" x14ac:dyDescent="0.35">
      <c r="A70" s="6" t="str">
        <f t="shared" si="4"/>
        <v>AVRIL</v>
      </c>
      <c r="B70" s="6">
        <f t="shared" si="3"/>
        <v>36</v>
      </c>
      <c r="C70" s="6" t="str">
        <f t="shared" si="5"/>
        <v>JEUDI</v>
      </c>
      <c r="D70" s="20">
        <v>43349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</row>
    <row r="71" spans="1:97" x14ac:dyDescent="0.35">
      <c r="A71" s="6" t="str">
        <f t="shared" si="4"/>
        <v>AVRIL</v>
      </c>
      <c r="B71" s="6">
        <f t="shared" si="3"/>
        <v>36</v>
      </c>
      <c r="C71" s="6" t="str">
        <f t="shared" si="5"/>
        <v>VENDREDI</v>
      </c>
      <c r="D71" s="20">
        <v>43350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</row>
    <row r="72" spans="1:97" x14ac:dyDescent="0.35">
      <c r="A72" s="6" t="str">
        <f t="shared" si="4"/>
        <v>AVRIL</v>
      </c>
      <c r="B72" s="6">
        <f t="shared" si="3"/>
        <v>36</v>
      </c>
      <c r="C72" s="6" t="str">
        <f t="shared" si="5"/>
        <v>SAMEDI</v>
      </c>
      <c r="D72" s="20">
        <v>43351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</row>
    <row r="73" spans="1:97" x14ac:dyDescent="0.35">
      <c r="A73" s="6" t="str">
        <f t="shared" si="4"/>
        <v>AVRIL</v>
      </c>
      <c r="B73" s="6">
        <f t="shared" si="3"/>
        <v>37</v>
      </c>
      <c r="C73" s="6" t="str">
        <f t="shared" si="5"/>
        <v>DIMANCHE</v>
      </c>
      <c r="D73" s="20">
        <v>43352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</row>
    <row r="74" spans="1:97" x14ac:dyDescent="0.35">
      <c r="A74" s="6" t="str">
        <f t="shared" si="4"/>
        <v>AVRIL</v>
      </c>
      <c r="B74" s="6">
        <f t="shared" si="3"/>
        <v>37</v>
      </c>
      <c r="C74" s="6" t="str">
        <f t="shared" si="5"/>
        <v>LUNDI</v>
      </c>
      <c r="D74" s="20">
        <v>43353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</row>
    <row r="75" spans="1:97" x14ac:dyDescent="0.35">
      <c r="A75" s="6" t="str">
        <f t="shared" si="4"/>
        <v>AVRIL</v>
      </c>
      <c r="B75" s="6">
        <f t="shared" si="3"/>
        <v>37</v>
      </c>
      <c r="C75" s="6" t="str">
        <f t="shared" si="5"/>
        <v>MARDI</v>
      </c>
      <c r="D75" s="20">
        <v>43354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</row>
    <row r="76" spans="1:97" x14ac:dyDescent="0.35">
      <c r="A76" s="6" t="str">
        <f t="shared" si="4"/>
        <v>AVRIL</v>
      </c>
      <c r="B76" s="6">
        <f t="shared" si="3"/>
        <v>37</v>
      </c>
      <c r="C76" s="6" t="str">
        <f t="shared" si="5"/>
        <v>MERCREDI</v>
      </c>
      <c r="D76" s="20">
        <v>43355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</row>
    <row r="77" spans="1:97" x14ac:dyDescent="0.35">
      <c r="A77" s="6" t="str">
        <f t="shared" si="4"/>
        <v>AVRIL</v>
      </c>
      <c r="B77" s="6">
        <f t="shared" si="3"/>
        <v>37</v>
      </c>
      <c r="C77" s="6" t="str">
        <f t="shared" si="5"/>
        <v>JEUDI</v>
      </c>
      <c r="D77" s="20">
        <v>43356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</row>
    <row r="78" spans="1:97" x14ac:dyDescent="0.35">
      <c r="A78" s="6" t="str">
        <f t="shared" si="4"/>
        <v>AVRIL</v>
      </c>
      <c r="B78" s="6">
        <f t="shared" si="3"/>
        <v>37</v>
      </c>
      <c r="C78" s="6" t="str">
        <f t="shared" si="5"/>
        <v>VENDREDI</v>
      </c>
      <c r="D78" s="20">
        <v>43357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</row>
    <row r="79" spans="1:97" x14ac:dyDescent="0.35">
      <c r="A79" s="6" t="str">
        <f t="shared" si="4"/>
        <v>AVRIL</v>
      </c>
      <c r="B79" s="6">
        <f t="shared" si="3"/>
        <v>37</v>
      </c>
      <c r="C79" s="6" t="str">
        <f t="shared" si="5"/>
        <v>SAMEDI</v>
      </c>
      <c r="D79" s="20">
        <v>43358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</row>
    <row r="80" spans="1:97" x14ac:dyDescent="0.35">
      <c r="A80" s="6" t="str">
        <f t="shared" si="4"/>
        <v>AVRIL</v>
      </c>
      <c r="B80" s="6">
        <f t="shared" si="3"/>
        <v>38</v>
      </c>
      <c r="C80" s="6" t="str">
        <f t="shared" si="5"/>
        <v>DIMANCHE</v>
      </c>
      <c r="D80" s="20">
        <v>43359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</row>
    <row r="81" spans="1:97" x14ac:dyDescent="0.35">
      <c r="A81" s="6" t="str">
        <f t="shared" si="4"/>
        <v>AVRIL</v>
      </c>
      <c r="B81" s="6">
        <f t="shared" ref="B81:B144" si="6">WEEKNUM(D81)</f>
        <v>38</v>
      </c>
      <c r="C81" s="6" t="str">
        <f t="shared" si="5"/>
        <v>LUNDI</v>
      </c>
      <c r="D81" s="20">
        <v>43360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</row>
    <row r="82" spans="1:97" x14ac:dyDescent="0.35">
      <c r="A82" s="6" t="str">
        <f t="shared" si="4"/>
        <v>AVRIL</v>
      </c>
      <c r="B82" s="6">
        <f t="shared" si="6"/>
        <v>38</v>
      </c>
      <c r="C82" s="6" t="str">
        <f t="shared" si="5"/>
        <v>MARDI</v>
      </c>
      <c r="D82" s="20">
        <v>43361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</row>
    <row r="83" spans="1:97" x14ac:dyDescent="0.35">
      <c r="A83" s="6" t="str">
        <f t="shared" si="4"/>
        <v>AVRIL</v>
      </c>
      <c r="B83" s="6">
        <f t="shared" si="6"/>
        <v>38</v>
      </c>
      <c r="C83" s="6" t="str">
        <f t="shared" si="5"/>
        <v>MERCREDI</v>
      </c>
      <c r="D83" s="20">
        <v>43362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</row>
    <row r="84" spans="1:97" x14ac:dyDescent="0.35">
      <c r="A84" s="6" t="str">
        <f t="shared" si="4"/>
        <v>AVRIL</v>
      </c>
      <c r="B84" s="6">
        <f t="shared" si="6"/>
        <v>38</v>
      </c>
      <c r="C84" s="6" t="str">
        <f t="shared" si="5"/>
        <v>JEUDI</v>
      </c>
      <c r="D84" s="20">
        <v>43363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</row>
    <row r="85" spans="1:97" x14ac:dyDescent="0.35">
      <c r="A85" s="6" t="str">
        <f t="shared" si="4"/>
        <v>AVRIL</v>
      </c>
      <c r="B85" s="6">
        <f t="shared" si="6"/>
        <v>38</v>
      </c>
      <c r="C85" s="6" t="str">
        <f t="shared" si="5"/>
        <v>VENDREDI</v>
      </c>
      <c r="D85" s="20">
        <v>43364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</row>
    <row r="86" spans="1:97" x14ac:dyDescent="0.35">
      <c r="A86" s="6" t="str">
        <f t="shared" si="4"/>
        <v>AVRIL</v>
      </c>
      <c r="B86" s="6">
        <f t="shared" si="6"/>
        <v>38</v>
      </c>
      <c r="C86" s="6" t="str">
        <f t="shared" si="5"/>
        <v>SAMEDI</v>
      </c>
      <c r="D86" s="20">
        <v>43365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</row>
    <row r="87" spans="1:97" x14ac:dyDescent="0.35">
      <c r="A87" s="6" t="str">
        <f t="shared" si="4"/>
        <v>AVRIL</v>
      </c>
      <c r="B87" s="6">
        <f t="shared" si="6"/>
        <v>39</v>
      </c>
      <c r="C87" s="6" t="str">
        <f t="shared" si="5"/>
        <v>DIMANCHE</v>
      </c>
      <c r="D87" s="20">
        <v>43366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</row>
    <row r="88" spans="1:97" x14ac:dyDescent="0.35">
      <c r="A88" s="6" t="str">
        <f t="shared" si="4"/>
        <v>AVRIL</v>
      </c>
      <c r="B88" s="6">
        <f t="shared" si="6"/>
        <v>39</v>
      </c>
      <c r="C88" s="6" t="str">
        <f t="shared" si="5"/>
        <v>LUNDI</v>
      </c>
      <c r="D88" s="20">
        <v>43367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</row>
    <row r="89" spans="1:97" x14ac:dyDescent="0.35">
      <c r="A89" s="6" t="str">
        <f t="shared" si="4"/>
        <v>AVRIL</v>
      </c>
      <c r="B89" s="6">
        <f t="shared" si="6"/>
        <v>39</v>
      </c>
      <c r="C89" s="6" t="str">
        <f t="shared" si="5"/>
        <v>MARDI</v>
      </c>
      <c r="D89" s="20">
        <v>43368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</row>
    <row r="90" spans="1:97" x14ac:dyDescent="0.35">
      <c r="A90" s="6" t="str">
        <f t="shared" si="4"/>
        <v>AVRIL</v>
      </c>
      <c r="B90" s="6">
        <f t="shared" si="6"/>
        <v>39</v>
      </c>
      <c r="C90" s="6" t="str">
        <f t="shared" si="5"/>
        <v>MERCREDI</v>
      </c>
      <c r="D90" s="20">
        <v>43369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</row>
    <row r="91" spans="1:97" x14ac:dyDescent="0.35">
      <c r="A91" s="6" t="str">
        <f t="shared" si="4"/>
        <v>AVRIL</v>
      </c>
      <c r="B91" s="6">
        <f t="shared" si="6"/>
        <v>39</v>
      </c>
      <c r="C91" s="6" t="str">
        <f t="shared" si="5"/>
        <v>JEUDI</v>
      </c>
      <c r="D91" s="20">
        <v>43370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</row>
    <row r="92" spans="1:97" x14ac:dyDescent="0.35">
      <c r="A92" s="6" t="str">
        <f t="shared" si="4"/>
        <v>AVRIL</v>
      </c>
      <c r="B92" s="6">
        <f t="shared" si="6"/>
        <v>39</v>
      </c>
      <c r="C92" s="6" t="str">
        <f t="shared" si="5"/>
        <v>VENDREDI</v>
      </c>
      <c r="D92" s="20">
        <v>43371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</row>
    <row r="93" spans="1:97" x14ac:dyDescent="0.35">
      <c r="A93" s="6" t="str">
        <f t="shared" si="4"/>
        <v>AVRIL</v>
      </c>
      <c r="B93" s="6">
        <f t="shared" si="6"/>
        <v>39</v>
      </c>
      <c r="C93" s="6" t="str">
        <f t="shared" si="5"/>
        <v>SAMEDI</v>
      </c>
      <c r="D93" s="20">
        <v>43372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</row>
    <row r="94" spans="1:97" x14ac:dyDescent="0.35">
      <c r="A94" s="6" t="str">
        <f t="shared" si="4"/>
        <v>AVRIL</v>
      </c>
      <c r="B94" s="6">
        <f t="shared" si="6"/>
        <v>40</v>
      </c>
      <c r="C94" s="6" t="str">
        <f t="shared" si="5"/>
        <v>DIMANCHE</v>
      </c>
      <c r="D94" s="20">
        <v>43373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</row>
    <row r="95" spans="1:97" x14ac:dyDescent="0.35">
      <c r="A95" s="6" t="str">
        <f t="shared" si="4"/>
        <v>MAI</v>
      </c>
      <c r="B95" s="6">
        <f t="shared" si="6"/>
        <v>40</v>
      </c>
      <c r="C95" s="6" t="str">
        <f t="shared" si="5"/>
        <v>LUNDI</v>
      </c>
      <c r="D95" s="20">
        <v>43374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</row>
    <row r="96" spans="1:97" x14ac:dyDescent="0.35">
      <c r="A96" s="6" t="str">
        <f t="shared" si="4"/>
        <v>MAI</v>
      </c>
      <c r="B96" s="6">
        <f t="shared" si="6"/>
        <v>40</v>
      </c>
      <c r="C96" s="6" t="str">
        <f t="shared" si="5"/>
        <v>MARDI</v>
      </c>
      <c r="D96" s="20">
        <v>43375</v>
      </c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</row>
    <row r="97" spans="1:97" x14ac:dyDescent="0.35">
      <c r="A97" s="6" t="str">
        <f t="shared" si="4"/>
        <v>MAI</v>
      </c>
      <c r="B97" s="6">
        <f t="shared" si="6"/>
        <v>40</v>
      </c>
      <c r="C97" s="6" t="str">
        <f t="shared" si="5"/>
        <v>MERCREDI</v>
      </c>
      <c r="D97" s="20">
        <v>43376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</row>
    <row r="98" spans="1:97" x14ac:dyDescent="0.35">
      <c r="A98" s="6" t="str">
        <f t="shared" si="4"/>
        <v>MAI</v>
      </c>
      <c r="B98" s="6">
        <f t="shared" si="6"/>
        <v>40</v>
      </c>
      <c r="C98" s="6" t="str">
        <f t="shared" si="5"/>
        <v>JEUDI</v>
      </c>
      <c r="D98" s="20">
        <v>43377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</row>
    <row r="99" spans="1:97" x14ac:dyDescent="0.35">
      <c r="A99" s="6" t="str">
        <f t="shared" si="4"/>
        <v>MAI</v>
      </c>
      <c r="B99" s="6">
        <f t="shared" si="6"/>
        <v>40</v>
      </c>
      <c r="C99" s="6" t="str">
        <f t="shared" si="5"/>
        <v>VENDREDI</v>
      </c>
      <c r="D99" s="20">
        <v>43378</v>
      </c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</row>
    <row r="100" spans="1:97" x14ac:dyDescent="0.35">
      <c r="A100" s="6" t="str">
        <f t="shared" si="4"/>
        <v>MAI</v>
      </c>
      <c r="B100" s="6">
        <f t="shared" si="6"/>
        <v>40</v>
      </c>
      <c r="C100" s="6" t="str">
        <f t="shared" si="5"/>
        <v>SAMEDI</v>
      </c>
      <c r="D100" s="20">
        <v>43379</v>
      </c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</row>
    <row r="101" spans="1:97" x14ac:dyDescent="0.35">
      <c r="A101" s="6" t="str">
        <f t="shared" si="4"/>
        <v>MAI</v>
      </c>
      <c r="B101" s="6">
        <f t="shared" si="6"/>
        <v>41</v>
      </c>
      <c r="C101" s="6" t="str">
        <f t="shared" si="5"/>
        <v>DIMANCHE</v>
      </c>
      <c r="D101" s="20">
        <v>43380</v>
      </c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</row>
    <row r="102" spans="1:97" x14ac:dyDescent="0.35">
      <c r="A102" s="6" t="str">
        <f t="shared" si="4"/>
        <v>MAI</v>
      </c>
      <c r="B102" s="6">
        <f t="shared" si="6"/>
        <v>41</v>
      </c>
      <c r="C102" s="6" t="str">
        <f t="shared" si="5"/>
        <v>LUNDI</v>
      </c>
      <c r="D102" s="20">
        <v>43381</v>
      </c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</row>
    <row r="103" spans="1:97" x14ac:dyDescent="0.35">
      <c r="A103" s="6" t="str">
        <f t="shared" si="4"/>
        <v>MAI</v>
      </c>
      <c r="B103" s="6">
        <f t="shared" si="6"/>
        <v>41</v>
      </c>
      <c r="C103" s="6" t="str">
        <f t="shared" si="5"/>
        <v>MARDI</v>
      </c>
      <c r="D103" s="20">
        <v>43382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</row>
    <row r="104" spans="1:97" x14ac:dyDescent="0.35">
      <c r="A104" s="6" t="str">
        <f t="shared" si="4"/>
        <v>MAI</v>
      </c>
      <c r="B104" s="6">
        <f t="shared" si="6"/>
        <v>41</v>
      </c>
      <c r="C104" s="6" t="str">
        <f t="shared" si="5"/>
        <v>MERCREDI</v>
      </c>
      <c r="D104" s="20">
        <v>43383</v>
      </c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</row>
    <row r="105" spans="1:97" x14ac:dyDescent="0.35">
      <c r="A105" s="6" t="str">
        <f t="shared" si="4"/>
        <v>MAI</v>
      </c>
      <c r="B105" s="6">
        <f t="shared" si="6"/>
        <v>41</v>
      </c>
      <c r="C105" s="6" t="str">
        <f t="shared" si="5"/>
        <v>JEUDI</v>
      </c>
      <c r="D105" s="20">
        <v>43384</v>
      </c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</row>
    <row r="106" spans="1:97" x14ac:dyDescent="0.35">
      <c r="A106" s="6" t="str">
        <f t="shared" si="4"/>
        <v>MAI</v>
      </c>
      <c r="B106" s="6">
        <f t="shared" si="6"/>
        <v>41</v>
      </c>
      <c r="C106" s="6" t="str">
        <f t="shared" si="5"/>
        <v>VENDREDI</v>
      </c>
      <c r="D106" s="20">
        <v>43385</v>
      </c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</row>
    <row r="107" spans="1:97" x14ac:dyDescent="0.35">
      <c r="A107" s="6" t="str">
        <f t="shared" si="4"/>
        <v>MAI</v>
      </c>
      <c r="B107" s="6">
        <f t="shared" si="6"/>
        <v>41</v>
      </c>
      <c r="C107" s="6" t="str">
        <f t="shared" si="5"/>
        <v>SAMEDI</v>
      </c>
      <c r="D107" s="20">
        <v>43386</v>
      </c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</row>
    <row r="108" spans="1:97" x14ac:dyDescent="0.35">
      <c r="A108" s="6" t="str">
        <f t="shared" si="4"/>
        <v>MAI</v>
      </c>
      <c r="B108" s="6">
        <f t="shared" si="6"/>
        <v>42</v>
      </c>
      <c r="C108" s="6" t="str">
        <f t="shared" si="5"/>
        <v>DIMANCHE</v>
      </c>
      <c r="D108" s="20">
        <v>43387</v>
      </c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</row>
    <row r="109" spans="1:97" x14ac:dyDescent="0.35">
      <c r="A109" s="6" t="str">
        <f t="shared" si="4"/>
        <v>MAI</v>
      </c>
      <c r="B109" s="6">
        <f t="shared" si="6"/>
        <v>42</v>
      </c>
      <c r="C109" s="6" t="str">
        <f t="shared" si="5"/>
        <v>LUNDI</v>
      </c>
      <c r="D109" s="20">
        <v>43388</v>
      </c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</row>
    <row r="110" spans="1:97" x14ac:dyDescent="0.35">
      <c r="A110" s="6" t="str">
        <f t="shared" si="4"/>
        <v>MAI</v>
      </c>
      <c r="B110" s="6">
        <f t="shared" si="6"/>
        <v>42</v>
      </c>
      <c r="C110" s="6" t="str">
        <f t="shared" si="5"/>
        <v>MARDI</v>
      </c>
      <c r="D110" s="20">
        <v>43389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</row>
    <row r="111" spans="1:97" x14ac:dyDescent="0.35">
      <c r="A111" s="6" t="str">
        <f t="shared" si="4"/>
        <v>MAI</v>
      </c>
      <c r="B111" s="6">
        <f t="shared" si="6"/>
        <v>42</v>
      </c>
      <c r="C111" s="6" t="str">
        <f t="shared" si="5"/>
        <v>MERCREDI</v>
      </c>
      <c r="D111" s="20">
        <v>43390</v>
      </c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</row>
    <row r="112" spans="1:97" x14ac:dyDescent="0.35">
      <c r="A112" s="6" t="str">
        <f t="shared" si="4"/>
        <v>MAI</v>
      </c>
      <c r="B112" s="6">
        <f t="shared" si="6"/>
        <v>42</v>
      </c>
      <c r="C112" s="6" t="str">
        <f t="shared" si="5"/>
        <v>JEUDI</v>
      </c>
      <c r="D112" s="20">
        <v>43391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</row>
    <row r="113" spans="1:97" x14ac:dyDescent="0.35">
      <c r="A113" s="6" t="str">
        <f t="shared" si="4"/>
        <v>MAI</v>
      </c>
      <c r="B113" s="6">
        <f t="shared" si="6"/>
        <v>42</v>
      </c>
      <c r="C113" s="6" t="str">
        <f t="shared" si="5"/>
        <v>VENDREDI</v>
      </c>
      <c r="D113" s="20">
        <v>43392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</row>
    <row r="114" spans="1:97" x14ac:dyDescent="0.35">
      <c r="A114" s="6" t="str">
        <f t="shared" si="4"/>
        <v>MAI</v>
      </c>
      <c r="B114" s="6">
        <f t="shared" si="6"/>
        <v>42</v>
      </c>
      <c r="C114" s="6" t="str">
        <f t="shared" si="5"/>
        <v>SAMEDI</v>
      </c>
      <c r="D114" s="20">
        <v>43393</v>
      </c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</row>
    <row r="115" spans="1:97" x14ac:dyDescent="0.35">
      <c r="A115" s="6" t="str">
        <f t="shared" si="4"/>
        <v>MAI</v>
      </c>
      <c r="B115" s="6">
        <f t="shared" si="6"/>
        <v>43</v>
      </c>
      <c r="C115" s="6" t="str">
        <f t="shared" si="5"/>
        <v>DIMANCHE</v>
      </c>
      <c r="D115" s="20">
        <v>43394</v>
      </c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</row>
    <row r="116" spans="1:97" x14ac:dyDescent="0.35">
      <c r="A116" s="6" t="str">
        <f t="shared" si="4"/>
        <v>MAI</v>
      </c>
      <c r="B116" s="6">
        <f t="shared" si="6"/>
        <v>43</v>
      </c>
      <c r="C116" s="6" t="str">
        <f t="shared" si="5"/>
        <v>LUNDI</v>
      </c>
      <c r="D116" s="20">
        <v>43395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</row>
    <row r="117" spans="1:97" x14ac:dyDescent="0.35">
      <c r="A117" s="6" t="str">
        <f t="shared" si="4"/>
        <v>MAI</v>
      </c>
      <c r="B117" s="6">
        <f t="shared" si="6"/>
        <v>43</v>
      </c>
      <c r="C117" s="6" t="str">
        <f t="shared" si="5"/>
        <v>MARDI</v>
      </c>
      <c r="D117" s="20">
        <v>43396</v>
      </c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</row>
    <row r="118" spans="1:97" x14ac:dyDescent="0.35">
      <c r="A118" s="6" t="str">
        <f t="shared" si="4"/>
        <v>MAI</v>
      </c>
      <c r="B118" s="6">
        <f t="shared" si="6"/>
        <v>43</v>
      </c>
      <c r="C118" s="6" t="str">
        <f t="shared" si="5"/>
        <v>MERCREDI</v>
      </c>
      <c r="D118" s="20">
        <v>43397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</row>
    <row r="119" spans="1:97" x14ac:dyDescent="0.35">
      <c r="A119" s="6" t="str">
        <f t="shared" si="4"/>
        <v>MAI</v>
      </c>
      <c r="B119" s="6">
        <f t="shared" si="6"/>
        <v>43</v>
      </c>
      <c r="C119" s="6" t="str">
        <f t="shared" si="5"/>
        <v>JEUDI</v>
      </c>
      <c r="D119" s="20">
        <v>43398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</row>
    <row r="120" spans="1:97" x14ac:dyDescent="0.35">
      <c r="A120" s="6" t="str">
        <f t="shared" si="4"/>
        <v>MAI</v>
      </c>
      <c r="B120" s="6">
        <f t="shared" si="6"/>
        <v>43</v>
      </c>
      <c r="C120" s="6" t="str">
        <f t="shared" si="5"/>
        <v>VENDREDI</v>
      </c>
      <c r="D120" s="20">
        <v>43399</v>
      </c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</row>
    <row r="121" spans="1:97" x14ac:dyDescent="0.35">
      <c r="A121" s="6" t="str">
        <f t="shared" si="4"/>
        <v>MAI</v>
      </c>
      <c r="B121" s="6">
        <f t="shared" si="6"/>
        <v>43</v>
      </c>
      <c r="C121" s="6" t="str">
        <f t="shared" si="5"/>
        <v>SAMEDI</v>
      </c>
      <c r="D121" s="20">
        <v>43400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</row>
    <row r="122" spans="1:97" x14ac:dyDescent="0.35">
      <c r="A122" s="6" t="str">
        <f t="shared" si="4"/>
        <v>MAI</v>
      </c>
      <c r="B122" s="6">
        <f t="shared" si="6"/>
        <v>44</v>
      </c>
      <c r="C122" s="6" t="str">
        <f t="shared" si="5"/>
        <v>DIMANCHE</v>
      </c>
      <c r="D122" s="20">
        <v>43401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</row>
    <row r="123" spans="1:97" x14ac:dyDescent="0.35">
      <c r="A123" s="6" t="str">
        <f t="shared" si="4"/>
        <v>MAI</v>
      </c>
      <c r="B123" s="6">
        <f t="shared" si="6"/>
        <v>44</v>
      </c>
      <c r="C123" s="6" t="str">
        <f t="shared" si="5"/>
        <v>LUNDI</v>
      </c>
      <c r="D123" s="20">
        <v>43402</v>
      </c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</row>
    <row r="124" spans="1:97" x14ac:dyDescent="0.35">
      <c r="A124" s="6" t="str">
        <f t="shared" si="4"/>
        <v>MAI</v>
      </c>
      <c r="B124" s="6">
        <f t="shared" si="6"/>
        <v>44</v>
      </c>
      <c r="C124" s="6" t="str">
        <f t="shared" si="5"/>
        <v>MARDI</v>
      </c>
      <c r="D124" s="20">
        <v>43403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</row>
    <row r="125" spans="1:97" x14ac:dyDescent="0.35">
      <c r="A125" s="6" t="str">
        <f t="shared" si="4"/>
        <v>MAI</v>
      </c>
      <c r="B125" s="6">
        <f t="shared" si="6"/>
        <v>44</v>
      </c>
      <c r="C125" s="6" t="str">
        <f t="shared" si="5"/>
        <v>MERCREDI</v>
      </c>
      <c r="D125" s="20">
        <v>43404</v>
      </c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</row>
    <row r="126" spans="1:97" x14ac:dyDescent="0.35">
      <c r="A126" s="6" t="str">
        <f t="shared" si="4"/>
        <v>JUIN</v>
      </c>
      <c r="B126" s="6">
        <f t="shared" si="6"/>
        <v>44</v>
      </c>
      <c r="C126" s="6" t="str">
        <f t="shared" si="5"/>
        <v>JEUDI</v>
      </c>
      <c r="D126" s="20">
        <v>43405</v>
      </c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</row>
    <row r="127" spans="1:97" x14ac:dyDescent="0.35">
      <c r="A127" s="6" t="str">
        <f t="shared" si="4"/>
        <v>JUIN</v>
      </c>
      <c r="B127" s="6">
        <f t="shared" si="6"/>
        <v>44</v>
      </c>
      <c r="C127" s="6" t="str">
        <f t="shared" si="5"/>
        <v>VENDREDI</v>
      </c>
      <c r="D127" s="20">
        <v>43406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</row>
    <row r="128" spans="1:97" x14ac:dyDescent="0.35">
      <c r="A128" s="6" t="str">
        <f t="shared" si="4"/>
        <v>JUIN</v>
      </c>
      <c r="B128" s="6">
        <f t="shared" si="6"/>
        <v>44</v>
      </c>
      <c r="C128" s="6" t="str">
        <f t="shared" si="5"/>
        <v>SAMEDI</v>
      </c>
      <c r="D128" s="20">
        <v>43407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</row>
    <row r="129" spans="1:97" x14ac:dyDescent="0.35">
      <c r="A129" s="6" t="str">
        <f t="shared" si="4"/>
        <v>JUIN</v>
      </c>
      <c r="B129" s="6">
        <f t="shared" si="6"/>
        <v>45</v>
      </c>
      <c r="C129" s="6" t="str">
        <f t="shared" si="5"/>
        <v>DIMANCHE</v>
      </c>
      <c r="D129" s="20">
        <v>43408</v>
      </c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</row>
    <row r="130" spans="1:97" x14ac:dyDescent="0.35">
      <c r="A130" s="6" t="str">
        <f t="shared" si="4"/>
        <v>JUIN</v>
      </c>
      <c r="B130" s="6">
        <f t="shared" si="6"/>
        <v>45</v>
      </c>
      <c r="C130" s="6" t="str">
        <f t="shared" si="5"/>
        <v>LUNDI</v>
      </c>
      <c r="D130" s="20">
        <v>43409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</row>
    <row r="131" spans="1:97" x14ac:dyDescent="0.35">
      <c r="A131" s="6" t="str">
        <f t="shared" si="4"/>
        <v>JUIN</v>
      </c>
      <c r="B131" s="6">
        <f t="shared" si="6"/>
        <v>45</v>
      </c>
      <c r="C131" s="6" t="str">
        <f t="shared" si="5"/>
        <v>MARDI</v>
      </c>
      <c r="D131" s="20">
        <v>43410</v>
      </c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</row>
    <row r="132" spans="1:97" x14ac:dyDescent="0.35">
      <c r="A132" s="6" t="str">
        <f t="shared" ref="A132:A195" si="7">CHOOSE(MONTH(D132),"JANVIER","FEVRIER","MARS","AVRIL","MAI","JUIN","JUILLET","MARS","AVRIL","MAI","JUIN","JUILLET","AOUT","SEPTEMBRE","OCTOBRE","NOVEMBRE","DECEMBRE")</f>
        <v>JUIN</v>
      </c>
      <c r="B132" s="6">
        <f t="shared" si="6"/>
        <v>45</v>
      </c>
      <c r="C132" s="6" t="str">
        <f t="shared" ref="C132:C195" si="8">CHOOSE(WEEKDAY(D132,11),"LUNDI","MARDI","MERCREDI","JEUDI","VENDREDI","SAMEDI","DIMANCHE")</f>
        <v>MERCREDI</v>
      </c>
      <c r="D132" s="20">
        <v>43411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</row>
    <row r="133" spans="1:97" x14ac:dyDescent="0.35">
      <c r="A133" s="6" t="str">
        <f t="shared" si="7"/>
        <v>JUIN</v>
      </c>
      <c r="B133" s="6">
        <f t="shared" si="6"/>
        <v>45</v>
      </c>
      <c r="C133" s="6" t="str">
        <f t="shared" si="8"/>
        <v>JEUDI</v>
      </c>
      <c r="D133" s="20">
        <v>43412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</row>
    <row r="134" spans="1:97" x14ac:dyDescent="0.35">
      <c r="A134" s="6" t="str">
        <f t="shared" si="7"/>
        <v>JUIN</v>
      </c>
      <c r="B134" s="6">
        <f t="shared" si="6"/>
        <v>45</v>
      </c>
      <c r="C134" s="6" t="str">
        <f t="shared" si="8"/>
        <v>VENDREDI</v>
      </c>
      <c r="D134" s="20">
        <v>43413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</row>
    <row r="135" spans="1:97" x14ac:dyDescent="0.35">
      <c r="A135" s="6" t="str">
        <f t="shared" si="7"/>
        <v>JUIN</v>
      </c>
      <c r="B135" s="6">
        <f t="shared" si="6"/>
        <v>45</v>
      </c>
      <c r="C135" s="6" t="str">
        <f t="shared" si="8"/>
        <v>SAMEDI</v>
      </c>
      <c r="D135" s="20">
        <v>43414</v>
      </c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</row>
    <row r="136" spans="1:97" x14ac:dyDescent="0.35">
      <c r="A136" s="6" t="str">
        <f t="shared" si="7"/>
        <v>JUIN</v>
      </c>
      <c r="B136" s="6">
        <f t="shared" si="6"/>
        <v>46</v>
      </c>
      <c r="C136" s="6" t="str">
        <f t="shared" si="8"/>
        <v>DIMANCHE</v>
      </c>
      <c r="D136" s="20">
        <v>43415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</row>
    <row r="137" spans="1:97" x14ac:dyDescent="0.35">
      <c r="A137" s="6" t="str">
        <f t="shared" si="7"/>
        <v>JUIN</v>
      </c>
      <c r="B137" s="6">
        <f t="shared" si="6"/>
        <v>46</v>
      </c>
      <c r="C137" s="6" t="str">
        <f t="shared" si="8"/>
        <v>LUNDI</v>
      </c>
      <c r="D137" s="20">
        <v>43416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</row>
    <row r="138" spans="1:97" x14ac:dyDescent="0.35">
      <c r="A138" s="6" t="str">
        <f t="shared" si="7"/>
        <v>JUIN</v>
      </c>
      <c r="B138" s="6">
        <f t="shared" si="6"/>
        <v>46</v>
      </c>
      <c r="C138" s="6" t="str">
        <f t="shared" si="8"/>
        <v>MARDI</v>
      </c>
      <c r="D138" s="20">
        <v>43417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</row>
    <row r="139" spans="1:97" x14ac:dyDescent="0.35">
      <c r="A139" s="6" t="str">
        <f t="shared" si="7"/>
        <v>JUIN</v>
      </c>
      <c r="B139" s="6">
        <f t="shared" si="6"/>
        <v>46</v>
      </c>
      <c r="C139" s="6" t="str">
        <f t="shared" si="8"/>
        <v>MERCREDI</v>
      </c>
      <c r="D139" s="20">
        <v>43418</v>
      </c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</row>
    <row r="140" spans="1:97" x14ac:dyDescent="0.35">
      <c r="A140" s="6" t="str">
        <f t="shared" si="7"/>
        <v>JUIN</v>
      </c>
      <c r="B140" s="6">
        <f t="shared" si="6"/>
        <v>46</v>
      </c>
      <c r="C140" s="6" t="str">
        <f t="shared" si="8"/>
        <v>JEUDI</v>
      </c>
      <c r="D140" s="20">
        <v>43419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</row>
    <row r="141" spans="1:97" x14ac:dyDescent="0.35">
      <c r="A141" s="6" t="str">
        <f t="shared" si="7"/>
        <v>JUIN</v>
      </c>
      <c r="B141" s="6">
        <f t="shared" si="6"/>
        <v>46</v>
      </c>
      <c r="C141" s="6" t="str">
        <f t="shared" si="8"/>
        <v>VENDREDI</v>
      </c>
      <c r="D141" s="20">
        <v>43420</v>
      </c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</row>
    <row r="142" spans="1:97" x14ac:dyDescent="0.35">
      <c r="A142" s="6" t="str">
        <f t="shared" si="7"/>
        <v>JUIN</v>
      </c>
      <c r="B142" s="6">
        <f t="shared" si="6"/>
        <v>46</v>
      </c>
      <c r="C142" s="6" t="str">
        <f t="shared" si="8"/>
        <v>SAMEDI</v>
      </c>
      <c r="D142" s="20">
        <v>43421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</row>
    <row r="143" spans="1:97" x14ac:dyDescent="0.35">
      <c r="A143" s="6" t="str">
        <f t="shared" si="7"/>
        <v>JUIN</v>
      </c>
      <c r="B143" s="6">
        <f t="shared" si="6"/>
        <v>47</v>
      </c>
      <c r="C143" s="6" t="str">
        <f t="shared" si="8"/>
        <v>DIMANCHE</v>
      </c>
      <c r="D143" s="20">
        <v>43422</v>
      </c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</row>
    <row r="144" spans="1:97" x14ac:dyDescent="0.35">
      <c r="A144" s="6" t="str">
        <f t="shared" si="7"/>
        <v>JUIN</v>
      </c>
      <c r="B144" s="6">
        <f t="shared" si="6"/>
        <v>47</v>
      </c>
      <c r="C144" s="6" t="str">
        <f t="shared" si="8"/>
        <v>LUNDI</v>
      </c>
      <c r="D144" s="20">
        <v>43423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</row>
    <row r="145" spans="1:97" x14ac:dyDescent="0.35">
      <c r="A145" s="6" t="str">
        <f t="shared" si="7"/>
        <v>JUIN</v>
      </c>
      <c r="B145" s="6">
        <f t="shared" ref="B145:B208" si="9">WEEKNUM(D145)</f>
        <v>47</v>
      </c>
      <c r="C145" s="6" t="str">
        <f t="shared" si="8"/>
        <v>MARDI</v>
      </c>
      <c r="D145" s="20">
        <v>43424</v>
      </c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</row>
    <row r="146" spans="1:97" x14ac:dyDescent="0.35">
      <c r="A146" s="6" t="str">
        <f t="shared" si="7"/>
        <v>JUIN</v>
      </c>
      <c r="B146" s="6">
        <f t="shared" si="9"/>
        <v>47</v>
      </c>
      <c r="C146" s="6" t="str">
        <f t="shared" si="8"/>
        <v>MERCREDI</v>
      </c>
      <c r="D146" s="20">
        <v>43425</v>
      </c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</row>
    <row r="147" spans="1:97" x14ac:dyDescent="0.35">
      <c r="A147" s="6" t="str">
        <f t="shared" si="7"/>
        <v>JUIN</v>
      </c>
      <c r="B147" s="6">
        <f t="shared" si="9"/>
        <v>47</v>
      </c>
      <c r="C147" s="6" t="str">
        <f t="shared" si="8"/>
        <v>JEUDI</v>
      </c>
      <c r="D147" s="20">
        <v>43426</v>
      </c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</row>
    <row r="148" spans="1:97" x14ac:dyDescent="0.35">
      <c r="A148" s="6" t="str">
        <f t="shared" si="7"/>
        <v>JUIN</v>
      </c>
      <c r="B148" s="6">
        <f t="shared" si="9"/>
        <v>47</v>
      </c>
      <c r="C148" s="6" t="str">
        <f t="shared" si="8"/>
        <v>VENDREDI</v>
      </c>
      <c r="D148" s="20">
        <v>43427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</row>
    <row r="149" spans="1:97" x14ac:dyDescent="0.35">
      <c r="A149" s="6" t="str">
        <f t="shared" si="7"/>
        <v>JUIN</v>
      </c>
      <c r="B149" s="6">
        <f t="shared" si="9"/>
        <v>47</v>
      </c>
      <c r="C149" s="6" t="str">
        <f t="shared" si="8"/>
        <v>SAMEDI</v>
      </c>
      <c r="D149" s="20">
        <v>43428</v>
      </c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</row>
    <row r="150" spans="1:97" x14ac:dyDescent="0.35">
      <c r="A150" s="6" t="str">
        <f t="shared" si="7"/>
        <v>JUIN</v>
      </c>
      <c r="B150" s="6">
        <f t="shared" si="9"/>
        <v>48</v>
      </c>
      <c r="C150" s="6" t="str">
        <f t="shared" si="8"/>
        <v>DIMANCHE</v>
      </c>
      <c r="D150" s="20">
        <v>43429</v>
      </c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</row>
    <row r="151" spans="1:97" x14ac:dyDescent="0.35">
      <c r="A151" s="6" t="str">
        <f t="shared" si="7"/>
        <v>JUIN</v>
      </c>
      <c r="B151" s="6">
        <f t="shared" si="9"/>
        <v>48</v>
      </c>
      <c r="C151" s="6" t="str">
        <f t="shared" si="8"/>
        <v>LUNDI</v>
      </c>
      <c r="D151" s="20">
        <v>43430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</row>
    <row r="152" spans="1:97" x14ac:dyDescent="0.35">
      <c r="A152" s="6" t="str">
        <f t="shared" si="7"/>
        <v>JUIN</v>
      </c>
      <c r="B152" s="6">
        <f t="shared" si="9"/>
        <v>48</v>
      </c>
      <c r="C152" s="6" t="str">
        <f t="shared" si="8"/>
        <v>MARDI</v>
      </c>
      <c r="D152" s="20">
        <v>43431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</row>
    <row r="153" spans="1:97" x14ac:dyDescent="0.35">
      <c r="A153" s="6" t="str">
        <f t="shared" si="7"/>
        <v>JUIN</v>
      </c>
      <c r="B153" s="6">
        <f t="shared" si="9"/>
        <v>48</v>
      </c>
      <c r="C153" s="6" t="str">
        <f t="shared" si="8"/>
        <v>MERCREDI</v>
      </c>
      <c r="D153" s="20">
        <v>43432</v>
      </c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</row>
    <row r="154" spans="1:97" x14ac:dyDescent="0.35">
      <c r="A154" s="6" t="str">
        <f t="shared" si="7"/>
        <v>JUIN</v>
      </c>
      <c r="B154" s="6">
        <f t="shared" si="9"/>
        <v>48</v>
      </c>
      <c r="C154" s="6" t="str">
        <f t="shared" si="8"/>
        <v>JEUDI</v>
      </c>
      <c r="D154" s="20">
        <v>43433</v>
      </c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</row>
    <row r="155" spans="1:97" x14ac:dyDescent="0.35">
      <c r="A155" s="6" t="str">
        <f t="shared" si="7"/>
        <v>JUIN</v>
      </c>
      <c r="B155" s="6">
        <f t="shared" si="9"/>
        <v>48</v>
      </c>
      <c r="C155" s="6" t="str">
        <f t="shared" si="8"/>
        <v>VENDREDI</v>
      </c>
      <c r="D155" s="20">
        <v>43434</v>
      </c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</row>
    <row r="156" spans="1:97" x14ac:dyDescent="0.35">
      <c r="A156" s="6" t="str">
        <f t="shared" si="7"/>
        <v>JUILLET</v>
      </c>
      <c r="B156" s="6">
        <f t="shared" si="9"/>
        <v>48</v>
      </c>
      <c r="C156" s="6" t="str">
        <f t="shared" si="8"/>
        <v>SAMEDI</v>
      </c>
      <c r="D156" s="20">
        <v>43435</v>
      </c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</row>
    <row r="157" spans="1:97" x14ac:dyDescent="0.35">
      <c r="A157" s="6" t="str">
        <f t="shared" si="7"/>
        <v>JUILLET</v>
      </c>
      <c r="B157" s="6">
        <f t="shared" si="9"/>
        <v>49</v>
      </c>
      <c r="C157" s="6" t="str">
        <f t="shared" si="8"/>
        <v>DIMANCHE</v>
      </c>
      <c r="D157" s="20">
        <v>43436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</row>
    <row r="158" spans="1:97" x14ac:dyDescent="0.35">
      <c r="A158" s="6" t="str">
        <f t="shared" si="7"/>
        <v>JUILLET</v>
      </c>
      <c r="B158" s="6">
        <f t="shared" si="9"/>
        <v>49</v>
      </c>
      <c r="C158" s="6" t="str">
        <f t="shared" si="8"/>
        <v>LUNDI</v>
      </c>
      <c r="D158" s="20">
        <v>43437</v>
      </c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</row>
    <row r="159" spans="1:97" x14ac:dyDescent="0.35">
      <c r="A159" s="6" t="str">
        <f t="shared" si="7"/>
        <v>JUILLET</v>
      </c>
      <c r="B159" s="6">
        <f t="shared" si="9"/>
        <v>49</v>
      </c>
      <c r="C159" s="6" t="str">
        <f t="shared" si="8"/>
        <v>MARDI</v>
      </c>
      <c r="D159" s="20">
        <v>43438</v>
      </c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</row>
    <row r="160" spans="1:97" x14ac:dyDescent="0.35">
      <c r="A160" s="6" t="str">
        <f t="shared" si="7"/>
        <v>JUILLET</v>
      </c>
      <c r="B160" s="6">
        <f t="shared" si="9"/>
        <v>49</v>
      </c>
      <c r="C160" s="6" t="str">
        <f t="shared" si="8"/>
        <v>MERCREDI</v>
      </c>
      <c r="D160" s="20">
        <v>43439</v>
      </c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</row>
    <row r="161" spans="1:97" x14ac:dyDescent="0.35">
      <c r="A161" s="6" t="str">
        <f t="shared" si="7"/>
        <v>JUILLET</v>
      </c>
      <c r="B161" s="6">
        <f t="shared" si="9"/>
        <v>49</v>
      </c>
      <c r="C161" s="6" t="str">
        <f t="shared" si="8"/>
        <v>JEUDI</v>
      </c>
      <c r="D161" s="20">
        <v>43440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</row>
    <row r="162" spans="1:97" x14ac:dyDescent="0.35">
      <c r="A162" s="6" t="str">
        <f t="shared" si="7"/>
        <v>JUILLET</v>
      </c>
      <c r="B162" s="6">
        <f t="shared" si="9"/>
        <v>49</v>
      </c>
      <c r="C162" s="6" t="str">
        <f t="shared" si="8"/>
        <v>VENDREDI</v>
      </c>
      <c r="D162" s="20">
        <v>43441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</row>
    <row r="163" spans="1:97" x14ac:dyDescent="0.35">
      <c r="A163" s="6" t="str">
        <f t="shared" si="7"/>
        <v>JUILLET</v>
      </c>
      <c r="B163" s="6">
        <f t="shared" si="9"/>
        <v>49</v>
      </c>
      <c r="C163" s="6" t="str">
        <f t="shared" si="8"/>
        <v>SAMEDI</v>
      </c>
      <c r="D163" s="20">
        <v>43442</v>
      </c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</row>
    <row r="164" spans="1:97" x14ac:dyDescent="0.35">
      <c r="A164" s="6" t="str">
        <f t="shared" si="7"/>
        <v>JUILLET</v>
      </c>
      <c r="B164" s="6">
        <f t="shared" si="9"/>
        <v>50</v>
      </c>
      <c r="C164" s="6" t="str">
        <f t="shared" si="8"/>
        <v>DIMANCHE</v>
      </c>
      <c r="D164" s="20">
        <v>43443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</row>
    <row r="165" spans="1:97" x14ac:dyDescent="0.35">
      <c r="A165" s="6" t="str">
        <f t="shared" si="7"/>
        <v>JUILLET</v>
      </c>
      <c r="B165" s="6">
        <f t="shared" si="9"/>
        <v>50</v>
      </c>
      <c r="C165" s="6" t="str">
        <f t="shared" si="8"/>
        <v>LUNDI</v>
      </c>
      <c r="D165" s="20">
        <v>43444</v>
      </c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</row>
    <row r="166" spans="1:97" x14ac:dyDescent="0.35">
      <c r="A166" s="6" t="str">
        <f t="shared" si="7"/>
        <v>JUILLET</v>
      </c>
      <c r="B166" s="6">
        <f t="shared" si="9"/>
        <v>50</v>
      </c>
      <c r="C166" s="6" t="str">
        <f t="shared" si="8"/>
        <v>MARDI</v>
      </c>
      <c r="D166" s="20">
        <v>43445</v>
      </c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</row>
    <row r="167" spans="1:97" x14ac:dyDescent="0.35">
      <c r="A167" s="6" t="str">
        <f t="shared" si="7"/>
        <v>JUILLET</v>
      </c>
      <c r="B167" s="6">
        <f t="shared" si="9"/>
        <v>50</v>
      </c>
      <c r="C167" s="6" t="str">
        <f t="shared" si="8"/>
        <v>MERCREDI</v>
      </c>
      <c r="D167" s="20">
        <v>43446</v>
      </c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</row>
    <row r="168" spans="1:97" x14ac:dyDescent="0.35">
      <c r="A168" s="6" t="str">
        <f t="shared" si="7"/>
        <v>JUILLET</v>
      </c>
      <c r="B168" s="6">
        <f t="shared" si="9"/>
        <v>50</v>
      </c>
      <c r="C168" s="6" t="str">
        <f t="shared" si="8"/>
        <v>JEUDI</v>
      </c>
      <c r="D168" s="20">
        <v>43447</v>
      </c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</row>
    <row r="169" spans="1:97" x14ac:dyDescent="0.35">
      <c r="A169" s="6" t="str">
        <f t="shared" si="7"/>
        <v>JUILLET</v>
      </c>
      <c r="B169" s="6">
        <f t="shared" si="9"/>
        <v>50</v>
      </c>
      <c r="C169" s="6" t="str">
        <f t="shared" si="8"/>
        <v>VENDREDI</v>
      </c>
      <c r="D169" s="20">
        <v>43448</v>
      </c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</row>
    <row r="170" spans="1:97" x14ac:dyDescent="0.35">
      <c r="A170" s="6" t="str">
        <f t="shared" si="7"/>
        <v>JUILLET</v>
      </c>
      <c r="B170" s="6">
        <f t="shared" si="9"/>
        <v>50</v>
      </c>
      <c r="C170" s="6" t="str">
        <f t="shared" si="8"/>
        <v>SAMEDI</v>
      </c>
      <c r="D170" s="20">
        <v>43449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</row>
    <row r="171" spans="1:97" x14ac:dyDescent="0.35">
      <c r="A171" s="6" t="str">
        <f t="shared" si="7"/>
        <v>JUILLET</v>
      </c>
      <c r="B171" s="6">
        <f t="shared" si="9"/>
        <v>51</v>
      </c>
      <c r="C171" s="6" t="str">
        <f t="shared" si="8"/>
        <v>DIMANCHE</v>
      </c>
      <c r="D171" s="20">
        <v>43450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</row>
    <row r="172" spans="1:97" x14ac:dyDescent="0.35">
      <c r="A172" s="6" t="str">
        <f t="shared" si="7"/>
        <v>JUILLET</v>
      </c>
      <c r="B172" s="6">
        <f t="shared" si="9"/>
        <v>51</v>
      </c>
      <c r="C172" s="6" t="str">
        <f t="shared" si="8"/>
        <v>LUNDI</v>
      </c>
      <c r="D172" s="20">
        <v>43451</v>
      </c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</row>
    <row r="173" spans="1:97" x14ac:dyDescent="0.35">
      <c r="A173" s="6" t="str">
        <f t="shared" si="7"/>
        <v>JUILLET</v>
      </c>
      <c r="B173" s="6">
        <f t="shared" si="9"/>
        <v>51</v>
      </c>
      <c r="C173" s="6" t="str">
        <f t="shared" si="8"/>
        <v>MARDI</v>
      </c>
      <c r="D173" s="20">
        <v>43452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</row>
    <row r="174" spans="1:97" x14ac:dyDescent="0.35">
      <c r="A174" s="6" t="str">
        <f t="shared" si="7"/>
        <v>JUILLET</v>
      </c>
      <c r="B174" s="6">
        <f t="shared" si="9"/>
        <v>51</v>
      </c>
      <c r="C174" s="6" t="str">
        <f t="shared" si="8"/>
        <v>MERCREDI</v>
      </c>
      <c r="D174" s="20">
        <v>43453</v>
      </c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</row>
    <row r="175" spans="1:97" x14ac:dyDescent="0.35">
      <c r="A175" s="6" t="str">
        <f t="shared" si="7"/>
        <v>JUILLET</v>
      </c>
      <c r="B175" s="6">
        <f t="shared" si="9"/>
        <v>51</v>
      </c>
      <c r="C175" s="6" t="str">
        <f t="shared" si="8"/>
        <v>JEUDI</v>
      </c>
      <c r="D175" s="20">
        <v>43454</v>
      </c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</row>
    <row r="176" spans="1:97" x14ac:dyDescent="0.35">
      <c r="A176" s="6" t="str">
        <f t="shared" si="7"/>
        <v>JUILLET</v>
      </c>
      <c r="B176" s="6">
        <f t="shared" si="9"/>
        <v>51</v>
      </c>
      <c r="C176" s="6" t="str">
        <f t="shared" si="8"/>
        <v>VENDREDI</v>
      </c>
      <c r="D176" s="20">
        <v>43455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</row>
    <row r="177" spans="1:97" x14ac:dyDescent="0.35">
      <c r="A177" s="6" t="str">
        <f t="shared" si="7"/>
        <v>JUILLET</v>
      </c>
      <c r="B177" s="6">
        <f t="shared" si="9"/>
        <v>51</v>
      </c>
      <c r="C177" s="6" t="str">
        <f t="shared" si="8"/>
        <v>SAMEDI</v>
      </c>
      <c r="D177" s="20">
        <v>43456</v>
      </c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</row>
    <row r="178" spans="1:97" x14ac:dyDescent="0.35">
      <c r="A178" s="6" t="str">
        <f t="shared" si="7"/>
        <v>JUILLET</v>
      </c>
      <c r="B178" s="6">
        <f t="shared" si="9"/>
        <v>52</v>
      </c>
      <c r="C178" s="6" t="str">
        <f t="shared" si="8"/>
        <v>DIMANCHE</v>
      </c>
      <c r="D178" s="20">
        <v>43457</v>
      </c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</row>
    <row r="179" spans="1:97" x14ac:dyDescent="0.35">
      <c r="A179" s="6" t="str">
        <f t="shared" si="7"/>
        <v>JUILLET</v>
      </c>
      <c r="B179" s="6">
        <f t="shared" si="9"/>
        <v>52</v>
      </c>
      <c r="C179" s="6" t="str">
        <f t="shared" si="8"/>
        <v>LUNDI</v>
      </c>
      <c r="D179" s="20">
        <v>43458</v>
      </c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</row>
    <row r="180" spans="1:97" x14ac:dyDescent="0.35">
      <c r="A180" s="6" t="str">
        <f t="shared" si="7"/>
        <v>JUILLET</v>
      </c>
      <c r="B180" s="6">
        <f t="shared" si="9"/>
        <v>52</v>
      </c>
      <c r="C180" s="6" t="str">
        <f t="shared" si="8"/>
        <v>MARDI</v>
      </c>
      <c r="D180" s="20">
        <v>43459</v>
      </c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</row>
    <row r="181" spans="1:97" x14ac:dyDescent="0.35">
      <c r="A181" s="6" t="str">
        <f t="shared" si="7"/>
        <v>JUILLET</v>
      </c>
      <c r="B181" s="6">
        <f t="shared" si="9"/>
        <v>52</v>
      </c>
      <c r="C181" s="6" t="str">
        <f t="shared" si="8"/>
        <v>MERCREDI</v>
      </c>
      <c r="D181" s="20">
        <v>43460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</row>
    <row r="182" spans="1:97" x14ac:dyDescent="0.35">
      <c r="A182" s="6" t="str">
        <f t="shared" si="7"/>
        <v>JUILLET</v>
      </c>
      <c r="B182" s="6">
        <f t="shared" si="9"/>
        <v>52</v>
      </c>
      <c r="C182" s="6" t="str">
        <f t="shared" si="8"/>
        <v>JEUDI</v>
      </c>
      <c r="D182" s="20">
        <v>43461</v>
      </c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</row>
    <row r="183" spans="1:97" x14ac:dyDescent="0.35">
      <c r="A183" s="6" t="str">
        <f t="shared" si="7"/>
        <v>JUILLET</v>
      </c>
      <c r="B183" s="6">
        <f t="shared" si="9"/>
        <v>52</v>
      </c>
      <c r="C183" s="6" t="str">
        <f t="shared" si="8"/>
        <v>VENDREDI</v>
      </c>
      <c r="D183" s="20">
        <v>43462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</row>
    <row r="184" spans="1:97" x14ac:dyDescent="0.35">
      <c r="A184" s="6" t="str">
        <f t="shared" si="7"/>
        <v>JUILLET</v>
      </c>
      <c r="B184" s="6">
        <f t="shared" si="9"/>
        <v>52</v>
      </c>
      <c r="C184" s="6" t="str">
        <f t="shared" si="8"/>
        <v>SAMEDI</v>
      </c>
      <c r="D184" s="20">
        <v>43463</v>
      </c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</row>
    <row r="185" spans="1:97" x14ac:dyDescent="0.35">
      <c r="A185" s="6" t="str">
        <f t="shared" si="7"/>
        <v>JUILLET</v>
      </c>
      <c r="B185" s="6">
        <f t="shared" si="9"/>
        <v>53</v>
      </c>
      <c r="C185" s="6" t="str">
        <f t="shared" si="8"/>
        <v>DIMANCHE</v>
      </c>
      <c r="D185" s="20">
        <v>43464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</row>
    <row r="186" spans="1:97" x14ac:dyDescent="0.35">
      <c r="A186" s="6" t="str">
        <f t="shared" si="7"/>
        <v>JUILLET</v>
      </c>
      <c r="B186" s="6">
        <f t="shared" si="9"/>
        <v>53</v>
      </c>
      <c r="C186" s="6" t="str">
        <f t="shared" si="8"/>
        <v>LUNDI</v>
      </c>
      <c r="D186" s="20">
        <v>43465</v>
      </c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</row>
    <row r="187" spans="1:97" x14ac:dyDescent="0.35">
      <c r="A187" s="6" t="str">
        <f t="shared" si="7"/>
        <v>JANVIER</v>
      </c>
      <c r="B187" s="6">
        <f t="shared" si="9"/>
        <v>1</v>
      </c>
      <c r="C187" s="6" t="str">
        <f t="shared" si="8"/>
        <v>MARDI</v>
      </c>
      <c r="D187" s="20">
        <v>43466</v>
      </c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</row>
    <row r="188" spans="1:97" x14ac:dyDescent="0.35">
      <c r="A188" s="6" t="str">
        <f t="shared" si="7"/>
        <v>JANVIER</v>
      </c>
      <c r="B188" s="6">
        <f t="shared" si="9"/>
        <v>1</v>
      </c>
      <c r="C188" s="6" t="str">
        <f t="shared" si="8"/>
        <v>MERCREDI</v>
      </c>
      <c r="D188" s="20">
        <v>43467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</row>
    <row r="189" spans="1:97" x14ac:dyDescent="0.35">
      <c r="A189" s="6" t="str">
        <f t="shared" si="7"/>
        <v>JANVIER</v>
      </c>
      <c r="B189" s="6">
        <f t="shared" si="9"/>
        <v>1</v>
      </c>
      <c r="C189" s="6" t="str">
        <f t="shared" si="8"/>
        <v>JEUDI</v>
      </c>
      <c r="D189" s="20">
        <v>43468</v>
      </c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</row>
    <row r="190" spans="1:97" x14ac:dyDescent="0.35">
      <c r="A190" s="6" t="str">
        <f t="shared" si="7"/>
        <v>JANVIER</v>
      </c>
      <c r="B190" s="6">
        <f t="shared" si="9"/>
        <v>1</v>
      </c>
      <c r="C190" s="6" t="str">
        <f t="shared" si="8"/>
        <v>VENDREDI</v>
      </c>
      <c r="D190" s="20">
        <v>43469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</row>
    <row r="191" spans="1:97" x14ac:dyDescent="0.35">
      <c r="A191" s="6" t="str">
        <f t="shared" si="7"/>
        <v>JANVIER</v>
      </c>
      <c r="B191" s="6">
        <f t="shared" si="9"/>
        <v>1</v>
      </c>
      <c r="C191" s="6" t="str">
        <f t="shared" si="8"/>
        <v>SAMEDI</v>
      </c>
      <c r="D191" s="20">
        <v>43470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</row>
    <row r="192" spans="1:97" x14ac:dyDescent="0.35">
      <c r="A192" s="6" t="str">
        <f t="shared" si="7"/>
        <v>JANVIER</v>
      </c>
      <c r="B192" s="6">
        <f t="shared" si="9"/>
        <v>2</v>
      </c>
      <c r="C192" s="6" t="str">
        <f t="shared" si="8"/>
        <v>DIMANCHE</v>
      </c>
      <c r="D192" s="20">
        <v>43471</v>
      </c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</row>
    <row r="193" spans="1:97" x14ac:dyDescent="0.35">
      <c r="A193" s="6" t="str">
        <f t="shared" si="7"/>
        <v>JANVIER</v>
      </c>
      <c r="B193" s="6">
        <f t="shared" si="9"/>
        <v>2</v>
      </c>
      <c r="C193" s="6" t="str">
        <f t="shared" si="8"/>
        <v>LUNDI</v>
      </c>
      <c r="D193" s="20">
        <v>43472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</row>
    <row r="194" spans="1:97" x14ac:dyDescent="0.35">
      <c r="A194" s="6" t="str">
        <f t="shared" si="7"/>
        <v>JANVIER</v>
      </c>
      <c r="B194" s="6">
        <f t="shared" si="9"/>
        <v>2</v>
      </c>
      <c r="C194" s="6" t="str">
        <f t="shared" si="8"/>
        <v>MARDI</v>
      </c>
      <c r="D194" s="20">
        <v>43473</v>
      </c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</row>
    <row r="195" spans="1:97" x14ac:dyDescent="0.35">
      <c r="A195" s="6" t="str">
        <f t="shared" si="7"/>
        <v>JANVIER</v>
      </c>
      <c r="B195" s="6">
        <f t="shared" si="9"/>
        <v>2</v>
      </c>
      <c r="C195" s="6" t="str">
        <f t="shared" si="8"/>
        <v>MERCREDI</v>
      </c>
      <c r="D195" s="20">
        <v>43474</v>
      </c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</row>
    <row r="196" spans="1:97" x14ac:dyDescent="0.35">
      <c r="A196" s="6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6">
        <f t="shared" si="9"/>
        <v>2</v>
      </c>
      <c r="C196" s="6" t="str">
        <f t="shared" ref="C196:C259" si="11">CHOOSE(WEEKDAY(D196,11),"LUNDI","MARDI","MERCREDI","JEUDI","VENDREDI","SAMEDI","DIMANCHE")</f>
        <v>JEUDI</v>
      </c>
      <c r="D196" s="20">
        <v>43475</v>
      </c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</row>
    <row r="197" spans="1:97" x14ac:dyDescent="0.35">
      <c r="A197" s="6" t="str">
        <f t="shared" si="10"/>
        <v>JANVIER</v>
      </c>
      <c r="B197" s="6">
        <f t="shared" si="9"/>
        <v>2</v>
      </c>
      <c r="C197" s="6" t="str">
        <f t="shared" si="11"/>
        <v>VENDREDI</v>
      </c>
      <c r="D197" s="20">
        <v>43476</v>
      </c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</row>
    <row r="198" spans="1:97" x14ac:dyDescent="0.35">
      <c r="A198" s="6" t="str">
        <f t="shared" si="10"/>
        <v>JANVIER</v>
      </c>
      <c r="B198" s="6">
        <f t="shared" si="9"/>
        <v>2</v>
      </c>
      <c r="C198" s="6" t="str">
        <f t="shared" si="11"/>
        <v>SAMEDI</v>
      </c>
      <c r="D198" s="20">
        <v>43477</v>
      </c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</row>
    <row r="199" spans="1:97" x14ac:dyDescent="0.35">
      <c r="A199" s="6" t="str">
        <f t="shared" si="10"/>
        <v>JANVIER</v>
      </c>
      <c r="B199" s="6">
        <f t="shared" si="9"/>
        <v>3</v>
      </c>
      <c r="C199" s="6" t="str">
        <f t="shared" si="11"/>
        <v>DIMANCHE</v>
      </c>
      <c r="D199" s="20">
        <v>43478</v>
      </c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</row>
    <row r="200" spans="1:97" x14ac:dyDescent="0.35">
      <c r="A200" s="6" t="str">
        <f t="shared" si="10"/>
        <v>JANVIER</v>
      </c>
      <c r="B200" s="6">
        <f t="shared" si="9"/>
        <v>3</v>
      </c>
      <c r="C200" s="6" t="str">
        <f t="shared" si="11"/>
        <v>LUNDI</v>
      </c>
      <c r="D200" s="20">
        <v>43479</v>
      </c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</row>
    <row r="201" spans="1:97" x14ac:dyDescent="0.35">
      <c r="A201" s="6" t="str">
        <f t="shared" si="10"/>
        <v>JANVIER</v>
      </c>
      <c r="B201" s="6">
        <f t="shared" si="9"/>
        <v>3</v>
      </c>
      <c r="C201" s="6" t="str">
        <f t="shared" si="11"/>
        <v>MARDI</v>
      </c>
      <c r="D201" s="20">
        <v>43480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</row>
    <row r="202" spans="1:97" x14ac:dyDescent="0.35">
      <c r="A202" s="6" t="str">
        <f t="shared" si="10"/>
        <v>JANVIER</v>
      </c>
      <c r="B202" s="6">
        <f t="shared" si="9"/>
        <v>3</v>
      </c>
      <c r="C202" s="6" t="str">
        <f t="shared" si="11"/>
        <v>MERCREDI</v>
      </c>
      <c r="D202" s="20">
        <v>43481</v>
      </c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</row>
    <row r="203" spans="1:97" x14ac:dyDescent="0.35">
      <c r="A203" s="6" t="str">
        <f t="shared" si="10"/>
        <v>JANVIER</v>
      </c>
      <c r="B203" s="6">
        <f t="shared" si="9"/>
        <v>3</v>
      </c>
      <c r="C203" s="6" t="str">
        <f t="shared" si="11"/>
        <v>JEUDI</v>
      </c>
      <c r="D203" s="20">
        <v>43482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</row>
    <row r="204" spans="1:97" x14ac:dyDescent="0.35">
      <c r="A204" s="6" t="str">
        <f t="shared" si="10"/>
        <v>JANVIER</v>
      </c>
      <c r="B204" s="6">
        <f t="shared" si="9"/>
        <v>3</v>
      </c>
      <c r="C204" s="6" t="str">
        <f t="shared" si="11"/>
        <v>VENDREDI</v>
      </c>
      <c r="D204" s="20">
        <v>43483</v>
      </c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</row>
    <row r="205" spans="1:97" x14ac:dyDescent="0.35">
      <c r="A205" s="6" t="str">
        <f t="shared" si="10"/>
        <v>JANVIER</v>
      </c>
      <c r="B205" s="6">
        <f t="shared" si="9"/>
        <v>3</v>
      </c>
      <c r="C205" s="6" t="str">
        <f t="shared" si="11"/>
        <v>SAMEDI</v>
      </c>
      <c r="D205" s="20">
        <v>43484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</row>
    <row r="206" spans="1:97" x14ac:dyDescent="0.35">
      <c r="A206" s="6" t="str">
        <f t="shared" si="10"/>
        <v>JANVIER</v>
      </c>
      <c r="B206" s="6">
        <f t="shared" si="9"/>
        <v>4</v>
      </c>
      <c r="C206" s="6" t="str">
        <f t="shared" si="11"/>
        <v>DIMANCHE</v>
      </c>
      <c r="D206" s="20">
        <v>43485</v>
      </c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</row>
    <row r="207" spans="1:97" x14ac:dyDescent="0.35">
      <c r="A207" s="6" t="str">
        <f t="shared" si="10"/>
        <v>JANVIER</v>
      </c>
      <c r="B207" s="6">
        <f t="shared" si="9"/>
        <v>4</v>
      </c>
      <c r="C207" s="6" t="str">
        <f t="shared" si="11"/>
        <v>LUNDI</v>
      </c>
      <c r="D207" s="20">
        <v>43486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</row>
    <row r="208" spans="1:97" x14ac:dyDescent="0.35">
      <c r="A208" s="6" t="str">
        <f t="shared" si="10"/>
        <v>JANVIER</v>
      </c>
      <c r="B208" s="6">
        <f t="shared" si="9"/>
        <v>4</v>
      </c>
      <c r="C208" s="6" t="str">
        <f t="shared" si="11"/>
        <v>MARDI</v>
      </c>
      <c r="D208" s="20">
        <v>43487</v>
      </c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</row>
    <row r="209" spans="1:97" x14ac:dyDescent="0.35">
      <c r="A209" s="6" t="str">
        <f t="shared" si="10"/>
        <v>JANVIER</v>
      </c>
      <c r="B209" s="6">
        <f t="shared" ref="B209:B272" si="12">WEEKNUM(D209)</f>
        <v>4</v>
      </c>
      <c r="C209" s="6" t="str">
        <f t="shared" si="11"/>
        <v>MERCREDI</v>
      </c>
      <c r="D209" s="20">
        <v>43488</v>
      </c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</row>
    <row r="210" spans="1:97" x14ac:dyDescent="0.35">
      <c r="A210" s="6" t="str">
        <f t="shared" si="10"/>
        <v>JANVIER</v>
      </c>
      <c r="B210" s="6">
        <f t="shared" si="12"/>
        <v>4</v>
      </c>
      <c r="C210" s="6" t="str">
        <f t="shared" si="11"/>
        <v>JEUDI</v>
      </c>
      <c r="D210" s="20">
        <v>43489</v>
      </c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</row>
    <row r="211" spans="1:97" x14ac:dyDescent="0.35">
      <c r="A211" s="6" t="str">
        <f t="shared" si="10"/>
        <v>JANVIER</v>
      </c>
      <c r="B211" s="6">
        <f t="shared" si="12"/>
        <v>4</v>
      </c>
      <c r="C211" s="6" t="str">
        <f t="shared" si="11"/>
        <v>VENDREDI</v>
      </c>
      <c r="D211" s="20">
        <v>43490</v>
      </c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</row>
    <row r="212" spans="1:97" x14ac:dyDescent="0.35">
      <c r="A212" s="6" t="str">
        <f t="shared" si="10"/>
        <v>JANVIER</v>
      </c>
      <c r="B212" s="6">
        <f t="shared" si="12"/>
        <v>4</v>
      </c>
      <c r="C212" s="6" t="str">
        <f t="shared" si="11"/>
        <v>SAMEDI</v>
      </c>
      <c r="D212" s="20">
        <v>43491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</row>
    <row r="213" spans="1:97" x14ac:dyDescent="0.35">
      <c r="A213" s="6" t="str">
        <f t="shared" si="10"/>
        <v>JANVIER</v>
      </c>
      <c r="B213" s="6">
        <f t="shared" si="12"/>
        <v>5</v>
      </c>
      <c r="C213" s="6" t="str">
        <f t="shared" si="11"/>
        <v>DIMANCHE</v>
      </c>
      <c r="D213" s="20">
        <v>43492</v>
      </c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</row>
    <row r="214" spans="1:97" x14ac:dyDescent="0.35">
      <c r="A214" s="6" t="str">
        <f t="shared" si="10"/>
        <v>JANVIER</v>
      </c>
      <c r="B214" s="6">
        <f t="shared" si="12"/>
        <v>5</v>
      </c>
      <c r="C214" s="6" t="str">
        <f t="shared" si="11"/>
        <v>LUNDI</v>
      </c>
      <c r="D214" s="20">
        <v>43493</v>
      </c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  <c r="BP214" s="6"/>
      <c r="BQ214" s="6"/>
      <c r="BR214" s="6"/>
      <c r="BS214" s="6"/>
      <c r="BT214" s="6"/>
      <c r="BU214" s="6"/>
      <c r="BV214" s="6"/>
      <c r="BW214" s="6"/>
      <c r="BX214" s="6"/>
      <c r="BY214" s="6"/>
      <c r="BZ214" s="6"/>
      <c r="CA214" s="6"/>
      <c r="CB214" s="6"/>
      <c r="CC214" s="6"/>
      <c r="CD214" s="6"/>
      <c r="CE214" s="6"/>
      <c r="CF214" s="6"/>
      <c r="CG214" s="6"/>
      <c r="CH214" s="6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</row>
    <row r="215" spans="1:97" x14ac:dyDescent="0.35">
      <c r="A215" s="6" t="str">
        <f t="shared" si="10"/>
        <v>JANVIER</v>
      </c>
      <c r="B215" s="6">
        <f t="shared" si="12"/>
        <v>5</v>
      </c>
      <c r="C215" s="6" t="str">
        <f t="shared" si="11"/>
        <v>MARDI</v>
      </c>
      <c r="D215" s="20">
        <v>43494</v>
      </c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  <c r="BP215" s="6"/>
      <c r="BQ215" s="6"/>
      <c r="BR215" s="6"/>
      <c r="BS215" s="6"/>
      <c r="BT215" s="6"/>
      <c r="BU215" s="6"/>
      <c r="BV215" s="6"/>
      <c r="BW215" s="6"/>
      <c r="BX215" s="6"/>
      <c r="BY215" s="6"/>
      <c r="BZ215" s="6"/>
      <c r="CA215" s="6"/>
      <c r="CB215" s="6"/>
      <c r="CC215" s="6"/>
      <c r="CD215" s="6"/>
      <c r="CE215" s="6"/>
      <c r="CF215" s="6"/>
      <c r="CG215" s="6"/>
      <c r="CH215" s="6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</row>
    <row r="216" spans="1:97" x14ac:dyDescent="0.35">
      <c r="A216" s="6" t="str">
        <f t="shared" si="10"/>
        <v>JANVIER</v>
      </c>
      <c r="B216" s="6">
        <f t="shared" si="12"/>
        <v>5</v>
      </c>
      <c r="C216" s="6" t="str">
        <f t="shared" si="11"/>
        <v>MERCREDI</v>
      </c>
      <c r="D216" s="20">
        <v>43495</v>
      </c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  <c r="BP216" s="6"/>
      <c r="BQ216" s="6"/>
      <c r="BR216" s="6"/>
      <c r="BS216" s="6"/>
      <c r="BT216" s="6"/>
      <c r="BU216" s="6"/>
      <c r="BV216" s="6"/>
      <c r="BW216" s="6"/>
      <c r="BX216" s="6"/>
      <c r="BY216" s="6"/>
      <c r="BZ216" s="6"/>
      <c r="CA216" s="6"/>
      <c r="CB216" s="6"/>
      <c r="CC216" s="6"/>
      <c r="CD216" s="6"/>
      <c r="CE216" s="6"/>
      <c r="CF216" s="6"/>
      <c r="CG216" s="6"/>
      <c r="CH216" s="6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</row>
    <row r="217" spans="1:97" x14ac:dyDescent="0.35">
      <c r="A217" s="6" t="str">
        <f t="shared" si="10"/>
        <v>JANVIER</v>
      </c>
      <c r="B217" s="6">
        <f t="shared" si="12"/>
        <v>5</v>
      </c>
      <c r="C217" s="6" t="str">
        <f t="shared" si="11"/>
        <v>JEUDI</v>
      </c>
      <c r="D217" s="20">
        <v>43496</v>
      </c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  <c r="BP217" s="6"/>
      <c r="BQ217" s="6"/>
      <c r="BR217" s="6"/>
      <c r="BS217" s="6"/>
      <c r="BT217" s="6"/>
      <c r="BU217" s="6"/>
      <c r="BV217" s="6"/>
      <c r="BW217" s="6"/>
      <c r="BX217" s="6"/>
      <c r="BY217" s="6"/>
      <c r="BZ217" s="6"/>
      <c r="CA217" s="6"/>
      <c r="CB217" s="6"/>
      <c r="CC217" s="6"/>
      <c r="CD217" s="6"/>
      <c r="CE217" s="6"/>
      <c r="CF217" s="6"/>
      <c r="CG217" s="6"/>
      <c r="CH217" s="6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</row>
    <row r="218" spans="1:97" x14ac:dyDescent="0.35">
      <c r="A218" s="6" t="str">
        <f t="shared" si="10"/>
        <v>FEVRIER</v>
      </c>
      <c r="B218" s="6">
        <f t="shared" si="12"/>
        <v>5</v>
      </c>
      <c r="C218" s="6" t="str">
        <f t="shared" si="11"/>
        <v>VENDREDI</v>
      </c>
      <c r="D218" s="20">
        <v>43497</v>
      </c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  <c r="BP218" s="6"/>
      <c r="BQ218" s="6"/>
      <c r="BR218" s="6"/>
      <c r="BS218" s="6"/>
      <c r="BT218" s="6"/>
      <c r="BU218" s="6"/>
      <c r="BV218" s="6"/>
      <c r="BW218" s="6"/>
      <c r="BX218" s="6"/>
      <c r="BY218" s="6"/>
      <c r="BZ218" s="6"/>
      <c r="CA218" s="6"/>
      <c r="CB218" s="6"/>
      <c r="CC218" s="6"/>
      <c r="CD218" s="6"/>
      <c r="CE218" s="6"/>
      <c r="CF218" s="6"/>
      <c r="CG218" s="6"/>
      <c r="CH218" s="6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</row>
    <row r="219" spans="1:97" x14ac:dyDescent="0.35">
      <c r="A219" s="6" t="str">
        <f t="shared" si="10"/>
        <v>FEVRIER</v>
      </c>
      <c r="B219" s="6">
        <f t="shared" si="12"/>
        <v>5</v>
      </c>
      <c r="C219" s="6" t="str">
        <f t="shared" si="11"/>
        <v>SAMEDI</v>
      </c>
      <c r="D219" s="20">
        <v>43498</v>
      </c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  <c r="BP219" s="6"/>
      <c r="BQ219" s="6"/>
      <c r="BR219" s="6"/>
      <c r="BS219" s="6"/>
      <c r="BT219" s="6"/>
      <c r="BU219" s="6"/>
      <c r="BV219" s="6"/>
      <c r="BW219" s="6"/>
      <c r="BX219" s="6"/>
      <c r="BY219" s="6"/>
      <c r="BZ219" s="6"/>
      <c r="CA219" s="6"/>
      <c r="CB219" s="6"/>
      <c r="CC219" s="6"/>
      <c r="CD219" s="6"/>
      <c r="CE219" s="6"/>
      <c r="CF219" s="6"/>
      <c r="CG219" s="6"/>
      <c r="CH219" s="6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</row>
    <row r="220" spans="1:97" x14ac:dyDescent="0.35">
      <c r="A220" s="6" t="str">
        <f t="shared" si="10"/>
        <v>FEVRIER</v>
      </c>
      <c r="B220" s="6">
        <f t="shared" si="12"/>
        <v>6</v>
      </c>
      <c r="C220" s="6" t="str">
        <f t="shared" si="11"/>
        <v>DIMANCHE</v>
      </c>
      <c r="D220" s="20">
        <v>43499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</row>
    <row r="221" spans="1:97" x14ac:dyDescent="0.35">
      <c r="A221" s="6" t="str">
        <f t="shared" si="10"/>
        <v>FEVRIER</v>
      </c>
      <c r="B221" s="6">
        <f t="shared" si="12"/>
        <v>6</v>
      </c>
      <c r="C221" s="6" t="str">
        <f t="shared" si="11"/>
        <v>LUNDI</v>
      </c>
      <c r="D221" s="20">
        <v>43500</v>
      </c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</row>
    <row r="222" spans="1:97" x14ac:dyDescent="0.35">
      <c r="A222" s="6" t="str">
        <f t="shared" si="10"/>
        <v>FEVRIER</v>
      </c>
      <c r="B222" s="6">
        <f t="shared" si="12"/>
        <v>6</v>
      </c>
      <c r="C222" s="6" t="str">
        <f t="shared" si="11"/>
        <v>MARDI</v>
      </c>
      <c r="D222" s="20">
        <v>43501</v>
      </c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  <c r="BP222" s="6"/>
      <c r="BQ222" s="6"/>
      <c r="BR222" s="6"/>
      <c r="BS222" s="6"/>
      <c r="BT222" s="6"/>
      <c r="BU222" s="6"/>
      <c r="BV222" s="6"/>
      <c r="BW222" s="6"/>
      <c r="BX222" s="6"/>
      <c r="BY222" s="6"/>
      <c r="BZ222" s="6"/>
      <c r="CA222" s="6"/>
      <c r="CB222" s="6"/>
      <c r="CC222" s="6"/>
      <c r="CD222" s="6"/>
      <c r="CE222" s="6"/>
      <c r="CF222" s="6"/>
      <c r="CG222" s="6"/>
      <c r="CH222" s="6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</row>
    <row r="223" spans="1:97" x14ac:dyDescent="0.35">
      <c r="A223" s="6" t="str">
        <f t="shared" si="10"/>
        <v>FEVRIER</v>
      </c>
      <c r="B223" s="6">
        <f t="shared" si="12"/>
        <v>6</v>
      </c>
      <c r="C223" s="6" t="str">
        <f t="shared" si="11"/>
        <v>MERCREDI</v>
      </c>
      <c r="D223" s="20">
        <v>43502</v>
      </c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  <c r="BP223" s="6"/>
      <c r="BQ223" s="6"/>
      <c r="BR223" s="6"/>
      <c r="BS223" s="6"/>
      <c r="BT223" s="6"/>
      <c r="BU223" s="6"/>
      <c r="BV223" s="6"/>
      <c r="BW223" s="6"/>
      <c r="BX223" s="6"/>
      <c r="BY223" s="6"/>
      <c r="BZ223" s="6"/>
      <c r="CA223" s="6"/>
      <c r="CB223" s="6"/>
      <c r="CC223" s="6"/>
      <c r="CD223" s="6"/>
      <c r="CE223" s="6"/>
      <c r="CF223" s="6"/>
      <c r="CG223" s="6"/>
      <c r="CH223" s="6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</row>
    <row r="224" spans="1:97" x14ac:dyDescent="0.35">
      <c r="A224" s="6" t="str">
        <f t="shared" si="10"/>
        <v>FEVRIER</v>
      </c>
      <c r="B224" s="6">
        <f t="shared" si="12"/>
        <v>6</v>
      </c>
      <c r="C224" s="6" t="str">
        <f t="shared" si="11"/>
        <v>JEUDI</v>
      </c>
      <c r="D224" s="20">
        <v>43503</v>
      </c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  <c r="BP224" s="6"/>
      <c r="BQ224" s="6"/>
      <c r="BR224" s="6"/>
      <c r="BS224" s="6"/>
      <c r="BT224" s="6"/>
      <c r="BU224" s="6"/>
      <c r="BV224" s="6"/>
      <c r="BW224" s="6"/>
      <c r="BX224" s="6"/>
      <c r="BY224" s="6"/>
      <c r="BZ224" s="6"/>
      <c r="CA224" s="6"/>
      <c r="CB224" s="6"/>
      <c r="CC224" s="6"/>
      <c r="CD224" s="6"/>
      <c r="CE224" s="6"/>
      <c r="CF224" s="6"/>
      <c r="CG224" s="6"/>
      <c r="CH224" s="6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</row>
    <row r="225" spans="1:97" x14ac:dyDescent="0.35">
      <c r="A225" s="6" t="str">
        <f t="shared" si="10"/>
        <v>FEVRIER</v>
      </c>
      <c r="B225" s="6">
        <f t="shared" si="12"/>
        <v>6</v>
      </c>
      <c r="C225" s="6" t="str">
        <f t="shared" si="11"/>
        <v>VENDREDI</v>
      </c>
      <c r="D225" s="20">
        <v>43504</v>
      </c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  <c r="BP225" s="6"/>
      <c r="BQ225" s="6"/>
      <c r="BR225" s="6"/>
      <c r="BS225" s="6"/>
      <c r="BT225" s="6"/>
      <c r="BU225" s="6"/>
      <c r="BV225" s="6"/>
      <c r="BW225" s="6"/>
      <c r="BX225" s="6"/>
      <c r="BY225" s="6"/>
      <c r="BZ225" s="6"/>
      <c r="CA225" s="6"/>
      <c r="CB225" s="6"/>
      <c r="CC225" s="6"/>
      <c r="CD225" s="6"/>
      <c r="CE225" s="6"/>
      <c r="CF225" s="6"/>
      <c r="CG225" s="6"/>
      <c r="CH225" s="6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</row>
    <row r="226" spans="1:97" x14ac:dyDescent="0.35">
      <c r="A226" s="6" t="str">
        <f t="shared" si="10"/>
        <v>FEVRIER</v>
      </c>
      <c r="B226" s="6">
        <f t="shared" si="12"/>
        <v>6</v>
      </c>
      <c r="C226" s="6" t="str">
        <f t="shared" si="11"/>
        <v>SAMEDI</v>
      </c>
      <c r="D226" s="20">
        <v>43505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  <c r="BP226" s="6"/>
      <c r="BQ226" s="6"/>
      <c r="BR226" s="6"/>
      <c r="BS226" s="6"/>
      <c r="BT226" s="6"/>
      <c r="BU226" s="6"/>
      <c r="BV226" s="6"/>
      <c r="BW226" s="6"/>
      <c r="BX226" s="6"/>
      <c r="BY226" s="6"/>
      <c r="BZ226" s="6"/>
      <c r="CA226" s="6"/>
      <c r="CB226" s="6"/>
      <c r="CC226" s="6"/>
      <c r="CD226" s="6"/>
      <c r="CE226" s="6"/>
      <c r="CF226" s="6"/>
      <c r="CG226" s="6"/>
      <c r="CH226" s="6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</row>
    <row r="227" spans="1:97" x14ac:dyDescent="0.35">
      <c r="A227" s="6" t="str">
        <f t="shared" si="10"/>
        <v>FEVRIER</v>
      </c>
      <c r="B227" s="6">
        <f t="shared" si="12"/>
        <v>7</v>
      </c>
      <c r="C227" s="6" t="str">
        <f t="shared" si="11"/>
        <v>DIMANCHE</v>
      </c>
      <c r="D227" s="20">
        <v>43506</v>
      </c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  <c r="BP227" s="6"/>
      <c r="BQ227" s="6"/>
      <c r="BR227" s="6"/>
      <c r="BS227" s="6"/>
      <c r="BT227" s="6"/>
      <c r="BU227" s="6"/>
      <c r="BV227" s="6"/>
      <c r="BW227" s="6"/>
      <c r="BX227" s="6"/>
      <c r="BY227" s="6"/>
      <c r="BZ227" s="6"/>
      <c r="CA227" s="6"/>
      <c r="CB227" s="6"/>
      <c r="CC227" s="6"/>
      <c r="CD227" s="6"/>
      <c r="CE227" s="6"/>
      <c r="CF227" s="6"/>
      <c r="CG227" s="6"/>
      <c r="CH227" s="6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</row>
    <row r="228" spans="1:97" x14ac:dyDescent="0.35">
      <c r="A228" s="6" t="str">
        <f t="shared" si="10"/>
        <v>FEVRIER</v>
      </c>
      <c r="B228" s="6">
        <f t="shared" si="12"/>
        <v>7</v>
      </c>
      <c r="C228" s="6" t="str">
        <f t="shared" si="11"/>
        <v>LUNDI</v>
      </c>
      <c r="D228" s="20">
        <v>43507</v>
      </c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  <c r="BP228" s="6"/>
      <c r="BQ228" s="6"/>
      <c r="BR228" s="6"/>
      <c r="BS228" s="6"/>
      <c r="BT228" s="6"/>
      <c r="BU228" s="6"/>
      <c r="BV228" s="6"/>
      <c r="BW228" s="6"/>
      <c r="BX228" s="6"/>
      <c r="BY228" s="6"/>
      <c r="BZ228" s="6"/>
      <c r="CA228" s="6"/>
      <c r="CB228" s="6"/>
      <c r="CC228" s="6"/>
      <c r="CD228" s="6"/>
      <c r="CE228" s="6"/>
      <c r="CF228" s="6"/>
      <c r="CG228" s="6"/>
      <c r="CH228" s="6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</row>
    <row r="229" spans="1:97" x14ac:dyDescent="0.35">
      <c r="A229" s="6" t="str">
        <f t="shared" si="10"/>
        <v>FEVRIER</v>
      </c>
      <c r="B229" s="6">
        <f t="shared" si="12"/>
        <v>7</v>
      </c>
      <c r="C229" s="6" t="str">
        <f t="shared" si="11"/>
        <v>MARDI</v>
      </c>
      <c r="D229" s="20">
        <v>43508</v>
      </c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  <c r="BP229" s="6"/>
      <c r="BQ229" s="6"/>
      <c r="BR229" s="6"/>
      <c r="BS229" s="6"/>
      <c r="BT229" s="6"/>
      <c r="BU229" s="6"/>
      <c r="BV229" s="6"/>
      <c r="BW229" s="6"/>
      <c r="BX229" s="6"/>
      <c r="BY229" s="6"/>
      <c r="BZ229" s="6"/>
      <c r="CA229" s="6"/>
      <c r="CB229" s="6"/>
      <c r="CC229" s="6"/>
      <c r="CD229" s="6"/>
      <c r="CE229" s="6"/>
      <c r="CF229" s="6"/>
      <c r="CG229" s="6"/>
      <c r="CH229" s="6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</row>
    <row r="230" spans="1:97" x14ac:dyDescent="0.35">
      <c r="A230" s="6" t="str">
        <f t="shared" si="10"/>
        <v>FEVRIER</v>
      </c>
      <c r="B230" s="6">
        <f t="shared" si="12"/>
        <v>7</v>
      </c>
      <c r="C230" s="6" t="str">
        <f t="shared" si="11"/>
        <v>MERCREDI</v>
      </c>
      <c r="D230" s="20">
        <v>43509</v>
      </c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  <c r="BP230" s="6"/>
      <c r="BQ230" s="6"/>
      <c r="BR230" s="6"/>
      <c r="BS230" s="6"/>
      <c r="BT230" s="6"/>
      <c r="BU230" s="6"/>
      <c r="BV230" s="6"/>
      <c r="BW230" s="6"/>
      <c r="BX230" s="6"/>
      <c r="BY230" s="6"/>
      <c r="BZ230" s="6"/>
      <c r="CA230" s="6"/>
      <c r="CB230" s="6"/>
      <c r="CC230" s="6"/>
      <c r="CD230" s="6"/>
      <c r="CE230" s="6"/>
      <c r="CF230" s="6"/>
      <c r="CG230" s="6"/>
      <c r="CH230" s="6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</row>
    <row r="231" spans="1:97" x14ac:dyDescent="0.35">
      <c r="A231" s="6" t="str">
        <f t="shared" si="10"/>
        <v>FEVRIER</v>
      </c>
      <c r="B231" s="6">
        <f t="shared" si="12"/>
        <v>7</v>
      </c>
      <c r="C231" s="6" t="str">
        <f t="shared" si="11"/>
        <v>JEUDI</v>
      </c>
      <c r="D231" s="20">
        <v>43510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  <c r="BP231" s="6"/>
      <c r="BQ231" s="6"/>
      <c r="BR231" s="6"/>
      <c r="BS231" s="6"/>
      <c r="BT231" s="6"/>
      <c r="BU231" s="6"/>
      <c r="BV231" s="6"/>
      <c r="BW231" s="6"/>
      <c r="BX231" s="6"/>
      <c r="BY231" s="6"/>
      <c r="BZ231" s="6"/>
      <c r="CA231" s="6"/>
      <c r="CB231" s="6"/>
      <c r="CC231" s="6"/>
      <c r="CD231" s="6"/>
      <c r="CE231" s="6"/>
      <c r="CF231" s="6"/>
      <c r="CG231" s="6"/>
      <c r="CH231" s="6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</row>
    <row r="232" spans="1:97" x14ac:dyDescent="0.35">
      <c r="A232" s="6" t="str">
        <f t="shared" si="10"/>
        <v>FEVRIER</v>
      </c>
      <c r="B232" s="6">
        <f t="shared" si="12"/>
        <v>7</v>
      </c>
      <c r="C232" s="6" t="str">
        <f t="shared" si="11"/>
        <v>VENDREDI</v>
      </c>
      <c r="D232" s="20">
        <v>43511</v>
      </c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</row>
    <row r="233" spans="1:97" x14ac:dyDescent="0.35">
      <c r="A233" s="6" t="str">
        <f t="shared" si="10"/>
        <v>FEVRIER</v>
      </c>
      <c r="B233" s="6">
        <f t="shared" si="12"/>
        <v>7</v>
      </c>
      <c r="C233" s="6" t="str">
        <f t="shared" si="11"/>
        <v>SAMEDI</v>
      </c>
      <c r="D233" s="20">
        <v>43512</v>
      </c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  <c r="BP233" s="6"/>
      <c r="BQ233" s="6"/>
      <c r="BR233" s="6"/>
      <c r="BS233" s="6"/>
      <c r="BT233" s="6"/>
      <c r="BU233" s="6"/>
      <c r="BV233" s="6"/>
      <c r="BW233" s="6"/>
      <c r="BX233" s="6"/>
      <c r="BY233" s="6"/>
      <c r="BZ233" s="6"/>
      <c r="CA233" s="6"/>
      <c r="CB233" s="6"/>
      <c r="CC233" s="6"/>
      <c r="CD233" s="6"/>
      <c r="CE233" s="6"/>
      <c r="CF233" s="6"/>
      <c r="CG233" s="6"/>
      <c r="CH233" s="6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</row>
    <row r="234" spans="1:97" x14ac:dyDescent="0.35">
      <c r="A234" s="6" t="str">
        <f t="shared" si="10"/>
        <v>FEVRIER</v>
      </c>
      <c r="B234" s="6">
        <f t="shared" si="12"/>
        <v>8</v>
      </c>
      <c r="C234" s="6" t="str">
        <f t="shared" si="11"/>
        <v>DIMANCHE</v>
      </c>
      <c r="D234" s="20">
        <v>43513</v>
      </c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</row>
    <row r="235" spans="1:97" x14ac:dyDescent="0.35">
      <c r="A235" s="6" t="str">
        <f t="shared" si="10"/>
        <v>FEVRIER</v>
      </c>
      <c r="B235" s="6">
        <f t="shared" si="12"/>
        <v>8</v>
      </c>
      <c r="C235" s="6" t="str">
        <f t="shared" si="11"/>
        <v>LUNDI</v>
      </c>
      <c r="D235" s="20">
        <v>43514</v>
      </c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  <c r="BP235" s="6"/>
      <c r="BQ235" s="6"/>
      <c r="BR235" s="6"/>
      <c r="BS235" s="6"/>
      <c r="BT235" s="6"/>
      <c r="BU235" s="6"/>
      <c r="BV235" s="6"/>
      <c r="BW235" s="6"/>
      <c r="BX235" s="6"/>
      <c r="BY235" s="6"/>
      <c r="BZ235" s="6"/>
      <c r="CA235" s="6"/>
      <c r="CB235" s="6"/>
      <c r="CC235" s="6"/>
      <c r="CD235" s="6"/>
      <c r="CE235" s="6"/>
      <c r="CF235" s="6"/>
      <c r="CG235" s="6"/>
      <c r="CH235" s="6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</row>
    <row r="236" spans="1:97" x14ac:dyDescent="0.35">
      <c r="A236" s="6" t="str">
        <f t="shared" si="10"/>
        <v>FEVRIER</v>
      </c>
      <c r="B236" s="6">
        <f t="shared" si="12"/>
        <v>8</v>
      </c>
      <c r="C236" s="6" t="str">
        <f t="shared" si="11"/>
        <v>MARDI</v>
      </c>
      <c r="D236" s="20">
        <v>43515</v>
      </c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  <c r="BP236" s="6"/>
      <c r="BQ236" s="6"/>
      <c r="BR236" s="6"/>
      <c r="BS236" s="6"/>
      <c r="BT236" s="6"/>
      <c r="BU236" s="6"/>
      <c r="BV236" s="6"/>
      <c r="BW236" s="6"/>
      <c r="BX236" s="6"/>
      <c r="BY236" s="6"/>
      <c r="BZ236" s="6"/>
      <c r="CA236" s="6"/>
      <c r="CB236" s="6"/>
      <c r="CC236" s="6"/>
      <c r="CD236" s="6"/>
      <c r="CE236" s="6"/>
      <c r="CF236" s="6"/>
      <c r="CG236" s="6"/>
      <c r="CH236" s="6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</row>
    <row r="237" spans="1:97" x14ac:dyDescent="0.35">
      <c r="A237" s="6" t="str">
        <f t="shared" si="10"/>
        <v>FEVRIER</v>
      </c>
      <c r="B237" s="6">
        <f t="shared" si="12"/>
        <v>8</v>
      </c>
      <c r="C237" s="6" t="str">
        <f t="shared" si="11"/>
        <v>MERCREDI</v>
      </c>
      <c r="D237" s="20">
        <v>43516</v>
      </c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  <c r="BP237" s="6"/>
      <c r="BQ237" s="6"/>
      <c r="BR237" s="6"/>
      <c r="BS237" s="6"/>
      <c r="BT237" s="6"/>
      <c r="BU237" s="6"/>
      <c r="BV237" s="6"/>
      <c r="BW237" s="6"/>
      <c r="BX237" s="6"/>
      <c r="BY237" s="6"/>
      <c r="BZ237" s="6"/>
      <c r="CA237" s="6"/>
      <c r="CB237" s="6"/>
      <c r="CC237" s="6"/>
      <c r="CD237" s="6"/>
      <c r="CE237" s="6"/>
      <c r="CF237" s="6"/>
      <c r="CG237" s="6"/>
      <c r="CH237" s="6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</row>
    <row r="238" spans="1:97" x14ac:dyDescent="0.35">
      <c r="A238" s="6" t="str">
        <f t="shared" si="10"/>
        <v>FEVRIER</v>
      </c>
      <c r="B238" s="6">
        <f t="shared" si="12"/>
        <v>8</v>
      </c>
      <c r="C238" s="6" t="str">
        <f t="shared" si="11"/>
        <v>JEUDI</v>
      </c>
      <c r="D238" s="20">
        <v>43517</v>
      </c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  <c r="BP238" s="6"/>
      <c r="BQ238" s="6"/>
      <c r="BR238" s="6"/>
      <c r="BS238" s="6"/>
      <c r="BT238" s="6"/>
      <c r="BU238" s="6"/>
      <c r="BV238" s="6"/>
      <c r="BW238" s="6"/>
      <c r="BX238" s="6"/>
      <c r="BY238" s="6"/>
      <c r="BZ238" s="6"/>
      <c r="CA238" s="6"/>
      <c r="CB238" s="6"/>
      <c r="CC238" s="6"/>
      <c r="CD238" s="6"/>
      <c r="CE238" s="6"/>
      <c r="CF238" s="6"/>
      <c r="CG238" s="6"/>
      <c r="CH238" s="6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</row>
    <row r="239" spans="1:97" x14ac:dyDescent="0.35">
      <c r="A239" s="6" t="str">
        <f t="shared" si="10"/>
        <v>FEVRIER</v>
      </c>
      <c r="B239" s="6">
        <f t="shared" si="12"/>
        <v>8</v>
      </c>
      <c r="C239" s="6" t="str">
        <f t="shared" si="11"/>
        <v>VENDREDI</v>
      </c>
      <c r="D239" s="20">
        <v>43518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  <c r="BP239" s="6"/>
      <c r="BQ239" s="6"/>
      <c r="BR239" s="6"/>
      <c r="BS239" s="6"/>
      <c r="BT239" s="6"/>
      <c r="BU239" s="6"/>
      <c r="BV239" s="6"/>
      <c r="BW239" s="6"/>
      <c r="BX239" s="6"/>
      <c r="BY239" s="6"/>
      <c r="BZ239" s="6"/>
      <c r="CA239" s="6"/>
      <c r="CB239" s="6"/>
      <c r="CC239" s="6"/>
      <c r="CD239" s="6"/>
      <c r="CE239" s="6"/>
      <c r="CF239" s="6"/>
      <c r="CG239" s="6"/>
      <c r="CH239" s="6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</row>
    <row r="240" spans="1:97" x14ac:dyDescent="0.35">
      <c r="A240" s="6" t="str">
        <f t="shared" si="10"/>
        <v>FEVRIER</v>
      </c>
      <c r="B240" s="6">
        <f t="shared" si="12"/>
        <v>8</v>
      </c>
      <c r="C240" s="6" t="str">
        <f t="shared" si="11"/>
        <v>SAMEDI</v>
      </c>
      <c r="D240" s="20">
        <v>43519</v>
      </c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  <c r="BP240" s="6"/>
      <c r="BQ240" s="6"/>
      <c r="BR240" s="6"/>
      <c r="BS240" s="6"/>
      <c r="BT240" s="6"/>
      <c r="BU240" s="6"/>
      <c r="BV240" s="6"/>
      <c r="BW240" s="6"/>
      <c r="BX240" s="6"/>
      <c r="BY240" s="6"/>
      <c r="BZ240" s="6"/>
      <c r="CA240" s="6"/>
      <c r="CB240" s="6"/>
      <c r="CC240" s="6"/>
      <c r="CD240" s="6"/>
      <c r="CE240" s="6"/>
      <c r="CF240" s="6"/>
      <c r="CG240" s="6"/>
      <c r="CH240" s="6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</row>
    <row r="241" spans="1:97" x14ac:dyDescent="0.35">
      <c r="A241" s="6" t="str">
        <f t="shared" si="10"/>
        <v>FEVRIER</v>
      </c>
      <c r="B241" s="6">
        <f t="shared" si="12"/>
        <v>9</v>
      </c>
      <c r="C241" s="6" t="str">
        <f t="shared" si="11"/>
        <v>DIMANCHE</v>
      </c>
      <c r="D241" s="20">
        <v>43520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  <c r="BP241" s="6"/>
      <c r="BQ241" s="6"/>
      <c r="BR241" s="6"/>
      <c r="BS241" s="6"/>
      <c r="BT241" s="6"/>
      <c r="BU241" s="6"/>
      <c r="BV241" s="6"/>
      <c r="BW241" s="6"/>
      <c r="BX241" s="6"/>
      <c r="BY241" s="6"/>
      <c r="BZ241" s="6"/>
      <c r="CA241" s="6"/>
      <c r="CB241" s="6"/>
      <c r="CC241" s="6"/>
      <c r="CD241" s="6"/>
      <c r="CE241" s="6"/>
      <c r="CF241" s="6"/>
      <c r="CG241" s="6"/>
      <c r="CH241" s="6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</row>
    <row r="242" spans="1:97" x14ac:dyDescent="0.35">
      <c r="A242" s="6" t="str">
        <f t="shared" si="10"/>
        <v>FEVRIER</v>
      </c>
      <c r="B242" s="6">
        <f t="shared" si="12"/>
        <v>9</v>
      </c>
      <c r="C242" s="6" t="str">
        <f t="shared" si="11"/>
        <v>LUNDI</v>
      </c>
      <c r="D242" s="20">
        <v>43521</v>
      </c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  <c r="BP242" s="6"/>
      <c r="BQ242" s="6"/>
      <c r="BR242" s="6"/>
      <c r="BS242" s="6"/>
      <c r="BT242" s="6"/>
      <c r="BU242" s="6"/>
      <c r="BV242" s="6"/>
      <c r="BW242" s="6"/>
      <c r="BX242" s="6"/>
      <c r="BY242" s="6"/>
      <c r="BZ242" s="6"/>
      <c r="CA242" s="6"/>
      <c r="CB242" s="6"/>
      <c r="CC242" s="6"/>
      <c r="CD242" s="6"/>
      <c r="CE242" s="6"/>
      <c r="CF242" s="6"/>
      <c r="CG242" s="6"/>
      <c r="CH242" s="6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</row>
    <row r="243" spans="1:97" x14ac:dyDescent="0.35">
      <c r="A243" s="6" t="str">
        <f t="shared" si="10"/>
        <v>FEVRIER</v>
      </c>
      <c r="B243" s="6">
        <f t="shared" si="12"/>
        <v>9</v>
      </c>
      <c r="C243" s="6" t="str">
        <f t="shared" si="11"/>
        <v>MARDI</v>
      </c>
      <c r="D243" s="20">
        <v>43522</v>
      </c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  <c r="BP243" s="6"/>
      <c r="BQ243" s="6"/>
      <c r="BR243" s="6"/>
      <c r="BS243" s="6"/>
      <c r="BT243" s="6"/>
      <c r="BU243" s="6"/>
      <c r="BV243" s="6"/>
      <c r="BW243" s="6"/>
      <c r="BX243" s="6"/>
      <c r="BY243" s="6"/>
      <c r="BZ243" s="6"/>
      <c r="CA243" s="6"/>
      <c r="CB243" s="6"/>
      <c r="CC243" s="6"/>
      <c r="CD243" s="6"/>
      <c r="CE243" s="6"/>
      <c r="CF243" s="6"/>
      <c r="CG243" s="6"/>
      <c r="CH243" s="6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</row>
    <row r="244" spans="1:97" x14ac:dyDescent="0.35">
      <c r="A244" s="6" t="str">
        <f t="shared" si="10"/>
        <v>FEVRIER</v>
      </c>
      <c r="B244" s="6">
        <f t="shared" si="12"/>
        <v>9</v>
      </c>
      <c r="C244" s="6" t="str">
        <f t="shared" si="11"/>
        <v>MERCREDI</v>
      </c>
      <c r="D244" s="20">
        <v>43523</v>
      </c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</row>
    <row r="245" spans="1:97" x14ac:dyDescent="0.35">
      <c r="A245" s="6" t="str">
        <f t="shared" si="10"/>
        <v>FEVRIER</v>
      </c>
      <c r="B245" s="6">
        <f t="shared" si="12"/>
        <v>9</v>
      </c>
      <c r="C245" s="6" t="str">
        <f t="shared" si="11"/>
        <v>JEUDI</v>
      </c>
      <c r="D245" s="20">
        <v>43524</v>
      </c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  <c r="BP245" s="6"/>
      <c r="BQ245" s="6"/>
      <c r="BR245" s="6"/>
      <c r="BS245" s="6"/>
      <c r="BT245" s="6"/>
      <c r="BU245" s="6"/>
      <c r="BV245" s="6"/>
      <c r="BW245" s="6"/>
      <c r="BX245" s="6"/>
      <c r="BY245" s="6"/>
      <c r="BZ245" s="6"/>
      <c r="CA245" s="6"/>
      <c r="CB245" s="6"/>
      <c r="CC245" s="6"/>
      <c r="CD245" s="6"/>
      <c r="CE245" s="6"/>
      <c r="CF245" s="6"/>
      <c r="CG245" s="6"/>
      <c r="CH245" s="6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</row>
    <row r="246" spans="1:97" x14ac:dyDescent="0.35">
      <c r="A246" s="6" t="str">
        <f t="shared" si="10"/>
        <v>MARS</v>
      </c>
      <c r="B246" s="6">
        <f t="shared" si="12"/>
        <v>9</v>
      </c>
      <c r="C246" s="6" t="str">
        <f t="shared" si="11"/>
        <v>VENDREDI</v>
      </c>
      <c r="D246" s="20">
        <v>43525</v>
      </c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  <c r="BP246" s="6"/>
      <c r="BQ246" s="6"/>
      <c r="BR246" s="6"/>
      <c r="BS246" s="6"/>
      <c r="BT246" s="6"/>
      <c r="BU246" s="6"/>
      <c r="BV246" s="6"/>
      <c r="BW246" s="6"/>
      <c r="BX246" s="6"/>
      <c r="BY246" s="6"/>
      <c r="BZ246" s="6"/>
      <c r="CA246" s="6"/>
      <c r="CB246" s="6"/>
      <c r="CC246" s="6"/>
      <c r="CD246" s="6"/>
      <c r="CE246" s="6"/>
      <c r="CF246" s="6"/>
      <c r="CG246" s="6"/>
      <c r="CH246" s="6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</row>
    <row r="247" spans="1:97" x14ac:dyDescent="0.35">
      <c r="A247" s="6" t="str">
        <f t="shared" si="10"/>
        <v>MARS</v>
      </c>
      <c r="B247" s="6">
        <f t="shared" si="12"/>
        <v>9</v>
      </c>
      <c r="C247" s="6" t="str">
        <f t="shared" si="11"/>
        <v>SAMEDI</v>
      </c>
      <c r="D247" s="20">
        <v>43526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  <c r="BP247" s="6"/>
      <c r="BQ247" s="6"/>
      <c r="BR247" s="6"/>
      <c r="BS247" s="6"/>
      <c r="BT247" s="6"/>
      <c r="BU247" s="6"/>
      <c r="BV247" s="6"/>
      <c r="BW247" s="6"/>
      <c r="BX247" s="6"/>
      <c r="BY247" s="6"/>
      <c r="BZ247" s="6"/>
      <c r="CA247" s="6"/>
      <c r="CB247" s="6"/>
      <c r="CC247" s="6"/>
      <c r="CD247" s="6"/>
      <c r="CE247" s="6"/>
      <c r="CF247" s="6"/>
      <c r="CG247" s="6"/>
      <c r="CH247" s="6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</row>
    <row r="248" spans="1:97" x14ac:dyDescent="0.35">
      <c r="A248" s="6" t="str">
        <f t="shared" si="10"/>
        <v>MARS</v>
      </c>
      <c r="B248" s="6">
        <f t="shared" si="12"/>
        <v>10</v>
      </c>
      <c r="C248" s="6" t="str">
        <f t="shared" si="11"/>
        <v>DIMANCHE</v>
      </c>
      <c r="D248" s="20">
        <v>43527</v>
      </c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  <c r="BP248" s="6"/>
      <c r="BQ248" s="6"/>
      <c r="BR248" s="6"/>
      <c r="BS248" s="6"/>
      <c r="BT248" s="6"/>
      <c r="BU248" s="6"/>
      <c r="BV248" s="6"/>
      <c r="BW248" s="6"/>
      <c r="BX248" s="6"/>
      <c r="BY248" s="6"/>
      <c r="BZ248" s="6"/>
      <c r="CA248" s="6"/>
      <c r="CB248" s="6"/>
      <c r="CC248" s="6"/>
      <c r="CD248" s="6"/>
      <c r="CE248" s="6"/>
      <c r="CF248" s="6"/>
      <c r="CG248" s="6"/>
      <c r="CH248" s="6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</row>
    <row r="249" spans="1:97" x14ac:dyDescent="0.35">
      <c r="A249" s="6" t="str">
        <f t="shared" si="10"/>
        <v>MARS</v>
      </c>
      <c r="B249" s="6">
        <f t="shared" si="12"/>
        <v>10</v>
      </c>
      <c r="C249" s="6" t="str">
        <f t="shared" si="11"/>
        <v>LUNDI</v>
      </c>
      <c r="D249" s="20">
        <v>43528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  <c r="BP249" s="6"/>
      <c r="BQ249" s="6"/>
      <c r="BR249" s="6"/>
      <c r="BS249" s="6"/>
      <c r="BT249" s="6"/>
      <c r="BU249" s="6"/>
      <c r="BV249" s="6"/>
      <c r="BW249" s="6"/>
      <c r="BX249" s="6"/>
      <c r="BY249" s="6"/>
      <c r="BZ249" s="6"/>
      <c r="CA249" s="6"/>
      <c r="CB249" s="6"/>
      <c r="CC249" s="6"/>
      <c r="CD249" s="6"/>
      <c r="CE249" s="6"/>
      <c r="CF249" s="6"/>
      <c r="CG249" s="6"/>
      <c r="CH249" s="6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</row>
    <row r="250" spans="1:97" x14ac:dyDescent="0.35">
      <c r="A250" s="6" t="str">
        <f t="shared" si="10"/>
        <v>MARS</v>
      </c>
      <c r="B250" s="6">
        <f t="shared" si="12"/>
        <v>10</v>
      </c>
      <c r="C250" s="6" t="str">
        <f t="shared" si="11"/>
        <v>MARDI</v>
      </c>
      <c r="D250" s="20">
        <v>43529</v>
      </c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  <c r="BP250" s="6"/>
      <c r="BQ250" s="6"/>
      <c r="BR250" s="6"/>
      <c r="BS250" s="6"/>
      <c r="BT250" s="6"/>
      <c r="BU250" s="6"/>
      <c r="BV250" s="6"/>
      <c r="BW250" s="6"/>
      <c r="BX250" s="6"/>
      <c r="BY250" s="6"/>
      <c r="BZ250" s="6"/>
      <c r="CA250" s="6"/>
      <c r="CB250" s="6"/>
      <c r="CC250" s="6"/>
      <c r="CD250" s="6"/>
      <c r="CE250" s="6"/>
      <c r="CF250" s="6"/>
      <c r="CG250" s="6"/>
      <c r="CH250" s="6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</row>
    <row r="251" spans="1:97" x14ac:dyDescent="0.35">
      <c r="A251" s="6" t="str">
        <f t="shared" si="10"/>
        <v>MARS</v>
      </c>
      <c r="B251" s="6">
        <f t="shared" si="12"/>
        <v>10</v>
      </c>
      <c r="C251" s="6" t="str">
        <f t="shared" si="11"/>
        <v>MERCREDI</v>
      </c>
      <c r="D251" s="20">
        <v>43530</v>
      </c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  <c r="BP251" s="6"/>
      <c r="BQ251" s="6"/>
      <c r="BR251" s="6"/>
      <c r="BS251" s="6"/>
      <c r="BT251" s="6"/>
      <c r="BU251" s="6"/>
      <c r="BV251" s="6"/>
      <c r="BW251" s="6"/>
      <c r="BX251" s="6"/>
      <c r="BY251" s="6"/>
      <c r="BZ251" s="6"/>
      <c r="CA251" s="6"/>
      <c r="CB251" s="6"/>
      <c r="CC251" s="6"/>
      <c r="CD251" s="6"/>
      <c r="CE251" s="6"/>
      <c r="CF251" s="6"/>
      <c r="CG251" s="6"/>
      <c r="CH251" s="6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</row>
    <row r="252" spans="1:97" x14ac:dyDescent="0.35">
      <c r="A252" s="6" t="str">
        <f t="shared" si="10"/>
        <v>MARS</v>
      </c>
      <c r="B252" s="6">
        <f t="shared" si="12"/>
        <v>10</v>
      </c>
      <c r="C252" s="6" t="str">
        <f t="shared" si="11"/>
        <v>JEUDI</v>
      </c>
      <c r="D252" s="20">
        <v>43531</v>
      </c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  <c r="BP252" s="6"/>
      <c r="BQ252" s="6"/>
      <c r="BR252" s="6"/>
      <c r="BS252" s="6"/>
      <c r="BT252" s="6"/>
      <c r="BU252" s="6"/>
      <c r="BV252" s="6"/>
      <c r="BW252" s="6"/>
      <c r="BX252" s="6"/>
      <c r="BY252" s="6"/>
      <c r="BZ252" s="6"/>
      <c r="CA252" s="6"/>
      <c r="CB252" s="6"/>
      <c r="CC252" s="6"/>
      <c r="CD252" s="6"/>
      <c r="CE252" s="6"/>
      <c r="CF252" s="6"/>
      <c r="CG252" s="6"/>
      <c r="CH252" s="6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</row>
    <row r="253" spans="1:97" x14ac:dyDescent="0.35">
      <c r="A253" s="6" t="str">
        <f t="shared" si="10"/>
        <v>MARS</v>
      </c>
      <c r="B253" s="6">
        <f t="shared" si="12"/>
        <v>10</v>
      </c>
      <c r="C253" s="6" t="str">
        <f t="shared" si="11"/>
        <v>VENDREDI</v>
      </c>
      <c r="D253" s="20">
        <v>43532</v>
      </c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  <c r="BP253" s="6"/>
      <c r="BQ253" s="6"/>
      <c r="BR253" s="6"/>
      <c r="BS253" s="6"/>
      <c r="BT253" s="6"/>
      <c r="BU253" s="6"/>
      <c r="BV253" s="6"/>
      <c r="BW253" s="6"/>
      <c r="BX253" s="6"/>
      <c r="BY253" s="6"/>
      <c r="BZ253" s="6"/>
      <c r="CA253" s="6"/>
      <c r="CB253" s="6"/>
      <c r="CC253" s="6"/>
      <c r="CD253" s="6"/>
      <c r="CE253" s="6"/>
      <c r="CF253" s="6"/>
      <c r="CG253" s="6"/>
      <c r="CH253" s="6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</row>
    <row r="254" spans="1:97" x14ac:dyDescent="0.35">
      <c r="A254" s="6" t="str">
        <f t="shared" si="10"/>
        <v>MARS</v>
      </c>
      <c r="B254" s="6">
        <f t="shared" si="12"/>
        <v>10</v>
      </c>
      <c r="C254" s="6" t="str">
        <f t="shared" si="11"/>
        <v>SAMEDI</v>
      </c>
      <c r="D254" s="20">
        <v>43533</v>
      </c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  <c r="BP254" s="6"/>
      <c r="BQ254" s="6"/>
      <c r="BR254" s="6"/>
      <c r="BS254" s="6"/>
      <c r="BT254" s="6"/>
      <c r="BU254" s="6"/>
      <c r="BV254" s="6"/>
      <c r="BW254" s="6"/>
      <c r="BX254" s="6"/>
      <c r="BY254" s="6"/>
      <c r="BZ254" s="6"/>
      <c r="CA254" s="6"/>
      <c r="CB254" s="6"/>
      <c r="CC254" s="6"/>
      <c r="CD254" s="6"/>
      <c r="CE254" s="6"/>
      <c r="CF254" s="6"/>
      <c r="CG254" s="6"/>
      <c r="CH254" s="6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</row>
    <row r="255" spans="1:97" x14ac:dyDescent="0.35">
      <c r="A255" s="6" t="str">
        <f t="shared" si="10"/>
        <v>MARS</v>
      </c>
      <c r="B255" s="6">
        <f t="shared" si="12"/>
        <v>11</v>
      </c>
      <c r="C255" s="6" t="str">
        <f t="shared" si="11"/>
        <v>DIMANCHE</v>
      </c>
      <c r="D255" s="20">
        <v>43534</v>
      </c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  <c r="BP255" s="6"/>
      <c r="BQ255" s="6"/>
      <c r="BR255" s="6"/>
      <c r="BS255" s="6"/>
      <c r="BT255" s="6"/>
      <c r="BU255" s="6"/>
      <c r="BV255" s="6"/>
      <c r="BW255" s="6"/>
      <c r="BX255" s="6"/>
      <c r="BY255" s="6"/>
      <c r="BZ255" s="6"/>
      <c r="CA255" s="6"/>
      <c r="CB255" s="6"/>
      <c r="CC255" s="6"/>
      <c r="CD255" s="6"/>
      <c r="CE255" s="6"/>
      <c r="CF255" s="6"/>
      <c r="CG255" s="6"/>
      <c r="CH255" s="6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</row>
    <row r="256" spans="1:97" x14ac:dyDescent="0.35">
      <c r="A256" s="6" t="str">
        <f t="shared" si="10"/>
        <v>MARS</v>
      </c>
      <c r="B256" s="6">
        <f t="shared" si="12"/>
        <v>11</v>
      </c>
      <c r="C256" s="6" t="str">
        <f t="shared" si="11"/>
        <v>LUNDI</v>
      </c>
      <c r="D256" s="20">
        <v>43535</v>
      </c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</row>
    <row r="257" spans="1:97" x14ac:dyDescent="0.35">
      <c r="A257" s="6" t="str">
        <f t="shared" si="10"/>
        <v>MARS</v>
      </c>
      <c r="B257" s="6">
        <f t="shared" si="12"/>
        <v>11</v>
      </c>
      <c r="C257" s="6" t="str">
        <f t="shared" si="11"/>
        <v>MARDI</v>
      </c>
      <c r="D257" s="20">
        <v>43536</v>
      </c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6"/>
      <c r="BF257" s="6"/>
      <c r="BG257" s="6"/>
      <c r="BH257" s="6"/>
      <c r="BI257" s="6"/>
      <c r="BJ257" s="6"/>
      <c r="BK257" s="6"/>
      <c r="BL257" s="6"/>
      <c r="BM257" s="6"/>
      <c r="BN257" s="6"/>
      <c r="BO257" s="6"/>
      <c r="BP257" s="6"/>
      <c r="BQ257" s="6"/>
      <c r="BR257" s="6"/>
      <c r="BS257" s="6"/>
      <c r="BT257" s="6"/>
      <c r="BU257" s="6"/>
      <c r="BV257" s="6"/>
      <c r="BW257" s="6"/>
      <c r="BX257" s="6"/>
      <c r="BY257" s="6"/>
      <c r="BZ257" s="6"/>
      <c r="CA257" s="6"/>
      <c r="CB257" s="6"/>
      <c r="CC257" s="6"/>
      <c r="CD257" s="6"/>
      <c r="CE257" s="6"/>
      <c r="CF257" s="6"/>
      <c r="CG257" s="6"/>
      <c r="CH257" s="6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</row>
    <row r="258" spans="1:97" x14ac:dyDescent="0.35">
      <c r="A258" s="6" t="str">
        <f t="shared" si="10"/>
        <v>MARS</v>
      </c>
      <c r="B258" s="6">
        <f t="shared" si="12"/>
        <v>11</v>
      </c>
      <c r="C258" s="6" t="str">
        <f t="shared" si="11"/>
        <v>MERCREDI</v>
      </c>
      <c r="D258" s="20">
        <v>43537</v>
      </c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  <c r="BP258" s="6"/>
      <c r="BQ258" s="6"/>
      <c r="BR258" s="6"/>
      <c r="BS258" s="6"/>
      <c r="BT258" s="6"/>
      <c r="BU258" s="6"/>
      <c r="BV258" s="6"/>
      <c r="BW258" s="6"/>
      <c r="BX258" s="6"/>
      <c r="BY258" s="6"/>
      <c r="BZ258" s="6"/>
      <c r="CA258" s="6"/>
      <c r="CB258" s="6"/>
      <c r="CC258" s="6"/>
      <c r="CD258" s="6"/>
      <c r="CE258" s="6"/>
      <c r="CF258" s="6"/>
      <c r="CG258" s="6"/>
      <c r="CH258" s="6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</row>
    <row r="259" spans="1:97" x14ac:dyDescent="0.35">
      <c r="A259" s="6" t="str">
        <f t="shared" si="10"/>
        <v>MARS</v>
      </c>
      <c r="B259" s="6">
        <f t="shared" si="12"/>
        <v>11</v>
      </c>
      <c r="C259" s="6" t="str">
        <f t="shared" si="11"/>
        <v>JEUDI</v>
      </c>
      <c r="D259" s="20">
        <v>43538</v>
      </c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  <c r="BP259" s="6"/>
      <c r="BQ259" s="6"/>
      <c r="BR259" s="6"/>
      <c r="BS259" s="6"/>
      <c r="BT259" s="6"/>
      <c r="BU259" s="6"/>
      <c r="BV259" s="6"/>
      <c r="BW259" s="6"/>
      <c r="BX259" s="6"/>
      <c r="BY259" s="6"/>
      <c r="BZ259" s="6"/>
      <c r="CA259" s="6"/>
      <c r="CB259" s="6"/>
      <c r="CC259" s="6"/>
      <c r="CD259" s="6"/>
      <c r="CE259" s="6"/>
      <c r="CF259" s="6"/>
      <c r="CG259" s="6"/>
      <c r="CH259" s="6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</row>
    <row r="260" spans="1:97" x14ac:dyDescent="0.35">
      <c r="A260" s="6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6">
        <f t="shared" si="12"/>
        <v>11</v>
      </c>
      <c r="C260" s="6" t="str">
        <f t="shared" ref="C260:C323" si="14">CHOOSE(WEEKDAY(D260,11),"LUNDI","MARDI","MERCREDI","JEUDI","VENDREDI","SAMEDI","DIMANCHE")</f>
        <v>VENDREDI</v>
      </c>
      <c r="D260" s="20">
        <v>43539</v>
      </c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</row>
    <row r="261" spans="1:97" x14ac:dyDescent="0.35">
      <c r="A261" s="6" t="str">
        <f t="shared" si="13"/>
        <v>MARS</v>
      </c>
      <c r="B261" s="6">
        <f t="shared" si="12"/>
        <v>11</v>
      </c>
      <c r="C261" s="6" t="str">
        <f t="shared" si="14"/>
        <v>SAMEDI</v>
      </c>
      <c r="D261" s="20">
        <v>43540</v>
      </c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  <c r="BP261" s="6"/>
      <c r="BQ261" s="6"/>
      <c r="BR261" s="6"/>
      <c r="BS261" s="6"/>
      <c r="BT261" s="6"/>
      <c r="BU261" s="6"/>
      <c r="BV261" s="6"/>
      <c r="BW261" s="6"/>
      <c r="BX261" s="6"/>
      <c r="BY261" s="6"/>
      <c r="BZ261" s="6"/>
      <c r="CA261" s="6"/>
      <c r="CB261" s="6"/>
      <c r="CC261" s="6"/>
      <c r="CD261" s="6"/>
      <c r="CE261" s="6"/>
      <c r="CF261" s="6"/>
      <c r="CG261" s="6"/>
      <c r="CH261" s="6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</row>
    <row r="262" spans="1:97" x14ac:dyDescent="0.35">
      <c r="A262" s="6" t="str">
        <f t="shared" si="13"/>
        <v>MARS</v>
      </c>
      <c r="B262" s="6">
        <f t="shared" si="12"/>
        <v>12</v>
      </c>
      <c r="C262" s="6" t="str">
        <f t="shared" si="14"/>
        <v>DIMANCHE</v>
      </c>
      <c r="D262" s="20">
        <v>43541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  <c r="BP262" s="6"/>
      <c r="BQ262" s="6"/>
      <c r="BR262" s="6"/>
      <c r="BS262" s="6"/>
      <c r="BT262" s="6"/>
      <c r="BU262" s="6"/>
      <c r="BV262" s="6"/>
      <c r="BW262" s="6"/>
      <c r="BX262" s="6"/>
      <c r="BY262" s="6"/>
      <c r="BZ262" s="6"/>
      <c r="CA262" s="6"/>
      <c r="CB262" s="6"/>
      <c r="CC262" s="6"/>
      <c r="CD262" s="6"/>
      <c r="CE262" s="6"/>
      <c r="CF262" s="6"/>
      <c r="CG262" s="6"/>
      <c r="CH262" s="6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</row>
    <row r="263" spans="1:97" x14ac:dyDescent="0.35">
      <c r="A263" s="6" t="str">
        <f t="shared" si="13"/>
        <v>MARS</v>
      </c>
      <c r="B263" s="6">
        <f t="shared" si="12"/>
        <v>12</v>
      </c>
      <c r="C263" s="6" t="str">
        <f t="shared" si="14"/>
        <v>LUNDI</v>
      </c>
      <c r="D263" s="20">
        <v>43542</v>
      </c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  <c r="BP263" s="6"/>
      <c r="BQ263" s="6"/>
      <c r="BR263" s="6"/>
      <c r="BS263" s="6"/>
      <c r="BT263" s="6"/>
      <c r="BU263" s="6"/>
      <c r="BV263" s="6"/>
      <c r="BW263" s="6"/>
      <c r="BX263" s="6"/>
      <c r="BY263" s="6"/>
      <c r="BZ263" s="6"/>
      <c r="CA263" s="6"/>
      <c r="CB263" s="6"/>
      <c r="CC263" s="6"/>
      <c r="CD263" s="6"/>
      <c r="CE263" s="6"/>
      <c r="CF263" s="6"/>
      <c r="CG263" s="6"/>
      <c r="CH263" s="6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</row>
    <row r="264" spans="1:97" x14ac:dyDescent="0.35">
      <c r="A264" s="6" t="str">
        <f t="shared" si="13"/>
        <v>MARS</v>
      </c>
      <c r="B264" s="6">
        <f t="shared" si="12"/>
        <v>12</v>
      </c>
      <c r="C264" s="6" t="str">
        <f t="shared" si="14"/>
        <v>MARDI</v>
      </c>
      <c r="D264" s="20">
        <v>43543</v>
      </c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  <c r="BP264" s="6"/>
      <c r="BQ264" s="6"/>
      <c r="BR264" s="6"/>
      <c r="BS264" s="6"/>
      <c r="BT264" s="6"/>
      <c r="BU264" s="6"/>
      <c r="BV264" s="6"/>
      <c r="BW264" s="6"/>
      <c r="BX264" s="6"/>
      <c r="BY264" s="6"/>
      <c r="BZ264" s="6"/>
      <c r="CA264" s="6"/>
      <c r="CB264" s="6"/>
      <c r="CC264" s="6"/>
      <c r="CD264" s="6"/>
      <c r="CE264" s="6"/>
      <c r="CF264" s="6"/>
      <c r="CG264" s="6"/>
      <c r="CH264" s="6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</row>
    <row r="265" spans="1:97" x14ac:dyDescent="0.35">
      <c r="A265" s="6" t="str">
        <f t="shared" si="13"/>
        <v>MARS</v>
      </c>
      <c r="B265" s="6">
        <f t="shared" si="12"/>
        <v>12</v>
      </c>
      <c r="C265" s="6" t="str">
        <f t="shared" si="14"/>
        <v>MERCREDI</v>
      </c>
      <c r="D265" s="20">
        <v>43544</v>
      </c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  <c r="BP265" s="6"/>
      <c r="BQ265" s="6"/>
      <c r="BR265" s="6"/>
      <c r="BS265" s="6"/>
      <c r="BT265" s="6"/>
      <c r="BU265" s="6"/>
      <c r="BV265" s="6"/>
      <c r="BW265" s="6"/>
      <c r="BX265" s="6"/>
      <c r="BY265" s="6"/>
      <c r="BZ265" s="6"/>
      <c r="CA265" s="6"/>
      <c r="CB265" s="6"/>
      <c r="CC265" s="6"/>
      <c r="CD265" s="6"/>
      <c r="CE265" s="6"/>
      <c r="CF265" s="6"/>
      <c r="CG265" s="6"/>
      <c r="CH265" s="6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</row>
    <row r="266" spans="1:97" x14ac:dyDescent="0.35">
      <c r="A266" s="6" t="str">
        <f t="shared" si="13"/>
        <v>MARS</v>
      </c>
      <c r="B266" s="6">
        <f t="shared" si="12"/>
        <v>12</v>
      </c>
      <c r="C266" s="6" t="str">
        <f t="shared" si="14"/>
        <v>JEUDI</v>
      </c>
      <c r="D266" s="20">
        <v>43545</v>
      </c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  <c r="BP266" s="6"/>
      <c r="BQ266" s="6"/>
      <c r="BR266" s="6"/>
      <c r="BS266" s="6"/>
      <c r="BT266" s="6"/>
      <c r="BU266" s="6"/>
      <c r="BV266" s="6"/>
      <c r="BW266" s="6"/>
      <c r="BX266" s="6"/>
      <c r="BY266" s="6"/>
      <c r="BZ266" s="6"/>
      <c r="CA266" s="6"/>
      <c r="CB266" s="6"/>
      <c r="CC266" s="6"/>
      <c r="CD266" s="6"/>
      <c r="CE266" s="6"/>
      <c r="CF266" s="6"/>
      <c r="CG266" s="6"/>
      <c r="CH266" s="6"/>
      <c r="CI266" s="6"/>
      <c r="CJ266" s="6"/>
      <c r="CK266" s="6"/>
      <c r="CL266" s="6"/>
      <c r="CM266" s="6"/>
      <c r="CN266" s="6"/>
      <c r="CO266" s="6"/>
      <c r="CP266" s="6"/>
      <c r="CQ266" s="6"/>
      <c r="CR266" s="6"/>
      <c r="CS266" s="6"/>
    </row>
    <row r="267" spans="1:97" x14ac:dyDescent="0.35">
      <c r="A267" s="6" t="str">
        <f t="shared" si="13"/>
        <v>MARS</v>
      </c>
      <c r="B267" s="6">
        <f t="shared" si="12"/>
        <v>12</v>
      </c>
      <c r="C267" s="6" t="str">
        <f t="shared" si="14"/>
        <v>VENDREDI</v>
      </c>
      <c r="D267" s="20">
        <v>43546</v>
      </c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  <c r="BP267" s="6"/>
      <c r="BQ267" s="6"/>
      <c r="BR267" s="6"/>
      <c r="BS267" s="6"/>
      <c r="BT267" s="6"/>
      <c r="BU267" s="6"/>
      <c r="BV267" s="6"/>
      <c r="BW267" s="6"/>
      <c r="BX267" s="6"/>
      <c r="BY267" s="6"/>
      <c r="BZ267" s="6"/>
      <c r="CA267" s="6"/>
      <c r="CB267" s="6"/>
      <c r="CC267" s="6"/>
      <c r="CD267" s="6"/>
      <c r="CE267" s="6"/>
      <c r="CF267" s="6"/>
      <c r="CG267" s="6"/>
      <c r="CH267" s="6"/>
      <c r="CI267" s="6"/>
      <c r="CJ267" s="6"/>
      <c r="CK267" s="6"/>
      <c r="CL267" s="6"/>
      <c r="CM267" s="6"/>
      <c r="CN267" s="6"/>
      <c r="CO267" s="6"/>
      <c r="CP267" s="6"/>
      <c r="CQ267" s="6"/>
      <c r="CR267" s="6"/>
      <c r="CS267" s="6"/>
    </row>
    <row r="268" spans="1:97" x14ac:dyDescent="0.35">
      <c r="A268" s="6" t="str">
        <f t="shared" si="13"/>
        <v>MARS</v>
      </c>
      <c r="B268" s="6">
        <f t="shared" si="12"/>
        <v>12</v>
      </c>
      <c r="C268" s="6" t="str">
        <f t="shared" si="14"/>
        <v>SAMEDI</v>
      </c>
      <c r="D268" s="20">
        <v>43547</v>
      </c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</row>
    <row r="269" spans="1:97" x14ac:dyDescent="0.35">
      <c r="A269" s="6" t="str">
        <f t="shared" si="13"/>
        <v>MARS</v>
      </c>
      <c r="B269" s="6">
        <f t="shared" si="12"/>
        <v>13</v>
      </c>
      <c r="C269" s="6" t="str">
        <f t="shared" si="14"/>
        <v>DIMANCHE</v>
      </c>
      <c r="D269" s="20">
        <v>43548</v>
      </c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  <c r="BP269" s="6"/>
      <c r="BQ269" s="6"/>
      <c r="BR269" s="6"/>
      <c r="BS269" s="6"/>
      <c r="BT269" s="6"/>
      <c r="BU269" s="6"/>
      <c r="BV269" s="6"/>
      <c r="BW269" s="6"/>
      <c r="BX269" s="6"/>
      <c r="BY269" s="6"/>
      <c r="BZ269" s="6"/>
      <c r="CA269" s="6"/>
      <c r="CB269" s="6"/>
      <c r="CC269" s="6"/>
      <c r="CD269" s="6"/>
      <c r="CE269" s="6"/>
      <c r="CF269" s="6"/>
      <c r="CG269" s="6"/>
      <c r="CH269" s="6"/>
      <c r="CI269" s="6"/>
      <c r="CJ269" s="6"/>
      <c r="CK269" s="6"/>
      <c r="CL269" s="6"/>
      <c r="CM269" s="6"/>
      <c r="CN269" s="6"/>
      <c r="CO269" s="6"/>
      <c r="CP269" s="6"/>
      <c r="CQ269" s="6"/>
      <c r="CR269" s="6"/>
      <c r="CS269" s="6"/>
    </row>
    <row r="270" spans="1:97" x14ac:dyDescent="0.35">
      <c r="A270" s="6" t="str">
        <f t="shared" si="13"/>
        <v>MARS</v>
      </c>
      <c r="B270" s="6">
        <f t="shared" si="12"/>
        <v>13</v>
      </c>
      <c r="C270" s="6" t="str">
        <f t="shared" si="14"/>
        <v>LUNDI</v>
      </c>
      <c r="D270" s="20">
        <v>43549</v>
      </c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  <c r="BP270" s="6"/>
      <c r="BQ270" s="6"/>
      <c r="BR270" s="6"/>
      <c r="BS270" s="6"/>
      <c r="BT270" s="6"/>
      <c r="BU270" s="6"/>
      <c r="BV270" s="6"/>
      <c r="BW270" s="6"/>
      <c r="BX270" s="6"/>
      <c r="BY270" s="6"/>
      <c r="BZ270" s="6"/>
      <c r="CA270" s="6"/>
      <c r="CB270" s="6"/>
      <c r="CC270" s="6"/>
      <c r="CD270" s="6"/>
      <c r="CE270" s="6"/>
      <c r="CF270" s="6"/>
      <c r="CG270" s="6"/>
      <c r="CH270" s="6"/>
      <c r="CI270" s="6"/>
      <c r="CJ270" s="6"/>
      <c r="CK270" s="6"/>
      <c r="CL270" s="6"/>
      <c r="CM270" s="6"/>
      <c r="CN270" s="6"/>
      <c r="CO270" s="6"/>
      <c r="CP270" s="6"/>
      <c r="CQ270" s="6"/>
      <c r="CR270" s="6"/>
      <c r="CS270" s="6"/>
    </row>
    <row r="271" spans="1:97" x14ac:dyDescent="0.35">
      <c r="A271" s="6" t="str">
        <f t="shared" si="13"/>
        <v>MARS</v>
      </c>
      <c r="B271" s="6">
        <f t="shared" si="12"/>
        <v>13</v>
      </c>
      <c r="C271" s="6" t="str">
        <f t="shared" si="14"/>
        <v>MARDI</v>
      </c>
      <c r="D271" s="20">
        <v>43550</v>
      </c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  <c r="BP271" s="6"/>
      <c r="BQ271" s="6"/>
      <c r="BR271" s="6"/>
      <c r="BS271" s="6"/>
      <c r="BT271" s="6"/>
      <c r="BU271" s="6"/>
      <c r="BV271" s="6"/>
      <c r="BW271" s="6"/>
      <c r="BX271" s="6"/>
      <c r="BY271" s="6"/>
      <c r="BZ271" s="6"/>
      <c r="CA271" s="6"/>
      <c r="CB271" s="6"/>
      <c r="CC271" s="6"/>
      <c r="CD271" s="6"/>
      <c r="CE271" s="6"/>
      <c r="CF271" s="6"/>
      <c r="CG271" s="6"/>
      <c r="CH271" s="6"/>
      <c r="CI271" s="6"/>
      <c r="CJ271" s="6"/>
      <c r="CK271" s="6"/>
      <c r="CL271" s="6"/>
      <c r="CM271" s="6"/>
      <c r="CN271" s="6"/>
      <c r="CO271" s="6"/>
      <c r="CP271" s="6"/>
      <c r="CQ271" s="6"/>
      <c r="CR271" s="6"/>
      <c r="CS271" s="6"/>
    </row>
    <row r="272" spans="1:97" x14ac:dyDescent="0.35">
      <c r="A272" s="6" t="str">
        <f t="shared" si="13"/>
        <v>MARS</v>
      </c>
      <c r="B272" s="6">
        <f t="shared" si="12"/>
        <v>13</v>
      </c>
      <c r="C272" s="6" t="str">
        <f t="shared" si="14"/>
        <v>MERCREDI</v>
      </c>
      <c r="D272" s="20">
        <v>43551</v>
      </c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  <c r="BP272" s="6"/>
      <c r="BQ272" s="6"/>
      <c r="BR272" s="6"/>
      <c r="BS272" s="6"/>
      <c r="BT272" s="6"/>
      <c r="BU272" s="6"/>
      <c r="BV272" s="6"/>
      <c r="BW272" s="6"/>
      <c r="BX272" s="6"/>
      <c r="BY272" s="6"/>
      <c r="BZ272" s="6"/>
      <c r="CA272" s="6"/>
      <c r="CB272" s="6"/>
      <c r="CC272" s="6"/>
      <c r="CD272" s="6"/>
      <c r="CE272" s="6"/>
      <c r="CF272" s="6"/>
      <c r="CG272" s="6"/>
      <c r="CH272" s="6"/>
      <c r="CI272" s="6"/>
      <c r="CJ272" s="6"/>
      <c r="CK272" s="6"/>
      <c r="CL272" s="6"/>
      <c r="CM272" s="6"/>
      <c r="CN272" s="6"/>
      <c r="CO272" s="6"/>
      <c r="CP272" s="6"/>
      <c r="CQ272" s="6"/>
      <c r="CR272" s="6"/>
      <c r="CS272" s="6"/>
    </row>
    <row r="273" spans="1:97" x14ac:dyDescent="0.35">
      <c r="A273" s="6" t="str">
        <f t="shared" si="13"/>
        <v>MARS</v>
      </c>
      <c r="B273" s="6">
        <f t="shared" ref="B273:B336" si="15">WEEKNUM(D273)</f>
        <v>13</v>
      </c>
      <c r="C273" s="6" t="str">
        <f t="shared" si="14"/>
        <v>JEUDI</v>
      </c>
      <c r="D273" s="20">
        <v>43552</v>
      </c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  <c r="BP273" s="6"/>
      <c r="BQ273" s="6"/>
      <c r="BR273" s="6"/>
      <c r="BS273" s="6"/>
      <c r="BT273" s="6"/>
      <c r="BU273" s="6"/>
      <c r="BV273" s="6"/>
      <c r="BW273" s="6"/>
      <c r="BX273" s="6"/>
      <c r="BY273" s="6"/>
      <c r="BZ273" s="6"/>
      <c r="CA273" s="6"/>
      <c r="CB273" s="6"/>
      <c r="CC273" s="6"/>
      <c r="CD273" s="6"/>
      <c r="CE273" s="6"/>
      <c r="CF273" s="6"/>
      <c r="CG273" s="6"/>
      <c r="CH273" s="6"/>
      <c r="CI273" s="6"/>
      <c r="CJ273" s="6"/>
      <c r="CK273" s="6"/>
      <c r="CL273" s="6"/>
      <c r="CM273" s="6"/>
      <c r="CN273" s="6"/>
      <c r="CO273" s="6"/>
      <c r="CP273" s="6"/>
      <c r="CQ273" s="6"/>
      <c r="CR273" s="6"/>
      <c r="CS273" s="6"/>
    </row>
    <row r="274" spans="1:97" x14ac:dyDescent="0.35">
      <c r="A274" s="6" t="str">
        <f t="shared" si="13"/>
        <v>MARS</v>
      </c>
      <c r="B274" s="6">
        <f t="shared" si="15"/>
        <v>13</v>
      </c>
      <c r="C274" s="6" t="str">
        <f t="shared" si="14"/>
        <v>VENDREDI</v>
      </c>
      <c r="D274" s="20">
        <v>43553</v>
      </c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  <c r="BP274" s="6"/>
      <c r="BQ274" s="6"/>
      <c r="BR274" s="6"/>
      <c r="BS274" s="6"/>
      <c r="BT274" s="6"/>
      <c r="BU274" s="6"/>
      <c r="BV274" s="6"/>
      <c r="BW274" s="6"/>
      <c r="BX274" s="6"/>
      <c r="BY274" s="6"/>
      <c r="BZ274" s="6"/>
      <c r="CA274" s="6"/>
      <c r="CB274" s="6"/>
      <c r="CC274" s="6"/>
      <c r="CD274" s="6"/>
      <c r="CE274" s="6"/>
      <c r="CF274" s="6"/>
      <c r="CG274" s="6"/>
      <c r="CH274" s="6"/>
      <c r="CI274" s="6"/>
      <c r="CJ274" s="6"/>
      <c r="CK274" s="6"/>
      <c r="CL274" s="6"/>
      <c r="CM274" s="6"/>
      <c r="CN274" s="6"/>
      <c r="CO274" s="6"/>
      <c r="CP274" s="6"/>
      <c r="CQ274" s="6"/>
      <c r="CR274" s="6"/>
      <c r="CS274" s="6"/>
    </row>
    <row r="275" spans="1:97" x14ac:dyDescent="0.35">
      <c r="A275" s="6" t="str">
        <f t="shared" si="13"/>
        <v>MARS</v>
      </c>
      <c r="B275" s="6">
        <f t="shared" si="15"/>
        <v>13</v>
      </c>
      <c r="C275" s="6" t="str">
        <f t="shared" si="14"/>
        <v>SAMEDI</v>
      </c>
      <c r="D275" s="20">
        <v>43554</v>
      </c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  <c r="BP275" s="6"/>
      <c r="BQ275" s="6"/>
      <c r="BR275" s="6"/>
      <c r="BS275" s="6"/>
      <c r="BT275" s="6"/>
      <c r="BU275" s="6"/>
      <c r="BV275" s="6"/>
      <c r="BW275" s="6"/>
      <c r="BX275" s="6"/>
      <c r="BY275" s="6"/>
      <c r="BZ275" s="6"/>
      <c r="CA275" s="6"/>
      <c r="CB275" s="6"/>
      <c r="CC275" s="6"/>
      <c r="CD275" s="6"/>
      <c r="CE275" s="6"/>
      <c r="CF275" s="6"/>
      <c r="CG275" s="6"/>
      <c r="CH275" s="6"/>
      <c r="CI275" s="6"/>
      <c r="CJ275" s="6"/>
      <c r="CK275" s="6"/>
      <c r="CL275" s="6"/>
      <c r="CM275" s="6"/>
      <c r="CN275" s="6"/>
      <c r="CO275" s="6"/>
      <c r="CP275" s="6"/>
      <c r="CQ275" s="6"/>
      <c r="CR275" s="6"/>
      <c r="CS275" s="6"/>
    </row>
    <row r="276" spans="1:97" x14ac:dyDescent="0.35">
      <c r="A276" s="6" t="str">
        <f t="shared" si="13"/>
        <v>MARS</v>
      </c>
      <c r="B276" s="6">
        <f t="shared" si="15"/>
        <v>14</v>
      </c>
      <c r="C276" s="6" t="str">
        <f t="shared" si="14"/>
        <v>DIMANCHE</v>
      </c>
      <c r="D276" s="20">
        <v>43555</v>
      </c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  <c r="BP276" s="6"/>
      <c r="BQ276" s="6"/>
      <c r="BR276" s="6"/>
      <c r="BS276" s="6"/>
      <c r="BT276" s="6"/>
      <c r="BU276" s="6"/>
      <c r="BV276" s="6"/>
      <c r="BW276" s="6"/>
      <c r="BX276" s="6"/>
      <c r="BY276" s="6"/>
      <c r="BZ276" s="6"/>
      <c r="CA276" s="6"/>
      <c r="CB276" s="6"/>
      <c r="CC276" s="6"/>
      <c r="CD276" s="6"/>
      <c r="CE276" s="6"/>
      <c r="CF276" s="6"/>
      <c r="CG276" s="6"/>
      <c r="CH276" s="6"/>
      <c r="CI276" s="6"/>
      <c r="CJ276" s="6"/>
      <c r="CK276" s="6"/>
      <c r="CL276" s="6"/>
      <c r="CM276" s="6"/>
      <c r="CN276" s="6"/>
      <c r="CO276" s="6"/>
      <c r="CP276" s="6"/>
      <c r="CQ276" s="6"/>
      <c r="CR276" s="6"/>
      <c r="CS276" s="6"/>
    </row>
    <row r="277" spans="1:97" x14ac:dyDescent="0.35">
      <c r="A277" s="6" t="str">
        <f t="shared" si="13"/>
        <v>AVRIL</v>
      </c>
      <c r="B277" s="6">
        <f t="shared" si="15"/>
        <v>14</v>
      </c>
      <c r="C277" s="6" t="str">
        <f t="shared" si="14"/>
        <v>LUNDI</v>
      </c>
      <c r="D277" s="20">
        <v>43556</v>
      </c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  <c r="BP277" s="6"/>
      <c r="BQ277" s="6"/>
      <c r="BR277" s="6"/>
      <c r="BS277" s="6"/>
      <c r="BT277" s="6"/>
      <c r="BU277" s="6"/>
      <c r="BV277" s="6"/>
      <c r="BW277" s="6"/>
      <c r="BX277" s="6"/>
      <c r="BY277" s="6"/>
      <c r="BZ277" s="6"/>
      <c r="CA277" s="6"/>
      <c r="CB277" s="6"/>
      <c r="CC277" s="6"/>
      <c r="CD277" s="6"/>
      <c r="CE277" s="6"/>
      <c r="CF277" s="6"/>
      <c r="CG277" s="6"/>
      <c r="CH277" s="6"/>
      <c r="CI277" s="6"/>
      <c r="CJ277" s="6"/>
      <c r="CK277" s="6"/>
      <c r="CL277" s="6"/>
      <c r="CM277" s="6"/>
      <c r="CN277" s="6"/>
      <c r="CO277" s="6"/>
      <c r="CP277" s="6"/>
      <c r="CQ277" s="6"/>
      <c r="CR277" s="6"/>
      <c r="CS277" s="6"/>
    </row>
    <row r="278" spans="1:97" x14ac:dyDescent="0.35">
      <c r="A278" s="6" t="str">
        <f t="shared" si="13"/>
        <v>AVRIL</v>
      </c>
      <c r="B278" s="6">
        <f t="shared" si="15"/>
        <v>14</v>
      </c>
      <c r="C278" s="6" t="str">
        <f t="shared" si="14"/>
        <v>MARDI</v>
      </c>
      <c r="D278" s="20">
        <v>43557</v>
      </c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  <c r="BP278" s="6"/>
      <c r="BQ278" s="6"/>
      <c r="BR278" s="6"/>
      <c r="BS278" s="6"/>
      <c r="BT278" s="6"/>
      <c r="BU278" s="6"/>
      <c r="BV278" s="6"/>
      <c r="BW278" s="6"/>
      <c r="BX278" s="6"/>
      <c r="BY278" s="6"/>
      <c r="BZ278" s="6"/>
      <c r="CA278" s="6"/>
      <c r="CB278" s="6"/>
      <c r="CC278" s="6"/>
      <c r="CD278" s="6"/>
      <c r="CE278" s="6"/>
      <c r="CF278" s="6"/>
      <c r="CG278" s="6"/>
      <c r="CH278" s="6"/>
      <c r="CI278" s="6"/>
      <c r="CJ278" s="6"/>
      <c r="CK278" s="6"/>
      <c r="CL278" s="6"/>
      <c r="CM278" s="6"/>
      <c r="CN278" s="6"/>
      <c r="CO278" s="6"/>
      <c r="CP278" s="6"/>
      <c r="CQ278" s="6"/>
      <c r="CR278" s="6"/>
      <c r="CS278" s="6"/>
    </row>
    <row r="279" spans="1:97" x14ac:dyDescent="0.35">
      <c r="A279" s="6" t="str">
        <f t="shared" si="13"/>
        <v>AVRIL</v>
      </c>
      <c r="B279" s="6">
        <f t="shared" si="15"/>
        <v>14</v>
      </c>
      <c r="C279" s="6" t="str">
        <f t="shared" si="14"/>
        <v>MERCREDI</v>
      </c>
      <c r="D279" s="20">
        <v>43558</v>
      </c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  <c r="BP279" s="6"/>
      <c r="BQ279" s="6"/>
      <c r="BR279" s="6"/>
      <c r="BS279" s="6"/>
      <c r="BT279" s="6"/>
      <c r="BU279" s="6"/>
      <c r="BV279" s="6"/>
      <c r="BW279" s="6"/>
      <c r="BX279" s="6"/>
      <c r="BY279" s="6"/>
      <c r="BZ279" s="6"/>
      <c r="CA279" s="6"/>
      <c r="CB279" s="6"/>
      <c r="CC279" s="6"/>
      <c r="CD279" s="6"/>
      <c r="CE279" s="6"/>
      <c r="CF279" s="6"/>
      <c r="CG279" s="6"/>
      <c r="CH279" s="6"/>
      <c r="CI279" s="6"/>
      <c r="CJ279" s="6"/>
      <c r="CK279" s="6"/>
      <c r="CL279" s="6"/>
      <c r="CM279" s="6"/>
      <c r="CN279" s="6"/>
      <c r="CO279" s="6"/>
      <c r="CP279" s="6"/>
      <c r="CQ279" s="6"/>
      <c r="CR279" s="6"/>
      <c r="CS279" s="6"/>
    </row>
    <row r="280" spans="1:97" x14ac:dyDescent="0.35">
      <c r="A280" s="6" t="str">
        <f t="shared" si="13"/>
        <v>AVRIL</v>
      </c>
      <c r="B280" s="6">
        <f t="shared" si="15"/>
        <v>14</v>
      </c>
      <c r="C280" s="6" t="str">
        <f t="shared" si="14"/>
        <v>JEUDI</v>
      </c>
      <c r="D280" s="20">
        <v>43559</v>
      </c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</row>
    <row r="281" spans="1:97" x14ac:dyDescent="0.35">
      <c r="A281" s="6" t="str">
        <f t="shared" si="13"/>
        <v>AVRIL</v>
      </c>
      <c r="B281" s="6">
        <f t="shared" si="15"/>
        <v>14</v>
      </c>
      <c r="C281" s="6" t="str">
        <f t="shared" si="14"/>
        <v>VENDREDI</v>
      </c>
      <c r="D281" s="20">
        <v>43560</v>
      </c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  <c r="BP281" s="6"/>
      <c r="BQ281" s="6"/>
      <c r="BR281" s="6"/>
      <c r="BS281" s="6"/>
      <c r="BT281" s="6"/>
      <c r="BU281" s="6"/>
      <c r="BV281" s="6"/>
      <c r="BW281" s="6"/>
      <c r="BX281" s="6"/>
      <c r="BY281" s="6"/>
      <c r="BZ281" s="6"/>
      <c r="CA281" s="6"/>
      <c r="CB281" s="6"/>
      <c r="CC281" s="6"/>
      <c r="CD281" s="6"/>
      <c r="CE281" s="6"/>
      <c r="CF281" s="6"/>
      <c r="CG281" s="6"/>
      <c r="CH281" s="6"/>
      <c r="CI281" s="6"/>
      <c r="CJ281" s="6"/>
      <c r="CK281" s="6"/>
      <c r="CL281" s="6"/>
      <c r="CM281" s="6"/>
      <c r="CN281" s="6"/>
      <c r="CO281" s="6"/>
      <c r="CP281" s="6"/>
      <c r="CQ281" s="6"/>
      <c r="CR281" s="6"/>
      <c r="CS281" s="6"/>
    </row>
    <row r="282" spans="1:97" x14ac:dyDescent="0.35">
      <c r="A282" s="6" t="str">
        <f t="shared" si="13"/>
        <v>AVRIL</v>
      </c>
      <c r="B282" s="6">
        <f t="shared" si="15"/>
        <v>14</v>
      </c>
      <c r="C282" s="6" t="str">
        <f t="shared" si="14"/>
        <v>SAMEDI</v>
      </c>
      <c r="D282" s="20">
        <v>43561</v>
      </c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  <c r="BP282" s="6"/>
      <c r="BQ282" s="6"/>
      <c r="BR282" s="6"/>
      <c r="BS282" s="6"/>
      <c r="BT282" s="6"/>
      <c r="BU282" s="6"/>
      <c r="BV282" s="6"/>
      <c r="BW282" s="6"/>
      <c r="BX282" s="6"/>
      <c r="BY282" s="6"/>
      <c r="BZ282" s="6"/>
      <c r="CA282" s="6"/>
      <c r="CB282" s="6"/>
      <c r="CC282" s="6"/>
      <c r="CD282" s="6"/>
      <c r="CE282" s="6"/>
      <c r="CF282" s="6"/>
      <c r="CG282" s="6"/>
      <c r="CH282" s="6"/>
      <c r="CI282" s="6"/>
      <c r="CJ282" s="6"/>
      <c r="CK282" s="6"/>
      <c r="CL282" s="6"/>
      <c r="CM282" s="6"/>
      <c r="CN282" s="6"/>
      <c r="CO282" s="6"/>
      <c r="CP282" s="6"/>
      <c r="CQ282" s="6"/>
      <c r="CR282" s="6"/>
      <c r="CS282" s="6"/>
    </row>
    <row r="283" spans="1:97" x14ac:dyDescent="0.35">
      <c r="A283" s="6" t="str">
        <f t="shared" si="13"/>
        <v>AVRIL</v>
      </c>
      <c r="B283" s="6">
        <f t="shared" si="15"/>
        <v>15</v>
      </c>
      <c r="C283" s="6" t="str">
        <f t="shared" si="14"/>
        <v>DIMANCHE</v>
      </c>
      <c r="D283" s="20">
        <v>43562</v>
      </c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  <c r="CG283" s="6"/>
      <c r="CH283" s="6"/>
      <c r="CI283" s="6"/>
      <c r="CJ283" s="6"/>
      <c r="CK283" s="6"/>
      <c r="CL283" s="6"/>
      <c r="CM283" s="6"/>
      <c r="CN283" s="6"/>
      <c r="CO283" s="6"/>
      <c r="CP283" s="6"/>
      <c r="CQ283" s="6"/>
      <c r="CR283" s="6"/>
      <c r="CS283" s="6"/>
    </row>
    <row r="284" spans="1:97" x14ac:dyDescent="0.35">
      <c r="A284" s="6" t="str">
        <f t="shared" si="13"/>
        <v>AVRIL</v>
      </c>
      <c r="B284" s="6">
        <f t="shared" si="15"/>
        <v>15</v>
      </c>
      <c r="C284" s="6" t="str">
        <f t="shared" si="14"/>
        <v>LUNDI</v>
      </c>
      <c r="D284" s="20">
        <v>43563</v>
      </c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  <c r="BP284" s="6"/>
      <c r="BQ284" s="6"/>
      <c r="BR284" s="6"/>
      <c r="BS284" s="6"/>
      <c r="BT284" s="6"/>
      <c r="BU284" s="6"/>
      <c r="BV284" s="6"/>
      <c r="BW284" s="6"/>
      <c r="BX284" s="6"/>
      <c r="BY284" s="6"/>
      <c r="BZ284" s="6"/>
      <c r="CA284" s="6"/>
      <c r="CB284" s="6"/>
      <c r="CC284" s="6"/>
      <c r="CD284" s="6"/>
      <c r="CE284" s="6"/>
      <c r="CF284" s="6"/>
      <c r="CG284" s="6"/>
      <c r="CH284" s="6"/>
      <c r="CI284" s="6"/>
      <c r="CJ284" s="6"/>
      <c r="CK284" s="6"/>
      <c r="CL284" s="6"/>
      <c r="CM284" s="6"/>
      <c r="CN284" s="6"/>
      <c r="CO284" s="6"/>
      <c r="CP284" s="6"/>
      <c r="CQ284" s="6"/>
      <c r="CR284" s="6"/>
      <c r="CS284" s="6"/>
    </row>
    <row r="285" spans="1:97" x14ac:dyDescent="0.35">
      <c r="A285" s="6" t="str">
        <f t="shared" si="13"/>
        <v>AVRIL</v>
      </c>
      <c r="B285" s="6">
        <f t="shared" si="15"/>
        <v>15</v>
      </c>
      <c r="C285" s="6" t="str">
        <f t="shared" si="14"/>
        <v>MARDI</v>
      </c>
      <c r="D285" s="20">
        <v>43564</v>
      </c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  <c r="BP285" s="6"/>
      <c r="BQ285" s="6"/>
      <c r="BR285" s="6"/>
      <c r="BS285" s="6"/>
      <c r="BT285" s="6"/>
      <c r="BU285" s="6"/>
      <c r="BV285" s="6"/>
      <c r="BW285" s="6"/>
      <c r="BX285" s="6"/>
      <c r="BY285" s="6"/>
      <c r="BZ285" s="6"/>
      <c r="CA285" s="6"/>
      <c r="CB285" s="6"/>
      <c r="CC285" s="6"/>
      <c r="CD285" s="6"/>
      <c r="CE285" s="6"/>
      <c r="CF285" s="6"/>
      <c r="CG285" s="6"/>
      <c r="CH285" s="6"/>
      <c r="CI285" s="6"/>
      <c r="CJ285" s="6"/>
      <c r="CK285" s="6"/>
      <c r="CL285" s="6"/>
      <c r="CM285" s="6"/>
      <c r="CN285" s="6"/>
      <c r="CO285" s="6"/>
      <c r="CP285" s="6"/>
      <c r="CQ285" s="6"/>
      <c r="CR285" s="6"/>
      <c r="CS285" s="6"/>
    </row>
    <row r="286" spans="1:97" x14ac:dyDescent="0.35">
      <c r="A286" s="6" t="str">
        <f t="shared" si="13"/>
        <v>AVRIL</v>
      </c>
      <c r="B286" s="6">
        <f t="shared" si="15"/>
        <v>15</v>
      </c>
      <c r="C286" s="6" t="str">
        <f t="shared" si="14"/>
        <v>MERCREDI</v>
      </c>
      <c r="D286" s="20">
        <v>43565</v>
      </c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  <c r="BP286" s="6"/>
      <c r="BQ286" s="6"/>
      <c r="BR286" s="6"/>
      <c r="BS286" s="6"/>
      <c r="BT286" s="6"/>
      <c r="BU286" s="6"/>
      <c r="BV286" s="6"/>
      <c r="BW286" s="6"/>
      <c r="BX286" s="6"/>
      <c r="BY286" s="6"/>
      <c r="BZ286" s="6"/>
      <c r="CA286" s="6"/>
      <c r="CB286" s="6"/>
      <c r="CC286" s="6"/>
      <c r="CD286" s="6"/>
      <c r="CE286" s="6"/>
      <c r="CF286" s="6"/>
      <c r="CG286" s="6"/>
      <c r="CH286" s="6"/>
      <c r="CI286" s="6"/>
      <c r="CJ286" s="6"/>
      <c r="CK286" s="6"/>
      <c r="CL286" s="6"/>
      <c r="CM286" s="6"/>
      <c r="CN286" s="6"/>
      <c r="CO286" s="6"/>
      <c r="CP286" s="6"/>
      <c r="CQ286" s="6"/>
      <c r="CR286" s="6"/>
      <c r="CS286" s="6"/>
    </row>
    <row r="287" spans="1:97" x14ac:dyDescent="0.35">
      <c r="A287" s="6" t="str">
        <f t="shared" si="13"/>
        <v>AVRIL</v>
      </c>
      <c r="B287" s="6">
        <f t="shared" si="15"/>
        <v>15</v>
      </c>
      <c r="C287" s="6" t="str">
        <f t="shared" si="14"/>
        <v>JEUDI</v>
      </c>
      <c r="D287" s="20">
        <v>43566</v>
      </c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  <c r="BP287" s="6"/>
      <c r="BQ287" s="6"/>
      <c r="BR287" s="6"/>
      <c r="BS287" s="6"/>
      <c r="BT287" s="6"/>
      <c r="BU287" s="6"/>
      <c r="BV287" s="6"/>
      <c r="BW287" s="6"/>
      <c r="BX287" s="6"/>
      <c r="BY287" s="6"/>
      <c r="BZ287" s="6"/>
      <c r="CA287" s="6"/>
      <c r="CB287" s="6"/>
      <c r="CC287" s="6"/>
      <c r="CD287" s="6"/>
      <c r="CE287" s="6"/>
      <c r="CF287" s="6"/>
      <c r="CG287" s="6"/>
      <c r="CH287" s="6"/>
      <c r="CI287" s="6"/>
      <c r="CJ287" s="6"/>
      <c r="CK287" s="6"/>
      <c r="CL287" s="6"/>
      <c r="CM287" s="6"/>
      <c r="CN287" s="6"/>
      <c r="CO287" s="6"/>
      <c r="CP287" s="6"/>
      <c r="CQ287" s="6"/>
      <c r="CR287" s="6"/>
      <c r="CS287" s="6"/>
    </row>
    <row r="288" spans="1:97" x14ac:dyDescent="0.35">
      <c r="A288" s="6" t="str">
        <f t="shared" si="13"/>
        <v>AVRIL</v>
      </c>
      <c r="B288" s="6">
        <f t="shared" si="15"/>
        <v>15</v>
      </c>
      <c r="C288" s="6" t="str">
        <f t="shared" si="14"/>
        <v>VENDREDI</v>
      </c>
      <c r="D288" s="20">
        <v>43567</v>
      </c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  <c r="BP288" s="6"/>
      <c r="BQ288" s="6"/>
      <c r="BR288" s="6"/>
      <c r="BS288" s="6"/>
      <c r="BT288" s="6"/>
      <c r="BU288" s="6"/>
      <c r="BV288" s="6"/>
      <c r="BW288" s="6"/>
      <c r="BX288" s="6"/>
      <c r="BY288" s="6"/>
      <c r="BZ288" s="6"/>
      <c r="CA288" s="6"/>
      <c r="CB288" s="6"/>
      <c r="CC288" s="6"/>
      <c r="CD288" s="6"/>
      <c r="CE288" s="6"/>
      <c r="CF288" s="6"/>
      <c r="CG288" s="6"/>
      <c r="CH288" s="6"/>
      <c r="CI288" s="6"/>
      <c r="CJ288" s="6"/>
      <c r="CK288" s="6"/>
      <c r="CL288" s="6"/>
      <c r="CM288" s="6"/>
      <c r="CN288" s="6"/>
      <c r="CO288" s="6"/>
      <c r="CP288" s="6"/>
      <c r="CQ288" s="6"/>
      <c r="CR288" s="6"/>
      <c r="CS288" s="6"/>
    </row>
    <row r="289" spans="1:97" x14ac:dyDescent="0.35">
      <c r="A289" s="6" t="str">
        <f t="shared" si="13"/>
        <v>AVRIL</v>
      </c>
      <c r="B289" s="6">
        <f t="shared" si="15"/>
        <v>15</v>
      </c>
      <c r="C289" s="6" t="str">
        <f t="shared" si="14"/>
        <v>SAMEDI</v>
      </c>
      <c r="D289" s="20">
        <v>43568</v>
      </c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  <c r="BP289" s="6"/>
      <c r="BQ289" s="6"/>
      <c r="BR289" s="6"/>
      <c r="BS289" s="6"/>
      <c r="BT289" s="6"/>
      <c r="BU289" s="6"/>
      <c r="BV289" s="6"/>
      <c r="BW289" s="6"/>
      <c r="BX289" s="6"/>
      <c r="BY289" s="6"/>
      <c r="BZ289" s="6"/>
      <c r="CA289" s="6"/>
      <c r="CB289" s="6"/>
      <c r="CC289" s="6"/>
      <c r="CD289" s="6"/>
      <c r="CE289" s="6"/>
      <c r="CF289" s="6"/>
      <c r="CG289" s="6"/>
      <c r="CH289" s="6"/>
      <c r="CI289" s="6"/>
      <c r="CJ289" s="6"/>
      <c r="CK289" s="6"/>
      <c r="CL289" s="6"/>
      <c r="CM289" s="6"/>
      <c r="CN289" s="6"/>
      <c r="CO289" s="6"/>
      <c r="CP289" s="6"/>
      <c r="CQ289" s="6"/>
      <c r="CR289" s="6"/>
      <c r="CS289" s="6"/>
    </row>
    <row r="290" spans="1:97" x14ac:dyDescent="0.35">
      <c r="A290" s="6" t="str">
        <f t="shared" si="13"/>
        <v>AVRIL</v>
      </c>
      <c r="B290" s="6">
        <f t="shared" si="15"/>
        <v>16</v>
      </c>
      <c r="C290" s="6" t="str">
        <f t="shared" si="14"/>
        <v>DIMANCHE</v>
      </c>
      <c r="D290" s="20">
        <v>43569</v>
      </c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  <c r="BP290" s="6"/>
      <c r="BQ290" s="6"/>
      <c r="BR290" s="6"/>
      <c r="BS290" s="6"/>
      <c r="BT290" s="6"/>
      <c r="BU290" s="6"/>
      <c r="BV290" s="6"/>
      <c r="BW290" s="6"/>
      <c r="BX290" s="6"/>
      <c r="BY290" s="6"/>
      <c r="BZ290" s="6"/>
      <c r="CA290" s="6"/>
      <c r="CB290" s="6"/>
      <c r="CC290" s="6"/>
      <c r="CD290" s="6"/>
      <c r="CE290" s="6"/>
      <c r="CF290" s="6"/>
      <c r="CG290" s="6"/>
      <c r="CH290" s="6"/>
      <c r="CI290" s="6"/>
      <c r="CJ290" s="6"/>
      <c r="CK290" s="6"/>
      <c r="CL290" s="6"/>
      <c r="CM290" s="6"/>
      <c r="CN290" s="6"/>
      <c r="CO290" s="6"/>
      <c r="CP290" s="6"/>
      <c r="CQ290" s="6"/>
      <c r="CR290" s="6"/>
      <c r="CS290" s="6"/>
    </row>
    <row r="291" spans="1:97" x14ac:dyDescent="0.35">
      <c r="A291" s="6" t="str">
        <f t="shared" si="13"/>
        <v>AVRIL</v>
      </c>
      <c r="B291" s="6">
        <f t="shared" si="15"/>
        <v>16</v>
      </c>
      <c r="C291" s="6" t="str">
        <f t="shared" si="14"/>
        <v>LUNDI</v>
      </c>
      <c r="D291" s="20">
        <v>43570</v>
      </c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  <c r="BP291" s="6"/>
      <c r="BQ291" s="6"/>
      <c r="BR291" s="6"/>
      <c r="BS291" s="6"/>
      <c r="BT291" s="6"/>
      <c r="BU291" s="6"/>
      <c r="BV291" s="6"/>
      <c r="BW291" s="6"/>
      <c r="BX291" s="6"/>
      <c r="BY291" s="6"/>
      <c r="BZ291" s="6"/>
      <c r="CA291" s="6"/>
      <c r="CB291" s="6"/>
      <c r="CC291" s="6"/>
      <c r="CD291" s="6"/>
      <c r="CE291" s="6"/>
      <c r="CF291" s="6"/>
      <c r="CG291" s="6"/>
      <c r="CH291" s="6"/>
      <c r="CI291" s="6"/>
      <c r="CJ291" s="6"/>
      <c r="CK291" s="6"/>
      <c r="CL291" s="6"/>
      <c r="CM291" s="6"/>
      <c r="CN291" s="6"/>
      <c r="CO291" s="6"/>
      <c r="CP291" s="6"/>
      <c r="CQ291" s="6"/>
      <c r="CR291" s="6"/>
      <c r="CS291" s="6"/>
    </row>
    <row r="292" spans="1:97" x14ac:dyDescent="0.35">
      <c r="A292" s="6" t="str">
        <f t="shared" si="13"/>
        <v>AVRIL</v>
      </c>
      <c r="B292" s="6">
        <f t="shared" si="15"/>
        <v>16</v>
      </c>
      <c r="C292" s="6" t="str">
        <f t="shared" si="14"/>
        <v>MARDI</v>
      </c>
      <c r="D292" s="20">
        <v>43571</v>
      </c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</row>
    <row r="293" spans="1:97" x14ac:dyDescent="0.35">
      <c r="A293" s="6" t="str">
        <f t="shared" si="13"/>
        <v>AVRIL</v>
      </c>
      <c r="B293" s="6">
        <f t="shared" si="15"/>
        <v>16</v>
      </c>
      <c r="C293" s="6" t="str">
        <f t="shared" si="14"/>
        <v>MERCREDI</v>
      </c>
      <c r="D293" s="20">
        <v>43572</v>
      </c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  <c r="BP293" s="6"/>
      <c r="BQ293" s="6"/>
      <c r="BR293" s="6"/>
      <c r="BS293" s="6"/>
      <c r="BT293" s="6"/>
      <c r="BU293" s="6"/>
      <c r="BV293" s="6"/>
      <c r="BW293" s="6"/>
      <c r="BX293" s="6"/>
      <c r="BY293" s="6"/>
      <c r="BZ293" s="6"/>
      <c r="CA293" s="6"/>
      <c r="CB293" s="6"/>
      <c r="CC293" s="6"/>
      <c r="CD293" s="6"/>
      <c r="CE293" s="6"/>
      <c r="CF293" s="6"/>
      <c r="CG293" s="6"/>
      <c r="CH293" s="6"/>
      <c r="CI293" s="6"/>
      <c r="CJ293" s="6"/>
      <c r="CK293" s="6"/>
      <c r="CL293" s="6"/>
      <c r="CM293" s="6"/>
      <c r="CN293" s="6"/>
      <c r="CO293" s="6"/>
      <c r="CP293" s="6"/>
      <c r="CQ293" s="6"/>
      <c r="CR293" s="6"/>
      <c r="CS293" s="6"/>
    </row>
    <row r="294" spans="1:97" x14ac:dyDescent="0.35">
      <c r="A294" s="6" t="str">
        <f t="shared" si="13"/>
        <v>AVRIL</v>
      </c>
      <c r="B294" s="6">
        <f t="shared" si="15"/>
        <v>16</v>
      </c>
      <c r="C294" s="6" t="str">
        <f t="shared" si="14"/>
        <v>JEUDI</v>
      </c>
      <c r="D294" s="20">
        <v>43573</v>
      </c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  <c r="BP294" s="6"/>
      <c r="BQ294" s="6"/>
      <c r="BR294" s="6"/>
      <c r="BS294" s="6"/>
      <c r="BT294" s="6"/>
      <c r="BU294" s="6"/>
      <c r="BV294" s="6"/>
      <c r="BW294" s="6"/>
      <c r="BX294" s="6"/>
      <c r="BY294" s="6"/>
      <c r="BZ294" s="6"/>
      <c r="CA294" s="6"/>
      <c r="CB294" s="6"/>
      <c r="CC294" s="6"/>
      <c r="CD294" s="6"/>
      <c r="CE294" s="6"/>
      <c r="CF294" s="6"/>
      <c r="CG294" s="6"/>
      <c r="CH294" s="6"/>
      <c r="CI294" s="6"/>
      <c r="CJ294" s="6"/>
      <c r="CK294" s="6"/>
      <c r="CL294" s="6"/>
      <c r="CM294" s="6"/>
      <c r="CN294" s="6"/>
      <c r="CO294" s="6"/>
      <c r="CP294" s="6"/>
      <c r="CQ294" s="6"/>
      <c r="CR294" s="6"/>
      <c r="CS294" s="6"/>
    </row>
    <row r="295" spans="1:97" x14ac:dyDescent="0.35">
      <c r="A295" s="6" t="str">
        <f t="shared" si="13"/>
        <v>AVRIL</v>
      </c>
      <c r="B295" s="6">
        <f t="shared" si="15"/>
        <v>16</v>
      </c>
      <c r="C295" s="6" t="str">
        <f t="shared" si="14"/>
        <v>VENDREDI</v>
      </c>
      <c r="D295" s="20">
        <v>43574</v>
      </c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  <c r="BP295" s="6"/>
      <c r="BQ295" s="6"/>
      <c r="BR295" s="6"/>
      <c r="BS295" s="6"/>
      <c r="BT295" s="6"/>
      <c r="BU295" s="6"/>
      <c r="BV295" s="6"/>
      <c r="BW295" s="6"/>
      <c r="BX295" s="6"/>
      <c r="BY295" s="6"/>
      <c r="BZ295" s="6"/>
      <c r="CA295" s="6"/>
      <c r="CB295" s="6"/>
      <c r="CC295" s="6"/>
      <c r="CD295" s="6"/>
      <c r="CE295" s="6"/>
      <c r="CF295" s="6"/>
      <c r="CG295" s="6"/>
      <c r="CH295" s="6"/>
      <c r="CI295" s="6"/>
      <c r="CJ295" s="6"/>
      <c r="CK295" s="6"/>
      <c r="CL295" s="6"/>
      <c r="CM295" s="6"/>
      <c r="CN295" s="6"/>
      <c r="CO295" s="6"/>
      <c r="CP295" s="6"/>
      <c r="CQ295" s="6"/>
      <c r="CR295" s="6"/>
      <c r="CS295" s="6"/>
    </row>
    <row r="296" spans="1:97" x14ac:dyDescent="0.35">
      <c r="A296" s="6" t="str">
        <f t="shared" si="13"/>
        <v>AVRIL</v>
      </c>
      <c r="B296" s="6">
        <f t="shared" si="15"/>
        <v>16</v>
      </c>
      <c r="C296" s="6" t="str">
        <f t="shared" si="14"/>
        <v>SAMEDI</v>
      </c>
      <c r="D296" s="20">
        <v>43575</v>
      </c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  <c r="BP296" s="6"/>
      <c r="BQ296" s="6"/>
      <c r="BR296" s="6"/>
      <c r="BS296" s="6"/>
      <c r="BT296" s="6"/>
      <c r="BU296" s="6"/>
      <c r="BV296" s="6"/>
      <c r="BW296" s="6"/>
      <c r="BX296" s="6"/>
      <c r="BY296" s="6"/>
      <c r="BZ296" s="6"/>
      <c r="CA296" s="6"/>
      <c r="CB296" s="6"/>
      <c r="CC296" s="6"/>
      <c r="CD296" s="6"/>
      <c r="CE296" s="6"/>
      <c r="CF296" s="6"/>
      <c r="CG296" s="6"/>
      <c r="CH296" s="6"/>
      <c r="CI296" s="6"/>
      <c r="CJ296" s="6"/>
      <c r="CK296" s="6"/>
      <c r="CL296" s="6"/>
      <c r="CM296" s="6"/>
      <c r="CN296" s="6"/>
      <c r="CO296" s="6"/>
      <c r="CP296" s="6"/>
      <c r="CQ296" s="6"/>
      <c r="CR296" s="6"/>
      <c r="CS296" s="6"/>
    </row>
    <row r="297" spans="1:97" x14ac:dyDescent="0.35">
      <c r="A297" s="6" t="str">
        <f t="shared" si="13"/>
        <v>AVRIL</v>
      </c>
      <c r="B297" s="6">
        <f t="shared" si="15"/>
        <v>17</v>
      </c>
      <c r="C297" s="6" t="str">
        <f t="shared" si="14"/>
        <v>DIMANCHE</v>
      </c>
      <c r="D297" s="20">
        <v>43576</v>
      </c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  <c r="BP297" s="6"/>
      <c r="BQ297" s="6"/>
      <c r="BR297" s="6"/>
      <c r="BS297" s="6"/>
      <c r="BT297" s="6"/>
      <c r="BU297" s="6"/>
      <c r="BV297" s="6"/>
      <c r="BW297" s="6"/>
      <c r="BX297" s="6"/>
      <c r="BY297" s="6"/>
      <c r="BZ297" s="6"/>
      <c r="CA297" s="6"/>
      <c r="CB297" s="6"/>
      <c r="CC297" s="6"/>
      <c r="CD297" s="6"/>
      <c r="CE297" s="6"/>
      <c r="CF297" s="6"/>
      <c r="CG297" s="6"/>
      <c r="CH297" s="6"/>
      <c r="CI297" s="6"/>
      <c r="CJ297" s="6"/>
      <c r="CK297" s="6"/>
      <c r="CL297" s="6"/>
      <c r="CM297" s="6"/>
      <c r="CN297" s="6"/>
      <c r="CO297" s="6"/>
      <c r="CP297" s="6"/>
      <c r="CQ297" s="6"/>
      <c r="CR297" s="6"/>
      <c r="CS297" s="6"/>
    </row>
    <row r="298" spans="1:97" x14ac:dyDescent="0.35">
      <c r="A298" s="6" t="str">
        <f t="shared" si="13"/>
        <v>AVRIL</v>
      </c>
      <c r="B298" s="6">
        <f t="shared" si="15"/>
        <v>17</v>
      </c>
      <c r="C298" s="6" t="str">
        <f t="shared" si="14"/>
        <v>LUNDI</v>
      </c>
      <c r="D298" s="20">
        <v>43577</v>
      </c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  <c r="BP298" s="6"/>
      <c r="BQ298" s="6"/>
      <c r="BR298" s="6"/>
      <c r="BS298" s="6"/>
      <c r="BT298" s="6"/>
      <c r="BU298" s="6"/>
      <c r="BV298" s="6"/>
      <c r="BW298" s="6"/>
      <c r="BX298" s="6"/>
      <c r="BY298" s="6"/>
      <c r="BZ298" s="6"/>
      <c r="CA298" s="6"/>
      <c r="CB298" s="6"/>
      <c r="CC298" s="6"/>
      <c r="CD298" s="6"/>
      <c r="CE298" s="6"/>
      <c r="CF298" s="6"/>
      <c r="CG298" s="6"/>
      <c r="CH298" s="6"/>
      <c r="CI298" s="6"/>
      <c r="CJ298" s="6"/>
      <c r="CK298" s="6"/>
      <c r="CL298" s="6"/>
      <c r="CM298" s="6"/>
      <c r="CN298" s="6"/>
      <c r="CO298" s="6"/>
      <c r="CP298" s="6"/>
      <c r="CQ298" s="6"/>
      <c r="CR298" s="6"/>
      <c r="CS298" s="6"/>
    </row>
    <row r="299" spans="1:97" x14ac:dyDescent="0.35">
      <c r="A299" s="6" t="str">
        <f t="shared" si="13"/>
        <v>AVRIL</v>
      </c>
      <c r="B299" s="6">
        <f t="shared" si="15"/>
        <v>17</v>
      </c>
      <c r="C299" s="6" t="str">
        <f t="shared" si="14"/>
        <v>MARDI</v>
      </c>
      <c r="D299" s="20">
        <v>43578</v>
      </c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  <c r="BP299" s="6"/>
      <c r="BQ299" s="6"/>
      <c r="BR299" s="6"/>
      <c r="BS299" s="6"/>
      <c r="BT299" s="6"/>
      <c r="BU299" s="6"/>
      <c r="BV299" s="6"/>
      <c r="BW299" s="6"/>
      <c r="BX299" s="6"/>
      <c r="BY299" s="6"/>
      <c r="BZ299" s="6"/>
      <c r="CA299" s="6"/>
      <c r="CB299" s="6"/>
      <c r="CC299" s="6"/>
      <c r="CD299" s="6"/>
      <c r="CE299" s="6"/>
      <c r="CF299" s="6"/>
      <c r="CG299" s="6"/>
      <c r="CH299" s="6"/>
      <c r="CI299" s="6"/>
      <c r="CJ299" s="6"/>
      <c r="CK299" s="6"/>
      <c r="CL299" s="6"/>
      <c r="CM299" s="6"/>
      <c r="CN299" s="6"/>
      <c r="CO299" s="6"/>
      <c r="CP299" s="6"/>
      <c r="CQ299" s="6"/>
      <c r="CR299" s="6"/>
      <c r="CS299" s="6"/>
    </row>
    <row r="300" spans="1:97" x14ac:dyDescent="0.35">
      <c r="A300" s="6" t="str">
        <f t="shared" si="13"/>
        <v>AVRIL</v>
      </c>
      <c r="B300" s="6">
        <f t="shared" si="15"/>
        <v>17</v>
      </c>
      <c r="C300" s="6" t="str">
        <f t="shared" si="14"/>
        <v>MERCREDI</v>
      </c>
      <c r="D300" s="20">
        <v>43579</v>
      </c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  <c r="BP300" s="6"/>
      <c r="BQ300" s="6"/>
      <c r="BR300" s="6"/>
      <c r="BS300" s="6"/>
      <c r="BT300" s="6"/>
      <c r="BU300" s="6"/>
      <c r="BV300" s="6"/>
      <c r="BW300" s="6"/>
      <c r="BX300" s="6"/>
      <c r="BY300" s="6"/>
      <c r="BZ300" s="6"/>
      <c r="CA300" s="6"/>
      <c r="CB300" s="6"/>
      <c r="CC300" s="6"/>
      <c r="CD300" s="6"/>
      <c r="CE300" s="6"/>
      <c r="CF300" s="6"/>
      <c r="CG300" s="6"/>
      <c r="CH300" s="6"/>
      <c r="CI300" s="6"/>
      <c r="CJ300" s="6"/>
      <c r="CK300" s="6"/>
      <c r="CL300" s="6"/>
      <c r="CM300" s="6"/>
      <c r="CN300" s="6"/>
      <c r="CO300" s="6"/>
      <c r="CP300" s="6"/>
      <c r="CQ300" s="6"/>
      <c r="CR300" s="6"/>
      <c r="CS300" s="6"/>
    </row>
    <row r="301" spans="1:97" x14ac:dyDescent="0.35">
      <c r="A301" s="6" t="str">
        <f t="shared" si="13"/>
        <v>AVRIL</v>
      </c>
      <c r="B301" s="6">
        <f t="shared" si="15"/>
        <v>17</v>
      </c>
      <c r="C301" s="6" t="str">
        <f t="shared" si="14"/>
        <v>JEUDI</v>
      </c>
      <c r="D301" s="20">
        <v>43580</v>
      </c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  <c r="BP301" s="6"/>
      <c r="BQ301" s="6"/>
      <c r="BR301" s="6"/>
      <c r="BS301" s="6"/>
      <c r="BT301" s="6"/>
      <c r="BU301" s="6"/>
      <c r="BV301" s="6"/>
      <c r="BW301" s="6"/>
      <c r="BX301" s="6"/>
      <c r="BY301" s="6"/>
      <c r="BZ301" s="6"/>
      <c r="CA301" s="6"/>
      <c r="CB301" s="6"/>
      <c r="CC301" s="6"/>
      <c r="CD301" s="6"/>
      <c r="CE301" s="6"/>
      <c r="CF301" s="6"/>
      <c r="CG301" s="6"/>
      <c r="CH301" s="6"/>
      <c r="CI301" s="6"/>
      <c r="CJ301" s="6"/>
      <c r="CK301" s="6"/>
      <c r="CL301" s="6"/>
      <c r="CM301" s="6"/>
      <c r="CN301" s="6"/>
      <c r="CO301" s="6"/>
      <c r="CP301" s="6"/>
      <c r="CQ301" s="6"/>
      <c r="CR301" s="6"/>
      <c r="CS301" s="6"/>
    </row>
    <row r="302" spans="1:97" x14ac:dyDescent="0.35">
      <c r="A302" s="6" t="str">
        <f t="shared" si="13"/>
        <v>AVRIL</v>
      </c>
      <c r="B302" s="6">
        <f t="shared" si="15"/>
        <v>17</v>
      </c>
      <c r="C302" s="6" t="str">
        <f t="shared" si="14"/>
        <v>VENDREDI</v>
      </c>
      <c r="D302" s="20">
        <v>43581</v>
      </c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  <c r="BP302" s="6"/>
      <c r="BQ302" s="6"/>
      <c r="BR302" s="6"/>
      <c r="BS302" s="6"/>
      <c r="BT302" s="6"/>
      <c r="BU302" s="6"/>
      <c r="BV302" s="6"/>
      <c r="BW302" s="6"/>
      <c r="BX302" s="6"/>
      <c r="BY302" s="6"/>
      <c r="BZ302" s="6"/>
      <c r="CA302" s="6"/>
      <c r="CB302" s="6"/>
      <c r="CC302" s="6"/>
      <c r="CD302" s="6"/>
      <c r="CE302" s="6"/>
      <c r="CF302" s="6"/>
      <c r="CG302" s="6"/>
      <c r="CH302" s="6"/>
      <c r="CI302" s="6"/>
      <c r="CJ302" s="6"/>
      <c r="CK302" s="6"/>
      <c r="CL302" s="6"/>
      <c r="CM302" s="6"/>
      <c r="CN302" s="6"/>
      <c r="CO302" s="6"/>
      <c r="CP302" s="6"/>
      <c r="CQ302" s="6"/>
      <c r="CR302" s="6"/>
      <c r="CS302" s="6"/>
    </row>
    <row r="303" spans="1:97" x14ac:dyDescent="0.35">
      <c r="A303" s="6" t="str">
        <f t="shared" si="13"/>
        <v>AVRIL</v>
      </c>
      <c r="B303" s="6">
        <f t="shared" si="15"/>
        <v>17</v>
      </c>
      <c r="C303" s="6" t="str">
        <f t="shared" si="14"/>
        <v>SAMEDI</v>
      </c>
      <c r="D303" s="20">
        <v>43582</v>
      </c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</row>
    <row r="304" spans="1:97" x14ac:dyDescent="0.35">
      <c r="A304" s="6" t="str">
        <f t="shared" si="13"/>
        <v>AVRIL</v>
      </c>
      <c r="B304" s="6">
        <f t="shared" si="15"/>
        <v>18</v>
      </c>
      <c r="C304" s="6" t="str">
        <f t="shared" si="14"/>
        <v>DIMANCHE</v>
      </c>
      <c r="D304" s="20">
        <v>43583</v>
      </c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</row>
    <row r="305" spans="1:97" x14ac:dyDescent="0.35">
      <c r="A305" s="6" t="str">
        <f t="shared" si="13"/>
        <v>AVRIL</v>
      </c>
      <c r="B305" s="6">
        <f t="shared" si="15"/>
        <v>18</v>
      </c>
      <c r="C305" s="6" t="str">
        <f t="shared" si="14"/>
        <v>LUNDI</v>
      </c>
      <c r="D305" s="20">
        <v>43584</v>
      </c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  <c r="BP305" s="6"/>
      <c r="BQ305" s="6"/>
      <c r="BR305" s="6"/>
      <c r="BS305" s="6"/>
      <c r="BT305" s="6"/>
      <c r="BU305" s="6"/>
      <c r="BV305" s="6"/>
      <c r="BW305" s="6"/>
      <c r="BX305" s="6"/>
      <c r="BY305" s="6"/>
      <c r="BZ305" s="6"/>
      <c r="CA305" s="6"/>
      <c r="CB305" s="6"/>
      <c r="CC305" s="6"/>
      <c r="CD305" s="6"/>
      <c r="CE305" s="6"/>
      <c r="CF305" s="6"/>
      <c r="CG305" s="6"/>
      <c r="CH305" s="6"/>
      <c r="CI305" s="6"/>
      <c r="CJ305" s="6"/>
      <c r="CK305" s="6"/>
      <c r="CL305" s="6"/>
      <c r="CM305" s="6"/>
      <c r="CN305" s="6"/>
      <c r="CO305" s="6"/>
      <c r="CP305" s="6"/>
      <c r="CQ305" s="6"/>
      <c r="CR305" s="6"/>
      <c r="CS305" s="6"/>
    </row>
    <row r="306" spans="1:97" x14ac:dyDescent="0.35">
      <c r="A306" s="6" t="str">
        <f t="shared" si="13"/>
        <v>AVRIL</v>
      </c>
      <c r="B306" s="6">
        <f t="shared" si="15"/>
        <v>18</v>
      </c>
      <c r="C306" s="6" t="str">
        <f t="shared" si="14"/>
        <v>MARDI</v>
      </c>
      <c r="D306" s="20">
        <v>43585</v>
      </c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  <c r="BP306" s="6"/>
      <c r="BQ306" s="6"/>
      <c r="BR306" s="6"/>
      <c r="BS306" s="6"/>
      <c r="BT306" s="6"/>
      <c r="BU306" s="6"/>
      <c r="BV306" s="6"/>
      <c r="BW306" s="6"/>
      <c r="BX306" s="6"/>
      <c r="BY306" s="6"/>
      <c r="BZ306" s="6"/>
      <c r="CA306" s="6"/>
      <c r="CB306" s="6"/>
      <c r="CC306" s="6"/>
      <c r="CD306" s="6"/>
      <c r="CE306" s="6"/>
      <c r="CF306" s="6"/>
      <c r="CG306" s="6"/>
      <c r="CH306" s="6"/>
      <c r="CI306" s="6"/>
      <c r="CJ306" s="6"/>
      <c r="CK306" s="6"/>
      <c r="CL306" s="6"/>
      <c r="CM306" s="6"/>
      <c r="CN306" s="6"/>
      <c r="CO306" s="6"/>
      <c r="CP306" s="6"/>
      <c r="CQ306" s="6"/>
      <c r="CR306" s="6"/>
      <c r="CS306" s="6"/>
    </row>
    <row r="307" spans="1:97" x14ac:dyDescent="0.35">
      <c r="A307" s="6" t="str">
        <f t="shared" si="13"/>
        <v>MAI</v>
      </c>
      <c r="B307" s="6">
        <f t="shared" si="15"/>
        <v>18</v>
      </c>
      <c r="C307" s="6" t="str">
        <f t="shared" si="14"/>
        <v>MERCREDI</v>
      </c>
      <c r="D307" s="20">
        <v>43586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  <c r="BP307" s="6"/>
      <c r="BQ307" s="6"/>
      <c r="BR307" s="6"/>
      <c r="BS307" s="6"/>
      <c r="BT307" s="6"/>
      <c r="BU307" s="6"/>
      <c r="BV307" s="6"/>
      <c r="BW307" s="6"/>
      <c r="BX307" s="6"/>
      <c r="BY307" s="6"/>
      <c r="BZ307" s="6"/>
      <c r="CA307" s="6"/>
      <c r="CB307" s="6"/>
      <c r="CC307" s="6"/>
      <c r="CD307" s="6"/>
      <c r="CE307" s="6"/>
      <c r="CF307" s="6"/>
      <c r="CG307" s="6"/>
      <c r="CH307" s="6"/>
      <c r="CI307" s="6"/>
      <c r="CJ307" s="6"/>
      <c r="CK307" s="6"/>
      <c r="CL307" s="6"/>
      <c r="CM307" s="6"/>
      <c r="CN307" s="6"/>
      <c r="CO307" s="6"/>
      <c r="CP307" s="6"/>
      <c r="CQ307" s="6"/>
      <c r="CR307" s="6"/>
      <c r="CS307" s="6"/>
    </row>
    <row r="308" spans="1:97" x14ac:dyDescent="0.35">
      <c r="A308" s="6" t="str">
        <f t="shared" si="13"/>
        <v>MAI</v>
      </c>
      <c r="B308" s="6">
        <f t="shared" si="15"/>
        <v>18</v>
      </c>
      <c r="C308" s="6" t="str">
        <f t="shared" si="14"/>
        <v>JEUDI</v>
      </c>
      <c r="D308" s="20">
        <v>43587</v>
      </c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  <c r="BP308" s="6"/>
      <c r="BQ308" s="6"/>
      <c r="BR308" s="6"/>
      <c r="BS308" s="6"/>
      <c r="BT308" s="6"/>
      <c r="BU308" s="6"/>
      <c r="BV308" s="6"/>
      <c r="BW308" s="6"/>
      <c r="BX308" s="6"/>
      <c r="BY308" s="6"/>
      <c r="BZ308" s="6"/>
      <c r="CA308" s="6"/>
      <c r="CB308" s="6"/>
      <c r="CC308" s="6"/>
      <c r="CD308" s="6"/>
      <c r="CE308" s="6"/>
      <c r="CF308" s="6"/>
      <c r="CG308" s="6"/>
      <c r="CH308" s="6"/>
      <c r="CI308" s="6"/>
      <c r="CJ308" s="6"/>
      <c r="CK308" s="6"/>
      <c r="CL308" s="6"/>
      <c r="CM308" s="6"/>
      <c r="CN308" s="6"/>
      <c r="CO308" s="6"/>
      <c r="CP308" s="6"/>
      <c r="CQ308" s="6"/>
      <c r="CR308" s="6"/>
      <c r="CS308" s="6"/>
    </row>
    <row r="309" spans="1:97" x14ac:dyDescent="0.35">
      <c r="A309" s="6" t="str">
        <f t="shared" si="13"/>
        <v>MAI</v>
      </c>
      <c r="B309" s="6">
        <f t="shared" si="15"/>
        <v>18</v>
      </c>
      <c r="C309" s="6" t="str">
        <f t="shared" si="14"/>
        <v>VENDREDI</v>
      </c>
      <c r="D309" s="20">
        <v>43588</v>
      </c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  <c r="BP309" s="6"/>
      <c r="BQ309" s="6"/>
      <c r="BR309" s="6"/>
      <c r="BS309" s="6"/>
      <c r="BT309" s="6"/>
      <c r="BU309" s="6"/>
      <c r="BV309" s="6"/>
      <c r="BW309" s="6"/>
      <c r="BX309" s="6"/>
      <c r="BY309" s="6"/>
      <c r="BZ309" s="6"/>
      <c r="CA309" s="6"/>
      <c r="CB309" s="6"/>
      <c r="CC309" s="6"/>
      <c r="CD309" s="6"/>
      <c r="CE309" s="6"/>
      <c r="CF309" s="6"/>
      <c r="CG309" s="6"/>
      <c r="CH309" s="6"/>
      <c r="CI309" s="6"/>
      <c r="CJ309" s="6"/>
      <c r="CK309" s="6"/>
      <c r="CL309" s="6"/>
      <c r="CM309" s="6"/>
      <c r="CN309" s="6"/>
      <c r="CO309" s="6"/>
      <c r="CP309" s="6"/>
      <c r="CQ309" s="6"/>
      <c r="CR309" s="6"/>
      <c r="CS309" s="6"/>
    </row>
    <row r="310" spans="1:97" x14ac:dyDescent="0.35">
      <c r="A310" s="6" t="str">
        <f t="shared" si="13"/>
        <v>MAI</v>
      </c>
      <c r="B310" s="6">
        <f t="shared" si="15"/>
        <v>18</v>
      </c>
      <c r="C310" s="6" t="str">
        <f t="shared" si="14"/>
        <v>SAMEDI</v>
      </c>
      <c r="D310" s="20">
        <v>43589</v>
      </c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  <c r="BP310" s="6"/>
      <c r="BQ310" s="6"/>
      <c r="BR310" s="6"/>
      <c r="BS310" s="6"/>
      <c r="BT310" s="6"/>
      <c r="BU310" s="6"/>
      <c r="BV310" s="6"/>
      <c r="BW310" s="6"/>
      <c r="BX310" s="6"/>
      <c r="BY310" s="6"/>
      <c r="BZ310" s="6"/>
      <c r="CA310" s="6"/>
      <c r="CB310" s="6"/>
      <c r="CC310" s="6"/>
      <c r="CD310" s="6"/>
      <c r="CE310" s="6"/>
      <c r="CF310" s="6"/>
      <c r="CG310" s="6"/>
      <c r="CH310" s="6"/>
      <c r="CI310" s="6"/>
      <c r="CJ310" s="6"/>
      <c r="CK310" s="6"/>
      <c r="CL310" s="6"/>
      <c r="CM310" s="6"/>
      <c r="CN310" s="6"/>
      <c r="CO310" s="6"/>
      <c r="CP310" s="6"/>
      <c r="CQ310" s="6"/>
      <c r="CR310" s="6"/>
      <c r="CS310" s="6"/>
    </row>
    <row r="311" spans="1:97" x14ac:dyDescent="0.35">
      <c r="A311" s="6" t="str">
        <f t="shared" si="13"/>
        <v>MAI</v>
      </c>
      <c r="B311" s="6">
        <f t="shared" si="15"/>
        <v>19</v>
      </c>
      <c r="C311" s="6" t="str">
        <f t="shared" si="14"/>
        <v>DIMANCHE</v>
      </c>
      <c r="D311" s="20">
        <v>43590</v>
      </c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  <c r="BP311" s="6"/>
      <c r="BQ311" s="6"/>
      <c r="BR311" s="6"/>
      <c r="BS311" s="6"/>
      <c r="BT311" s="6"/>
      <c r="BU311" s="6"/>
      <c r="BV311" s="6"/>
      <c r="BW311" s="6"/>
      <c r="BX311" s="6"/>
      <c r="BY311" s="6"/>
      <c r="BZ311" s="6"/>
      <c r="CA311" s="6"/>
      <c r="CB311" s="6"/>
      <c r="CC311" s="6"/>
      <c r="CD311" s="6"/>
      <c r="CE311" s="6"/>
      <c r="CF311" s="6"/>
      <c r="CG311" s="6"/>
      <c r="CH311" s="6"/>
      <c r="CI311" s="6"/>
      <c r="CJ311" s="6"/>
      <c r="CK311" s="6"/>
      <c r="CL311" s="6"/>
      <c r="CM311" s="6"/>
      <c r="CN311" s="6"/>
      <c r="CO311" s="6"/>
      <c r="CP311" s="6"/>
      <c r="CQ311" s="6"/>
      <c r="CR311" s="6"/>
      <c r="CS311" s="6"/>
    </row>
    <row r="312" spans="1:97" x14ac:dyDescent="0.35">
      <c r="A312" s="6" t="str">
        <f t="shared" si="13"/>
        <v>MAI</v>
      </c>
      <c r="B312" s="6">
        <f t="shared" si="15"/>
        <v>19</v>
      </c>
      <c r="C312" s="6" t="str">
        <f t="shared" si="14"/>
        <v>LUNDI</v>
      </c>
      <c r="D312" s="20">
        <v>43591</v>
      </c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  <c r="BP312" s="6"/>
      <c r="BQ312" s="6"/>
      <c r="BR312" s="6"/>
      <c r="BS312" s="6"/>
      <c r="BT312" s="6"/>
      <c r="BU312" s="6"/>
      <c r="BV312" s="6"/>
      <c r="BW312" s="6"/>
      <c r="BX312" s="6"/>
      <c r="BY312" s="6"/>
      <c r="BZ312" s="6"/>
      <c r="CA312" s="6"/>
      <c r="CB312" s="6"/>
      <c r="CC312" s="6"/>
      <c r="CD312" s="6"/>
      <c r="CE312" s="6"/>
      <c r="CF312" s="6"/>
      <c r="CG312" s="6"/>
      <c r="CH312" s="6"/>
      <c r="CI312" s="6"/>
      <c r="CJ312" s="6"/>
      <c r="CK312" s="6"/>
      <c r="CL312" s="6"/>
      <c r="CM312" s="6"/>
      <c r="CN312" s="6"/>
      <c r="CO312" s="6"/>
      <c r="CP312" s="6"/>
      <c r="CQ312" s="6"/>
      <c r="CR312" s="6"/>
      <c r="CS312" s="6"/>
    </row>
    <row r="313" spans="1:97" x14ac:dyDescent="0.35">
      <c r="A313" s="6" t="str">
        <f t="shared" si="13"/>
        <v>MAI</v>
      </c>
      <c r="B313" s="6">
        <f t="shared" si="15"/>
        <v>19</v>
      </c>
      <c r="C313" s="6" t="str">
        <f t="shared" si="14"/>
        <v>MARDI</v>
      </c>
      <c r="D313" s="20">
        <v>43592</v>
      </c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  <c r="BP313" s="6"/>
      <c r="BQ313" s="6"/>
      <c r="BR313" s="6"/>
      <c r="BS313" s="6"/>
      <c r="BT313" s="6"/>
      <c r="BU313" s="6"/>
      <c r="BV313" s="6"/>
      <c r="BW313" s="6"/>
      <c r="BX313" s="6"/>
      <c r="BY313" s="6"/>
      <c r="BZ313" s="6"/>
      <c r="CA313" s="6"/>
      <c r="CB313" s="6"/>
      <c r="CC313" s="6"/>
      <c r="CD313" s="6"/>
      <c r="CE313" s="6"/>
      <c r="CF313" s="6"/>
      <c r="CG313" s="6"/>
      <c r="CH313" s="6"/>
      <c r="CI313" s="6"/>
      <c r="CJ313" s="6"/>
      <c r="CK313" s="6"/>
      <c r="CL313" s="6"/>
      <c r="CM313" s="6"/>
      <c r="CN313" s="6"/>
      <c r="CO313" s="6"/>
      <c r="CP313" s="6"/>
      <c r="CQ313" s="6"/>
      <c r="CR313" s="6"/>
      <c r="CS313" s="6"/>
    </row>
    <row r="314" spans="1:97" x14ac:dyDescent="0.35">
      <c r="A314" s="6" t="str">
        <f t="shared" si="13"/>
        <v>MAI</v>
      </c>
      <c r="B314" s="6">
        <f t="shared" si="15"/>
        <v>19</v>
      </c>
      <c r="C314" s="6" t="str">
        <f t="shared" si="14"/>
        <v>MERCREDI</v>
      </c>
      <c r="D314" s="20">
        <v>43593</v>
      </c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  <c r="BP314" s="6"/>
      <c r="BQ314" s="6"/>
      <c r="BR314" s="6"/>
      <c r="BS314" s="6"/>
      <c r="BT314" s="6"/>
      <c r="BU314" s="6"/>
      <c r="BV314" s="6"/>
      <c r="BW314" s="6"/>
      <c r="BX314" s="6"/>
      <c r="BY314" s="6"/>
      <c r="BZ314" s="6"/>
      <c r="CA314" s="6"/>
      <c r="CB314" s="6"/>
      <c r="CC314" s="6"/>
      <c r="CD314" s="6"/>
      <c r="CE314" s="6"/>
      <c r="CF314" s="6"/>
      <c r="CG314" s="6"/>
      <c r="CH314" s="6"/>
      <c r="CI314" s="6"/>
      <c r="CJ314" s="6"/>
      <c r="CK314" s="6"/>
      <c r="CL314" s="6"/>
      <c r="CM314" s="6"/>
      <c r="CN314" s="6"/>
      <c r="CO314" s="6"/>
      <c r="CP314" s="6"/>
      <c r="CQ314" s="6"/>
      <c r="CR314" s="6"/>
      <c r="CS314" s="6"/>
    </row>
    <row r="315" spans="1:97" x14ac:dyDescent="0.35">
      <c r="A315" s="6" t="str">
        <f t="shared" si="13"/>
        <v>MAI</v>
      </c>
      <c r="B315" s="6">
        <f t="shared" si="15"/>
        <v>19</v>
      </c>
      <c r="C315" s="6" t="str">
        <f t="shared" si="14"/>
        <v>JEUDI</v>
      </c>
      <c r="D315" s="20">
        <v>43594</v>
      </c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  <c r="BP315" s="6"/>
      <c r="BQ315" s="6"/>
      <c r="BR315" s="6"/>
      <c r="BS315" s="6"/>
      <c r="BT315" s="6"/>
      <c r="BU315" s="6"/>
      <c r="BV315" s="6"/>
      <c r="BW315" s="6"/>
      <c r="BX315" s="6"/>
      <c r="BY315" s="6"/>
      <c r="BZ315" s="6"/>
      <c r="CA315" s="6"/>
      <c r="CB315" s="6"/>
      <c r="CC315" s="6"/>
      <c r="CD315" s="6"/>
      <c r="CE315" s="6"/>
      <c r="CF315" s="6"/>
      <c r="CG315" s="6"/>
      <c r="CH315" s="6"/>
      <c r="CI315" s="6"/>
      <c r="CJ315" s="6"/>
      <c r="CK315" s="6"/>
      <c r="CL315" s="6"/>
      <c r="CM315" s="6"/>
      <c r="CN315" s="6"/>
      <c r="CO315" s="6"/>
      <c r="CP315" s="6"/>
      <c r="CQ315" s="6"/>
      <c r="CR315" s="6"/>
      <c r="CS315" s="6"/>
    </row>
    <row r="316" spans="1:97" x14ac:dyDescent="0.35">
      <c r="A316" s="6" t="str">
        <f t="shared" si="13"/>
        <v>MAI</v>
      </c>
      <c r="B316" s="6">
        <f t="shared" si="15"/>
        <v>19</v>
      </c>
      <c r="C316" s="6" t="str">
        <f t="shared" si="14"/>
        <v>VENDREDI</v>
      </c>
      <c r="D316" s="20">
        <v>43595</v>
      </c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</row>
    <row r="317" spans="1:97" x14ac:dyDescent="0.35">
      <c r="A317" s="6" t="str">
        <f t="shared" si="13"/>
        <v>MAI</v>
      </c>
      <c r="B317" s="6">
        <f t="shared" si="15"/>
        <v>19</v>
      </c>
      <c r="C317" s="6" t="str">
        <f t="shared" si="14"/>
        <v>SAMEDI</v>
      </c>
      <c r="D317" s="20">
        <v>43596</v>
      </c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  <c r="BP317" s="6"/>
      <c r="BQ317" s="6"/>
      <c r="BR317" s="6"/>
      <c r="BS317" s="6"/>
      <c r="BT317" s="6"/>
      <c r="BU317" s="6"/>
      <c r="BV317" s="6"/>
      <c r="BW317" s="6"/>
      <c r="BX317" s="6"/>
      <c r="BY317" s="6"/>
      <c r="BZ317" s="6"/>
      <c r="CA317" s="6"/>
      <c r="CB317" s="6"/>
      <c r="CC317" s="6"/>
      <c r="CD317" s="6"/>
      <c r="CE317" s="6"/>
      <c r="CF317" s="6"/>
      <c r="CG317" s="6"/>
      <c r="CH317" s="6"/>
      <c r="CI317" s="6"/>
      <c r="CJ317" s="6"/>
      <c r="CK317" s="6"/>
      <c r="CL317" s="6"/>
      <c r="CM317" s="6"/>
      <c r="CN317" s="6"/>
      <c r="CO317" s="6"/>
      <c r="CP317" s="6"/>
      <c r="CQ317" s="6"/>
      <c r="CR317" s="6"/>
      <c r="CS317" s="6"/>
    </row>
    <row r="318" spans="1:97" x14ac:dyDescent="0.35">
      <c r="A318" s="6" t="str">
        <f t="shared" si="13"/>
        <v>MAI</v>
      </c>
      <c r="B318" s="6">
        <f t="shared" si="15"/>
        <v>20</v>
      </c>
      <c r="C318" s="6" t="str">
        <f t="shared" si="14"/>
        <v>DIMANCHE</v>
      </c>
      <c r="D318" s="20">
        <v>43597</v>
      </c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  <c r="BP318" s="6"/>
      <c r="BQ318" s="6"/>
      <c r="BR318" s="6"/>
      <c r="BS318" s="6"/>
      <c r="BT318" s="6"/>
      <c r="BU318" s="6"/>
      <c r="BV318" s="6"/>
      <c r="BW318" s="6"/>
      <c r="BX318" s="6"/>
      <c r="BY318" s="6"/>
      <c r="BZ318" s="6"/>
      <c r="CA318" s="6"/>
      <c r="CB318" s="6"/>
      <c r="CC318" s="6"/>
      <c r="CD318" s="6"/>
      <c r="CE318" s="6"/>
      <c r="CF318" s="6"/>
      <c r="CG318" s="6"/>
      <c r="CH318" s="6"/>
      <c r="CI318" s="6"/>
      <c r="CJ318" s="6"/>
      <c r="CK318" s="6"/>
      <c r="CL318" s="6"/>
      <c r="CM318" s="6"/>
      <c r="CN318" s="6"/>
      <c r="CO318" s="6"/>
      <c r="CP318" s="6"/>
      <c r="CQ318" s="6"/>
      <c r="CR318" s="6"/>
      <c r="CS318" s="6"/>
    </row>
    <row r="319" spans="1:97" x14ac:dyDescent="0.35">
      <c r="A319" s="6" t="str">
        <f t="shared" si="13"/>
        <v>MAI</v>
      </c>
      <c r="B319" s="6">
        <f t="shared" si="15"/>
        <v>20</v>
      </c>
      <c r="C319" s="6" t="str">
        <f t="shared" si="14"/>
        <v>LUNDI</v>
      </c>
      <c r="D319" s="20">
        <v>43598</v>
      </c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  <c r="BP319" s="6"/>
      <c r="BQ319" s="6"/>
      <c r="BR319" s="6"/>
      <c r="BS319" s="6"/>
      <c r="BT319" s="6"/>
      <c r="BU319" s="6"/>
      <c r="BV319" s="6"/>
      <c r="BW319" s="6"/>
      <c r="BX319" s="6"/>
      <c r="BY319" s="6"/>
      <c r="BZ319" s="6"/>
      <c r="CA319" s="6"/>
      <c r="CB319" s="6"/>
      <c r="CC319" s="6"/>
      <c r="CD319" s="6"/>
      <c r="CE319" s="6"/>
      <c r="CF319" s="6"/>
      <c r="CG319" s="6"/>
      <c r="CH319" s="6"/>
      <c r="CI319" s="6"/>
      <c r="CJ319" s="6"/>
      <c r="CK319" s="6"/>
      <c r="CL319" s="6"/>
      <c r="CM319" s="6"/>
      <c r="CN319" s="6"/>
      <c r="CO319" s="6"/>
      <c r="CP319" s="6"/>
      <c r="CQ319" s="6"/>
      <c r="CR319" s="6"/>
      <c r="CS319" s="6"/>
    </row>
    <row r="320" spans="1:97" x14ac:dyDescent="0.35">
      <c r="A320" s="6" t="str">
        <f t="shared" si="13"/>
        <v>MAI</v>
      </c>
      <c r="B320" s="6">
        <f t="shared" si="15"/>
        <v>20</v>
      </c>
      <c r="C320" s="6" t="str">
        <f t="shared" si="14"/>
        <v>MARDI</v>
      </c>
      <c r="D320" s="20">
        <v>43599</v>
      </c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  <c r="BP320" s="6"/>
      <c r="BQ320" s="6"/>
      <c r="BR320" s="6"/>
      <c r="BS320" s="6"/>
      <c r="BT320" s="6"/>
      <c r="BU320" s="6"/>
      <c r="BV320" s="6"/>
      <c r="BW320" s="6"/>
      <c r="BX320" s="6"/>
      <c r="BY320" s="6"/>
      <c r="BZ320" s="6"/>
      <c r="CA320" s="6"/>
      <c r="CB320" s="6"/>
      <c r="CC320" s="6"/>
      <c r="CD320" s="6"/>
      <c r="CE320" s="6"/>
      <c r="CF320" s="6"/>
      <c r="CG320" s="6"/>
      <c r="CH320" s="6"/>
      <c r="CI320" s="6"/>
      <c r="CJ320" s="6"/>
      <c r="CK320" s="6"/>
      <c r="CL320" s="6"/>
      <c r="CM320" s="6"/>
      <c r="CN320" s="6"/>
      <c r="CO320" s="6"/>
      <c r="CP320" s="6"/>
      <c r="CQ320" s="6"/>
      <c r="CR320" s="6"/>
      <c r="CS320" s="6"/>
    </row>
    <row r="321" spans="1:97" x14ac:dyDescent="0.35">
      <c r="A321" s="6" t="str">
        <f t="shared" si="13"/>
        <v>MAI</v>
      </c>
      <c r="B321" s="6">
        <f t="shared" si="15"/>
        <v>20</v>
      </c>
      <c r="C321" s="6" t="str">
        <f t="shared" si="14"/>
        <v>MERCREDI</v>
      </c>
      <c r="D321" s="20">
        <v>43600</v>
      </c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  <c r="BP321" s="6"/>
      <c r="BQ321" s="6"/>
      <c r="BR321" s="6"/>
      <c r="BS321" s="6"/>
      <c r="BT321" s="6"/>
      <c r="BU321" s="6"/>
      <c r="BV321" s="6"/>
      <c r="BW321" s="6"/>
      <c r="BX321" s="6"/>
      <c r="BY321" s="6"/>
      <c r="BZ321" s="6"/>
      <c r="CA321" s="6"/>
      <c r="CB321" s="6"/>
      <c r="CC321" s="6"/>
      <c r="CD321" s="6"/>
      <c r="CE321" s="6"/>
      <c r="CF321" s="6"/>
      <c r="CG321" s="6"/>
      <c r="CH321" s="6"/>
      <c r="CI321" s="6"/>
      <c r="CJ321" s="6"/>
      <c r="CK321" s="6"/>
      <c r="CL321" s="6"/>
      <c r="CM321" s="6"/>
      <c r="CN321" s="6"/>
      <c r="CO321" s="6"/>
      <c r="CP321" s="6"/>
      <c r="CQ321" s="6"/>
      <c r="CR321" s="6"/>
      <c r="CS321" s="6"/>
    </row>
    <row r="322" spans="1:97" x14ac:dyDescent="0.35">
      <c r="A322" s="6" t="str">
        <f t="shared" si="13"/>
        <v>MAI</v>
      </c>
      <c r="B322" s="6">
        <f t="shared" si="15"/>
        <v>20</v>
      </c>
      <c r="C322" s="6" t="str">
        <f t="shared" si="14"/>
        <v>JEUDI</v>
      </c>
      <c r="D322" s="20">
        <v>43601</v>
      </c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  <c r="BP322" s="6"/>
      <c r="BQ322" s="6"/>
      <c r="BR322" s="6"/>
      <c r="BS322" s="6"/>
      <c r="BT322" s="6"/>
      <c r="BU322" s="6"/>
      <c r="BV322" s="6"/>
      <c r="BW322" s="6"/>
      <c r="BX322" s="6"/>
      <c r="BY322" s="6"/>
      <c r="BZ322" s="6"/>
      <c r="CA322" s="6"/>
      <c r="CB322" s="6"/>
      <c r="CC322" s="6"/>
      <c r="CD322" s="6"/>
      <c r="CE322" s="6"/>
      <c r="CF322" s="6"/>
      <c r="CG322" s="6"/>
      <c r="CH322" s="6"/>
      <c r="CI322" s="6"/>
      <c r="CJ322" s="6"/>
      <c r="CK322" s="6"/>
      <c r="CL322" s="6"/>
      <c r="CM322" s="6"/>
      <c r="CN322" s="6"/>
      <c r="CO322" s="6"/>
      <c r="CP322" s="6"/>
      <c r="CQ322" s="6"/>
      <c r="CR322" s="6"/>
      <c r="CS322" s="6"/>
    </row>
    <row r="323" spans="1:97" x14ac:dyDescent="0.35">
      <c r="A323" s="6" t="str">
        <f t="shared" si="13"/>
        <v>MAI</v>
      </c>
      <c r="B323" s="6">
        <f t="shared" si="15"/>
        <v>20</v>
      </c>
      <c r="C323" s="6" t="str">
        <f t="shared" si="14"/>
        <v>VENDREDI</v>
      </c>
      <c r="D323" s="20">
        <v>43602</v>
      </c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  <c r="BP323" s="6"/>
      <c r="BQ323" s="6"/>
      <c r="BR323" s="6"/>
      <c r="BS323" s="6"/>
      <c r="BT323" s="6"/>
      <c r="BU323" s="6"/>
      <c r="BV323" s="6"/>
      <c r="BW323" s="6"/>
      <c r="BX323" s="6"/>
      <c r="BY323" s="6"/>
      <c r="BZ323" s="6"/>
      <c r="CA323" s="6"/>
      <c r="CB323" s="6"/>
      <c r="CC323" s="6"/>
      <c r="CD323" s="6"/>
      <c r="CE323" s="6"/>
      <c r="CF323" s="6"/>
      <c r="CG323" s="6"/>
      <c r="CH323" s="6"/>
      <c r="CI323" s="6"/>
      <c r="CJ323" s="6"/>
      <c r="CK323" s="6"/>
      <c r="CL323" s="6"/>
      <c r="CM323" s="6"/>
      <c r="CN323" s="6"/>
      <c r="CO323" s="6"/>
      <c r="CP323" s="6"/>
      <c r="CQ323" s="6"/>
      <c r="CR323" s="6"/>
      <c r="CS323" s="6"/>
    </row>
    <row r="324" spans="1:97" x14ac:dyDescent="0.35">
      <c r="A324" s="6" t="str">
        <f t="shared" ref="A324:A367" si="16">CHOOSE(MONTH(D324),"JANVIER","FEVRIER","MARS","AVRIL","MAI","JUIN","JUILLET","MARS","AVRIL","MAI","JUIN","JUILLET","AOUT","SEPTEMBRE","OCTOBRE","NOVEMBRE","DECEMBRE")</f>
        <v>MAI</v>
      </c>
      <c r="B324" s="6">
        <f t="shared" si="15"/>
        <v>20</v>
      </c>
      <c r="C324" s="6" t="str">
        <f t="shared" ref="C324:C367" si="17">CHOOSE(WEEKDAY(D324,11),"LUNDI","MARDI","MERCREDI","JEUDI","VENDREDI","SAMEDI","DIMANCHE")</f>
        <v>SAMEDI</v>
      </c>
      <c r="D324" s="20">
        <v>43603</v>
      </c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</row>
    <row r="325" spans="1:97" x14ac:dyDescent="0.35">
      <c r="A325" s="6" t="str">
        <f t="shared" si="16"/>
        <v>MAI</v>
      </c>
      <c r="B325" s="6">
        <f t="shared" si="15"/>
        <v>21</v>
      </c>
      <c r="C325" s="6" t="str">
        <f t="shared" si="17"/>
        <v>DIMANCHE</v>
      </c>
      <c r="D325" s="20">
        <v>43604</v>
      </c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</row>
    <row r="326" spans="1:97" x14ac:dyDescent="0.35">
      <c r="A326" s="6" t="str">
        <f t="shared" si="16"/>
        <v>MAI</v>
      </c>
      <c r="B326" s="6">
        <f t="shared" si="15"/>
        <v>21</v>
      </c>
      <c r="C326" s="6" t="str">
        <f t="shared" si="17"/>
        <v>LUNDI</v>
      </c>
      <c r="D326" s="20">
        <v>43605</v>
      </c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  <c r="BD326" s="6"/>
      <c r="BE326" s="6"/>
      <c r="BF326" s="6"/>
      <c r="BG326" s="6"/>
      <c r="BH326" s="6"/>
      <c r="BI326" s="6"/>
      <c r="BJ326" s="6"/>
      <c r="BK326" s="6"/>
      <c r="BL326" s="6"/>
      <c r="BM326" s="6"/>
      <c r="BN326" s="6"/>
      <c r="BO326" s="6"/>
      <c r="BP326" s="6"/>
      <c r="BQ326" s="6"/>
      <c r="BR326" s="6"/>
      <c r="BS326" s="6"/>
      <c r="BT326" s="6"/>
      <c r="BU326" s="6"/>
      <c r="BV326" s="6"/>
      <c r="BW326" s="6"/>
      <c r="BX326" s="6"/>
      <c r="BY326" s="6"/>
      <c r="BZ326" s="6"/>
      <c r="CA326" s="6"/>
      <c r="CB326" s="6"/>
      <c r="CC326" s="6"/>
      <c r="CD326" s="6"/>
      <c r="CE326" s="6"/>
      <c r="CF326" s="6"/>
      <c r="CG326" s="6"/>
      <c r="CH326" s="6"/>
      <c r="CI326" s="6"/>
      <c r="CJ326" s="6"/>
      <c r="CK326" s="6"/>
      <c r="CL326" s="6"/>
      <c r="CM326" s="6"/>
      <c r="CN326" s="6"/>
      <c r="CO326" s="6"/>
      <c r="CP326" s="6"/>
      <c r="CQ326" s="6"/>
      <c r="CR326" s="6"/>
      <c r="CS326" s="6"/>
    </row>
    <row r="327" spans="1:97" x14ac:dyDescent="0.35">
      <c r="A327" s="6" t="str">
        <f t="shared" si="16"/>
        <v>MAI</v>
      </c>
      <c r="B327" s="6">
        <f t="shared" si="15"/>
        <v>21</v>
      </c>
      <c r="C327" s="6" t="str">
        <f t="shared" si="17"/>
        <v>MARDI</v>
      </c>
      <c r="D327" s="20">
        <v>43606</v>
      </c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  <c r="BD327" s="6"/>
      <c r="BE327" s="6"/>
      <c r="BF327" s="6"/>
      <c r="BG327" s="6"/>
      <c r="BH327" s="6"/>
      <c r="BI327" s="6"/>
      <c r="BJ327" s="6"/>
      <c r="BK327" s="6"/>
      <c r="BL327" s="6"/>
      <c r="BM327" s="6"/>
      <c r="BN327" s="6"/>
      <c r="BO327" s="6"/>
      <c r="BP327" s="6"/>
      <c r="BQ327" s="6"/>
      <c r="BR327" s="6"/>
      <c r="BS327" s="6"/>
      <c r="BT327" s="6"/>
      <c r="BU327" s="6"/>
      <c r="BV327" s="6"/>
      <c r="BW327" s="6"/>
      <c r="BX327" s="6"/>
      <c r="BY327" s="6"/>
      <c r="BZ327" s="6"/>
      <c r="CA327" s="6"/>
      <c r="CB327" s="6"/>
      <c r="CC327" s="6"/>
      <c r="CD327" s="6"/>
      <c r="CE327" s="6"/>
      <c r="CF327" s="6"/>
      <c r="CG327" s="6"/>
      <c r="CH327" s="6"/>
      <c r="CI327" s="6"/>
      <c r="CJ327" s="6"/>
      <c r="CK327" s="6"/>
      <c r="CL327" s="6"/>
      <c r="CM327" s="6"/>
      <c r="CN327" s="6"/>
      <c r="CO327" s="6"/>
      <c r="CP327" s="6"/>
      <c r="CQ327" s="6"/>
      <c r="CR327" s="6"/>
      <c r="CS327" s="6"/>
    </row>
    <row r="328" spans="1:97" x14ac:dyDescent="0.35">
      <c r="A328" s="6" t="str">
        <f t="shared" si="16"/>
        <v>MAI</v>
      </c>
      <c r="B328" s="6">
        <f t="shared" si="15"/>
        <v>21</v>
      </c>
      <c r="C328" s="6" t="str">
        <f t="shared" si="17"/>
        <v>MERCREDI</v>
      </c>
      <c r="D328" s="20">
        <v>43607</v>
      </c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</row>
    <row r="329" spans="1:97" x14ac:dyDescent="0.35">
      <c r="A329" s="6" t="str">
        <f t="shared" si="16"/>
        <v>MAI</v>
      </c>
      <c r="B329" s="6">
        <f t="shared" si="15"/>
        <v>21</v>
      </c>
      <c r="C329" s="6" t="str">
        <f t="shared" si="17"/>
        <v>JEUDI</v>
      </c>
      <c r="D329" s="20">
        <v>43608</v>
      </c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  <c r="BD329" s="6"/>
      <c r="BE329" s="6"/>
      <c r="BF329" s="6"/>
      <c r="BG329" s="6"/>
      <c r="BH329" s="6"/>
      <c r="BI329" s="6"/>
      <c r="BJ329" s="6"/>
      <c r="BK329" s="6"/>
      <c r="BL329" s="6"/>
      <c r="BM329" s="6"/>
      <c r="BN329" s="6"/>
      <c r="BO329" s="6"/>
      <c r="BP329" s="6"/>
      <c r="BQ329" s="6"/>
      <c r="BR329" s="6"/>
      <c r="BS329" s="6"/>
      <c r="BT329" s="6"/>
      <c r="BU329" s="6"/>
      <c r="BV329" s="6"/>
      <c r="BW329" s="6"/>
      <c r="BX329" s="6"/>
      <c r="BY329" s="6"/>
      <c r="BZ329" s="6"/>
      <c r="CA329" s="6"/>
      <c r="CB329" s="6"/>
      <c r="CC329" s="6"/>
      <c r="CD329" s="6"/>
      <c r="CE329" s="6"/>
      <c r="CF329" s="6"/>
      <c r="CG329" s="6"/>
      <c r="CH329" s="6"/>
      <c r="CI329" s="6"/>
      <c r="CJ329" s="6"/>
      <c r="CK329" s="6"/>
      <c r="CL329" s="6"/>
      <c r="CM329" s="6"/>
      <c r="CN329" s="6"/>
      <c r="CO329" s="6"/>
      <c r="CP329" s="6"/>
      <c r="CQ329" s="6"/>
      <c r="CR329" s="6"/>
      <c r="CS329" s="6"/>
    </row>
    <row r="330" spans="1:97" x14ac:dyDescent="0.35">
      <c r="A330" s="6" t="str">
        <f t="shared" si="16"/>
        <v>MAI</v>
      </c>
      <c r="B330" s="6">
        <f t="shared" si="15"/>
        <v>21</v>
      </c>
      <c r="C330" s="6" t="str">
        <f t="shared" si="17"/>
        <v>VENDREDI</v>
      </c>
      <c r="D330" s="20">
        <v>43609</v>
      </c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  <c r="BD330" s="6"/>
      <c r="BE330" s="6"/>
      <c r="BF330" s="6"/>
      <c r="BG330" s="6"/>
      <c r="BH330" s="6"/>
      <c r="BI330" s="6"/>
      <c r="BJ330" s="6"/>
      <c r="BK330" s="6"/>
      <c r="BL330" s="6"/>
      <c r="BM330" s="6"/>
      <c r="BN330" s="6"/>
      <c r="BO330" s="6"/>
      <c r="BP330" s="6"/>
      <c r="BQ330" s="6"/>
      <c r="BR330" s="6"/>
      <c r="BS330" s="6"/>
      <c r="BT330" s="6"/>
      <c r="BU330" s="6"/>
      <c r="BV330" s="6"/>
      <c r="BW330" s="6"/>
      <c r="BX330" s="6"/>
      <c r="BY330" s="6"/>
      <c r="BZ330" s="6"/>
      <c r="CA330" s="6"/>
      <c r="CB330" s="6"/>
      <c r="CC330" s="6"/>
      <c r="CD330" s="6"/>
      <c r="CE330" s="6"/>
      <c r="CF330" s="6"/>
      <c r="CG330" s="6"/>
      <c r="CH330" s="6"/>
      <c r="CI330" s="6"/>
      <c r="CJ330" s="6"/>
      <c r="CK330" s="6"/>
      <c r="CL330" s="6"/>
      <c r="CM330" s="6"/>
      <c r="CN330" s="6"/>
      <c r="CO330" s="6"/>
      <c r="CP330" s="6"/>
      <c r="CQ330" s="6"/>
      <c r="CR330" s="6"/>
      <c r="CS330" s="6"/>
    </row>
    <row r="331" spans="1:97" x14ac:dyDescent="0.35">
      <c r="A331" s="6" t="str">
        <f t="shared" si="16"/>
        <v>MAI</v>
      </c>
      <c r="B331" s="6">
        <f t="shared" si="15"/>
        <v>21</v>
      </c>
      <c r="C331" s="6" t="str">
        <f t="shared" si="17"/>
        <v>SAMEDI</v>
      </c>
      <c r="D331" s="20">
        <v>43610</v>
      </c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  <c r="BD331" s="6"/>
      <c r="BE331" s="6"/>
      <c r="BF331" s="6"/>
      <c r="BG331" s="6"/>
      <c r="BH331" s="6"/>
      <c r="BI331" s="6"/>
      <c r="BJ331" s="6"/>
      <c r="BK331" s="6"/>
      <c r="BL331" s="6"/>
      <c r="BM331" s="6"/>
      <c r="BN331" s="6"/>
      <c r="BO331" s="6"/>
      <c r="BP331" s="6"/>
      <c r="BQ331" s="6"/>
      <c r="BR331" s="6"/>
      <c r="BS331" s="6"/>
      <c r="BT331" s="6"/>
      <c r="BU331" s="6"/>
      <c r="BV331" s="6"/>
      <c r="BW331" s="6"/>
      <c r="BX331" s="6"/>
      <c r="BY331" s="6"/>
      <c r="BZ331" s="6"/>
      <c r="CA331" s="6"/>
      <c r="CB331" s="6"/>
      <c r="CC331" s="6"/>
      <c r="CD331" s="6"/>
      <c r="CE331" s="6"/>
      <c r="CF331" s="6"/>
      <c r="CG331" s="6"/>
      <c r="CH331" s="6"/>
      <c r="CI331" s="6"/>
      <c r="CJ331" s="6"/>
      <c r="CK331" s="6"/>
      <c r="CL331" s="6"/>
      <c r="CM331" s="6"/>
      <c r="CN331" s="6"/>
      <c r="CO331" s="6"/>
      <c r="CP331" s="6"/>
      <c r="CQ331" s="6"/>
      <c r="CR331" s="6"/>
      <c r="CS331" s="6"/>
    </row>
    <row r="332" spans="1:97" x14ac:dyDescent="0.35">
      <c r="A332" s="6" t="str">
        <f t="shared" si="16"/>
        <v>MAI</v>
      </c>
      <c r="B332" s="6">
        <f t="shared" si="15"/>
        <v>22</v>
      </c>
      <c r="C332" s="6" t="str">
        <f t="shared" si="17"/>
        <v>DIMANCHE</v>
      </c>
      <c r="D332" s="20">
        <v>43611</v>
      </c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  <c r="BD332" s="6"/>
      <c r="BE332" s="6"/>
      <c r="BF332" s="6"/>
      <c r="BG332" s="6"/>
      <c r="BH332" s="6"/>
      <c r="BI332" s="6"/>
      <c r="BJ332" s="6"/>
      <c r="BK332" s="6"/>
      <c r="BL332" s="6"/>
      <c r="BM332" s="6"/>
      <c r="BN332" s="6"/>
      <c r="BO332" s="6"/>
      <c r="BP332" s="6"/>
      <c r="BQ332" s="6"/>
      <c r="BR332" s="6"/>
      <c r="BS332" s="6"/>
      <c r="BT332" s="6"/>
      <c r="BU332" s="6"/>
      <c r="BV332" s="6"/>
      <c r="BW332" s="6"/>
      <c r="BX332" s="6"/>
      <c r="BY332" s="6"/>
      <c r="BZ332" s="6"/>
      <c r="CA332" s="6"/>
      <c r="CB332" s="6"/>
      <c r="CC332" s="6"/>
      <c r="CD332" s="6"/>
      <c r="CE332" s="6"/>
      <c r="CF332" s="6"/>
      <c r="CG332" s="6"/>
      <c r="CH332" s="6"/>
      <c r="CI332" s="6"/>
      <c r="CJ332" s="6"/>
      <c r="CK332" s="6"/>
      <c r="CL332" s="6"/>
      <c r="CM332" s="6"/>
      <c r="CN332" s="6"/>
      <c r="CO332" s="6"/>
      <c r="CP332" s="6"/>
      <c r="CQ332" s="6"/>
      <c r="CR332" s="6"/>
      <c r="CS332" s="6"/>
    </row>
    <row r="333" spans="1:97" x14ac:dyDescent="0.35">
      <c r="A333" s="6" t="str">
        <f t="shared" si="16"/>
        <v>MAI</v>
      </c>
      <c r="B333" s="6">
        <f t="shared" si="15"/>
        <v>22</v>
      </c>
      <c r="C333" s="6" t="str">
        <f t="shared" si="17"/>
        <v>LUNDI</v>
      </c>
      <c r="D333" s="20">
        <v>43612</v>
      </c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</row>
    <row r="334" spans="1:97" x14ac:dyDescent="0.35">
      <c r="A334" s="6" t="str">
        <f t="shared" si="16"/>
        <v>MAI</v>
      </c>
      <c r="B334" s="6">
        <f t="shared" si="15"/>
        <v>22</v>
      </c>
      <c r="C334" s="6" t="str">
        <f t="shared" si="17"/>
        <v>MARDI</v>
      </c>
      <c r="D334" s="20">
        <v>43613</v>
      </c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  <c r="BD334" s="6"/>
      <c r="BE334" s="6"/>
      <c r="BF334" s="6"/>
      <c r="BG334" s="6"/>
      <c r="BH334" s="6"/>
      <c r="BI334" s="6"/>
      <c r="BJ334" s="6"/>
      <c r="BK334" s="6"/>
      <c r="BL334" s="6"/>
      <c r="BM334" s="6"/>
      <c r="BN334" s="6"/>
      <c r="BO334" s="6"/>
      <c r="BP334" s="6"/>
      <c r="BQ334" s="6"/>
      <c r="BR334" s="6"/>
      <c r="BS334" s="6"/>
      <c r="BT334" s="6"/>
      <c r="BU334" s="6"/>
      <c r="BV334" s="6"/>
      <c r="BW334" s="6"/>
      <c r="BX334" s="6"/>
      <c r="BY334" s="6"/>
      <c r="BZ334" s="6"/>
      <c r="CA334" s="6"/>
      <c r="CB334" s="6"/>
      <c r="CC334" s="6"/>
      <c r="CD334" s="6"/>
      <c r="CE334" s="6"/>
      <c r="CF334" s="6"/>
      <c r="CG334" s="6"/>
      <c r="CH334" s="6"/>
      <c r="CI334" s="6"/>
      <c r="CJ334" s="6"/>
      <c r="CK334" s="6"/>
      <c r="CL334" s="6"/>
      <c r="CM334" s="6"/>
      <c r="CN334" s="6"/>
      <c r="CO334" s="6"/>
      <c r="CP334" s="6"/>
      <c r="CQ334" s="6"/>
      <c r="CR334" s="6"/>
      <c r="CS334" s="6"/>
    </row>
    <row r="335" spans="1:97" x14ac:dyDescent="0.35">
      <c r="A335" s="6" t="str">
        <f t="shared" si="16"/>
        <v>MAI</v>
      </c>
      <c r="B335" s="6">
        <f t="shared" si="15"/>
        <v>22</v>
      </c>
      <c r="C335" s="6" t="str">
        <f t="shared" si="17"/>
        <v>MERCREDI</v>
      </c>
      <c r="D335" s="20">
        <v>43614</v>
      </c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  <c r="BD335" s="6"/>
      <c r="BE335" s="6"/>
      <c r="BF335" s="6"/>
      <c r="BG335" s="6"/>
      <c r="BH335" s="6"/>
      <c r="BI335" s="6"/>
      <c r="BJ335" s="6"/>
      <c r="BK335" s="6"/>
      <c r="BL335" s="6"/>
      <c r="BM335" s="6"/>
      <c r="BN335" s="6"/>
      <c r="BO335" s="6"/>
      <c r="BP335" s="6"/>
      <c r="BQ335" s="6"/>
      <c r="BR335" s="6"/>
      <c r="BS335" s="6"/>
      <c r="BT335" s="6"/>
      <c r="BU335" s="6"/>
      <c r="BV335" s="6"/>
      <c r="BW335" s="6"/>
      <c r="BX335" s="6"/>
      <c r="BY335" s="6"/>
      <c r="BZ335" s="6"/>
      <c r="CA335" s="6"/>
      <c r="CB335" s="6"/>
      <c r="CC335" s="6"/>
      <c r="CD335" s="6"/>
      <c r="CE335" s="6"/>
      <c r="CF335" s="6"/>
      <c r="CG335" s="6"/>
      <c r="CH335" s="6"/>
      <c r="CI335" s="6"/>
      <c r="CJ335" s="6"/>
      <c r="CK335" s="6"/>
      <c r="CL335" s="6"/>
      <c r="CM335" s="6"/>
      <c r="CN335" s="6"/>
      <c r="CO335" s="6"/>
      <c r="CP335" s="6"/>
      <c r="CQ335" s="6"/>
      <c r="CR335" s="6"/>
      <c r="CS335" s="6"/>
    </row>
    <row r="336" spans="1:97" x14ac:dyDescent="0.35">
      <c r="A336" s="6" t="str">
        <f t="shared" si="16"/>
        <v>MAI</v>
      </c>
      <c r="B336" s="6">
        <f t="shared" si="15"/>
        <v>22</v>
      </c>
      <c r="C336" s="6" t="str">
        <f t="shared" si="17"/>
        <v>JEUDI</v>
      </c>
      <c r="D336" s="20">
        <v>43615</v>
      </c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  <c r="BD336" s="6"/>
      <c r="BE336" s="6"/>
      <c r="BF336" s="6"/>
      <c r="BG336" s="6"/>
      <c r="BH336" s="6"/>
      <c r="BI336" s="6"/>
      <c r="BJ336" s="6"/>
      <c r="BK336" s="6"/>
      <c r="BL336" s="6"/>
      <c r="BM336" s="6"/>
      <c r="BN336" s="6"/>
      <c r="BO336" s="6"/>
      <c r="BP336" s="6"/>
      <c r="BQ336" s="6"/>
      <c r="BR336" s="6"/>
      <c r="BS336" s="6"/>
      <c r="BT336" s="6"/>
      <c r="BU336" s="6"/>
      <c r="BV336" s="6"/>
      <c r="BW336" s="6"/>
      <c r="BX336" s="6"/>
      <c r="BY336" s="6"/>
      <c r="BZ336" s="6"/>
      <c r="CA336" s="6"/>
      <c r="CB336" s="6"/>
      <c r="CC336" s="6"/>
      <c r="CD336" s="6"/>
      <c r="CE336" s="6"/>
      <c r="CF336" s="6"/>
      <c r="CG336" s="6"/>
      <c r="CH336" s="6"/>
      <c r="CI336" s="6"/>
      <c r="CJ336" s="6"/>
      <c r="CK336" s="6"/>
      <c r="CL336" s="6"/>
      <c r="CM336" s="6"/>
      <c r="CN336" s="6"/>
      <c r="CO336" s="6"/>
      <c r="CP336" s="6"/>
      <c r="CQ336" s="6"/>
      <c r="CR336" s="6"/>
      <c r="CS336" s="6"/>
    </row>
    <row r="337" spans="1:97" x14ac:dyDescent="0.35">
      <c r="A337" s="6" t="str">
        <f t="shared" si="16"/>
        <v>MAI</v>
      </c>
      <c r="B337" s="6">
        <f t="shared" ref="B337:B367" si="18">WEEKNUM(D337)</f>
        <v>22</v>
      </c>
      <c r="C337" s="6" t="str">
        <f t="shared" si="17"/>
        <v>VENDREDI</v>
      </c>
      <c r="D337" s="20">
        <v>43616</v>
      </c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  <c r="BD337" s="6"/>
      <c r="BE337" s="6"/>
      <c r="BF337" s="6"/>
      <c r="BG337" s="6"/>
      <c r="BH337" s="6"/>
      <c r="BI337" s="6"/>
      <c r="BJ337" s="6"/>
      <c r="BK337" s="6"/>
      <c r="BL337" s="6"/>
      <c r="BM337" s="6"/>
      <c r="BN337" s="6"/>
      <c r="BO337" s="6"/>
      <c r="BP337" s="6"/>
      <c r="BQ337" s="6"/>
      <c r="BR337" s="6"/>
      <c r="BS337" s="6"/>
      <c r="BT337" s="6"/>
      <c r="BU337" s="6"/>
      <c r="BV337" s="6"/>
      <c r="BW337" s="6"/>
      <c r="BX337" s="6"/>
      <c r="BY337" s="6"/>
      <c r="BZ337" s="6"/>
      <c r="CA337" s="6"/>
      <c r="CB337" s="6"/>
      <c r="CC337" s="6"/>
      <c r="CD337" s="6"/>
      <c r="CE337" s="6"/>
      <c r="CF337" s="6"/>
      <c r="CG337" s="6"/>
      <c r="CH337" s="6"/>
      <c r="CI337" s="6"/>
      <c r="CJ337" s="6"/>
      <c r="CK337" s="6"/>
      <c r="CL337" s="6"/>
      <c r="CM337" s="6"/>
      <c r="CN337" s="6"/>
      <c r="CO337" s="6"/>
      <c r="CP337" s="6"/>
      <c r="CQ337" s="6"/>
      <c r="CR337" s="6"/>
      <c r="CS337" s="6"/>
    </row>
    <row r="338" spans="1:97" x14ac:dyDescent="0.35">
      <c r="A338" s="6" t="str">
        <f t="shared" si="16"/>
        <v>JUIN</v>
      </c>
      <c r="B338" s="6">
        <f t="shared" si="18"/>
        <v>22</v>
      </c>
      <c r="C338" s="6" t="str">
        <f t="shared" si="17"/>
        <v>SAMEDI</v>
      </c>
      <c r="D338" s="20">
        <v>43617</v>
      </c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  <c r="BD338" s="6"/>
      <c r="BE338" s="6"/>
      <c r="BF338" s="6"/>
      <c r="BG338" s="6"/>
      <c r="BH338" s="6"/>
      <c r="BI338" s="6"/>
      <c r="BJ338" s="6"/>
      <c r="BK338" s="6"/>
      <c r="BL338" s="6"/>
      <c r="BM338" s="6"/>
      <c r="BN338" s="6"/>
      <c r="BO338" s="6"/>
      <c r="BP338" s="6"/>
      <c r="BQ338" s="6"/>
      <c r="BR338" s="6"/>
      <c r="BS338" s="6"/>
      <c r="BT338" s="6"/>
      <c r="BU338" s="6"/>
      <c r="BV338" s="6"/>
      <c r="BW338" s="6"/>
      <c r="BX338" s="6"/>
      <c r="BY338" s="6"/>
      <c r="BZ338" s="6"/>
      <c r="CA338" s="6"/>
      <c r="CB338" s="6"/>
      <c r="CC338" s="6"/>
      <c r="CD338" s="6"/>
      <c r="CE338" s="6"/>
      <c r="CF338" s="6"/>
      <c r="CG338" s="6"/>
      <c r="CH338" s="6"/>
      <c r="CI338" s="6"/>
      <c r="CJ338" s="6"/>
      <c r="CK338" s="6"/>
      <c r="CL338" s="6"/>
      <c r="CM338" s="6"/>
      <c r="CN338" s="6"/>
      <c r="CO338" s="6"/>
      <c r="CP338" s="6"/>
      <c r="CQ338" s="6"/>
      <c r="CR338" s="6"/>
      <c r="CS338" s="6"/>
    </row>
    <row r="339" spans="1:97" x14ac:dyDescent="0.35">
      <c r="A339" s="6" t="str">
        <f t="shared" si="16"/>
        <v>JUIN</v>
      </c>
      <c r="B339" s="6">
        <f t="shared" si="18"/>
        <v>23</v>
      </c>
      <c r="C339" s="6" t="str">
        <f t="shared" si="17"/>
        <v>DIMANCHE</v>
      </c>
      <c r="D339" s="20">
        <v>43618</v>
      </c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  <c r="BD339" s="6"/>
      <c r="BE339" s="6"/>
      <c r="BF339" s="6"/>
      <c r="BG339" s="6"/>
      <c r="BH339" s="6"/>
      <c r="BI339" s="6"/>
      <c r="BJ339" s="6"/>
      <c r="BK339" s="6"/>
      <c r="BL339" s="6"/>
      <c r="BM339" s="6"/>
      <c r="BN339" s="6"/>
      <c r="BO339" s="6"/>
      <c r="BP339" s="6"/>
      <c r="BQ339" s="6"/>
      <c r="BR339" s="6"/>
      <c r="BS339" s="6"/>
      <c r="BT339" s="6"/>
      <c r="BU339" s="6"/>
      <c r="BV339" s="6"/>
      <c r="BW339" s="6"/>
      <c r="BX339" s="6"/>
      <c r="BY339" s="6"/>
      <c r="BZ339" s="6"/>
      <c r="CA339" s="6"/>
      <c r="CB339" s="6"/>
      <c r="CC339" s="6"/>
      <c r="CD339" s="6"/>
      <c r="CE339" s="6"/>
      <c r="CF339" s="6"/>
      <c r="CG339" s="6"/>
      <c r="CH339" s="6"/>
      <c r="CI339" s="6"/>
      <c r="CJ339" s="6"/>
      <c r="CK339" s="6"/>
      <c r="CL339" s="6"/>
      <c r="CM339" s="6"/>
      <c r="CN339" s="6"/>
      <c r="CO339" s="6"/>
      <c r="CP339" s="6"/>
      <c r="CQ339" s="6"/>
      <c r="CR339" s="6"/>
      <c r="CS339" s="6"/>
    </row>
    <row r="340" spans="1:97" x14ac:dyDescent="0.35">
      <c r="A340" s="6" t="str">
        <f t="shared" si="16"/>
        <v>JUIN</v>
      </c>
      <c r="B340" s="6">
        <f t="shared" si="18"/>
        <v>23</v>
      </c>
      <c r="C340" s="6" t="str">
        <f t="shared" si="17"/>
        <v>LUNDI</v>
      </c>
      <c r="D340" s="20">
        <v>43619</v>
      </c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</row>
    <row r="341" spans="1:97" x14ac:dyDescent="0.35">
      <c r="A341" s="6" t="str">
        <f t="shared" si="16"/>
        <v>JUIN</v>
      </c>
      <c r="B341" s="6">
        <f t="shared" si="18"/>
        <v>23</v>
      </c>
      <c r="C341" s="6" t="str">
        <f t="shared" si="17"/>
        <v>MARDI</v>
      </c>
      <c r="D341" s="20">
        <v>43620</v>
      </c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  <c r="BD341" s="6"/>
      <c r="BE341" s="6"/>
      <c r="BF341" s="6"/>
      <c r="BG341" s="6"/>
      <c r="BH341" s="6"/>
      <c r="BI341" s="6"/>
      <c r="BJ341" s="6"/>
      <c r="BK341" s="6"/>
      <c r="BL341" s="6"/>
      <c r="BM341" s="6"/>
      <c r="BN341" s="6"/>
      <c r="BO341" s="6"/>
      <c r="BP341" s="6"/>
      <c r="BQ341" s="6"/>
      <c r="BR341" s="6"/>
      <c r="BS341" s="6"/>
      <c r="BT341" s="6"/>
      <c r="BU341" s="6"/>
      <c r="BV341" s="6"/>
      <c r="BW341" s="6"/>
      <c r="BX341" s="6"/>
      <c r="BY341" s="6"/>
      <c r="BZ341" s="6"/>
      <c r="CA341" s="6"/>
      <c r="CB341" s="6"/>
      <c r="CC341" s="6"/>
      <c r="CD341" s="6"/>
      <c r="CE341" s="6"/>
      <c r="CF341" s="6"/>
      <c r="CG341" s="6"/>
      <c r="CH341" s="6"/>
      <c r="CI341" s="6"/>
      <c r="CJ341" s="6"/>
      <c r="CK341" s="6"/>
      <c r="CL341" s="6"/>
      <c r="CM341" s="6"/>
      <c r="CN341" s="6"/>
      <c r="CO341" s="6"/>
      <c r="CP341" s="6"/>
      <c r="CQ341" s="6"/>
      <c r="CR341" s="6"/>
      <c r="CS341" s="6"/>
    </row>
    <row r="342" spans="1:97" x14ac:dyDescent="0.35">
      <c r="A342" s="6" t="str">
        <f t="shared" si="16"/>
        <v>JUIN</v>
      </c>
      <c r="B342" s="6">
        <f t="shared" si="18"/>
        <v>23</v>
      </c>
      <c r="C342" s="6" t="str">
        <f t="shared" si="17"/>
        <v>MERCREDI</v>
      </c>
      <c r="D342" s="20">
        <v>43621</v>
      </c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  <c r="BD342" s="6"/>
      <c r="BE342" s="6"/>
      <c r="BF342" s="6"/>
      <c r="BG342" s="6"/>
      <c r="BH342" s="6"/>
      <c r="BI342" s="6"/>
      <c r="BJ342" s="6"/>
      <c r="BK342" s="6"/>
      <c r="BL342" s="6"/>
      <c r="BM342" s="6"/>
      <c r="BN342" s="6"/>
      <c r="BO342" s="6"/>
      <c r="BP342" s="6"/>
      <c r="BQ342" s="6"/>
      <c r="BR342" s="6"/>
      <c r="BS342" s="6"/>
      <c r="BT342" s="6"/>
      <c r="BU342" s="6"/>
      <c r="BV342" s="6"/>
      <c r="BW342" s="6"/>
      <c r="BX342" s="6"/>
      <c r="BY342" s="6"/>
      <c r="BZ342" s="6"/>
      <c r="CA342" s="6"/>
      <c r="CB342" s="6"/>
      <c r="CC342" s="6"/>
      <c r="CD342" s="6"/>
      <c r="CE342" s="6"/>
      <c r="CF342" s="6"/>
      <c r="CG342" s="6"/>
      <c r="CH342" s="6"/>
      <c r="CI342" s="6"/>
      <c r="CJ342" s="6"/>
      <c r="CK342" s="6"/>
      <c r="CL342" s="6"/>
      <c r="CM342" s="6"/>
      <c r="CN342" s="6"/>
      <c r="CO342" s="6"/>
      <c r="CP342" s="6"/>
      <c r="CQ342" s="6"/>
      <c r="CR342" s="6"/>
      <c r="CS342" s="6"/>
    </row>
    <row r="343" spans="1:97" x14ac:dyDescent="0.35">
      <c r="A343" s="6" t="str">
        <f t="shared" si="16"/>
        <v>JUIN</v>
      </c>
      <c r="B343" s="6">
        <f t="shared" si="18"/>
        <v>23</v>
      </c>
      <c r="C343" s="6" t="str">
        <f t="shared" si="17"/>
        <v>JEUDI</v>
      </c>
      <c r="D343" s="20">
        <v>43622</v>
      </c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  <c r="BD343" s="6"/>
      <c r="BE343" s="6"/>
      <c r="BF343" s="6"/>
      <c r="BG343" s="6"/>
      <c r="BH343" s="6"/>
      <c r="BI343" s="6"/>
      <c r="BJ343" s="6"/>
      <c r="BK343" s="6"/>
      <c r="BL343" s="6"/>
      <c r="BM343" s="6"/>
      <c r="BN343" s="6"/>
      <c r="BO343" s="6"/>
      <c r="BP343" s="6"/>
      <c r="BQ343" s="6"/>
      <c r="BR343" s="6"/>
      <c r="BS343" s="6"/>
      <c r="BT343" s="6"/>
      <c r="BU343" s="6"/>
      <c r="BV343" s="6"/>
      <c r="BW343" s="6"/>
      <c r="BX343" s="6"/>
      <c r="BY343" s="6"/>
      <c r="BZ343" s="6"/>
      <c r="CA343" s="6"/>
      <c r="CB343" s="6"/>
      <c r="CC343" s="6"/>
      <c r="CD343" s="6"/>
      <c r="CE343" s="6"/>
      <c r="CF343" s="6"/>
      <c r="CG343" s="6"/>
      <c r="CH343" s="6"/>
      <c r="CI343" s="6"/>
      <c r="CJ343" s="6"/>
      <c r="CK343" s="6"/>
      <c r="CL343" s="6"/>
      <c r="CM343" s="6"/>
      <c r="CN343" s="6"/>
      <c r="CO343" s="6"/>
      <c r="CP343" s="6"/>
      <c r="CQ343" s="6"/>
      <c r="CR343" s="6"/>
      <c r="CS343" s="6"/>
    </row>
    <row r="344" spans="1:97" x14ac:dyDescent="0.35">
      <c r="A344" s="6" t="str">
        <f t="shared" si="16"/>
        <v>JUIN</v>
      </c>
      <c r="B344" s="6">
        <f t="shared" si="18"/>
        <v>23</v>
      </c>
      <c r="C344" s="6" t="str">
        <f t="shared" si="17"/>
        <v>VENDREDI</v>
      </c>
      <c r="D344" s="20">
        <v>43623</v>
      </c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  <c r="BD344" s="6"/>
      <c r="BE344" s="6"/>
      <c r="BF344" s="6"/>
      <c r="BG344" s="6"/>
      <c r="BH344" s="6"/>
      <c r="BI344" s="6"/>
      <c r="BJ344" s="6"/>
      <c r="BK344" s="6"/>
      <c r="BL344" s="6"/>
      <c r="BM344" s="6"/>
      <c r="BN344" s="6"/>
      <c r="BO344" s="6"/>
      <c r="BP344" s="6"/>
      <c r="BQ344" s="6"/>
      <c r="BR344" s="6"/>
      <c r="BS344" s="6"/>
      <c r="BT344" s="6"/>
      <c r="BU344" s="6"/>
      <c r="BV344" s="6"/>
      <c r="BW344" s="6"/>
      <c r="BX344" s="6"/>
      <c r="BY344" s="6"/>
      <c r="BZ344" s="6"/>
      <c r="CA344" s="6"/>
      <c r="CB344" s="6"/>
      <c r="CC344" s="6"/>
      <c r="CD344" s="6"/>
      <c r="CE344" s="6"/>
      <c r="CF344" s="6"/>
      <c r="CG344" s="6"/>
      <c r="CH344" s="6"/>
      <c r="CI344" s="6"/>
      <c r="CJ344" s="6"/>
      <c r="CK344" s="6"/>
      <c r="CL344" s="6"/>
      <c r="CM344" s="6"/>
      <c r="CN344" s="6"/>
      <c r="CO344" s="6"/>
      <c r="CP344" s="6"/>
      <c r="CQ344" s="6"/>
      <c r="CR344" s="6"/>
      <c r="CS344" s="6"/>
    </row>
    <row r="345" spans="1:97" x14ac:dyDescent="0.35">
      <c r="A345" s="6" t="str">
        <f t="shared" si="16"/>
        <v>JUIN</v>
      </c>
      <c r="B345" s="6">
        <f t="shared" si="18"/>
        <v>23</v>
      </c>
      <c r="C345" s="6" t="str">
        <f t="shared" si="17"/>
        <v>SAMEDI</v>
      </c>
      <c r="D345" s="20">
        <v>43624</v>
      </c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  <c r="BD345" s="6"/>
      <c r="BE345" s="6"/>
      <c r="BF345" s="6"/>
      <c r="BG345" s="6"/>
      <c r="BH345" s="6"/>
      <c r="BI345" s="6"/>
      <c r="BJ345" s="6"/>
      <c r="BK345" s="6"/>
      <c r="BL345" s="6"/>
      <c r="BM345" s="6"/>
      <c r="BN345" s="6"/>
      <c r="BO345" s="6"/>
      <c r="BP345" s="6"/>
      <c r="BQ345" s="6"/>
      <c r="BR345" s="6"/>
      <c r="BS345" s="6"/>
      <c r="BT345" s="6"/>
      <c r="BU345" s="6"/>
      <c r="BV345" s="6"/>
      <c r="BW345" s="6"/>
      <c r="BX345" s="6"/>
      <c r="BY345" s="6"/>
      <c r="BZ345" s="6"/>
      <c r="CA345" s="6"/>
      <c r="CB345" s="6"/>
      <c r="CC345" s="6"/>
      <c r="CD345" s="6"/>
      <c r="CE345" s="6"/>
      <c r="CF345" s="6"/>
      <c r="CG345" s="6"/>
      <c r="CH345" s="6"/>
      <c r="CI345" s="6"/>
      <c r="CJ345" s="6"/>
      <c r="CK345" s="6"/>
      <c r="CL345" s="6"/>
      <c r="CM345" s="6"/>
      <c r="CN345" s="6"/>
      <c r="CO345" s="6"/>
      <c r="CP345" s="6"/>
      <c r="CQ345" s="6"/>
      <c r="CR345" s="6"/>
      <c r="CS345" s="6"/>
    </row>
    <row r="346" spans="1:97" x14ac:dyDescent="0.35">
      <c r="A346" s="6" t="str">
        <f t="shared" si="16"/>
        <v>JUIN</v>
      </c>
      <c r="B346" s="6">
        <f t="shared" si="18"/>
        <v>24</v>
      </c>
      <c r="C346" s="6" t="str">
        <f t="shared" si="17"/>
        <v>DIMANCHE</v>
      </c>
      <c r="D346" s="20">
        <v>43625</v>
      </c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  <c r="BD346" s="6"/>
      <c r="BE346" s="6"/>
      <c r="BF346" s="6"/>
      <c r="BG346" s="6"/>
      <c r="BH346" s="6"/>
      <c r="BI346" s="6"/>
      <c r="BJ346" s="6"/>
      <c r="BK346" s="6"/>
      <c r="BL346" s="6"/>
      <c r="BM346" s="6"/>
      <c r="BN346" s="6"/>
      <c r="BO346" s="6"/>
      <c r="BP346" s="6"/>
      <c r="BQ346" s="6"/>
      <c r="BR346" s="6"/>
      <c r="BS346" s="6"/>
      <c r="BT346" s="6"/>
      <c r="BU346" s="6"/>
      <c r="BV346" s="6"/>
      <c r="BW346" s="6"/>
      <c r="BX346" s="6"/>
      <c r="BY346" s="6"/>
      <c r="BZ346" s="6"/>
      <c r="CA346" s="6"/>
      <c r="CB346" s="6"/>
      <c r="CC346" s="6"/>
      <c r="CD346" s="6"/>
      <c r="CE346" s="6"/>
      <c r="CF346" s="6"/>
      <c r="CG346" s="6"/>
      <c r="CH346" s="6"/>
      <c r="CI346" s="6"/>
      <c r="CJ346" s="6"/>
      <c r="CK346" s="6"/>
      <c r="CL346" s="6"/>
      <c r="CM346" s="6"/>
      <c r="CN346" s="6"/>
      <c r="CO346" s="6"/>
      <c r="CP346" s="6"/>
      <c r="CQ346" s="6"/>
      <c r="CR346" s="6"/>
      <c r="CS346" s="6"/>
    </row>
    <row r="347" spans="1:97" x14ac:dyDescent="0.35">
      <c r="A347" s="6" t="str">
        <f t="shared" si="16"/>
        <v>JUIN</v>
      </c>
      <c r="B347" s="6">
        <f t="shared" si="18"/>
        <v>24</v>
      </c>
      <c r="C347" s="6" t="str">
        <f t="shared" si="17"/>
        <v>LUNDI</v>
      </c>
      <c r="D347" s="20">
        <v>43626</v>
      </c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  <c r="BD347" s="6"/>
      <c r="BE347" s="6"/>
      <c r="BF347" s="6"/>
      <c r="BG347" s="6"/>
      <c r="BH347" s="6"/>
      <c r="BI347" s="6"/>
      <c r="BJ347" s="6"/>
      <c r="BK347" s="6"/>
      <c r="BL347" s="6"/>
      <c r="BM347" s="6"/>
      <c r="BN347" s="6"/>
      <c r="BO347" s="6"/>
      <c r="BP347" s="6"/>
      <c r="BQ347" s="6"/>
      <c r="BR347" s="6"/>
      <c r="BS347" s="6"/>
      <c r="BT347" s="6"/>
      <c r="BU347" s="6"/>
      <c r="BV347" s="6"/>
      <c r="BW347" s="6"/>
      <c r="BX347" s="6"/>
      <c r="BY347" s="6"/>
      <c r="BZ347" s="6"/>
      <c r="CA347" s="6"/>
      <c r="CB347" s="6"/>
      <c r="CC347" s="6"/>
      <c r="CD347" s="6"/>
      <c r="CE347" s="6"/>
      <c r="CF347" s="6"/>
      <c r="CG347" s="6"/>
      <c r="CH347" s="6"/>
      <c r="CI347" s="6"/>
      <c r="CJ347" s="6"/>
      <c r="CK347" s="6"/>
      <c r="CL347" s="6"/>
      <c r="CM347" s="6"/>
      <c r="CN347" s="6"/>
      <c r="CO347" s="6"/>
      <c r="CP347" s="6"/>
      <c r="CQ347" s="6"/>
      <c r="CR347" s="6"/>
      <c r="CS347" s="6"/>
    </row>
    <row r="348" spans="1:97" x14ac:dyDescent="0.35">
      <c r="A348" s="6" t="str">
        <f t="shared" si="16"/>
        <v>JUIN</v>
      </c>
      <c r="B348" s="6">
        <f t="shared" si="18"/>
        <v>24</v>
      </c>
      <c r="C348" s="6" t="str">
        <f t="shared" si="17"/>
        <v>MARDI</v>
      </c>
      <c r="D348" s="20">
        <v>43627</v>
      </c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  <c r="BD348" s="6"/>
      <c r="BE348" s="6"/>
      <c r="BF348" s="6"/>
      <c r="BG348" s="6"/>
      <c r="BH348" s="6"/>
      <c r="BI348" s="6"/>
      <c r="BJ348" s="6"/>
      <c r="BK348" s="6"/>
      <c r="BL348" s="6"/>
      <c r="BM348" s="6"/>
      <c r="BN348" s="6"/>
      <c r="BO348" s="6"/>
      <c r="BP348" s="6"/>
      <c r="BQ348" s="6"/>
      <c r="BR348" s="6"/>
      <c r="BS348" s="6"/>
      <c r="BT348" s="6"/>
      <c r="BU348" s="6"/>
      <c r="BV348" s="6"/>
      <c r="BW348" s="6"/>
      <c r="BX348" s="6"/>
      <c r="BY348" s="6"/>
      <c r="BZ348" s="6"/>
      <c r="CA348" s="6"/>
      <c r="CB348" s="6"/>
      <c r="CC348" s="6"/>
      <c r="CD348" s="6"/>
      <c r="CE348" s="6"/>
      <c r="CF348" s="6"/>
      <c r="CG348" s="6"/>
      <c r="CH348" s="6"/>
      <c r="CI348" s="6"/>
      <c r="CJ348" s="6"/>
      <c r="CK348" s="6"/>
      <c r="CL348" s="6"/>
      <c r="CM348" s="6"/>
      <c r="CN348" s="6"/>
      <c r="CO348" s="6"/>
      <c r="CP348" s="6"/>
      <c r="CQ348" s="6"/>
      <c r="CR348" s="6"/>
      <c r="CS348" s="6"/>
    </row>
    <row r="349" spans="1:97" x14ac:dyDescent="0.35">
      <c r="A349" s="6" t="str">
        <f t="shared" si="16"/>
        <v>JUIN</v>
      </c>
      <c r="B349" s="6">
        <f t="shared" si="18"/>
        <v>24</v>
      </c>
      <c r="C349" s="6" t="str">
        <f t="shared" si="17"/>
        <v>MERCREDI</v>
      </c>
      <c r="D349" s="20">
        <v>43628</v>
      </c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  <c r="BD349" s="6"/>
      <c r="BE349" s="6"/>
      <c r="BF349" s="6"/>
      <c r="BG349" s="6"/>
      <c r="BH349" s="6"/>
      <c r="BI349" s="6"/>
      <c r="BJ349" s="6"/>
      <c r="BK349" s="6"/>
      <c r="BL349" s="6"/>
      <c r="BM349" s="6"/>
      <c r="BN349" s="6"/>
      <c r="BO349" s="6"/>
      <c r="BP349" s="6"/>
      <c r="BQ349" s="6"/>
      <c r="BR349" s="6"/>
      <c r="BS349" s="6"/>
      <c r="BT349" s="6"/>
      <c r="BU349" s="6"/>
      <c r="BV349" s="6"/>
      <c r="BW349" s="6"/>
      <c r="BX349" s="6"/>
      <c r="BY349" s="6"/>
      <c r="BZ349" s="6"/>
      <c r="CA349" s="6"/>
      <c r="CB349" s="6"/>
      <c r="CC349" s="6"/>
      <c r="CD349" s="6"/>
      <c r="CE349" s="6"/>
      <c r="CF349" s="6"/>
      <c r="CG349" s="6"/>
      <c r="CH349" s="6"/>
      <c r="CI349" s="6"/>
      <c r="CJ349" s="6"/>
      <c r="CK349" s="6"/>
      <c r="CL349" s="6"/>
      <c r="CM349" s="6"/>
      <c r="CN349" s="6"/>
      <c r="CO349" s="6"/>
      <c r="CP349" s="6"/>
      <c r="CQ349" s="6"/>
      <c r="CR349" s="6"/>
      <c r="CS349" s="6"/>
    </row>
    <row r="350" spans="1:97" x14ac:dyDescent="0.35">
      <c r="A350" s="6" t="str">
        <f t="shared" si="16"/>
        <v>JUIN</v>
      </c>
      <c r="B350" s="6">
        <f t="shared" si="18"/>
        <v>24</v>
      </c>
      <c r="C350" s="6" t="str">
        <f t="shared" si="17"/>
        <v>JEUDI</v>
      </c>
      <c r="D350" s="20">
        <v>43629</v>
      </c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  <c r="BD350" s="6"/>
      <c r="BE350" s="6"/>
      <c r="BF350" s="6"/>
      <c r="BG350" s="6"/>
      <c r="BH350" s="6"/>
      <c r="BI350" s="6"/>
      <c r="BJ350" s="6"/>
      <c r="BK350" s="6"/>
      <c r="BL350" s="6"/>
      <c r="BM350" s="6"/>
      <c r="BN350" s="6"/>
      <c r="BO350" s="6"/>
      <c r="BP350" s="6"/>
      <c r="BQ350" s="6"/>
      <c r="BR350" s="6"/>
      <c r="BS350" s="6"/>
      <c r="BT350" s="6"/>
      <c r="BU350" s="6"/>
      <c r="BV350" s="6"/>
      <c r="BW350" s="6"/>
      <c r="BX350" s="6"/>
      <c r="BY350" s="6"/>
      <c r="BZ350" s="6"/>
      <c r="CA350" s="6"/>
      <c r="CB350" s="6"/>
      <c r="CC350" s="6"/>
      <c r="CD350" s="6"/>
      <c r="CE350" s="6"/>
      <c r="CF350" s="6"/>
      <c r="CG350" s="6"/>
      <c r="CH350" s="6"/>
      <c r="CI350" s="6"/>
      <c r="CJ350" s="6"/>
      <c r="CK350" s="6"/>
      <c r="CL350" s="6"/>
      <c r="CM350" s="6"/>
      <c r="CN350" s="6"/>
      <c r="CO350" s="6"/>
      <c r="CP350" s="6"/>
      <c r="CQ350" s="6"/>
      <c r="CR350" s="6"/>
      <c r="CS350" s="6"/>
    </row>
    <row r="351" spans="1:97" x14ac:dyDescent="0.35">
      <c r="A351" s="6" t="str">
        <f t="shared" si="16"/>
        <v>JUIN</v>
      </c>
      <c r="B351" s="6">
        <f t="shared" si="18"/>
        <v>24</v>
      </c>
      <c r="C351" s="6" t="str">
        <f t="shared" si="17"/>
        <v>VENDREDI</v>
      </c>
      <c r="D351" s="20">
        <v>43630</v>
      </c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  <c r="BD351" s="6"/>
      <c r="BE351" s="6"/>
      <c r="BF351" s="6"/>
      <c r="BG351" s="6"/>
      <c r="BH351" s="6"/>
      <c r="BI351" s="6"/>
      <c r="BJ351" s="6"/>
      <c r="BK351" s="6"/>
      <c r="BL351" s="6"/>
      <c r="BM351" s="6"/>
      <c r="BN351" s="6"/>
      <c r="BO351" s="6"/>
      <c r="BP351" s="6"/>
      <c r="BQ351" s="6"/>
      <c r="BR351" s="6"/>
      <c r="BS351" s="6"/>
      <c r="BT351" s="6"/>
      <c r="BU351" s="6"/>
      <c r="BV351" s="6"/>
      <c r="BW351" s="6"/>
      <c r="BX351" s="6"/>
      <c r="BY351" s="6"/>
      <c r="BZ351" s="6"/>
      <c r="CA351" s="6"/>
      <c r="CB351" s="6"/>
      <c r="CC351" s="6"/>
      <c r="CD351" s="6"/>
      <c r="CE351" s="6"/>
      <c r="CF351" s="6"/>
      <c r="CG351" s="6"/>
      <c r="CH351" s="6"/>
      <c r="CI351" s="6"/>
      <c r="CJ351" s="6"/>
      <c r="CK351" s="6"/>
      <c r="CL351" s="6"/>
      <c r="CM351" s="6"/>
      <c r="CN351" s="6"/>
      <c r="CO351" s="6"/>
      <c r="CP351" s="6"/>
      <c r="CQ351" s="6"/>
      <c r="CR351" s="6"/>
      <c r="CS351" s="6"/>
    </row>
    <row r="352" spans="1:97" x14ac:dyDescent="0.35">
      <c r="A352" s="6" t="str">
        <f t="shared" si="16"/>
        <v>JUIN</v>
      </c>
      <c r="B352" s="6">
        <f t="shared" si="18"/>
        <v>24</v>
      </c>
      <c r="C352" s="6" t="str">
        <f t="shared" si="17"/>
        <v>SAMEDI</v>
      </c>
      <c r="D352" s="20">
        <v>43631</v>
      </c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</row>
    <row r="353" spans="1:97" x14ac:dyDescent="0.35">
      <c r="A353" s="6" t="str">
        <f t="shared" si="16"/>
        <v>JUIN</v>
      </c>
      <c r="B353" s="6">
        <f t="shared" si="18"/>
        <v>25</v>
      </c>
      <c r="C353" s="6" t="str">
        <f t="shared" si="17"/>
        <v>DIMANCHE</v>
      </c>
      <c r="D353" s="20">
        <v>43632</v>
      </c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  <c r="BD353" s="6"/>
      <c r="BE353" s="6"/>
      <c r="BF353" s="6"/>
      <c r="BG353" s="6"/>
      <c r="BH353" s="6"/>
      <c r="BI353" s="6"/>
      <c r="BJ353" s="6"/>
      <c r="BK353" s="6"/>
      <c r="BL353" s="6"/>
      <c r="BM353" s="6"/>
      <c r="BN353" s="6"/>
      <c r="BO353" s="6"/>
      <c r="BP353" s="6"/>
      <c r="BQ353" s="6"/>
      <c r="BR353" s="6"/>
      <c r="BS353" s="6"/>
      <c r="BT353" s="6"/>
      <c r="BU353" s="6"/>
      <c r="BV353" s="6"/>
      <c r="BW353" s="6"/>
      <c r="BX353" s="6"/>
      <c r="BY353" s="6"/>
      <c r="BZ353" s="6"/>
      <c r="CA353" s="6"/>
      <c r="CB353" s="6"/>
      <c r="CC353" s="6"/>
      <c r="CD353" s="6"/>
      <c r="CE353" s="6"/>
      <c r="CF353" s="6"/>
      <c r="CG353" s="6"/>
      <c r="CH353" s="6"/>
      <c r="CI353" s="6"/>
      <c r="CJ353" s="6"/>
      <c r="CK353" s="6"/>
      <c r="CL353" s="6"/>
      <c r="CM353" s="6"/>
      <c r="CN353" s="6"/>
      <c r="CO353" s="6"/>
      <c r="CP353" s="6"/>
      <c r="CQ353" s="6"/>
      <c r="CR353" s="6"/>
      <c r="CS353" s="6"/>
    </row>
    <row r="354" spans="1:97" x14ac:dyDescent="0.35">
      <c r="A354" s="6" t="str">
        <f t="shared" si="16"/>
        <v>JUIN</v>
      </c>
      <c r="B354" s="6">
        <f t="shared" si="18"/>
        <v>25</v>
      </c>
      <c r="C354" s="6" t="str">
        <f t="shared" si="17"/>
        <v>LUNDI</v>
      </c>
      <c r="D354" s="20">
        <v>43633</v>
      </c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  <c r="BD354" s="6"/>
      <c r="BE354" s="6"/>
      <c r="BF354" s="6"/>
      <c r="BG354" s="6"/>
      <c r="BH354" s="6"/>
      <c r="BI354" s="6"/>
      <c r="BJ354" s="6"/>
      <c r="BK354" s="6"/>
      <c r="BL354" s="6"/>
      <c r="BM354" s="6"/>
      <c r="BN354" s="6"/>
      <c r="BO354" s="6"/>
      <c r="BP354" s="6"/>
      <c r="BQ354" s="6"/>
      <c r="BR354" s="6"/>
      <c r="BS354" s="6"/>
      <c r="BT354" s="6"/>
      <c r="BU354" s="6"/>
      <c r="BV354" s="6"/>
      <c r="BW354" s="6"/>
      <c r="BX354" s="6"/>
      <c r="BY354" s="6"/>
      <c r="BZ354" s="6"/>
      <c r="CA354" s="6"/>
      <c r="CB354" s="6"/>
      <c r="CC354" s="6"/>
      <c r="CD354" s="6"/>
      <c r="CE354" s="6"/>
      <c r="CF354" s="6"/>
      <c r="CG354" s="6"/>
      <c r="CH354" s="6"/>
      <c r="CI354" s="6"/>
      <c r="CJ354" s="6"/>
      <c r="CK354" s="6"/>
      <c r="CL354" s="6"/>
      <c r="CM354" s="6"/>
      <c r="CN354" s="6"/>
      <c r="CO354" s="6"/>
      <c r="CP354" s="6"/>
      <c r="CQ354" s="6"/>
      <c r="CR354" s="6"/>
      <c r="CS354" s="6"/>
    </row>
    <row r="355" spans="1:97" x14ac:dyDescent="0.35">
      <c r="A355" s="6" t="str">
        <f t="shared" si="16"/>
        <v>JUIN</v>
      </c>
      <c r="B355" s="6">
        <f t="shared" si="18"/>
        <v>25</v>
      </c>
      <c r="C355" s="6" t="str">
        <f t="shared" si="17"/>
        <v>MARDI</v>
      </c>
      <c r="D355" s="20">
        <v>43634</v>
      </c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  <c r="BD355" s="6"/>
      <c r="BE355" s="6"/>
      <c r="BF355" s="6"/>
      <c r="BG355" s="6"/>
      <c r="BH355" s="6"/>
      <c r="BI355" s="6"/>
      <c r="BJ355" s="6"/>
      <c r="BK355" s="6"/>
      <c r="BL355" s="6"/>
      <c r="BM355" s="6"/>
      <c r="BN355" s="6"/>
      <c r="BO355" s="6"/>
      <c r="BP355" s="6"/>
      <c r="BQ355" s="6"/>
      <c r="BR355" s="6"/>
      <c r="BS355" s="6"/>
      <c r="BT355" s="6"/>
      <c r="BU355" s="6"/>
      <c r="BV355" s="6"/>
      <c r="BW355" s="6"/>
      <c r="BX355" s="6"/>
      <c r="BY355" s="6"/>
      <c r="BZ355" s="6"/>
      <c r="CA355" s="6"/>
      <c r="CB355" s="6"/>
      <c r="CC355" s="6"/>
      <c r="CD355" s="6"/>
      <c r="CE355" s="6"/>
      <c r="CF355" s="6"/>
      <c r="CG355" s="6"/>
      <c r="CH355" s="6"/>
      <c r="CI355" s="6"/>
      <c r="CJ355" s="6"/>
      <c r="CK355" s="6"/>
      <c r="CL355" s="6"/>
      <c r="CM355" s="6"/>
      <c r="CN355" s="6"/>
      <c r="CO355" s="6"/>
      <c r="CP355" s="6"/>
      <c r="CQ355" s="6"/>
      <c r="CR355" s="6"/>
      <c r="CS355" s="6"/>
    </row>
    <row r="356" spans="1:97" x14ac:dyDescent="0.35">
      <c r="A356" s="6" t="str">
        <f t="shared" si="16"/>
        <v>JUIN</v>
      </c>
      <c r="B356" s="6">
        <f t="shared" si="18"/>
        <v>25</v>
      </c>
      <c r="C356" s="6" t="str">
        <f t="shared" si="17"/>
        <v>MERCREDI</v>
      </c>
      <c r="D356" s="20">
        <v>43635</v>
      </c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  <c r="BD356" s="6"/>
      <c r="BE356" s="6"/>
      <c r="BF356" s="6"/>
      <c r="BG356" s="6"/>
      <c r="BH356" s="6"/>
      <c r="BI356" s="6"/>
      <c r="BJ356" s="6"/>
      <c r="BK356" s="6"/>
      <c r="BL356" s="6"/>
      <c r="BM356" s="6"/>
      <c r="BN356" s="6"/>
      <c r="BO356" s="6"/>
      <c r="BP356" s="6"/>
      <c r="BQ356" s="6"/>
      <c r="BR356" s="6"/>
      <c r="BS356" s="6"/>
      <c r="BT356" s="6"/>
      <c r="BU356" s="6"/>
      <c r="BV356" s="6"/>
      <c r="BW356" s="6"/>
      <c r="BX356" s="6"/>
      <c r="BY356" s="6"/>
      <c r="BZ356" s="6"/>
      <c r="CA356" s="6"/>
      <c r="CB356" s="6"/>
      <c r="CC356" s="6"/>
      <c r="CD356" s="6"/>
      <c r="CE356" s="6"/>
      <c r="CF356" s="6"/>
      <c r="CG356" s="6"/>
      <c r="CH356" s="6"/>
      <c r="CI356" s="6"/>
      <c r="CJ356" s="6"/>
      <c r="CK356" s="6"/>
      <c r="CL356" s="6"/>
      <c r="CM356" s="6"/>
      <c r="CN356" s="6"/>
      <c r="CO356" s="6"/>
      <c r="CP356" s="6"/>
      <c r="CQ356" s="6"/>
      <c r="CR356" s="6"/>
      <c r="CS356" s="6"/>
    </row>
    <row r="357" spans="1:97" x14ac:dyDescent="0.35">
      <c r="A357" s="6" t="str">
        <f t="shared" si="16"/>
        <v>JUIN</v>
      </c>
      <c r="B357" s="6">
        <f t="shared" si="18"/>
        <v>25</v>
      </c>
      <c r="C357" s="6" t="str">
        <f t="shared" si="17"/>
        <v>JEUDI</v>
      </c>
      <c r="D357" s="20">
        <v>43636</v>
      </c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  <c r="BD357" s="6"/>
      <c r="BE357" s="6"/>
      <c r="BF357" s="6"/>
      <c r="BG357" s="6"/>
      <c r="BH357" s="6"/>
      <c r="BI357" s="6"/>
      <c r="BJ357" s="6"/>
      <c r="BK357" s="6"/>
      <c r="BL357" s="6"/>
      <c r="BM357" s="6"/>
      <c r="BN357" s="6"/>
      <c r="BO357" s="6"/>
      <c r="BP357" s="6"/>
      <c r="BQ357" s="6"/>
      <c r="BR357" s="6"/>
      <c r="BS357" s="6"/>
      <c r="BT357" s="6"/>
      <c r="BU357" s="6"/>
      <c r="BV357" s="6"/>
      <c r="BW357" s="6"/>
      <c r="BX357" s="6"/>
      <c r="BY357" s="6"/>
      <c r="BZ357" s="6"/>
      <c r="CA357" s="6"/>
      <c r="CB357" s="6"/>
      <c r="CC357" s="6"/>
      <c r="CD357" s="6"/>
      <c r="CE357" s="6"/>
      <c r="CF357" s="6"/>
      <c r="CG357" s="6"/>
      <c r="CH357" s="6"/>
      <c r="CI357" s="6"/>
      <c r="CJ357" s="6"/>
      <c r="CK357" s="6"/>
      <c r="CL357" s="6"/>
      <c r="CM357" s="6"/>
      <c r="CN357" s="6"/>
      <c r="CO357" s="6"/>
      <c r="CP357" s="6"/>
      <c r="CQ357" s="6"/>
      <c r="CR357" s="6"/>
      <c r="CS357" s="6"/>
    </row>
    <row r="358" spans="1:97" x14ac:dyDescent="0.35">
      <c r="A358" s="6" t="str">
        <f t="shared" si="16"/>
        <v>JUIN</v>
      </c>
      <c r="B358" s="6">
        <f t="shared" si="18"/>
        <v>25</v>
      </c>
      <c r="C358" s="6" t="str">
        <f t="shared" si="17"/>
        <v>VENDREDI</v>
      </c>
      <c r="D358" s="20">
        <v>43637</v>
      </c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  <c r="BD358" s="6"/>
      <c r="BE358" s="6"/>
      <c r="BF358" s="6"/>
      <c r="BG358" s="6"/>
      <c r="BH358" s="6"/>
      <c r="BI358" s="6"/>
      <c r="BJ358" s="6"/>
      <c r="BK358" s="6"/>
      <c r="BL358" s="6"/>
      <c r="BM358" s="6"/>
      <c r="BN358" s="6"/>
      <c r="BO358" s="6"/>
      <c r="BP358" s="6"/>
      <c r="BQ358" s="6"/>
      <c r="BR358" s="6"/>
      <c r="BS358" s="6"/>
      <c r="BT358" s="6"/>
      <c r="BU358" s="6"/>
      <c r="BV358" s="6"/>
      <c r="BW358" s="6"/>
      <c r="BX358" s="6"/>
      <c r="BY358" s="6"/>
      <c r="BZ358" s="6"/>
      <c r="CA358" s="6"/>
      <c r="CB358" s="6"/>
      <c r="CC358" s="6"/>
      <c r="CD358" s="6"/>
      <c r="CE358" s="6"/>
      <c r="CF358" s="6"/>
      <c r="CG358" s="6"/>
      <c r="CH358" s="6"/>
      <c r="CI358" s="6"/>
      <c r="CJ358" s="6"/>
      <c r="CK358" s="6"/>
      <c r="CL358" s="6"/>
      <c r="CM358" s="6"/>
      <c r="CN358" s="6"/>
      <c r="CO358" s="6"/>
      <c r="CP358" s="6"/>
      <c r="CQ358" s="6"/>
      <c r="CR358" s="6"/>
      <c r="CS358" s="6"/>
    </row>
    <row r="359" spans="1:97" x14ac:dyDescent="0.35">
      <c r="A359" s="6" t="str">
        <f t="shared" si="16"/>
        <v>JUIN</v>
      </c>
      <c r="B359" s="6">
        <f t="shared" si="18"/>
        <v>25</v>
      </c>
      <c r="C359" s="6" t="str">
        <f t="shared" si="17"/>
        <v>SAMEDI</v>
      </c>
      <c r="D359" s="20">
        <v>43638</v>
      </c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  <c r="BD359" s="6"/>
      <c r="BE359" s="6"/>
      <c r="BF359" s="6"/>
      <c r="BG359" s="6"/>
      <c r="BH359" s="6"/>
      <c r="BI359" s="6"/>
      <c r="BJ359" s="6"/>
      <c r="BK359" s="6"/>
      <c r="BL359" s="6"/>
      <c r="BM359" s="6"/>
      <c r="BN359" s="6"/>
      <c r="BO359" s="6"/>
      <c r="BP359" s="6"/>
      <c r="BQ359" s="6"/>
      <c r="BR359" s="6"/>
      <c r="BS359" s="6"/>
      <c r="BT359" s="6"/>
      <c r="BU359" s="6"/>
      <c r="BV359" s="6"/>
      <c r="BW359" s="6"/>
      <c r="BX359" s="6"/>
      <c r="BY359" s="6"/>
      <c r="BZ359" s="6"/>
      <c r="CA359" s="6"/>
      <c r="CB359" s="6"/>
      <c r="CC359" s="6"/>
      <c r="CD359" s="6"/>
      <c r="CE359" s="6"/>
      <c r="CF359" s="6"/>
      <c r="CG359" s="6"/>
      <c r="CH359" s="6"/>
      <c r="CI359" s="6"/>
      <c r="CJ359" s="6"/>
      <c r="CK359" s="6"/>
      <c r="CL359" s="6"/>
      <c r="CM359" s="6"/>
      <c r="CN359" s="6"/>
      <c r="CO359" s="6"/>
      <c r="CP359" s="6"/>
      <c r="CQ359" s="6"/>
      <c r="CR359" s="6"/>
      <c r="CS359" s="6"/>
    </row>
    <row r="360" spans="1:97" x14ac:dyDescent="0.35">
      <c r="A360" s="6" t="str">
        <f t="shared" si="16"/>
        <v>JUIN</v>
      </c>
      <c r="B360" s="6">
        <f t="shared" si="18"/>
        <v>26</v>
      </c>
      <c r="C360" s="6" t="str">
        <f t="shared" si="17"/>
        <v>DIMANCHE</v>
      </c>
      <c r="D360" s="20">
        <v>43639</v>
      </c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  <c r="BD360" s="6"/>
      <c r="BE360" s="6"/>
      <c r="BF360" s="6"/>
      <c r="BG360" s="6"/>
      <c r="BH360" s="6"/>
      <c r="BI360" s="6"/>
      <c r="BJ360" s="6"/>
      <c r="BK360" s="6"/>
      <c r="BL360" s="6"/>
      <c r="BM360" s="6"/>
      <c r="BN360" s="6"/>
      <c r="BO360" s="6"/>
      <c r="BP360" s="6"/>
      <c r="BQ360" s="6"/>
      <c r="BR360" s="6"/>
      <c r="BS360" s="6"/>
      <c r="BT360" s="6"/>
      <c r="BU360" s="6"/>
      <c r="BV360" s="6"/>
      <c r="BW360" s="6"/>
      <c r="BX360" s="6"/>
      <c r="BY360" s="6"/>
      <c r="BZ360" s="6"/>
      <c r="CA360" s="6"/>
      <c r="CB360" s="6"/>
      <c r="CC360" s="6"/>
      <c r="CD360" s="6"/>
      <c r="CE360" s="6"/>
      <c r="CF360" s="6"/>
      <c r="CG360" s="6"/>
      <c r="CH360" s="6"/>
      <c r="CI360" s="6"/>
      <c r="CJ360" s="6"/>
      <c r="CK360" s="6"/>
      <c r="CL360" s="6"/>
      <c r="CM360" s="6"/>
      <c r="CN360" s="6"/>
      <c r="CO360" s="6"/>
      <c r="CP360" s="6"/>
      <c r="CQ360" s="6"/>
      <c r="CR360" s="6"/>
      <c r="CS360" s="6"/>
    </row>
    <row r="361" spans="1:97" x14ac:dyDescent="0.35">
      <c r="A361" s="6" t="str">
        <f t="shared" si="16"/>
        <v>JUIN</v>
      </c>
      <c r="B361" s="6">
        <f t="shared" si="18"/>
        <v>26</v>
      </c>
      <c r="C361" s="6" t="str">
        <f t="shared" si="17"/>
        <v>LUNDI</v>
      </c>
      <c r="D361" s="20">
        <v>43640</v>
      </c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  <c r="BD361" s="6"/>
      <c r="BE361" s="6"/>
      <c r="BF361" s="6"/>
      <c r="BG361" s="6"/>
      <c r="BH361" s="6"/>
      <c r="BI361" s="6"/>
      <c r="BJ361" s="6"/>
      <c r="BK361" s="6"/>
      <c r="BL361" s="6"/>
      <c r="BM361" s="6"/>
      <c r="BN361" s="6"/>
      <c r="BO361" s="6"/>
      <c r="BP361" s="6"/>
      <c r="BQ361" s="6"/>
      <c r="BR361" s="6"/>
      <c r="BS361" s="6"/>
      <c r="BT361" s="6"/>
      <c r="BU361" s="6"/>
      <c r="BV361" s="6"/>
      <c r="BW361" s="6"/>
      <c r="BX361" s="6"/>
      <c r="BY361" s="6"/>
      <c r="BZ361" s="6"/>
      <c r="CA361" s="6"/>
      <c r="CB361" s="6"/>
      <c r="CC361" s="6"/>
      <c r="CD361" s="6"/>
      <c r="CE361" s="6"/>
      <c r="CF361" s="6"/>
      <c r="CG361" s="6"/>
      <c r="CH361" s="6"/>
      <c r="CI361" s="6"/>
      <c r="CJ361" s="6"/>
      <c r="CK361" s="6"/>
      <c r="CL361" s="6"/>
      <c r="CM361" s="6"/>
      <c r="CN361" s="6"/>
      <c r="CO361" s="6"/>
      <c r="CP361" s="6"/>
      <c r="CQ361" s="6"/>
      <c r="CR361" s="6"/>
      <c r="CS361" s="6"/>
    </row>
    <row r="362" spans="1:97" x14ac:dyDescent="0.35">
      <c r="A362" s="6" t="str">
        <f t="shared" si="16"/>
        <v>JUIN</v>
      </c>
      <c r="B362" s="6">
        <f t="shared" si="18"/>
        <v>26</v>
      </c>
      <c r="C362" s="6" t="str">
        <f t="shared" si="17"/>
        <v>MARDI</v>
      </c>
      <c r="D362" s="20">
        <v>43641</v>
      </c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  <c r="BD362" s="6"/>
      <c r="BE362" s="6"/>
      <c r="BF362" s="6"/>
      <c r="BG362" s="6"/>
      <c r="BH362" s="6"/>
      <c r="BI362" s="6"/>
      <c r="BJ362" s="6"/>
      <c r="BK362" s="6"/>
      <c r="BL362" s="6"/>
      <c r="BM362" s="6"/>
      <c r="BN362" s="6"/>
      <c r="BO362" s="6"/>
      <c r="BP362" s="6"/>
      <c r="BQ362" s="6"/>
      <c r="BR362" s="6"/>
      <c r="BS362" s="6"/>
      <c r="BT362" s="6"/>
      <c r="BU362" s="6"/>
      <c r="BV362" s="6"/>
      <c r="BW362" s="6"/>
      <c r="BX362" s="6"/>
      <c r="BY362" s="6"/>
      <c r="BZ362" s="6"/>
      <c r="CA362" s="6"/>
      <c r="CB362" s="6"/>
      <c r="CC362" s="6"/>
      <c r="CD362" s="6"/>
      <c r="CE362" s="6"/>
      <c r="CF362" s="6"/>
      <c r="CG362" s="6"/>
      <c r="CH362" s="6"/>
      <c r="CI362" s="6"/>
      <c r="CJ362" s="6"/>
      <c r="CK362" s="6"/>
      <c r="CL362" s="6"/>
      <c r="CM362" s="6"/>
      <c r="CN362" s="6"/>
      <c r="CO362" s="6"/>
      <c r="CP362" s="6"/>
      <c r="CQ362" s="6"/>
      <c r="CR362" s="6"/>
      <c r="CS362" s="6"/>
    </row>
    <row r="363" spans="1:97" x14ac:dyDescent="0.35">
      <c r="A363" s="6" t="str">
        <f t="shared" si="16"/>
        <v>JUIN</v>
      </c>
      <c r="B363" s="6">
        <f t="shared" si="18"/>
        <v>26</v>
      </c>
      <c r="C363" s="6" t="str">
        <f t="shared" si="17"/>
        <v>MERCREDI</v>
      </c>
      <c r="D363" s="20">
        <v>43642</v>
      </c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  <c r="BD363" s="6"/>
      <c r="BE363" s="6"/>
      <c r="BF363" s="6"/>
      <c r="BG363" s="6"/>
      <c r="BH363" s="6"/>
      <c r="BI363" s="6"/>
      <c r="BJ363" s="6"/>
      <c r="BK363" s="6"/>
      <c r="BL363" s="6"/>
      <c r="BM363" s="6"/>
      <c r="BN363" s="6"/>
      <c r="BO363" s="6"/>
      <c r="BP363" s="6"/>
      <c r="BQ363" s="6"/>
      <c r="BR363" s="6"/>
      <c r="BS363" s="6"/>
      <c r="BT363" s="6"/>
      <c r="BU363" s="6"/>
      <c r="BV363" s="6"/>
      <c r="BW363" s="6"/>
      <c r="BX363" s="6"/>
      <c r="BY363" s="6"/>
      <c r="BZ363" s="6"/>
      <c r="CA363" s="6"/>
      <c r="CB363" s="6"/>
      <c r="CC363" s="6"/>
      <c r="CD363" s="6"/>
      <c r="CE363" s="6"/>
      <c r="CF363" s="6"/>
      <c r="CG363" s="6"/>
      <c r="CH363" s="6"/>
      <c r="CI363" s="6"/>
      <c r="CJ363" s="6"/>
      <c r="CK363" s="6"/>
      <c r="CL363" s="6"/>
      <c r="CM363" s="6"/>
      <c r="CN363" s="6"/>
      <c r="CO363" s="6"/>
      <c r="CP363" s="6"/>
      <c r="CQ363" s="6"/>
      <c r="CR363" s="6"/>
      <c r="CS363" s="6"/>
    </row>
    <row r="364" spans="1:97" x14ac:dyDescent="0.35">
      <c r="A364" s="6" t="str">
        <f t="shared" si="16"/>
        <v>JUIN</v>
      </c>
      <c r="B364" s="6">
        <f t="shared" si="18"/>
        <v>26</v>
      </c>
      <c r="C364" s="6" t="str">
        <f t="shared" si="17"/>
        <v>JEUDI</v>
      </c>
      <c r="D364" s="20">
        <v>43643</v>
      </c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</row>
    <row r="365" spans="1:97" x14ac:dyDescent="0.35">
      <c r="A365" s="6" t="str">
        <f t="shared" si="16"/>
        <v>JUIN</v>
      </c>
      <c r="B365" s="6">
        <f t="shared" si="18"/>
        <v>26</v>
      </c>
      <c r="C365" s="6" t="str">
        <f t="shared" si="17"/>
        <v>VENDREDI</v>
      </c>
      <c r="D365" s="20">
        <v>43644</v>
      </c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  <c r="BD365" s="6"/>
      <c r="BE365" s="6"/>
      <c r="BF365" s="6"/>
      <c r="BG365" s="6"/>
      <c r="BH365" s="6"/>
      <c r="BI365" s="6"/>
      <c r="BJ365" s="6"/>
      <c r="BK365" s="6"/>
      <c r="BL365" s="6"/>
      <c r="BM365" s="6"/>
      <c r="BN365" s="6"/>
      <c r="BO365" s="6"/>
      <c r="BP365" s="6"/>
      <c r="BQ365" s="6"/>
      <c r="BR365" s="6"/>
      <c r="BS365" s="6"/>
      <c r="BT365" s="6"/>
      <c r="BU365" s="6"/>
      <c r="BV365" s="6"/>
      <c r="BW365" s="6"/>
      <c r="BX365" s="6"/>
      <c r="BY365" s="6"/>
      <c r="BZ365" s="6"/>
      <c r="CA365" s="6"/>
      <c r="CB365" s="6"/>
      <c r="CC365" s="6"/>
      <c r="CD365" s="6"/>
      <c r="CE365" s="6"/>
      <c r="CF365" s="6"/>
      <c r="CG365" s="6"/>
      <c r="CH365" s="6"/>
      <c r="CI365" s="6"/>
      <c r="CJ365" s="6"/>
      <c r="CK365" s="6"/>
      <c r="CL365" s="6"/>
      <c r="CM365" s="6"/>
      <c r="CN365" s="6"/>
      <c r="CO365" s="6"/>
      <c r="CP365" s="6"/>
      <c r="CQ365" s="6"/>
      <c r="CR365" s="6"/>
      <c r="CS365" s="6"/>
    </row>
    <row r="366" spans="1:97" x14ac:dyDescent="0.35">
      <c r="A366" s="6" t="str">
        <f t="shared" si="16"/>
        <v>JUIN</v>
      </c>
      <c r="B366" s="6">
        <f t="shared" si="18"/>
        <v>26</v>
      </c>
      <c r="C366" s="6" t="str">
        <f t="shared" si="17"/>
        <v>SAMEDI</v>
      </c>
      <c r="D366" s="20">
        <v>43645</v>
      </c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  <c r="BD366" s="6"/>
      <c r="BE366" s="6"/>
      <c r="BF366" s="6"/>
      <c r="BG366" s="6"/>
      <c r="BH366" s="6"/>
      <c r="BI366" s="6"/>
      <c r="BJ366" s="6"/>
      <c r="BK366" s="6"/>
      <c r="BL366" s="6"/>
      <c r="BM366" s="6"/>
      <c r="BN366" s="6"/>
      <c r="BO366" s="6"/>
      <c r="BP366" s="6"/>
      <c r="BQ366" s="6"/>
      <c r="BR366" s="6"/>
      <c r="BS366" s="6"/>
      <c r="BT366" s="6"/>
      <c r="BU366" s="6"/>
      <c r="BV366" s="6"/>
      <c r="BW366" s="6"/>
      <c r="BX366" s="6"/>
      <c r="BY366" s="6"/>
      <c r="BZ366" s="6"/>
      <c r="CA366" s="6"/>
      <c r="CB366" s="6"/>
      <c r="CC366" s="6"/>
      <c r="CD366" s="6"/>
      <c r="CE366" s="6"/>
      <c r="CF366" s="6"/>
      <c r="CG366" s="6"/>
      <c r="CH366" s="6"/>
      <c r="CI366" s="6"/>
      <c r="CJ366" s="6"/>
      <c r="CK366" s="6"/>
      <c r="CL366" s="6"/>
      <c r="CM366" s="6"/>
      <c r="CN366" s="6"/>
      <c r="CO366" s="6"/>
      <c r="CP366" s="6"/>
      <c r="CQ366" s="6"/>
      <c r="CR366" s="6"/>
      <c r="CS366" s="6"/>
    </row>
    <row r="367" spans="1:97" x14ac:dyDescent="0.35">
      <c r="A367" s="6" t="str">
        <f t="shared" si="16"/>
        <v>JUIN</v>
      </c>
      <c r="B367" s="6">
        <f t="shared" si="18"/>
        <v>27</v>
      </c>
      <c r="C367" s="6" t="str">
        <f t="shared" si="17"/>
        <v>DIMANCHE</v>
      </c>
      <c r="D367" s="20">
        <v>43646</v>
      </c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  <c r="BD367" s="6"/>
      <c r="BE367" s="6"/>
      <c r="BF367" s="6"/>
      <c r="BG367" s="6"/>
      <c r="BH367" s="6"/>
      <c r="BI367" s="6"/>
      <c r="BJ367" s="6"/>
      <c r="BK367" s="6"/>
      <c r="BL367" s="6"/>
      <c r="BM367" s="6"/>
      <c r="BN367" s="6"/>
      <c r="BO367" s="6"/>
      <c r="BP367" s="6"/>
      <c r="BQ367" s="6"/>
      <c r="BR367" s="6"/>
      <c r="BS367" s="6"/>
      <c r="BT367" s="6"/>
      <c r="BU367" s="6"/>
      <c r="BV367" s="6"/>
      <c r="BW367" s="6"/>
      <c r="BX367" s="6"/>
      <c r="BY367" s="6"/>
      <c r="BZ367" s="6"/>
      <c r="CA367" s="6"/>
      <c r="CB367" s="6"/>
      <c r="CC367" s="6"/>
      <c r="CD367" s="6"/>
      <c r="CE367" s="6"/>
      <c r="CF367" s="6"/>
      <c r="CG367" s="6"/>
      <c r="CH367" s="6"/>
      <c r="CI367" s="6"/>
      <c r="CJ367" s="6"/>
      <c r="CK367" s="6"/>
      <c r="CL367" s="6"/>
      <c r="CM367" s="6"/>
      <c r="CN367" s="6"/>
      <c r="CO367" s="6"/>
      <c r="CP367" s="6"/>
      <c r="CQ367" s="6"/>
      <c r="CR367" s="6"/>
      <c r="CS367" s="6"/>
    </row>
  </sheetData>
  <autoFilter ref="A2:D2"/>
  <conditionalFormatting sqref="A1:CS1521">
    <cfRule type="expression" dxfId="69" priority="1">
      <formula>$C1="DIMANCHE"</formula>
    </cfRule>
  </conditionalFormatting>
  <dataValidations count="1">
    <dataValidation type="list" allowBlank="1" showInputMessage="1" showErrorMessage="1" sqref="E3:CV367">
      <formula1>#REF!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488"/>
  <sheetViews>
    <sheetView tabSelected="1" workbookViewId="0">
      <selection activeCell="D6" sqref="D6"/>
    </sheetView>
  </sheetViews>
  <sheetFormatPr baseColWidth="10" defaultColWidth="10.81640625" defaultRowHeight="14.5" x14ac:dyDescent="0.35"/>
  <cols>
    <col min="1" max="1" width="6.453125" style="4" customWidth="1"/>
    <col min="2" max="2" width="5" style="1" customWidth="1"/>
    <col min="3" max="3" width="10.81640625" style="3"/>
    <col min="4" max="7" width="11.6328125" style="3" customWidth="1"/>
    <col min="8" max="8" width="11.6328125" style="4" customWidth="1"/>
    <col min="9" max="10" width="11.6328125" style="3" customWidth="1"/>
    <col min="11" max="11" width="20" style="3" customWidth="1"/>
    <col min="12" max="12" width="15" style="3" customWidth="1"/>
    <col min="13" max="13" width="11.6328125" style="3" customWidth="1"/>
    <col min="14" max="14" width="3.6328125" style="3" customWidth="1"/>
    <col min="15" max="15" width="14.36328125" style="3" customWidth="1"/>
    <col min="16" max="16384" width="10.81640625" style="3"/>
  </cols>
  <sheetData>
    <row r="1" spans="1:15" s="4" customFormat="1" ht="25" customHeight="1" x14ac:dyDescent="0.35">
      <c r="B1" s="187" t="str">
        <f>CONCATENATE("SUIVI ANNUALISATION MOIS DE ",CHOOSE(MONTH(C20),"JANVIER","FEVRIER","MARS","AVRIL","MAI","JUIN","JUILLET","AOUT","AVRIL","MAI","JUIN","JUILLET","AOUT","SEPTEMBRE","OCTOBRE","NOVEMBRE","DECEMBRE")," ",YEAR(C14))</f>
        <v>SUIVI ANNUALISATION MOIS DE AVRIL 2018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23"/>
      <c r="O1" s="23"/>
    </row>
    <row r="2" spans="1:15" s="4" customFormat="1" ht="25" customHeight="1" x14ac:dyDescent="0.35"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</row>
    <row r="3" spans="1:15" ht="25" customHeight="1" x14ac:dyDescent="0.35">
      <c r="A3" s="10">
        <v>1</v>
      </c>
      <c r="B3" s="163" t="str">
        <f>CONCATENATE("MATRICULE"," ",":"," ",VLOOKUP(A3,XTIME!$A$1:$E$22,2,FALSE))</f>
        <v>MATRICULE : Coach</v>
      </c>
      <c r="C3" s="163"/>
      <c r="D3" s="163"/>
      <c r="E3" s="163"/>
      <c r="F3" s="163"/>
      <c r="G3" s="163"/>
      <c r="H3" s="163"/>
      <c r="I3" s="163"/>
      <c r="J3" s="163"/>
      <c r="K3" s="196" t="s">
        <v>13</v>
      </c>
      <c r="L3" s="196"/>
      <c r="N3" s="21"/>
    </row>
    <row r="4" spans="1:15" s="4" customFormat="1" ht="25" customHeight="1" thickBot="1" x14ac:dyDescent="0.4">
      <c r="B4" s="177" t="s">
        <v>142</v>
      </c>
      <c r="C4" s="178"/>
      <c r="D4" s="178" t="str">
        <f>VLOOKUP(A3,XTIME!$A$1:$E$22,3,FALSE)</f>
        <v>JACKSON</v>
      </c>
      <c r="E4" s="178"/>
      <c r="F4" s="178" t="str">
        <f>VLOOKUP(A3,XTIME!$A$1:$E$22,4,FALSE)</f>
        <v>Phil</v>
      </c>
      <c r="G4" s="179"/>
      <c r="H4" s="150"/>
      <c r="I4" s="150"/>
      <c r="J4" s="150"/>
      <c r="K4" s="193">
        <f>VLOOKUP(A3,XTIME!$A$1:$E$22,5,FALSE)</f>
        <v>43</v>
      </c>
      <c r="L4" s="193"/>
      <c r="N4" s="22"/>
    </row>
    <row r="5" spans="1:15" s="9" customFormat="1" ht="25" customHeight="1" thickBot="1" x14ac:dyDescent="0.4">
      <c r="B5" s="194" t="s">
        <v>0</v>
      </c>
      <c r="C5" s="195"/>
      <c r="D5" s="44" t="s">
        <v>8</v>
      </c>
      <c r="E5" s="73" t="s">
        <v>41</v>
      </c>
      <c r="F5" s="73" t="s">
        <v>42</v>
      </c>
      <c r="G5" s="45" t="s">
        <v>14</v>
      </c>
      <c r="H5" s="46" t="s">
        <v>36</v>
      </c>
      <c r="I5" s="47" t="s">
        <v>59</v>
      </c>
      <c r="J5" s="48" t="s">
        <v>58</v>
      </c>
      <c r="K5" s="49"/>
      <c r="L5" s="49"/>
      <c r="M5" s="49"/>
    </row>
    <row r="6" spans="1:15" ht="25" customHeight="1" thickBot="1" x14ac:dyDescent="0.4">
      <c r="B6" s="182" t="str">
        <f>CONCATENATE("SEMAINE"," ",WEEKNUM(C11))</f>
        <v>SEMAINE 35</v>
      </c>
      <c r="C6" s="11">
        <v>43339</v>
      </c>
      <c r="D6" s="156">
        <f t="array" ref="D6">INDEX(MATCH($D$4&amp;$C6,Table2[Chauffeur]&amp;Table2[Jour],0),Table2[Total temps conduite])</f>
        <v>1</v>
      </c>
      <c r="E6" s="74"/>
      <c r="F6" s="74"/>
      <c r="G6" s="51"/>
      <c r="H6" s="52"/>
      <c r="I6" s="50"/>
      <c r="J6" s="53"/>
      <c r="K6" s="157"/>
      <c r="L6" s="180" t="str">
        <f>B6</f>
        <v>SEMAINE 35</v>
      </c>
      <c r="M6" s="181"/>
    </row>
    <row r="7" spans="1:15" ht="25" customHeight="1" x14ac:dyDescent="0.35">
      <c r="B7" s="183"/>
      <c r="C7" s="12">
        <f>C6+1</f>
        <v>43340</v>
      </c>
      <c r="D7" s="55"/>
      <c r="E7" s="75"/>
      <c r="F7" s="75"/>
      <c r="G7" s="56"/>
      <c r="H7" s="57"/>
      <c r="I7" s="55"/>
      <c r="J7" s="58"/>
      <c r="K7" s="54"/>
      <c r="L7" s="59" t="s">
        <v>2</v>
      </c>
      <c r="M7" s="60">
        <f>D12+G12+H12</f>
        <v>1</v>
      </c>
    </row>
    <row r="8" spans="1:15" ht="25" customHeight="1" x14ac:dyDescent="0.35">
      <c r="B8" s="183"/>
      <c r="C8" s="12">
        <f t="shared" ref="C8:C11" si="0">C7+1</f>
        <v>43341</v>
      </c>
      <c r="D8" s="55"/>
      <c r="E8" s="75"/>
      <c r="F8" s="75"/>
      <c r="G8" s="56"/>
      <c r="H8" s="57"/>
      <c r="I8" s="55"/>
      <c r="J8" s="58"/>
      <c r="K8" s="54"/>
      <c r="L8" s="59" t="s">
        <v>139</v>
      </c>
      <c r="M8" s="60">
        <f>MIN(IF(M7=0,0,IF(M7&gt;=35,M7-35,0)),2)</f>
        <v>0</v>
      </c>
    </row>
    <row r="9" spans="1:15" ht="25" customHeight="1" x14ac:dyDescent="0.35">
      <c r="B9" s="183"/>
      <c r="C9" s="12">
        <f t="shared" si="0"/>
        <v>43342</v>
      </c>
      <c r="D9" s="55"/>
      <c r="E9" s="75"/>
      <c r="F9" s="75"/>
      <c r="G9" s="56"/>
      <c r="H9" s="57"/>
      <c r="I9" s="55"/>
      <c r="J9" s="58"/>
      <c r="K9" s="54"/>
      <c r="L9" s="55" t="s">
        <v>3</v>
      </c>
      <c r="M9" s="61">
        <f>MIN(IF(M7=0,0,IF(M7&gt;=42,M7-42,0)),3)</f>
        <v>0</v>
      </c>
    </row>
    <row r="10" spans="1:15" ht="25" customHeight="1" x14ac:dyDescent="0.35">
      <c r="B10" s="183"/>
      <c r="C10" s="12">
        <f t="shared" si="0"/>
        <v>43343</v>
      </c>
      <c r="D10" s="55"/>
      <c r="E10" s="75"/>
      <c r="F10" s="75"/>
      <c r="G10" s="56"/>
      <c r="H10" s="57"/>
      <c r="I10" s="55"/>
      <c r="J10" s="58"/>
      <c r="K10" s="54"/>
      <c r="L10" s="55" t="s">
        <v>4</v>
      </c>
      <c r="M10" s="61">
        <f>IF(M7=0,0,IF(M7&gt;=45,M7-45,0))</f>
        <v>0</v>
      </c>
    </row>
    <row r="11" spans="1:15" ht="25" customHeight="1" thickBot="1" x14ac:dyDescent="0.4">
      <c r="B11" s="183"/>
      <c r="C11" s="12">
        <f t="shared" si="0"/>
        <v>43344</v>
      </c>
      <c r="D11" s="55"/>
      <c r="E11" s="76"/>
      <c r="F11" s="76"/>
      <c r="G11" s="62"/>
      <c r="H11" s="63"/>
      <c r="I11" s="64"/>
      <c r="J11" s="65"/>
      <c r="K11" s="54"/>
      <c r="L11" s="66" t="s">
        <v>140</v>
      </c>
      <c r="M11" s="67">
        <f>MIN(IF(M7=0,0,IF(M7&gt;=37,M7-37,IF(M7&lt;=35,M7-35,0))),5)</f>
        <v>-34</v>
      </c>
    </row>
    <row r="12" spans="1:15" ht="25" customHeight="1" thickTop="1" thickBot="1" x14ac:dyDescent="0.4">
      <c r="B12" s="184"/>
      <c r="C12" s="14" t="s">
        <v>9</v>
      </c>
      <c r="D12" s="68">
        <f>D6+D7+D8+D9+D10+D11</f>
        <v>1</v>
      </c>
      <c r="E12" s="77">
        <f>SUM(E6:E11)</f>
        <v>0</v>
      </c>
      <c r="F12" s="77">
        <f>SUM(F6:F11)</f>
        <v>0</v>
      </c>
      <c r="G12" s="69">
        <f t="shared" ref="G12" si="1">SUM(G6:G11)</f>
        <v>0</v>
      </c>
      <c r="H12" s="24">
        <f>IF(COUNTBLANK(H6:H11)=6,0,(6-COUNTBLANK(H6:H11))*$K4/5)</f>
        <v>0</v>
      </c>
      <c r="I12" s="68">
        <f>SUM(I6:I11)</f>
        <v>0</v>
      </c>
      <c r="J12" s="70">
        <f>SUM(J6:J11)</f>
        <v>0</v>
      </c>
      <c r="K12" s="54"/>
      <c r="L12" s="71" t="s">
        <v>10</v>
      </c>
      <c r="M12" s="72">
        <f>IF(M7&lt;42,M7-$K$4,7)</f>
        <v>-42</v>
      </c>
    </row>
    <row r="13" spans="1:15" ht="25" customHeight="1" thickBot="1" x14ac:dyDescent="0.4">
      <c r="B13" s="182" t="str">
        <f>CONCATENATE("SEMAINE"," ",WEEKNUM(C13))</f>
        <v>SEMAINE 36</v>
      </c>
      <c r="C13" s="11">
        <f>C11+2</f>
        <v>43346</v>
      </c>
      <c r="D13" s="50"/>
      <c r="E13" s="74"/>
      <c r="F13" s="74"/>
      <c r="G13" s="51"/>
      <c r="H13" s="52"/>
      <c r="I13" s="50"/>
      <c r="J13" s="53"/>
      <c r="K13" s="54"/>
      <c r="L13" s="180" t="str">
        <f>B13</f>
        <v>SEMAINE 36</v>
      </c>
      <c r="M13" s="181"/>
    </row>
    <row r="14" spans="1:15" ht="25" customHeight="1" x14ac:dyDescent="0.35">
      <c r="B14" s="183"/>
      <c r="C14" s="12">
        <f>C13+1</f>
        <v>43347</v>
      </c>
      <c r="D14" s="55"/>
      <c r="E14" s="75"/>
      <c r="F14" s="75"/>
      <c r="G14" s="56"/>
      <c r="H14" s="57"/>
      <c r="I14" s="55"/>
      <c r="J14" s="58"/>
      <c r="K14" s="54"/>
      <c r="L14" s="59" t="s">
        <v>2</v>
      </c>
      <c r="M14" s="60">
        <f>D19+G19+H19</f>
        <v>0</v>
      </c>
    </row>
    <row r="15" spans="1:15" ht="25" customHeight="1" x14ac:dyDescent="0.35">
      <c r="B15" s="183"/>
      <c r="C15" s="12">
        <f t="shared" ref="C15:C18" si="2">C14+1</f>
        <v>43348</v>
      </c>
      <c r="D15" s="55"/>
      <c r="E15" s="75"/>
      <c r="F15" s="75"/>
      <c r="G15" s="56"/>
      <c r="H15" s="57"/>
      <c r="I15" s="55"/>
      <c r="J15" s="58"/>
      <c r="K15" s="54"/>
      <c r="L15" s="59" t="s">
        <v>139</v>
      </c>
      <c r="M15" s="60">
        <f>MIN(IF(M14=0,0,IF(M14&gt;=35,M14-35,0)),2)</f>
        <v>0</v>
      </c>
    </row>
    <row r="16" spans="1:15" ht="25" customHeight="1" x14ac:dyDescent="0.35">
      <c r="B16" s="183"/>
      <c r="C16" s="12">
        <f t="shared" si="2"/>
        <v>43349</v>
      </c>
      <c r="D16" s="55"/>
      <c r="E16" s="75"/>
      <c r="F16" s="75"/>
      <c r="G16" s="56"/>
      <c r="H16" s="57"/>
      <c r="I16" s="55"/>
      <c r="J16" s="58"/>
      <c r="K16" s="54"/>
      <c r="L16" s="55" t="s">
        <v>3</v>
      </c>
      <c r="M16" s="61">
        <f>MIN(IF(M14=0,0,IF(M14&gt;=42,M14-42,0)),3)</f>
        <v>0</v>
      </c>
    </row>
    <row r="17" spans="2:13" ht="25" customHeight="1" x14ac:dyDescent="0.35">
      <c r="B17" s="183"/>
      <c r="C17" s="12">
        <f t="shared" si="2"/>
        <v>43350</v>
      </c>
      <c r="D17" s="55"/>
      <c r="E17" s="75"/>
      <c r="F17" s="75"/>
      <c r="G17" s="56"/>
      <c r="H17" s="57"/>
      <c r="I17" s="55"/>
      <c r="J17" s="58"/>
      <c r="K17" s="54"/>
      <c r="L17" s="55" t="s">
        <v>4</v>
      </c>
      <c r="M17" s="61">
        <f>IF(M14=0,0,IF(M14&gt;=45,M14-45,0))</f>
        <v>0</v>
      </c>
    </row>
    <row r="18" spans="2:13" ht="25" customHeight="1" thickBot="1" x14ac:dyDescent="0.4">
      <c r="B18" s="183"/>
      <c r="C18" s="12">
        <f t="shared" si="2"/>
        <v>43351</v>
      </c>
      <c r="D18" s="55"/>
      <c r="E18" s="76"/>
      <c r="F18" s="76"/>
      <c r="G18" s="62"/>
      <c r="H18" s="63"/>
      <c r="I18" s="64"/>
      <c r="J18" s="65"/>
      <c r="K18" s="54"/>
      <c r="L18" s="66" t="s">
        <v>140</v>
      </c>
      <c r="M18" s="67">
        <f>MIN(IF(M14=0,0,IF(M14&gt;=37,M14-37,IF(M14&lt;=35,M14-35,0))),5)</f>
        <v>0</v>
      </c>
    </row>
    <row r="19" spans="2:13" ht="25" customHeight="1" thickTop="1" thickBot="1" x14ac:dyDescent="0.4">
      <c r="B19" s="184"/>
      <c r="C19" s="14" t="s">
        <v>9</v>
      </c>
      <c r="D19" s="68">
        <f>SUM(D13:D18)</f>
        <v>0</v>
      </c>
      <c r="E19" s="77">
        <f>SUM(E13:E18)</f>
        <v>0</v>
      </c>
      <c r="F19" s="77">
        <f>SUM(F13:F18)</f>
        <v>0</v>
      </c>
      <c r="G19" s="69">
        <f t="shared" ref="G19" si="3">SUM(G13:G18)</f>
        <v>0</v>
      </c>
      <c r="H19" s="24">
        <f>IF(COUNTBLANK(H13:H18)=6,0,((6-COUNTBLANK(H13:H18)))*$K4/5)</f>
        <v>0</v>
      </c>
      <c r="I19" s="68">
        <f>SUM(I13:I18)</f>
        <v>0</v>
      </c>
      <c r="J19" s="70">
        <f>SUM(J13:J18)</f>
        <v>0</v>
      </c>
      <c r="K19" s="54"/>
      <c r="L19" s="71" t="s">
        <v>10</v>
      </c>
      <c r="M19" s="72">
        <f>IF(M14&lt;42,M14-$K$4,7)</f>
        <v>-43</v>
      </c>
    </row>
    <row r="20" spans="2:13" ht="25" customHeight="1" thickBot="1" x14ac:dyDescent="0.4">
      <c r="B20" s="182" t="str">
        <f t="shared" ref="B20" si="4">CONCATENATE("SEMAINE"," ",WEEKNUM(C20))</f>
        <v>SEMAINE 37</v>
      </c>
      <c r="C20" s="11">
        <f>C18+2</f>
        <v>43353</v>
      </c>
      <c r="D20" s="50"/>
      <c r="E20" s="74"/>
      <c r="F20" s="74"/>
      <c r="G20" s="51"/>
      <c r="H20" s="52"/>
      <c r="I20" s="50"/>
      <c r="J20" s="53"/>
      <c r="K20" s="54"/>
      <c r="L20" s="180" t="str">
        <f>B20</f>
        <v>SEMAINE 37</v>
      </c>
      <c r="M20" s="181"/>
    </row>
    <row r="21" spans="2:13" ht="25" customHeight="1" x14ac:dyDescent="0.35">
      <c r="B21" s="183"/>
      <c r="C21" s="12">
        <f>C20+1</f>
        <v>43354</v>
      </c>
      <c r="D21" s="55"/>
      <c r="E21" s="75"/>
      <c r="F21" s="75"/>
      <c r="G21" s="56"/>
      <c r="H21" s="57"/>
      <c r="I21" s="55"/>
      <c r="J21" s="58"/>
      <c r="K21" s="54"/>
      <c r="L21" s="59" t="s">
        <v>2</v>
      </c>
      <c r="M21" s="60">
        <f>D26+G26+H26</f>
        <v>0</v>
      </c>
    </row>
    <row r="22" spans="2:13" ht="25" customHeight="1" x14ac:dyDescent="0.35">
      <c r="B22" s="183"/>
      <c r="C22" s="12">
        <f t="shared" ref="C22:C25" si="5">C21+1</f>
        <v>43355</v>
      </c>
      <c r="D22" s="55"/>
      <c r="E22" s="75"/>
      <c r="F22" s="75"/>
      <c r="G22" s="56"/>
      <c r="H22" s="57"/>
      <c r="I22" s="55"/>
      <c r="J22" s="58"/>
      <c r="K22" s="54"/>
      <c r="L22" s="59" t="s">
        <v>139</v>
      </c>
      <c r="M22" s="60">
        <f>MIN(IF(M21=0,0,IF(M21&gt;=35,M21-35,0)),2)</f>
        <v>0</v>
      </c>
    </row>
    <row r="23" spans="2:13" ht="25" customHeight="1" x14ac:dyDescent="0.35">
      <c r="B23" s="183"/>
      <c r="C23" s="12">
        <f t="shared" si="5"/>
        <v>43356</v>
      </c>
      <c r="D23" s="55"/>
      <c r="E23" s="75"/>
      <c r="F23" s="75"/>
      <c r="G23" s="56"/>
      <c r="H23" s="57"/>
      <c r="I23" s="55"/>
      <c r="J23" s="58"/>
      <c r="K23" s="54"/>
      <c r="L23" s="55" t="s">
        <v>3</v>
      </c>
      <c r="M23" s="61">
        <f>MIN(IF(M21=0,0,IF(M21&gt;=42,M21-42,0)),3)</f>
        <v>0</v>
      </c>
    </row>
    <row r="24" spans="2:13" ht="25" customHeight="1" x14ac:dyDescent="0.35">
      <c r="B24" s="183"/>
      <c r="C24" s="12">
        <f t="shared" si="5"/>
        <v>43357</v>
      </c>
      <c r="D24" s="55"/>
      <c r="E24" s="75"/>
      <c r="F24" s="75"/>
      <c r="G24" s="56"/>
      <c r="H24" s="57"/>
      <c r="I24" s="55"/>
      <c r="J24" s="58"/>
      <c r="K24" s="54"/>
      <c r="L24" s="55" t="s">
        <v>4</v>
      </c>
      <c r="M24" s="61">
        <f>IF(M21=0,0,IF(M21&gt;=45,M21-45,0))</f>
        <v>0</v>
      </c>
    </row>
    <row r="25" spans="2:13" ht="25" customHeight="1" thickBot="1" x14ac:dyDescent="0.4">
      <c r="B25" s="183"/>
      <c r="C25" s="12">
        <f t="shared" si="5"/>
        <v>43358</v>
      </c>
      <c r="D25" s="55"/>
      <c r="E25" s="76"/>
      <c r="F25" s="76"/>
      <c r="G25" s="62"/>
      <c r="H25" s="63"/>
      <c r="I25" s="64"/>
      <c r="J25" s="65"/>
      <c r="K25" s="54"/>
      <c r="L25" s="66" t="s">
        <v>140</v>
      </c>
      <c r="M25" s="67">
        <f>MIN(IF(M21=0,0,IF(M21&gt;=37,M21-37,IF(M21&lt;=35,M21-35,0))),5)</f>
        <v>0</v>
      </c>
    </row>
    <row r="26" spans="2:13" ht="25" customHeight="1" thickTop="1" thickBot="1" x14ac:dyDescent="0.4">
      <c r="B26" s="184"/>
      <c r="C26" s="14" t="s">
        <v>9</v>
      </c>
      <c r="D26" s="68">
        <f>SUM(D20:D25)</f>
        <v>0</v>
      </c>
      <c r="E26" s="77">
        <f>SUM(E20:E25)</f>
        <v>0</v>
      </c>
      <c r="F26" s="77">
        <f>SUM(F20:F25)</f>
        <v>0</v>
      </c>
      <c r="G26" s="69">
        <f t="shared" ref="G26" si="6">SUM(G20:G25)</f>
        <v>0</v>
      </c>
      <c r="H26" s="24">
        <f>IF(COUNTBLANK(H20:H25)=6,0,(6-COUNTBLANK(H20:H25))*$K4/5)</f>
        <v>0</v>
      </c>
      <c r="I26" s="68">
        <f>SUM(I20:I25)</f>
        <v>0</v>
      </c>
      <c r="J26" s="70">
        <f>SUM(J20:J25)</f>
        <v>0</v>
      </c>
      <c r="K26" s="54"/>
      <c r="L26" s="71" t="s">
        <v>10</v>
      </c>
      <c r="M26" s="72">
        <f>IF(M21&lt;42,M21-$K$4,7)</f>
        <v>-43</v>
      </c>
    </row>
    <row r="27" spans="2:13" ht="25" customHeight="1" thickBot="1" x14ac:dyDescent="0.4">
      <c r="B27" s="182" t="str">
        <f t="shared" ref="B27" si="7">CONCATENATE("SEMAINE"," ",WEEKNUM(C27))</f>
        <v>SEMAINE 38</v>
      </c>
      <c r="C27" s="11">
        <f>C25+2</f>
        <v>43360</v>
      </c>
      <c r="D27" s="50"/>
      <c r="E27" s="74"/>
      <c r="F27" s="74"/>
      <c r="G27" s="51"/>
      <c r="H27" s="52"/>
      <c r="I27" s="50"/>
      <c r="J27" s="53"/>
      <c r="K27" s="54"/>
      <c r="L27" s="180" t="str">
        <f>B27</f>
        <v>SEMAINE 38</v>
      </c>
      <c r="M27" s="181"/>
    </row>
    <row r="28" spans="2:13" ht="25" customHeight="1" x14ac:dyDescent="0.35">
      <c r="B28" s="183"/>
      <c r="C28" s="12">
        <f>C27+1</f>
        <v>43361</v>
      </c>
      <c r="D28" s="55"/>
      <c r="E28" s="75"/>
      <c r="F28" s="75"/>
      <c r="G28" s="56"/>
      <c r="H28" s="57"/>
      <c r="I28" s="55"/>
      <c r="J28" s="58"/>
      <c r="K28" s="54"/>
      <c r="L28" s="59" t="s">
        <v>2</v>
      </c>
      <c r="M28" s="60">
        <f>D33+G33+H33</f>
        <v>0</v>
      </c>
    </row>
    <row r="29" spans="2:13" ht="25" customHeight="1" x14ac:dyDescent="0.35">
      <c r="B29" s="183"/>
      <c r="C29" s="12">
        <f t="shared" ref="C29:C32" si="8">C28+1</f>
        <v>43362</v>
      </c>
      <c r="D29" s="55"/>
      <c r="E29" s="75"/>
      <c r="F29" s="75"/>
      <c r="G29" s="56"/>
      <c r="H29" s="57"/>
      <c r="I29" s="55"/>
      <c r="J29" s="58"/>
      <c r="K29" s="54"/>
      <c r="L29" s="59" t="s">
        <v>139</v>
      </c>
      <c r="M29" s="60">
        <f>MIN(IF(M28=0,0,IF(M28&gt;=35,M28-35,0)),2)</f>
        <v>0</v>
      </c>
    </row>
    <row r="30" spans="2:13" ht="25" customHeight="1" x14ac:dyDescent="0.35">
      <c r="B30" s="183"/>
      <c r="C30" s="12">
        <f t="shared" si="8"/>
        <v>43363</v>
      </c>
      <c r="D30" s="55"/>
      <c r="E30" s="75"/>
      <c r="F30" s="75"/>
      <c r="G30" s="56"/>
      <c r="H30" s="57"/>
      <c r="I30" s="55"/>
      <c r="J30" s="58"/>
      <c r="K30" s="54"/>
      <c r="L30" s="55" t="s">
        <v>3</v>
      </c>
      <c r="M30" s="61">
        <f>MIN(IF(M28=0,0,IF(M28&gt;=42,M28-42,0)),3)</f>
        <v>0</v>
      </c>
    </row>
    <row r="31" spans="2:13" ht="25" customHeight="1" x14ac:dyDescent="0.35">
      <c r="B31" s="183"/>
      <c r="C31" s="12">
        <f t="shared" si="8"/>
        <v>43364</v>
      </c>
      <c r="D31" s="55"/>
      <c r="E31" s="75"/>
      <c r="F31" s="75"/>
      <c r="G31" s="56"/>
      <c r="H31" s="57"/>
      <c r="I31" s="55"/>
      <c r="J31" s="58"/>
      <c r="K31" s="54"/>
      <c r="L31" s="55" t="s">
        <v>4</v>
      </c>
      <c r="M31" s="61">
        <f>IF(M28=0,0,IF(M28&gt;=45,M28-45,0))</f>
        <v>0</v>
      </c>
    </row>
    <row r="32" spans="2:13" ht="25" customHeight="1" thickBot="1" x14ac:dyDescent="0.4">
      <c r="B32" s="183"/>
      <c r="C32" s="12">
        <f t="shared" si="8"/>
        <v>43365</v>
      </c>
      <c r="D32" s="55"/>
      <c r="E32" s="76"/>
      <c r="F32" s="76"/>
      <c r="G32" s="62"/>
      <c r="H32" s="63"/>
      <c r="I32" s="64"/>
      <c r="J32" s="65"/>
      <c r="K32" s="54"/>
      <c r="L32" s="66" t="s">
        <v>140</v>
      </c>
      <c r="M32" s="67">
        <f>MIN(IF(M28=0,0,IF(M28&gt;=37,M28-37,IF(M28&lt;=35,M28-35,0))),5)</f>
        <v>0</v>
      </c>
    </row>
    <row r="33" spans="1:16" ht="25" customHeight="1" thickTop="1" thickBot="1" x14ac:dyDescent="0.4">
      <c r="B33" s="184"/>
      <c r="C33" s="14" t="s">
        <v>9</v>
      </c>
      <c r="D33" s="68">
        <f>SUM(D27:D32)</f>
        <v>0</v>
      </c>
      <c r="E33" s="77">
        <f>SUM(E27:E32)</f>
        <v>0</v>
      </c>
      <c r="F33" s="77">
        <f>SUM(F27:F32)</f>
        <v>0</v>
      </c>
      <c r="G33" s="69">
        <f t="shared" ref="G33" si="9">SUM(G27:G32)</f>
        <v>0</v>
      </c>
      <c r="H33" s="24">
        <f>IF(COUNTBLANK(H27:H32)=6,0,(6-COUNTBLANK(H27:H32))*$K4/5)</f>
        <v>0</v>
      </c>
      <c r="I33" s="68">
        <f>SUM(I27:I32)</f>
        <v>0</v>
      </c>
      <c r="J33" s="70">
        <f>SUM(J27:J32)</f>
        <v>0</v>
      </c>
      <c r="K33" s="54"/>
      <c r="L33" s="71" t="s">
        <v>10</v>
      </c>
      <c r="M33" s="72">
        <f>IF(M28&lt;42,M28-$K$4,7)</f>
        <v>-43</v>
      </c>
    </row>
    <row r="34" spans="1:16" ht="25" customHeight="1" thickBot="1" x14ac:dyDescent="0.4">
      <c r="B34" s="182" t="str">
        <f t="shared" ref="B34" si="10">CONCATENATE("SEMAINE"," ",WEEKNUM(C34))</f>
        <v>SEMAINE 39</v>
      </c>
      <c r="C34" s="11">
        <f>C32+2</f>
        <v>43367</v>
      </c>
      <c r="D34" s="50"/>
      <c r="E34" s="74"/>
      <c r="F34" s="74"/>
      <c r="G34" s="51"/>
      <c r="H34" s="52"/>
      <c r="I34" s="50"/>
      <c r="J34" s="53"/>
      <c r="K34" s="54"/>
      <c r="L34" s="180" t="str">
        <f>B34</f>
        <v>SEMAINE 39</v>
      </c>
      <c r="M34" s="181"/>
    </row>
    <row r="35" spans="1:16" ht="25" customHeight="1" x14ac:dyDescent="0.35">
      <c r="B35" s="183"/>
      <c r="C35" s="12">
        <f>C34+1</f>
        <v>43368</v>
      </c>
      <c r="D35" s="55"/>
      <c r="E35" s="75"/>
      <c r="F35" s="75"/>
      <c r="G35" s="56"/>
      <c r="H35" s="57"/>
      <c r="I35" s="55"/>
      <c r="J35" s="58"/>
      <c r="K35" s="54"/>
      <c r="L35" s="59" t="s">
        <v>2</v>
      </c>
      <c r="M35" s="60">
        <f>D40+G40+H40</f>
        <v>0</v>
      </c>
      <c r="P35" s="3" t="s">
        <v>141</v>
      </c>
    </row>
    <row r="36" spans="1:16" ht="25" customHeight="1" x14ac:dyDescent="0.35">
      <c r="B36" s="183"/>
      <c r="C36" s="12"/>
      <c r="D36" s="55"/>
      <c r="E36" s="75"/>
      <c r="F36" s="75"/>
      <c r="G36" s="56"/>
      <c r="H36" s="57"/>
      <c r="I36" s="55"/>
      <c r="J36" s="58"/>
      <c r="K36" s="54"/>
      <c r="L36" s="59" t="s">
        <v>139</v>
      </c>
      <c r="M36" s="60">
        <f>MIN(IF(M35=0,0,IF(M35&gt;=35,M35-35,0)),2)</f>
        <v>0</v>
      </c>
      <c r="P36" s="3">
        <f>M40</f>
        <v>-43</v>
      </c>
    </row>
    <row r="37" spans="1:16" ht="25" customHeight="1" x14ac:dyDescent="0.35">
      <c r="B37" s="183"/>
      <c r="C37" s="12"/>
      <c r="D37" s="55"/>
      <c r="E37" s="75"/>
      <c r="F37" s="75"/>
      <c r="G37" s="56"/>
      <c r="H37" s="57"/>
      <c r="I37" s="55"/>
      <c r="J37" s="58"/>
      <c r="K37" s="54"/>
      <c r="L37" s="55" t="s">
        <v>3</v>
      </c>
      <c r="M37" s="61">
        <f>MIN(IF(M35=0,0,IF(M35&gt;=42,M35-42,0)),3)</f>
        <v>0</v>
      </c>
    </row>
    <row r="38" spans="1:16" ht="25" customHeight="1" x14ac:dyDescent="0.35">
      <c r="B38" s="183"/>
      <c r="C38" s="12"/>
      <c r="D38" s="55"/>
      <c r="E38" s="75"/>
      <c r="F38" s="75"/>
      <c r="G38" s="56"/>
      <c r="H38" s="57"/>
      <c r="I38" s="55"/>
      <c r="J38" s="58"/>
      <c r="K38" s="54"/>
      <c r="L38" s="55" t="s">
        <v>4</v>
      </c>
      <c r="M38" s="61">
        <f>IF(M35=0,0,IF(M35&gt;=45,M35-45,0))</f>
        <v>0</v>
      </c>
    </row>
    <row r="39" spans="1:16" ht="25" customHeight="1" thickBot="1" x14ac:dyDescent="0.4">
      <c r="B39" s="183"/>
      <c r="C39" s="12"/>
      <c r="D39" s="55"/>
      <c r="E39" s="76"/>
      <c r="F39" s="76"/>
      <c r="G39" s="62"/>
      <c r="H39" s="63"/>
      <c r="I39" s="64"/>
      <c r="J39" s="65"/>
      <c r="K39" s="54"/>
      <c r="L39" s="66" t="s">
        <v>140</v>
      </c>
      <c r="M39" s="67">
        <f>MIN(IF(M35=0,0,IF(M35&gt;=37,M35-37,IF(M35&lt;=35,M35-35,0))),5)</f>
        <v>0</v>
      </c>
    </row>
    <row r="40" spans="1:16" ht="25" customHeight="1" thickTop="1" thickBot="1" x14ac:dyDescent="0.4">
      <c r="B40" s="184"/>
      <c r="C40" s="14" t="s">
        <v>9</v>
      </c>
      <c r="D40" s="68">
        <f>SUM(D34:D39)</f>
        <v>0</v>
      </c>
      <c r="E40" s="77">
        <f>SUM(E34:E39)</f>
        <v>0</v>
      </c>
      <c r="F40" s="77">
        <f>SUM(F34:F39)</f>
        <v>0</v>
      </c>
      <c r="G40" s="69">
        <f t="shared" ref="G40" si="11">SUM(G34:G39)</f>
        <v>0</v>
      </c>
      <c r="H40" s="24">
        <f>IF(COUNTBLANK(H34:H39)=6,0,(6-COUNTBLANK(H34:H39))*$K4/5)</f>
        <v>0</v>
      </c>
      <c r="I40" s="68">
        <f>SUM(I34:I39)</f>
        <v>0</v>
      </c>
      <c r="J40" s="70">
        <f>SUM(J34:J39)</f>
        <v>0</v>
      </c>
      <c r="K40" s="54"/>
      <c r="L40" s="71" t="s">
        <v>10</v>
      </c>
      <c r="M40" s="72">
        <f>IF(M35&lt;42,M35-$K$4,7)</f>
        <v>-43</v>
      </c>
    </row>
    <row r="41" spans="1:16" ht="25" customHeight="1" thickBot="1" x14ac:dyDescent="0.4">
      <c r="C41" s="5"/>
    </row>
    <row r="42" spans="1:16" ht="25" customHeight="1" thickBot="1" x14ac:dyDescent="0.4">
      <c r="A42" s="158" t="s">
        <v>52</v>
      </c>
      <c r="B42" s="174" t="s">
        <v>1</v>
      </c>
      <c r="C42" s="170"/>
      <c r="D42" s="170"/>
      <c r="E42" s="7">
        <f>D40+D33+D26+D19+D12</f>
        <v>1</v>
      </c>
      <c r="G42" s="171" t="s">
        <v>5</v>
      </c>
      <c r="H42" s="172"/>
      <c r="I42" s="173"/>
      <c r="J42" s="31"/>
      <c r="L42" s="191" t="s">
        <v>12</v>
      </c>
      <c r="M42" s="192"/>
    </row>
    <row r="43" spans="1:16" ht="25" customHeight="1" x14ac:dyDescent="0.35">
      <c r="A43" s="159"/>
      <c r="B43" s="166" t="s">
        <v>41</v>
      </c>
      <c r="C43" s="167"/>
      <c r="D43" s="168"/>
      <c r="E43" s="8">
        <f>E40+E33+E26+E19+E12</f>
        <v>0</v>
      </c>
      <c r="G43" s="169" t="s">
        <v>31</v>
      </c>
      <c r="H43" s="170"/>
      <c r="I43" s="7">
        <v>0</v>
      </c>
      <c r="J43" s="32"/>
      <c r="L43" s="35" t="s">
        <v>3</v>
      </c>
      <c r="M43" s="36">
        <f>M30+M23+M16+M9+M37</f>
        <v>0</v>
      </c>
    </row>
    <row r="44" spans="1:16" ht="25" customHeight="1" x14ac:dyDescent="0.35">
      <c r="A44" s="159"/>
      <c r="B44" s="166" t="s">
        <v>42</v>
      </c>
      <c r="C44" s="167"/>
      <c r="D44" s="168"/>
      <c r="E44" s="8">
        <f>F40+F33+F26+F19+F12</f>
        <v>0</v>
      </c>
      <c r="F44" s="4"/>
      <c r="G44" s="190" t="s">
        <v>6</v>
      </c>
      <c r="H44" s="165"/>
      <c r="I44" s="8"/>
      <c r="J44" s="32"/>
      <c r="L44" s="13" t="s">
        <v>4</v>
      </c>
      <c r="M44" s="8">
        <f>M31+M24+M17+M10+M38</f>
        <v>0</v>
      </c>
    </row>
    <row r="45" spans="1:16" ht="25" customHeight="1" thickBot="1" x14ac:dyDescent="0.4">
      <c r="A45" s="159"/>
      <c r="B45" s="185" t="s">
        <v>14</v>
      </c>
      <c r="C45" s="186"/>
      <c r="D45" s="186"/>
      <c r="E45" s="29">
        <f>G40+G33+G26+G19+G12</f>
        <v>0</v>
      </c>
      <c r="F45" s="4"/>
      <c r="G45" s="188" t="s">
        <v>32</v>
      </c>
      <c r="H45" s="189"/>
      <c r="I45" s="33">
        <f>M33+M26+M19+M12+M40</f>
        <v>-214</v>
      </c>
      <c r="J45" s="32"/>
      <c r="L45" s="13" t="s">
        <v>59</v>
      </c>
      <c r="M45" s="8">
        <f>I40+I33+I26+I19+I12</f>
        <v>0</v>
      </c>
    </row>
    <row r="46" spans="1:16" ht="25" customHeight="1" thickBot="1" x14ac:dyDescent="0.4">
      <c r="A46" s="160" t="s">
        <v>53</v>
      </c>
      <c r="B46" s="174" t="s">
        <v>30</v>
      </c>
      <c r="C46" s="170"/>
      <c r="D46" s="170"/>
      <c r="E46" s="7">
        <f>COUNTIF(H6:H40,"CP")</f>
        <v>0</v>
      </c>
      <c r="F46" s="4"/>
      <c r="G46" s="190" t="s">
        <v>11</v>
      </c>
      <c r="H46" s="165"/>
      <c r="I46" s="8">
        <f>SUMIF(H6:H40,"JF",D6:D40)</f>
        <v>0</v>
      </c>
      <c r="J46" s="32"/>
      <c r="L46" s="34" t="s">
        <v>58</v>
      </c>
      <c r="M46" s="29">
        <f>J40+J33+J26+J19+J12</f>
        <v>0</v>
      </c>
    </row>
    <row r="47" spans="1:16" ht="25" customHeight="1" thickBot="1" x14ac:dyDescent="0.4">
      <c r="A47" s="161"/>
      <c r="B47" s="168" t="s">
        <v>29</v>
      </c>
      <c r="C47" s="165"/>
      <c r="D47" s="165"/>
      <c r="E47" s="8">
        <f>COUNTIF(H6:H40,"CS")</f>
        <v>0</v>
      </c>
      <c r="F47" s="4"/>
      <c r="G47" s="185" t="s">
        <v>33</v>
      </c>
      <c r="H47" s="186"/>
      <c r="I47" s="29">
        <f>I43-I44+I45-I46</f>
        <v>-214</v>
      </c>
      <c r="J47" s="32"/>
    </row>
    <row r="48" spans="1:16" ht="25" customHeight="1" x14ac:dyDescent="0.35">
      <c r="A48" s="161"/>
      <c r="B48" s="168" t="s">
        <v>26</v>
      </c>
      <c r="C48" s="165"/>
      <c r="D48" s="165"/>
      <c r="E48" s="8">
        <f>COUNTIF(H6:H40,"M")</f>
        <v>0</v>
      </c>
      <c r="F48" s="4"/>
      <c r="L48" s="4"/>
      <c r="M48" s="4"/>
    </row>
    <row r="49" spans="1:15" ht="25" customHeight="1" x14ac:dyDescent="0.35">
      <c r="A49" s="161"/>
      <c r="B49" s="168" t="s">
        <v>27</v>
      </c>
      <c r="C49" s="165"/>
      <c r="D49" s="165"/>
      <c r="E49" s="8">
        <f>COUNTIF(H6:H40,"AT")</f>
        <v>0</v>
      </c>
      <c r="F49" s="4"/>
      <c r="G49" s="164" t="s">
        <v>57</v>
      </c>
      <c r="H49" s="164"/>
      <c r="I49" s="164"/>
      <c r="K49" s="15"/>
      <c r="L49" s="4"/>
      <c r="M49" s="4"/>
      <c r="N49" s="15"/>
      <c r="O49" s="15"/>
    </row>
    <row r="50" spans="1:15" s="4" customFormat="1" ht="25" customHeight="1" x14ac:dyDescent="0.35">
      <c r="A50" s="161"/>
      <c r="B50" s="168" t="s">
        <v>34</v>
      </c>
      <c r="C50" s="165"/>
      <c r="D50" s="165"/>
      <c r="E50" s="8">
        <f>COUNTIF(H6:H40,"PAT")</f>
        <v>0</v>
      </c>
      <c r="G50" s="165"/>
      <c r="H50" s="165"/>
      <c r="I50" s="165"/>
      <c r="K50" s="15"/>
      <c r="N50" s="15"/>
      <c r="O50" s="15"/>
    </row>
    <row r="51" spans="1:15" s="4" customFormat="1" ht="25" customHeight="1" x14ac:dyDescent="0.35">
      <c r="A51" s="161"/>
      <c r="B51" s="168" t="s">
        <v>35</v>
      </c>
      <c r="C51" s="165"/>
      <c r="D51" s="165"/>
      <c r="E51" s="8">
        <f>COUNTIF(H6:H40,"MAT")</f>
        <v>0</v>
      </c>
      <c r="K51" s="15"/>
      <c r="N51" s="15"/>
      <c r="O51" s="15"/>
    </row>
    <row r="52" spans="1:15" s="4" customFormat="1" ht="25" customHeight="1" x14ac:dyDescent="0.35">
      <c r="A52" s="161"/>
      <c r="B52" s="168" t="s">
        <v>28</v>
      </c>
      <c r="C52" s="165"/>
      <c r="D52" s="165"/>
      <c r="E52" s="8">
        <f>COUNTIF(H6:H40,"AI")</f>
        <v>0</v>
      </c>
      <c r="K52" s="15"/>
      <c r="N52" s="15"/>
      <c r="O52" s="15"/>
    </row>
    <row r="53" spans="1:15" ht="25" customHeight="1" thickBot="1" x14ac:dyDescent="0.4">
      <c r="A53" s="162"/>
      <c r="B53" s="175" t="s">
        <v>54</v>
      </c>
      <c r="C53" s="176"/>
      <c r="D53" s="176"/>
      <c r="E53" s="30">
        <f>COUNTIF(H6:H40,"MP")</f>
        <v>0</v>
      </c>
      <c r="F53" s="4"/>
    </row>
    <row r="54" spans="1:15" ht="25" customHeight="1" x14ac:dyDescent="0.35"/>
    <row r="55" spans="1:15" ht="26" customHeight="1" x14ac:dyDescent="0.35"/>
    <row r="56" spans="1:15" ht="25" customHeight="1" x14ac:dyDescent="0.35"/>
    <row r="57" spans="1:15" ht="25" customHeight="1" x14ac:dyDescent="0.35"/>
    <row r="58" spans="1:15" ht="25" customHeight="1" x14ac:dyDescent="0.35"/>
    <row r="59" spans="1:15" ht="25" customHeight="1" x14ac:dyDescent="0.35"/>
    <row r="60" spans="1:15" ht="25" customHeight="1" x14ac:dyDescent="0.35"/>
    <row r="61" spans="1:15" ht="25" customHeight="1" x14ac:dyDescent="0.35"/>
    <row r="62" spans="1:15" ht="25" customHeight="1" x14ac:dyDescent="0.35"/>
    <row r="63" spans="1:15" ht="25" customHeight="1" x14ac:dyDescent="0.35"/>
    <row r="64" spans="1:15" ht="25" customHeight="1" x14ac:dyDescent="0.35"/>
    <row r="65" ht="25" customHeight="1" x14ac:dyDescent="0.35"/>
    <row r="66" ht="25" customHeight="1" x14ac:dyDescent="0.35"/>
    <row r="67" ht="25" customHeight="1" x14ac:dyDescent="0.35"/>
    <row r="68" ht="25" customHeight="1" x14ac:dyDescent="0.35"/>
    <row r="69" ht="25" customHeight="1" x14ac:dyDescent="0.35"/>
    <row r="70" ht="25" customHeight="1" x14ac:dyDescent="0.35"/>
    <row r="71" ht="25" customHeight="1" x14ac:dyDescent="0.35"/>
    <row r="72" ht="25" customHeight="1" x14ac:dyDescent="0.35"/>
    <row r="73" ht="25" customHeight="1" x14ac:dyDescent="0.35"/>
    <row r="74" ht="25" customHeight="1" x14ac:dyDescent="0.35"/>
    <row r="75" ht="25" customHeight="1" x14ac:dyDescent="0.35"/>
    <row r="76" ht="25" customHeight="1" x14ac:dyDescent="0.35"/>
    <row r="77" ht="25" customHeight="1" x14ac:dyDescent="0.35"/>
    <row r="78" ht="25" customHeight="1" x14ac:dyDescent="0.35"/>
    <row r="79" ht="25" customHeight="1" x14ac:dyDescent="0.35"/>
    <row r="80" ht="25" customHeight="1" x14ac:dyDescent="0.35"/>
    <row r="81" ht="25" customHeight="1" x14ac:dyDescent="0.35"/>
    <row r="82" ht="25" customHeight="1" x14ac:dyDescent="0.35"/>
    <row r="83" ht="25" customHeight="1" x14ac:dyDescent="0.35"/>
    <row r="84" ht="25" customHeight="1" x14ac:dyDescent="0.35"/>
    <row r="85" ht="25" customHeight="1" x14ac:dyDescent="0.35"/>
    <row r="86" ht="25" customHeight="1" x14ac:dyDescent="0.35"/>
    <row r="87" ht="25" customHeight="1" x14ac:dyDescent="0.35"/>
    <row r="88" ht="25" customHeight="1" x14ac:dyDescent="0.35"/>
    <row r="89" ht="25" customHeight="1" x14ac:dyDescent="0.35"/>
    <row r="90" ht="25" customHeight="1" x14ac:dyDescent="0.35"/>
    <row r="91" ht="25" customHeight="1" x14ac:dyDescent="0.35"/>
    <row r="92" ht="25" customHeight="1" x14ac:dyDescent="0.35"/>
    <row r="93" ht="25" customHeight="1" x14ac:dyDescent="0.35"/>
    <row r="94" ht="25" customHeight="1" x14ac:dyDescent="0.35"/>
    <row r="95" ht="25" customHeight="1" x14ac:dyDescent="0.35"/>
    <row r="96" ht="25" customHeight="1" x14ac:dyDescent="0.35"/>
    <row r="97" ht="25" customHeight="1" x14ac:dyDescent="0.35"/>
    <row r="98" ht="25" customHeight="1" x14ac:dyDescent="0.35"/>
    <row r="99" ht="25" customHeight="1" x14ac:dyDescent="0.35"/>
    <row r="100" ht="25" customHeight="1" x14ac:dyDescent="0.35"/>
    <row r="101" ht="25" customHeight="1" x14ac:dyDescent="0.35"/>
    <row r="102" ht="25" customHeight="1" x14ac:dyDescent="0.35"/>
    <row r="103" ht="25" customHeight="1" x14ac:dyDescent="0.35"/>
    <row r="104" ht="25" customHeight="1" x14ac:dyDescent="0.35"/>
    <row r="105" ht="25" customHeight="1" x14ac:dyDescent="0.35"/>
    <row r="106" ht="25" customHeight="1" x14ac:dyDescent="0.35"/>
    <row r="107" ht="25" customHeight="1" x14ac:dyDescent="0.35"/>
    <row r="108" ht="25" customHeight="1" x14ac:dyDescent="0.35"/>
    <row r="109" ht="25" customHeight="1" x14ac:dyDescent="0.35"/>
    <row r="110" ht="25" customHeight="1" x14ac:dyDescent="0.35"/>
    <row r="111" ht="25" customHeight="1" x14ac:dyDescent="0.35"/>
    <row r="112" ht="25" customHeight="1" x14ac:dyDescent="0.35"/>
    <row r="113" ht="25" customHeight="1" x14ac:dyDescent="0.35"/>
    <row r="114" ht="25" customHeight="1" x14ac:dyDescent="0.35"/>
    <row r="115" ht="25" customHeight="1" x14ac:dyDescent="0.35"/>
    <row r="116" ht="25" customHeight="1" x14ac:dyDescent="0.35"/>
    <row r="117" ht="25" customHeight="1" x14ac:dyDescent="0.35"/>
    <row r="118" ht="25" customHeight="1" x14ac:dyDescent="0.35"/>
    <row r="119" ht="25" customHeight="1" x14ac:dyDescent="0.35"/>
    <row r="120" ht="25" customHeight="1" x14ac:dyDescent="0.35"/>
    <row r="121" ht="25" customHeight="1" x14ac:dyDescent="0.35"/>
    <row r="122" ht="25" customHeight="1" x14ac:dyDescent="0.35"/>
    <row r="123" ht="25" customHeight="1" x14ac:dyDescent="0.35"/>
    <row r="124" ht="25" customHeight="1" x14ac:dyDescent="0.35"/>
    <row r="125" ht="25" customHeight="1" x14ac:dyDescent="0.35"/>
    <row r="126" ht="25" customHeight="1" x14ac:dyDescent="0.35"/>
    <row r="127" ht="25" customHeight="1" x14ac:dyDescent="0.35"/>
    <row r="128" ht="25" customHeight="1" x14ac:dyDescent="0.35"/>
    <row r="129" ht="25" customHeight="1" x14ac:dyDescent="0.35"/>
    <row r="130" ht="25" customHeight="1" x14ac:dyDescent="0.35"/>
    <row r="131" ht="25" customHeight="1" x14ac:dyDescent="0.35"/>
    <row r="132" ht="25" customHeight="1" x14ac:dyDescent="0.35"/>
    <row r="133" ht="25" customHeight="1" x14ac:dyDescent="0.35"/>
    <row r="134" ht="25" customHeight="1" x14ac:dyDescent="0.35"/>
    <row r="135" ht="25" customHeight="1" x14ac:dyDescent="0.35"/>
    <row r="136" ht="25" customHeight="1" x14ac:dyDescent="0.35"/>
    <row r="137" ht="25" customHeight="1" x14ac:dyDescent="0.35"/>
    <row r="138" ht="25" customHeight="1" x14ac:dyDescent="0.35"/>
    <row r="139" ht="25" customHeight="1" x14ac:dyDescent="0.35"/>
    <row r="140" ht="25" customHeight="1" x14ac:dyDescent="0.35"/>
    <row r="141" ht="25" customHeight="1" x14ac:dyDescent="0.35"/>
    <row r="142" ht="25" customHeight="1" x14ac:dyDescent="0.35"/>
    <row r="143" ht="25" customHeight="1" x14ac:dyDescent="0.35"/>
    <row r="144" ht="25" customHeight="1" x14ac:dyDescent="0.35"/>
    <row r="145" ht="25" customHeight="1" x14ac:dyDescent="0.35"/>
    <row r="146" ht="25" customHeight="1" x14ac:dyDescent="0.35"/>
    <row r="147" ht="25" customHeight="1" x14ac:dyDescent="0.35"/>
    <row r="148" ht="25" customHeight="1" x14ac:dyDescent="0.35"/>
    <row r="149" ht="25" customHeight="1" x14ac:dyDescent="0.35"/>
    <row r="150" ht="25" customHeight="1" x14ac:dyDescent="0.35"/>
    <row r="151" ht="25" customHeight="1" x14ac:dyDescent="0.35"/>
    <row r="152" ht="25" customHeight="1" x14ac:dyDescent="0.35"/>
    <row r="153" ht="25" customHeight="1" x14ac:dyDescent="0.35"/>
    <row r="154" ht="25" customHeight="1" x14ac:dyDescent="0.35"/>
    <row r="155" ht="25" customHeight="1" x14ac:dyDescent="0.35"/>
    <row r="156" ht="25" customHeight="1" x14ac:dyDescent="0.35"/>
    <row r="157" ht="25" customHeight="1" x14ac:dyDescent="0.35"/>
    <row r="158" ht="25" customHeight="1" x14ac:dyDescent="0.35"/>
    <row r="159" ht="25" customHeight="1" x14ac:dyDescent="0.35"/>
    <row r="160" ht="25" customHeight="1" x14ac:dyDescent="0.35"/>
    <row r="161" ht="25" customHeight="1" x14ac:dyDescent="0.35"/>
    <row r="162" ht="25" customHeight="1" x14ac:dyDescent="0.35"/>
    <row r="163" ht="25" customHeight="1" x14ac:dyDescent="0.35"/>
    <row r="164" ht="25" customHeight="1" x14ac:dyDescent="0.35"/>
    <row r="165" ht="25" customHeight="1" x14ac:dyDescent="0.35"/>
    <row r="166" ht="25" customHeight="1" x14ac:dyDescent="0.35"/>
    <row r="167" ht="25" customHeight="1" x14ac:dyDescent="0.35"/>
    <row r="168" ht="25" customHeight="1" x14ac:dyDescent="0.35"/>
    <row r="169" ht="25" customHeight="1" x14ac:dyDescent="0.35"/>
    <row r="170" ht="25" customHeight="1" x14ac:dyDescent="0.35"/>
    <row r="171" ht="25" customHeight="1" x14ac:dyDescent="0.35"/>
    <row r="172" ht="25" customHeight="1" x14ac:dyDescent="0.35"/>
    <row r="173" ht="25" customHeight="1" x14ac:dyDescent="0.35"/>
    <row r="174" ht="25" customHeight="1" x14ac:dyDescent="0.35"/>
    <row r="175" ht="25" customHeight="1" x14ac:dyDescent="0.35"/>
    <row r="176" ht="25" customHeight="1" x14ac:dyDescent="0.35"/>
    <row r="177" ht="25" customHeight="1" x14ac:dyDescent="0.35"/>
    <row r="178" ht="25" customHeight="1" x14ac:dyDescent="0.35"/>
    <row r="179" ht="25" customHeight="1" x14ac:dyDescent="0.35"/>
    <row r="180" ht="25" customHeight="1" x14ac:dyDescent="0.35"/>
    <row r="181" ht="25" customHeight="1" x14ac:dyDescent="0.35"/>
    <row r="182" ht="25" customHeight="1" x14ac:dyDescent="0.35"/>
    <row r="183" ht="25" customHeight="1" x14ac:dyDescent="0.35"/>
    <row r="184" ht="25" customHeight="1" x14ac:dyDescent="0.35"/>
    <row r="185" ht="25" customHeight="1" x14ac:dyDescent="0.35"/>
    <row r="186" ht="25" customHeight="1" x14ac:dyDescent="0.35"/>
    <row r="187" ht="25" customHeight="1" x14ac:dyDescent="0.35"/>
    <row r="188" ht="25" customHeight="1" x14ac:dyDescent="0.35"/>
    <row r="189" ht="25" customHeight="1" x14ac:dyDescent="0.35"/>
    <row r="190" ht="25" customHeight="1" x14ac:dyDescent="0.35"/>
    <row r="191" ht="25" customHeight="1" x14ac:dyDescent="0.35"/>
    <row r="192" ht="25" customHeight="1" x14ac:dyDescent="0.35"/>
    <row r="193" ht="25" customHeight="1" x14ac:dyDescent="0.35"/>
    <row r="194" ht="25" customHeight="1" x14ac:dyDescent="0.35"/>
    <row r="195" ht="25" customHeight="1" x14ac:dyDescent="0.35"/>
    <row r="196" ht="25" customHeight="1" x14ac:dyDescent="0.35"/>
    <row r="197" ht="25" customHeight="1" x14ac:dyDescent="0.35"/>
    <row r="198" ht="25" customHeight="1" x14ac:dyDescent="0.35"/>
    <row r="199" ht="25" customHeight="1" x14ac:dyDescent="0.35"/>
    <row r="200" ht="25" customHeight="1" x14ac:dyDescent="0.35"/>
    <row r="201" ht="25" customHeight="1" x14ac:dyDescent="0.35"/>
    <row r="202" ht="25" customHeight="1" x14ac:dyDescent="0.35"/>
    <row r="203" ht="25" customHeight="1" x14ac:dyDescent="0.35"/>
    <row r="204" ht="25" customHeight="1" x14ac:dyDescent="0.35"/>
    <row r="205" ht="25" customHeight="1" x14ac:dyDescent="0.35"/>
    <row r="206" ht="25" customHeight="1" x14ac:dyDescent="0.35"/>
    <row r="207" ht="25" customHeight="1" x14ac:dyDescent="0.35"/>
    <row r="208" ht="25" customHeight="1" x14ac:dyDescent="0.35"/>
    <row r="209" ht="25" customHeight="1" x14ac:dyDescent="0.35"/>
    <row r="210" ht="25" customHeight="1" x14ac:dyDescent="0.35"/>
    <row r="211" ht="25" customHeight="1" x14ac:dyDescent="0.35"/>
    <row r="212" ht="25" customHeight="1" x14ac:dyDescent="0.35"/>
    <row r="213" ht="25" customHeight="1" x14ac:dyDescent="0.35"/>
    <row r="214" ht="25" customHeight="1" x14ac:dyDescent="0.35"/>
    <row r="215" ht="25" customHeight="1" x14ac:dyDescent="0.35"/>
    <row r="216" ht="25" customHeight="1" x14ac:dyDescent="0.35"/>
    <row r="217" ht="25" customHeight="1" x14ac:dyDescent="0.35"/>
    <row r="218" ht="25" customHeight="1" x14ac:dyDescent="0.35"/>
    <row r="219" ht="25" customHeight="1" x14ac:dyDescent="0.35"/>
    <row r="220" ht="25" customHeight="1" x14ac:dyDescent="0.35"/>
    <row r="221" ht="25" customHeight="1" x14ac:dyDescent="0.35"/>
    <row r="222" ht="25" customHeight="1" x14ac:dyDescent="0.35"/>
    <row r="223" ht="25" customHeight="1" x14ac:dyDescent="0.35"/>
    <row r="224" ht="25" customHeight="1" x14ac:dyDescent="0.35"/>
    <row r="225" ht="25" customHeight="1" x14ac:dyDescent="0.35"/>
    <row r="226" ht="25" customHeight="1" x14ac:dyDescent="0.35"/>
    <row r="227" ht="25" customHeight="1" x14ac:dyDescent="0.35"/>
    <row r="228" ht="25" customHeight="1" x14ac:dyDescent="0.35"/>
    <row r="229" ht="25" customHeight="1" x14ac:dyDescent="0.35"/>
    <row r="230" ht="25" customHeight="1" x14ac:dyDescent="0.35"/>
    <row r="231" ht="25" customHeight="1" x14ac:dyDescent="0.35"/>
    <row r="232" ht="25" customHeight="1" x14ac:dyDescent="0.35"/>
    <row r="233" ht="25" customHeight="1" x14ac:dyDescent="0.35"/>
    <row r="234" ht="25" customHeight="1" x14ac:dyDescent="0.35"/>
    <row r="235" ht="25" customHeight="1" x14ac:dyDescent="0.35"/>
    <row r="236" ht="25" customHeight="1" x14ac:dyDescent="0.35"/>
    <row r="237" ht="25" customHeight="1" x14ac:dyDescent="0.35"/>
    <row r="238" ht="25" customHeight="1" x14ac:dyDescent="0.35"/>
    <row r="239" ht="25" customHeight="1" x14ac:dyDescent="0.35"/>
    <row r="240" ht="25" customHeight="1" x14ac:dyDescent="0.35"/>
    <row r="241" ht="25" customHeight="1" x14ac:dyDescent="0.35"/>
    <row r="242" ht="25" customHeight="1" x14ac:dyDescent="0.35"/>
    <row r="243" ht="25" customHeight="1" x14ac:dyDescent="0.35"/>
    <row r="244" ht="25" customHeight="1" x14ac:dyDescent="0.35"/>
    <row r="245" ht="25" customHeight="1" x14ac:dyDescent="0.35"/>
    <row r="246" ht="25" customHeight="1" x14ac:dyDescent="0.35"/>
    <row r="247" ht="25" customHeight="1" x14ac:dyDescent="0.35"/>
    <row r="248" ht="25" customHeight="1" x14ac:dyDescent="0.35"/>
    <row r="249" ht="25" customHeight="1" x14ac:dyDescent="0.35"/>
    <row r="250" ht="25" customHeight="1" x14ac:dyDescent="0.35"/>
    <row r="251" ht="25" customHeight="1" x14ac:dyDescent="0.35"/>
    <row r="252" ht="25" customHeight="1" x14ac:dyDescent="0.35"/>
    <row r="253" ht="25" customHeight="1" x14ac:dyDescent="0.35"/>
    <row r="254" ht="25" customHeight="1" x14ac:dyDescent="0.35"/>
    <row r="255" ht="25" customHeight="1" x14ac:dyDescent="0.35"/>
    <row r="256" ht="25" customHeight="1" x14ac:dyDescent="0.35"/>
    <row r="257" ht="25" customHeight="1" x14ac:dyDescent="0.35"/>
    <row r="258" ht="25" customHeight="1" x14ac:dyDescent="0.35"/>
    <row r="259" ht="25" customHeight="1" x14ac:dyDescent="0.35"/>
    <row r="260" ht="25" customHeight="1" x14ac:dyDescent="0.35"/>
    <row r="261" ht="25" customHeight="1" x14ac:dyDescent="0.35"/>
    <row r="262" ht="25" customHeight="1" x14ac:dyDescent="0.35"/>
    <row r="263" ht="25" customHeight="1" x14ac:dyDescent="0.35"/>
    <row r="264" ht="25" customHeight="1" x14ac:dyDescent="0.35"/>
    <row r="265" ht="25" customHeight="1" x14ac:dyDescent="0.35"/>
    <row r="266" ht="25" customHeight="1" x14ac:dyDescent="0.35"/>
    <row r="267" ht="25" customHeight="1" x14ac:dyDescent="0.35"/>
    <row r="268" ht="25" customHeight="1" x14ac:dyDescent="0.35"/>
    <row r="269" ht="25" customHeight="1" x14ac:dyDescent="0.35"/>
    <row r="270" ht="25" customHeight="1" x14ac:dyDescent="0.35"/>
    <row r="271" ht="25" customHeight="1" x14ac:dyDescent="0.35"/>
    <row r="272" ht="25" customHeight="1" x14ac:dyDescent="0.35"/>
    <row r="273" ht="25" customHeight="1" x14ac:dyDescent="0.35"/>
    <row r="274" ht="25" customHeight="1" x14ac:dyDescent="0.35"/>
    <row r="275" ht="25" customHeight="1" x14ac:dyDescent="0.35"/>
    <row r="276" ht="25" customHeight="1" x14ac:dyDescent="0.35"/>
    <row r="277" ht="25" customHeight="1" x14ac:dyDescent="0.35"/>
    <row r="278" ht="25" customHeight="1" x14ac:dyDescent="0.35"/>
    <row r="279" ht="25" customHeight="1" x14ac:dyDescent="0.35"/>
    <row r="280" ht="25" customHeight="1" x14ac:dyDescent="0.35"/>
    <row r="281" ht="25" customHeight="1" x14ac:dyDescent="0.35"/>
    <row r="282" ht="25" customHeight="1" x14ac:dyDescent="0.35"/>
    <row r="283" ht="25" customHeight="1" x14ac:dyDescent="0.35"/>
    <row r="284" ht="25" customHeight="1" x14ac:dyDescent="0.35"/>
    <row r="285" ht="25" customHeight="1" x14ac:dyDescent="0.35"/>
    <row r="286" ht="25" customHeight="1" x14ac:dyDescent="0.35"/>
    <row r="287" ht="25" customHeight="1" x14ac:dyDescent="0.35"/>
    <row r="288" ht="25" customHeight="1" x14ac:dyDescent="0.35"/>
    <row r="289" ht="25" customHeight="1" x14ac:dyDescent="0.35"/>
    <row r="290" ht="25" customHeight="1" x14ac:dyDescent="0.35"/>
    <row r="291" ht="25" customHeight="1" x14ac:dyDescent="0.35"/>
    <row r="292" ht="25" customHeight="1" x14ac:dyDescent="0.35"/>
    <row r="293" ht="25" customHeight="1" x14ac:dyDescent="0.35"/>
    <row r="294" ht="25" customHeight="1" x14ac:dyDescent="0.35"/>
    <row r="295" ht="25" customHeight="1" x14ac:dyDescent="0.35"/>
    <row r="296" ht="25" customHeight="1" x14ac:dyDescent="0.35"/>
    <row r="297" ht="25" customHeight="1" x14ac:dyDescent="0.35"/>
    <row r="298" ht="25" customHeight="1" x14ac:dyDescent="0.35"/>
    <row r="299" ht="25" customHeight="1" x14ac:dyDescent="0.35"/>
    <row r="300" ht="25" customHeight="1" x14ac:dyDescent="0.35"/>
    <row r="301" ht="25" customHeight="1" x14ac:dyDescent="0.35"/>
    <row r="302" ht="25" customHeight="1" x14ac:dyDescent="0.35"/>
    <row r="303" ht="25" customHeight="1" x14ac:dyDescent="0.35"/>
    <row r="304" ht="25" customHeight="1" x14ac:dyDescent="0.35"/>
    <row r="305" ht="25" customHeight="1" x14ac:dyDescent="0.35"/>
    <row r="306" ht="25" customHeight="1" x14ac:dyDescent="0.35"/>
    <row r="307" ht="25" customHeight="1" x14ac:dyDescent="0.35"/>
    <row r="308" ht="25" customHeight="1" x14ac:dyDescent="0.35"/>
    <row r="309" ht="25" customHeight="1" x14ac:dyDescent="0.35"/>
    <row r="310" ht="25" customHeight="1" x14ac:dyDescent="0.35"/>
    <row r="311" ht="25" customHeight="1" x14ac:dyDescent="0.35"/>
    <row r="312" ht="25" customHeight="1" x14ac:dyDescent="0.35"/>
    <row r="313" ht="25" customHeight="1" x14ac:dyDescent="0.35"/>
    <row r="314" ht="25" customHeight="1" x14ac:dyDescent="0.35"/>
    <row r="315" ht="25" customHeight="1" x14ac:dyDescent="0.35"/>
    <row r="316" ht="25" customHeight="1" x14ac:dyDescent="0.35"/>
    <row r="317" ht="25" customHeight="1" x14ac:dyDescent="0.35"/>
    <row r="318" ht="25" customHeight="1" x14ac:dyDescent="0.35"/>
    <row r="319" ht="25" customHeight="1" x14ac:dyDescent="0.35"/>
    <row r="320" ht="25" customHeight="1" x14ac:dyDescent="0.35"/>
    <row r="321" ht="25" customHeight="1" x14ac:dyDescent="0.35"/>
    <row r="322" ht="25" customHeight="1" x14ac:dyDescent="0.35"/>
    <row r="323" ht="25" customHeight="1" x14ac:dyDescent="0.35"/>
    <row r="324" ht="25" customHeight="1" x14ac:dyDescent="0.35"/>
    <row r="325" ht="25" customHeight="1" x14ac:dyDescent="0.35"/>
    <row r="326" ht="25" customHeight="1" x14ac:dyDescent="0.35"/>
    <row r="327" ht="25" customHeight="1" x14ac:dyDescent="0.35"/>
    <row r="328" ht="25" customHeight="1" x14ac:dyDescent="0.35"/>
    <row r="329" ht="25" customHeight="1" x14ac:dyDescent="0.35"/>
    <row r="330" ht="25" customHeight="1" x14ac:dyDescent="0.35"/>
    <row r="331" ht="25" customHeight="1" x14ac:dyDescent="0.35"/>
    <row r="332" ht="25" customHeight="1" x14ac:dyDescent="0.35"/>
    <row r="333" ht="25" customHeight="1" x14ac:dyDescent="0.35"/>
    <row r="334" ht="25" customHeight="1" x14ac:dyDescent="0.35"/>
    <row r="335" ht="25" customHeight="1" x14ac:dyDescent="0.35"/>
    <row r="336" ht="25" customHeight="1" x14ac:dyDescent="0.35"/>
    <row r="337" ht="25" customHeight="1" x14ac:dyDescent="0.35"/>
    <row r="338" ht="25" customHeight="1" x14ac:dyDescent="0.35"/>
    <row r="339" ht="25" customHeight="1" x14ac:dyDescent="0.35"/>
    <row r="340" ht="25" customHeight="1" x14ac:dyDescent="0.35"/>
    <row r="341" ht="25" customHeight="1" x14ac:dyDescent="0.35"/>
    <row r="342" ht="25" customHeight="1" x14ac:dyDescent="0.35"/>
    <row r="343" ht="25" customHeight="1" x14ac:dyDescent="0.35"/>
    <row r="344" ht="25" customHeight="1" x14ac:dyDescent="0.35"/>
    <row r="345" ht="25" customHeight="1" x14ac:dyDescent="0.35"/>
    <row r="346" ht="25" customHeight="1" x14ac:dyDescent="0.35"/>
    <row r="347" ht="25" customHeight="1" x14ac:dyDescent="0.35"/>
    <row r="348" ht="25" customHeight="1" x14ac:dyDescent="0.35"/>
    <row r="349" ht="25" customHeight="1" x14ac:dyDescent="0.35"/>
    <row r="350" ht="25" customHeight="1" x14ac:dyDescent="0.35"/>
    <row r="351" ht="25" customHeight="1" x14ac:dyDescent="0.35"/>
    <row r="352" ht="25" customHeight="1" x14ac:dyDescent="0.35"/>
    <row r="353" ht="25" customHeight="1" x14ac:dyDescent="0.35"/>
    <row r="354" ht="25" customHeight="1" x14ac:dyDescent="0.35"/>
    <row r="355" ht="25" customHeight="1" x14ac:dyDescent="0.35"/>
    <row r="356" ht="25" customHeight="1" x14ac:dyDescent="0.35"/>
    <row r="357" ht="25" customHeight="1" x14ac:dyDescent="0.35"/>
    <row r="358" ht="25" customHeight="1" x14ac:dyDescent="0.35"/>
    <row r="359" ht="25" customHeight="1" x14ac:dyDescent="0.35"/>
    <row r="360" ht="25" customHeight="1" x14ac:dyDescent="0.35"/>
    <row r="361" ht="25" customHeight="1" x14ac:dyDescent="0.35"/>
    <row r="362" ht="25" customHeight="1" x14ac:dyDescent="0.35"/>
    <row r="363" ht="25" customHeight="1" x14ac:dyDescent="0.35"/>
    <row r="364" ht="25" customHeight="1" x14ac:dyDescent="0.35"/>
    <row r="365" ht="25" customHeight="1" x14ac:dyDescent="0.35"/>
    <row r="366" ht="25" customHeight="1" x14ac:dyDescent="0.35"/>
    <row r="367" ht="25" customHeight="1" x14ac:dyDescent="0.35"/>
    <row r="368" ht="25" customHeight="1" x14ac:dyDescent="0.35"/>
    <row r="369" ht="25" customHeight="1" x14ac:dyDescent="0.35"/>
    <row r="370" ht="25" customHeight="1" x14ac:dyDescent="0.35"/>
    <row r="371" ht="25" customHeight="1" x14ac:dyDescent="0.35"/>
    <row r="372" ht="25" customHeight="1" x14ac:dyDescent="0.35"/>
    <row r="373" ht="25" customHeight="1" x14ac:dyDescent="0.35"/>
    <row r="374" ht="25" customHeight="1" x14ac:dyDescent="0.35"/>
    <row r="375" ht="25" customHeight="1" x14ac:dyDescent="0.35"/>
    <row r="376" ht="25" customHeight="1" x14ac:dyDescent="0.35"/>
    <row r="377" ht="25" customHeight="1" x14ac:dyDescent="0.35"/>
    <row r="378" ht="25" customHeight="1" x14ac:dyDescent="0.35"/>
    <row r="379" ht="25" customHeight="1" x14ac:dyDescent="0.35"/>
    <row r="380" ht="25" customHeight="1" x14ac:dyDescent="0.35"/>
    <row r="381" ht="25" customHeight="1" x14ac:dyDescent="0.35"/>
    <row r="382" ht="25" customHeight="1" x14ac:dyDescent="0.35"/>
    <row r="383" ht="25" customHeight="1" x14ac:dyDescent="0.35"/>
    <row r="384" ht="25" customHeight="1" x14ac:dyDescent="0.35"/>
    <row r="385" ht="25" customHeight="1" x14ac:dyDescent="0.35"/>
    <row r="386" ht="25" customHeight="1" x14ac:dyDescent="0.35"/>
    <row r="387" ht="25" customHeight="1" x14ac:dyDescent="0.35"/>
    <row r="388" ht="25" customHeight="1" x14ac:dyDescent="0.35"/>
    <row r="389" ht="25" customHeight="1" x14ac:dyDescent="0.35"/>
    <row r="390" ht="25" customHeight="1" x14ac:dyDescent="0.35"/>
    <row r="391" ht="25" customHeight="1" x14ac:dyDescent="0.35"/>
    <row r="392" ht="25" customHeight="1" x14ac:dyDescent="0.35"/>
    <row r="393" ht="25" customHeight="1" x14ac:dyDescent="0.35"/>
    <row r="394" ht="25" customHeight="1" x14ac:dyDescent="0.35"/>
    <row r="395" ht="25" customHeight="1" x14ac:dyDescent="0.35"/>
    <row r="396" ht="25" customHeight="1" x14ac:dyDescent="0.35"/>
    <row r="397" ht="25" customHeight="1" x14ac:dyDescent="0.35"/>
    <row r="398" ht="25" customHeight="1" x14ac:dyDescent="0.35"/>
    <row r="399" ht="25" customHeight="1" x14ac:dyDescent="0.35"/>
    <row r="400" ht="25" customHeight="1" x14ac:dyDescent="0.35"/>
    <row r="401" ht="25" customHeight="1" x14ac:dyDescent="0.35"/>
    <row r="402" ht="25" customHeight="1" x14ac:dyDescent="0.35"/>
    <row r="403" ht="25" customHeight="1" x14ac:dyDescent="0.35"/>
    <row r="404" ht="25" customHeight="1" x14ac:dyDescent="0.35"/>
    <row r="405" ht="25" customHeight="1" x14ac:dyDescent="0.35"/>
    <row r="406" ht="25" customHeight="1" x14ac:dyDescent="0.35"/>
    <row r="407" ht="25" customHeight="1" x14ac:dyDescent="0.35"/>
    <row r="408" ht="25" customHeight="1" x14ac:dyDescent="0.35"/>
    <row r="409" ht="25" customHeight="1" x14ac:dyDescent="0.35"/>
    <row r="410" ht="25" customHeight="1" x14ac:dyDescent="0.35"/>
    <row r="411" ht="25" customHeight="1" x14ac:dyDescent="0.35"/>
    <row r="412" ht="25" customHeight="1" x14ac:dyDescent="0.35"/>
    <row r="413" ht="25" customHeight="1" x14ac:dyDescent="0.35"/>
    <row r="414" ht="25" customHeight="1" x14ac:dyDescent="0.35"/>
    <row r="415" ht="25" customHeight="1" x14ac:dyDescent="0.35"/>
    <row r="416" ht="25" customHeight="1" x14ac:dyDescent="0.35"/>
    <row r="417" ht="25" customHeight="1" x14ac:dyDescent="0.35"/>
    <row r="418" ht="25" customHeight="1" x14ac:dyDescent="0.35"/>
    <row r="419" ht="25" customHeight="1" x14ac:dyDescent="0.35"/>
    <row r="420" ht="25" customHeight="1" x14ac:dyDescent="0.35"/>
    <row r="421" ht="25" customHeight="1" x14ac:dyDescent="0.35"/>
    <row r="422" ht="25" customHeight="1" x14ac:dyDescent="0.35"/>
    <row r="423" ht="25" customHeight="1" x14ac:dyDescent="0.35"/>
    <row r="424" ht="25" customHeight="1" x14ac:dyDescent="0.35"/>
    <row r="425" ht="25" customHeight="1" x14ac:dyDescent="0.35"/>
    <row r="426" ht="25" customHeight="1" x14ac:dyDescent="0.35"/>
    <row r="427" ht="25" customHeight="1" x14ac:dyDescent="0.35"/>
    <row r="428" ht="25" customHeight="1" x14ac:dyDescent="0.35"/>
    <row r="429" ht="25" customHeight="1" x14ac:dyDescent="0.35"/>
    <row r="430" ht="25" customHeight="1" x14ac:dyDescent="0.35"/>
    <row r="431" ht="25" customHeight="1" x14ac:dyDescent="0.35"/>
    <row r="432" ht="25" customHeight="1" x14ac:dyDescent="0.35"/>
    <row r="433" ht="25" customHeight="1" x14ac:dyDescent="0.35"/>
    <row r="434" ht="25" customHeight="1" x14ac:dyDescent="0.35"/>
    <row r="435" ht="25" customHeight="1" x14ac:dyDescent="0.35"/>
    <row r="436" ht="25" customHeight="1" x14ac:dyDescent="0.35"/>
    <row r="437" ht="25" customHeight="1" x14ac:dyDescent="0.35"/>
    <row r="438" ht="25" customHeight="1" x14ac:dyDescent="0.35"/>
    <row r="439" ht="25" customHeight="1" x14ac:dyDescent="0.35"/>
    <row r="440" ht="25" customHeight="1" x14ac:dyDescent="0.35"/>
    <row r="441" ht="25" customHeight="1" x14ac:dyDescent="0.35"/>
    <row r="442" ht="25" customHeight="1" x14ac:dyDescent="0.35"/>
    <row r="443" ht="25" customHeight="1" x14ac:dyDescent="0.35"/>
    <row r="444" ht="25" customHeight="1" x14ac:dyDescent="0.35"/>
    <row r="445" ht="25" customHeight="1" x14ac:dyDescent="0.35"/>
    <row r="446" ht="25" customHeight="1" x14ac:dyDescent="0.35"/>
    <row r="447" ht="25" customHeight="1" x14ac:dyDescent="0.35"/>
    <row r="448" ht="25" customHeight="1" x14ac:dyDescent="0.35"/>
    <row r="449" ht="25" customHeight="1" x14ac:dyDescent="0.35"/>
    <row r="450" ht="25" customHeight="1" x14ac:dyDescent="0.35"/>
    <row r="451" ht="25" customHeight="1" x14ac:dyDescent="0.35"/>
    <row r="452" ht="25" customHeight="1" x14ac:dyDescent="0.35"/>
    <row r="453" ht="25" customHeight="1" x14ac:dyDescent="0.35"/>
    <row r="454" ht="25" customHeight="1" x14ac:dyDescent="0.35"/>
    <row r="455" ht="25" customHeight="1" x14ac:dyDescent="0.35"/>
    <row r="456" ht="25" customHeight="1" x14ac:dyDescent="0.35"/>
    <row r="457" ht="25" customHeight="1" x14ac:dyDescent="0.35"/>
    <row r="458" ht="25" customHeight="1" x14ac:dyDescent="0.35"/>
    <row r="459" ht="25" customHeight="1" x14ac:dyDescent="0.35"/>
    <row r="460" ht="25" customHeight="1" x14ac:dyDescent="0.35"/>
    <row r="461" ht="25" customHeight="1" x14ac:dyDescent="0.35"/>
    <row r="462" ht="25" customHeight="1" x14ac:dyDescent="0.35"/>
    <row r="463" ht="25" customHeight="1" x14ac:dyDescent="0.35"/>
    <row r="464" ht="25" customHeight="1" x14ac:dyDescent="0.35"/>
    <row r="465" ht="25" customHeight="1" x14ac:dyDescent="0.35"/>
    <row r="466" ht="25" customHeight="1" x14ac:dyDescent="0.35"/>
    <row r="467" ht="25" customHeight="1" x14ac:dyDescent="0.35"/>
    <row r="468" ht="25" customHeight="1" x14ac:dyDescent="0.35"/>
    <row r="469" ht="25" customHeight="1" x14ac:dyDescent="0.35"/>
    <row r="470" ht="25" customHeight="1" x14ac:dyDescent="0.35"/>
    <row r="471" ht="25" customHeight="1" x14ac:dyDescent="0.35"/>
    <row r="472" ht="25" customHeight="1" x14ac:dyDescent="0.35"/>
    <row r="473" ht="25" customHeight="1" x14ac:dyDescent="0.35"/>
    <row r="474" ht="25" customHeight="1" x14ac:dyDescent="0.35"/>
    <row r="475" ht="25" customHeight="1" x14ac:dyDescent="0.35"/>
    <row r="476" ht="25" customHeight="1" x14ac:dyDescent="0.35"/>
    <row r="477" ht="25" customHeight="1" x14ac:dyDescent="0.35"/>
    <row r="478" ht="25" customHeight="1" x14ac:dyDescent="0.35"/>
    <row r="479" ht="25" customHeight="1" x14ac:dyDescent="0.35"/>
    <row r="480" ht="25" customHeight="1" x14ac:dyDescent="0.35"/>
    <row r="481" ht="25" customHeight="1" x14ac:dyDescent="0.35"/>
    <row r="482" ht="25" customHeight="1" x14ac:dyDescent="0.35"/>
    <row r="483" ht="25" customHeight="1" x14ac:dyDescent="0.35"/>
    <row r="484" ht="25" customHeight="1" x14ac:dyDescent="0.35"/>
    <row r="485" ht="25" customHeight="1" x14ac:dyDescent="0.35"/>
    <row r="486" ht="25" customHeight="1" x14ac:dyDescent="0.35"/>
    <row r="487" ht="25" customHeight="1" x14ac:dyDescent="0.35"/>
    <row r="488" ht="25" customHeight="1" x14ac:dyDescent="0.35"/>
  </sheetData>
  <mergeCells count="41">
    <mergeCell ref="B1:M2"/>
    <mergeCell ref="G45:H45"/>
    <mergeCell ref="B45:D45"/>
    <mergeCell ref="B46:D46"/>
    <mergeCell ref="B47:D47"/>
    <mergeCell ref="G46:H46"/>
    <mergeCell ref="G44:H44"/>
    <mergeCell ref="L42:M42"/>
    <mergeCell ref="K4:L4"/>
    <mergeCell ref="B6:B12"/>
    <mergeCell ref="B5:C5"/>
    <mergeCell ref="K3:L3"/>
    <mergeCell ref="B34:B40"/>
    <mergeCell ref="L34:M34"/>
    <mergeCell ref="L6:M6"/>
    <mergeCell ref="L13:M13"/>
    <mergeCell ref="B50:D50"/>
    <mergeCell ref="B51:D51"/>
    <mergeCell ref="L20:M20"/>
    <mergeCell ref="L27:M27"/>
    <mergeCell ref="B13:B19"/>
    <mergeCell ref="B20:B26"/>
    <mergeCell ref="B27:B33"/>
    <mergeCell ref="G47:H47"/>
    <mergeCell ref="B44:D44"/>
    <mergeCell ref="A42:A45"/>
    <mergeCell ref="A46:A53"/>
    <mergeCell ref="B3:J3"/>
    <mergeCell ref="G49:I49"/>
    <mergeCell ref="G50:I50"/>
    <mergeCell ref="B43:D43"/>
    <mergeCell ref="G43:H43"/>
    <mergeCell ref="G42:I42"/>
    <mergeCell ref="B42:D42"/>
    <mergeCell ref="B53:D53"/>
    <mergeCell ref="B48:D48"/>
    <mergeCell ref="B49:D49"/>
    <mergeCell ref="B52:D52"/>
    <mergeCell ref="B4:C4"/>
    <mergeCell ref="D4:E4"/>
    <mergeCell ref="F4:G4"/>
  </mergeCells>
  <printOptions horizontalCentered="1" verticalCentered="1"/>
  <pageMargins left="0.23622047244094491" right="0.23622047244094491" top="0.55118110236220474" bottom="0.55118110236220474" header="0" footer="0"/>
  <pageSetup paperSize="9" scale="30" orientation="portrait" verticalDpi="4294967294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22"/>
  <sheetViews>
    <sheetView workbookViewId="0">
      <selection activeCell="A2" sqref="A2:E22"/>
    </sheetView>
  </sheetViews>
  <sheetFormatPr baseColWidth="10" defaultColWidth="10.81640625" defaultRowHeight="14.5" x14ac:dyDescent="0.35"/>
  <cols>
    <col min="1" max="1" width="11.6328125" style="4" customWidth="1"/>
    <col min="2" max="2" width="13.453125" style="4" customWidth="1"/>
    <col min="3" max="3" width="25.1796875" style="4" customWidth="1"/>
    <col min="4" max="4" width="13.6328125" style="4" customWidth="1"/>
    <col min="5" max="5" width="16.81640625" style="4" customWidth="1"/>
    <col min="6" max="16384" width="10.81640625" style="4"/>
  </cols>
  <sheetData>
    <row r="1" spans="1:5" x14ac:dyDescent="0.35">
      <c r="A1" s="4" t="s">
        <v>17</v>
      </c>
      <c r="B1" s="4" t="s">
        <v>15</v>
      </c>
      <c r="C1" s="4" t="s">
        <v>18</v>
      </c>
      <c r="D1" s="4" t="s">
        <v>19</v>
      </c>
      <c r="E1" s="4" t="s">
        <v>21</v>
      </c>
    </row>
    <row r="2" spans="1:5" x14ac:dyDescent="0.35">
      <c r="A2" s="78">
        <v>1</v>
      </c>
      <c r="B2" s="78" t="s">
        <v>143</v>
      </c>
      <c r="C2" s="79" t="s">
        <v>144</v>
      </c>
      <c r="D2" s="78" t="s">
        <v>145</v>
      </c>
      <c r="E2" s="78">
        <v>43</v>
      </c>
    </row>
    <row r="3" spans="1:5" x14ac:dyDescent="0.35">
      <c r="A3" s="78">
        <v>2</v>
      </c>
      <c r="B3" s="78"/>
      <c r="C3" s="144"/>
      <c r="D3" s="78"/>
      <c r="E3" s="78"/>
    </row>
    <row r="4" spans="1:5" x14ac:dyDescent="0.35">
      <c r="A4" s="78">
        <v>3</v>
      </c>
      <c r="B4" s="78"/>
      <c r="C4" s="145"/>
      <c r="D4" s="78"/>
      <c r="E4" s="78"/>
    </row>
    <row r="5" spans="1:5" x14ac:dyDescent="0.35">
      <c r="A5" s="78">
        <v>4</v>
      </c>
      <c r="B5" s="78"/>
      <c r="C5" s="144"/>
      <c r="D5" s="78"/>
      <c r="E5" s="78"/>
    </row>
    <row r="6" spans="1:5" x14ac:dyDescent="0.35">
      <c r="A6" s="78">
        <v>5</v>
      </c>
      <c r="B6" s="78"/>
      <c r="C6" s="145"/>
      <c r="D6" s="78"/>
      <c r="E6" s="78"/>
    </row>
    <row r="7" spans="1:5" x14ac:dyDescent="0.35">
      <c r="A7" s="78">
        <v>6</v>
      </c>
      <c r="B7" s="78"/>
      <c r="C7" s="144"/>
      <c r="D7" s="78"/>
      <c r="E7" s="78"/>
    </row>
    <row r="8" spans="1:5" x14ac:dyDescent="0.35">
      <c r="A8" s="78">
        <v>7</v>
      </c>
      <c r="B8" s="78"/>
      <c r="C8" s="145"/>
      <c r="D8" s="78"/>
      <c r="E8" s="78"/>
    </row>
    <row r="9" spans="1:5" x14ac:dyDescent="0.35">
      <c r="A9" s="78">
        <v>8</v>
      </c>
      <c r="B9" s="78"/>
      <c r="C9" s="144"/>
      <c r="D9" s="78"/>
      <c r="E9" s="78"/>
    </row>
    <row r="10" spans="1:5" x14ac:dyDescent="0.35">
      <c r="A10" s="78">
        <v>9</v>
      </c>
      <c r="B10" s="78"/>
      <c r="C10" s="145"/>
      <c r="D10" s="78"/>
      <c r="E10" s="78"/>
    </row>
    <row r="11" spans="1:5" x14ac:dyDescent="0.35">
      <c r="A11" s="78">
        <v>10</v>
      </c>
      <c r="B11" s="78"/>
      <c r="C11" s="144"/>
      <c r="D11" s="78"/>
      <c r="E11" s="78"/>
    </row>
    <row r="12" spans="1:5" x14ac:dyDescent="0.35">
      <c r="A12" s="78">
        <v>11</v>
      </c>
      <c r="B12" s="78"/>
      <c r="C12" s="145"/>
      <c r="D12" s="78"/>
      <c r="E12" s="78"/>
    </row>
    <row r="13" spans="1:5" x14ac:dyDescent="0.35">
      <c r="A13" s="78">
        <v>12</v>
      </c>
      <c r="B13" s="78"/>
      <c r="C13" s="144"/>
      <c r="D13" s="78"/>
      <c r="E13" s="78"/>
    </row>
    <row r="14" spans="1:5" x14ac:dyDescent="0.35">
      <c r="A14" s="78">
        <v>13</v>
      </c>
      <c r="B14" s="78"/>
      <c r="C14" s="145"/>
      <c r="D14" s="78"/>
      <c r="E14" s="78"/>
    </row>
    <row r="15" spans="1:5" x14ac:dyDescent="0.35">
      <c r="A15" s="78">
        <v>14</v>
      </c>
      <c r="B15" s="78"/>
      <c r="C15" s="144"/>
      <c r="D15" s="78"/>
      <c r="E15" s="78"/>
    </row>
    <row r="16" spans="1:5" x14ac:dyDescent="0.35">
      <c r="A16" s="78">
        <v>15</v>
      </c>
      <c r="B16" s="78"/>
      <c r="C16" s="145"/>
      <c r="D16" s="78"/>
      <c r="E16" s="78"/>
    </row>
    <row r="17" spans="1:5" x14ac:dyDescent="0.35">
      <c r="A17" s="78">
        <v>16</v>
      </c>
      <c r="B17" s="78"/>
      <c r="C17" s="144"/>
      <c r="D17" s="78"/>
      <c r="E17" s="78"/>
    </row>
    <row r="18" spans="1:5" x14ac:dyDescent="0.35">
      <c r="A18" s="78">
        <v>17</v>
      </c>
      <c r="B18" s="78"/>
      <c r="C18" s="146"/>
      <c r="D18" s="78"/>
      <c r="E18" s="78"/>
    </row>
    <row r="19" spans="1:5" x14ac:dyDescent="0.35">
      <c r="A19" s="78">
        <v>18</v>
      </c>
      <c r="B19" s="78"/>
      <c r="C19" s="145"/>
      <c r="D19" s="78"/>
      <c r="E19" s="78"/>
    </row>
    <row r="20" spans="1:5" x14ac:dyDescent="0.35">
      <c r="A20" s="78">
        <v>19</v>
      </c>
      <c r="B20" s="78"/>
      <c r="C20" s="146"/>
      <c r="D20" s="78"/>
      <c r="E20" s="78"/>
    </row>
    <row r="21" spans="1:5" x14ac:dyDescent="0.35">
      <c r="A21" s="78">
        <v>20</v>
      </c>
      <c r="B21" s="78"/>
      <c r="C21" s="145"/>
      <c r="D21" s="78"/>
      <c r="E21" s="78"/>
    </row>
    <row r="22" spans="1:5" x14ac:dyDescent="0.35">
      <c r="A22" s="78">
        <v>21</v>
      </c>
      <c r="B22" s="78"/>
      <c r="C22" s="146"/>
      <c r="D22" s="78"/>
      <c r="E22" s="78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P23"/>
  <sheetViews>
    <sheetView topLeftCell="BB1" workbookViewId="0">
      <pane ySplit="2" topLeftCell="A20" activePane="bottomLeft" state="frozen"/>
      <selection pane="bottomLeft" activeCell="D3" sqref="D3"/>
    </sheetView>
  </sheetViews>
  <sheetFormatPr baseColWidth="10" defaultRowHeight="14.5" x14ac:dyDescent="0.35"/>
  <cols>
    <col min="4" max="4" width="31.81640625" customWidth="1"/>
    <col min="5" max="5" width="19.6328125" bestFit="1" customWidth="1"/>
    <col min="6" max="6" width="11.81640625" customWidth="1"/>
    <col min="7" max="7" width="11.36328125" customWidth="1"/>
    <col min="10" max="10" width="14.453125" customWidth="1"/>
    <col min="11" max="11" width="12" customWidth="1"/>
    <col min="13" max="13" width="19.36328125" customWidth="1"/>
    <col min="14" max="14" width="14.453125" customWidth="1"/>
    <col min="15" max="15" width="12" customWidth="1"/>
    <col min="17" max="17" width="19.36328125" customWidth="1"/>
    <col min="18" max="18" width="14.453125" customWidth="1"/>
    <col min="19" max="19" width="12" customWidth="1"/>
    <col min="21" max="21" width="19.36328125" customWidth="1"/>
    <col min="22" max="22" width="14.453125" customWidth="1"/>
    <col min="23" max="23" width="12" customWidth="1"/>
    <col min="25" max="25" width="19.36328125" customWidth="1"/>
    <col min="26" max="26" width="14.453125" customWidth="1"/>
    <col min="27" max="27" width="12" customWidth="1"/>
    <col min="29" max="29" width="19.36328125" customWidth="1"/>
    <col min="30" max="30" width="14.453125" customWidth="1"/>
    <col min="31" max="31" width="12" customWidth="1"/>
    <col min="33" max="33" width="19.36328125" customWidth="1"/>
    <col min="34" max="34" width="14.453125" customWidth="1"/>
    <col min="35" max="35" width="12" customWidth="1"/>
    <col min="37" max="37" width="19.36328125" customWidth="1"/>
    <col min="38" max="38" width="14.453125" customWidth="1"/>
    <col min="39" max="39" width="12" customWidth="1"/>
    <col min="41" max="41" width="19.36328125" customWidth="1"/>
    <col min="42" max="42" width="14.453125" customWidth="1"/>
    <col min="43" max="43" width="12" customWidth="1"/>
    <col min="45" max="45" width="19.36328125" customWidth="1"/>
    <col min="46" max="46" width="15.453125" customWidth="1"/>
    <col min="47" max="47" width="13" customWidth="1"/>
    <col min="55" max="55" width="13.6328125" customWidth="1"/>
    <col min="56" max="56" width="12.453125" customWidth="1"/>
    <col min="57" max="57" width="11.453125" customWidth="1"/>
    <col min="58" max="58" width="13.453125" customWidth="1"/>
    <col min="59" max="59" width="21.36328125" customWidth="1"/>
    <col min="60" max="60" width="19.36328125" customWidth="1"/>
    <col min="61" max="61" width="24.36328125" customWidth="1"/>
    <col min="63" max="63" width="14.6328125" customWidth="1"/>
    <col min="64" max="64" width="16" customWidth="1"/>
    <col min="65" max="65" width="15" bestFit="1" customWidth="1"/>
    <col min="66" max="66" width="11.36328125" bestFit="1" customWidth="1"/>
    <col min="67" max="67" width="12.81640625" bestFit="1" customWidth="1"/>
    <col min="68" max="68" width="11.1796875" bestFit="1" customWidth="1"/>
  </cols>
  <sheetData>
    <row r="1" spans="1:68" ht="46" customHeight="1" x14ac:dyDescent="0.35">
      <c r="A1" s="80"/>
      <c r="B1" s="80"/>
      <c r="C1" s="80"/>
      <c r="D1" s="81"/>
      <c r="E1" s="80"/>
      <c r="F1" s="80"/>
      <c r="G1" s="80"/>
      <c r="H1" s="80"/>
      <c r="I1" s="80"/>
      <c r="J1" s="143"/>
      <c r="K1" s="142" t="s">
        <v>60</v>
      </c>
      <c r="L1" s="135"/>
      <c r="M1" s="80"/>
      <c r="N1" s="143"/>
      <c r="O1" s="142" t="s">
        <v>61</v>
      </c>
      <c r="P1" s="135"/>
      <c r="Q1" s="82"/>
      <c r="R1" s="143"/>
      <c r="S1" s="142" t="s">
        <v>62</v>
      </c>
      <c r="T1" s="135"/>
      <c r="U1" s="82"/>
      <c r="V1" s="143"/>
      <c r="W1" s="142" t="s">
        <v>63</v>
      </c>
      <c r="X1" s="135"/>
      <c r="Y1" s="82"/>
      <c r="Z1" s="143"/>
      <c r="AA1" s="142" t="s">
        <v>64</v>
      </c>
      <c r="AB1" s="135"/>
      <c r="AC1" s="82"/>
      <c r="AD1" s="143"/>
      <c r="AE1" s="142" t="s">
        <v>65</v>
      </c>
      <c r="AF1" s="135"/>
      <c r="AG1" s="82"/>
      <c r="AH1" s="136"/>
      <c r="AI1" s="137" t="s">
        <v>66</v>
      </c>
      <c r="AJ1" s="138"/>
      <c r="AK1" s="139"/>
      <c r="AL1" s="136"/>
      <c r="AM1" s="137" t="s">
        <v>67</v>
      </c>
      <c r="AN1" s="138"/>
      <c r="AO1" s="140"/>
      <c r="AP1" s="136"/>
      <c r="AQ1" s="137" t="s">
        <v>68</v>
      </c>
      <c r="AR1" s="138"/>
      <c r="AS1" s="82"/>
      <c r="AT1" s="136"/>
      <c r="AU1" s="137" t="s">
        <v>69</v>
      </c>
      <c r="AV1" s="138"/>
      <c r="AW1" s="41"/>
      <c r="AX1" s="42" t="s">
        <v>70</v>
      </c>
      <c r="AY1" s="43"/>
      <c r="AZ1" s="41"/>
      <c r="BA1" s="42" t="s">
        <v>71</v>
      </c>
      <c r="BB1" s="43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3"/>
      <c r="BN1" s="83"/>
      <c r="BO1" s="80"/>
      <c r="BP1" s="80"/>
    </row>
    <row r="2" spans="1:68" ht="43.5" x14ac:dyDescent="0.35">
      <c r="A2" s="151" t="s">
        <v>72</v>
      </c>
      <c r="B2" s="84" t="s">
        <v>73</v>
      </c>
      <c r="C2" s="84" t="s">
        <v>74</v>
      </c>
      <c r="D2" s="85" t="s">
        <v>75</v>
      </c>
      <c r="E2" s="84" t="s">
        <v>76</v>
      </c>
      <c r="F2" s="84" t="s">
        <v>77</v>
      </c>
      <c r="G2" s="84" t="s">
        <v>78</v>
      </c>
      <c r="H2" s="84" t="s">
        <v>79</v>
      </c>
      <c r="I2" s="84" t="s">
        <v>80</v>
      </c>
      <c r="J2" s="86" t="s">
        <v>81</v>
      </c>
      <c r="K2" s="86" t="s">
        <v>82</v>
      </c>
      <c r="L2" s="86" t="s">
        <v>83</v>
      </c>
      <c r="M2" s="86" t="s">
        <v>84</v>
      </c>
      <c r="N2" s="86" t="s">
        <v>85</v>
      </c>
      <c r="O2" s="86" t="s">
        <v>86</v>
      </c>
      <c r="P2" s="86" t="s">
        <v>87</v>
      </c>
      <c r="Q2" s="86" t="s">
        <v>88</v>
      </c>
      <c r="R2" s="86" t="s">
        <v>89</v>
      </c>
      <c r="S2" s="86" t="s">
        <v>90</v>
      </c>
      <c r="T2" s="86" t="s">
        <v>91</v>
      </c>
      <c r="U2" s="86" t="s">
        <v>92</v>
      </c>
      <c r="V2" s="86" t="s">
        <v>93</v>
      </c>
      <c r="W2" s="86" t="s">
        <v>94</v>
      </c>
      <c r="X2" s="86" t="s">
        <v>95</v>
      </c>
      <c r="Y2" s="86" t="s">
        <v>96</v>
      </c>
      <c r="Z2" s="86" t="s">
        <v>97</v>
      </c>
      <c r="AA2" s="86" t="s">
        <v>98</v>
      </c>
      <c r="AB2" s="86" t="s">
        <v>99</v>
      </c>
      <c r="AC2" s="86" t="s">
        <v>100</v>
      </c>
      <c r="AD2" s="86" t="s">
        <v>101</v>
      </c>
      <c r="AE2" s="86" t="s">
        <v>102</v>
      </c>
      <c r="AF2" s="86" t="s">
        <v>103</v>
      </c>
      <c r="AG2" s="86" t="s">
        <v>104</v>
      </c>
      <c r="AH2" s="86" t="s">
        <v>105</v>
      </c>
      <c r="AI2" s="86" t="s">
        <v>106</v>
      </c>
      <c r="AJ2" s="86" t="s">
        <v>107</v>
      </c>
      <c r="AK2" s="86" t="s">
        <v>108</v>
      </c>
      <c r="AL2" s="141" t="s">
        <v>109</v>
      </c>
      <c r="AM2" s="141" t="s">
        <v>110</v>
      </c>
      <c r="AN2" s="141" t="s">
        <v>111</v>
      </c>
      <c r="AO2" s="86" t="s">
        <v>112</v>
      </c>
      <c r="AP2" s="86" t="s">
        <v>113</v>
      </c>
      <c r="AQ2" s="86" t="s">
        <v>114</v>
      </c>
      <c r="AR2" s="86" t="s">
        <v>115</v>
      </c>
      <c r="AS2" s="86" t="s">
        <v>116</v>
      </c>
      <c r="AT2" s="86" t="s">
        <v>117</v>
      </c>
      <c r="AU2" s="86" t="s">
        <v>118</v>
      </c>
      <c r="AV2" s="86" t="s">
        <v>119</v>
      </c>
      <c r="AW2" s="87" t="s">
        <v>120</v>
      </c>
      <c r="AX2" s="86" t="s">
        <v>121</v>
      </c>
      <c r="AY2" s="87" t="s">
        <v>122</v>
      </c>
      <c r="AZ2" s="87" t="s">
        <v>123</v>
      </c>
      <c r="BA2" s="86" t="s">
        <v>124</v>
      </c>
      <c r="BB2" s="86" t="s">
        <v>125</v>
      </c>
      <c r="BC2" s="134" t="s">
        <v>126</v>
      </c>
      <c r="BD2" s="88" t="s">
        <v>127</v>
      </c>
      <c r="BE2" s="89" t="s">
        <v>128</v>
      </c>
      <c r="BF2" s="89" t="s">
        <v>129</v>
      </c>
      <c r="BG2" s="89" t="s">
        <v>130</v>
      </c>
      <c r="BH2" s="90" t="s">
        <v>131</v>
      </c>
      <c r="BI2" s="89" t="s">
        <v>132</v>
      </c>
      <c r="BJ2" s="80"/>
      <c r="BK2" s="91" t="s">
        <v>133</v>
      </c>
      <c r="BL2" s="91" t="s">
        <v>134</v>
      </c>
      <c r="BM2" s="92" t="s">
        <v>135</v>
      </c>
      <c r="BN2" s="92" t="s">
        <v>136</v>
      </c>
      <c r="BO2" s="92" t="s">
        <v>137</v>
      </c>
      <c r="BP2" s="92" t="s">
        <v>138</v>
      </c>
    </row>
    <row r="3" spans="1:68" ht="15.5" x14ac:dyDescent="0.35">
      <c r="A3" s="152">
        <f t="shared" ref="A3:A23" si="0">IF(D3="","",$D3)</f>
        <v>43339</v>
      </c>
      <c r="B3" s="93">
        <f t="shared" ref="B3:B23" si="1">IF(D3="","",D3)</f>
        <v>43339</v>
      </c>
      <c r="C3" s="94">
        <f t="shared" ref="C3:C23" si="2">IF(D3="","",WEEKNUM(D3,2))</f>
        <v>35</v>
      </c>
      <c r="D3" s="95">
        <v>43339</v>
      </c>
      <c r="E3" s="148" t="s">
        <v>144</v>
      </c>
      <c r="F3" s="97"/>
      <c r="G3" s="97"/>
      <c r="H3" s="97"/>
      <c r="I3" s="98">
        <f t="shared" ref="I3:I23" si="3">H3-G3</f>
        <v>0</v>
      </c>
      <c r="J3" s="99"/>
      <c r="K3" s="99"/>
      <c r="L3" s="100">
        <f>IF(K3="",0,K3-J3)</f>
        <v>0</v>
      </c>
      <c r="M3" s="100">
        <f>IF(N3="",0,N3-K3)</f>
        <v>0</v>
      </c>
      <c r="N3" s="99"/>
      <c r="O3" s="99"/>
      <c r="P3" s="100">
        <f>IF(O3="",0,O3-N3)</f>
        <v>0</v>
      </c>
      <c r="Q3" s="100">
        <f>IF(R3="",0,R3-O3)</f>
        <v>0</v>
      </c>
      <c r="R3" s="99"/>
      <c r="S3" s="99"/>
      <c r="T3" s="100">
        <f>IF(S3="",0,S3-R3)</f>
        <v>0</v>
      </c>
      <c r="U3" s="100">
        <f>IF(V3="",0,V3-S3)</f>
        <v>0</v>
      </c>
      <c r="V3" s="99"/>
      <c r="W3" s="99"/>
      <c r="X3" s="100">
        <f>IF(W3="",0,W3-V3)</f>
        <v>0</v>
      </c>
      <c r="Y3" s="100">
        <f>IF(Z3="",0,Z3-W3)</f>
        <v>0</v>
      </c>
      <c r="Z3" s="99"/>
      <c r="AA3" s="99"/>
      <c r="AB3" s="100">
        <f t="shared" ref="AB3:AB22" si="4">IF(AA3="",0,AA3-Z3)</f>
        <v>0</v>
      </c>
      <c r="AC3" s="100">
        <f t="shared" ref="AC3:AC22" si="5">IF(AD3="",0,AD3-AA3)</f>
        <v>0</v>
      </c>
      <c r="AD3" s="99"/>
      <c r="AE3" s="99"/>
      <c r="AF3" s="100">
        <f>IF(AE3="",0,AE3-AD3)</f>
        <v>0</v>
      </c>
      <c r="AG3" s="100">
        <f>IF(AH3="",0,AH3-AE3)</f>
        <v>0</v>
      </c>
      <c r="AH3" s="101"/>
      <c r="AI3" s="101"/>
      <c r="AJ3" s="100">
        <f>IF(AI3="",0,AI3-AH3)</f>
        <v>0</v>
      </c>
      <c r="AK3" s="100">
        <f>IF(AL3="",0,AL3-AI3)</f>
        <v>0</v>
      </c>
      <c r="AL3" s="101"/>
      <c r="AM3" s="101"/>
      <c r="AN3" s="100">
        <f>IF(AM3="",0,AM3-AL3)</f>
        <v>0</v>
      </c>
      <c r="AO3" s="100">
        <f t="shared" ref="AO3:AO22" si="6">IF(AP3="",0,AP3-AM3)</f>
        <v>0</v>
      </c>
      <c r="AP3" s="101"/>
      <c r="AQ3" s="101"/>
      <c r="AR3" s="100">
        <f>IF(AQ3="",0,AQ3-AP3)</f>
        <v>0</v>
      </c>
      <c r="AS3" s="100">
        <f>IF(AT3="",0,AT3-AQ3)</f>
        <v>0</v>
      </c>
      <c r="AT3" s="101"/>
      <c r="AU3" s="101"/>
      <c r="AV3" s="100">
        <f t="shared" ref="AV3:AV23" si="7">IF(AU3="",0,AU3-AT3)</f>
        <v>0</v>
      </c>
      <c r="AW3" s="101"/>
      <c r="AX3" s="101"/>
      <c r="AY3" s="102">
        <f>IF(AX3="",0,AX3-AW3)</f>
        <v>0</v>
      </c>
      <c r="AZ3" s="101"/>
      <c r="BA3" s="101"/>
      <c r="BB3" s="102">
        <f>IF(BA3="",0,BA3-AZ3)</f>
        <v>0</v>
      </c>
      <c r="BC3" s="102">
        <f t="shared" ref="BC3:BC22" si="8">AY3+BB3</f>
        <v>0</v>
      </c>
      <c r="BD3" s="100" t="str">
        <f t="shared" ref="BD3:BD23" si="9">IF(BH3&gt;$BM$3,"Infraction","")</f>
        <v/>
      </c>
      <c r="BE3" s="103" t="str">
        <f t="shared" ref="BE3:BE23" si="10">IF(BH3&gt;=$BN$3,IF(AW3="","Infraction",IF(AW3-J3&lt;$BN$3,IF(AY3&gt;=$BP$3,"",IF(AZ3="","Infraction",IF(AZ3-J3&lt;$BN$3,IF(BC3&gt;=$BP$3,"","Infraction"),"Infraction"))),"Infraction")),"")</f>
        <v/>
      </c>
      <c r="BF3" s="103" t="str">
        <f>IF(BG3&gt;=$BO$3,IF(AW3="","Infraction",IF(AW3-K3-BK3&lt;=$BO$3,IF(AY3&lt;$BP$5,"Infraction",IF(AY3&gt;=$BP$4,"",IF(AZ3="","Infraction",IF(AZ3-K3-BL3&lt;=$BO$3,IF(BB3&lt;$BP$3,"Infraction",IF(BC3&gt;=$BP$4,"","Infraction")),"Infraction")))),"Infraction")),"")</f>
        <v/>
      </c>
      <c r="BG3" s="104">
        <f t="shared" ref="BG3:BG23" si="11">M3+Q3+U3+Y3+AC3+AG3+AK3+AO3</f>
        <v>0</v>
      </c>
      <c r="BH3" s="105">
        <f t="shared" ref="BH3:BH23" si="12">(AR3+AO3+AN3+AK3+AJ3+AG3+AF3+AC3+AB3+Y3+X3+U3+T3+Q3+P3+M3+L3)</f>
        <v>0</v>
      </c>
      <c r="BI3" s="104">
        <f t="shared" ref="BI3:BI23" si="13">P3+T3+X3+AB3+AF3+AJ3+AN3+AR3+L3</f>
        <v>0</v>
      </c>
      <c r="BJ3" s="38"/>
      <c r="BK3" s="39" t="str">
        <f>IF(N3&lt;AW3,IF(R3&lt;AW3,IF(V3&lt;AW3,IF(Z3&lt;AW3,IF(AD3&lt;AW3,IF(AH3&lt;AW3,IF(AL3&lt;AW3,IF(AP3&lt;AW3,IF(AT3&lt;AW3,P3+T3+X3+AB3+AF3+AJ3+AN3+AR3,P3+T3+X3+AB3+AF3+AJ3+AN3+AR3),P3+T3+X3+AB3+AF3+AJ3+AN3),P3+T3+X3+AB3+AF3+AJ3),P3+T3+X3+AB3+AF3),P3+T3+X3+AB3),P3+T3+X3),P3+T3),P3),"0")</f>
        <v>0</v>
      </c>
      <c r="BL3" s="40" t="str">
        <f>IF(N3&lt;AZ3,IF(R3&lt;AZ3,IF(V3&lt;AZ3,IF(Z3&lt;AZ3,IF(AD3&lt;AZ3,IF(AH3&lt;AZ3,IF(AL3&lt;AZ3,IF(AP3&lt;AZ3,IF(AT3&lt;AZ3,P3+T3+X3+AB3+AF3+AJ3+AN3+AR3,P3+T3+X3+AB3+AF3+AJ3+AN3+AR3),P3+T3+X3+AB3+AF3+AJ3+AN3),P3+T3+X3+AB3+AF3+AJ3),P3+T3+X3+AB3+AF3),P3+T3+X3+AB3),P3+T3+X3),P3+T3),P3),"0")</f>
        <v>0</v>
      </c>
      <c r="BM3" s="106">
        <v>0.41666666666666669</v>
      </c>
      <c r="BN3" s="106">
        <v>0.25</v>
      </c>
      <c r="BO3" s="106">
        <v>0.1875</v>
      </c>
      <c r="BP3" s="106">
        <v>2.0833333333333332E-2</v>
      </c>
    </row>
    <row r="4" spans="1:68" ht="15.5" x14ac:dyDescent="0.35">
      <c r="A4" s="153">
        <f t="shared" si="0"/>
        <v>43339</v>
      </c>
      <c r="B4" s="107">
        <f t="shared" si="1"/>
        <v>43339</v>
      </c>
      <c r="C4" s="108">
        <f t="shared" si="2"/>
        <v>35</v>
      </c>
      <c r="D4" s="147">
        <v>43339</v>
      </c>
      <c r="E4" s="96"/>
      <c r="F4" s="97"/>
      <c r="G4" s="97"/>
      <c r="H4" s="97"/>
      <c r="I4" s="110">
        <f t="shared" si="3"/>
        <v>0</v>
      </c>
      <c r="J4" s="99"/>
      <c r="K4" s="99"/>
      <c r="L4" s="111">
        <f t="shared" ref="L4:L22" si="14">IF(K4="",0,K4-J4)</f>
        <v>0</v>
      </c>
      <c r="M4" s="111">
        <f t="shared" ref="M4:M22" si="15">IF(N4="",0,N4-K4)</f>
        <v>0</v>
      </c>
      <c r="N4" s="99"/>
      <c r="O4" s="99"/>
      <c r="P4" s="111">
        <f t="shared" ref="P4:P22" si="16">IF(O4="",0,O4-N4)</f>
        <v>0</v>
      </c>
      <c r="Q4" s="111">
        <f t="shared" ref="Q4:Q22" si="17">IF(R4="",0,R4-O4)</f>
        <v>0</v>
      </c>
      <c r="R4" s="99"/>
      <c r="S4" s="99"/>
      <c r="T4" s="111">
        <f t="shared" ref="T4:T22" si="18">IF(S4="",0,S4-R4)</f>
        <v>0</v>
      </c>
      <c r="U4" s="111">
        <f t="shared" ref="U4:U22" si="19">IF(V4="",0,V4-S4)</f>
        <v>0</v>
      </c>
      <c r="V4" s="99"/>
      <c r="W4" s="99"/>
      <c r="X4" s="111">
        <f t="shared" ref="X4:X22" si="20">IF(W4="",0,W4-V4)</f>
        <v>0</v>
      </c>
      <c r="Y4" s="111">
        <f t="shared" ref="Y4:Y22" si="21">IF(Z4="",0,Z4-W4)</f>
        <v>0</v>
      </c>
      <c r="Z4" s="99"/>
      <c r="AA4" s="99"/>
      <c r="AB4" s="111">
        <f t="shared" si="4"/>
        <v>0</v>
      </c>
      <c r="AC4" s="111">
        <f t="shared" si="5"/>
        <v>0</v>
      </c>
      <c r="AD4" s="99"/>
      <c r="AE4" s="99"/>
      <c r="AF4" s="111">
        <f t="shared" ref="AF4:AF22" si="22">IF(AE4="",0,AE4-AD4)</f>
        <v>0</v>
      </c>
      <c r="AG4" s="111">
        <f t="shared" ref="AG4:AG22" si="23">IF(AH4="",0,AH4-AE4)</f>
        <v>0</v>
      </c>
      <c r="AH4" s="101"/>
      <c r="AI4" s="101"/>
      <c r="AJ4" s="111">
        <f t="shared" ref="AJ4:AJ22" si="24">IF(AI4="",0,AI4-AH4)</f>
        <v>0</v>
      </c>
      <c r="AK4" s="111">
        <f t="shared" ref="AK4:AK22" si="25">IF(AL4="",0,AL4-AI4)</f>
        <v>0</v>
      </c>
      <c r="AL4" s="101"/>
      <c r="AM4" s="101"/>
      <c r="AN4" s="111">
        <f t="shared" ref="AN4:AN22" si="26">IF(AM4="",0,AM4-AL4)</f>
        <v>0</v>
      </c>
      <c r="AO4" s="111">
        <f t="shared" si="6"/>
        <v>0</v>
      </c>
      <c r="AP4" s="101"/>
      <c r="AQ4" s="101"/>
      <c r="AR4" s="111">
        <f t="shared" ref="AR4:AR22" si="27">IF(AQ4="",0,AQ4-AP4)</f>
        <v>0</v>
      </c>
      <c r="AS4" s="111">
        <f t="shared" ref="AS4:AS22" si="28">IF(AT4="",0,AT4-AQ4)</f>
        <v>0</v>
      </c>
      <c r="AT4" s="101"/>
      <c r="AU4" s="101"/>
      <c r="AV4" s="111">
        <f t="shared" si="7"/>
        <v>0</v>
      </c>
      <c r="AW4" s="101"/>
      <c r="AX4" s="101"/>
      <c r="AY4" s="112">
        <f t="shared" ref="AY4:AY22" si="29">IF(AX4="",0,AX4-AW4)</f>
        <v>0</v>
      </c>
      <c r="AZ4" s="101"/>
      <c r="BA4" s="101"/>
      <c r="BB4" s="112">
        <f t="shared" ref="BB4:BB22" si="30">IF(BA4="",0,BA4-AZ4)</f>
        <v>0</v>
      </c>
      <c r="BC4" s="112">
        <f t="shared" si="8"/>
        <v>0</v>
      </c>
      <c r="BD4" s="111" t="str">
        <f t="shared" si="9"/>
        <v/>
      </c>
      <c r="BE4" s="113" t="str">
        <f t="shared" si="10"/>
        <v/>
      </c>
      <c r="BF4" s="103" t="str">
        <f t="shared" ref="BF4:BF23" si="31">IF(BG4&gt;=$BO$3,IF(AW4="","Infraction",IF(AW4-K4-BK4&lt;=$BO$3,IF(AY4&lt;$BP$5,"Infraction",IF(AY4&gt;=$BP$4,"",IF(AZ4="","Infraction",IF(AZ4-K4-BL4&lt;=$BO$3,IF(BB4&lt;$BP$3,"Infraction",IF(BC4&gt;=$BP$4,"","Infraction")),"Infraction")))),"Infraction")),"")</f>
        <v/>
      </c>
      <c r="BG4" s="114">
        <f t="shared" si="11"/>
        <v>0</v>
      </c>
      <c r="BH4" s="115">
        <f t="shared" si="12"/>
        <v>0</v>
      </c>
      <c r="BI4" s="114">
        <f t="shared" si="13"/>
        <v>0</v>
      </c>
      <c r="BJ4" s="38"/>
      <c r="BK4" s="39" t="str">
        <f t="shared" ref="BK4:BK23" si="32">IF(N4&lt;AW4,IF(R4&lt;AW4,IF(V4&lt;AW4,IF(Z4&lt;AW4,IF(AD4&lt;AW4,IF(AH4&lt;AW4,IF(AL4&lt;AW4,IF(AP4&lt;AW4,IF(AT4&lt;AW4,P4+T4+X4+AB4+AF4+AJ4+AN4+AR4,P4+T4+X4+AB4+AF4+AJ4+AN4+AR4),P4+T4+X4+AB4+AF4+AJ4+AN4),P4+T4+X4+AB4+AF4+AJ4),P4+T4+X4+AB4+AF4),P4+T4+X4+AB4),P4+T4+X4),P4+T4),P4),"0")</f>
        <v>0</v>
      </c>
      <c r="BL4" s="40" t="str">
        <f t="shared" ref="BL4:BL23" si="33">IF(N4&lt;AZ4,IF(R4&lt;AZ4,IF(V4&lt;AZ4,IF(Z4&lt;AZ4,IF(AD4&lt;AZ4,IF(AH4&lt;AZ4,IF(AL4&lt;AZ4,IF(AP4&lt;AZ4,IF(AT4&lt;AZ4,P4+T4+X4+AB4+AF4+AJ4+AN4+AR4,P4+T4+X4+AB4+AF4+AJ4+AN4+AR4),P4+T4+X4+AB4+AF4+AJ4+AN4),P4+T4+X4+AB4+AF4+AJ4),P4+T4+X4+AB4+AF4),P4+T4+X4+AB4),P4+T4+X4),P4+T4),P4),"0")</f>
        <v>0</v>
      </c>
      <c r="BM4" s="116"/>
      <c r="BN4" s="116"/>
      <c r="BO4" s="116"/>
      <c r="BP4" s="106">
        <v>3.125E-2</v>
      </c>
    </row>
    <row r="5" spans="1:68" ht="15.5" x14ac:dyDescent="0.35">
      <c r="A5" s="154">
        <f t="shared" si="0"/>
        <v>43339</v>
      </c>
      <c r="B5" s="93">
        <f t="shared" si="1"/>
        <v>43339</v>
      </c>
      <c r="C5" s="94">
        <f t="shared" si="2"/>
        <v>35</v>
      </c>
      <c r="D5" s="95">
        <v>43339</v>
      </c>
      <c r="E5" s="148"/>
      <c r="F5" s="97"/>
      <c r="G5" s="97"/>
      <c r="H5" s="97"/>
      <c r="I5" s="98">
        <f t="shared" si="3"/>
        <v>0</v>
      </c>
      <c r="J5" s="99"/>
      <c r="K5" s="99"/>
      <c r="L5" s="100">
        <f t="shared" si="14"/>
        <v>0</v>
      </c>
      <c r="M5" s="100">
        <f t="shared" si="15"/>
        <v>0</v>
      </c>
      <c r="N5" s="99"/>
      <c r="O5" s="99"/>
      <c r="P5" s="100">
        <f t="shared" si="16"/>
        <v>0</v>
      </c>
      <c r="Q5" s="100">
        <f t="shared" si="17"/>
        <v>0</v>
      </c>
      <c r="R5" s="99"/>
      <c r="S5" s="99"/>
      <c r="T5" s="100">
        <f t="shared" si="18"/>
        <v>0</v>
      </c>
      <c r="U5" s="100">
        <f t="shared" si="19"/>
        <v>0</v>
      </c>
      <c r="V5" s="99"/>
      <c r="W5" s="99"/>
      <c r="X5" s="100">
        <f t="shared" si="20"/>
        <v>0</v>
      </c>
      <c r="Y5" s="100">
        <f t="shared" si="21"/>
        <v>0</v>
      </c>
      <c r="Z5" s="99"/>
      <c r="AA5" s="99"/>
      <c r="AB5" s="100">
        <f t="shared" si="4"/>
        <v>0</v>
      </c>
      <c r="AC5" s="100">
        <f t="shared" si="5"/>
        <v>0</v>
      </c>
      <c r="AD5" s="99"/>
      <c r="AE5" s="99"/>
      <c r="AF5" s="100">
        <f t="shared" si="22"/>
        <v>0</v>
      </c>
      <c r="AG5" s="100">
        <f t="shared" si="23"/>
        <v>0</v>
      </c>
      <c r="AH5" s="101"/>
      <c r="AI5" s="101"/>
      <c r="AJ5" s="100">
        <f t="shared" si="24"/>
        <v>0</v>
      </c>
      <c r="AK5" s="100">
        <f t="shared" si="25"/>
        <v>0</v>
      </c>
      <c r="AL5" s="101"/>
      <c r="AM5" s="101"/>
      <c r="AN5" s="100">
        <f t="shared" si="26"/>
        <v>0</v>
      </c>
      <c r="AO5" s="100">
        <f t="shared" si="6"/>
        <v>0</v>
      </c>
      <c r="AP5" s="101"/>
      <c r="AQ5" s="101"/>
      <c r="AR5" s="100">
        <f t="shared" si="27"/>
        <v>0</v>
      </c>
      <c r="AS5" s="100">
        <f t="shared" si="28"/>
        <v>0</v>
      </c>
      <c r="AT5" s="101"/>
      <c r="AU5" s="101"/>
      <c r="AV5" s="100">
        <f t="shared" si="7"/>
        <v>0</v>
      </c>
      <c r="AW5" s="101"/>
      <c r="AX5" s="101"/>
      <c r="AY5" s="102">
        <f t="shared" si="29"/>
        <v>0</v>
      </c>
      <c r="AZ5" s="101"/>
      <c r="BA5" s="101"/>
      <c r="BB5" s="102">
        <f t="shared" si="30"/>
        <v>0</v>
      </c>
      <c r="BC5" s="102">
        <f t="shared" si="8"/>
        <v>0</v>
      </c>
      <c r="BD5" s="100" t="str">
        <f t="shared" si="9"/>
        <v/>
      </c>
      <c r="BE5" s="103" t="str">
        <f t="shared" si="10"/>
        <v/>
      </c>
      <c r="BF5" s="103" t="str">
        <f t="shared" si="31"/>
        <v/>
      </c>
      <c r="BG5" s="104">
        <f t="shared" si="11"/>
        <v>0</v>
      </c>
      <c r="BH5" s="105">
        <f t="shared" si="12"/>
        <v>0</v>
      </c>
      <c r="BI5" s="104">
        <f t="shared" si="13"/>
        <v>0</v>
      </c>
      <c r="BJ5" s="38"/>
      <c r="BK5" s="39" t="str">
        <f t="shared" si="32"/>
        <v>0</v>
      </c>
      <c r="BL5" s="40" t="str">
        <f t="shared" si="33"/>
        <v>0</v>
      </c>
      <c r="BM5" s="116"/>
      <c r="BN5" s="116"/>
      <c r="BO5" s="116"/>
      <c r="BP5" s="106">
        <v>1.0416666666666666E-2</v>
      </c>
    </row>
    <row r="6" spans="1:68" x14ac:dyDescent="0.35">
      <c r="A6" s="153">
        <f t="shared" si="0"/>
        <v>43339</v>
      </c>
      <c r="B6" s="107">
        <f t="shared" si="1"/>
        <v>43339</v>
      </c>
      <c r="C6" s="108">
        <f t="shared" si="2"/>
        <v>35</v>
      </c>
      <c r="D6" s="109">
        <v>43339</v>
      </c>
      <c r="E6" s="96"/>
      <c r="F6" s="117"/>
      <c r="G6" s="117"/>
      <c r="H6" s="117"/>
      <c r="I6" s="118">
        <f t="shared" si="3"/>
        <v>0</v>
      </c>
      <c r="J6" s="99"/>
      <c r="K6" s="99"/>
      <c r="L6" s="111">
        <f t="shared" si="14"/>
        <v>0</v>
      </c>
      <c r="M6" s="111">
        <f t="shared" si="15"/>
        <v>0</v>
      </c>
      <c r="N6" s="99"/>
      <c r="O6" s="99"/>
      <c r="P6" s="111">
        <f t="shared" si="16"/>
        <v>0</v>
      </c>
      <c r="Q6" s="111">
        <f t="shared" si="17"/>
        <v>0</v>
      </c>
      <c r="R6" s="99"/>
      <c r="S6" s="99"/>
      <c r="T6" s="111">
        <f t="shared" si="18"/>
        <v>0</v>
      </c>
      <c r="U6" s="111">
        <f t="shared" si="19"/>
        <v>0</v>
      </c>
      <c r="V6" s="99"/>
      <c r="W6" s="99"/>
      <c r="X6" s="111">
        <f t="shared" si="20"/>
        <v>0</v>
      </c>
      <c r="Y6" s="111">
        <f t="shared" si="21"/>
        <v>0</v>
      </c>
      <c r="Z6" s="99"/>
      <c r="AA6" s="99"/>
      <c r="AB6" s="111">
        <f t="shared" si="4"/>
        <v>0</v>
      </c>
      <c r="AC6" s="111">
        <f t="shared" si="5"/>
        <v>0</v>
      </c>
      <c r="AD6" s="99"/>
      <c r="AE6" s="99"/>
      <c r="AF6" s="111">
        <f t="shared" si="22"/>
        <v>0</v>
      </c>
      <c r="AG6" s="111">
        <f t="shared" si="23"/>
        <v>0</v>
      </c>
      <c r="AH6" s="101"/>
      <c r="AI6" s="101"/>
      <c r="AJ6" s="111">
        <f t="shared" si="24"/>
        <v>0</v>
      </c>
      <c r="AK6" s="111">
        <f t="shared" si="25"/>
        <v>0</v>
      </c>
      <c r="AL6" s="101"/>
      <c r="AM6" s="101"/>
      <c r="AN6" s="111">
        <f t="shared" si="26"/>
        <v>0</v>
      </c>
      <c r="AO6" s="111">
        <f t="shared" si="6"/>
        <v>0</v>
      </c>
      <c r="AP6" s="101"/>
      <c r="AQ6" s="101"/>
      <c r="AR6" s="111">
        <f t="shared" si="27"/>
        <v>0</v>
      </c>
      <c r="AS6" s="111">
        <f t="shared" si="28"/>
        <v>0</v>
      </c>
      <c r="AT6" s="101"/>
      <c r="AU6" s="101"/>
      <c r="AV6" s="111">
        <f t="shared" si="7"/>
        <v>0</v>
      </c>
      <c r="AW6" s="101"/>
      <c r="AX6" s="101"/>
      <c r="AY6" s="112">
        <f>IF(AX6="",0,AX6-AW6)</f>
        <v>0</v>
      </c>
      <c r="AZ6" s="101"/>
      <c r="BA6" s="101"/>
      <c r="BB6" s="112">
        <f t="shared" si="30"/>
        <v>0</v>
      </c>
      <c r="BC6" s="112">
        <f t="shared" si="8"/>
        <v>0</v>
      </c>
      <c r="BD6" s="111" t="str">
        <f t="shared" si="9"/>
        <v/>
      </c>
      <c r="BE6" s="113" t="str">
        <f t="shared" si="10"/>
        <v/>
      </c>
      <c r="BF6" s="103" t="str">
        <f t="shared" si="31"/>
        <v/>
      </c>
      <c r="BG6" s="114">
        <f t="shared" si="11"/>
        <v>0</v>
      </c>
      <c r="BH6" s="115">
        <f t="shared" si="12"/>
        <v>0</v>
      </c>
      <c r="BI6" s="114">
        <f t="shared" si="13"/>
        <v>0</v>
      </c>
      <c r="BJ6" s="38"/>
      <c r="BK6" s="39" t="str">
        <f t="shared" si="32"/>
        <v>0</v>
      </c>
      <c r="BL6" s="40" t="str">
        <f t="shared" si="33"/>
        <v>0</v>
      </c>
      <c r="BM6" s="119"/>
      <c r="BN6" s="119"/>
      <c r="BO6" s="119"/>
      <c r="BP6" s="119"/>
    </row>
    <row r="7" spans="1:68" x14ac:dyDescent="0.35">
      <c r="A7" s="154">
        <f t="shared" si="0"/>
        <v>43339</v>
      </c>
      <c r="B7" s="93">
        <f t="shared" si="1"/>
        <v>43339</v>
      </c>
      <c r="C7" s="94">
        <f t="shared" si="2"/>
        <v>35</v>
      </c>
      <c r="D7" s="95">
        <v>43339</v>
      </c>
      <c r="E7" s="148"/>
      <c r="F7" s="117"/>
      <c r="G7" s="117"/>
      <c r="H7" s="117"/>
      <c r="I7" s="120">
        <f t="shared" si="3"/>
        <v>0</v>
      </c>
      <c r="J7" s="99"/>
      <c r="K7" s="99"/>
      <c r="L7" s="100">
        <f t="shared" si="14"/>
        <v>0</v>
      </c>
      <c r="M7" s="100">
        <f t="shared" si="15"/>
        <v>0</v>
      </c>
      <c r="N7" s="99"/>
      <c r="O7" s="99"/>
      <c r="P7" s="100">
        <f t="shared" si="16"/>
        <v>0</v>
      </c>
      <c r="Q7" s="100">
        <f t="shared" si="17"/>
        <v>0</v>
      </c>
      <c r="R7" s="99"/>
      <c r="S7" s="99"/>
      <c r="T7" s="100">
        <f t="shared" si="18"/>
        <v>0</v>
      </c>
      <c r="U7" s="100">
        <f t="shared" si="19"/>
        <v>0</v>
      </c>
      <c r="V7" s="99"/>
      <c r="W7" s="99"/>
      <c r="X7" s="100">
        <f t="shared" si="20"/>
        <v>0</v>
      </c>
      <c r="Y7" s="100">
        <f t="shared" si="21"/>
        <v>0</v>
      </c>
      <c r="Z7" s="99"/>
      <c r="AA7" s="99"/>
      <c r="AB7" s="100">
        <f t="shared" si="4"/>
        <v>0</v>
      </c>
      <c r="AC7" s="100">
        <f t="shared" si="5"/>
        <v>0</v>
      </c>
      <c r="AD7" s="99"/>
      <c r="AE7" s="99"/>
      <c r="AF7" s="100">
        <f t="shared" si="22"/>
        <v>0</v>
      </c>
      <c r="AG7" s="100">
        <f t="shared" si="23"/>
        <v>0</v>
      </c>
      <c r="AH7" s="101"/>
      <c r="AI7" s="101"/>
      <c r="AJ7" s="100">
        <f t="shared" si="24"/>
        <v>0</v>
      </c>
      <c r="AK7" s="100">
        <f t="shared" si="25"/>
        <v>0</v>
      </c>
      <c r="AL7" s="101"/>
      <c r="AM7" s="101"/>
      <c r="AN7" s="100">
        <f t="shared" si="26"/>
        <v>0</v>
      </c>
      <c r="AO7" s="100">
        <f t="shared" si="6"/>
        <v>0</v>
      </c>
      <c r="AP7" s="101"/>
      <c r="AQ7" s="101"/>
      <c r="AR7" s="100">
        <f t="shared" si="27"/>
        <v>0</v>
      </c>
      <c r="AS7" s="100">
        <f t="shared" si="28"/>
        <v>0</v>
      </c>
      <c r="AT7" s="101"/>
      <c r="AU7" s="101"/>
      <c r="AV7" s="100">
        <f t="shared" si="7"/>
        <v>0</v>
      </c>
      <c r="AW7" s="101"/>
      <c r="AX7" s="101"/>
      <c r="AY7" s="102">
        <f t="shared" si="29"/>
        <v>0</v>
      </c>
      <c r="AZ7" s="101"/>
      <c r="BA7" s="101"/>
      <c r="BB7" s="102">
        <f t="shared" si="30"/>
        <v>0</v>
      </c>
      <c r="BC7" s="102">
        <f t="shared" si="8"/>
        <v>0</v>
      </c>
      <c r="BD7" s="100" t="str">
        <f t="shared" si="9"/>
        <v/>
      </c>
      <c r="BE7" s="103" t="str">
        <f t="shared" si="10"/>
        <v/>
      </c>
      <c r="BF7" s="103" t="str">
        <f t="shared" si="31"/>
        <v/>
      </c>
      <c r="BG7" s="104">
        <f t="shared" si="11"/>
        <v>0</v>
      </c>
      <c r="BH7" s="105">
        <f t="shared" si="12"/>
        <v>0</v>
      </c>
      <c r="BI7" s="104">
        <f t="shared" si="13"/>
        <v>0</v>
      </c>
      <c r="BJ7" s="38"/>
      <c r="BK7" s="39" t="str">
        <f t="shared" si="32"/>
        <v>0</v>
      </c>
      <c r="BL7" s="40" t="str">
        <f t="shared" si="33"/>
        <v>0</v>
      </c>
      <c r="BM7" s="119"/>
      <c r="BN7" s="119"/>
      <c r="BO7" s="119"/>
      <c r="BP7" s="119"/>
    </row>
    <row r="8" spans="1:68" x14ac:dyDescent="0.35">
      <c r="A8" s="153">
        <f t="shared" si="0"/>
        <v>43339</v>
      </c>
      <c r="B8" s="107">
        <f t="shared" si="1"/>
        <v>43339</v>
      </c>
      <c r="C8" s="108">
        <f t="shared" si="2"/>
        <v>35</v>
      </c>
      <c r="D8" s="109">
        <v>43339</v>
      </c>
      <c r="E8" s="96"/>
      <c r="F8" s="117"/>
      <c r="G8" s="117"/>
      <c r="H8" s="117"/>
      <c r="I8" s="118">
        <f t="shared" si="3"/>
        <v>0</v>
      </c>
      <c r="J8" s="99"/>
      <c r="K8" s="99"/>
      <c r="L8" s="111">
        <f t="shared" si="14"/>
        <v>0</v>
      </c>
      <c r="M8" s="111">
        <f t="shared" si="15"/>
        <v>0</v>
      </c>
      <c r="N8" s="99"/>
      <c r="O8" s="99"/>
      <c r="P8" s="111">
        <f t="shared" si="16"/>
        <v>0</v>
      </c>
      <c r="Q8" s="111">
        <f t="shared" si="17"/>
        <v>0</v>
      </c>
      <c r="R8" s="99"/>
      <c r="S8" s="99"/>
      <c r="T8" s="111">
        <f t="shared" si="18"/>
        <v>0</v>
      </c>
      <c r="U8" s="111">
        <f t="shared" si="19"/>
        <v>0</v>
      </c>
      <c r="V8" s="99"/>
      <c r="W8" s="99"/>
      <c r="X8" s="111">
        <f t="shared" si="20"/>
        <v>0</v>
      </c>
      <c r="Y8" s="111">
        <f t="shared" si="21"/>
        <v>0</v>
      </c>
      <c r="Z8" s="99"/>
      <c r="AA8" s="99"/>
      <c r="AB8" s="111">
        <f t="shared" si="4"/>
        <v>0</v>
      </c>
      <c r="AC8" s="111">
        <f t="shared" si="5"/>
        <v>0</v>
      </c>
      <c r="AD8" s="99"/>
      <c r="AE8" s="99"/>
      <c r="AF8" s="111">
        <f t="shared" si="22"/>
        <v>0</v>
      </c>
      <c r="AG8" s="111">
        <f t="shared" si="23"/>
        <v>0</v>
      </c>
      <c r="AH8" s="101"/>
      <c r="AI8" s="101"/>
      <c r="AJ8" s="111">
        <f t="shared" si="24"/>
        <v>0</v>
      </c>
      <c r="AK8" s="111">
        <f t="shared" si="25"/>
        <v>0</v>
      </c>
      <c r="AL8" s="101"/>
      <c r="AM8" s="101"/>
      <c r="AN8" s="111">
        <f t="shared" si="26"/>
        <v>0</v>
      </c>
      <c r="AO8" s="111">
        <f t="shared" si="6"/>
        <v>0</v>
      </c>
      <c r="AP8" s="101"/>
      <c r="AQ8" s="101"/>
      <c r="AR8" s="111">
        <f t="shared" si="27"/>
        <v>0</v>
      </c>
      <c r="AS8" s="111">
        <f t="shared" si="28"/>
        <v>0</v>
      </c>
      <c r="AT8" s="101"/>
      <c r="AU8" s="101"/>
      <c r="AV8" s="111">
        <f t="shared" si="7"/>
        <v>0</v>
      </c>
      <c r="AW8" s="101"/>
      <c r="AX8" s="101"/>
      <c r="AY8" s="112">
        <f t="shared" si="29"/>
        <v>0</v>
      </c>
      <c r="AZ8" s="101"/>
      <c r="BA8" s="101"/>
      <c r="BB8" s="112">
        <f t="shared" si="30"/>
        <v>0</v>
      </c>
      <c r="BC8" s="112">
        <f t="shared" si="8"/>
        <v>0</v>
      </c>
      <c r="BD8" s="111" t="str">
        <f t="shared" si="9"/>
        <v/>
      </c>
      <c r="BE8" s="113" t="str">
        <f t="shared" si="10"/>
        <v/>
      </c>
      <c r="BF8" s="103" t="str">
        <f t="shared" si="31"/>
        <v/>
      </c>
      <c r="BG8" s="114">
        <f t="shared" si="11"/>
        <v>0</v>
      </c>
      <c r="BH8" s="115">
        <f t="shared" si="12"/>
        <v>0</v>
      </c>
      <c r="BI8" s="114">
        <f t="shared" si="13"/>
        <v>0</v>
      </c>
      <c r="BJ8" s="38"/>
      <c r="BK8" s="39" t="str">
        <f t="shared" si="32"/>
        <v>0</v>
      </c>
      <c r="BL8" s="40" t="str">
        <f t="shared" si="33"/>
        <v>0</v>
      </c>
      <c r="BM8" s="119"/>
      <c r="BN8" s="119"/>
      <c r="BO8" s="119"/>
      <c r="BP8" s="119"/>
    </row>
    <row r="9" spans="1:68" x14ac:dyDescent="0.35">
      <c r="A9" s="154">
        <f t="shared" si="0"/>
        <v>43339</v>
      </c>
      <c r="B9" s="93">
        <f t="shared" si="1"/>
        <v>43339</v>
      </c>
      <c r="C9" s="94">
        <f t="shared" si="2"/>
        <v>35</v>
      </c>
      <c r="D9" s="95">
        <v>43339</v>
      </c>
      <c r="E9" s="148"/>
      <c r="F9" s="117"/>
      <c r="G9" s="117"/>
      <c r="H9" s="117"/>
      <c r="I9" s="120">
        <f t="shared" si="3"/>
        <v>0</v>
      </c>
      <c r="J9" s="99"/>
      <c r="K9" s="99"/>
      <c r="L9" s="100">
        <f t="shared" si="14"/>
        <v>0</v>
      </c>
      <c r="M9" s="100">
        <f t="shared" si="15"/>
        <v>0</v>
      </c>
      <c r="N9" s="99"/>
      <c r="O9" s="99"/>
      <c r="P9" s="100">
        <f t="shared" si="16"/>
        <v>0</v>
      </c>
      <c r="Q9" s="100">
        <f t="shared" si="17"/>
        <v>0</v>
      </c>
      <c r="R9" s="99"/>
      <c r="S9" s="99"/>
      <c r="T9" s="100">
        <f t="shared" si="18"/>
        <v>0</v>
      </c>
      <c r="U9" s="100">
        <f t="shared" si="19"/>
        <v>0</v>
      </c>
      <c r="V9" s="99"/>
      <c r="W9" s="99"/>
      <c r="X9" s="100">
        <f t="shared" si="20"/>
        <v>0</v>
      </c>
      <c r="Y9" s="100">
        <f t="shared" si="21"/>
        <v>0</v>
      </c>
      <c r="Z9" s="99"/>
      <c r="AA9" s="99"/>
      <c r="AB9" s="100">
        <f t="shared" si="4"/>
        <v>0</v>
      </c>
      <c r="AC9" s="100">
        <f t="shared" si="5"/>
        <v>0</v>
      </c>
      <c r="AD9" s="99"/>
      <c r="AE9" s="99"/>
      <c r="AF9" s="100">
        <f t="shared" si="22"/>
        <v>0</v>
      </c>
      <c r="AG9" s="100">
        <f t="shared" si="23"/>
        <v>0</v>
      </c>
      <c r="AH9" s="101"/>
      <c r="AI9" s="101"/>
      <c r="AJ9" s="100">
        <f t="shared" si="24"/>
        <v>0</v>
      </c>
      <c r="AK9" s="100">
        <f t="shared" si="25"/>
        <v>0</v>
      </c>
      <c r="AL9" s="101"/>
      <c r="AM9" s="101"/>
      <c r="AN9" s="100">
        <f t="shared" si="26"/>
        <v>0</v>
      </c>
      <c r="AO9" s="100">
        <f t="shared" si="6"/>
        <v>0</v>
      </c>
      <c r="AP9" s="101"/>
      <c r="AQ9" s="101"/>
      <c r="AR9" s="100">
        <f t="shared" si="27"/>
        <v>0</v>
      </c>
      <c r="AS9" s="100">
        <f t="shared" si="28"/>
        <v>0</v>
      </c>
      <c r="AT9" s="101"/>
      <c r="AU9" s="101"/>
      <c r="AV9" s="100">
        <f t="shared" si="7"/>
        <v>0</v>
      </c>
      <c r="AW9" s="101"/>
      <c r="AX9" s="101"/>
      <c r="AY9" s="102">
        <f t="shared" si="29"/>
        <v>0</v>
      </c>
      <c r="AZ9" s="101"/>
      <c r="BA9" s="101"/>
      <c r="BB9" s="102">
        <f t="shared" si="30"/>
        <v>0</v>
      </c>
      <c r="BC9" s="102">
        <f t="shared" si="8"/>
        <v>0</v>
      </c>
      <c r="BD9" s="100" t="str">
        <f t="shared" si="9"/>
        <v/>
      </c>
      <c r="BE9" s="103" t="str">
        <f t="shared" si="10"/>
        <v/>
      </c>
      <c r="BF9" s="103" t="str">
        <f t="shared" si="31"/>
        <v/>
      </c>
      <c r="BG9" s="104">
        <f t="shared" si="11"/>
        <v>0</v>
      </c>
      <c r="BH9" s="105">
        <f t="shared" si="12"/>
        <v>0</v>
      </c>
      <c r="BI9" s="104">
        <f t="shared" si="13"/>
        <v>0</v>
      </c>
      <c r="BJ9" s="38"/>
      <c r="BK9" s="39" t="str">
        <f t="shared" si="32"/>
        <v>0</v>
      </c>
      <c r="BL9" s="40" t="str">
        <f t="shared" si="33"/>
        <v>0</v>
      </c>
      <c r="BM9" s="119"/>
      <c r="BN9" s="119"/>
      <c r="BO9" s="119"/>
      <c r="BP9" s="119"/>
    </row>
    <row r="10" spans="1:68" x14ac:dyDescent="0.35">
      <c r="A10" s="153">
        <f t="shared" si="0"/>
        <v>43339</v>
      </c>
      <c r="B10" s="107">
        <f t="shared" si="1"/>
        <v>43339</v>
      </c>
      <c r="C10" s="108">
        <f t="shared" si="2"/>
        <v>35</v>
      </c>
      <c r="D10" s="109">
        <v>43339</v>
      </c>
      <c r="E10" s="96"/>
      <c r="F10" s="117"/>
      <c r="G10" s="117"/>
      <c r="H10" s="117"/>
      <c r="I10" s="118">
        <f t="shared" si="3"/>
        <v>0</v>
      </c>
      <c r="J10" s="99"/>
      <c r="K10" s="99"/>
      <c r="L10" s="111">
        <f t="shared" si="14"/>
        <v>0</v>
      </c>
      <c r="M10" s="111">
        <f t="shared" si="15"/>
        <v>0</v>
      </c>
      <c r="N10" s="99"/>
      <c r="O10" s="99"/>
      <c r="P10" s="111">
        <f t="shared" si="16"/>
        <v>0</v>
      </c>
      <c r="Q10" s="111">
        <f t="shared" si="17"/>
        <v>0</v>
      </c>
      <c r="R10" s="99"/>
      <c r="S10" s="99"/>
      <c r="T10" s="111">
        <f t="shared" si="18"/>
        <v>0</v>
      </c>
      <c r="U10" s="111">
        <f t="shared" si="19"/>
        <v>0</v>
      </c>
      <c r="V10" s="99"/>
      <c r="W10" s="99"/>
      <c r="X10" s="111">
        <f t="shared" si="20"/>
        <v>0</v>
      </c>
      <c r="Y10" s="111">
        <f t="shared" si="21"/>
        <v>0</v>
      </c>
      <c r="Z10" s="99"/>
      <c r="AA10" s="99"/>
      <c r="AB10" s="111">
        <f t="shared" si="4"/>
        <v>0</v>
      </c>
      <c r="AC10" s="111">
        <f t="shared" si="5"/>
        <v>0</v>
      </c>
      <c r="AD10" s="99"/>
      <c r="AE10" s="99"/>
      <c r="AF10" s="111">
        <f t="shared" si="22"/>
        <v>0</v>
      </c>
      <c r="AG10" s="111">
        <f t="shared" si="23"/>
        <v>0</v>
      </c>
      <c r="AH10" s="101"/>
      <c r="AI10" s="101"/>
      <c r="AJ10" s="111">
        <f t="shared" si="24"/>
        <v>0</v>
      </c>
      <c r="AK10" s="111">
        <f t="shared" si="25"/>
        <v>0</v>
      </c>
      <c r="AL10" s="101"/>
      <c r="AM10" s="101"/>
      <c r="AN10" s="111">
        <f t="shared" si="26"/>
        <v>0</v>
      </c>
      <c r="AO10" s="111">
        <f t="shared" si="6"/>
        <v>0</v>
      </c>
      <c r="AP10" s="101"/>
      <c r="AQ10" s="101"/>
      <c r="AR10" s="111">
        <f t="shared" si="27"/>
        <v>0</v>
      </c>
      <c r="AS10" s="111">
        <f t="shared" si="28"/>
        <v>0</v>
      </c>
      <c r="AT10" s="101"/>
      <c r="AU10" s="101"/>
      <c r="AV10" s="111">
        <f t="shared" si="7"/>
        <v>0</v>
      </c>
      <c r="AW10" s="101"/>
      <c r="AX10" s="101"/>
      <c r="AY10" s="112">
        <f t="shared" si="29"/>
        <v>0</v>
      </c>
      <c r="AZ10" s="101"/>
      <c r="BA10" s="101"/>
      <c r="BB10" s="112">
        <f t="shared" si="30"/>
        <v>0</v>
      </c>
      <c r="BC10" s="112">
        <f t="shared" si="8"/>
        <v>0</v>
      </c>
      <c r="BD10" s="111" t="str">
        <f t="shared" si="9"/>
        <v/>
      </c>
      <c r="BE10" s="113" t="str">
        <f t="shared" si="10"/>
        <v/>
      </c>
      <c r="BF10" s="103" t="str">
        <f t="shared" si="31"/>
        <v/>
      </c>
      <c r="BG10" s="114">
        <f t="shared" si="11"/>
        <v>0</v>
      </c>
      <c r="BH10" s="115">
        <f t="shared" si="12"/>
        <v>0</v>
      </c>
      <c r="BI10" s="114">
        <f t="shared" si="13"/>
        <v>0</v>
      </c>
      <c r="BJ10" s="38"/>
      <c r="BK10" s="39" t="str">
        <f t="shared" si="32"/>
        <v>0</v>
      </c>
      <c r="BL10" s="40" t="str">
        <f t="shared" si="33"/>
        <v>0</v>
      </c>
      <c r="BM10" s="119"/>
      <c r="BN10" s="119"/>
      <c r="BO10" s="119"/>
      <c r="BP10" s="119"/>
    </row>
    <row r="11" spans="1:68" x14ac:dyDescent="0.35">
      <c r="A11" s="154">
        <f t="shared" si="0"/>
        <v>43339</v>
      </c>
      <c r="B11" s="93">
        <f t="shared" si="1"/>
        <v>43339</v>
      </c>
      <c r="C11" s="94">
        <f t="shared" si="2"/>
        <v>35</v>
      </c>
      <c r="D11" s="95">
        <v>43339</v>
      </c>
      <c r="E11" s="148"/>
      <c r="F11" s="117"/>
      <c r="G11" s="117"/>
      <c r="H11" s="117"/>
      <c r="I11" s="120">
        <f t="shared" si="3"/>
        <v>0</v>
      </c>
      <c r="J11" s="99"/>
      <c r="K11" s="99"/>
      <c r="L11" s="100">
        <f t="shared" si="14"/>
        <v>0</v>
      </c>
      <c r="M11" s="100">
        <f t="shared" si="15"/>
        <v>0</v>
      </c>
      <c r="N11" s="99"/>
      <c r="O11" s="99"/>
      <c r="P11" s="100">
        <f t="shared" si="16"/>
        <v>0</v>
      </c>
      <c r="Q11" s="100">
        <f t="shared" si="17"/>
        <v>0</v>
      </c>
      <c r="R11" s="99"/>
      <c r="S11" s="99"/>
      <c r="T11" s="100">
        <f t="shared" si="18"/>
        <v>0</v>
      </c>
      <c r="U11" s="100">
        <f t="shared" si="19"/>
        <v>0</v>
      </c>
      <c r="V11" s="99"/>
      <c r="W11" s="99"/>
      <c r="X11" s="100">
        <f t="shared" si="20"/>
        <v>0</v>
      </c>
      <c r="Y11" s="100">
        <f t="shared" si="21"/>
        <v>0</v>
      </c>
      <c r="Z11" s="99"/>
      <c r="AA11" s="99"/>
      <c r="AB11" s="100">
        <f t="shared" si="4"/>
        <v>0</v>
      </c>
      <c r="AC11" s="100">
        <f t="shared" si="5"/>
        <v>0</v>
      </c>
      <c r="AD11" s="99"/>
      <c r="AE11" s="99"/>
      <c r="AF11" s="100">
        <f t="shared" si="22"/>
        <v>0</v>
      </c>
      <c r="AG11" s="100">
        <f t="shared" si="23"/>
        <v>0</v>
      </c>
      <c r="AH11" s="101"/>
      <c r="AI11" s="101"/>
      <c r="AJ11" s="100">
        <f t="shared" si="24"/>
        <v>0</v>
      </c>
      <c r="AK11" s="100">
        <f t="shared" si="25"/>
        <v>0</v>
      </c>
      <c r="AL11" s="101"/>
      <c r="AM11" s="101"/>
      <c r="AN11" s="100">
        <f t="shared" si="26"/>
        <v>0</v>
      </c>
      <c r="AO11" s="100">
        <f t="shared" si="6"/>
        <v>0</v>
      </c>
      <c r="AP11" s="101"/>
      <c r="AQ11" s="101"/>
      <c r="AR11" s="100">
        <f t="shared" si="27"/>
        <v>0</v>
      </c>
      <c r="AS11" s="100">
        <f t="shared" si="28"/>
        <v>0</v>
      </c>
      <c r="AT11" s="101"/>
      <c r="AU11" s="101"/>
      <c r="AV11" s="100">
        <f t="shared" si="7"/>
        <v>0</v>
      </c>
      <c r="AW11" s="101"/>
      <c r="AX11" s="101"/>
      <c r="AY11" s="102">
        <f t="shared" si="29"/>
        <v>0</v>
      </c>
      <c r="AZ11" s="101"/>
      <c r="BA11" s="101"/>
      <c r="BB11" s="102">
        <f t="shared" si="30"/>
        <v>0</v>
      </c>
      <c r="BC11" s="102">
        <f t="shared" si="8"/>
        <v>0</v>
      </c>
      <c r="BD11" s="100" t="str">
        <f t="shared" si="9"/>
        <v/>
      </c>
      <c r="BE11" s="103" t="str">
        <f t="shared" si="10"/>
        <v/>
      </c>
      <c r="BF11" s="103" t="str">
        <f t="shared" si="31"/>
        <v/>
      </c>
      <c r="BG11" s="104">
        <f t="shared" si="11"/>
        <v>0</v>
      </c>
      <c r="BH11" s="105">
        <f t="shared" si="12"/>
        <v>0</v>
      </c>
      <c r="BI11" s="104">
        <f t="shared" si="13"/>
        <v>0</v>
      </c>
      <c r="BJ11" s="38"/>
      <c r="BK11" s="39" t="str">
        <f t="shared" si="32"/>
        <v>0</v>
      </c>
      <c r="BL11" s="40" t="str">
        <f t="shared" si="33"/>
        <v>0</v>
      </c>
      <c r="BM11" s="119"/>
      <c r="BN11" s="119"/>
      <c r="BO11" s="119"/>
      <c r="BP11" s="119"/>
    </row>
    <row r="12" spans="1:68" x14ac:dyDescent="0.35">
      <c r="A12" s="153">
        <f t="shared" si="0"/>
        <v>43339</v>
      </c>
      <c r="B12" s="107">
        <f t="shared" si="1"/>
        <v>43339</v>
      </c>
      <c r="C12" s="108">
        <f t="shared" si="2"/>
        <v>35</v>
      </c>
      <c r="D12" s="109">
        <v>43339</v>
      </c>
      <c r="E12" s="96"/>
      <c r="F12" s="117"/>
      <c r="G12" s="117"/>
      <c r="H12" s="117"/>
      <c r="I12" s="118">
        <f t="shared" si="3"/>
        <v>0</v>
      </c>
      <c r="J12" s="99"/>
      <c r="K12" s="99"/>
      <c r="L12" s="111">
        <f t="shared" si="14"/>
        <v>0</v>
      </c>
      <c r="M12" s="111">
        <f t="shared" si="15"/>
        <v>0</v>
      </c>
      <c r="N12" s="99"/>
      <c r="O12" s="99"/>
      <c r="P12" s="111">
        <f t="shared" si="16"/>
        <v>0</v>
      </c>
      <c r="Q12" s="111">
        <f t="shared" si="17"/>
        <v>0</v>
      </c>
      <c r="R12" s="99"/>
      <c r="S12" s="99"/>
      <c r="T12" s="111">
        <f t="shared" si="18"/>
        <v>0</v>
      </c>
      <c r="U12" s="111">
        <f t="shared" si="19"/>
        <v>0</v>
      </c>
      <c r="V12" s="99"/>
      <c r="W12" s="99"/>
      <c r="X12" s="111">
        <f t="shared" si="20"/>
        <v>0</v>
      </c>
      <c r="Y12" s="111">
        <f t="shared" si="21"/>
        <v>0</v>
      </c>
      <c r="Z12" s="99"/>
      <c r="AA12" s="99"/>
      <c r="AB12" s="111">
        <f t="shared" si="4"/>
        <v>0</v>
      </c>
      <c r="AC12" s="111">
        <f t="shared" si="5"/>
        <v>0</v>
      </c>
      <c r="AD12" s="99"/>
      <c r="AE12" s="99"/>
      <c r="AF12" s="111">
        <f t="shared" si="22"/>
        <v>0</v>
      </c>
      <c r="AG12" s="111">
        <f t="shared" si="23"/>
        <v>0</v>
      </c>
      <c r="AH12" s="101"/>
      <c r="AI12" s="101"/>
      <c r="AJ12" s="111">
        <f t="shared" si="24"/>
        <v>0</v>
      </c>
      <c r="AK12" s="111">
        <f t="shared" si="25"/>
        <v>0</v>
      </c>
      <c r="AL12" s="101"/>
      <c r="AM12" s="101"/>
      <c r="AN12" s="111">
        <f t="shared" si="26"/>
        <v>0</v>
      </c>
      <c r="AO12" s="111">
        <f t="shared" si="6"/>
        <v>0</v>
      </c>
      <c r="AP12" s="101"/>
      <c r="AQ12" s="101"/>
      <c r="AR12" s="111">
        <f t="shared" si="27"/>
        <v>0</v>
      </c>
      <c r="AS12" s="111">
        <f t="shared" si="28"/>
        <v>0</v>
      </c>
      <c r="AT12" s="101"/>
      <c r="AU12" s="101"/>
      <c r="AV12" s="111">
        <f t="shared" si="7"/>
        <v>0</v>
      </c>
      <c r="AW12" s="101"/>
      <c r="AX12" s="101"/>
      <c r="AY12" s="112">
        <f t="shared" si="29"/>
        <v>0</v>
      </c>
      <c r="AZ12" s="101"/>
      <c r="BA12" s="101"/>
      <c r="BB12" s="112">
        <f t="shared" si="30"/>
        <v>0</v>
      </c>
      <c r="BC12" s="112">
        <f t="shared" si="8"/>
        <v>0</v>
      </c>
      <c r="BD12" s="111" t="str">
        <f t="shared" si="9"/>
        <v/>
      </c>
      <c r="BE12" s="113" t="str">
        <f t="shared" si="10"/>
        <v/>
      </c>
      <c r="BF12" s="103" t="str">
        <f t="shared" si="31"/>
        <v/>
      </c>
      <c r="BG12" s="114">
        <f t="shared" si="11"/>
        <v>0</v>
      </c>
      <c r="BH12" s="115">
        <f t="shared" si="12"/>
        <v>0</v>
      </c>
      <c r="BI12" s="114">
        <f t="shared" si="13"/>
        <v>0</v>
      </c>
      <c r="BJ12" s="38"/>
      <c r="BK12" s="39" t="str">
        <f t="shared" si="32"/>
        <v>0</v>
      </c>
      <c r="BL12" s="40" t="str">
        <f t="shared" si="33"/>
        <v>0</v>
      </c>
      <c r="BM12" s="119"/>
      <c r="BN12" s="119"/>
      <c r="BO12" s="119"/>
      <c r="BP12" s="119"/>
    </row>
    <row r="13" spans="1:68" x14ac:dyDescent="0.35">
      <c r="A13" s="154">
        <f t="shared" si="0"/>
        <v>43339</v>
      </c>
      <c r="B13" s="93">
        <f t="shared" si="1"/>
        <v>43339</v>
      </c>
      <c r="C13" s="94">
        <f t="shared" si="2"/>
        <v>35</v>
      </c>
      <c r="D13" s="95">
        <v>43339</v>
      </c>
      <c r="E13" s="148"/>
      <c r="F13" s="117"/>
      <c r="G13" s="117"/>
      <c r="H13" s="117"/>
      <c r="I13" s="120">
        <f t="shared" si="3"/>
        <v>0</v>
      </c>
      <c r="J13" s="99"/>
      <c r="K13" s="99"/>
      <c r="L13" s="100">
        <f t="shared" si="14"/>
        <v>0</v>
      </c>
      <c r="M13" s="100">
        <f t="shared" si="15"/>
        <v>0</v>
      </c>
      <c r="N13" s="99"/>
      <c r="O13" s="99"/>
      <c r="P13" s="100">
        <f t="shared" si="16"/>
        <v>0</v>
      </c>
      <c r="Q13" s="100">
        <f t="shared" si="17"/>
        <v>0</v>
      </c>
      <c r="R13" s="99"/>
      <c r="S13" s="99"/>
      <c r="T13" s="100">
        <f t="shared" si="18"/>
        <v>0</v>
      </c>
      <c r="U13" s="100">
        <f t="shared" si="19"/>
        <v>0</v>
      </c>
      <c r="V13" s="99"/>
      <c r="W13" s="99"/>
      <c r="X13" s="100">
        <f t="shared" si="20"/>
        <v>0</v>
      </c>
      <c r="Y13" s="100">
        <f t="shared" si="21"/>
        <v>0</v>
      </c>
      <c r="Z13" s="99"/>
      <c r="AA13" s="99"/>
      <c r="AB13" s="100">
        <f t="shared" si="4"/>
        <v>0</v>
      </c>
      <c r="AC13" s="100">
        <f t="shared" si="5"/>
        <v>0</v>
      </c>
      <c r="AD13" s="99"/>
      <c r="AE13" s="99"/>
      <c r="AF13" s="100">
        <f t="shared" si="22"/>
        <v>0</v>
      </c>
      <c r="AG13" s="100">
        <f t="shared" si="23"/>
        <v>0</v>
      </c>
      <c r="AH13" s="101"/>
      <c r="AI13" s="101"/>
      <c r="AJ13" s="100">
        <f t="shared" si="24"/>
        <v>0</v>
      </c>
      <c r="AK13" s="100">
        <f t="shared" si="25"/>
        <v>0</v>
      </c>
      <c r="AL13" s="101"/>
      <c r="AM13" s="101"/>
      <c r="AN13" s="100">
        <f t="shared" si="26"/>
        <v>0</v>
      </c>
      <c r="AO13" s="100">
        <f t="shared" si="6"/>
        <v>0</v>
      </c>
      <c r="AP13" s="101"/>
      <c r="AQ13" s="101"/>
      <c r="AR13" s="100">
        <f t="shared" si="27"/>
        <v>0</v>
      </c>
      <c r="AS13" s="100">
        <f t="shared" si="28"/>
        <v>0</v>
      </c>
      <c r="AT13" s="101"/>
      <c r="AU13" s="101"/>
      <c r="AV13" s="100">
        <f t="shared" si="7"/>
        <v>0</v>
      </c>
      <c r="AW13" s="101"/>
      <c r="AX13" s="101"/>
      <c r="AY13" s="102">
        <f t="shared" si="29"/>
        <v>0</v>
      </c>
      <c r="AZ13" s="101"/>
      <c r="BA13" s="101"/>
      <c r="BB13" s="102">
        <f t="shared" si="30"/>
        <v>0</v>
      </c>
      <c r="BC13" s="102">
        <f t="shared" si="8"/>
        <v>0</v>
      </c>
      <c r="BD13" s="100" t="str">
        <f t="shared" si="9"/>
        <v/>
      </c>
      <c r="BE13" s="103" t="str">
        <f t="shared" si="10"/>
        <v/>
      </c>
      <c r="BF13" s="103" t="str">
        <f t="shared" si="31"/>
        <v/>
      </c>
      <c r="BG13" s="104">
        <f t="shared" si="11"/>
        <v>0</v>
      </c>
      <c r="BH13" s="105">
        <f t="shared" si="12"/>
        <v>0</v>
      </c>
      <c r="BI13" s="104">
        <f t="shared" si="13"/>
        <v>0</v>
      </c>
      <c r="BJ13" s="38"/>
      <c r="BK13" s="39" t="str">
        <f t="shared" si="32"/>
        <v>0</v>
      </c>
      <c r="BL13" s="40" t="str">
        <f t="shared" si="33"/>
        <v>0</v>
      </c>
      <c r="BM13" s="119"/>
      <c r="BN13" s="119"/>
      <c r="BO13" s="119"/>
      <c r="BP13" s="119"/>
    </row>
    <row r="14" spans="1:68" x14ac:dyDescent="0.35">
      <c r="A14" s="153">
        <f t="shared" si="0"/>
        <v>43339</v>
      </c>
      <c r="B14" s="107">
        <f t="shared" si="1"/>
        <v>43339</v>
      </c>
      <c r="C14" s="108">
        <f t="shared" si="2"/>
        <v>35</v>
      </c>
      <c r="D14" s="109">
        <v>43339</v>
      </c>
      <c r="E14" s="96"/>
      <c r="F14" s="117"/>
      <c r="G14" s="117"/>
      <c r="H14" s="117"/>
      <c r="I14" s="118">
        <f t="shared" si="3"/>
        <v>0</v>
      </c>
      <c r="J14" s="99"/>
      <c r="K14" s="99"/>
      <c r="L14" s="111">
        <f t="shared" si="14"/>
        <v>0</v>
      </c>
      <c r="M14" s="111">
        <f t="shared" si="15"/>
        <v>0</v>
      </c>
      <c r="N14" s="99"/>
      <c r="O14" s="99"/>
      <c r="P14" s="111">
        <f t="shared" si="16"/>
        <v>0</v>
      </c>
      <c r="Q14" s="111">
        <f t="shared" si="17"/>
        <v>0</v>
      </c>
      <c r="R14" s="99"/>
      <c r="S14" s="99"/>
      <c r="T14" s="111">
        <f t="shared" si="18"/>
        <v>0</v>
      </c>
      <c r="U14" s="111">
        <f t="shared" si="19"/>
        <v>0</v>
      </c>
      <c r="V14" s="99"/>
      <c r="W14" s="99"/>
      <c r="X14" s="111">
        <f t="shared" si="20"/>
        <v>0</v>
      </c>
      <c r="Y14" s="111">
        <f t="shared" si="21"/>
        <v>0</v>
      </c>
      <c r="Z14" s="99"/>
      <c r="AA14" s="99"/>
      <c r="AB14" s="111">
        <f t="shared" si="4"/>
        <v>0</v>
      </c>
      <c r="AC14" s="111">
        <f t="shared" si="5"/>
        <v>0</v>
      </c>
      <c r="AD14" s="99"/>
      <c r="AE14" s="99"/>
      <c r="AF14" s="111">
        <f t="shared" si="22"/>
        <v>0</v>
      </c>
      <c r="AG14" s="111">
        <f t="shared" si="23"/>
        <v>0</v>
      </c>
      <c r="AH14" s="101"/>
      <c r="AI14" s="101"/>
      <c r="AJ14" s="111">
        <f t="shared" si="24"/>
        <v>0</v>
      </c>
      <c r="AK14" s="111">
        <f t="shared" si="25"/>
        <v>0</v>
      </c>
      <c r="AL14" s="101"/>
      <c r="AM14" s="101"/>
      <c r="AN14" s="111">
        <f t="shared" si="26"/>
        <v>0</v>
      </c>
      <c r="AO14" s="111">
        <f t="shared" si="6"/>
        <v>0</v>
      </c>
      <c r="AP14" s="101"/>
      <c r="AQ14" s="101"/>
      <c r="AR14" s="111">
        <f t="shared" si="27"/>
        <v>0</v>
      </c>
      <c r="AS14" s="111">
        <f t="shared" si="28"/>
        <v>0</v>
      </c>
      <c r="AT14" s="101"/>
      <c r="AU14" s="101"/>
      <c r="AV14" s="111">
        <f t="shared" si="7"/>
        <v>0</v>
      </c>
      <c r="AW14" s="101"/>
      <c r="AX14" s="101"/>
      <c r="AY14" s="112">
        <f t="shared" si="29"/>
        <v>0</v>
      </c>
      <c r="AZ14" s="101"/>
      <c r="BA14" s="101"/>
      <c r="BB14" s="112">
        <f t="shared" si="30"/>
        <v>0</v>
      </c>
      <c r="BC14" s="112">
        <f t="shared" si="8"/>
        <v>0</v>
      </c>
      <c r="BD14" s="111" t="str">
        <f t="shared" si="9"/>
        <v/>
      </c>
      <c r="BE14" s="113" t="str">
        <f t="shared" si="10"/>
        <v/>
      </c>
      <c r="BF14" s="103" t="str">
        <f t="shared" si="31"/>
        <v/>
      </c>
      <c r="BG14" s="114">
        <f t="shared" si="11"/>
        <v>0</v>
      </c>
      <c r="BH14" s="115">
        <f t="shared" si="12"/>
        <v>0</v>
      </c>
      <c r="BI14" s="114">
        <f t="shared" si="13"/>
        <v>0</v>
      </c>
      <c r="BJ14" s="38"/>
      <c r="BK14" s="39" t="str">
        <f t="shared" si="32"/>
        <v>0</v>
      </c>
      <c r="BL14" s="40" t="str">
        <f t="shared" si="33"/>
        <v>0</v>
      </c>
      <c r="BM14" s="119"/>
      <c r="BN14" s="119"/>
      <c r="BO14" s="119"/>
      <c r="BP14" s="119"/>
    </row>
    <row r="15" spans="1:68" x14ac:dyDescent="0.35">
      <c r="A15" s="154">
        <f t="shared" si="0"/>
        <v>43339</v>
      </c>
      <c r="B15" s="93">
        <f t="shared" si="1"/>
        <v>43339</v>
      </c>
      <c r="C15" s="94">
        <f t="shared" si="2"/>
        <v>35</v>
      </c>
      <c r="D15" s="95">
        <v>43339</v>
      </c>
      <c r="E15" s="148"/>
      <c r="F15" s="117"/>
      <c r="G15" s="117"/>
      <c r="H15" s="117"/>
      <c r="I15" s="120">
        <f t="shared" si="3"/>
        <v>0</v>
      </c>
      <c r="J15" s="99"/>
      <c r="K15" s="99"/>
      <c r="L15" s="100">
        <f t="shared" si="14"/>
        <v>0</v>
      </c>
      <c r="M15" s="100">
        <f t="shared" si="15"/>
        <v>0</v>
      </c>
      <c r="N15" s="99"/>
      <c r="O15" s="99"/>
      <c r="P15" s="100">
        <f t="shared" si="16"/>
        <v>0</v>
      </c>
      <c r="Q15" s="100">
        <f t="shared" si="17"/>
        <v>0</v>
      </c>
      <c r="R15" s="99"/>
      <c r="S15" s="99"/>
      <c r="T15" s="100">
        <f t="shared" si="18"/>
        <v>0</v>
      </c>
      <c r="U15" s="100">
        <f t="shared" si="19"/>
        <v>0</v>
      </c>
      <c r="V15" s="99"/>
      <c r="W15" s="99"/>
      <c r="X15" s="100">
        <f t="shared" si="20"/>
        <v>0</v>
      </c>
      <c r="Y15" s="100">
        <f t="shared" si="21"/>
        <v>0</v>
      </c>
      <c r="Z15" s="99"/>
      <c r="AA15" s="99"/>
      <c r="AB15" s="100">
        <f t="shared" si="4"/>
        <v>0</v>
      </c>
      <c r="AC15" s="100">
        <f t="shared" si="5"/>
        <v>0</v>
      </c>
      <c r="AD15" s="99"/>
      <c r="AE15" s="99"/>
      <c r="AF15" s="100">
        <f t="shared" si="22"/>
        <v>0</v>
      </c>
      <c r="AG15" s="100">
        <f t="shared" si="23"/>
        <v>0</v>
      </c>
      <c r="AH15" s="101"/>
      <c r="AI15" s="101"/>
      <c r="AJ15" s="100">
        <f t="shared" si="24"/>
        <v>0</v>
      </c>
      <c r="AK15" s="100">
        <f t="shared" si="25"/>
        <v>0</v>
      </c>
      <c r="AL15" s="101"/>
      <c r="AM15" s="101"/>
      <c r="AN15" s="100">
        <f t="shared" si="26"/>
        <v>0</v>
      </c>
      <c r="AO15" s="100">
        <f t="shared" si="6"/>
        <v>0</v>
      </c>
      <c r="AP15" s="101"/>
      <c r="AQ15" s="101"/>
      <c r="AR15" s="100">
        <f t="shared" si="27"/>
        <v>0</v>
      </c>
      <c r="AS15" s="100">
        <f t="shared" si="28"/>
        <v>0</v>
      </c>
      <c r="AT15" s="101"/>
      <c r="AU15" s="101"/>
      <c r="AV15" s="100">
        <f t="shared" si="7"/>
        <v>0</v>
      </c>
      <c r="AW15" s="101"/>
      <c r="AX15" s="101"/>
      <c r="AY15" s="102">
        <f t="shared" si="29"/>
        <v>0</v>
      </c>
      <c r="AZ15" s="101"/>
      <c r="BA15" s="101"/>
      <c r="BB15" s="102">
        <f t="shared" si="30"/>
        <v>0</v>
      </c>
      <c r="BC15" s="102">
        <f t="shared" si="8"/>
        <v>0</v>
      </c>
      <c r="BD15" s="100" t="str">
        <f t="shared" si="9"/>
        <v/>
      </c>
      <c r="BE15" s="103" t="str">
        <f t="shared" si="10"/>
        <v/>
      </c>
      <c r="BF15" s="103" t="str">
        <f t="shared" si="31"/>
        <v/>
      </c>
      <c r="BG15" s="104">
        <f t="shared" si="11"/>
        <v>0</v>
      </c>
      <c r="BH15" s="105">
        <f t="shared" si="12"/>
        <v>0</v>
      </c>
      <c r="BI15" s="104">
        <f t="shared" si="13"/>
        <v>0</v>
      </c>
      <c r="BJ15" s="38"/>
      <c r="BK15" s="39" t="str">
        <f t="shared" si="32"/>
        <v>0</v>
      </c>
      <c r="BL15" s="40" t="str">
        <f t="shared" si="33"/>
        <v>0</v>
      </c>
      <c r="BM15" s="119"/>
      <c r="BN15" s="119"/>
      <c r="BO15" s="119"/>
      <c r="BP15" s="119"/>
    </row>
    <row r="16" spans="1:68" x14ac:dyDescent="0.35">
      <c r="A16" s="153">
        <f t="shared" si="0"/>
        <v>43339</v>
      </c>
      <c r="B16" s="107">
        <f t="shared" si="1"/>
        <v>43339</v>
      </c>
      <c r="C16" s="108">
        <f t="shared" si="2"/>
        <v>35</v>
      </c>
      <c r="D16" s="109">
        <v>43339</v>
      </c>
      <c r="E16" s="96"/>
      <c r="F16" s="117"/>
      <c r="G16" s="117"/>
      <c r="H16" s="117"/>
      <c r="I16" s="118">
        <f t="shared" si="3"/>
        <v>0</v>
      </c>
      <c r="J16" s="99"/>
      <c r="K16" s="99"/>
      <c r="L16" s="111">
        <f t="shared" si="14"/>
        <v>0</v>
      </c>
      <c r="M16" s="111">
        <f t="shared" si="15"/>
        <v>0</v>
      </c>
      <c r="N16" s="99"/>
      <c r="O16" s="99"/>
      <c r="P16" s="111">
        <f t="shared" si="16"/>
        <v>0</v>
      </c>
      <c r="Q16" s="111">
        <f t="shared" si="17"/>
        <v>0</v>
      </c>
      <c r="R16" s="99"/>
      <c r="S16" s="99"/>
      <c r="T16" s="111">
        <f t="shared" si="18"/>
        <v>0</v>
      </c>
      <c r="U16" s="111">
        <f t="shared" si="19"/>
        <v>0</v>
      </c>
      <c r="V16" s="99"/>
      <c r="W16" s="99"/>
      <c r="X16" s="111">
        <f t="shared" si="20"/>
        <v>0</v>
      </c>
      <c r="Y16" s="111">
        <f t="shared" si="21"/>
        <v>0</v>
      </c>
      <c r="Z16" s="99"/>
      <c r="AA16" s="99"/>
      <c r="AB16" s="111">
        <f t="shared" si="4"/>
        <v>0</v>
      </c>
      <c r="AC16" s="111">
        <f t="shared" si="5"/>
        <v>0</v>
      </c>
      <c r="AD16" s="99"/>
      <c r="AE16" s="99"/>
      <c r="AF16" s="111">
        <f t="shared" si="22"/>
        <v>0</v>
      </c>
      <c r="AG16" s="111">
        <f t="shared" si="23"/>
        <v>0</v>
      </c>
      <c r="AH16" s="101"/>
      <c r="AI16" s="101"/>
      <c r="AJ16" s="111">
        <f t="shared" si="24"/>
        <v>0</v>
      </c>
      <c r="AK16" s="111">
        <f t="shared" si="25"/>
        <v>0</v>
      </c>
      <c r="AL16" s="101"/>
      <c r="AM16" s="101"/>
      <c r="AN16" s="111">
        <f t="shared" si="26"/>
        <v>0</v>
      </c>
      <c r="AO16" s="111">
        <f t="shared" si="6"/>
        <v>0</v>
      </c>
      <c r="AP16" s="101"/>
      <c r="AQ16" s="101"/>
      <c r="AR16" s="111">
        <f t="shared" si="27"/>
        <v>0</v>
      </c>
      <c r="AS16" s="111">
        <f t="shared" si="28"/>
        <v>0</v>
      </c>
      <c r="AT16" s="101"/>
      <c r="AU16" s="101"/>
      <c r="AV16" s="111">
        <f t="shared" si="7"/>
        <v>0</v>
      </c>
      <c r="AW16" s="101"/>
      <c r="AX16" s="101"/>
      <c r="AY16" s="112">
        <f t="shared" si="29"/>
        <v>0</v>
      </c>
      <c r="AZ16" s="101"/>
      <c r="BA16" s="101"/>
      <c r="BB16" s="112">
        <f t="shared" si="30"/>
        <v>0</v>
      </c>
      <c r="BC16" s="112">
        <f t="shared" si="8"/>
        <v>0</v>
      </c>
      <c r="BD16" s="111" t="str">
        <f t="shared" si="9"/>
        <v/>
      </c>
      <c r="BE16" s="113" t="str">
        <f t="shared" si="10"/>
        <v/>
      </c>
      <c r="BF16" s="103" t="str">
        <f t="shared" si="31"/>
        <v/>
      </c>
      <c r="BG16" s="114">
        <f t="shared" si="11"/>
        <v>0</v>
      </c>
      <c r="BH16" s="115">
        <f t="shared" si="12"/>
        <v>0</v>
      </c>
      <c r="BI16" s="114">
        <f t="shared" si="13"/>
        <v>0</v>
      </c>
      <c r="BJ16" s="38"/>
      <c r="BK16" s="39" t="str">
        <f t="shared" si="32"/>
        <v>0</v>
      </c>
      <c r="BL16" s="40" t="str">
        <f t="shared" si="33"/>
        <v>0</v>
      </c>
      <c r="BM16" s="119"/>
      <c r="BN16" s="119"/>
      <c r="BO16" s="119"/>
      <c r="BP16" s="119"/>
    </row>
    <row r="17" spans="1:68" x14ac:dyDescent="0.35">
      <c r="A17" s="154">
        <f t="shared" si="0"/>
        <v>43339</v>
      </c>
      <c r="B17" s="93">
        <f t="shared" si="1"/>
        <v>43339</v>
      </c>
      <c r="C17" s="94">
        <f t="shared" si="2"/>
        <v>35</v>
      </c>
      <c r="D17" s="95">
        <v>43339</v>
      </c>
      <c r="E17" s="148"/>
      <c r="F17" s="117"/>
      <c r="G17" s="117"/>
      <c r="H17" s="117"/>
      <c r="I17" s="120">
        <f t="shared" si="3"/>
        <v>0</v>
      </c>
      <c r="J17" s="99"/>
      <c r="K17" s="99"/>
      <c r="L17" s="100">
        <f t="shared" si="14"/>
        <v>0</v>
      </c>
      <c r="M17" s="100">
        <f t="shared" si="15"/>
        <v>0</v>
      </c>
      <c r="N17" s="99"/>
      <c r="O17" s="99"/>
      <c r="P17" s="100">
        <f t="shared" si="16"/>
        <v>0</v>
      </c>
      <c r="Q17" s="100">
        <f t="shared" si="17"/>
        <v>0</v>
      </c>
      <c r="R17" s="99"/>
      <c r="S17" s="99"/>
      <c r="T17" s="100">
        <f t="shared" si="18"/>
        <v>0</v>
      </c>
      <c r="U17" s="100">
        <f t="shared" si="19"/>
        <v>0</v>
      </c>
      <c r="V17" s="99"/>
      <c r="W17" s="99"/>
      <c r="X17" s="100">
        <f t="shared" si="20"/>
        <v>0</v>
      </c>
      <c r="Y17" s="100">
        <f t="shared" si="21"/>
        <v>0</v>
      </c>
      <c r="Z17" s="99"/>
      <c r="AA17" s="99"/>
      <c r="AB17" s="100">
        <f t="shared" si="4"/>
        <v>0</v>
      </c>
      <c r="AC17" s="100">
        <f t="shared" si="5"/>
        <v>0</v>
      </c>
      <c r="AD17" s="99"/>
      <c r="AE17" s="99"/>
      <c r="AF17" s="100">
        <f t="shared" si="22"/>
        <v>0</v>
      </c>
      <c r="AG17" s="100">
        <f t="shared" si="23"/>
        <v>0</v>
      </c>
      <c r="AH17" s="101"/>
      <c r="AI17" s="101"/>
      <c r="AJ17" s="100">
        <f t="shared" si="24"/>
        <v>0</v>
      </c>
      <c r="AK17" s="100">
        <f t="shared" si="25"/>
        <v>0</v>
      </c>
      <c r="AL17" s="101"/>
      <c r="AM17" s="101"/>
      <c r="AN17" s="100">
        <f t="shared" si="26"/>
        <v>0</v>
      </c>
      <c r="AO17" s="100">
        <f t="shared" si="6"/>
        <v>0</v>
      </c>
      <c r="AP17" s="101"/>
      <c r="AQ17" s="101"/>
      <c r="AR17" s="100">
        <f t="shared" si="27"/>
        <v>0</v>
      </c>
      <c r="AS17" s="100">
        <f t="shared" si="28"/>
        <v>0</v>
      </c>
      <c r="AT17" s="101"/>
      <c r="AU17" s="101"/>
      <c r="AV17" s="100">
        <f t="shared" si="7"/>
        <v>0</v>
      </c>
      <c r="AW17" s="101"/>
      <c r="AX17" s="101"/>
      <c r="AY17" s="102">
        <f t="shared" si="29"/>
        <v>0</v>
      </c>
      <c r="AZ17" s="101"/>
      <c r="BA17" s="101"/>
      <c r="BB17" s="102">
        <f t="shared" si="30"/>
        <v>0</v>
      </c>
      <c r="BC17" s="102">
        <f t="shared" si="8"/>
        <v>0</v>
      </c>
      <c r="BD17" s="100" t="str">
        <f t="shared" si="9"/>
        <v/>
      </c>
      <c r="BE17" s="103" t="str">
        <f t="shared" si="10"/>
        <v/>
      </c>
      <c r="BF17" s="103" t="str">
        <f t="shared" si="31"/>
        <v/>
      </c>
      <c r="BG17" s="104">
        <f t="shared" si="11"/>
        <v>0</v>
      </c>
      <c r="BH17" s="105">
        <f t="shared" si="12"/>
        <v>0</v>
      </c>
      <c r="BI17" s="104">
        <f t="shared" si="13"/>
        <v>0</v>
      </c>
      <c r="BJ17" s="38"/>
      <c r="BK17" s="39" t="str">
        <f t="shared" si="32"/>
        <v>0</v>
      </c>
      <c r="BL17" s="40" t="str">
        <f t="shared" si="33"/>
        <v>0</v>
      </c>
      <c r="BM17" s="119"/>
      <c r="BN17" s="119"/>
      <c r="BO17" s="119"/>
      <c r="BP17" s="119"/>
    </row>
    <row r="18" spans="1:68" x14ac:dyDescent="0.35">
      <c r="A18" s="153">
        <f t="shared" si="0"/>
        <v>43339</v>
      </c>
      <c r="B18" s="107">
        <f t="shared" si="1"/>
        <v>43339</v>
      </c>
      <c r="C18" s="108">
        <f t="shared" si="2"/>
        <v>35</v>
      </c>
      <c r="D18" s="109">
        <v>43339</v>
      </c>
      <c r="E18" s="96"/>
      <c r="F18" s="117"/>
      <c r="G18" s="117"/>
      <c r="H18" s="117"/>
      <c r="I18" s="118">
        <f t="shared" si="3"/>
        <v>0</v>
      </c>
      <c r="J18" s="99"/>
      <c r="K18" s="99"/>
      <c r="L18" s="111">
        <f t="shared" si="14"/>
        <v>0</v>
      </c>
      <c r="M18" s="111">
        <f t="shared" si="15"/>
        <v>0</v>
      </c>
      <c r="N18" s="99"/>
      <c r="O18" s="99"/>
      <c r="P18" s="111">
        <f t="shared" si="16"/>
        <v>0</v>
      </c>
      <c r="Q18" s="111">
        <f t="shared" si="17"/>
        <v>0</v>
      </c>
      <c r="R18" s="99"/>
      <c r="S18" s="99"/>
      <c r="T18" s="111">
        <f t="shared" si="18"/>
        <v>0</v>
      </c>
      <c r="U18" s="111">
        <f t="shared" si="19"/>
        <v>0</v>
      </c>
      <c r="V18" s="99"/>
      <c r="W18" s="99"/>
      <c r="X18" s="111">
        <f t="shared" si="20"/>
        <v>0</v>
      </c>
      <c r="Y18" s="111">
        <f t="shared" si="21"/>
        <v>0</v>
      </c>
      <c r="Z18" s="99"/>
      <c r="AA18" s="99"/>
      <c r="AB18" s="111">
        <f t="shared" si="4"/>
        <v>0</v>
      </c>
      <c r="AC18" s="111">
        <f t="shared" si="5"/>
        <v>0</v>
      </c>
      <c r="AD18" s="99"/>
      <c r="AE18" s="99"/>
      <c r="AF18" s="111">
        <f t="shared" si="22"/>
        <v>0</v>
      </c>
      <c r="AG18" s="111">
        <f t="shared" si="23"/>
        <v>0</v>
      </c>
      <c r="AH18" s="101"/>
      <c r="AI18" s="101"/>
      <c r="AJ18" s="111">
        <f t="shared" si="24"/>
        <v>0</v>
      </c>
      <c r="AK18" s="111">
        <f t="shared" si="25"/>
        <v>0</v>
      </c>
      <c r="AL18" s="101"/>
      <c r="AM18" s="101"/>
      <c r="AN18" s="111">
        <f t="shared" si="26"/>
        <v>0</v>
      </c>
      <c r="AO18" s="111">
        <f t="shared" si="6"/>
        <v>0</v>
      </c>
      <c r="AP18" s="101"/>
      <c r="AQ18" s="101"/>
      <c r="AR18" s="111">
        <f t="shared" si="27"/>
        <v>0</v>
      </c>
      <c r="AS18" s="111">
        <f t="shared" si="28"/>
        <v>0</v>
      </c>
      <c r="AT18" s="101"/>
      <c r="AU18" s="101"/>
      <c r="AV18" s="111">
        <f t="shared" si="7"/>
        <v>0</v>
      </c>
      <c r="AW18" s="101"/>
      <c r="AX18" s="101"/>
      <c r="AY18" s="112">
        <f t="shared" si="29"/>
        <v>0</v>
      </c>
      <c r="AZ18" s="101"/>
      <c r="BA18" s="101"/>
      <c r="BB18" s="112">
        <f t="shared" si="30"/>
        <v>0</v>
      </c>
      <c r="BC18" s="112">
        <f t="shared" si="8"/>
        <v>0</v>
      </c>
      <c r="BD18" s="111" t="str">
        <f t="shared" si="9"/>
        <v/>
      </c>
      <c r="BE18" s="113" t="str">
        <f t="shared" si="10"/>
        <v/>
      </c>
      <c r="BF18" s="103" t="str">
        <f t="shared" si="31"/>
        <v/>
      </c>
      <c r="BG18" s="114">
        <f t="shared" si="11"/>
        <v>0</v>
      </c>
      <c r="BH18" s="115">
        <f t="shared" si="12"/>
        <v>0</v>
      </c>
      <c r="BI18" s="114">
        <f t="shared" si="13"/>
        <v>0</v>
      </c>
      <c r="BJ18" s="38"/>
      <c r="BK18" s="39" t="str">
        <f t="shared" si="32"/>
        <v>0</v>
      </c>
      <c r="BL18" s="40" t="str">
        <f t="shared" si="33"/>
        <v>0</v>
      </c>
      <c r="BM18" s="119"/>
      <c r="BN18" s="119"/>
      <c r="BO18" s="119"/>
      <c r="BP18" s="119"/>
    </row>
    <row r="19" spans="1:68" x14ac:dyDescent="0.35">
      <c r="A19" s="154">
        <f t="shared" si="0"/>
        <v>43339</v>
      </c>
      <c r="B19" s="93">
        <f t="shared" si="1"/>
        <v>43339</v>
      </c>
      <c r="C19" s="94">
        <f t="shared" si="2"/>
        <v>35</v>
      </c>
      <c r="D19" s="95">
        <v>43339</v>
      </c>
      <c r="E19" s="148"/>
      <c r="F19" s="117"/>
      <c r="G19" s="117"/>
      <c r="H19" s="117"/>
      <c r="I19" s="120">
        <f t="shared" si="3"/>
        <v>0</v>
      </c>
      <c r="J19" s="99"/>
      <c r="K19" s="99"/>
      <c r="L19" s="100">
        <f t="shared" si="14"/>
        <v>0</v>
      </c>
      <c r="M19" s="100">
        <f t="shared" si="15"/>
        <v>0</v>
      </c>
      <c r="N19" s="99"/>
      <c r="O19" s="99"/>
      <c r="P19" s="100">
        <f t="shared" si="16"/>
        <v>0</v>
      </c>
      <c r="Q19" s="100">
        <f t="shared" si="17"/>
        <v>0</v>
      </c>
      <c r="R19" s="99"/>
      <c r="S19" s="99"/>
      <c r="T19" s="100">
        <f t="shared" si="18"/>
        <v>0</v>
      </c>
      <c r="U19" s="100">
        <f t="shared" si="19"/>
        <v>0</v>
      </c>
      <c r="V19" s="99"/>
      <c r="W19" s="99"/>
      <c r="X19" s="100">
        <f t="shared" si="20"/>
        <v>0</v>
      </c>
      <c r="Y19" s="100">
        <f t="shared" si="21"/>
        <v>0</v>
      </c>
      <c r="Z19" s="99"/>
      <c r="AA19" s="99"/>
      <c r="AB19" s="100">
        <f t="shared" si="4"/>
        <v>0</v>
      </c>
      <c r="AC19" s="100">
        <f t="shared" si="5"/>
        <v>0</v>
      </c>
      <c r="AD19" s="99"/>
      <c r="AE19" s="99"/>
      <c r="AF19" s="100">
        <f t="shared" si="22"/>
        <v>0</v>
      </c>
      <c r="AG19" s="100">
        <f t="shared" si="23"/>
        <v>0</v>
      </c>
      <c r="AH19" s="101"/>
      <c r="AI19" s="101"/>
      <c r="AJ19" s="100">
        <f t="shared" si="24"/>
        <v>0</v>
      </c>
      <c r="AK19" s="100">
        <f t="shared" si="25"/>
        <v>0</v>
      </c>
      <c r="AL19" s="101"/>
      <c r="AM19" s="101"/>
      <c r="AN19" s="100">
        <f t="shared" si="26"/>
        <v>0</v>
      </c>
      <c r="AO19" s="100">
        <f t="shared" si="6"/>
        <v>0</v>
      </c>
      <c r="AP19" s="101"/>
      <c r="AQ19" s="101"/>
      <c r="AR19" s="100">
        <f t="shared" si="27"/>
        <v>0</v>
      </c>
      <c r="AS19" s="100">
        <f t="shared" si="28"/>
        <v>0</v>
      </c>
      <c r="AT19" s="101"/>
      <c r="AU19" s="101"/>
      <c r="AV19" s="100">
        <f t="shared" si="7"/>
        <v>0</v>
      </c>
      <c r="AW19" s="101"/>
      <c r="AX19" s="101"/>
      <c r="AY19" s="102">
        <f t="shared" si="29"/>
        <v>0</v>
      </c>
      <c r="AZ19" s="101"/>
      <c r="BA19" s="101"/>
      <c r="BB19" s="102">
        <f t="shared" si="30"/>
        <v>0</v>
      </c>
      <c r="BC19" s="102">
        <f t="shared" si="8"/>
        <v>0</v>
      </c>
      <c r="BD19" s="100" t="str">
        <f t="shared" si="9"/>
        <v/>
      </c>
      <c r="BE19" s="103" t="str">
        <f t="shared" si="10"/>
        <v/>
      </c>
      <c r="BF19" s="103" t="str">
        <f t="shared" si="31"/>
        <v/>
      </c>
      <c r="BG19" s="104">
        <f t="shared" si="11"/>
        <v>0</v>
      </c>
      <c r="BH19" s="105">
        <f t="shared" si="12"/>
        <v>0</v>
      </c>
      <c r="BI19" s="104">
        <f t="shared" si="13"/>
        <v>0</v>
      </c>
      <c r="BJ19" s="38"/>
      <c r="BK19" s="39" t="str">
        <f t="shared" si="32"/>
        <v>0</v>
      </c>
      <c r="BL19" s="40" t="str">
        <f t="shared" si="33"/>
        <v>0</v>
      </c>
      <c r="BM19" s="119"/>
      <c r="BN19" s="119"/>
      <c r="BO19" s="119"/>
      <c r="BP19" s="119"/>
    </row>
    <row r="20" spans="1:68" x14ac:dyDescent="0.35">
      <c r="A20" s="153">
        <f t="shared" si="0"/>
        <v>43339</v>
      </c>
      <c r="B20" s="107">
        <f t="shared" si="1"/>
        <v>43339</v>
      </c>
      <c r="C20" s="108">
        <f t="shared" si="2"/>
        <v>35</v>
      </c>
      <c r="D20" s="109">
        <v>43339</v>
      </c>
      <c r="E20" s="96"/>
      <c r="F20" s="117"/>
      <c r="G20" s="117"/>
      <c r="H20" s="117"/>
      <c r="I20" s="118">
        <f t="shared" si="3"/>
        <v>0</v>
      </c>
      <c r="J20" s="99"/>
      <c r="K20" s="99"/>
      <c r="L20" s="111">
        <f t="shared" si="14"/>
        <v>0</v>
      </c>
      <c r="M20" s="111">
        <f t="shared" si="15"/>
        <v>0</v>
      </c>
      <c r="N20" s="99"/>
      <c r="O20" s="99"/>
      <c r="P20" s="111">
        <f t="shared" si="16"/>
        <v>0</v>
      </c>
      <c r="Q20" s="111">
        <f t="shared" si="17"/>
        <v>0</v>
      </c>
      <c r="R20" s="99"/>
      <c r="S20" s="99"/>
      <c r="T20" s="111">
        <f t="shared" si="18"/>
        <v>0</v>
      </c>
      <c r="U20" s="111">
        <f t="shared" si="19"/>
        <v>0</v>
      </c>
      <c r="V20" s="99"/>
      <c r="W20" s="99"/>
      <c r="X20" s="111">
        <f t="shared" si="20"/>
        <v>0</v>
      </c>
      <c r="Y20" s="111">
        <f t="shared" si="21"/>
        <v>0</v>
      </c>
      <c r="Z20" s="99"/>
      <c r="AA20" s="99"/>
      <c r="AB20" s="111">
        <f t="shared" si="4"/>
        <v>0</v>
      </c>
      <c r="AC20" s="111">
        <f t="shared" si="5"/>
        <v>0</v>
      </c>
      <c r="AD20" s="99"/>
      <c r="AE20" s="99"/>
      <c r="AF20" s="111">
        <f t="shared" si="22"/>
        <v>0</v>
      </c>
      <c r="AG20" s="111">
        <f t="shared" si="23"/>
        <v>0</v>
      </c>
      <c r="AH20" s="101"/>
      <c r="AI20" s="101"/>
      <c r="AJ20" s="111">
        <f t="shared" si="24"/>
        <v>0</v>
      </c>
      <c r="AK20" s="111">
        <f t="shared" si="25"/>
        <v>0</v>
      </c>
      <c r="AL20" s="101"/>
      <c r="AM20" s="101"/>
      <c r="AN20" s="111">
        <f t="shared" si="26"/>
        <v>0</v>
      </c>
      <c r="AO20" s="111">
        <f t="shared" si="6"/>
        <v>0</v>
      </c>
      <c r="AP20" s="101"/>
      <c r="AQ20" s="101"/>
      <c r="AR20" s="111">
        <f t="shared" si="27"/>
        <v>0</v>
      </c>
      <c r="AS20" s="111">
        <f t="shared" si="28"/>
        <v>0</v>
      </c>
      <c r="AT20" s="101"/>
      <c r="AU20" s="101"/>
      <c r="AV20" s="111">
        <f t="shared" si="7"/>
        <v>0</v>
      </c>
      <c r="AW20" s="101"/>
      <c r="AX20" s="101"/>
      <c r="AY20" s="112">
        <f t="shared" si="29"/>
        <v>0</v>
      </c>
      <c r="AZ20" s="101"/>
      <c r="BA20" s="101"/>
      <c r="BB20" s="112">
        <f t="shared" si="30"/>
        <v>0</v>
      </c>
      <c r="BC20" s="112">
        <f t="shared" si="8"/>
        <v>0</v>
      </c>
      <c r="BD20" s="111" t="str">
        <f t="shared" si="9"/>
        <v/>
      </c>
      <c r="BE20" s="113" t="str">
        <f t="shared" si="10"/>
        <v/>
      </c>
      <c r="BF20" s="103" t="str">
        <f t="shared" si="31"/>
        <v/>
      </c>
      <c r="BG20" s="114">
        <f t="shared" si="11"/>
        <v>0</v>
      </c>
      <c r="BH20" s="115">
        <f t="shared" si="12"/>
        <v>0</v>
      </c>
      <c r="BI20" s="114">
        <f t="shared" si="13"/>
        <v>0</v>
      </c>
      <c r="BJ20" s="38"/>
      <c r="BK20" s="39" t="str">
        <f t="shared" si="32"/>
        <v>0</v>
      </c>
      <c r="BL20" s="40" t="str">
        <f t="shared" si="33"/>
        <v>0</v>
      </c>
      <c r="BM20" s="119"/>
      <c r="BN20" s="119"/>
      <c r="BO20" s="119"/>
      <c r="BP20" s="119"/>
    </row>
    <row r="21" spans="1:68" x14ac:dyDescent="0.35">
      <c r="A21" s="154">
        <f t="shared" si="0"/>
        <v>43339</v>
      </c>
      <c r="B21" s="93">
        <f t="shared" si="1"/>
        <v>43339</v>
      </c>
      <c r="C21" s="94">
        <f t="shared" si="2"/>
        <v>35</v>
      </c>
      <c r="D21" s="95">
        <v>43339</v>
      </c>
      <c r="E21" s="149"/>
      <c r="F21" s="117"/>
      <c r="G21" s="117"/>
      <c r="H21" s="117"/>
      <c r="I21" s="120">
        <f t="shared" si="3"/>
        <v>0</v>
      </c>
      <c r="J21" s="99"/>
      <c r="K21" s="99"/>
      <c r="L21" s="100">
        <f t="shared" si="14"/>
        <v>0</v>
      </c>
      <c r="M21" s="100">
        <f t="shared" si="15"/>
        <v>0</v>
      </c>
      <c r="N21" s="99"/>
      <c r="O21" s="99"/>
      <c r="P21" s="100">
        <f t="shared" si="16"/>
        <v>0</v>
      </c>
      <c r="Q21" s="100">
        <f t="shared" si="17"/>
        <v>0</v>
      </c>
      <c r="R21" s="99"/>
      <c r="S21" s="99"/>
      <c r="T21" s="100">
        <f t="shared" si="18"/>
        <v>0</v>
      </c>
      <c r="U21" s="100">
        <f t="shared" si="19"/>
        <v>0</v>
      </c>
      <c r="V21" s="99"/>
      <c r="W21" s="99"/>
      <c r="X21" s="100">
        <f t="shared" si="20"/>
        <v>0</v>
      </c>
      <c r="Y21" s="100">
        <f t="shared" si="21"/>
        <v>0</v>
      </c>
      <c r="Z21" s="99"/>
      <c r="AA21" s="99"/>
      <c r="AB21" s="100">
        <f t="shared" si="4"/>
        <v>0</v>
      </c>
      <c r="AC21" s="100">
        <f t="shared" si="5"/>
        <v>0</v>
      </c>
      <c r="AD21" s="99"/>
      <c r="AE21" s="99"/>
      <c r="AF21" s="100">
        <f t="shared" si="22"/>
        <v>0</v>
      </c>
      <c r="AG21" s="100">
        <f t="shared" si="23"/>
        <v>0</v>
      </c>
      <c r="AH21" s="101"/>
      <c r="AI21" s="101"/>
      <c r="AJ21" s="100">
        <f t="shared" si="24"/>
        <v>0</v>
      </c>
      <c r="AK21" s="100">
        <f t="shared" si="25"/>
        <v>0</v>
      </c>
      <c r="AL21" s="101"/>
      <c r="AM21" s="101"/>
      <c r="AN21" s="100">
        <f t="shared" si="26"/>
        <v>0</v>
      </c>
      <c r="AO21" s="100">
        <f t="shared" si="6"/>
        <v>0</v>
      </c>
      <c r="AP21" s="101"/>
      <c r="AQ21" s="101"/>
      <c r="AR21" s="100">
        <f t="shared" si="27"/>
        <v>0</v>
      </c>
      <c r="AS21" s="100">
        <f t="shared" si="28"/>
        <v>0</v>
      </c>
      <c r="AT21" s="101"/>
      <c r="AU21" s="101"/>
      <c r="AV21" s="100">
        <f t="shared" si="7"/>
        <v>0</v>
      </c>
      <c r="AW21" s="101"/>
      <c r="AX21" s="101"/>
      <c r="AY21" s="102">
        <f t="shared" si="29"/>
        <v>0</v>
      </c>
      <c r="AZ21" s="101"/>
      <c r="BA21" s="101"/>
      <c r="BB21" s="102">
        <f t="shared" si="30"/>
        <v>0</v>
      </c>
      <c r="BC21" s="102">
        <f t="shared" si="8"/>
        <v>0</v>
      </c>
      <c r="BD21" s="100" t="str">
        <f t="shared" si="9"/>
        <v/>
      </c>
      <c r="BE21" s="103" t="str">
        <f t="shared" si="10"/>
        <v/>
      </c>
      <c r="BF21" s="103" t="str">
        <f t="shared" si="31"/>
        <v/>
      </c>
      <c r="BG21" s="104">
        <f t="shared" si="11"/>
        <v>0</v>
      </c>
      <c r="BH21" s="105">
        <f t="shared" si="12"/>
        <v>0</v>
      </c>
      <c r="BI21" s="104">
        <f t="shared" si="13"/>
        <v>0</v>
      </c>
      <c r="BJ21" s="38"/>
      <c r="BK21" s="39" t="str">
        <f t="shared" si="32"/>
        <v>0</v>
      </c>
      <c r="BL21" s="40" t="str">
        <f t="shared" si="33"/>
        <v>0</v>
      </c>
      <c r="BM21" s="119"/>
      <c r="BN21" s="119"/>
      <c r="BO21" s="119"/>
      <c r="BP21" s="119"/>
    </row>
    <row r="22" spans="1:68" x14ac:dyDescent="0.35">
      <c r="A22" s="153">
        <f t="shared" si="0"/>
        <v>43339</v>
      </c>
      <c r="B22" s="107">
        <f t="shared" si="1"/>
        <v>43339</v>
      </c>
      <c r="C22" s="108">
        <f t="shared" si="2"/>
        <v>35</v>
      </c>
      <c r="D22" s="109">
        <v>43339</v>
      </c>
      <c r="E22" s="121"/>
      <c r="F22" s="117"/>
      <c r="G22" s="117"/>
      <c r="H22" s="117"/>
      <c r="I22" s="118">
        <f t="shared" si="3"/>
        <v>0</v>
      </c>
      <c r="J22" s="99"/>
      <c r="K22" s="99"/>
      <c r="L22" s="111">
        <f t="shared" si="14"/>
        <v>0</v>
      </c>
      <c r="M22" s="111">
        <f t="shared" si="15"/>
        <v>0</v>
      </c>
      <c r="N22" s="99"/>
      <c r="O22" s="99"/>
      <c r="P22" s="111">
        <f t="shared" si="16"/>
        <v>0</v>
      </c>
      <c r="Q22" s="111">
        <f t="shared" si="17"/>
        <v>0</v>
      </c>
      <c r="R22" s="99"/>
      <c r="S22" s="99"/>
      <c r="T22" s="111">
        <f t="shared" si="18"/>
        <v>0</v>
      </c>
      <c r="U22" s="111">
        <f t="shared" si="19"/>
        <v>0</v>
      </c>
      <c r="V22" s="99"/>
      <c r="W22" s="99"/>
      <c r="X22" s="111">
        <f t="shared" si="20"/>
        <v>0</v>
      </c>
      <c r="Y22" s="111">
        <f t="shared" si="21"/>
        <v>0</v>
      </c>
      <c r="Z22" s="99"/>
      <c r="AA22" s="99"/>
      <c r="AB22" s="111">
        <f t="shared" si="4"/>
        <v>0</v>
      </c>
      <c r="AC22" s="111">
        <f t="shared" si="5"/>
        <v>0</v>
      </c>
      <c r="AD22" s="99"/>
      <c r="AE22" s="99"/>
      <c r="AF22" s="111">
        <f t="shared" si="22"/>
        <v>0</v>
      </c>
      <c r="AG22" s="111">
        <f t="shared" si="23"/>
        <v>0</v>
      </c>
      <c r="AH22" s="101"/>
      <c r="AI22" s="101"/>
      <c r="AJ22" s="111">
        <f t="shared" si="24"/>
        <v>0</v>
      </c>
      <c r="AK22" s="111">
        <f t="shared" si="25"/>
        <v>0</v>
      </c>
      <c r="AL22" s="101"/>
      <c r="AM22" s="101"/>
      <c r="AN22" s="111">
        <f t="shared" si="26"/>
        <v>0</v>
      </c>
      <c r="AO22" s="111">
        <f t="shared" si="6"/>
        <v>0</v>
      </c>
      <c r="AP22" s="101"/>
      <c r="AQ22" s="101"/>
      <c r="AR22" s="111">
        <f t="shared" si="27"/>
        <v>0</v>
      </c>
      <c r="AS22" s="111">
        <f t="shared" si="28"/>
        <v>0</v>
      </c>
      <c r="AT22" s="101"/>
      <c r="AU22" s="101"/>
      <c r="AV22" s="111">
        <f t="shared" si="7"/>
        <v>0</v>
      </c>
      <c r="AW22" s="101"/>
      <c r="AX22" s="101"/>
      <c r="AY22" s="112">
        <f t="shared" si="29"/>
        <v>0</v>
      </c>
      <c r="AZ22" s="101"/>
      <c r="BA22" s="101"/>
      <c r="BB22" s="112">
        <f t="shared" si="30"/>
        <v>0</v>
      </c>
      <c r="BC22" s="112">
        <f t="shared" si="8"/>
        <v>0</v>
      </c>
      <c r="BD22" s="111" t="str">
        <f t="shared" si="9"/>
        <v/>
      </c>
      <c r="BE22" s="113" t="str">
        <f t="shared" si="10"/>
        <v/>
      </c>
      <c r="BF22" s="103" t="str">
        <f t="shared" si="31"/>
        <v/>
      </c>
      <c r="BG22" s="114">
        <f t="shared" si="11"/>
        <v>0</v>
      </c>
      <c r="BH22" s="115">
        <f t="shared" si="12"/>
        <v>0</v>
      </c>
      <c r="BI22" s="114">
        <f t="shared" si="13"/>
        <v>0</v>
      </c>
      <c r="BJ22" s="38"/>
      <c r="BK22" s="39" t="str">
        <f t="shared" si="32"/>
        <v>0</v>
      </c>
      <c r="BL22" s="40" t="str">
        <f t="shared" si="33"/>
        <v>0</v>
      </c>
      <c r="BM22" s="119"/>
      <c r="BN22" s="119"/>
      <c r="BO22" s="119"/>
      <c r="BP22" s="119"/>
    </row>
    <row r="23" spans="1:68" x14ac:dyDescent="0.35">
      <c r="A23" s="155">
        <f t="shared" si="0"/>
        <v>43339</v>
      </c>
      <c r="B23" s="122">
        <f t="shared" si="1"/>
        <v>43339</v>
      </c>
      <c r="C23" s="123">
        <f t="shared" si="2"/>
        <v>35</v>
      </c>
      <c r="D23" s="124">
        <v>43339</v>
      </c>
      <c r="E23" s="148"/>
      <c r="F23" s="125"/>
      <c r="G23" s="125"/>
      <c r="H23" s="125"/>
      <c r="I23" s="126">
        <f t="shared" si="3"/>
        <v>0</v>
      </c>
      <c r="J23" s="127"/>
      <c r="K23" s="127"/>
      <c r="L23" s="128">
        <f>IF(K23="",0,K23-J23)</f>
        <v>0</v>
      </c>
      <c r="M23" s="128">
        <f>IF(N23="",0,N23-K23)</f>
        <v>0</v>
      </c>
      <c r="N23" s="127"/>
      <c r="O23" s="127"/>
      <c r="P23" s="128">
        <f>IF(O23="",0,O23-N23)</f>
        <v>0</v>
      </c>
      <c r="Q23" s="128">
        <f>IF(R23="",0,R23-O23)</f>
        <v>0</v>
      </c>
      <c r="R23" s="127"/>
      <c r="S23" s="127"/>
      <c r="T23" s="128">
        <f>IF(S23="",0,S23-R23)</f>
        <v>0</v>
      </c>
      <c r="U23" s="128">
        <f>IF(V23="",0,V23-S23)</f>
        <v>0</v>
      </c>
      <c r="V23" s="127"/>
      <c r="W23" s="127"/>
      <c r="X23" s="128">
        <f>IF(W23="",0,W23-V23)</f>
        <v>0</v>
      </c>
      <c r="Y23" s="128">
        <f>IF(Z23="",0,Z23-W23)</f>
        <v>0</v>
      </c>
      <c r="Z23" s="127"/>
      <c r="AA23" s="127"/>
      <c r="AB23" s="128">
        <f>IF(AA23="",0,AA23-Z23)</f>
        <v>0</v>
      </c>
      <c r="AC23" s="128">
        <f>IF(AD23="",0,AD23-AA23)</f>
        <v>0</v>
      </c>
      <c r="AD23" s="127"/>
      <c r="AE23" s="127"/>
      <c r="AF23" s="128">
        <f>IF(AE23="",0,AE23-AD23)</f>
        <v>0</v>
      </c>
      <c r="AG23" s="128">
        <f>IF(AH23="",0,AH23-AE23)</f>
        <v>0</v>
      </c>
      <c r="AH23" s="129"/>
      <c r="AI23" s="129"/>
      <c r="AJ23" s="128">
        <f>IF(AI23="",0,AI23-AH23)</f>
        <v>0</v>
      </c>
      <c r="AK23" s="128">
        <f>IF(AL23="",0,AL23-AI23)</f>
        <v>0</v>
      </c>
      <c r="AL23" s="129"/>
      <c r="AM23" s="129"/>
      <c r="AN23" s="128">
        <f>IF(AM23="",0,AM23-AL23)</f>
        <v>0</v>
      </c>
      <c r="AO23" s="128">
        <f>IF(AP23="",0,AP23-AM23)</f>
        <v>0</v>
      </c>
      <c r="AP23" s="129"/>
      <c r="AQ23" s="129"/>
      <c r="AR23" s="128">
        <f>IF(AQ23="",0,AQ23-AP23)</f>
        <v>0</v>
      </c>
      <c r="AS23" s="128">
        <f>IF(AT23="",0,AT23-AQ23)</f>
        <v>0</v>
      </c>
      <c r="AT23" s="129"/>
      <c r="AU23" s="129"/>
      <c r="AV23" s="128">
        <f t="shared" si="7"/>
        <v>0</v>
      </c>
      <c r="AW23" s="129"/>
      <c r="AX23" s="129"/>
      <c r="AY23" s="130">
        <f>IF(AX23="",0,AX23-AW23)</f>
        <v>0</v>
      </c>
      <c r="AZ23" s="129"/>
      <c r="BA23" s="129"/>
      <c r="BB23" s="130">
        <f>IF(BA23="",0,BA23-AZ23)</f>
        <v>0</v>
      </c>
      <c r="BC23" s="130">
        <f>AY23+BB23</f>
        <v>0</v>
      </c>
      <c r="BD23" s="128" t="str">
        <f t="shared" si="9"/>
        <v/>
      </c>
      <c r="BE23" s="131" t="str">
        <f t="shared" si="10"/>
        <v/>
      </c>
      <c r="BF23" s="103" t="str">
        <f t="shared" si="31"/>
        <v/>
      </c>
      <c r="BG23" s="132">
        <f t="shared" si="11"/>
        <v>0</v>
      </c>
      <c r="BH23" s="133">
        <f t="shared" si="12"/>
        <v>0</v>
      </c>
      <c r="BI23" s="132">
        <f t="shared" si="13"/>
        <v>0</v>
      </c>
      <c r="BJ23" s="38"/>
      <c r="BK23" s="39" t="str">
        <f t="shared" si="32"/>
        <v>0</v>
      </c>
      <c r="BL23" s="40" t="str">
        <f t="shared" si="33"/>
        <v>0</v>
      </c>
      <c r="BM23" s="119"/>
      <c r="BN23" s="119"/>
      <c r="BO23" s="119"/>
      <c r="BP23" s="119"/>
    </row>
  </sheetData>
  <phoneticPr fontId="24" type="noConversion"/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AFFECTATION</vt:lpstr>
      <vt:lpstr>PRESENCE</vt:lpstr>
      <vt:lpstr>FORMATION</vt:lpstr>
      <vt:lpstr>DEL</vt:lpstr>
      <vt:lpstr>DIR</vt:lpstr>
      <vt:lpstr>AUTRES</vt:lpstr>
      <vt:lpstr>FICHE SALARIE</vt:lpstr>
      <vt:lpstr>XTIME</vt:lpstr>
      <vt:lpstr>Fiche Horaire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PROUST</dc:creator>
  <cp:lastModifiedBy>Michel</cp:lastModifiedBy>
  <cp:lastPrinted>2018-08-27T15:48:33Z</cp:lastPrinted>
  <dcterms:created xsi:type="dcterms:W3CDTF">2018-08-04T06:46:32Z</dcterms:created>
  <dcterms:modified xsi:type="dcterms:W3CDTF">2018-08-29T07:46:24Z</dcterms:modified>
</cp:coreProperties>
</file>