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2"/>
  </bookViews>
  <sheets>
    <sheet name="Calendrier" sheetId="13" r:id="rId1"/>
    <sheet name="JF" sheetId="3" r:id="rId2"/>
    <sheet name="Calcul UNE SEMAINE" sheetId="9" r:id="rId3"/>
  </sheets>
  <externalReferences>
    <externalReference r:id="rId4"/>
  </externalReferences>
  <definedNames>
    <definedName name="Pont">[1]JF!$E$1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9" l="1"/>
  <c r="E5" i="9"/>
  <c r="D5" i="9"/>
  <c r="D4" i="9"/>
  <c r="C73" i="3"/>
  <c r="C72" i="3"/>
  <c r="C71" i="3"/>
  <c r="C70" i="3"/>
  <c r="C69" i="3"/>
  <c r="C68" i="3"/>
  <c r="C63" i="3"/>
  <c r="C67" i="3"/>
  <c r="C66" i="3"/>
  <c r="C65" i="3"/>
  <c r="C64" i="3"/>
  <c r="C62" i="3"/>
  <c r="C61" i="3"/>
  <c r="C60" i="3"/>
  <c r="C59" i="3"/>
  <c r="C58" i="3"/>
  <c r="C57" i="3"/>
  <c r="C56" i="3"/>
  <c r="C51" i="3"/>
  <c r="C55" i="3"/>
  <c r="C54" i="3"/>
  <c r="C53" i="3"/>
  <c r="C52" i="3"/>
  <c r="C50" i="3"/>
  <c r="C49" i="3"/>
  <c r="C48" i="3"/>
  <c r="C47" i="3"/>
  <c r="C46" i="3"/>
  <c r="C45" i="3"/>
  <c r="C44" i="3"/>
  <c r="C39" i="3"/>
  <c r="C43" i="3"/>
  <c r="C42" i="3"/>
  <c r="C41" i="3"/>
  <c r="C40" i="3"/>
  <c r="C38" i="3"/>
  <c r="C37" i="3"/>
  <c r="C36" i="3"/>
  <c r="C35" i="3"/>
  <c r="C34" i="3"/>
  <c r="C33" i="3"/>
  <c r="C32" i="3"/>
  <c r="C27" i="3"/>
  <c r="C31" i="3"/>
  <c r="C30" i="3"/>
  <c r="C29" i="3"/>
  <c r="C28" i="3"/>
  <c r="C26" i="3"/>
  <c r="C25" i="3"/>
  <c r="C24" i="3"/>
  <c r="C23" i="3"/>
  <c r="C22" i="3"/>
  <c r="C21" i="3"/>
  <c r="C20" i="3"/>
  <c r="C15" i="3"/>
  <c r="C19" i="3"/>
  <c r="C18" i="3"/>
  <c r="C17" i="3"/>
  <c r="C16" i="3"/>
  <c r="C14" i="3"/>
  <c r="C13" i="3"/>
  <c r="C12" i="3"/>
  <c r="C11" i="3"/>
  <c r="C10" i="3"/>
  <c r="C9" i="3"/>
  <c r="C8" i="3"/>
  <c r="C3" i="3"/>
  <c r="C7" i="3"/>
  <c r="C6" i="3"/>
  <c r="C5" i="3"/>
  <c r="C4" i="3"/>
  <c r="C2" i="3"/>
  <c r="A52" i="3"/>
  <c r="A53" i="3"/>
  <c r="A54" i="3"/>
  <c r="A55" i="3"/>
  <c r="A56" i="3"/>
  <c r="A57" i="3"/>
  <c r="A58" i="3"/>
  <c r="A59" i="3"/>
  <c r="A60" i="3"/>
  <c r="A61" i="3"/>
  <c r="A51" i="3"/>
  <c r="A39" i="3"/>
  <c r="A40" i="3"/>
  <c r="A41" i="3"/>
  <c r="A42" i="3"/>
  <c r="A43" i="3"/>
  <c r="A44" i="3"/>
  <c r="A45" i="3"/>
  <c r="A46" i="3"/>
  <c r="A47" i="3"/>
  <c r="A48" i="3"/>
  <c r="A49" i="3"/>
  <c r="A27" i="3"/>
  <c r="A28" i="3"/>
  <c r="A29" i="3"/>
  <c r="A30" i="3"/>
  <c r="A31" i="3"/>
  <c r="A32" i="3"/>
  <c r="A33" i="3"/>
  <c r="A34" i="3"/>
  <c r="A35" i="3"/>
  <c r="A36" i="3"/>
  <c r="A37" i="3"/>
  <c r="A15" i="3"/>
  <c r="A16" i="3"/>
  <c r="A17" i="3"/>
  <c r="A18" i="3"/>
  <c r="A19" i="3"/>
  <c r="A20" i="3"/>
  <c r="A21" i="3"/>
  <c r="A22" i="3"/>
  <c r="A23" i="3"/>
  <c r="A24" i="3"/>
  <c r="A25" i="3"/>
  <c r="A3" i="3"/>
  <c r="A4" i="3"/>
  <c r="A5" i="3"/>
  <c r="A6" i="3"/>
  <c r="A7" i="3"/>
  <c r="A8" i="3"/>
  <c r="A9" i="3"/>
  <c r="A10" i="3"/>
  <c r="A11" i="3"/>
  <c r="A12" i="3"/>
  <c r="A13" i="3"/>
  <c r="A75" i="3"/>
  <c r="A76" i="3"/>
  <c r="A77" i="3"/>
  <c r="A78" i="3"/>
  <c r="A79" i="3"/>
  <c r="A80" i="3"/>
  <c r="A81" i="3"/>
  <c r="A82" i="3"/>
  <c r="A83" i="3"/>
  <c r="A84" i="3"/>
  <c r="A85" i="3"/>
  <c r="A63" i="3"/>
  <c r="A64" i="3"/>
  <c r="A65" i="3"/>
  <c r="A66" i="3"/>
  <c r="A67" i="3"/>
  <c r="A68" i="3"/>
  <c r="A69" i="3"/>
  <c r="A70" i="3"/>
  <c r="A71" i="3"/>
  <c r="A72" i="3"/>
  <c r="A73" i="3"/>
  <c r="A422" i="13"/>
  <c r="B457" i="13"/>
  <c r="B458" i="13"/>
  <c r="B459" i="13"/>
  <c r="B460" i="13"/>
  <c r="B461" i="13"/>
  <c r="B462" i="13"/>
  <c r="B463" i="13"/>
  <c r="B464" i="13"/>
  <c r="B465" i="13"/>
  <c r="B466" i="13"/>
  <c r="B467" i="13"/>
  <c r="B468" i="13"/>
  <c r="B469" i="13"/>
  <c r="B470" i="13"/>
  <c r="B471" i="13"/>
  <c r="B472" i="13"/>
  <c r="B473" i="13"/>
  <c r="B474" i="13"/>
  <c r="B475" i="13"/>
  <c r="B476" i="13"/>
  <c r="B477" i="13"/>
  <c r="B478" i="13"/>
  <c r="B479" i="13"/>
  <c r="B480" i="13"/>
  <c r="B481" i="13"/>
  <c r="B482" i="13"/>
  <c r="B483" i="13"/>
  <c r="B484" i="13"/>
  <c r="B485" i="13"/>
  <c r="B486" i="13"/>
  <c r="B487" i="13"/>
  <c r="B488" i="13"/>
  <c r="C75" i="3"/>
  <c r="C76" i="3"/>
  <c r="C77" i="3"/>
  <c r="C78" i="3"/>
  <c r="C79" i="3"/>
  <c r="C80" i="3"/>
  <c r="C81" i="3"/>
  <c r="C82" i="3"/>
  <c r="C83" i="3"/>
  <c r="C84" i="3"/>
  <c r="C85" i="3"/>
  <c r="C74" i="3"/>
  <c r="B489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F457" i="13"/>
  <c r="F458" i="13"/>
  <c r="F459" i="13"/>
  <c r="F460" i="13"/>
  <c r="F461" i="13"/>
  <c r="F462" i="13"/>
  <c r="F463" i="13"/>
  <c r="F464" i="13"/>
  <c r="F465" i="13"/>
  <c r="F466" i="13"/>
  <c r="F467" i="13"/>
  <c r="F468" i="13"/>
  <c r="F469" i="13"/>
  <c r="F470" i="13"/>
  <c r="F471" i="13"/>
  <c r="F472" i="13"/>
  <c r="F473" i="13"/>
  <c r="F474" i="13"/>
  <c r="F475" i="13"/>
  <c r="F476" i="13"/>
  <c r="F477" i="13"/>
  <c r="F478" i="13"/>
  <c r="F479" i="13"/>
  <c r="F480" i="13"/>
  <c r="F481" i="13"/>
  <c r="F482" i="13"/>
  <c r="F483" i="13"/>
  <c r="F484" i="13"/>
  <c r="F485" i="13"/>
  <c r="F486" i="13"/>
  <c r="F487" i="13"/>
  <c r="F489" i="13"/>
  <c r="H457" i="13"/>
  <c r="H458" i="13"/>
  <c r="H459" i="13"/>
  <c r="H460" i="13"/>
  <c r="H461" i="13"/>
  <c r="H462" i="13"/>
  <c r="H463" i="13"/>
  <c r="H464" i="13"/>
  <c r="H465" i="13"/>
  <c r="H466" i="13"/>
  <c r="H467" i="13"/>
  <c r="H468" i="13"/>
  <c r="H469" i="13"/>
  <c r="H470" i="13"/>
  <c r="H471" i="13"/>
  <c r="H472" i="13"/>
  <c r="H473" i="13"/>
  <c r="H474" i="13"/>
  <c r="H475" i="13"/>
  <c r="H476" i="13"/>
  <c r="H477" i="13"/>
  <c r="H478" i="13"/>
  <c r="H479" i="13"/>
  <c r="H480" i="13"/>
  <c r="H481" i="13"/>
  <c r="H482" i="13"/>
  <c r="H483" i="13"/>
  <c r="H484" i="13"/>
  <c r="H485" i="13"/>
  <c r="H486" i="13"/>
  <c r="H487" i="13"/>
  <c r="H488" i="13"/>
  <c r="H489" i="13"/>
  <c r="J457" i="13"/>
  <c r="J458" i="13"/>
  <c r="J459" i="13"/>
  <c r="J460" i="13"/>
  <c r="J461" i="13"/>
  <c r="J462" i="13"/>
  <c r="J463" i="13"/>
  <c r="J464" i="13"/>
  <c r="J465" i="13"/>
  <c r="J466" i="13"/>
  <c r="J467" i="13"/>
  <c r="J468" i="13"/>
  <c r="J469" i="13"/>
  <c r="J470" i="13"/>
  <c r="J471" i="13"/>
  <c r="J472" i="13"/>
  <c r="J473" i="13"/>
  <c r="J474" i="13"/>
  <c r="J475" i="13"/>
  <c r="J476" i="13"/>
  <c r="J477" i="13"/>
  <c r="J478" i="13"/>
  <c r="J479" i="13"/>
  <c r="J480" i="13"/>
  <c r="J481" i="13"/>
  <c r="J482" i="13"/>
  <c r="J483" i="13"/>
  <c r="J484" i="13"/>
  <c r="J485" i="13"/>
  <c r="J486" i="13"/>
  <c r="J487" i="13"/>
  <c r="J489" i="13"/>
  <c r="L457" i="13"/>
  <c r="L458" i="13"/>
  <c r="L459" i="13"/>
  <c r="L460" i="13"/>
  <c r="L461" i="13"/>
  <c r="L462" i="13"/>
  <c r="L463" i="13"/>
  <c r="L464" i="13"/>
  <c r="L465" i="13"/>
  <c r="L466" i="13"/>
  <c r="L467" i="13"/>
  <c r="L468" i="13"/>
  <c r="L469" i="13"/>
  <c r="L470" i="13"/>
  <c r="L471" i="13"/>
  <c r="L472" i="13"/>
  <c r="L473" i="13"/>
  <c r="L474" i="13"/>
  <c r="L475" i="13"/>
  <c r="L476" i="13"/>
  <c r="L477" i="13"/>
  <c r="L478" i="13"/>
  <c r="L479" i="13"/>
  <c r="L480" i="13"/>
  <c r="L481" i="13"/>
  <c r="L482" i="13"/>
  <c r="L483" i="13"/>
  <c r="L484" i="13"/>
  <c r="L485" i="13"/>
  <c r="L486" i="13"/>
  <c r="L487" i="13"/>
  <c r="L488" i="13"/>
  <c r="L489" i="13"/>
  <c r="N489" i="13"/>
  <c r="M488" i="13"/>
  <c r="K488" i="13"/>
  <c r="I488" i="13"/>
  <c r="G488" i="13"/>
  <c r="E488" i="13"/>
  <c r="C488" i="13"/>
  <c r="M487" i="13"/>
  <c r="K487" i="13"/>
  <c r="I487" i="13"/>
  <c r="G487" i="13"/>
  <c r="E487" i="13"/>
  <c r="C487" i="13"/>
  <c r="M486" i="13"/>
  <c r="K486" i="13"/>
  <c r="I486" i="13"/>
  <c r="G486" i="13"/>
  <c r="E486" i="13"/>
  <c r="C486" i="13"/>
  <c r="M485" i="13"/>
  <c r="K485" i="13"/>
  <c r="I485" i="13"/>
  <c r="G485" i="13"/>
  <c r="E485" i="13"/>
  <c r="C485" i="13"/>
  <c r="M484" i="13"/>
  <c r="K484" i="13"/>
  <c r="I484" i="13"/>
  <c r="G484" i="13"/>
  <c r="E484" i="13"/>
  <c r="C484" i="13"/>
  <c r="M483" i="13"/>
  <c r="K483" i="13"/>
  <c r="I483" i="13"/>
  <c r="G483" i="13"/>
  <c r="E483" i="13"/>
  <c r="C483" i="13"/>
  <c r="M482" i="13"/>
  <c r="K482" i="13"/>
  <c r="I482" i="13"/>
  <c r="G482" i="13"/>
  <c r="E482" i="13"/>
  <c r="C482" i="13"/>
  <c r="M481" i="13"/>
  <c r="K481" i="13"/>
  <c r="I481" i="13"/>
  <c r="G481" i="13"/>
  <c r="E481" i="13"/>
  <c r="C481" i="13"/>
  <c r="M480" i="13"/>
  <c r="K480" i="13"/>
  <c r="I480" i="13"/>
  <c r="G480" i="13"/>
  <c r="E480" i="13"/>
  <c r="C480" i="13"/>
  <c r="M479" i="13"/>
  <c r="K479" i="13"/>
  <c r="I479" i="13"/>
  <c r="G479" i="13"/>
  <c r="E479" i="13"/>
  <c r="C479" i="13"/>
  <c r="M478" i="13"/>
  <c r="K478" i="13"/>
  <c r="I478" i="13"/>
  <c r="G478" i="13"/>
  <c r="E478" i="13"/>
  <c r="C478" i="13"/>
  <c r="M477" i="13"/>
  <c r="K477" i="13"/>
  <c r="I477" i="13"/>
  <c r="G477" i="13"/>
  <c r="E477" i="13"/>
  <c r="C477" i="13"/>
  <c r="M476" i="13"/>
  <c r="K476" i="13"/>
  <c r="I476" i="13"/>
  <c r="G476" i="13"/>
  <c r="E476" i="13"/>
  <c r="C476" i="13"/>
  <c r="M475" i="13"/>
  <c r="K475" i="13"/>
  <c r="I475" i="13"/>
  <c r="G475" i="13"/>
  <c r="E475" i="13"/>
  <c r="C475" i="13"/>
  <c r="M474" i="13"/>
  <c r="K474" i="13"/>
  <c r="I474" i="13"/>
  <c r="G474" i="13"/>
  <c r="E474" i="13"/>
  <c r="C474" i="13"/>
  <c r="M473" i="13"/>
  <c r="K473" i="13"/>
  <c r="I473" i="13"/>
  <c r="G473" i="13"/>
  <c r="E473" i="13"/>
  <c r="C473" i="13"/>
  <c r="M472" i="13"/>
  <c r="K472" i="13"/>
  <c r="I472" i="13"/>
  <c r="G472" i="13"/>
  <c r="E472" i="13"/>
  <c r="C472" i="13"/>
  <c r="M471" i="13"/>
  <c r="K471" i="13"/>
  <c r="I471" i="13"/>
  <c r="G471" i="13"/>
  <c r="E471" i="13"/>
  <c r="C471" i="13"/>
  <c r="M470" i="13"/>
  <c r="K470" i="13"/>
  <c r="I470" i="13"/>
  <c r="G470" i="13"/>
  <c r="E470" i="13"/>
  <c r="C470" i="13"/>
  <c r="M469" i="13"/>
  <c r="K469" i="13"/>
  <c r="I469" i="13"/>
  <c r="G469" i="13"/>
  <c r="E469" i="13"/>
  <c r="C469" i="13"/>
  <c r="M468" i="13"/>
  <c r="K468" i="13"/>
  <c r="I468" i="13"/>
  <c r="G468" i="13"/>
  <c r="E468" i="13"/>
  <c r="C468" i="13"/>
  <c r="M467" i="13"/>
  <c r="K467" i="13"/>
  <c r="I467" i="13"/>
  <c r="G467" i="13"/>
  <c r="E467" i="13"/>
  <c r="C467" i="13"/>
  <c r="M466" i="13"/>
  <c r="K466" i="13"/>
  <c r="I466" i="13"/>
  <c r="G466" i="13"/>
  <c r="E466" i="13"/>
  <c r="C466" i="13"/>
  <c r="M465" i="13"/>
  <c r="K465" i="13"/>
  <c r="I465" i="13"/>
  <c r="G465" i="13"/>
  <c r="E465" i="13"/>
  <c r="C465" i="13"/>
  <c r="M464" i="13"/>
  <c r="K464" i="13"/>
  <c r="I464" i="13"/>
  <c r="G464" i="13"/>
  <c r="E464" i="13"/>
  <c r="C464" i="13"/>
  <c r="M463" i="13"/>
  <c r="K463" i="13"/>
  <c r="I463" i="13"/>
  <c r="G463" i="13"/>
  <c r="E463" i="13"/>
  <c r="C463" i="13"/>
  <c r="M462" i="13"/>
  <c r="K462" i="13"/>
  <c r="I462" i="13"/>
  <c r="G462" i="13"/>
  <c r="E462" i="13"/>
  <c r="C462" i="13"/>
  <c r="M461" i="13"/>
  <c r="K461" i="13"/>
  <c r="I461" i="13"/>
  <c r="G461" i="13"/>
  <c r="E461" i="13"/>
  <c r="C461" i="13"/>
  <c r="M460" i="13"/>
  <c r="K460" i="13"/>
  <c r="I460" i="13"/>
  <c r="G460" i="13"/>
  <c r="E460" i="13"/>
  <c r="C460" i="13"/>
  <c r="M459" i="13"/>
  <c r="K459" i="13"/>
  <c r="I459" i="13"/>
  <c r="G459" i="13"/>
  <c r="E459" i="13"/>
  <c r="C459" i="13"/>
  <c r="M458" i="13"/>
  <c r="K458" i="13"/>
  <c r="I458" i="13"/>
  <c r="G458" i="13"/>
  <c r="E458" i="13"/>
  <c r="C458" i="13"/>
  <c r="B422" i="13"/>
  <c r="B423" i="13"/>
  <c r="B424" i="13"/>
  <c r="B425" i="13"/>
  <c r="B426" i="13"/>
  <c r="B427" i="13"/>
  <c r="B428" i="13"/>
  <c r="B429" i="13"/>
  <c r="B430" i="13"/>
  <c r="B431" i="13"/>
  <c r="B432" i="13"/>
  <c r="B433" i="13"/>
  <c r="B434" i="13"/>
  <c r="B435" i="13"/>
  <c r="B436" i="13"/>
  <c r="B437" i="13"/>
  <c r="B438" i="13"/>
  <c r="B439" i="13"/>
  <c r="B440" i="13"/>
  <c r="B441" i="13"/>
  <c r="B442" i="13"/>
  <c r="B443" i="13"/>
  <c r="B444" i="13"/>
  <c r="B445" i="13"/>
  <c r="B446" i="13"/>
  <c r="B447" i="13"/>
  <c r="B448" i="13"/>
  <c r="B449" i="13"/>
  <c r="B450" i="13"/>
  <c r="B451" i="13"/>
  <c r="B452" i="13"/>
  <c r="B453" i="13"/>
  <c r="B454" i="13"/>
  <c r="D422" i="13"/>
  <c r="D423" i="13"/>
  <c r="D424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4" i="13"/>
  <c r="F422" i="13"/>
  <c r="F423" i="13"/>
  <c r="F424" i="13"/>
  <c r="F425" i="13"/>
  <c r="F426" i="13"/>
  <c r="F427" i="13"/>
  <c r="F428" i="13"/>
  <c r="F429" i="13"/>
  <c r="F430" i="13"/>
  <c r="F431" i="13"/>
  <c r="F432" i="13"/>
  <c r="F433" i="13"/>
  <c r="F434" i="13"/>
  <c r="F435" i="13"/>
  <c r="F436" i="13"/>
  <c r="F437" i="13"/>
  <c r="F438" i="13"/>
  <c r="F439" i="13"/>
  <c r="F440" i="13"/>
  <c r="F441" i="13"/>
  <c r="F442" i="13"/>
  <c r="F443" i="13"/>
  <c r="F444" i="13"/>
  <c r="F445" i="13"/>
  <c r="F446" i="13"/>
  <c r="F447" i="13"/>
  <c r="F448" i="13"/>
  <c r="F449" i="13"/>
  <c r="F450" i="13"/>
  <c r="F451" i="13"/>
  <c r="F452" i="13"/>
  <c r="F453" i="13"/>
  <c r="F454" i="13"/>
  <c r="H422" i="13"/>
  <c r="H423" i="13"/>
  <c r="H424" i="13"/>
  <c r="H425" i="13"/>
  <c r="H426" i="13"/>
  <c r="H427" i="13"/>
  <c r="H428" i="13"/>
  <c r="H429" i="13"/>
  <c r="H430" i="13"/>
  <c r="H431" i="13"/>
  <c r="H432" i="13"/>
  <c r="H433" i="13"/>
  <c r="H434" i="13"/>
  <c r="H435" i="13"/>
  <c r="H436" i="13"/>
  <c r="H437" i="13"/>
  <c r="H438" i="13"/>
  <c r="H439" i="13"/>
  <c r="H440" i="13"/>
  <c r="H441" i="13"/>
  <c r="H442" i="13"/>
  <c r="H443" i="13"/>
  <c r="H444" i="13"/>
  <c r="H445" i="13"/>
  <c r="H446" i="13"/>
  <c r="H447" i="13"/>
  <c r="H448" i="13"/>
  <c r="H449" i="13"/>
  <c r="H450" i="13"/>
  <c r="H451" i="13"/>
  <c r="H452" i="13"/>
  <c r="H454" i="13"/>
  <c r="J422" i="13"/>
  <c r="J423" i="13"/>
  <c r="J424" i="13"/>
  <c r="J425" i="13"/>
  <c r="J426" i="13"/>
  <c r="J427" i="13"/>
  <c r="J428" i="13"/>
  <c r="J429" i="13"/>
  <c r="J430" i="13"/>
  <c r="J431" i="13"/>
  <c r="J432" i="13"/>
  <c r="J433" i="13"/>
  <c r="J434" i="13"/>
  <c r="J435" i="13"/>
  <c r="J436" i="13"/>
  <c r="J437" i="13"/>
  <c r="J438" i="13"/>
  <c r="J439" i="13"/>
  <c r="J440" i="13"/>
  <c r="J441" i="13"/>
  <c r="J442" i="13"/>
  <c r="J443" i="13"/>
  <c r="J444" i="13"/>
  <c r="J445" i="13"/>
  <c r="J446" i="13"/>
  <c r="J447" i="13"/>
  <c r="J448" i="13"/>
  <c r="J449" i="13"/>
  <c r="J450" i="13"/>
  <c r="J451" i="13"/>
  <c r="J452" i="13"/>
  <c r="J453" i="13"/>
  <c r="J454" i="13"/>
  <c r="L422" i="13"/>
  <c r="L423" i="13"/>
  <c r="L424" i="13"/>
  <c r="L425" i="13"/>
  <c r="L426" i="13"/>
  <c r="L427" i="13"/>
  <c r="L428" i="13"/>
  <c r="L429" i="13"/>
  <c r="L430" i="13"/>
  <c r="L431" i="13"/>
  <c r="L432" i="13"/>
  <c r="L433" i="13"/>
  <c r="L434" i="13"/>
  <c r="L435" i="13"/>
  <c r="L436" i="13"/>
  <c r="L437" i="13"/>
  <c r="L438" i="13"/>
  <c r="L439" i="13"/>
  <c r="L440" i="13"/>
  <c r="L441" i="13"/>
  <c r="L442" i="13"/>
  <c r="L443" i="13"/>
  <c r="L444" i="13"/>
  <c r="L445" i="13"/>
  <c r="L446" i="13"/>
  <c r="L447" i="13"/>
  <c r="L448" i="13"/>
  <c r="L449" i="13"/>
  <c r="L450" i="13"/>
  <c r="L451" i="13"/>
  <c r="L452" i="13"/>
  <c r="L454" i="13"/>
  <c r="N454" i="13"/>
  <c r="M453" i="13"/>
  <c r="K453" i="13"/>
  <c r="I453" i="13"/>
  <c r="G453" i="13"/>
  <c r="E453" i="13"/>
  <c r="C453" i="13"/>
  <c r="M452" i="13"/>
  <c r="K452" i="13"/>
  <c r="I452" i="13"/>
  <c r="G452" i="13"/>
  <c r="E452" i="13"/>
  <c r="C452" i="13"/>
  <c r="M451" i="13"/>
  <c r="K451" i="13"/>
  <c r="I451" i="13"/>
  <c r="G451" i="13"/>
  <c r="E451" i="13"/>
  <c r="C451" i="13"/>
  <c r="M450" i="13"/>
  <c r="K450" i="13"/>
  <c r="I450" i="13"/>
  <c r="G450" i="13"/>
  <c r="E450" i="13"/>
  <c r="C450" i="13"/>
  <c r="M449" i="13"/>
  <c r="K449" i="13"/>
  <c r="I449" i="13"/>
  <c r="G449" i="13"/>
  <c r="E449" i="13"/>
  <c r="C449" i="13"/>
  <c r="M448" i="13"/>
  <c r="K448" i="13"/>
  <c r="I448" i="13"/>
  <c r="G448" i="13"/>
  <c r="E448" i="13"/>
  <c r="C448" i="13"/>
  <c r="M447" i="13"/>
  <c r="K447" i="13"/>
  <c r="I447" i="13"/>
  <c r="G447" i="13"/>
  <c r="E447" i="13"/>
  <c r="C447" i="13"/>
  <c r="M446" i="13"/>
  <c r="K446" i="13"/>
  <c r="I446" i="13"/>
  <c r="G446" i="13"/>
  <c r="E446" i="13"/>
  <c r="C446" i="13"/>
  <c r="M445" i="13"/>
  <c r="K445" i="13"/>
  <c r="I445" i="13"/>
  <c r="G445" i="13"/>
  <c r="E445" i="13"/>
  <c r="C445" i="13"/>
  <c r="M444" i="13"/>
  <c r="K444" i="13"/>
  <c r="I444" i="13"/>
  <c r="G444" i="13"/>
  <c r="E444" i="13"/>
  <c r="C444" i="13"/>
  <c r="M443" i="13"/>
  <c r="K443" i="13"/>
  <c r="I443" i="13"/>
  <c r="G443" i="13"/>
  <c r="E443" i="13"/>
  <c r="C443" i="13"/>
  <c r="M442" i="13"/>
  <c r="K442" i="13"/>
  <c r="I442" i="13"/>
  <c r="G442" i="13"/>
  <c r="E442" i="13"/>
  <c r="C442" i="13"/>
  <c r="M441" i="13"/>
  <c r="K441" i="13"/>
  <c r="I441" i="13"/>
  <c r="G441" i="13"/>
  <c r="E441" i="13"/>
  <c r="C441" i="13"/>
  <c r="M440" i="13"/>
  <c r="K440" i="13"/>
  <c r="I440" i="13"/>
  <c r="G440" i="13"/>
  <c r="E440" i="13"/>
  <c r="C440" i="13"/>
  <c r="M439" i="13"/>
  <c r="K439" i="13"/>
  <c r="I439" i="13"/>
  <c r="G439" i="13"/>
  <c r="E439" i="13"/>
  <c r="C439" i="13"/>
  <c r="M438" i="13"/>
  <c r="K438" i="13"/>
  <c r="I438" i="13"/>
  <c r="G438" i="13"/>
  <c r="E438" i="13"/>
  <c r="C438" i="13"/>
  <c r="M437" i="13"/>
  <c r="K437" i="13"/>
  <c r="I437" i="13"/>
  <c r="G437" i="13"/>
  <c r="E437" i="13"/>
  <c r="C437" i="13"/>
  <c r="M436" i="13"/>
  <c r="K436" i="13"/>
  <c r="I436" i="13"/>
  <c r="G436" i="13"/>
  <c r="E436" i="13"/>
  <c r="C436" i="13"/>
  <c r="M435" i="13"/>
  <c r="K435" i="13"/>
  <c r="I435" i="13"/>
  <c r="G435" i="13"/>
  <c r="E435" i="13"/>
  <c r="C435" i="13"/>
  <c r="M434" i="13"/>
  <c r="K434" i="13"/>
  <c r="I434" i="13"/>
  <c r="G434" i="13"/>
  <c r="E434" i="13"/>
  <c r="C434" i="13"/>
  <c r="M433" i="13"/>
  <c r="K433" i="13"/>
  <c r="I433" i="13"/>
  <c r="G433" i="13"/>
  <c r="E433" i="13"/>
  <c r="C433" i="13"/>
  <c r="M432" i="13"/>
  <c r="K432" i="13"/>
  <c r="I432" i="13"/>
  <c r="G432" i="13"/>
  <c r="E432" i="13"/>
  <c r="C432" i="13"/>
  <c r="M431" i="13"/>
  <c r="K431" i="13"/>
  <c r="I431" i="13"/>
  <c r="G431" i="13"/>
  <c r="E431" i="13"/>
  <c r="C431" i="13"/>
  <c r="M430" i="13"/>
  <c r="K430" i="13"/>
  <c r="I430" i="13"/>
  <c r="G430" i="13"/>
  <c r="E430" i="13"/>
  <c r="C430" i="13"/>
  <c r="M429" i="13"/>
  <c r="K429" i="13"/>
  <c r="I429" i="13"/>
  <c r="G429" i="13"/>
  <c r="E429" i="13"/>
  <c r="C429" i="13"/>
  <c r="M428" i="13"/>
  <c r="K428" i="13"/>
  <c r="I428" i="13"/>
  <c r="G428" i="13"/>
  <c r="E428" i="13"/>
  <c r="C428" i="13"/>
  <c r="M427" i="13"/>
  <c r="K427" i="13"/>
  <c r="I427" i="13"/>
  <c r="G427" i="13"/>
  <c r="E427" i="13"/>
  <c r="C427" i="13"/>
  <c r="M426" i="13"/>
  <c r="K426" i="13"/>
  <c r="I426" i="13"/>
  <c r="G426" i="13"/>
  <c r="E426" i="13"/>
  <c r="C426" i="13"/>
  <c r="M425" i="13"/>
  <c r="K425" i="13"/>
  <c r="I425" i="13"/>
  <c r="G425" i="13"/>
  <c r="E425" i="13"/>
  <c r="C425" i="13"/>
  <c r="M424" i="13"/>
  <c r="K424" i="13"/>
  <c r="I424" i="13"/>
  <c r="G424" i="13"/>
  <c r="E424" i="13"/>
  <c r="C424" i="13"/>
  <c r="M423" i="13"/>
  <c r="K423" i="13"/>
  <c r="I423" i="13"/>
  <c r="G423" i="13"/>
  <c r="E423" i="13"/>
  <c r="C423" i="13"/>
  <c r="A352" i="13"/>
  <c r="B387" i="13"/>
  <c r="B388" i="13"/>
  <c r="B389" i="13"/>
  <c r="B390" i="13"/>
  <c r="B391" i="13"/>
  <c r="B392" i="13"/>
  <c r="B393" i="13"/>
  <c r="B394" i="13"/>
  <c r="B395" i="13"/>
  <c r="B396" i="13"/>
  <c r="B397" i="13"/>
  <c r="B398" i="13"/>
  <c r="B399" i="13"/>
  <c r="B400" i="13"/>
  <c r="B401" i="13"/>
  <c r="B402" i="13"/>
  <c r="B403" i="13"/>
  <c r="B404" i="13"/>
  <c r="B405" i="13"/>
  <c r="B406" i="13"/>
  <c r="B407" i="13"/>
  <c r="B408" i="13"/>
  <c r="B409" i="13"/>
  <c r="B410" i="13"/>
  <c r="B411" i="13"/>
  <c r="B412" i="13"/>
  <c r="B413" i="13"/>
  <c r="B414" i="13"/>
  <c r="B415" i="13"/>
  <c r="B416" i="13"/>
  <c r="B417" i="13"/>
  <c r="B418" i="13"/>
  <c r="B419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F387" i="13"/>
  <c r="F388" i="13"/>
  <c r="F389" i="13"/>
  <c r="F390" i="13"/>
  <c r="F391" i="13"/>
  <c r="F392" i="13"/>
  <c r="F393" i="13"/>
  <c r="F394" i="13"/>
  <c r="F395" i="13"/>
  <c r="F396" i="13"/>
  <c r="F397" i="13"/>
  <c r="F398" i="13"/>
  <c r="F399" i="13"/>
  <c r="F400" i="13"/>
  <c r="F401" i="13"/>
  <c r="F402" i="13"/>
  <c r="F403" i="13"/>
  <c r="F404" i="13"/>
  <c r="F405" i="13"/>
  <c r="F406" i="13"/>
  <c r="F407" i="13"/>
  <c r="F408" i="13"/>
  <c r="F409" i="13"/>
  <c r="F410" i="13"/>
  <c r="F411" i="13"/>
  <c r="F412" i="13"/>
  <c r="F413" i="13"/>
  <c r="F414" i="13"/>
  <c r="F415" i="13"/>
  <c r="F416" i="13"/>
  <c r="F417" i="13"/>
  <c r="F419" i="13"/>
  <c r="H387" i="13"/>
  <c r="H388" i="13"/>
  <c r="H389" i="13"/>
  <c r="H390" i="13"/>
  <c r="H391" i="13"/>
  <c r="H392" i="13"/>
  <c r="H393" i="13"/>
  <c r="H394" i="13"/>
  <c r="H395" i="13"/>
  <c r="H396" i="13"/>
  <c r="H397" i="13"/>
  <c r="H398" i="13"/>
  <c r="H399" i="13"/>
  <c r="H400" i="13"/>
  <c r="H401" i="13"/>
  <c r="H402" i="13"/>
  <c r="H403" i="13"/>
  <c r="H404" i="13"/>
  <c r="H405" i="13"/>
  <c r="H406" i="13"/>
  <c r="H407" i="13"/>
  <c r="H408" i="13"/>
  <c r="H409" i="13"/>
  <c r="H410" i="13"/>
  <c r="H411" i="13"/>
  <c r="H412" i="13"/>
  <c r="H413" i="13"/>
  <c r="H414" i="13"/>
  <c r="H415" i="13"/>
  <c r="H416" i="13"/>
  <c r="H417" i="13"/>
  <c r="H418" i="13"/>
  <c r="H419" i="13"/>
  <c r="J387" i="13"/>
  <c r="J388" i="13"/>
  <c r="J389" i="13"/>
  <c r="J390" i="13"/>
  <c r="J391" i="13"/>
  <c r="J392" i="13"/>
  <c r="J393" i="13"/>
  <c r="J394" i="13"/>
  <c r="J395" i="13"/>
  <c r="J396" i="13"/>
  <c r="J397" i="13"/>
  <c r="J398" i="13"/>
  <c r="J399" i="13"/>
  <c r="J400" i="13"/>
  <c r="J401" i="13"/>
  <c r="J402" i="13"/>
  <c r="J403" i="13"/>
  <c r="J404" i="13"/>
  <c r="J405" i="13"/>
  <c r="J406" i="13"/>
  <c r="J407" i="13"/>
  <c r="J408" i="13"/>
  <c r="J409" i="13"/>
  <c r="J410" i="13"/>
  <c r="J411" i="13"/>
  <c r="J412" i="13"/>
  <c r="J413" i="13"/>
  <c r="J414" i="13"/>
  <c r="J415" i="13"/>
  <c r="J416" i="13"/>
  <c r="J417" i="13"/>
  <c r="J419" i="13"/>
  <c r="L387" i="13"/>
  <c r="L388" i="13"/>
  <c r="L389" i="13"/>
  <c r="L390" i="13"/>
  <c r="L391" i="13"/>
  <c r="L392" i="13"/>
  <c r="L393" i="13"/>
  <c r="L394" i="13"/>
  <c r="L395" i="13"/>
  <c r="L396" i="13"/>
  <c r="L397" i="13"/>
  <c r="L398" i="13"/>
  <c r="L399" i="13"/>
  <c r="L400" i="13"/>
  <c r="L401" i="13"/>
  <c r="L402" i="13"/>
  <c r="L403" i="13"/>
  <c r="L404" i="13"/>
  <c r="L405" i="13"/>
  <c r="L406" i="13"/>
  <c r="L407" i="13"/>
  <c r="L408" i="13"/>
  <c r="L409" i="13"/>
  <c r="L410" i="13"/>
  <c r="L411" i="13"/>
  <c r="L412" i="13"/>
  <c r="L413" i="13"/>
  <c r="L414" i="13"/>
  <c r="L415" i="13"/>
  <c r="L416" i="13"/>
  <c r="L417" i="13"/>
  <c r="L418" i="13"/>
  <c r="L419" i="13"/>
  <c r="N419" i="13"/>
  <c r="M418" i="13"/>
  <c r="K418" i="13"/>
  <c r="I418" i="13"/>
  <c r="G418" i="13"/>
  <c r="E418" i="13"/>
  <c r="C418" i="13"/>
  <c r="M417" i="13"/>
  <c r="K417" i="13"/>
  <c r="I417" i="13"/>
  <c r="G417" i="13"/>
  <c r="E417" i="13"/>
  <c r="C417" i="13"/>
  <c r="M416" i="13"/>
  <c r="K416" i="13"/>
  <c r="I416" i="13"/>
  <c r="G416" i="13"/>
  <c r="E416" i="13"/>
  <c r="C416" i="13"/>
  <c r="M415" i="13"/>
  <c r="K415" i="13"/>
  <c r="I415" i="13"/>
  <c r="G415" i="13"/>
  <c r="E415" i="13"/>
  <c r="C415" i="13"/>
  <c r="M414" i="13"/>
  <c r="K414" i="13"/>
  <c r="I414" i="13"/>
  <c r="G414" i="13"/>
  <c r="E414" i="13"/>
  <c r="C414" i="13"/>
  <c r="M413" i="13"/>
  <c r="K413" i="13"/>
  <c r="I413" i="13"/>
  <c r="G413" i="13"/>
  <c r="E413" i="13"/>
  <c r="C413" i="13"/>
  <c r="M412" i="13"/>
  <c r="K412" i="13"/>
  <c r="I412" i="13"/>
  <c r="G412" i="13"/>
  <c r="E412" i="13"/>
  <c r="C412" i="13"/>
  <c r="M411" i="13"/>
  <c r="K411" i="13"/>
  <c r="I411" i="13"/>
  <c r="G411" i="13"/>
  <c r="E411" i="13"/>
  <c r="C411" i="13"/>
  <c r="M410" i="13"/>
  <c r="K410" i="13"/>
  <c r="I410" i="13"/>
  <c r="G410" i="13"/>
  <c r="E410" i="13"/>
  <c r="C410" i="13"/>
  <c r="M409" i="13"/>
  <c r="K409" i="13"/>
  <c r="I409" i="13"/>
  <c r="G409" i="13"/>
  <c r="E409" i="13"/>
  <c r="C409" i="13"/>
  <c r="M408" i="13"/>
  <c r="K408" i="13"/>
  <c r="I408" i="13"/>
  <c r="G408" i="13"/>
  <c r="E408" i="13"/>
  <c r="C408" i="13"/>
  <c r="M407" i="13"/>
  <c r="K407" i="13"/>
  <c r="I407" i="13"/>
  <c r="G407" i="13"/>
  <c r="E407" i="13"/>
  <c r="C407" i="13"/>
  <c r="M406" i="13"/>
  <c r="K406" i="13"/>
  <c r="I406" i="13"/>
  <c r="G406" i="13"/>
  <c r="E406" i="13"/>
  <c r="C406" i="13"/>
  <c r="M405" i="13"/>
  <c r="K405" i="13"/>
  <c r="I405" i="13"/>
  <c r="G405" i="13"/>
  <c r="E405" i="13"/>
  <c r="C405" i="13"/>
  <c r="M404" i="13"/>
  <c r="K404" i="13"/>
  <c r="I404" i="13"/>
  <c r="G404" i="13"/>
  <c r="E404" i="13"/>
  <c r="C404" i="13"/>
  <c r="M403" i="13"/>
  <c r="K403" i="13"/>
  <c r="I403" i="13"/>
  <c r="G403" i="13"/>
  <c r="E403" i="13"/>
  <c r="C403" i="13"/>
  <c r="M402" i="13"/>
  <c r="K402" i="13"/>
  <c r="I402" i="13"/>
  <c r="G402" i="13"/>
  <c r="E402" i="13"/>
  <c r="C402" i="13"/>
  <c r="M401" i="13"/>
  <c r="K401" i="13"/>
  <c r="I401" i="13"/>
  <c r="G401" i="13"/>
  <c r="E401" i="13"/>
  <c r="C401" i="13"/>
  <c r="M400" i="13"/>
  <c r="K400" i="13"/>
  <c r="I400" i="13"/>
  <c r="G400" i="13"/>
  <c r="E400" i="13"/>
  <c r="C400" i="13"/>
  <c r="M399" i="13"/>
  <c r="K399" i="13"/>
  <c r="I399" i="13"/>
  <c r="G399" i="13"/>
  <c r="E399" i="13"/>
  <c r="C399" i="13"/>
  <c r="M398" i="13"/>
  <c r="K398" i="13"/>
  <c r="I398" i="13"/>
  <c r="G398" i="13"/>
  <c r="E398" i="13"/>
  <c r="C398" i="13"/>
  <c r="M397" i="13"/>
  <c r="K397" i="13"/>
  <c r="I397" i="13"/>
  <c r="G397" i="13"/>
  <c r="E397" i="13"/>
  <c r="C397" i="13"/>
  <c r="M396" i="13"/>
  <c r="K396" i="13"/>
  <c r="I396" i="13"/>
  <c r="G396" i="13"/>
  <c r="E396" i="13"/>
  <c r="C396" i="13"/>
  <c r="M395" i="13"/>
  <c r="K395" i="13"/>
  <c r="I395" i="13"/>
  <c r="G395" i="13"/>
  <c r="E395" i="13"/>
  <c r="C395" i="13"/>
  <c r="M394" i="13"/>
  <c r="K394" i="13"/>
  <c r="I394" i="13"/>
  <c r="G394" i="13"/>
  <c r="E394" i="13"/>
  <c r="C394" i="13"/>
  <c r="M393" i="13"/>
  <c r="K393" i="13"/>
  <c r="I393" i="13"/>
  <c r="G393" i="13"/>
  <c r="E393" i="13"/>
  <c r="C393" i="13"/>
  <c r="M392" i="13"/>
  <c r="K392" i="13"/>
  <c r="I392" i="13"/>
  <c r="G392" i="13"/>
  <c r="E392" i="13"/>
  <c r="C392" i="13"/>
  <c r="M391" i="13"/>
  <c r="K391" i="13"/>
  <c r="I391" i="13"/>
  <c r="G391" i="13"/>
  <c r="E391" i="13"/>
  <c r="C391" i="13"/>
  <c r="M390" i="13"/>
  <c r="K390" i="13"/>
  <c r="I390" i="13"/>
  <c r="G390" i="13"/>
  <c r="E390" i="13"/>
  <c r="C390" i="13"/>
  <c r="M389" i="13"/>
  <c r="K389" i="13"/>
  <c r="I389" i="13"/>
  <c r="G389" i="13"/>
  <c r="E389" i="13"/>
  <c r="C389" i="13"/>
  <c r="M388" i="13"/>
  <c r="K388" i="13"/>
  <c r="I388" i="13"/>
  <c r="G388" i="13"/>
  <c r="E388" i="13"/>
  <c r="C388" i="13"/>
  <c r="B352" i="13"/>
  <c r="B353" i="13"/>
  <c r="B354" i="13"/>
  <c r="B355" i="13"/>
  <c r="B356" i="13"/>
  <c r="B357" i="13"/>
  <c r="B358" i="13"/>
  <c r="B359" i="13"/>
  <c r="B360" i="13"/>
  <c r="B361" i="13"/>
  <c r="B362" i="13"/>
  <c r="B363" i="13"/>
  <c r="B364" i="13"/>
  <c r="B365" i="13"/>
  <c r="B366" i="13"/>
  <c r="B367" i="13"/>
  <c r="B368" i="13"/>
  <c r="B369" i="13"/>
  <c r="B370" i="13"/>
  <c r="B371" i="13"/>
  <c r="B372" i="13"/>
  <c r="B373" i="13"/>
  <c r="B374" i="13"/>
  <c r="B375" i="13"/>
  <c r="B376" i="13"/>
  <c r="B377" i="13"/>
  <c r="B378" i="13"/>
  <c r="B379" i="13"/>
  <c r="B380" i="13"/>
  <c r="B381" i="13"/>
  <c r="B382" i="13"/>
  <c r="B383" i="13"/>
  <c r="B384" i="13"/>
  <c r="D352" i="13"/>
  <c r="D353" i="13"/>
  <c r="D354" i="13"/>
  <c r="D355" i="13"/>
  <c r="D356" i="13"/>
  <c r="D357" i="13"/>
  <c r="D358" i="13"/>
  <c r="D359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4" i="13"/>
  <c r="F352" i="13"/>
  <c r="F353" i="13"/>
  <c r="F354" i="13"/>
  <c r="F355" i="13"/>
  <c r="F356" i="13"/>
  <c r="F357" i="13"/>
  <c r="F358" i="13"/>
  <c r="F359" i="13"/>
  <c r="F360" i="13"/>
  <c r="F361" i="13"/>
  <c r="F362" i="13"/>
  <c r="F363" i="13"/>
  <c r="F364" i="13"/>
  <c r="F365" i="13"/>
  <c r="F366" i="13"/>
  <c r="F367" i="13"/>
  <c r="F368" i="13"/>
  <c r="F369" i="13"/>
  <c r="F370" i="13"/>
  <c r="F371" i="13"/>
  <c r="F372" i="13"/>
  <c r="F373" i="13"/>
  <c r="F374" i="13"/>
  <c r="F375" i="13"/>
  <c r="F376" i="13"/>
  <c r="F377" i="13"/>
  <c r="F378" i="13"/>
  <c r="F379" i="13"/>
  <c r="F380" i="13"/>
  <c r="F381" i="13"/>
  <c r="F382" i="13"/>
  <c r="F383" i="13"/>
  <c r="F384" i="13"/>
  <c r="H352" i="13"/>
  <c r="H353" i="13"/>
  <c r="H354" i="13"/>
  <c r="H355" i="13"/>
  <c r="H356" i="13"/>
  <c r="H357" i="13"/>
  <c r="H358" i="13"/>
  <c r="H359" i="13"/>
  <c r="H360" i="13"/>
  <c r="H361" i="13"/>
  <c r="H362" i="13"/>
  <c r="H363" i="13"/>
  <c r="H364" i="13"/>
  <c r="H365" i="13"/>
  <c r="H366" i="13"/>
  <c r="H367" i="13"/>
  <c r="H368" i="13"/>
  <c r="H369" i="13"/>
  <c r="H370" i="13"/>
  <c r="H371" i="13"/>
  <c r="H372" i="13"/>
  <c r="H373" i="13"/>
  <c r="H374" i="13"/>
  <c r="H375" i="13"/>
  <c r="H376" i="13"/>
  <c r="H377" i="13"/>
  <c r="H378" i="13"/>
  <c r="H379" i="13"/>
  <c r="H380" i="13"/>
  <c r="H381" i="13"/>
  <c r="H382" i="13"/>
  <c r="H384" i="13"/>
  <c r="J352" i="13"/>
  <c r="J353" i="13"/>
  <c r="J354" i="13"/>
  <c r="J355" i="13"/>
  <c r="J356" i="13"/>
  <c r="J357" i="13"/>
  <c r="J358" i="13"/>
  <c r="J359" i="13"/>
  <c r="J360" i="13"/>
  <c r="J361" i="13"/>
  <c r="J362" i="13"/>
  <c r="J363" i="13"/>
  <c r="J364" i="13"/>
  <c r="J365" i="13"/>
  <c r="J366" i="13"/>
  <c r="J367" i="13"/>
  <c r="J368" i="13"/>
  <c r="J369" i="13"/>
  <c r="J370" i="13"/>
  <c r="J371" i="13"/>
  <c r="J372" i="13"/>
  <c r="J373" i="13"/>
  <c r="J374" i="13"/>
  <c r="J375" i="13"/>
  <c r="J376" i="13"/>
  <c r="J377" i="13"/>
  <c r="J378" i="13"/>
  <c r="J379" i="13"/>
  <c r="J380" i="13"/>
  <c r="J381" i="13"/>
  <c r="J382" i="13"/>
  <c r="J383" i="13"/>
  <c r="J384" i="13"/>
  <c r="L352" i="13"/>
  <c r="L353" i="13"/>
  <c r="L354" i="13"/>
  <c r="L355" i="13"/>
  <c r="L356" i="13"/>
  <c r="L357" i="13"/>
  <c r="L358" i="13"/>
  <c r="L359" i="13"/>
  <c r="L360" i="13"/>
  <c r="L361" i="13"/>
  <c r="L362" i="13"/>
  <c r="L363" i="13"/>
  <c r="L364" i="13"/>
  <c r="L365" i="13"/>
  <c r="L366" i="13"/>
  <c r="L367" i="13"/>
  <c r="L368" i="13"/>
  <c r="L369" i="13"/>
  <c r="L370" i="13"/>
  <c r="L371" i="13"/>
  <c r="L372" i="13"/>
  <c r="L373" i="13"/>
  <c r="L374" i="13"/>
  <c r="L375" i="13"/>
  <c r="L376" i="13"/>
  <c r="L377" i="13"/>
  <c r="L378" i="13"/>
  <c r="L379" i="13"/>
  <c r="L380" i="13"/>
  <c r="L381" i="13"/>
  <c r="L382" i="13"/>
  <c r="L384" i="13"/>
  <c r="N384" i="13"/>
  <c r="M383" i="13"/>
  <c r="K383" i="13"/>
  <c r="I383" i="13"/>
  <c r="G383" i="13"/>
  <c r="E383" i="13"/>
  <c r="C383" i="13"/>
  <c r="M382" i="13"/>
  <c r="K382" i="13"/>
  <c r="I382" i="13"/>
  <c r="G382" i="13"/>
  <c r="E382" i="13"/>
  <c r="C382" i="13"/>
  <c r="M381" i="13"/>
  <c r="K381" i="13"/>
  <c r="I381" i="13"/>
  <c r="G381" i="13"/>
  <c r="E381" i="13"/>
  <c r="C381" i="13"/>
  <c r="M380" i="13"/>
  <c r="K380" i="13"/>
  <c r="I380" i="13"/>
  <c r="G380" i="13"/>
  <c r="E380" i="13"/>
  <c r="C380" i="13"/>
  <c r="M379" i="13"/>
  <c r="K379" i="13"/>
  <c r="I379" i="13"/>
  <c r="G379" i="13"/>
  <c r="E379" i="13"/>
  <c r="C379" i="13"/>
  <c r="M378" i="13"/>
  <c r="K378" i="13"/>
  <c r="I378" i="13"/>
  <c r="G378" i="13"/>
  <c r="E378" i="13"/>
  <c r="C378" i="13"/>
  <c r="M377" i="13"/>
  <c r="K377" i="13"/>
  <c r="I377" i="13"/>
  <c r="G377" i="13"/>
  <c r="E377" i="13"/>
  <c r="C377" i="13"/>
  <c r="M376" i="13"/>
  <c r="K376" i="13"/>
  <c r="I376" i="13"/>
  <c r="G376" i="13"/>
  <c r="E376" i="13"/>
  <c r="C376" i="13"/>
  <c r="M375" i="13"/>
  <c r="K375" i="13"/>
  <c r="I375" i="13"/>
  <c r="G375" i="13"/>
  <c r="E375" i="13"/>
  <c r="C375" i="13"/>
  <c r="M374" i="13"/>
  <c r="K374" i="13"/>
  <c r="I374" i="13"/>
  <c r="G374" i="13"/>
  <c r="E374" i="13"/>
  <c r="C374" i="13"/>
  <c r="M373" i="13"/>
  <c r="K373" i="13"/>
  <c r="I373" i="13"/>
  <c r="G373" i="13"/>
  <c r="E373" i="13"/>
  <c r="C373" i="13"/>
  <c r="M372" i="13"/>
  <c r="K372" i="13"/>
  <c r="I372" i="13"/>
  <c r="G372" i="13"/>
  <c r="E372" i="13"/>
  <c r="C372" i="13"/>
  <c r="M371" i="13"/>
  <c r="K371" i="13"/>
  <c r="I371" i="13"/>
  <c r="G371" i="13"/>
  <c r="E371" i="13"/>
  <c r="C371" i="13"/>
  <c r="M370" i="13"/>
  <c r="K370" i="13"/>
  <c r="I370" i="13"/>
  <c r="G370" i="13"/>
  <c r="E370" i="13"/>
  <c r="C370" i="13"/>
  <c r="M369" i="13"/>
  <c r="K369" i="13"/>
  <c r="I369" i="13"/>
  <c r="G369" i="13"/>
  <c r="E369" i="13"/>
  <c r="C369" i="13"/>
  <c r="M368" i="13"/>
  <c r="K368" i="13"/>
  <c r="I368" i="13"/>
  <c r="G368" i="13"/>
  <c r="E368" i="13"/>
  <c r="C368" i="13"/>
  <c r="M367" i="13"/>
  <c r="K367" i="13"/>
  <c r="I367" i="13"/>
  <c r="G367" i="13"/>
  <c r="E367" i="13"/>
  <c r="C367" i="13"/>
  <c r="M366" i="13"/>
  <c r="K366" i="13"/>
  <c r="I366" i="13"/>
  <c r="G366" i="13"/>
  <c r="E366" i="13"/>
  <c r="C366" i="13"/>
  <c r="M365" i="13"/>
  <c r="K365" i="13"/>
  <c r="I365" i="13"/>
  <c r="G365" i="13"/>
  <c r="E365" i="13"/>
  <c r="C365" i="13"/>
  <c r="M364" i="13"/>
  <c r="K364" i="13"/>
  <c r="I364" i="13"/>
  <c r="G364" i="13"/>
  <c r="E364" i="13"/>
  <c r="C364" i="13"/>
  <c r="M363" i="13"/>
  <c r="K363" i="13"/>
  <c r="I363" i="13"/>
  <c r="G363" i="13"/>
  <c r="E363" i="13"/>
  <c r="C363" i="13"/>
  <c r="M362" i="13"/>
  <c r="K362" i="13"/>
  <c r="I362" i="13"/>
  <c r="G362" i="13"/>
  <c r="E362" i="13"/>
  <c r="C362" i="13"/>
  <c r="M361" i="13"/>
  <c r="K361" i="13"/>
  <c r="I361" i="13"/>
  <c r="G361" i="13"/>
  <c r="E361" i="13"/>
  <c r="C361" i="13"/>
  <c r="M360" i="13"/>
  <c r="K360" i="13"/>
  <c r="I360" i="13"/>
  <c r="G360" i="13"/>
  <c r="E360" i="13"/>
  <c r="C360" i="13"/>
  <c r="M359" i="13"/>
  <c r="K359" i="13"/>
  <c r="I359" i="13"/>
  <c r="G359" i="13"/>
  <c r="E359" i="13"/>
  <c r="C359" i="13"/>
  <c r="M358" i="13"/>
  <c r="K358" i="13"/>
  <c r="I358" i="13"/>
  <c r="G358" i="13"/>
  <c r="E358" i="13"/>
  <c r="C358" i="13"/>
  <c r="M357" i="13"/>
  <c r="K357" i="13"/>
  <c r="I357" i="13"/>
  <c r="G357" i="13"/>
  <c r="E357" i="13"/>
  <c r="C357" i="13"/>
  <c r="M356" i="13"/>
  <c r="K356" i="13"/>
  <c r="I356" i="13"/>
  <c r="G356" i="13"/>
  <c r="E356" i="13"/>
  <c r="C356" i="13"/>
  <c r="M355" i="13"/>
  <c r="K355" i="13"/>
  <c r="I355" i="13"/>
  <c r="G355" i="13"/>
  <c r="E355" i="13"/>
  <c r="C355" i="13"/>
  <c r="M354" i="13"/>
  <c r="K354" i="13"/>
  <c r="I354" i="13"/>
  <c r="G354" i="13"/>
  <c r="E354" i="13"/>
  <c r="C354" i="13"/>
  <c r="M353" i="13"/>
  <c r="K353" i="13"/>
  <c r="I353" i="13"/>
  <c r="G353" i="13"/>
  <c r="E353" i="13"/>
  <c r="C353" i="13"/>
  <c r="A282" i="13"/>
  <c r="B317" i="13"/>
  <c r="B318" i="13"/>
  <c r="B319" i="13"/>
  <c r="B320" i="13"/>
  <c r="B321" i="13"/>
  <c r="B322" i="13"/>
  <c r="B323" i="13"/>
  <c r="B324" i="13"/>
  <c r="B325" i="13"/>
  <c r="B326" i="13"/>
  <c r="B327" i="13"/>
  <c r="B328" i="13"/>
  <c r="B329" i="13"/>
  <c r="B330" i="13"/>
  <c r="B331" i="13"/>
  <c r="B332" i="13"/>
  <c r="B333" i="13"/>
  <c r="B334" i="13"/>
  <c r="B335" i="13"/>
  <c r="B336" i="13"/>
  <c r="B337" i="13"/>
  <c r="B338" i="13"/>
  <c r="B339" i="13"/>
  <c r="B340" i="13"/>
  <c r="B341" i="13"/>
  <c r="B342" i="13"/>
  <c r="B343" i="13"/>
  <c r="B344" i="13"/>
  <c r="B345" i="13"/>
  <c r="B346" i="13"/>
  <c r="B347" i="13"/>
  <c r="B348" i="13"/>
  <c r="B349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4" i="13"/>
  <c r="D345" i="13"/>
  <c r="D346" i="13"/>
  <c r="D347" i="13"/>
  <c r="D348" i="13"/>
  <c r="D349" i="13"/>
  <c r="F317" i="13"/>
  <c r="F318" i="13"/>
  <c r="F319" i="13"/>
  <c r="F320" i="13"/>
  <c r="F321" i="13"/>
  <c r="F322" i="13"/>
  <c r="F323" i="13"/>
  <c r="F324" i="13"/>
  <c r="F325" i="13"/>
  <c r="F326" i="13"/>
  <c r="F327" i="13"/>
  <c r="F328" i="13"/>
  <c r="F329" i="13"/>
  <c r="F330" i="13"/>
  <c r="F331" i="13"/>
  <c r="F332" i="13"/>
  <c r="F333" i="13"/>
  <c r="F334" i="13"/>
  <c r="F335" i="13"/>
  <c r="F336" i="13"/>
  <c r="F337" i="13"/>
  <c r="F338" i="13"/>
  <c r="F339" i="13"/>
  <c r="F340" i="13"/>
  <c r="F341" i="13"/>
  <c r="F342" i="13"/>
  <c r="F343" i="13"/>
  <c r="F344" i="13"/>
  <c r="F345" i="13"/>
  <c r="F346" i="13"/>
  <c r="F347" i="13"/>
  <c r="F349" i="13"/>
  <c r="H317" i="13"/>
  <c r="H318" i="13"/>
  <c r="H319" i="13"/>
  <c r="H320" i="13"/>
  <c r="H321" i="13"/>
  <c r="H322" i="13"/>
  <c r="H323" i="13"/>
  <c r="H324" i="13"/>
  <c r="H325" i="13"/>
  <c r="H326" i="13"/>
  <c r="H327" i="13"/>
  <c r="H328" i="13"/>
  <c r="H329" i="13"/>
  <c r="H330" i="13"/>
  <c r="H331" i="13"/>
  <c r="H332" i="13"/>
  <c r="H333" i="13"/>
  <c r="H334" i="13"/>
  <c r="H335" i="13"/>
  <c r="H336" i="13"/>
  <c r="H337" i="13"/>
  <c r="H338" i="13"/>
  <c r="H339" i="13"/>
  <c r="H340" i="13"/>
  <c r="H341" i="13"/>
  <c r="H342" i="13"/>
  <c r="H343" i="13"/>
  <c r="H344" i="13"/>
  <c r="H345" i="13"/>
  <c r="H346" i="13"/>
  <c r="H347" i="13"/>
  <c r="H348" i="13"/>
  <c r="H349" i="13"/>
  <c r="J317" i="13"/>
  <c r="J318" i="13"/>
  <c r="J319" i="13"/>
  <c r="J320" i="13"/>
  <c r="J321" i="13"/>
  <c r="J322" i="13"/>
  <c r="J323" i="13"/>
  <c r="J324" i="13"/>
  <c r="J325" i="13"/>
  <c r="J326" i="13"/>
  <c r="J327" i="13"/>
  <c r="J328" i="13"/>
  <c r="J329" i="13"/>
  <c r="J330" i="13"/>
  <c r="J331" i="13"/>
  <c r="J332" i="13"/>
  <c r="J333" i="13"/>
  <c r="J334" i="13"/>
  <c r="J335" i="13"/>
  <c r="J336" i="13"/>
  <c r="J337" i="13"/>
  <c r="J338" i="13"/>
  <c r="J339" i="13"/>
  <c r="J340" i="13"/>
  <c r="J341" i="13"/>
  <c r="J342" i="13"/>
  <c r="J343" i="13"/>
  <c r="J344" i="13"/>
  <c r="J345" i="13"/>
  <c r="J346" i="13"/>
  <c r="J347" i="13"/>
  <c r="J349" i="13"/>
  <c r="L317" i="13"/>
  <c r="L318" i="13"/>
  <c r="L319" i="13"/>
  <c r="L320" i="13"/>
  <c r="L321" i="13"/>
  <c r="L322" i="13"/>
  <c r="L323" i="13"/>
  <c r="L324" i="13"/>
  <c r="L325" i="13"/>
  <c r="L326" i="13"/>
  <c r="L327" i="13"/>
  <c r="L328" i="13"/>
  <c r="L329" i="13"/>
  <c r="L330" i="13"/>
  <c r="L331" i="13"/>
  <c r="L332" i="13"/>
  <c r="L333" i="13"/>
  <c r="L334" i="13"/>
  <c r="L335" i="13"/>
  <c r="L336" i="13"/>
  <c r="L337" i="13"/>
  <c r="L338" i="13"/>
  <c r="L339" i="13"/>
  <c r="L340" i="13"/>
  <c r="L341" i="13"/>
  <c r="L342" i="13"/>
  <c r="L343" i="13"/>
  <c r="L344" i="13"/>
  <c r="L345" i="13"/>
  <c r="L346" i="13"/>
  <c r="L347" i="13"/>
  <c r="L348" i="13"/>
  <c r="L349" i="13"/>
  <c r="N349" i="13"/>
  <c r="M348" i="13"/>
  <c r="K348" i="13"/>
  <c r="I348" i="13"/>
  <c r="G348" i="13"/>
  <c r="E348" i="13"/>
  <c r="C348" i="13"/>
  <c r="M347" i="13"/>
  <c r="K347" i="13"/>
  <c r="I347" i="13"/>
  <c r="G347" i="13"/>
  <c r="E347" i="13"/>
  <c r="C347" i="13"/>
  <c r="M346" i="13"/>
  <c r="K346" i="13"/>
  <c r="I346" i="13"/>
  <c r="G346" i="13"/>
  <c r="E346" i="13"/>
  <c r="C346" i="13"/>
  <c r="M345" i="13"/>
  <c r="K345" i="13"/>
  <c r="I345" i="13"/>
  <c r="G345" i="13"/>
  <c r="E345" i="13"/>
  <c r="C345" i="13"/>
  <c r="M344" i="13"/>
  <c r="K344" i="13"/>
  <c r="I344" i="13"/>
  <c r="G344" i="13"/>
  <c r="E344" i="13"/>
  <c r="C344" i="13"/>
  <c r="M343" i="13"/>
  <c r="K343" i="13"/>
  <c r="I343" i="13"/>
  <c r="G343" i="13"/>
  <c r="E343" i="13"/>
  <c r="C343" i="13"/>
  <c r="M342" i="13"/>
  <c r="K342" i="13"/>
  <c r="I342" i="13"/>
  <c r="G342" i="13"/>
  <c r="E342" i="13"/>
  <c r="C342" i="13"/>
  <c r="M341" i="13"/>
  <c r="K341" i="13"/>
  <c r="I341" i="13"/>
  <c r="G341" i="13"/>
  <c r="E341" i="13"/>
  <c r="C341" i="13"/>
  <c r="M340" i="13"/>
  <c r="K340" i="13"/>
  <c r="I340" i="13"/>
  <c r="G340" i="13"/>
  <c r="E340" i="13"/>
  <c r="C340" i="13"/>
  <c r="M339" i="13"/>
  <c r="K339" i="13"/>
  <c r="I339" i="13"/>
  <c r="G339" i="13"/>
  <c r="E339" i="13"/>
  <c r="C339" i="13"/>
  <c r="M338" i="13"/>
  <c r="K338" i="13"/>
  <c r="I338" i="13"/>
  <c r="G338" i="13"/>
  <c r="E338" i="13"/>
  <c r="C338" i="13"/>
  <c r="M337" i="13"/>
  <c r="K337" i="13"/>
  <c r="I337" i="13"/>
  <c r="G337" i="13"/>
  <c r="E337" i="13"/>
  <c r="C337" i="13"/>
  <c r="M336" i="13"/>
  <c r="K336" i="13"/>
  <c r="I336" i="13"/>
  <c r="G336" i="13"/>
  <c r="E336" i="13"/>
  <c r="C336" i="13"/>
  <c r="M335" i="13"/>
  <c r="K335" i="13"/>
  <c r="I335" i="13"/>
  <c r="G335" i="13"/>
  <c r="E335" i="13"/>
  <c r="C335" i="13"/>
  <c r="M334" i="13"/>
  <c r="K334" i="13"/>
  <c r="I334" i="13"/>
  <c r="G334" i="13"/>
  <c r="E334" i="13"/>
  <c r="C334" i="13"/>
  <c r="M333" i="13"/>
  <c r="K333" i="13"/>
  <c r="I333" i="13"/>
  <c r="G333" i="13"/>
  <c r="E333" i="13"/>
  <c r="C333" i="13"/>
  <c r="M332" i="13"/>
  <c r="K332" i="13"/>
  <c r="I332" i="13"/>
  <c r="G332" i="13"/>
  <c r="E332" i="13"/>
  <c r="C332" i="13"/>
  <c r="M331" i="13"/>
  <c r="K331" i="13"/>
  <c r="I331" i="13"/>
  <c r="G331" i="13"/>
  <c r="E331" i="13"/>
  <c r="C331" i="13"/>
  <c r="M330" i="13"/>
  <c r="K330" i="13"/>
  <c r="I330" i="13"/>
  <c r="G330" i="13"/>
  <c r="E330" i="13"/>
  <c r="C330" i="13"/>
  <c r="M329" i="13"/>
  <c r="K329" i="13"/>
  <c r="I329" i="13"/>
  <c r="G329" i="13"/>
  <c r="E329" i="13"/>
  <c r="C329" i="13"/>
  <c r="M328" i="13"/>
  <c r="K328" i="13"/>
  <c r="I328" i="13"/>
  <c r="G328" i="13"/>
  <c r="E328" i="13"/>
  <c r="C328" i="13"/>
  <c r="M327" i="13"/>
  <c r="K327" i="13"/>
  <c r="I327" i="13"/>
  <c r="G327" i="13"/>
  <c r="E327" i="13"/>
  <c r="C327" i="13"/>
  <c r="M326" i="13"/>
  <c r="K326" i="13"/>
  <c r="I326" i="13"/>
  <c r="G326" i="13"/>
  <c r="E326" i="13"/>
  <c r="C326" i="13"/>
  <c r="M325" i="13"/>
  <c r="K325" i="13"/>
  <c r="I325" i="13"/>
  <c r="G325" i="13"/>
  <c r="E325" i="13"/>
  <c r="C325" i="13"/>
  <c r="M324" i="13"/>
  <c r="K324" i="13"/>
  <c r="I324" i="13"/>
  <c r="G324" i="13"/>
  <c r="E324" i="13"/>
  <c r="C324" i="13"/>
  <c r="M323" i="13"/>
  <c r="K323" i="13"/>
  <c r="I323" i="13"/>
  <c r="G323" i="13"/>
  <c r="E323" i="13"/>
  <c r="C323" i="13"/>
  <c r="M322" i="13"/>
  <c r="K322" i="13"/>
  <c r="I322" i="13"/>
  <c r="G322" i="13"/>
  <c r="E322" i="13"/>
  <c r="C322" i="13"/>
  <c r="M321" i="13"/>
  <c r="K321" i="13"/>
  <c r="I321" i="13"/>
  <c r="G321" i="13"/>
  <c r="E321" i="13"/>
  <c r="C321" i="13"/>
  <c r="M320" i="13"/>
  <c r="K320" i="13"/>
  <c r="I320" i="13"/>
  <c r="G320" i="13"/>
  <c r="E320" i="13"/>
  <c r="C320" i="13"/>
  <c r="M319" i="13"/>
  <c r="K319" i="13"/>
  <c r="I319" i="13"/>
  <c r="G319" i="13"/>
  <c r="E319" i="13"/>
  <c r="C319" i="13"/>
  <c r="M318" i="13"/>
  <c r="K318" i="13"/>
  <c r="I318" i="13"/>
  <c r="G318" i="13"/>
  <c r="E318" i="13"/>
  <c r="C318" i="13"/>
  <c r="B282" i="13"/>
  <c r="B283" i="13"/>
  <c r="B284" i="13"/>
  <c r="B285" i="13"/>
  <c r="B286" i="13"/>
  <c r="B287" i="13"/>
  <c r="B288" i="13"/>
  <c r="B289" i="13"/>
  <c r="B290" i="13"/>
  <c r="B291" i="13"/>
  <c r="B292" i="13"/>
  <c r="B293" i="13"/>
  <c r="B294" i="13"/>
  <c r="B295" i="13"/>
  <c r="B296" i="13"/>
  <c r="B297" i="13"/>
  <c r="B298" i="13"/>
  <c r="B299" i="13"/>
  <c r="B300" i="13"/>
  <c r="B301" i="13"/>
  <c r="B302" i="13"/>
  <c r="B303" i="13"/>
  <c r="B304" i="13"/>
  <c r="B305" i="13"/>
  <c r="B306" i="13"/>
  <c r="B307" i="13"/>
  <c r="B308" i="13"/>
  <c r="B309" i="13"/>
  <c r="B310" i="13"/>
  <c r="B311" i="13"/>
  <c r="B312" i="13"/>
  <c r="B313" i="13"/>
  <c r="B314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4" i="13"/>
  <c r="F282" i="13"/>
  <c r="F283" i="13"/>
  <c r="F284" i="13"/>
  <c r="F285" i="13"/>
  <c r="F286" i="13"/>
  <c r="F287" i="13"/>
  <c r="F288" i="13"/>
  <c r="F289" i="13"/>
  <c r="F290" i="13"/>
  <c r="F291" i="13"/>
  <c r="F292" i="13"/>
  <c r="F293" i="13"/>
  <c r="F294" i="13"/>
  <c r="F295" i="13"/>
  <c r="F296" i="13"/>
  <c r="F297" i="13"/>
  <c r="F298" i="13"/>
  <c r="F299" i="13"/>
  <c r="F300" i="13"/>
  <c r="F301" i="13"/>
  <c r="F302" i="13"/>
  <c r="F303" i="13"/>
  <c r="F304" i="13"/>
  <c r="F305" i="13"/>
  <c r="F306" i="13"/>
  <c r="F307" i="13"/>
  <c r="F308" i="13"/>
  <c r="F309" i="13"/>
  <c r="F310" i="13"/>
  <c r="F311" i="13"/>
  <c r="F312" i="13"/>
  <c r="F313" i="13"/>
  <c r="F314" i="13"/>
  <c r="H282" i="13"/>
  <c r="H283" i="13"/>
  <c r="H284" i="13"/>
  <c r="H285" i="13"/>
  <c r="H286" i="13"/>
  <c r="H287" i="13"/>
  <c r="H288" i="13"/>
  <c r="H289" i="13"/>
  <c r="H290" i="13"/>
  <c r="H291" i="13"/>
  <c r="H292" i="13"/>
  <c r="H293" i="13"/>
  <c r="H294" i="13"/>
  <c r="H295" i="13"/>
  <c r="H296" i="13"/>
  <c r="H297" i="13"/>
  <c r="H298" i="13"/>
  <c r="H299" i="13"/>
  <c r="H300" i="13"/>
  <c r="H301" i="13"/>
  <c r="H302" i="13"/>
  <c r="H303" i="13"/>
  <c r="H304" i="13"/>
  <c r="H305" i="13"/>
  <c r="H306" i="13"/>
  <c r="H307" i="13"/>
  <c r="H308" i="13"/>
  <c r="H309" i="13"/>
  <c r="H310" i="13"/>
  <c r="H311" i="13"/>
  <c r="H312" i="13"/>
  <c r="H314" i="13"/>
  <c r="J282" i="13"/>
  <c r="J283" i="13"/>
  <c r="J284" i="13"/>
  <c r="J285" i="13"/>
  <c r="J286" i="13"/>
  <c r="J287" i="13"/>
  <c r="J288" i="13"/>
  <c r="J289" i="13"/>
  <c r="J290" i="13"/>
  <c r="J291" i="13"/>
  <c r="J292" i="13"/>
  <c r="J293" i="13"/>
  <c r="J294" i="13"/>
  <c r="J295" i="13"/>
  <c r="J296" i="13"/>
  <c r="J297" i="13"/>
  <c r="J298" i="13"/>
  <c r="J299" i="13"/>
  <c r="J300" i="13"/>
  <c r="J301" i="13"/>
  <c r="J302" i="13"/>
  <c r="J303" i="13"/>
  <c r="J304" i="13"/>
  <c r="J305" i="13"/>
  <c r="J306" i="13"/>
  <c r="J307" i="13"/>
  <c r="J308" i="13"/>
  <c r="J309" i="13"/>
  <c r="J310" i="13"/>
  <c r="J311" i="13"/>
  <c r="J312" i="13"/>
  <c r="J313" i="13"/>
  <c r="J314" i="13"/>
  <c r="L282" i="13"/>
  <c r="L283" i="13"/>
  <c r="L284" i="13"/>
  <c r="L285" i="13"/>
  <c r="L286" i="13"/>
  <c r="L287" i="13"/>
  <c r="L288" i="13"/>
  <c r="L289" i="13"/>
  <c r="L290" i="13"/>
  <c r="L291" i="13"/>
  <c r="L292" i="13"/>
  <c r="L293" i="13"/>
  <c r="L294" i="13"/>
  <c r="L295" i="13"/>
  <c r="L296" i="13"/>
  <c r="L297" i="13"/>
  <c r="L298" i="13"/>
  <c r="L299" i="13"/>
  <c r="L300" i="13"/>
  <c r="L301" i="13"/>
  <c r="L302" i="13"/>
  <c r="L303" i="13"/>
  <c r="L304" i="13"/>
  <c r="L305" i="13"/>
  <c r="L306" i="13"/>
  <c r="L307" i="13"/>
  <c r="L308" i="13"/>
  <c r="L309" i="13"/>
  <c r="L310" i="13"/>
  <c r="L311" i="13"/>
  <c r="L312" i="13"/>
  <c r="L314" i="13"/>
  <c r="N314" i="13"/>
  <c r="M313" i="13"/>
  <c r="K313" i="13"/>
  <c r="I313" i="13"/>
  <c r="G313" i="13"/>
  <c r="E313" i="13"/>
  <c r="C313" i="13"/>
  <c r="M312" i="13"/>
  <c r="K312" i="13"/>
  <c r="I312" i="13"/>
  <c r="G312" i="13"/>
  <c r="E312" i="13"/>
  <c r="C312" i="13"/>
  <c r="M311" i="13"/>
  <c r="K311" i="13"/>
  <c r="I311" i="13"/>
  <c r="G311" i="13"/>
  <c r="E311" i="13"/>
  <c r="C311" i="13"/>
  <c r="M310" i="13"/>
  <c r="K310" i="13"/>
  <c r="I310" i="13"/>
  <c r="G310" i="13"/>
  <c r="E310" i="13"/>
  <c r="C310" i="13"/>
  <c r="M309" i="13"/>
  <c r="K309" i="13"/>
  <c r="I309" i="13"/>
  <c r="G309" i="13"/>
  <c r="E309" i="13"/>
  <c r="C309" i="13"/>
  <c r="M308" i="13"/>
  <c r="K308" i="13"/>
  <c r="I308" i="13"/>
  <c r="G308" i="13"/>
  <c r="E308" i="13"/>
  <c r="C308" i="13"/>
  <c r="M307" i="13"/>
  <c r="K307" i="13"/>
  <c r="I307" i="13"/>
  <c r="G307" i="13"/>
  <c r="E307" i="13"/>
  <c r="C307" i="13"/>
  <c r="M306" i="13"/>
  <c r="K306" i="13"/>
  <c r="I306" i="13"/>
  <c r="G306" i="13"/>
  <c r="E306" i="13"/>
  <c r="C306" i="13"/>
  <c r="M305" i="13"/>
  <c r="K305" i="13"/>
  <c r="I305" i="13"/>
  <c r="G305" i="13"/>
  <c r="E305" i="13"/>
  <c r="C305" i="13"/>
  <c r="M304" i="13"/>
  <c r="K304" i="13"/>
  <c r="I304" i="13"/>
  <c r="G304" i="13"/>
  <c r="E304" i="13"/>
  <c r="C304" i="13"/>
  <c r="M303" i="13"/>
  <c r="K303" i="13"/>
  <c r="I303" i="13"/>
  <c r="G303" i="13"/>
  <c r="E303" i="13"/>
  <c r="C303" i="13"/>
  <c r="M302" i="13"/>
  <c r="K302" i="13"/>
  <c r="I302" i="13"/>
  <c r="G302" i="13"/>
  <c r="E302" i="13"/>
  <c r="C302" i="13"/>
  <c r="M301" i="13"/>
  <c r="K301" i="13"/>
  <c r="I301" i="13"/>
  <c r="G301" i="13"/>
  <c r="E301" i="13"/>
  <c r="C301" i="13"/>
  <c r="M300" i="13"/>
  <c r="K300" i="13"/>
  <c r="I300" i="13"/>
  <c r="G300" i="13"/>
  <c r="E300" i="13"/>
  <c r="C300" i="13"/>
  <c r="M299" i="13"/>
  <c r="K299" i="13"/>
  <c r="I299" i="13"/>
  <c r="G299" i="13"/>
  <c r="E299" i="13"/>
  <c r="C299" i="13"/>
  <c r="M298" i="13"/>
  <c r="K298" i="13"/>
  <c r="I298" i="13"/>
  <c r="G298" i="13"/>
  <c r="E298" i="13"/>
  <c r="C298" i="13"/>
  <c r="M297" i="13"/>
  <c r="K297" i="13"/>
  <c r="I297" i="13"/>
  <c r="G297" i="13"/>
  <c r="E297" i="13"/>
  <c r="C297" i="13"/>
  <c r="M296" i="13"/>
  <c r="K296" i="13"/>
  <c r="I296" i="13"/>
  <c r="G296" i="13"/>
  <c r="E296" i="13"/>
  <c r="C296" i="13"/>
  <c r="M295" i="13"/>
  <c r="K295" i="13"/>
  <c r="I295" i="13"/>
  <c r="G295" i="13"/>
  <c r="E295" i="13"/>
  <c r="C295" i="13"/>
  <c r="M294" i="13"/>
  <c r="K294" i="13"/>
  <c r="I294" i="13"/>
  <c r="G294" i="13"/>
  <c r="E294" i="13"/>
  <c r="C294" i="13"/>
  <c r="M293" i="13"/>
  <c r="K293" i="13"/>
  <c r="I293" i="13"/>
  <c r="G293" i="13"/>
  <c r="E293" i="13"/>
  <c r="C293" i="13"/>
  <c r="M292" i="13"/>
  <c r="K292" i="13"/>
  <c r="I292" i="13"/>
  <c r="G292" i="13"/>
  <c r="E292" i="13"/>
  <c r="C292" i="13"/>
  <c r="M291" i="13"/>
  <c r="K291" i="13"/>
  <c r="I291" i="13"/>
  <c r="G291" i="13"/>
  <c r="E291" i="13"/>
  <c r="C291" i="13"/>
  <c r="M290" i="13"/>
  <c r="K290" i="13"/>
  <c r="I290" i="13"/>
  <c r="G290" i="13"/>
  <c r="E290" i="13"/>
  <c r="C290" i="13"/>
  <c r="M289" i="13"/>
  <c r="K289" i="13"/>
  <c r="I289" i="13"/>
  <c r="G289" i="13"/>
  <c r="E289" i="13"/>
  <c r="C289" i="13"/>
  <c r="M288" i="13"/>
  <c r="K288" i="13"/>
  <c r="I288" i="13"/>
  <c r="G288" i="13"/>
  <c r="E288" i="13"/>
  <c r="C288" i="13"/>
  <c r="M287" i="13"/>
  <c r="K287" i="13"/>
  <c r="I287" i="13"/>
  <c r="G287" i="13"/>
  <c r="E287" i="13"/>
  <c r="C287" i="13"/>
  <c r="M286" i="13"/>
  <c r="K286" i="13"/>
  <c r="I286" i="13"/>
  <c r="G286" i="13"/>
  <c r="E286" i="13"/>
  <c r="C286" i="13"/>
  <c r="M285" i="13"/>
  <c r="K285" i="13"/>
  <c r="I285" i="13"/>
  <c r="G285" i="13"/>
  <c r="E285" i="13"/>
  <c r="C285" i="13"/>
  <c r="M284" i="13"/>
  <c r="K284" i="13"/>
  <c r="I284" i="13"/>
  <c r="G284" i="13"/>
  <c r="E284" i="13"/>
  <c r="C284" i="13"/>
  <c r="M283" i="13"/>
  <c r="K283" i="13"/>
  <c r="I283" i="13"/>
  <c r="G283" i="13"/>
  <c r="E283" i="13"/>
  <c r="C283" i="13"/>
  <c r="A212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B261" i="13"/>
  <c r="B262" i="13"/>
  <c r="B263" i="13"/>
  <c r="B264" i="13"/>
  <c r="B265" i="13"/>
  <c r="B266" i="13"/>
  <c r="B267" i="13"/>
  <c r="B268" i="13"/>
  <c r="B269" i="13"/>
  <c r="B270" i="13"/>
  <c r="B271" i="13"/>
  <c r="B272" i="13"/>
  <c r="B273" i="13"/>
  <c r="B274" i="13"/>
  <c r="B275" i="13"/>
  <c r="B276" i="13"/>
  <c r="B277" i="13"/>
  <c r="B278" i="13"/>
  <c r="B279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F261" i="13"/>
  <c r="F262" i="13"/>
  <c r="F263" i="13"/>
  <c r="F264" i="13"/>
  <c r="F265" i="13"/>
  <c r="F266" i="13"/>
  <c r="F267" i="13"/>
  <c r="F268" i="13"/>
  <c r="F269" i="13"/>
  <c r="F270" i="13"/>
  <c r="F271" i="13"/>
  <c r="F272" i="13"/>
  <c r="F273" i="13"/>
  <c r="F274" i="13"/>
  <c r="F275" i="13"/>
  <c r="F276" i="13"/>
  <c r="F277" i="13"/>
  <c r="F279" i="13"/>
  <c r="H247" i="13"/>
  <c r="H248" i="13"/>
  <c r="H249" i="13"/>
  <c r="H250" i="13"/>
  <c r="H251" i="13"/>
  <c r="H252" i="13"/>
  <c r="H253" i="13"/>
  <c r="H254" i="13"/>
  <c r="H255" i="13"/>
  <c r="H256" i="13"/>
  <c r="H257" i="13"/>
  <c r="H258" i="13"/>
  <c r="H259" i="13"/>
  <c r="H260" i="13"/>
  <c r="H261" i="13"/>
  <c r="H262" i="13"/>
  <c r="H263" i="13"/>
  <c r="H264" i="13"/>
  <c r="H265" i="13"/>
  <c r="H266" i="13"/>
  <c r="H267" i="13"/>
  <c r="H268" i="13"/>
  <c r="H269" i="13"/>
  <c r="H270" i="13"/>
  <c r="H271" i="13"/>
  <c r="H272" i="13"/>
  <c r="H273" i="13"/>
  <c r="H274" i="13"/>
  <c r="H275" i="13"/>
  <c r="H276" i="13"/>
  <c r="H277" i="13"/>
  <c r="H278" i="13"/>
  <c r="H279" i="13"/>
  <c r="J247" i="13"/>
  <c r="J248" i="13"/>
  <c r="J249" i="13"/>
  <c r="J250" i="13"/>
  <c r="J251" i="13"/>
  <c r="J252" i="13"/>
  <c r="J253" i="13"/>
  <c r="J254" i="13"/>
  <c r="J255" i="13"/>
  <c r="J256" i="13"/>
  <c r="J257" i="13"/>
  <c r="J258" i="13"/>
  <c r="J259" i="13"/>
  <c r="J260" i="13"/>
  <c r="J261" i="13"/>
  <c r="J262" i="13"/>
  <c r="J263" i="13"/>
  <c r="J264" i="13"/>
  <c r="J265" i="13"/>
  <c r="J266" i="13"/>
  <c r="J267" i="13"/>
  <c r="J268" i="13"/>
  <c r="J269" i="13"/>
  <c r="J270" i="13"/>
  <c r="J271" i="13"/>
  <c r="J272" i="13"/>
  <c r="J273" i="13"/>
  <c r="J274" i="13"/>
  <c r="J275" i="13"/>
  <c r="J276" i="13"/>
  <c r="J277" i="13"/>
  <c r="J279" i="13"/>
  <c r="L247" i="13"/>
  <c r="L248" i="13"/>
  <c r="L249" i="13"/>
  <c r="L250" i="13"/>
  <c r="L251" i="13"/>
  <c r="L252" i="13"/>
  <c r="L253" i="13"/>
  <c r="L254" i="13"/>
  <c r="L255" i="13"/>
  <c r="L256" i="13"/>
  <c r="L257" i="13"/>
  <c r="L258" i="13"/>
  <c r="L259" i="13"/>
  <c r="L260" i="13"/>
  <c r="L261" i="13"/>
  <c r="L262" i="13"/>
  <c r="L263" i="13"/>
  <c r="L264" i="13"/>
  <c r="L265" i="13"/>
  <c r="L266" i="13"/>
  <c r="L267" i="13"/>
  <c r="L268" i="13"/>
  <c r="L269" i="13"/>
  <c r="L270" i="13"/>
  <c r="L271" i="13"/>
  <c r="L272" i="13"/>
  <c r="L273" i="13"/>
  <c r="L274" i="13"/>
  <c r="L275" i="13"/>
  <c r="L276" i="13"/>
  <c r="L277" i="13"/>
  <c r="L278" i="13"/>
  <c r="L279" i="13"/>
  <c r="N279" i="13"/>
  <c r="M278" i="13"/>
  <c r="K278" i="13"/>
  <c r="I278" i="13"/>
  <c r="G278" i="13"/>
  <c r="E278" i="13"/>
  <c r="C278" i="13"/>
  <c r="M277" i="13"/>
  <c r="K277" i="13"/>
  <c r="I277" i="13"/>
  <c r="G277" i="13"/>
  <c r="E277" i="13"/>
  <c r="C277" i="13"/>
  <c r="M276" i="13"/>
  <c r="K276" i="13"/>
  <c r="I276" i="13"/>
  <c r="G276" i="13"/>
  <c r="E276" i="13"/>
  <c r="C276" i="13"/>
  <c r="M275" i="13"/>
  <c r="K275" i="13"/>
  <c r="I275" i="13"/>
  <c r="G275" i="13"/>
  <c r="E275" i="13"/>
  <c r="C275" i="13"/>
  <c r="M274" i="13"/>
  <c r="K274" i="13"/>
  <c r="I274" i="13"/>
  <c r="G274" i="13"/>
  <c r="E274" i="13"/>
  <c r="C274" i="13"/>
  <c r="M273" i="13"/>
  <c r="K273" i="13"/>
  <c r="I273" i="13"/>
  <c r="G273" i="13"/>
  <c r="E273" i="13"/>
  <c r="C273" i="13"/>
  <c r="M272" i="13"/>
  <c r="K272" i="13"/>
  <c r="I272" i="13"/>
  <c r="G272" i="13"/>
  <c r="E272" i="13"/>
  <c r="C272" i="13"/>
  <c r="M271" i="13"/>
  <c r="K271" i="13"/>
  <c r="I271" i="13"/>
  <c r="G271" i="13"/>
  <c r="E271" i="13"/>
  <c r="C271" i="13"/>
  <c r="M270" i="13"/>
  <c r="K270" i="13"/>
  <c r="I270" i="13"/>
  <c r="G270" i="13"/>
  <c r="E270" i="13"/>
  <c r="C270" i="13"/>
  <c r="M269" i="13"/>
  <c r="K269" i="13"/>
  <c r="I269" i="13"/>
  <c r="G269" i="13"/>
  <c r="E269" i="13"/>
  <c r="C269" i="13"/>
  <c r="M268" i="13"/>
  <c r="K268" i="13"/>
  <c r="I268" i="13"/>
  <c r="G268" i="13"/>
  <c r="E268" i="13"/>
  <c r="C268" i="13"/>
  <c r="M267" i="13"/>
  <c r="K267" i="13"/>
  <c r="I267" i="13"/>
  <c r="G267" i="13"/>
  <c r="E267" i="13"/>
  <c r="C267" i="13"/>
  <c r="M266" i="13"/>
  <c r="K266" i="13"/>
  <c r="I266" i="13"/>
  <c r="G266" i="13"/>
  <c r="E266" i="13"/>
  <c r="C266" i="13"/>
  <c r="M265" i="13"/>
  <c r="K265" i="13"/>
  <c r="I265" i="13"/>
  <c r="G265" i="13"/>
  <c r="E265" i="13"/>
  <c r="C265" i="13"/>
  <c r="M264" i="13"/>
  <c r="K264" i="13"/>
  <c r="I264" i="13"/>
  <c r="G264" i="13"/>
  <c r="E264" i="13"/>
  <c r="C264" i="13"/>
  <c r="M263" i="13"/>
  <c r="K263" i="13"/>
  <c r="I263" i="13"/>
  <c r="G263" i="13"/>
  <c r="E263" i="13"/>
  <c r="C263" i="13"/>
  <c r="M262" i="13"/>
  <c r="K262" i="13"/>
  <c r="I262" i="13"/>
  <c r="G262" i="13"/>
  <c r="E262" i="13"/>
  <c r="C262" i="13"/>
  <c r="M261" i="13"/>
  <c r="K261" i="13"/>
  <c r="I261" i="13"/>
  <c r="G261" i="13"/>
  <c r="E261" i="13"/>
  <c r="C261" i="13"/>
  <c r="M260" i="13"/>
  <c r="K260" i="13"/>
  <c r="I260" i="13"/>
  <c r="G260" i="13"/>
  <c r="E260" i="13"/>
  <c r="C260" i="13"/>
  <c r="M259" i="13"/>
  <c r="K259" i="13"/>
  <c r="I259" i="13"/>
  <c r="G259" i="13"/>
  <c r="E259" i="13"/>
  <c r="C259" i="13"/>
  <c r="M258" i="13"/>
  <c r="K258" i="13"/>
  <c r="I258" i="13"/>
  <c r="G258" i="13"/>
  <c r="E258" i="13"/>
  <c r="C258" i="13"/>
  <c r="M257" i="13"/>
  <c r="K257" i="13"/>
  <c r="I257" i="13"/>
  <c r="G257" i="13"/>
  <c r="E257" i="13"/>
  <c r="C257" i="13"/>
  <c r="M256" i="13"/>
  <c r="K256" i="13"/>
  <c r="I256" i="13"/>
  <c r="G256" i="13"/>
  <c r="E256" i="13"/>
  <c r="C256" i="13"/>
  <c r="M255" i="13"/>
  <c r="K255" i="13"/>
  <c r="I255" i="13"/>
  <c r="G255" i="13"/>
  <c r="E255" i="13"/>
  <c r="C255" i="13"/>
  <c r="M254" i="13"/>
  <c r="K254" i="13"/>
  <c r="I254" i="13"/>
  <c r="G254" i="13"/>
  <c r="E254" i="13"/>
  <c r="C254" i="13"/>
  <c r="M253" i="13"/>
  <c r="K253" i="13"/>
  <c r="I253" i="13"/>
  <c r="G253" i="13"/>
  <c r="E253" i="13"/>
  <c r="C253" i="13"/>
  <c r="M252" i="13"/>
  <c r="K252" i="13"/>
  <c r="I252" i="13"/>
  <c r="G252" i="13"/>
  <c r="E252" i="13"/>
  <c r="C252" i="13"/>
  <c r="M251" i="13"/>
  <c r="K251" i="13"/>
  <c r="I251" i="13"/>
  <c r="G251" i="13"/>
  <c r="E251" i="13"/>
  <c r="C251" i="13"/>
  <c r="M250" i="13"/>
  <c r="K250" i="13"/>
  <c r="I250" i="13"/>
  <c r="G250" i="13"/>
  <c r="E250" i="13"/>
  <c r="C250" i="13"/>
  <c r="M249" i="13"/>
  <c r="K249" i="13"/>
  <c r="I249" i="13"/>
  <c r="G249" i="13"/>
  <c r="E249" i="13"/>
  <c r="C249" i="13"/>
  <c r="M248" i="13"/>
  <c r="K248" i="13"/>
  <c r="I248" i="13"/>
  <c r="G248" i="13"/>
  <c r="E248" i="13"/>
  <c r="C248" i="13"/>
  <c r="B212" i="13"/>
  <c r="B213" i="13"/>
  <c r="B214" i="13"/>
  <c r="B215" i="13"/>
  <c r="B216" i="13"/>
  <c r="B217" i="13"/>
  <c r="B218" i="13"/>
  <c r="B219" i="13"/>
  <c r="B220" i="13"/>
  <c r="B221" i="13"/>
  <c r="B222" i="13"/>
  <c r="B223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4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H212" i="13"/>
  <c r="H213" i="13"/>
  <c r="H214" i="13"/>
  <c r="H215" i="13"/>
  <c r="H216" i="13"/>
  <c r="H217" i="13"/>
  <c r="H218" i="13"/>
  <c r="H219" i="13"/>
  <c r="H220" i="13"/>
  <c r="H221" i="13"/>
  <c r="H222" i="13"/>
  <c r="H223" i="13"/>
  <c r="H224" i="13"/>
  <c r="H225" i="13"/>
  <c r="H226" i="13"/>
  <c r="H227" i="13"/>
  <c r="H228" i="13"/>
  <c r="H229" i="13"/>
  <c r="H230" i="13"/>
  <c r="H231" i="13"/>
  <c r="H232" i="13"/>
  <c r="H233" i="13"/>
  <c r="H234" i="13"/>
  <c r="H235" i="13"/>
  <c r="H236" i="13"/>
  <c r="H237" i="13"/>
  <c r="H238" i="13"/>
  <c r="H239" i="13"/>
  <c r="H240" i="13"/>
  <c r="H241" i="13"/>
  <c r="H242" i="13"/>
  <c r="H244" i="13"/>
  <c r="J212" i="13"/>
  <c r="J213" i="13"/>
  <c r="J214" i="13"/>
  <c r="J215" i="13"/>
  <c r="J216" i="13"/>
  <c r="J217" i="13"/>
  <c r="J218" i="13"/>
  <c r="J219" i="13"/>
  <c r="J220" i="13"/>
  <c r="J221" i="13"/>
  <c r="J222" i="13"/>
  <c r="J223" i="13"/>
  <c r="J224" i="13"/>
  <c r="J225" i="13"/>
  <c r="J226" i="13"/>
  <c r="J227" i="13"/>
  <c r="J228" i="13"/>
  <c r="J229" i="13"/>
  <c r="J230" i="13"/>
  <c r="J231" i="13"/>
  <c r="J232" i="13"/>
  <c r="J233" i="13"/>
  <c r="J234" i="13"/>
  <c r="J235" i="13"/>
  <c r="J236" i="13"/>
  <c r="J237" i="13"/>
  <c r="J238" i="13"/>
  <c r="J239" i="13"/>
  <c r="J240" i="13"/>
  <c r="J241" i="13"/>
  <c r="J242" i="13"/>
  <c r="J243" i="13"/>
  <c r="J244" i="13"/>
  <c r="L212" i="13"/>
  <c r="L213" i="13"/>
  <c r="L214" i="13"/>
  <c r="L215" i="13"/>
  <c r="L216" i="13"/>
  <c r="L217" i="13"/>
  <c r="L218" i="13"/>
  <c r="L219" i="13"/>
  <c r="L220" i="13"/>
  <c r="L221" i="13"/>
  <c r="L222" i="13"/>
  <c r="L223" i="13"/>
  <c r="L224" i="13"/>
  <c r="L225" i="13"/>
  <c r="L226" i="13"/>
  <c r="L227" i="13"/>
  <c r="L228" i="13"/>
  <c r="L229" i="13"/>
  <c r="L230" i="13"/>
  <c r="L231" i="13"/>
  <c r="L232" i="13"/>
  <c r="L233" i="13"/>
  <c r="L234" i="13"/>
  <c r="L235" i="13"/>
  <c r="L236" i="13"/>
  <c r="L237" i="13"/>
  <c r="L238" i="13"/>
  <c r="L239" i="13"/>
  <c r="L240" i="13"/>
  <c r="L241" i="13"/>
  <c r="L242" i="13"/>
  <c r="L244" i="13"/>
  <c r="N244" i="13"/>
  <c r="M243" i="13"/>
  <c r="K243" i="13"/>
  <c r="I243" i="13"/>
  <c r="G243" i="13"/>
  <c r="E243" i="13"/>
  <c r="C243" i="13"/>
  <c r="M242" i="13"/>
  <c r="K242" i="13"/>
  <c r="I242" i="13"/>
  <c r="G242" i="13"/>
  <c r="E242" i="13"/>
  <c r="C242" i="13"/>
  <c r="M241" i="13"/>
  <c r="K241" i="13"/>
  <c r="I241" i="13"/>
  <c r="G241" i="13"/>
  <c r="E241" i="13"/>
  <c r="C241" i="13"/>
  <c r="M240" i="13"/>
  <c r="K240" i="13"/>
  <c r="I240" i="13"/>
  <c r="G240" i="13"/>
  <c r="E240" i="13"/>
  <c r="C240" i="13"/>
  <c r="M239" i="13"/>
  <c r="K239" i="13"/>
  <c r="I239" i="13"/>
  <c r="G239" i="13"/>
  <c r="E239" i="13"/>
  <c r="C239" i="13"/>
  <c r="M238" i="13"/>
  <c r="K238" i="13"/>
  <c r="I238" i="13"/>
  <c r="G238" i="13"/>
  <c r="E238" i="13"/>
  <c r="C238" i="13"/>
  <c r="M237" i="13"/>
  <c r="K237" i="13"/>
  <c r="I237" i="13"/>
  <c r="G237" i="13"/>
  <c r="E237" i="13"/>
  <c r="C237" i="13"/>
  <c r="M236" i="13"/>
  <c r="K236" i="13"/>
  <c r="I236" i="13"/>
  <c r="G236" i="13"/>
  <c r="E236" i="13"/>
  <c r="C236" i="13"/>
  <c r="M235" i="13"/>
  <c r="K235" i="13"/>
  <c r="I235" i="13"/>
  <c r="G235" i="13"/>
  <c r="E235" i="13"/>
  <c r="C235" i="13"/>
  <c r="M234" i="13"/>
  <c r="K234" i="13"/>
  <c r="I234" i="13"/>
  <c r="G234" i="13"/>
  <c r="E234" i="13"/>
  <c r="C234" i="13"/>
  <c r="M233" i="13"/>
  <c r="K233" i="13"/>
  <c r="I233" i="13"/>
  <c r="G233" i="13"/>
  <c r="E233" i="13"/>
  <c r="C233" i="13"/>
  <c r="M232" i="13"/>
  <c r="K232" i="13"/>
  <c r="I232" i="13"/>
  <c r="G232" i="13"/>
  <c r="E232" i="13"/>
  <c r="C232" i="13"/>
  <c r="M231" i="13"/>
  <c r="K231" i="13"/>
  <c r="I231" i="13"/>
  <c r="G231" i="13"/>
  <c r="E231" i="13"/>
  <c r="C231" i="13"/>
  <c r="M230" i="13"/>
  <c r="K230" i="13"/>
  <c r="I230" i="13"/>
  <c r="G230" i="13"/>
  <c r="E230" i="13"/>
  <c r="C230" i="13"/>
  <c r="M229" i="13"/>
  <c r="K229" i="13"/>
  <c r="I229" i="13"/>
  <c r="G229" i="13"/>
  <c r="E229" i="13"/>
  <c r="C229" i="13"/>
  <c r="M228" i="13"/>
  <c r="K228" i="13"/>
  <c r="I228" i="13"/>
  <c r="G228" i="13"/>
  <c r="E228" i="13"/>
  <c r="C228" i="13"/>
  <c r="M227" i="13"/>
  <c r="K227" i="13"/>
  <c r="I227" i="13"/>
  <c r="G227" i="13"/>
  <c r="E227" i="13"/>
  <c r="C227" i="13"/>
  <c r="M226" i="13"/>
  <c r="K226" i="13"/>
  <c r="I226" i="13"/>
  <c r="G226" i="13"/>
  <c r="E226" i="13"/>
  <c r="C226" i="13"/>
  <c r="M225" i="13"/>
  <c r="K225" i="13"/>
  <c r="I225" i="13"/>
  <c r="G225" i="13"/>
  <c r="E225" i="13"/>
  <c r="C225" i="13"/>
  <c r="M224" i="13"/>
  <c r="K224" i="13"/>
  <c r="I224" i="13"/>
  <c r="G224" i="13"/>
  <c r="E224" i="13"/>
  <c r="C224" i="13"/>
  <c r="M223" i="13"/>
  <c r="K223" i="13"/>
  <c r="I223" i="13"/>
  <c r="G223" i="13"/>
  <c r="E223" i="13"/>
  <c r="C223" i="13"/>
  <c r="M222" i="13"/>
  <c r="K222" i="13"/>
  <c r="I222" i="13"/>
  <c r="G222" i="13"/>
  <c r="E222" i="13"/>
  <c r="C222" i="13"/>
  <c r="M221" i="13"/>
  <c r="K221" i="13"/>
  <c r="I221" i="13"/>
  <c r="G221" i="13"/>
  <c r="E221" i="13"/>
  <c r="C221" i="13"/>
  <c r="M220" i="13"/>
  <c r="K220" i="13"/>
  <c r="I220" i="13"/>
  <c r="G220" i="13"/>
  <c r="E220" i="13"/>
  <c r="C220" i="13"/>
  <c r="M219" i="13"/>
  <c r="K219" i="13"/>
  <c r="I219" i="13"/>
  <c r="G219" i="13"/>
  <c r="E219" i="13"/>
  <c r="C219" i="13"/>
  <c r="M218" i="13"/>
  <c r="K218" i="13"/>
  <c r="I218" i="13"/>
  <c r="G218" i="13"/>
  <c r="E218" i="13"/>
  <c r="C218" i="13"/>
  <c r="M217" i="13"/>
  <c r="K217" i="13"/>
  <c r="I217" i="13"/>
  <c r="G217" i="13"/>
  <c r="E217" i="13"/>
  <c r="C217" i="13"/>
  <c r="M216" i="13"/>
  <c r="K216" i="13"/>
  <c r="I216" i="13"/>
  <c r="G216" i="13"/>
  <c r="E216" i="13"/>
  <c r="C216" i="13"/>
  <c r="M215" i="13"/>
  <c r="K215" i="13"/>
  <c r="I215" i="13"/>
  <c r="G215" i="13"/>
  <c r="E215" i="13"/>
  <c r="C215" i="13"/>
  <c r="M214" i="13"/>
  <c r="K214" i="13"/>
  <c r="I214" i="13"/>
  <c r="G214" i="13"/>
  <c r="E214" i="13"/>
  <c r="C214" i="13"/>
  <c r="M213" i="13"/>
  <c r="K213" i="13"/>
  <c r="I213" i="13"/>
  <c r="G213" i="13"/>
  <c r="E213" i="13"/>
  <c r="C213" i="13"/>
  <c r="A142" i="13"/>
  <c r="B177" i="13"/>
  <c r="B178" i="13"/>
  <c r="B179" i="13"/>
  <c r="B180" i="13"/>
  <c r="B181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9" i="13"/>
  <c r="H177" i="13"/>
  <c r="H178" i="13"/>
  <c r="H179" i="13"/>
  <c r="H180" i="13"/>
  <c r="H181" i="13"/>
  <c r="H182" i="13"/>
  <c r="H183" i="13"/>
  <c r="H184" i="13"/>
  <c r="H185" i="13"/>
  <c r="H186" i="13"/>
  <c r="H187" i="13"/>
  <c r="H188" i="13"/>
  <c r="H189" i="13"/>
  <c r="H190" i="13"/>
  <c r="H191" i="13"/>
  <c r="H192" i="13"/>
  <c r="H193" i="13"/>
  <c r="H194" i="13"/>
  <c r="H195" i="13"/>
  <c r="H196" i="13"/>
  <c r="H197" i="13"/>
  <c r="H198" i="13"/>
  <c r="H199" i="13"/>
  <c r="H200" i="13"/>
  <c r="H201" i="13"/>
  <c r="H202" i="13"/>
  <c r="H203" i="13"/>
  <c r="H204" i="13"/>
  <c r="H205" i="13"/>
  <c r="H206" i="13"/>
  <c r="H207" i="13"/>
  <c r="H208" i="13"/>
  <c r="H209" i="13"/>
  <c r="J177" i="13"/>
  <c r="J178" i="13"/>
  <c r="J179" i="13"/>
  <c r="J180" i="13"/>
  <c r="J181" i="13"/>
  <c r="J182" i="13"/>
  <c r="J183" i="13"/>
  <c r="J184" i="13"/>
  <c r="J185" i="13"/>
  <c r="J186" i="13"/>
  <c r="J187" i="13"/>
  <c r="J188" i="13"/>
  <c r="J189" i="13"/>
  <c r="J190" i="13"/>
  <c r="J191" i="13"/>
  <c r="J192" i="13"/>
  <c r="J193" i="13"/>
  <c r="J194" i="13"/>
  <c r="J195" i="13"/>
  <c r="J196" i="13"/>
  <c r="J197" i="13"/>
  <c r="J198" i="13"/>
  <c r="J199" i="13"/>
  <c r="J200" i="13"/>
  <c r="J201" i="13"/>
  <c r="J202" i="13"/>
  <c r="J203" i="13"/>
  <c r="J204" i="13"/>
  <c r="J205" i="13"/>
  <c r="J206" i="13"/>
  <c r="J207" i="13"/>
  <c r="J209" i="13"/>
  <c r="L177" i="13"/>
  <c r="L178" i="13"/>
  <c r="L179" i="13"/>
  <c r="L180" i="13"/>
  <c r="L181" i="13"/>
  <c r="L182" i="13"/>
  <c r="L183" i="13"/>
  <c r="L184" i="13"/>
  <c r="L185" i="13"/>
  <c r="L186" i="13"/>
  <c r="L187" i="13"/>
  <c r="L188" i="13"/>
  <c r="L189" i="13"/>
  <c r="L190" i="13"/>
  <c r="L191" i="13"/>
  <c r="L192" i="13"/>
  <c r="L193" i="13"/>
  <c r="L194" i="13"/>
  <c r="L195" i="13"/>
  <c r="L196" i="13"/>
  <c r="L197" i="13"/>
  <c r="L198" i="13"/>
  <c r="L199" i="13"/>
  <c r="L200" i="13"/>
  <c r="L201" i="13"/>
  <c r="L202" i="13"/>
  <c r="L203" i="13"/>
  <c r="L204" i="13"/>
  <c r="L205" i="13"/>
  <c r="L206" i="13"/>
  <c r="L207" i="13"/>
  <c r="L208" i="13"/>
  <c r="L209" i="13"/>
  <c r="N209" i="13"/>
  <c r="M208" i="13"/>
  <c r="K208" i="13"/>
  <c r="I208" i="13"/>
  <c r="G208" i="13"/>
  <c r="E208" i="13"/>
  <c r="C208" i="13"/>
  <c r="M207" i="13"/>
  <c r="K207" i="13"/>
  <c r="I207" i="13"/>
  <c r="G207" i="13"/>
  <c r="E207" i="13"/>
  <c r="C207" i="13"/>
  <c r="M206" i="13"/>
  <c r="K206" i="13"/>
  <c r="I206" i="13"/>
  <c r="G206" i="13"/>
  <c r="E206" i="13"/>
  <c r="C206" i="13"/>
  <c r="M205" i="13"/>
  <c r="K205" i="13"/>
  <c r="I205" i="13"/>
  <c r="G205" i="13"/>
  <c r="E205" i="13"/>
  <c r="C205" i="13"/>
  <c r="M204" i="13"/>
  <c r="K204" i="13"/>
  <c r="I204" i="13"/>
  <c r="G204" i="13"/>
  <c r="E204" i="13"/>
  <c r="C204" i="13"/>
  <c r="M203" i="13"/>
  <c r="K203" i="13"/>
  <c r="I203" i="13"/>
  <c r="G203" i="13"/>
  <c r="E203" i="13"/>
  <c r="C203" i="13"/>
  <c r="M202" i="13"/>
  <c r="K202" i="13"/>
  <c r="I202" i="13"/>
  <c r="G202" i="13"/>
  <c r="E202" i="13"/>
  <c r="C202" i="13"/>
  <c r="M201" i="13"/>
  <c r="K201" i="13"/>
  <c r="I201" i="13"/>
  <c r="G201" i="13"/>
  <c r="E201" i="13"/>
  <c r="C201" i="13"/>
  <c r="M200" i="13"/>
  <c r="K200" i="13"/>
  <c r="I200" i="13"/>
  <c r="G200" i="13"/>
  <c r="E200" i="13"/>
  <c r="C200" i="13"/>
  <c r="M199" i="13"/>
  <c r="K199" i="13"/>
  <c r="I199" i="13"/>
  <c r="G199" i="13"/>
  <c r="E199" i="13"/>
  <c r="C199" i="13"/>
  <c r="M198" i="13"/>
  <c r="K198" i="13"/>
  <c r="I198" i="13"/>
  <c r="G198" i="13"/>
  <c r="E198" i="13"/>
  <c r="C198" i="13"/>
  <c r="M197" i="13"/>
  <c r="K197" i="13"/>
  <c r="I197" i="13"/>
  <c r="G197" i="13"/>
  <c r="E197" i="13"/>
  <c r="C197" i="13"/>
  <c r="M196" i="13"/>
  <c r="K196" i="13"/>
  <c r="I196" i="13"/>
  <c r="G196" i="13"/>
  <c r="E196" i="13"/>
  <c r="C196" i="13"/>
  <c r="M195" i="13"/>
  <c r="K195" i="13"/>
  <c r="I195" i="13"/>
  <c r="G195" i="13"/>
  <c r="E195" i="13"/>
  <c r="C195" i="13"/>
  <c r="M194" i="13"/>
  <c r="K194" i="13"/>
  <c r="I194" i="13"/>
  <c r="G194" i="13"/>
  <c r="E194" i="13"/>
  <c r="C194" i="13"/>
  <c r="M193" i="13"/>
  <c r="K193" i="13"/>
  <c r="I193" i="13"/>
  <c r="G193" i="13"/>
  <c r="E193" i="13"/>
  <c r="C193" i="13"/>
  <c r="M192" i="13"/>
  <c r="K192" i="13"/>
  <c r="I192" i="13"/>
  <c r="G192" i="13"/>
  <c r="E192" i="13"/>
  <c r="C192" i="13"/>
  <c r="M191" i="13"/>
  <c r="K191" i="13"/>
  <c r="I191" i="13"/>
  <c r="G191" i="13"/>
  <c r="E191" i="13"/>
  <c r="C191" i="13"/>
  <c r="M190" i="13"/>
  <c r="K190" i="13"/>
  <c r="I190" i="13"/>
  <c r="G190" i="13"/>
  <c r="E190" i="13"/>
  <c r="C190" i="13"/>
  <c r="M189" i="13"/>
  <c r="K189" i="13"/>
  <c r="I189" i="13"/>
  <c r="G189" i="13"/>
  <c r="E189" i="13"/>
  <c r="C189" i="13"/>
  <c r="M188" i="13"/>
  <c r="K188" i="13"/>
  <c r="I188" i="13"/>
  <c r="G188" i="13"/>
  <c r="E188" i="13"/>
  <c r="C188" i="13"/>
  <c r="M187" i="13"/>
  <c r="K187" i="13"/>
  <c r="I187" i="13"/>
  <c r="G187" i="13"/>
  <c r="E187" i="13"/>
  <c r="C187" i="13"/>
  <c r="M186" i="13"/>
  <c r="K186" i="13"/>
  <c r="I186" i="13"/>
  <c r="G186" i="13"/>
  <c r="E186" i="13"/>
  <c r="C186" i="13"/>
  <c r="M185" i="13"/>
  <c r="K185" i="13"/>
  <c r="I185" i="13"/>
  <c r="G185" i="13"/>
  <c r="E185" i="13"/>
  <c r="C185" i="13"/>
  <c r="M184" i="13"/>
  <c r="K184" i="13"/>
  <c r="I184" i="13"/>
  <c r="G184" i="13"/>
  <c r="E184" i="13"/>
  <c r="C184" i="13"/>
  <c r="M183" i="13"/>
  <c r="K183" i="13"/>
  <c r="I183" i="13"/>
  <c r="G183" i="13"/>
  <c r="E183" i="13"/>
  <c r="C183" i="13"/>
  <c r="M182" i="13"/>
  <c r="K182" i="13"/>
  <c r="I182" i="13"/>
  <c r="G182" i="13"/>
  <c r="E182" i="13"/>
  <c r="C182" i="13"/>
  <c r="M181" i="13"/>
  <c r="K181" i="13"/>
  <c r="I181" i="13"/>
  <c r="G181" i="13"/>
  <c r="E181" i="13"/>
  <c r="C181" i="13"/>
  <c r="M180" i="13"/>
  <c r="K180" i="13"/>
  <c r="I180" i="13"/>
  <c r="G180" i="13"/>
  <c r="E180" i="13"/>
  <c r="C180" i="13"/>
  <c r="M179" i="13"/>
  <c r="K179" i="13"/>
  <c r="I179" i="13"/>
  <c r="G179" i="13"/>
  <c r="E179" i="13"/>
  <c r="C179" i="13"/>
  <c r="M178" i="13"/>
  <c r="K178" i="13"/>
  <c r="I178" i="13"/>
  <c r="G178" i="13"/>
  <c r="E178" i="13"/>
  <c r="C178" i="13"/>
  <c r="B142" i="13"/>
  <c r="B143" i="13"/>
  <c r="B144" i="13"/>
  <c r="B145" i="13"/>
  <c r="B146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4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H142" i="13"/>
  <c r="H143" i="13"/>
  <c r="H144" i="13"/>
  <c r="H145" i="13"/>
  <c r="H146" i="13"/>
  <c r="H147" i="13"/>
  <c r="H148" i="13"/>
  <c r="H149" i="13"/>
  <c r="H150" i="13"/>
  <c r="H151" i="13"/>
  <c r="H152" i="13"/>
  <c r="H153" i="13"/>
  <c r="H154" i="13"/>
  <c r="H155" i="13"/>
  <c r="H156" i="13"/>
  <c r="H157" i="13"/>
  <c r="H158" i="13"/>
  <c r="H159" i="13"/>
  <c r="H160" i="13"/>
  <c r="H161" i="13"/>
  <c r="H162" i="13"/>
  <c r="H163" i="13"/>
  <c r="H164" i="13"/>
  <c r="H165" i="13"/>
  <c r="H166" i="13"/>
  <c r="H167" i="13"/>
  <c r="H168" i="13"/>
  <c r="H169" i="13"/>
  <c r="H170" i="13"/>
  <c r="H171" i="13"/>
  <c r="H172" i="13"/>
  <c r="H174" i="13"/>
  <c r="J142" i="13"/>
  <c r="J143" i="13"/>
  <c r="J144" i="13"/>
  <c r="J145" i="13"/>
  <c r="J146" i="13"/>
  <c r="J147" i="13"/>
  <c r="J148" i="13"/>
  <c r="J149" i="13"/>
  <c r="J150" i="13"/>
  <c r="J151" i="13"/>
  <c r="J152" i="13"/>
  <c r="J153" i="13"/>
  <c r="J154" i="13"/>
  <c r="J155" i="13"/>
  <c r="J156" i="13"/>
  <c r="J157" i="13"/>
  <c r="J158" i="13"/>
  <c r="J159" i="13"/>
  <c r="J160" i="13"/>
  <c r="J161" i="13"/>
  <c r="J162" i="13"/>
  <c r="J163" i="13"/>
  <c r="J164" i="13"/>
  <c r="J165" i="13"/>
  <c r="J166" i="13"/>
  <c r="J167" i="13"/>
  <c r="J168" i="13"/>
  <c r="J169" i="13"/>
  <c r="J170" i="13"/>
  <c r="J171" i="13"/>
  <c r="J172" i="13"/>
  <c r="J173" i="13"/>
  <c r="J174" i="13"/>
  <c r="L142" i="13"/>
  <c r="L143" i="13"/>
  <c r="L144" i="13"/>
  <c r="L145" i="13"/>
  <c r="L146" i="13"/>
  <c r="L147" i="13"/>
  <c r="L148" i="13"/>
  <c r="L149" i="13"/>
  <c r="L150" i="13"/>
  <c r="L151" i="13"/>
  <c r="L152" i="13"/>
  <c r="L153" i="13"/>
  <c r="L154" i="13"/>
  <c r="L155" i="13"/>
  <c r="L156" i="13"/>
  <c r="L157" i="13"/>
  <c r="L158" i="13"/>
  <c r="L159" i="13"/>
  <c r="L160" i="13"/>
  <c r="L161" i="13"/>
  <c r="L162" i="13"/>
  <c r="L163" i="13"/>
  <c r="L164" i="13"/>
  <c r="L165" i="13"/>
  <c r="L166" i="13"/>
  <c r="L167" i="13"/>
  <c r="L168" i="13"/>
  <c r="L169" i="13"/>
  <c r="L170" i="13"/>
  <c r="L171" i="13"/>
  <c r="L172" i="13"/>
  <c r="L174" i="13"/>
  <c r="N174" i="13"/>
  <c r="M173" i="13"/>
  <c r="K173" i="13"/>
  <c r="I173" i="13"/>
  <c r="G173" i="13"/>
  <c r="E173" i="13"/>
  <c r="C173" i="13"/>
  <c r="M172" i="13"/>
  <c r="K172" i="13"/>
  <c r="I172" i="13"/>
  <c r="G172" i="13"/>
  <c r="E172" i="13"/>
  <c r="C172" i="13"/>
  <c r="M171" i="13"/>
  <c r="K171" i="13"/>
  <c r="I171" i="13"/>
  <c r="G171" i="13"/>
  <c r="E171" i="13"/>
  <c r="C171" i="13"/>
  <c r="M170" i="13"/>
  <c r="K170" i="13"/>
  <c r="I170" i="13"/>
  <c r="G170" i="13"/>
  <c r="E170" i="13"/>
  <c r="C170" i="13"/>
  <c r="M169" i="13"/>
  <c r="K169" i="13"/>
  <c r="I169" i="13"/>
  <c r="G169" i="13"/>
  <c r="E169" i="13"/>
  <c r="C169" i="13"/>
  <c r="M168" i="13"/>
  <c r="K168" i="13"/>
  <c r="I168" i="13"/>
  <c r="G168" i="13"/>
  <c r="E168" i="13"/>
  <c r="C168" i="13"/>
  <c r="M167" i="13"/>
  <c r="K167" i="13"/>
  <c r="I167" i="13"/>
  <c r="G167" i="13"/>
  <c r="E167" i="13"/>
  <c r="C167" i="13"/>
  <c r="M166" i="13"/>
  <c r="K166" i="13"/>
  <c r="I166" i="13"/>
  <c r="G166" i="13"/>
  <c r="E166" i="13"/>
  <c r="C166" i="13"/>
  <c r="M165" i="13"/>
  <c r="K165" i="13"/>
  <c r="I165" i="13"/>
  <c r="G165" i="13"/>
  <c r="E165" i="13"/>
  <c r="C165" i="13"/>
  <c r="M164" i="13"/>
  <c r="K164" i="13"/>
  <c r="I164" i="13"/>
  <c r="G164" i="13"/>
  <c r="E164" i="13"/>
  <c r="C164" i="13"/>
  <c r="M163" i="13"/>
  <c r="K163" i="13"/>
  <c r="I163" i="13"/>
  <c r="G163" i="13"/>
  <c r="E163" i="13"/>
  <c r="C163" i="13"/>
  <c r="M162" i="13"/>
  <c r="K162" i="13"/>
  <c r="I162" i="13"/>
  <c r="G162" i="13"/>
  <c r="E162" i="13"/>
  <c r="C162" i="13"/>
  <c r="M161" i="13"/>
  <c r="K161" i="13"/>
  <c r="I161" i="13"/>
  <c r="G161" i="13"/>
  <c r="E161" i="13"/>
  <c r="C161" i="13"/>
  <c r="M160" i="13"/>
  <c r="K160" i="13"/>
  <c r="I160" i="13"/>
  <c r="G160" i="13"/>
  <c r="E160" i="13"/>
  <c r="C160" i="13"/>
  <c r="M159" i="13"/>
  <c r="K159" i="13"/>
  <c r="I159" i="13"/>
  <c r="G159" i="13"/>
  <c r="E159" i="13"/>
  <c r="C159" i="13"/>
  <c r="M158" i="13"/>
  <c r="K158" i="13"/>
  <c r="I158" i="13"/>
  <c r="G158" i="13"/>
  <c r="E158" i="13"/>
  <c r="C158" i="13"/>
  <c r="M157" i="13"/>
  <c r="K157" i="13"/>
  <c r="I157" i="13"/>
  <c r="G157" i="13"/>
  <c r="E157" i="13"/>
  <c r="C157" i="13"/>
  <c r="M156" i="13"/>
  <c r="K156" i="13"/>
  <c r="I156" i="13"/>
  <c r="G156" i="13"/>
  <c r="E156" i="13"/>
  <c r="C156" i="13"/>
  <c r="M155" i="13"/>
  <c r="K155" i="13"/>
  <c r="I155" i="13"/>
  <c r="G155" i="13"/>
  <c r="E155" i="13"/>
  <c r="C155" i="13"/>
  <c r="M154" i="13"/>
  <c r="K154" i="13"/>
  <c r="I154" i="13"/>
  <c r="G154" i="13"/>
  <c r="E154" i="13"/>
  <c r="C154" i="13"/>
  <c r="M153" i="13"/>
  <c r="K153" i="13"/>
  <c r="I153" i="13"/>
  <c r="G153" i="13"/>
  <c r="E153" i="13"/>
  <c r="C153" i="13"/>
  <c r="M152" i="13"/>
  <c r="K152" i="13"/>
  <c r="I152" i="13"/>
  <c r="G152" i="13"/>
  <c r="E152" i="13"/>
  <c r="C152" i="13"/>
  <c r="M151" i="13"/>
  <c r="K151" i="13"/>
  <c r="I151" i="13"/>
  <c r="G151" i="13"/>
  <c r="E151" i="13"/>
  <c r="C151" i="13"/>
  <c r="M150" i="13"/>
  <c r="K150" i="13"/>
  <c r="I150" i="13"/>
  <c r="G150" i="13"/>
  <c r="E150" i="13"/>
  <c r="C150" i="13"/>
  <c r="M149" i="13"/>
  <c r="K149" i="13"/>
  <c r="I149" i="13"/>
  <c r="G149" i="13"/>
  <c r="E149" i="13"/>
  <c r="C149" i="13"/>
  <c r="M148" i="13"/>
  <c r="K148" i="13"/>
  <c r="I148" i="13"/>
  <c r="G148" i="13"/>
  <c r="E148" i="13"/>
  <c r="C148" i="13"/>
  <c r="M147" i="13"/>
  <c r="K147" i="13"/>
  <c r="I147" i="13"/>
  <c r="G147" i="13"/>
  <c r="E147" i="13"/>
  <c r="C147" i="13"/>
  <c r="M146" i="13"/>
  <c r="K146" i="13"/>
  <c r="I146" i="13"/>
  <c r="G146" i="13"/>
  <c r="E146" i="13"/>
  <c r="C146" i="13"/>
  <c r="M145" i="13"/>
  <c r="K145" i="13"/>
  <c r="I145" i="13"/>
  <c r="G145" i="13"/>
  <c r="E145" i="13"/>
  <c r="C145" i="13"/>
  <c r="M144" i="13"/>
  <c r="K144" i="13"/>
  <c r="I144" i="13"/>
  <c r="G144" i="13"/>
  <c r="E144" i="13"/>
  <c r="C144" i="13"/>
  <c r="M143" i="13"/>
  <c r="K143" i="13"/>
  <c r="I143" i="13"/>
  <c r="G143" i="13"/>
  <c r="E143" i="13"/>
  <c r="C143" i="13"/>
  <c r="A72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9" i="13"/>
  <c r="H107" i="13"/>
  <c r="H108" i="13"/>
  <c r="H109" i="13"/>
  <c r="H110" i="13"/>
  <c r="H111" i="13"/>
  <c r="H112" i="13"/>
  <c r="H113" i="13"/>
  <c r="H114" i="13"/>
  <c r="H115" i="13"/>
  <c r="H116" i="13"/>
  <c r="H117" i="13"/>
  <c r="H118" i="13"/>
  <c r="H119" i="13"/>
  <c r="H120" i="13"/>
  <c r="H121" i="13"/>
  <c r="H122" i="13"/>
  <c r="H123" i="13"/>
  <c r="H124" i="13"/>
  <c r="H125" i="13"/>
  <c r="H126" i="13"/>
  <c r="H127" i="13"/>
  <c r="H128" i="13"/>
  <c r="H129" i="13"/>
  <c r="H130" i="13"/>
  <c r="H131" i="13"/>
  <c r="H132" i="13"/>
  <c r="H133" i="13"/>
  <c r="H134" i="13"/>
  <c r="H135" i="13"/>
  <c r="H136" i="13"/>
  <c r="H137" i="13"/>
  <c r="H138" i="13"/>
  <c r="H139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9" i="13"/>
  <c r="L107" i="13"/>
  <c r="L108" i="13"/>
  <c r="L109" i="13"/>
  <c r="L110" i="13"/>
  <c r="L111" i="13"/>
  <c r="L112" i="13"/>
  <c r="L113" i="13"/>
  <c r="L114" i="13"/>
  <c r="L115" i="13"/>
  <c r="L116" i="13"/>
  <c r="L117" i="13"/>
  <c r="L118" i="13"/>
  <c r="L119" i="13"/>
  <c r="L120" i="13"/>
  <c r="L121" i="13"/>
  <c r="L122" i="13"/>
  <c r="L123" i="13"/>
  <c r="L124" i="13"/>
  <c r="L125" i="13"/>
  <c r="L126" i="13"/>
  <c r="L127" i="13"/>
  <c r="L128" i="13"/>
  <c r="L129" i="13"/>
  <c r="L130" i="13"/>
  <c r="L131" i="13"/>
  <c r="L132" i="13"/>
  <c r="L133" i="13"/>
  <c r="L134" i="13"/>
  <c r="L135" i="13"/>
  <c r="L136" i="13"/>
  <c r="L137" i="13"/>
  <c r="L138" i="13"/>
  <c r="L139" i="13"/>
  <c r="N139" i="13"/>
  <c r="M138" i="13"/>
  <c r="K138" i="13"/>
  <c r="I138" i="13"/>
  <c r="G138" i="13"/>
  <c r="E138" i="13"/>
  <c r="C138" i="13"/>
  <c r="M137" i="13"/>
  <c r="K137" i="13"/>
  <c r="I137" i="13"/>
  <c r="G137" i="13"/>
  <c r="E137" i="13"/>
  <c r="C137" i="13"/>
  <c r="M136" i="13"/>
  <c r="K136" i="13"/>
  <c r="I136" i="13"/>
  <c r="G136" i="13"/>
  <c r="E136" i="13"/>
  <c r="C136" i="13"/>
  <c r="M135" i="13"/>
  <c r="K135" i="13"/>
  <c r="I135" i="13"/>
  <c r="G135" i="13"/>
  <c r="E135" i="13"/>
  <c r="C135" i="13"/>
  <c r="M134" i="13"/>
  <c r="K134" i="13"/>
  <c r="I134" i="13"/>
  <c r="G134" i="13"/>
  <c r="E134" i="13"/>
  <c r="C134" i="13"/>
  <c r="M133" i="13"/>
  <c r="K133" i="13"/>
  <c r="I133" i="13"/>
  <c r="G133" i="13"/>
  <c r="E133" i="13"/>
  <c r="C133" i="13"/>
  <c r="M132" i="13"/>
  <c r="K132" i="13"/>
  <c r="I132" i="13"/>
  <c r="G132" i="13"/>
  <c r="E132" i="13"/>
  <c r="C132" i="13"/>
  <c r="M131" i="13"/>
  <c r="K131" i="13"/>
  <c r="I131" i="13"/>
  <c r="G131" i="13"/>
  <c r="E131" i="13"/>
  <c r="C131" i="13"/>
  <c r="M130" i="13"/>
  <c r="K130" i="13"/>
  <c r="I130" i="13"/>
  <c r="G130" i="13"/>
  <c r="E130" i="13"/>
  <c r="C130" i="13"/>
  <c r="M129" i="13"/>
  <c r="K129" i="13"/>
  <c r="I129" i="13"/>
  <c r="G129" i="13"/>
  <c r="E129" i="13"/>
  <c r="C129" i="13"/>
  <c r="M128" i="13"/>
  <c r="K128" i="13"/>
  <c r="I128" i="13"/>
  <c r="G128" i="13"/>
  <c r="E128" i="13"/>
  <c r="C128" i="13"/>
  <c r="M127" i="13"/>
  <c r="K127" i="13"/>
  <c r="I127" i="13"/>
  <c r="G127" i="13"/>
  <c r="E127" i="13"/>
  <c r="C127" i="13"/>
  <c r="M126" i="13"/>
  <c r="K126" i="13"/>
  <c r="I126" i="13"/>
  <c r="G126" i="13"/>
  <c r="E126" i="13"/>
  <c r="C126" i="13"/>
  <c r="M125" i="13"/>
  <c r="K125" i="13"/>
  <c r="I125" i="13"/>
  <c r="G125" i="13"/>
  <c r="E125" i="13"/>
  <c r="C125" i="13"/>
  <c r="M124" i="13"/>
  <c r="K124" i="13"/>
  <c r="I124" i="13"/>
  <c r="G124" i="13"/>
  <c r="E124" i="13"/>
  <c r="C124" i="13"/>
  <c r="M123" i="13"/>
  <c r="K123" i="13"/>
  <c r="I123" i="13"/>
  <c r="G123" i="13"/>
  <c r="E123" i="13"/>
  <c r="C123" i="13"/>
  <c r="M122" i="13"/>
  <c r="K122" i="13"/>
  <c r="I122" i="13"/>
  <c r="G122" i="13"/>
  <c r="E122" i="13"/>
  <c r="C122" i="13"/>
  <c r="M121" i="13"/>
  <c r="K121" i="13"/>
  <c r="I121" i="13"/>
  <c r="G121" i="13"/>
  <c r="E121" i="13"/>
  <c r="C121" i="13"/>
  <c r="M120" i="13"/>
  <c r="K120" i="13"/>
  <c r="I120" i="13"/>
  <c r="G120" i="13"/>
  <c r="E120" i="13"/>
  <c r="C120" i="13"/>
  <c r="M119" i="13"/>
  <c r="K119" i="13"/>
  <c r="I119" i="13"/>
  <c r="G119" i="13"/>
  <c r="E119" i="13"/>
  <c r="C119" i="13"/>
  <c r="M118" i="13"/>
  <c r="K118" i="13"/>
  <c r="I118" i="13"/>
  <c r="G118" i="13"/>
  <c r="E118" i="13"/>
  <c r="C118" i="13"/>
  <c r="M117" i="13"/>
  <c r="K117" i="13"/>
  <c r="I117" i="13"/>
  <c r="G117" i="13"/>
  <c r="E117" i="13"/>
  <c r="C117" i="13"/>
  <c r="M116" i="13"/>
  <c r="K116" i="13"/>
  <c r="I116" i="13"/>
  <c r="G116" i="13"/>
  <c r="E116" i="13"/>
  <c r="C116" i="13"/>
  <c r="M115" i="13"/>
  <c r="K115" i="13"/>
  <c r="I115" i="13"/>
  <c r="G115" i="13"/>
  <c r="E115" i="13"/>
  <c r="C115" i="13"/>
  <c r="M114" i="13"/>
  <c r="K114" i="13"/>
  <c r="I114" i="13"/>
  <c r="G114" i="13"/>
  <c r="E114" i="13"/>
  <c r="C114" i="13"/>
  <c r="M113" i="13"/>
  <c r="K113" i="13"/>
  <c r="I113" i="13"/>
  <c r="G113" i="13"/>
  <c r="E113" i="13"/>
  <c r="C113" i="13"/>
  <c r="M112" i="13"/>
  <c r="K112" i="13"/>
  <c r="I112" i="13"/>
  <c r="G112" i="13"/>
  <c r="E112" i="13"/>
  <c r="C112" i="13"/>
  <c r="M111" i="13"/>
  <c r="K111" i="13"/>
  <c r="I111" i="13"/>
  <c r="G111" i="13"/>
  <c r="E111" i="13"/>
  <c r="C111" i="13"/>
  <c r="M110" i="13"/>
  <c r="K110" i="13"/>
  <c r="I110" i="13"/>
  <c r="G110" i="13"/>
  <c r="E110" i="13"/>
  <c r="C110" i="13"/>
  <c r="M109" i="13"/>
  <c r="K109" i="13"/>
  <c r="I109" i="13"/>
  <c r="G109" i="13"/>
  <c r="E109" i="13"/>
  <c r="C109" i="13"/>
  <c r="M108" i="13"/>
  <c r="K108" i="13"/>
  <c r="I108" i="13"/>
  <c r="G108" i="13"/>
  <c r="E108" i="13"/>
  <c r="C108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4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H72" i="13"/>
  <c r="H73" i="13"/>
  <c r="H74" i="13"/>
  <c r="H75" i="13"/>
  <c r="H76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101" i="13"/>
  <c r="H102" i="13"/>
  <c r="H104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L72" i="13"/>
  <c r="L73" i="13"/>
  <c r="L74" i="13"/>
  <c r="L75" i="13"/>
  <c r="L76" i="13"/>
  <c r="L77" i="13"/>
  <c r="L78" i="13"/>
  <c r="L79" i="13"/>
  <c r="L80" i="13"/>
  <c r="L81" i="13"/>
  <c r="L82" i="13"/>
  <c r="L83" i="13"/>
  <c r="L84" i="13"/>
  <c r="L85" i="13"/>
  <c r="L86" i="13"/>
  <c r="L87" i="13"/>
  <c r="L88" i="13"/>
  <c r="L89" i="13"/>
  <c r="L90" i="13"/>
  <c r="L91" i="13"/>
  <c r="L92" i="13"/>
  <c r="L93" i="13"/>
  <c r="L94" i="13"/>
  <c r="L95" i="13"/>
  <c r="L96" i="13"/>
  <c r="L97" i="13"/>
  <c r="L98" i="13"/>
  <c r="L99" i="13"/>
  <c r="L100" i="13"/>
  <c r="L101" i="13"/>
  <c r="L102" i="13"/>
  <c r="L104" i="13"/>
  <c r="N104" i="13"/>
  <c r="M103" i="13"/>
  <c r="K103" i="13"/>
  <c r="I103" i="13"/>
  <c r="G103" i="13"/>
  <c r="E103" i="13"/>
  <c r="C103" i="13"/>
  <c r="M102" i="13"/>
  <c r="K102" i="13"/>
  <c r="I102" i="13"/>
  <c r="G102" i="13"/>
  <c r="E102" i="13"/>
  <c r="C102" i="13"/>
  <c r="M101" i="13"/>
  <c r="K101" i="13"/>
  <c r="I101" i="13"/>
  <c r="G101" i="13"/>
  <c r="E101" i="13"/>
  <c r="C101" i="13"/>
  <c r="M100" i="13"/>
  <c r="K100" i="13"/>
  <c r="I100" i="13"/>
  <c r="G100" i="13"/>
  <c r="E100" i="13"/>
  <c r="C100" i="13"/>
  <c r="M99" i="13"/>
  <c r="K99" i="13"/>
  <c r="I99" i="13"/>
  <c r="G99" i="13"/>
  <c r="E99" i="13"/>
  <c r="C99" i="13"/>
  <c r="M98" i="13"/>
  <c r="K98" i="13"/>
  <c r="I98" i="13"/>
  <c r="G98" i="13"/>
  <c r="E98" i="13"/>
  <c r="C98" i="13"/>
  <c r="M97" i="13"/>
  <c r="K97" i="13"/>
  <c r="I97" i="13"/>
  <c r="G97" i="13"/>
  <c r="E97" i="13"/>
  <c r="C97" i="13"/>
  <c r="M96" i="13"/>
  <c r="K96" i="13"/>
  <c r="I96" i="13"/>
  <c r="G96" i="13"/>
  <c r="E96" i="13"/>
  <c r="C96" i="13"/>
  <c r="M95" i="13"/>
  <c r="K95" i="13"/>
  <c r="I95" i="13"/>
  <c r="G95" i="13"/>
  <c r="E95" i="13"/>
  <c r="C95" i="13"/>
  <c r="M94" i="13"/>
  <c r="K94" i="13"/>
  <c r="I94" i="13"/>
  <c r="G94" i="13"/>
  <c r="E94" i="13"/>
  <c r="C94" i="13"/>
  <c r="M93" i="13"/>
  <c r="K93" i="13"/>
  <c r="I93" i="13"/>
  <c r="G93" i="13"/>
  <c r="E93" i="13"/>
  <c r="C93" i="13"/>
  <c r="M92" i="13"/>
  <c r="K92" i="13"/>
  <c r="I92" i="13"/>
  <c r="G92" i="13"/>
  <c r="E92" i="13"/>
  <c r="C92" i="13"/>
  <c r="M91" i="13"/>
  <c r="K91" i="13"/>
  <c r="I91" i="13"/>
  <c r="G91" i="13"/>
  <c r="E91" i="13"/>
  <c r="C91" i="13"/>
  <c r="M90" i="13"/>
  <c r="K90" i="13"/>
  <c r="I90" i="13"/>
  <c r="G90" i="13"/>
  <c r="E90" i="13"/>
  <c r="C90" i="13"/>
  <c r="M89" i="13"/>
  <c r="K89" i="13"/>
  <c r="I89" i="13"/>
  <c r="G89" i="13"/>
  <c r="E89" i="13"/>
  <c r="C89" i="13"/>
  <c r="M88" i="13"/>
  <c r="K88" i="13"/>
  <c r="I88" i="13"/>
  <c r="G88" i="13"/>
  <c r="E88" i="13"/>
  <c r="C88" i="13"/>
  <c r="M87" i="13"/>
  <c r="K87" i="13"/>
  <c r="I87" i="13"/>
  <c r="G87" i="13"/>
  <c r="E87" i="13"/>
  <c r="C87" i="13"/>
  <c r="M86" i="13"/>
  <c r="K86" i="13"/>
  <c r="I86" i="13"/>
  <c r="G86" i="13"/>
  <c r="E86" i="13"/>
  <c r="C86" i="13"/>
  <c r="M85" i="13"/>
  <c r="K85" i="13"/>
  <c r="I85" i="13"/>
  <c r="G85" i="13"/>
  <c r="E85" i="13"/>
  <c r="C85" i="13"/>
  <c r="M84" i="13"/>
  <c r="K84" i="13"/>
  <c r="I84" i="13"/>
  <c r="G84" i="13"/>
  <c r="E84" i="13"/>
  <c r="C84" i="13"/>
  <c r="M83" i="13"/>
  <c r="K83" i="13"/>
  <c r="I83" i="13"/>
  <c r="G83" i="13"/>
  <c r="E83" i="13"/>
  <c r="C83" i="13"/>
  <c r="M82" i="13"/>
  <c r="K82" i="13"/>
  <c r="I82" i="13"/>
  <c r="G82" i="13"/>
  <c r="E82" i="13"/>
  <c r="C82" i="13"/>
  <c r="M81" i="13"/>
  <c r="K81" i="13"/>
  <c r="I81" i="13"/>
  <c r="G81" i="13"/>
  <c r="E81" i="13"/>
  <c r="C81" i="13"/>
  <c r="M80" i="13"/>
  <c r="K80" i="13"/>
  <c r="I80" i="13"/>
  <c r="G80" i="13"/>
  <c r="E80" i="13"/>
  <c r="C80" i="13"/>
  <c r="M79" i="13"/>
  <c r="K79" i="13"/>
  <c r="I79" i="13"/>
  <c r="G79" i="13"/>
  <c r="E79" i="13"/>
  <c r="C79" i="13"/>
  <c r="M78" i="13"/>
  <c r="K78" i="13"/>
  <c r="I78" i="13"/>
  <c r="G78" i="13"/>
  <c r="E78" i="13"/>
  <c r="C78" i="13"/>
  <c r="M77" i="13"/>
  <c r="K77" i="13"/>
  <c r="I77" i="13"/>
  <c r="G77" i="13"/>
  <c r="E77" i="13"/>
  <c r="C77" i="13"/>
  <c r="M76" i="13"/>
  <c r="K76" i="13"/>
  <c r="I76" i="13"/>
  <c r="G76" i="13"/>
  <c r="E76" i="13"/>
  <c r="C76" i="13"/>
  <c r="M75" i="13"/>
  <c r="K75" i="13"/>
  <c r="I75" i="13"/>
  <c r="G75" i="13"/>
  <c r="E75" i="13"/>
  <c r="C75" i="13"/>
  <c r="M74" i="13"/>
  <c r="K74" i="13"/>
  <c r="I74" i="13"/>
  <c r="G74" i="13"/>
  <c r="E74" i="13"/>
  <c r="C74" i="13"/>
  <c r="M73" i="13"/>
  <c r="K73" i="13"/>
  <c r="I73" i="13"/>
  <c r="G73" i="13"/>
  <c r="E73" i="13"/>
  <c r="C73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54" i="13"/>
  <c r="L55" i="13"/>
  <c r="L56" i="13"/>
  <c r="L57" i="13"/>
  <c r="L58" i="13"/>
  <c r="L59" i="13"/>
  <c r="L60" i="13"/>
  <c r="L61" i="13"/>
  <c r="L62" i="13"/>
  <c r="L63" i="13"/>
  <c r="L64" i="13"/>
  <c r="L65" i="13"/>
  <c r="L66" i="13"/>
  <c r="L67" i="13"/>
  <c r="L68" i="13"/>
  <c r="L69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9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9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L2" i="13"/>
  <c r="L3" i="13"/>
  <c r="L4" i="13"/>
  <c r="L5" i="13"/>
  <c r="L6" i="13"/>
  <c r="L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4" i="13"/>
  <c r="J2" i="13"/>
  <c r="J3" i="13"/>
  <c r="J4" i="13"/>
  <c r="J5" i="13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H2" i="13"/>
  <c r="H3" i="13"/>
  <c r="H4" i="13"/>
  <c r="H5" i="13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4" i="13"/>
  <c r="F2" i="13"/>
  <c r="F3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D2" i="13"/>
  <c r="D3" i="13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4" i="13"/>
  <c r="B2" i="13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M68" i="13"/>
  <c r="M67" i="13"/>
  <c r="M66" i="13"/>
  <c r="M65" i="13"/>
  <c r="M64" i="13"/>
  <c r="M63" i="13"/>
  <c r="M62" i="13"/>
  <c r="M61" i="13"/>
  <c r="M60" i="13"/>
  <c r="M59" i="13"/>
  <c r="M58" i="13"/>
  <c r="M57" i="13"/>
  <c r="M56" i="13"/>
  <c r="M55" i="13"/>
  <c r="M54" i="13"/>
  <c r="M53" i="13"/>
  <c r="M52" i="13"/>
  <c r="M51" i="13"/>
  <c r="M50" i="13"/>
  <c r="M49" i="13"/>
  <c r="M48" i="13"/>
  <c r="M47" i="13"/>
  <c r="M46" i="13"/>
  <c r="M45" i="13"/>
  <c r="M44" i="13"/>
  <c r="M43" i="13"/>
  <c r="M42" i="13"/>
  <c r="M41" i="13"/>
  <c r="M40" i="13"/>
  <c r="M39" i="13"/>
  <c r="M38" i="13"/>
  <c r="K68" i="13"/>
  <c r="K67" i="13"/>
  <c r="K66" i="13"/>
  <c r="K65" i="13"/>
  <c r="K64" i="13"/>
  <c r="K63" i="13"/>
  <c r="K62" i="13"/>
  <c r="K61" i="13"/>
  <c r="K60" i="13"/>
  <c r="K59" i="13"/>
  <c r="K58" i="13"/>
  <c r="K57" i="13"/>
  <c r="K56" i="13"/>
  <c r="K55" i="13"/>
  <c r="K54" i="13"/>
  <c r="K53" i="13"/>
  <c r="K52" i="13"/>
  <c r="K51" i="13"/>
  <c r="K50" i="13"/>
  <c r="K49" i="13"/>
  <c r="K48" i="13"/>
  <c r="K47" i="13"/>
  <c r="K46" i="13"/>
  <c r="K45" i="13"/>
  <c r="K44" i="13"/>
  <c r="K43" i="13"/>
  <c r="K42" i="13"/>
  <c r="K41" i="13"/>
  <c r="K40" i="13"/>
  <c r="K39" i="13"/>
  <c r="K38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M33" i="13"/>
  <c r="M32" i="13"/>
  <c r="M31" i="13"/>
  <c r="M30" i="13"/>
  <c r="M29" i="13"/>
  <c r="M28" i="13"/>
  <c r="M27" i="13"/>
  <c r="M26" i="13"/>
  <c r="M25" i="13"/>
  <c r="M24" i="13"/>
  <c r="M23" i="13"/>
  <c r="M22" i="13"/>
  <c r="M21" i="13"/>
  <c r="M20" i="13"/>
  <c r="M19" i="13"/>
  <c r="M18" i="13"/>
  <c r="M17" i="13"/>
  <c r="M16" i="13"/>
  <c r="M15" i="13"/>
  <c r="M14" i="13"/>
  <c r="M13" i="13"/>
  <c r="M12" i="13"/>
  <c r="M11" i="13"/>
  <c r="M10" i="13"/>
  <c r="M9" i="13"/>
  <c r="M8" i="13"/>
  <c r="M7" i="13"/>
  <c r="M6" i="13"/>
  <c r="M5" i="13"/>
  <c r="M4" i="13"/>
  <c r="M3" i="13"/>
  <c r="K33" i="13"/>
  <c r="K32" i="13"/>
  <c r="K31" i="13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K11" i="13"/>
  <c r="K10" i="13"/>
  <c r="K9" i="13"/>
  <c r="K8" i="13"/>
  <c r="K7" i="13"/>
  <c r="K6" i="13"/>
  <c r="K5" i="13"/>
  <c r="K4" i="13"/>
  <c r="K3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3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G5" i="13"/>
  <c r="G4" i="13"/>
  <c r="G3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4" i="13"/>
  <c r="E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" i="13"/>
  <c r="N69" i="13"/>
  <c r="N34" i="13"/>
  <c r="C5" i="9"/>
  <c r="C4" i="9"/>
</calcChain>
</file>

<file path=xl/sharedStrings.xml><?xml version="1.0" encoding="utf-8"?>
<sst xmlns="http://schemas.openxmlformats.org/spreadsheetml/2006/main" count="95" uniqueCount="23">
  <si>
    <t>Jour de l'An</t>
  </si>
  <si>
    <t>Lundi de Pâques</t>
  </si>
  <si>
    <t>Fête du Travail</t>
  </si>
  <si>
    <t>Jeudi de l'Ascension</t>
  </si>
  <si>
    <t>Lundi de la Pentecôte</t>
  </si>
  <si>
    <t>Fête Nationale</t>
  </si>
  <si>
    <t>Assomption</t>
  </si>
  <si>
    <t>Toussaint</t>
  </si>
  <si>
    <t>Fête de l'Armistice</t>
  </si>
  <si>
    <t>Fête du Roi</t>
  </si>
  <si>
    <t>Noël</t>
  </si>
  <si>
    <t>RAISON</t>
  </si>
  <si>
    <t>JOUR</t>
  </si>
  <si>
    <t>Début
période</t>
  </si>
  <si>
    <t>Fin
période</t>
  </si>
  <si>
    <t>J. ouvr.</t>
  </si>
  <si>
    <t>J. ouvr.
prestés</t>
  </si>
  <si>
    <t>J. cal.</t>
  </si>
  <si>
    <t>ANNEE</t>
  </si>
  <si>
    <t>Pâques</t>
  </si>
  <si>
    <t>(1=Off)</t>
  </si>
  <si>
    <t>LMMJVSD =</t>
  </si>
  <si>
    <t>0010011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</si>
</sst>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,\ d\ mmm\,\ yyyy"/>
    <numFmt numFmtId="165" formatCode="dd\.mm\.yy"/>
    <numFmt numFmtId="166" formatCode="dd\.mm\.yy;@"/>
    <numFmt numFmtId="167" formatCode="[$-40C]mmmm\-yy;@"/>
    <numFmt numFmtId="168" formatCode="ddd\ dd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0" fillId="0" borderId="0" xfId="0" applyFont="1" applyAlignment="1">
      <alignment horizontal="left"/>
    </xf>
    <xf numFmtId="168" fontId="0" fillId="5" borderId="4" xfId="0" quotePrefix="1" applyNumberFormat="1" applyFont="1" applyFill="1" applyBorder="1" applyAlignment="1">
      <alignment horizontal="right" vertical="center"/>
    </xf>
    <xf numFmtId="0" fontId="0" fillId="5" borderId="5" xfId="0" applyFont="1" applyFill="1" applyBorder="1" applyAlignment="1">
      <alignment horizontal="left" vertical="center"/>
    </xf>
    <xf numFmtId="168" fontId="0" fillId="5" borderId="6" xfId="0" quotePrefix="1" applyNumberFormat="1" applyFont="1" applyFill="1" applyBorder="1" applyAlignment="1">
      <alignment horizontal="right" vertical="center"/>
    </xf>
    <xf numFmtId="0" fontId="0" fillId="6" borderId="6" xfId="0" applyFont="1" applyFill="1" applyBorder="1" applyAlignment="1">
      <alignment horizontal="right" vertical="center"/>
    </xf>
    <xf numFmtId="168" fontId="0" fillId="5" borderId="7" xfId="0" quotePrefix="1" applyNumberFormat="1" applyFont="1" applyFill="1" applyBorder="1" applyAlignment="1">
      <alignment horizontal="right" vertical="center"/>
    </xf>
    <xf numFmtId="0" fontId="0" fillId="6" borderId="7" xfId="0" applyFont="1" applyFill="1" applyBorder="1" applyAlignment="1">
      <alignment horizontal="right" vertical="center"/>
    </xf>
    <xf numFmtId="0" fontId="1" fillId="0" borderId="0" xfId="0" applyFont="1" applyAlignment="1">
      <alignment horizontal="right"/>
    </xf>
    <xf numFmtId="167" fontId="1" fillId="4" borderId="2" xfId="0" quotePrefix="1" applyNumberFormat="1" applyFont="1" applyFill="1" applyBorder="1" applyAlignment="1">
      <alignment horizontal="center" vertical="center"/>
    </xf>
    <xf numFmtId="167" fontId="1" fillId="4" borderId="3" xfId="0" quotePrefix="1" applyNumberFormat="1" applyFont="1" applyFill="1" applyBorder="1" applyAlignment="1">
      <alignment horizontal="center" vertical="center"/>
    </xf>
    <xf numFmtId="49" fontId="0" fillId="2" borderId="0" xfId="0" quotePrefix="1" applyNumberFormat="1" applyFill="1" applyAlignment="1">
      <alignment horizontal="center" vertical="center" wrapText="1"/>
    </xf>
  </cellXfs>
  <cellStyles count="1">
    <cellStyle name="Normal" xfId="0" builtinId="0"/>
  </cellStyles>
  <dxfs count="17"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dd\.mm\.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hel\Nextcloud\Documents\Safran\Calcul%20CS%20actualis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30sept2018"/>
      <sheetName val="Calcul 31oct2018"/>
      <sheetName val="Calcul 30nov2018"/>
      <sheetName val="Calcul 31déc2018"/>
      <sheetName val="Calendrier"/>
      <sheetName val="J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E1" t="str">
            <v>Pont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C85" totalsRowShown="0" headerRowDxfId="16" dataDxfId="15">
  <autoFilter ref="A1:C85"/>
  <sortState ref="B2:D56">
    <sortCondition ref="C1:C56"/>
  </sortState>
  <tableColumns count="3">
    <tableColumn id="3" name="ANNEE" dataDxfId="14"/>
    <tableColumn id="1" name="RAISON" dataDxfId="13"/>
    <tableColumn id="2" name="JOUR" dataDxfId="1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1" name="ABS" displayName="ABS" ref="A3:E5" headerRowDxfId="11" dataDxfId="10">
  <autoFilter ref="A3:E5"/>
  <tableColumns count="5">
    <tableColumn id="1" name="Début_x000a_période" totalsRowLabel="Total" dataDxfId="9" totalsRowDxfId="8"/>
    <tableColumn id="2" name="Fin_x000a_période" dataDxfId="7" totalsRowDxfId="6"/>
    <tableColumn id="3" name="J. cal." dataDxfId="5" totalsRowDxfId="4">
      <calculatedColumnFormula>_xlfn.DAYS(B4,A4)+1</calculatedColumnFormula>
    </tableColumn>
    <tableColumn id="4" name="J. ouvr." dataDxfId="1" totalsRowDxfId="3">
      <calculatedColumnFormula>NETWORKDAYS(A4,B4)</calculatedColumnFormula>
    </tableColumn>
    <tableColumn id="5" name="J. ouvr._x000a_prestés" dataDxfId="0" totalsRowDxfId="2">
      <calculatedColumnFormula>NETWORKDAYS.INTL(A4,B4,$B$1,Tableau1[JOUR])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N489"/>
  <sheetViews>
    <sheetView topLeftCell="A316" zoomScale="80" zoomScaleNormal="80" workbookViewId="0">
      <selection activeCell="K319" sqref="K319"/>
    </sheetView>
  </sheetViews>
  <sheetFormatPr baseColWidth="10" defaultRowHeight="14.5" x14ac:dyDescent="0.35"/>
  <cols>
    <col min="3" max="3" width="21.6328125" customWidth="1"/>
    <col min="5" max="5" width="21.6328125" customWidth="1"/>
    <col min="7" max="7" width="21.6328125" customWidth="1"/>
    <col min="9" max="9" width="21.6328125" customWidth="1"/>
    <col min="11" max="11" width="21.6328125" customWidth="1"/>
    <col min="13" max="13" width="21.6328125" customWidth="1"/>
  </cols>
  <sheetData>
    <row r="1" spans="1:14" x14ac:dyDescent="0.35">
      <c r="A1" s="11"/>
      <c r="B1" s="10">
        <v>1</v>
      </c>
      <c r="C1" s="11"/>
      <c r="D1" s="10">
        <v>2</v>
      </c>
      <c r="E1" s="11"/>
      <c r="F1" s="10">
        <v>3</v>
      </c>
      <c r="G1" s="11"/>
      <c r="H1" s="10">
        <v>4</v>
      </c>
      <c r="I1" s="11"/>
      <c r="J1" s="10">
        <v>5</v>
      </c>
      <c r="K1" s="11"/>
      <c r="L1" s="10">
        <v>6</v>
      </c>
      <c r="M1" s="11"/>
      <c r="N1" s="11"/>
    </row>
    <row r="2" spans="1:14" x14ac:dyDescent="0.35">
      <c r="A2" s="9">
        <v>2014</v>
      </c>
      <c r="B2" s="19">
        <f>DATE(A2,B1,1)</f>
        <v>41640</v>
      </c>
      <c r="C2" s="20"/>
      <c r="D2" s="19">
        <f>DATE(A2,D1,1)</f>
        <v>41671</v>
      </c>
      <c r="E2" s="20"/>
      <c r="F2" s="19">
        <f>DATE(A2,F1,1)</f>
        <v>41699</v>
      </c>
      <c r="G2" s="20"/>
      <c r="H2" s="19">
        <f>DATE(A2,H1,1)</f>
        <v>41730</v>
      </c>
      <c r="I2" s="20"/>
      <c r="J2" s="19">
        <f>DATE(A2,J1,1)</f>
        <v>41760</v>
      </c>
      <c r="K2" s="20"/>
      <c r="L2" s="19">
        <f>DATE(A2,L1,1)</f>
        <v>41791</v>
      </c>
      <c r="M2" s="20"/>
      <c r="N2" s="10"/>
    </row>
    <row r="3" spans="1:14" x14ac:dyDescent="0.35">
      <c r="A3" s="11"/>
      <c r="B3" s="12">
        <f>+B2</f>
        <v>41640</v>
      </c>
      <c r="C3" s="13" t="str">
        <f>IF(B3="","",IFERROR(INDEX(Tableau1[RAISON],MATCH(B3,Tableau1[JOUR],0)),IF(WEEKDAY(B3,2)&gt;5,"WE","")))</f>
        <v>Jour de l'An</v>
      </c>
      <c r="D3" s="12">
        <f>+D2</f>
        <v>41671</v>
      </c>
      <c r="E3" s="13" t="str">
        <f>IF(D3="","",IFERROR(INDEX(Tableau1[RAISON],MATCH(D3,Tableau1[JOUR],0)),IF(WEEKDAY(D3,2)&gt;5,"WE","")))</f>
        <v>WE</v>
      </c>
      <c r="F3" s="12">
        <f>+F2</f>
        <v>41699</v>
      </c>
      <c r="G3" s="13" t="str">
        <f>IF(F3="","",IFERROR(INDEX(Tableau1[RAISON],MATCH(F3,Tableau1[JOUR],0)),IF(WEEKDAY(F3,2)&gt;5,"WE","")))</f>
        <v>WE</v>
      </c>
      <c r="H3" s="12">
        <f>+H2</f>
        <v>41730</v>
      </c>
      <c r="I3" s="13" t="str">
        <f>IF(H3="","",IFERROR(INDEX(Tableau1[RAISON],MATCH(H3,Tableau1[JOUR],0)),IF(WEEKDAY(H3,2)&gt;5,"WE","")))</f>
        <v/>
      </c>
      <c r="J3" s="12">
        <f>+J2</f>
        <v>41760</v>
      </c>
      <c r="K3" s="13" t="str">
        <f>IF(J3="","",IFERROR(INDEX(Tableau1[RAISON],MATCH(J3,Tableau1[JOUR],0)),IF(WEEKDAY(J3,2)&gt;5,"WE","")))</f>
        <v>Fête du Travail</v>
      </c>
      <c r="L3" s="12">
        <f>+L2</f>
        <v>41791</v>
      </c>
      <c r="M3" s="13" t="str">
        <f>IF(L3="","",IFERROR(INDEX(Tableau1[RAISON],MATCH(L3,Tableau1[JOUR],0)),IF(WEEKDAY(L3,2)&gt;5,"WE","")))</f>
        <v>WE</v>
      </c>
      <c r="N3" s="11"/>
    </row>
    <row r="4" spans="1:14" x14ac:dyDescent="0.35">
      <c r="A4" s="11"/>
      <c r="B4" s="14">
        <f>B3+1</f>
        <v>41641</v>
      </c>
      <c r="C4" s="13" t="str">
        <f>IF(B4="","",IFERROR(INDEX(Tableau1[RAISON],MATCH(B4,Tableau1[JOUR],0)),IF(WEEKDAY(B4,2)&gt;5,"WE","")))</f>
        <v/>
      </c>
      <c r="D4" s="14">
        <f>D3+1</f>
        <v>41672</v>
      </c>
      <c r="E4" s="13" t="str">
        <f>IF(D4="","",IFERROR(INDEX(Tableau1[RAISON],MATCH(D4,Tableau1[JOUR],0)),IF(WEEKDAY(D4,2)&gt;5,"WE","")))</f>
        <v>WE</v>
      </c>
      <c r="F4" s="14">
        <f>F3+1</f>
        <v>41700</v>
      </c>
      <c r="G4" s="13" t="str">
        <f>IF(F4="","",IFERROR(INDEX(Tableau1[RAISON],MATCH(F4,Tableau1[JOUR],0)),IF(WEEKDAY(F4,2)&gt;5,"WE","")))</f>
        <v>WE</v>
      </c>
      <c r="H4" s="14">
        <f>H3+1</f>
        <v>41731</v>
      </c>
      <c r="I4" s="13" t="str">
        <f>IF(H4="","",IFERROR(INDEX(Tableau1[RAISON],MATCH(H4,Tableau1[JOUR],0)),IF(WEEKDAY(H4,2)&gt;5,"WE","")))</f>
        <v/>
      </c>
      <c r="J4" s="14">
        <f>J3+1</f>
        <v>41761</v>
      </c>
      <c r="K4" s="13" t="str">
        <f>IF(J4="","",IFERROR(INDEX(Tableau1[RAISON],MATCH(J4,Tableau1[JOUR],0)),IF(WEEKDAY(J4,2)&gt;5,"WE","")))</f>
        <v/>
      </c>
      <c r="L4" s="14">
        <f>L3+1</f>
        <v>41792</v>
      </c>
      <c r="M4" s="13" t="str">
        <f>IF(L4="","",IFERROR(INDEX(Tableau1[RAISON],MATCH(L4,Tableau1[JOUR],0)),IF(WEEKDAY(L4,2)&gt;5,"WE","")))</f>
        <v/>
      </c>
      <c r="N4" s="11"/>
    </row>
    <row r="5" spans="1:14" x14ac:dyDescent="0.35">
      <c r="A5" s="11"/>
      <c r="B5" s="14">
        <f t="shared" ref="B5:B33" si="0">B4+1</f>
        <v>41642</v>
      </c>
      <c r="C5" s="13" t="str">
        <f>IF(B5="","",IFERROR(INDEX(Tableau1[RAISON],MATCH(B5,Tableau1[JOUR],0)),IF(WEEKDAY(B5,2)&gt;5,"WE","")))</f>
        <v/>
      </c>
      <c r="D5" s="14">
        <f t="shared" ref="D5:D30" si="1">D4+1</f>
        <v>41673</v>
      </c>
      <c r="E5" s="13" t="str">
        <f>IF(D5="","",IFERROR(INDEX(Tableau1[RAISON],MATCH(D5,Tableau1[JOUR],0)),IF(WEEKDAY(D5,2)&gt;5,"WE","")))</f>
        <v/>
      </c>
      <c r="F5" s="14">
        <f t="shared" ref="F5:F33" si="2">F4+1</f>
        <v>41701</v>
      </c>
      <c r="G5" s="13" t="str">
        <f>IF(F5="","",IFERROR(INDEX(Tableau1[RAISON],MATCH(F5,Tableau1[JOUR],0)),IF(WEEKDAY(F5,2)&gt;5,"WE","")))</f>
        <v/>
      </c>
      <c r="H5" s="14">
        <f t="shared" ref="H5:H32" si="3">H4+1</f>
        <v>41732</v>
      </c>
      <c r="I5" s="13" t="str">
        <f>IF(H5="","",IFERROR(INDEX(Tableau1[RAISON],MATCH(H5,Tableau1[JOUR],0)),IF(WEEKDAY(H5,2)&gt;5,"WE","")))</f>
        <v/>
      </c>
      <c r="J5" s="14">
        <f t="shared" ref="J5:J33" si="4">J4+1</f>
        <v>41762</v>
      </c>
      <c r="K5" s="13" t="str">
        <f>IF(J5="","",IFERROR(INDEX(Tableau1[RAISON],MATCH(J5,Tableau1[JOUR],0)),IF(WEEKDAY(J5,2)&gt;5,"WE","")))</f>
        <v>WE</v>
      </c>
      <c r="L5" s="14">
        <f t="shared" ref="L5:L32" si="5">L4+1</f>
        <v>41793</v>
      </c>
      <c r="M5" s="13" t="str">
        <f>IF(L5="","",IFERROR(INDEX(Tableau1[RAISON],MATCH(L5,Tableau1[JOUR],0)),IF(WEEKDAY(L5,2)&gt;5,"WE","")))</f>
        <v/>
      </c>
      <c r="N5" s="11"/>
    </row>
    <row r="6" spans="1:14" x14ac:dyDescent="0.35">
      <c r="A6" s="11"/>
      <c r="B6" s="14">
        <f t="shared" si="0"/>
        <v>41643</v>
      </c>
      <c r="C6" s="13" t="str">
        <f>IF(B6="","",IFERROR(INDEX(Tableau1[RAISON],MATCH(B6,Tableau1[JOUR],0)),IF(WEEKDAY(B6,2)&gt;5,"WE","")))</f>
        <v>WE</v>
      </c>
      <c r="D6" s="14">
        <f t="shared" si="1"/>
        <v>41674</v>
      </c>
      <c r="E6" s="13" t="str">
        <f>IF(D6="","",IFERROR(INDEX(Tableau1[RAISON],MATCH(D6,Tableau1[JOUR],0)),IF(WEEKDAY(D6,2)&gt;5,"WE","")))</f>
        <v/>
      </c>
      <c r="F6" s="14">
        <f t="shared" si="2"/>
        <v>41702</v>
      </c>
      <c r="G6" s="13" t="str">
        <f>IF(F6="","",IFERROR(INDEX(Tableau1[RAISON],MATCH(F6,Tableau1[JOUR],0)),IF(WEEKDAY(F6,2)&gt;5,"WE","")))</f>
        <v/>
      </c>
      <c r="H6" s="14">
        <f t="shared" si="3"/>
        <v>41733</v>
      </c>
      <c r="I6" s="13" t="str">
        <f>IF(H6="","",IFERROR(INDEX(Tableau1[RAISON],MATCH(H6,Tableau1[JOUR],0)),IF(WEEKDAY(H6,2)&gt;5,"WE","")))</f>
        <v/>
      </c>
      <c r="J6" s="14">
        <f t="shared" si="4"/>
        <v>41763</v>
      </c>
      <c r="K6" s="13" t="str">
        <f>IF(J6="","",IFERROR(INDEX(Tableau1[RAISON],MATCH(J6,Tableau1[JOUR],0)),IF(WEEKDAY(J6,2)&gt;5,"WE","")))</f>
        <v>WE</v>
      </c>
      <c r="L6" s="14">
        <f t="shared" si="5"/>
        <v>41794</v>
      </c>
      <c r="M6" s="13" t="str">
        <f>IF(L6="","",IFERROR(INDEX(Tableau1[RAISON],MATCH(L6,Tableau1[JOUR],0)),IF(WEEKDAY(L6,2)&gt;5,"WE","")))</f>
        <v/>
      </c>
      <c r="N6" s="11"/>
    </row>
    <row r="7" spans="1:14" x14ac:dyDescent="0.35">
      <c r="A7" s="11"/>
      <c r="B7" s="14">
        <f t="shared" si="0"/>
        <v>41644</v>
      </c>
      <c r="C7" s="13" t="str">
        <f>IF(B7="","",IFERROR(INDEX(Tableau1[RAISON],MATCH(B7,Tableau1[JOUR],0)),IF(WEEKDAY(B7,2)&gt;5,"WE","")))</f>
        <v>WE</v>
      </c>
      <c r="D7" s="14">
        <f t="shared" si="1"/>
        <v>41675</v>
      </c>
      <c r="E7" s="13" t="str">
        <f>IF(D7="","",IFERROR(INDEX(Tableau1[RAISON],MATCH(D7,Tableau1[JOUR],0)),IF(WEEKDAY(D7,2)&gt;5,"WE","")))</f>
        <v/>
      </c>
      <c r="F7" s="14">
        <f t="shared" si="2"/>
        <v>41703</v>
      </c>
      <c r="G7" s="13" t="str">
        <f>IF(F7="","",IFERROR(INDEX(Tableau1[RAISON],MATCH(F7,Tableau1[JOUR],0)),IF(WEEKDAY(F7,2)&gt;5,"WE","")))</f>
        <v/>
      </c>
      <c r="H7" s="14">
        <f t="shared" si="3"/>
        <v>41734</v>
      </c>
      <c r="I7" s="13" t="str">
        <f>IF(H7="","",IFERROR(INDEX(Tableau1[RAISON],MATCH(H7,Tableau1[JOUR],0)),IF(WEEKDAY(H7,2)&gt;5,"WE","")))</f>
        <v>WE</v>
      </c>
      <c r="J7" s="14">
        <f t="shared" si="4"/>
        <v>41764</v>
      </c>
      <c r="K7" s="13" t="str">
        <f>IF(J7="","",IFERROR(INDEX(Tableau1[RAISON],MATCH(J7,Tableau1[JOUR],0)),IF(WEEKDAY(J7,2)&gt;5,"WE","")))</f>
        <v/>
      </c>
      <c r="L7" s="14">
        <f t="shared" si="5"/>
        <v>41795</v>
      </c>
      <c r="M7" s="13" t="str">
        <f>IF(L7="","",IFERROR(INDEX(Tableau1[RAISON],MATCH(L7,Tableau1[JOUR],0)),IF(WEEKDAY(L7,2)&gt;5,"WE","")))</f>
        <v/>
      </c>
      <c r="N7" s="11"/>
    </row>
    <row r="8" spans="1:14" x14ac:dyDescent="0.35">
      <c r="A8" s="11"/>
      <c r="B8" s="14">
        <f t="shared" si="0"/>
        <v>41645</v>
      </c>
      <c r="C8" s="13" t="str">
        <f>IF(B8="","",IFERROR(INDEX(Tableau1[RAISON],MATCH(B8,Tableau1[JOUR],0)),IF(WEEKDAY(B8,2)&gt;5,"WE","")))</f>
        <v/>
      </c>
      <c r="D8" s="14">
        <f t="shared" si="1"/>
        <v>41676</v>
      </c>
      <c r="E8" s="13" t="str">
        <f>IF(D8="","",IFERROR(INDEX(Tableau1[RAISON],MATCH(D8,Tableau1[JOUR],0)),IF(WEEKDAY(D8,2)&gt;5,"WE","")))</f>
        <v/>
      </c>
      <c r="F8" s="14">
        <f t="shared" si="2"/>
        <v>41704</v>
      </c>
      <c r="G8" s="13" t="str">
        <f>IF(F8="","",IFERROR(INDEX(Tableau1[RAISON],MATCH(F8,Tableau1[JOUR],0)),IF(WEEKDAY(F8,2)&gt;5,"WE","")))</f>
        <v/>
      </c>
      <c r="H8" s="14">
        <f t="shared" si="3"/>
        <v>41735</v>
      </c>
      <c r="I8" s="13" t="str">
        <f>IF(H8="","",IFERROR(INDEX(Tableau1[RAISON],MATCH(H8,Tableau1[JOUR],0)),IF(WEEKDAY(H8,2)&gt;5,"WE","")))</f>
        <v>WE</v>
      </c>
      <c r="J8" s="14">
        <f t="shared" si="4"/>
        <v>41765</v>
      </c>
      <c r="K8" s="13" t="str">
        <f>IF(J8="","",IFERROR(INDEX(Tableau1[RAISON],MATCH(J8,Tableau1[JOUR],0)),IF(WEEKDAY(J8,2)&gt;5,"WE","")))</f>
        <v/>
      </c>
      <c r="L8" s="14">
        <f t="shared" si="5"/>
        <v>41796</v>
      </c>
      <c r="M8" s="13" t="str">
        <f>IF(L8="","",IFERROR(INDEX(Tableau1[RAISON],MATCH(L8,Tableau1[JOUR],0)),IF(WEEKDAY(L8,2)&gt;5,"WE","")))</f>
        <v/>
      </c>
      <c r="N8" s="11"/>
    </row>
    <row r="9" spans="1:14" x14ac:dyDescent="0.35">
      <c r="A9" s="11"/>
      <c r="B9" s="14">
        <f t="shared" si="0"/>
        <v>41646</v>
      </c>
      <c r="C9" s="13" t="str">
        <f>IF(B9="","",IFERROR(INDEX(Tableau1[RAISON],MATCH(B9,Tableau1[JOUR],0)),IF(WEEKDAY(B9,2)&gt;5,"WE","")))</f>
        <v/>
      </c>
      <c r="D9" s="14">
        <f t="shared" si="1"/>
        <v>41677</v>
      </c>
      <c r="E9" s="13" t="str">
        <f>IF(D9="","",IFERROR(INDEX(Tableau1[RAISON],MATCH(D9,Tableau1[JOUR],0)),IF(WEEKDAY(D9,2)&gt;5,"WE","")))</f>
        <v/>
      </c>
      <c r="F9" s="14">
        <f t="shared" si="2"/>
        <v>41705</v>
      </c>
      <c r="G9" s="13" t="str">
        <f>IF(F9="","",IFERROR(INDEX(Tableau1[RAISON],MATCH(F9,Tableau1[JOUR],0)),IF(WEEKDAY(F9,2)&gt;5,"WE","")))</f>
        <v/>
      </c>
      <c r="H9" s="14">
        <f t="shared" si="3"/>
        <v>41736</v>
      </c>
      <c r="I9" s="13" t="str">
        <f>IF(H9="","",IFERROR(INDEX(Tableau1[RAISON],MATCH(H9,Tableau1[JOUR],0)),IF(WEEKDAY(H9,2)&gt;5,"WE","")))</f>
        <v/>
      </c>
      <c r="J9" s="14">
        <f t="shared" si="4"/>
        <v>41766</v>
      </c>
      <c r="K9" s="13" t="str">
        <f>IF(J9="","",IFERROR(INDEX(Tableau1[RAISON],MATCH(J9,Tableau1[JOUR],0)),IF(WEEKDAY(J9,2)&gt;5,"WE","")))</f>
        <v/>
      </c>
      <c r="L9" s="14">
        <f t="shared" si="5"/>
        <v>41797</v>
      </c>
      <c r="M9" s="13" t="str">
        <f>IF(L9="","",IFERROR(INDEX(Tableau1[RAISON],MATCH(L9,Tableau1[JOUR],0)),IF(WEEKDAY(L9,2)&gt;5,"WE","")))</f>
        <v>WE</v>
      </c>
      <c r="N9" s="11"/>
    </row>
    <row r="10" spans="1:14" x14ac:dyDescent="0.35">
      <c r="A10" s="11"/>
      <c r="B10" s="14">
        <f t="shared" si="0"/>
        <v>41647</v>
      </c>
      <c r="C10" s="13" t="str">
        <f>IF(B10="","",IFERROR(INDEX(Tableau1[RAISON],MATCH(B10,Tableau1[JOUR],0)),IF(WEEKDAY(B10,2)&gt;5,"WE","")))</f>
        <v/>
      </c>
      <c r="D10" s="14">
        <f t="shared" si="1"/>
        <v>41678</v>
      </c>
      <c r="E10" s="13" t="str">
        <f>IF(D10="","",IFERROR(INDEX(Tableau1[RAISON],MATCH(D10,Tableau1[JOUR],0)),IF(WEEKDAY(D10,2)&gt;5,"WE","")))</f>
        <v>WE</v>
      </c>
      <c r="F10" s="14">
        <f t="shared" si="2"/>
        <v>41706</v>
      </c>
      <c r="G10" s="13" t="str">
        <f>IF(F10="","",IFERROR(INDEX(Tableau1[RAISON],MATCH(F10,Tableau1[JOUR],0)),IF(WEEKDAY(F10,2)&gt;5,"WE","")))</f>
        <v>WE</v>
      </c>
      <c r="H10" s="14">
        <f t="shared" si="3"/>
        <v>41737</v>
      </c>
      <c r="I10" s="13" t="str">
        <f>IF(H10="","",IFERROR(INDEX(Tableau1[RAISON],MATCH(H10,Tableau1[JOUR],0)),IF(WEEKDAY(H10,2)&gt;5,"WE","")))</f>
        <v/>
      </c>
      <c r="J10" s="14">
        <f t="shared" si="4"/>
        <v>41767</v>
      </c>
      <c r="K10" s="13" t="str">
        <f>IF(J10="","",IFERROR(INDEX(Tableau1[RAISON],MATCH(J10,Tableau1[JOUR],0)),IF(WEEKDAY(J10,2)&gt;5,"WE","")))</f>
        <v/>
      </c>
      <c r="L10" s="14">
        <f t="shared" si="5"/>
        <v>41798</v>
      </c>
      <c r="M10" s="13" t="str">
        <f>IF(L10="","",IFERROR(INDEX(Tableau1[RAISON],MATCH(L10,Tableau1[JOUR],0)),IF(WEEKDAY(L10,2)&gt;5,"WE","")))</f>
        <v>WE</v>
      </c>
      <c r="N10" s="11"/>
    </row>
    <row r="11" spans="1:14" x14ac:dyDescent="0.35">
      <c r="A11" s="11"/>
      <c r="B11" s="14">
        <f t="shared" si="0"/>
        <v>41648</v>
      </c>
      <c r="C11" s="13" t="str">
        <f>IF(B11="","",IFERROR(INDEX(Tableau1[RAISON],MATCH(B11,Tableau1[JOUR],0)),IF(WEEKDAY(B11,2)&gt;5,"WE","")))</f>
        <v/>
      </c>
      <c r="D11" s="14">
        <f t="shared" si="1"/>
        <v>41679</v>
      </c>
      <c r="E11" s="13" t="str">
        <f>IF(D11="","",IFERROR(INDEX(Tableau1[RAISON],MATCH(D11,Tableau1[JOUR],0)),IF(WEEKDAY(D11,2)&gt;5,"WE","")))</f>
        <v>WE</v>
      </c>
      <c r="F11" s="14">
        <f t="shared" si="2"/>
        <v>41707</v>
      </c>
      <c r="G11" s="13" t="str">
        <f>IF(F11="","",IFERROR(INDEX(Tableau1[RAISON],MATCH(F11,Tableau1[JOUR],0)),IF(WEEKDAY(F11,2)&gt;5,"WE","")))</f>
        <v>WE</v>
      </c>
      <c r="H11" s="14">
        <f t="shared" si="3"/>
        <v>41738</v>
      </c>
      <c r="I11" s="13" t="str">
        <f>IF(H11="","",IFERROR(INDEX(Tableau1[RAISON],MATCH(H11,Tableau1[JOUR],0)),IF(WEEKDAY(H11,2)&gt;5,"WE","")))</f>
        <v/>
      </c>
      <c r="J11" s="14">
        <f t="shared" si="4"/>
        <v>41768</v>
      </c>
      <c r="K11" s="13" t="str">
        <f>IF(J11="","",IFERROR(INDEX(Tableau1[RAISON],MATCH(J11,Tableau1[JOUR],0)),IF(WEEKDAY(J11,2)&gt;5,"WE","")))</f>
        <v/>
      </c>
      <c r="L11" s="14">
        <f t="shared" si="5"/>
        <v>41799</v>
      </c>
      <c r="M11" s="13" t="str">
        <f>IF(L11="","",IFERROR(INDEX(Tableau1[RAISON],MATCH(L11,Tableau1[JOUR],0)),IF(WEEKDAY(L11,2)&gt;5,"WE","")))</f>
        <v>Lundi de la Pentecôte</v>
      </c>
      <c r="N11" s="11"/>
    </row>
    <row r="12" spans="1:14" x14ac:dyDescent="0.35">
      <c r="A12" s="11"/>
      <c r="B12" s="14">
        <f t="shared" si="0"/>
        <v>41649</v>
      </c>
      <c r="C12" s="13" t="str">
        <f>IF(B12="","",IFERROR(INDEX(Tableau1[RAISON],MATCH(B12,Tableau1[JOUR],0)),IF(WEEKDAY(B12,2)&gt;5,"WE","")))</f>
        <v/>
      </c>
      <c r="D12" s="14">
        <f t="shared" si="1"/>
        <v>41680</v>
      </c>
      <c r="E12" s="13" t="str">
        <f>IF(D12="","",IFERROR(INDEX(Tableau1[RAISON],MATCH(D12,Tableau1[JOUR],0)),IF(WEEKDAY(D12,2)&gt;5,"WE","")))</f>
        <v/>
      </c>
      <c r="F12" s="14">
        <f t="shared" si="2"/>
        <v>41708</v>
      </c>
      <c r="G12" s="13" t="str">
        <f>IF(F12="","",IFERROR(INDEX(Tableau1[RAISON],MATCH(F12,Tableau1[JOUR],0)),IF(WEEKDAY(F12,2)&gt;5,"WE","")))</f>
        <v/>
      </c>
      <c r="H12" s="14">
        <f t="shared" si="3"/>
        <v>41739</v>
      </c>
      <c r="I12" s="13" t="str">
        <f>IF(H12="","",IFERROR(INDEX(Tableau1[RAISON],MATCH(H12,Tableau1[JOUR],0)),IF(WEEKDAY(H12,2)&gt;5,"WE","")))</f>
        <v/>
      </c>
      <c r="J12" s="14">
        <f t="shared" si="4"/>
        <v>41769</v>
      </c>
      <c r="K12" s="13" t="str">
        <f>IF(J12="","",IFERROR(INDEX(Tableau1[RAISON],MATCH(J12,Tableau1[JOUR],0)),IF(WEEKDAY(J12,2)&gt;5,"WE","")))</f>
        <v>WE</v>
      </c>
      <c r="L12" s="14">
        <f t="shared" si="5"/>
        <v>41800</v>
      </c>
      <c r="M12" s="13" t="str">
        <f>IF(L12="","",IFERROR(INDEX(Tableau1[RAISON],MATCH(L12,Tableau1[JOUR],0)),IF(WEEKDAY(L12,2)&gt;5,"WE","")))</f>
        <v/>
      </c>
      <c r="N12" s="11"/>
    </row>
    <row r="13" spans="1:14" x14ac:dyDescent="0.35">
      <c r="A13" s="11"/>
      <c r="B13" s="14">
        <f t="shared" si="0"/>
        <v>41650</v>
      </c>
      <c r="C13" s="13" t="str">
        <f>IF(B13="","",IFERROR(INDEX(Tableau1[RAISON],MATCH(B13,Tableau1[JOUR],0)),IF(WEEKDAY(B13,2)&gt;5,"WE","")))</f>
        <v>WE</v>
      </c>
      <c r="D13" s="14">
        <f t="shared" si="1"/>
        <v>41681</v>
      </c>
      <c r="E13" s="13" t="str">
        <f>IF(D13="","",IFERROR(INDEX(Tableau1[RAISON],MATCH(D13,Tableau1[JOUR],0)),IF(WEEKDAY(D13,2)&gt;5,"WE","")))</f>
        <v/>
      </c>
      <c r="F13" s="14">
        <f t="shared" si="2"/>
        <v>41709</v>
      </c>
      <c r="G13" s="13" t="str">
        <f>IF(F13="","",IFERROR(INDEX(Tableau1[RAISON],MATCH(F13,Tableau1[JOUR],0)),IF(WEEKDAY(F13,2)&gt;5,"WE","")))</f>
        <v/>
      </c>
      <c r="H13" s="14">
        <f t="shared" si="3"/>
        <v>41740</v>
      </c>
      <c r="I13" s="13" t="str">
        <f>IF(H13="","",IFERROR(INDEX(Tableau1[RAISON],MATCH(H13,Tableau1[JOUR],0)),IF(WEEKDAY(H13,2)&gt;5,"WE","")))</f>
        <v/>
      </c>
      <c r="J13" s="14">
        <f t="shared" si="4"/>
        <v>41770</v>
      </c>
      <c r="K13" s="13" t="str">
        <f>IF(J13="","",IFERROR(INDEX(Tableau1[RAISON],MATCH(J13,Tableau1[JOUR],0)),IF(WEEKDAY(J13,2)&gt;5,"WE","")))</f>
        <v>WE</v>
      </c>
      <c r="L13" s="14">
        <f t="shared" si="5"/>
        <v>41801</v>
      </c>
      <c r="M13" s="13" t="str">
        <f>IF(L13="","",IFERROR(INDEX(Tableau1[RAISON],MATCH(L13,Tableau1[JOUR],0)),IF(WEEKDAY(L13,2)&gt;5,"WE","")))</f>
        <v/>
      </c>
      <c r="N13" s="11"/>
    </row>
    <row r="14" spans="1:14" x14ac:dyDescent="0.35">
      <c r="A14" s="11"/>
      <c r="B14" s="14">
        <f t="shared" si="0"/>
        <v>41651</v>
      </c>
      <c r="C14" s="13" t="str">
        <f>IF(B14="","",IFERROR(INDEX(Tableau1[RAISON],MATCH(B14,Tableau1[JOUR],0)),IF(WEEKDAY(B14,2)&gt;5,"WE","")))</f>
        <v>WE</v>
      </c>
      <c r="D14" s="14">
        <f t="shared" si="1"/>
        <v>41682</v>
      </c>
      <c r="E14" s="13" t="str">
        <f>IF(D14="","",IFERROR(INDEX(Tableau1[RAISON],MATCH(D14,Tableau1[JOUR],0)),IF(WEEKDAY(D14,2)&gt;5,"WE","")))</f>
        <v/>
      </c>
      <c r="F14" s="14">
        <f t="shared" si="2"/>
        <v>41710</v>
      </c>
      <c r="G14" s="13" t="str">
        <f>IF(F14="","",IFERROR(INDEX(Tableau1[RAISON],MATCH(F14,Tableau1[JOUR],0)),IF(WEEKDAY(F14,2)&gt;5,"WE","")))</f>
        <v/>
      </c>
      <c r="H14" s="14">
        <f t="shared" si="3"/>
        <v>41741</v>
      </c>
      <c r="I14" s="13" t="str">
        <f>IF(H14="","",IFERROR(INDEX(Tableau1[RAISON],MATCH(H14,Tableau1[JOUR],0)),IF(WEEKDAY(H14,2)&gt;5,"WE","")))</f>
        <v>WE</v>
      </c>
      <c r="J14" s="14">
        <f t="shared" si="4"/>
        <v>41771</v>
      </c>
      <c r="K14" s="13" t="str">
        <f>IF(J14="","",IFERROR(INDEX(Tableau1[RAISON],MATCH(J14,Tableau1[JOUR],0)),IF(WEEKDAY(J14,2)&gt;5,"WE","")))</f>
        <v/>
      </c>
      <c r="L14" s="14">
        <f t="shared" si="5"/>
        <v>41802</v>
      </c>
      <c r="M14" s="13" t="str">
        <f>IF(L14="","",IFERROR(INDEX(Tableau1[RAISON],MATCH(L14,Tableau1[JOUR],0)),IF(WEEKDAY(L14,2)&gt;5,"WE","")))</f>
        <v/>
      </c>
      <c r="N14" s="11"/>
    </row>
    <row r="15" spans="1:14" x14ac:dyDescent="0.35">
      <c r="A15" s="11"/>
      <c r="B15" s="14">
        <f t="shared" si="0"/>
        <v>41652</v>
      </c>
      <c r="C15" s="13" t="str">
        <f>IF(B15="","",IFERROR(INDEX(Tableau1[RAISON],MATCH(B15,Tableau1[JOUR],0)),IF(WEEKDAY(B15,2)&gt;5,"WE","")))</f>
        <v/>
      </c>
      <c r="D15" s="14">
        <f t="shared" si="1"/>
        <v>41683</v>
      </c>
      <c r="E15" s="13" t="str">
        <f>IF(D15="","",IFERROR(INDEX(Tableau1[RAISON],MATCH(D15,Tableau1[JOUR],0)),IF(WEEKDAY(D15,2)&gt;5,"WE","")))</f>
        <v/>
      </c>
      <c r="F15" s="14">
        <f t="shared" si="2"/>
        <v>41711</v>
      </c>
      <c r="G15" s="13" t="str">
        <f>IF(F15="","",IFERROR(INDEX(Tableau1[RAISON],MATCH(F15,Tableau1[JOUR],0)),IF(WEEKDAY(F15,2)&gt;5,"WE","")))</f>
        <v/>
      </c>
      <c r="H15" s="14">
        <f t="shared" si="3"/>
        <v>41742</v>
      </c>
      <c r="I15" s="13" t="str">
        <f>IF(H15="","",IFERROR(INDEX(Tableau1[RAISON],MATCH(H15,Tableau1[JOUR],0)),IF(WEEKDAY(H15,2)&gt;5,"WE","")))</f>
        <v>WE</v>
      </c>
      <c r="J15" s="14">
        <f t="shared" si="4"/>
        <v>41772</v>
      </c>
      <c r="K15" s="13" t="str">
        <f>IF(J15="","",IFERROR(INDEX(Tableau1[RAISON],MATCH(J15,Tableau1[JOUR],0)),IF(WEEKDAY(J15,2)&gt;5,"WE","")))</f>
        <v/>
      </c>
      <c r="L15" s="14">
        <f t="shared" si="5"/>
        <v>41803</v>
      </c>
      <c r="M15" s="13" t="str">
        <f>IF(L15="","",IFERROR(INDEX(Tableau1[RAISON],MATCH(L15,Tableau1[JOUR],0)),IF(WEEKDAY(L15,2)&gt;5,"WE","")))</f>
        <v/>
      </c>
      <c r="N15" s="11"/>
    </row>
    <row r="16" spans="1:14" x14ac:dyDescent="0.35">
      <c r="A16" s="11"/>
      <c r="B16" s="14">
        <f t="shared" si="0"/>
        <v>41653</v>
      </c>
      <c r="C16" s="13" t="str">
        <f>IF(B16="","",IFERROR(INDEX(Tableau1[RAISON],MATCH(B16,Tableau1[JOUR],0)),IF(WEEKDAY(B16,2)&gt;5,"WE","")))</f>
        <v/>
      </c>
      <c r="D16" s="14">
        <f t="shared" si="1"/>
        <v>41684</v>
      </c>
      <c r="E16" s="13" t="str">
        <f>IF(D16="","",IFERROR(INDEX(Tableau1[RAISON],MATCH(D16,Tableau1[JOUR],0)),IF(WEEKDAY(D16,2)&gt;5,"WE","")))</f>
        <v/>
      </c>
      <c r="F16" s="14">
        <f t="shared" si="2"/>
        <v>41712</v>
      </c>
      <c r="G16" s="13" t="str">
        <f>IF(F16="","",IFERROR(INDEX(Tableau1[RAISON],MATCH(F16,Tableau1[JOUR],0)),IF(WEEKDAY(F16,2)&gt;5,"WE","")))</f>
        <v/>
      </c>
      <c r="H16" s="14">
        <f t="shared" si="3"/>
        <v>41743</v>
      </c>
      <c r="I16" s="13" t="str">
        <f>IF(H16="","",IFERROR(INDEX(Tableau1[RAISON],MATCH(H16,Tableau1[JOUR],0)),IF(WEEKDAY(H16,2)&gt;5,"WE","")))</f>
        <v/>
      </c>
      <c r="J16" s="14">
        <f t="shared" si="4"/>
        <v>41773</v>
      </c>
      <c r="K16" s="13" t="str">
        <f>IF(J16="","",IFERROR(INDEX(Tableau1[RAISON],MATCH(J16,Tableau1[JOUR],0)),IF(WEEKDAY(J16,2)&gt;5,"WE","")))</f>
        <v/>
      </c>
      <c r="L16" s="14">
        <f t="shared" si="5"/>
        <v>41804</v>
      </c>
      <c r="M16" s="13" t="str">
        <f>IF(L16="","",IFERROR(INDEX(Tableau1[RAISON],MATCH(L16,Tableau1[JOUR],0)),IF(WEEKDAY(L16,2)&gt;5,"WE","")))</f>
        <v>WE</v>
      </c>
      <c r="N16" s="11"/>
    </row>
    <row r="17" spans="1:14" x14ac:dyDescent="0.35">
      <c r="A17" s="11"/>
      <c r="B17" s="14">
        <f t="shared" si="0"/>
        <v>41654</v>
      </c>
      <c r="C17" s="13" t="str">
        <f>IF(B17="","",IFERROR(INDEX(Tableau1[RAISON],MATCH(B17,Tableau1[JOUR],0)),IF(WEEKDAY(B17,2)&gt;5,"WE","")))</f>
        <v/>
      </c>
      <c r="D17" s="14">
        <f t="shared" si="1"/>
        <v>41685</v>
      </c>
      <c r="E17" s="13" t="str">
        <f>IF(D17="","",IFERROR(INDEX(Tableau1[RAISON],MATCH(D17,Tableau1[JOUR],0)),IF(WEEKDAY(D17,2)&gt;5,"WE","")))</f>
        <v>WE</v>
      </c>
      <c r="F17" s="14">
        <f t="shared" si="2"/>
        <v>41713</v>
      </c>
      <c r="G17" s="13" t="str">
        <f>IF(F17="","",IFERROR(INDEX(Tableau1[RAISON],MATCH(F17,Tableau1[JOUR],0)),IF(WEEKDAY(F17,2)&gt;5,"WE","")))</f>
        <v>WE</v>
      </c>
      <c r="H17" s="14">
        <f t="shared" si="3"/>
        <v>41744</v>
      </c>
      <c r="I17" s="13" t="str">
        <f>IF(H17="","",IFERROR(INDEX(Tableau1[RAISON],MATCH(H17,Tableau1[JOUR],0)),IF(WEEKDAY(H17,2)&gt;5,"WE","")))</f>
        <v/>
      </c>
      <c r="J17" s="14">
        <f t="shared" si="4"/>
        <v>41774</v>
      </c>
      <c r="K17" s="13" t="str">
        <f>IF(J17="","",IFERROR(INDEX(Tableau1[RAISON],MATCH(J17,Tableau1[JOUR],0)),IF(WEEKDAY(J17,2)&gt;5,"WE","")))</f>
        <v/>
      </c>
      <c r="L17" s="14">
        <f t="shared" si="5"/>
        <v>41805</v>
      </c>
      <c r="M17" s="13" t="str">
        <f>IF(L17="","",IFERROR(INDEX(Tableau1[RAISON],MATCH(L17,Tableau1[JOUR],0)),IF(WEEKDAY(L17,2)&gt;5,"WE","")))</f>
        <v>WE</v>
      </c>
      <c r="N17" s="11"/>
    </row>
    <row r="18" spans="1:14" x14ac:dyDescent="0.35">
      <c r="A18" s="11"/>
      <c r="B18" s="14">
        <f t="shared" si="0"/>
        <v>41655</v>
      </c>
      <c r="C18" s="13" t="str">
        <f>IF(B18="","",IFERROR(INDEX(Tableau1[RAISON],MATCH(B18,Tableau1[JOUR],0)),IF(WEEKDAY(B18,2)&gt;5,"WE","")))</f>
        <v/>
      </c>
      <c r="D18" s="14">
        <f t="shared" si="1"/>
        <v>41686</v>
      </c>
      <c r="E18" s="13" t="str">
        <f>IF(D18="","",IFERROR(INDEX(Tableau1[RAISON],MATCH(D18,Tableau1[JOUR],0)),IF(WEEKDAY(D18,2)&gt;5,"WE","")))</f>
        <v>WE</v>
      </c>
      <c r="F18" s="14">
        <f t="shared" si="2"/>
        <v>41714</v>
      </c>
      <c r="G18" s="13" t="str">
        <f>IF(F18="","",IFERROR(INDEX(Tableau1[RAISON],MATCH(F18,Tableau1[JOUR],0)),IF(WEEKDAY(F18,2)&gt;5,"WE","")))</f>
        <v>WE</v>
      </c>
      <c r="H18" s="14">
        <f t="shared" si="3"/>
        <v>41745</v>
      </c>
      <c r="I18" s="13" t="str">
        <f>IF(H18="","",IFERROR(INDEX(Tableau1[RAISON],MATCH(H18,Tableau1[JOUR],0)),IF(WEEKDAY(H18,2)&gt;5,"WE","")))</f>
        <v/>
      </c>
      <c r="J18" s="14">
        <f t="shared" si="4"/>
        <v>41775</v>
      </c>
      <c r="K18" s="13" t="str">
        <f>IF(J18="","",IFERROR(INDEX(Tableau1[RAISON],MATCH(J18,Tableau1[JOUR],0)),IF(WEEKDAY(J18,2)&gt;5,"WE","")))</f>
        <v/>
      </c>
      <c r="L18" s="14">
        <f t="shared" si="5"/>
        <v>41806</v>
      </c>
      <c r="M18" s="13" t="str">
        <f>IF(L18="","",IFERROR(INDEX(Tableau1[RAISON],MATCH(L18,Tableau1[JOUR],0)),IF(WEEKDAY(L18,2)&gt;5,"WE","")))</f>
        <v/>
      </c>
      <c r="N18" s="11"/>
    </row>
    <row r="19" spans="1:14" x14ac:dyDescent="0.35">
      <c r="A19" s="11"/>
      <c r="B19" s="14">
        <f t="shared" si="0"/>
        <v>41656</v>
      </c>
      <c r="C19" s="13" t="str">
        <f>IF(B19="","",IFERROR(INDEX(Tableau1[RAISON],MATCH(B19,Tableau1[JOUR],0)),IF(WEEKDAY(B19,2)&gt;5,"WE","")))</f>
        <v/>
      </c>
      <c r="D19" s="14">
        <f t="shared" si="1"/>
        <v>41687</v>
      </c>
      <c r="E19" s="13" t="str">
        <f>IF(D19="","",IFERROR(INDEX(Tableau1[RAISON],MATCH(D19,Tableau1[JOUR],0)),IF(WEEKDAY(D19,2)&gt;5,"WE","")))</f>
        <v/>
      </c>
      <c r="F19" s="14">
        <f t="shared" si="2"/>
        <v>41715</v>
      </c>
      <c r="G19" s="13" t="str">
        <f>IF(F19="","",IFERROR(INDEX(Tableau1[RAISON],MATCH(F19,Tableau1[JOUR],0)),IF(WEEKDAY(F19,2)&gt;5,"WE","")))</f>
        <v/>
      </c>
      <c r="H19" s="14">
        <f t="shared" si="3"/>
        <v>41746</v>
      </c>
      <c r="I19" s="13" t="str">
        <f>IF(H19="","",IFERROR(INDEX(Tableau1[RAISON],MATCH(H19,Tableau1[JOUR],0)),IF(WEEKDAY(H19,2)&gt;5,"WE","")))</f>
        <v/>
      </c>
      <c r="J19" s="14">
        <f t="shared" si="4"/>
        <v>41776</v>
      </c>
      <c r="K19" s="13" t="str">
        <f>IF(J19="","",IFERROR(INDEX(Tableau1[RAISON],MATCH(J19,Tableau1[JOUR],0)),IF(WEEKDAY(J19,2)&gt;5,"WE","")))</f>
        <v>WE</v>
      </c>
      <c r="L19" s="14">
        <f t="shared" si="5"/>
        <v>41807</v>
      </c>
      <c r="M19" s="13" t="str">
        <f>IF(L19="","",IFERROR(INDEX(Tableau1[RAISON],MATCH(L19,Tableau1[JOUR],0)),IF(WEEKDAY(L19,2)&gt;5,"WE","")))</f>
        <v/>
      </c>
      <c r="N19" s="11"/>
    </row>
    <row r="20" spans="1:14" x14ac:dyDescent="0.35">
      <c r="A20" s="11"/>
      <c r="B20" s="14">
        <f t="shared" si="0"/>
        <v>41657</v>
      </c>
      <c r="C20" s="13" t="str">
        <f>IF(B20="","",IFERROR(INDEX(Tableau1[RAISON],MATCH(B20,Tableau1[JOUR],0)),IF(WEEKDAY(B20,2)&gt;5,"WE","")))</f>
        <v>WE</v>
      </c>
      <c r="D20" s="14">
        <f t="shared" si="1"/>
        <v>41688</v>
      </c>
      <c r="E20" s="13" t="str">
        <f>IF(D20="","",IFERROR(INDEX(Tableau1[RAISON],MATCH(D20,Tableau1[JOUR],0)),IF(WEEKDAY(D20,2)&gt;5,"WE","")))</f>
        <v/>
      </c>
      <c r="F20" s="14">
        <f t="shared" si="2"/>
        <v>41716</v>
      </c>
      <c r="G20" s="13" t="str">
        <f>IF(F20="","",IFERROR(INDEX(Tableau1[RAISON],MATCH(F20,Tableau1[JOUR],0)),IF(WEEKDAY(F20,2)&gt;5,"WE","")))</f>
        <v/>
      </c>
      <c r="H20" s="14">
        <f t="shared" si="3"/>
        <v>41747</v>
      </c>
      <c r="I20" s="13" t="str">
        <f>IF(H20="","",IFERROR(INDEX(Tableau1[RAISON],MATCH(H20,Tableau1[JOUR],0)),IF(WEEKDAY(H20,2)&gt;5,"WE","")))</f>
        <v/>
      </c>
      <c r="J20" s="14">
        <f t="shared" si="4"/>
        <v>41777</v>
      </c>
      <c r="K20" s="13" t="str">
        <f>IF(J20="","",IFERROR(INDEX(Tableau1[RAISON],MATCH(J20,Tableau1[JOUR],0)),IF(WEEKDAY(J20,2)&gt;5,"WE","")))</f>
        <v>WE</v>
      </c>
      <c r="L20" s="14">
        <f t="shared" si="5"/>
        <v>41808</v>
      </c>
      <c r="M20" s="13" t="str">
        <f>IF(L20="","",IFERROR(INDEX(Tableau1[RAISON],MATCH(L20,Tableau1[JOUR],0)),IF(WEEKDAY(L20,2)&gt;5,"WE","")))</f>
        <v/>
      </c>
      <c r="N20" s="11"/>
    </row>
    <row r="21" spans="1:14" x14ac:dyDescent="0.35">
      <c r="A21" s="11"/>
      <c r="B21" s="14">
        <f t="shared" si="0"/>
        <v>41658</v>
      </c>
      <c r="C21" s="13" t="str">
        <f>IF(B21="","",IFERROR(INDEX(Tableau1[RAISON],MATCH(B21,Tableau1[JOUR],0)),IF(WEEKDAY(B21,2)&gt;5,"WE","")))</f>
        <v>WE</v>
      </c>
      <c r="D21" s="14">
        <f t="shared" si="1"/>
        <v>41689</v>
      </c>
      <c r="E21" s="13" t="str">
        <f>IF(D21="","",IFERROR(INDEX(Tableau1[RAISON],MATCH(D21,Tableau1[JOUR],0)),IF(WEEKDAY(D21,2)&gt;5,"WE","")))</f>
        <v/>
      </c>
      <c r="F21" s="14">
        <f t="shared" si="2"/>
        <v>41717</v>
      </c>
      <c r="G21" s="13" t="str">
        <f>IF(F21="","",IFERROR(INDEX(Tableau1[RAISON],MATCH(F21,Tableau1[JOUR],0)),IF(WEEKDAY(F21,2)&gt;5,"WE","")))</f>
        <v/>
      </c>
      <c r="H21" s="14">
        <f t="shared" si="3"/>
        <v>41748</v>
      </c>
      <c r="I21" s="13" t="str">
        <f>IF(H21="","",IFERROR(INDEX(Tableau1[RAISON],MATCH(H21,Tableau1[JOUR],0)),IF(WEEKDAY(H21,2)&gt;5,"WE","")))</f>
        <v>WE</v>
      </c>
      <c r="J21" s="14">
        <f t="shared" si="4"/>
        <v>41778</v>
      </c>
      <c r="K21" s="13" t="str">
        <f>IF(J21="","",IFERROR(INDEX(Tableau1[RAISON],MATCH(J21,Tableau1[JOUR],0)),IF(WEEKDAY(J21,2)&gt;5,"WE","")))</f>
        <v/>
      </c>
      <c r="L21" s="14">
        <f t="shared" si="5"/>
        <v>41809</v>
      </c>
      <c r="M21" s="13" t="str">
        <f>IF(L21="","",IFERROR(INDEX(Tableau1[RAISON],MATCH(L21,Tableau1[JOUR],0)),IF(WEEKDAY(L21,2)&gt;5,"WE","")))</f>
        <v/>
      </c>
      <c r="N21" s="11"/>
    </row>
    <row r="22" spans="1:14" x14ac:dyDescent="0.35">
      <c r="A22" s="11"/>
      <c r="B22" s="14">
        <f t="shared" si="0"/>
        <v>41659</v>
      </c>
      <c r="C22" s="13" t="str">
        <f>IF(B22="","",IFERROR(INDEX(Tableau1[RAISON],MATCH(B22,Tableau1[JOUR],0)),IF(WEEKDAY(B22,2)&gt;5,"WE","")))</f>
        <v/>
      </c>
      <c r="D22" s="14">
        <f t="shared" si="1"/>
        <v>41690</v>
      </c>
      <c r="E22" s="13" t="str">
        <f>IF(D22="","",IFERROR(INDEX(Tableau1[RAISON],MATCH(D22,Tableau1[JOUR],0)),IF(WEEKDAY(D22,2)&gt;5,"WE","")))</f>
        <v/>
      </c>
      <c r="F22" s="14">
        <f t="shared" si="2"/>
        <v>41718</v>
      </c>
      <c r="G22" s="13" t="str">
        <f>IF(F22="","",IFERROR(INDEX(Tableau1[RAISON],MATCH(F22,Tableau1[JOUR],0)),IF(WEEKDAY(F22,2)&gt;5,"WE","")))</f>
        <v/>
      </c>
      <c r="H22" s="14">
        <f t="shared" si="3"/>
        <v>41749</v>
      </c>
      <c r="I22" s="13" t="str">
        <f>IF(H22="","",IFERROR(INDEX(Tableau1[RAISON],MATCH(H22,Tableau1[JOUR],0)),IF(WEEKDAY(H22,2)&gt;5,"WE","")))</f>
        <v>Pâques</v>
      </c>
      <c r="J22" s="14">
        <f t="shared" si="4"/>
        <v>41779</v>
      </c>
      <c r="K22" s="13" t="str">
        <f>IF(J22="","",IFERROR(INDEX(Tableau1[RAISON],MATCH(J22,Tableau1[JOUR],0)),IF(WEEKDAY(J22,2)&gt;5,"WE","")))</f>
        <v/>
      </c>
      <c r="L22" s="14">
        <f t="shared" si="5"/>
        <v>41810</v>
      </c>
      <c r="M22" s="13" t="str">
        <f>IF(L22="","",IFERROR(INDEX(Tableau1[RAISON],MATCH(L22,Tableau1[JOUR],0)),IF(WEEKDAY(L22,2)&gt;5,"WE","")))</f>
        <v/>
      </c>
      <c r="N22" s="11"/>
    </row>
    <row r="23" spans="1:14" x14ac:dyDescent="0.35">
      <c r="A23" s="11"/>
      <c r="B23" s="14">
        <f t="shared" si="0"/>
        <v>41660</v>
      </c>
      <c r="C23" s="13" t="str">
        <f>IF(B23="","",IFERROR(INDEX(Tableau1[RAISON],MATCH(B23,Tableau1[JOUR],0)),IF(WEEKDAY(B23,2)&gt;5,"WE","")))</f>
        <v/>
      </c>
      <c r="D23" s="14">
        <f t="shared" si="1"/>
        <v>41691</v>
      </c>
      <c r="E23" s="13" t="str">
        <f>IF(D23="","",IFERROR(INDEX(Tableau1[RAISON],MATCH(D23,Tableau1[JOUR],0)),IF(WEEKDAY(D23,2)&gt;5,"WE","")))</f>
        <v/>
      </c>
      <c r="F23" s="14">
        <f t="shared" si="2"/>
        <v>41719</v>
      </c>
      <c r="G23" s="13" t="str">
        <f>IF(F23="","",IFERROR(INDEX(Tableau1[RAISON],MATCH(F23,Tableau1[JOUR],0)),IF(WEEKDAY(F23,2)&gt;5,"WE","")))</f>
        <v/>
      </c>
      <c r="H23" s="14">
        <f t="shared" si="3"/>
        <v>41750</v>
      </c>
      <c r="I23" s="13" t="str">
        <f>IF(H23="","",IFERROR(INDEX(Tableau1[RAISON],MATCH(H23,Tableau1[JOUR],0)),IF(WEEKDAY(H23,2)&gt;5,"WE","")))</f>
        <v>Lundi de Pâques</v>
      </c>
      <c r="J23" s="14">
        <f t="shared" si="4"/>
        <v>41780</v>
      </c>
      <c r="K23" s="13" t="str">
        <f>IF(J23="","",IFERROR(INDEX(Tableau1[RAISON],MATCH(J23,Tableau1[JOUR],0)),IF(WEEKDAY(J23,2)&gt;5,"WE","")))</f>
        <v/>
      </c>
      <c r="L23" s="14">
        <f t="shared" si="5"/>
        <v>41811</v>
      </c>
      <c r="M23" s="13" t="str">
        <f>IF(L23="","",IFERROR(INDEX(Tableau1[RAISON],MATCH(L23,Tableau1[JOUR],0)),IF(WEEKDAY(L23,2)&gt;5,"WE","")))</f>
        <v>WE</v>
      </c>
      <c r="N23" s="11"/>
    </row>
    <row r="24" spans="1:14" x14ac:dyDescent="0.35">
      <c r="A24" s="11"/>
      <c r="B24" s="14">
        <f t="shared" si="0"/>
        <v>41661</v>
      </c>
      <c r="C24" s="13" t="str">
        <f>IF(B24="","",IFERROR(INDEX(Tableau1[RAISON],MATCH(B24,Tableau1[JOUR],0)),IF(WEEKDAY(B24,2)&gt;5,"WE","")))</f>
        <v/>
      </c>
      <c r="D24" s="14">
        <f t="shared" si="1"/>
        <v>41692</v>
      </c>
      <c r="E24" s="13" t="str">
        <f>IF(D24="","",IFERROR(INDEX(Tableau1[RAISON],MATCH(D24,Tableau1[JOUR],0)),IF(WEEKDAY(D24,2)&gt;5,"WE","")))</f>
        <v>WE</v>
      </c>
      <c r="F24" s="14">
        <f t="shared" si="2"/>
        <v>41720</v>
      </c>
      <c r="G24" s="13" t="str">
        <f>IF(F24="","",IFERROR(INDEX(Tableau1[RAISON],MATCH(F24,Tableau1[JOUR],0)),IF(WEEKDAY(F24,2)&gt;5,"WE","")))</f>
        <v>WE</v>
      </c>
      <c r="H24" s="14">
        <f t="shared" si="3"/>
        <v>41751</v>
      </c>
      <c r="I24" s="13" t="str">
        <f>IF(H24="","",IFERROR(INDEX(Tableau1[RAISON],MATCH(H24,Tableau1[JOUR],0)),IF(WEEKDAY(H24,2)&gt;5,"WE","")))</f>
        <v/>
      </c>
      <c r="J24" s="14">
        <f t="shared" si="4"/>
        <v>41781</v>
      </c>
      <c r="K24" s="13" t="str">
        <f>IF(J24="","",IFERROR(INDEX(Tableau1[RAISON],MATCH(J24,Tableau1[JOUR],0)),IF(WEEKDAY(J24,2)&gt;5,"WE","")))</f>
        <v/>
      </c>
      <c r="L24" s="14">
        <f t="shared" si="5"/>
        <v>41812</v>
      </c>
      <c r="M24" s="13" t="str">
        <f>IF(L24="","",IFERROR(INDEX(Tableau1[RAISON],MATCH(L24,Tableau1[JOUR],0)),IF(WEEKDAY(L24,2)&gt;5,"WE","")))</f>
        <v>WE</v>
      </c>
      <c r="N24" s="11"/>
    </row>
    <row r="25" spans="1:14" x14ac:dyDescent="0.35">
      <c r="A25" s="11"/>
      <c r="B25" s="14">
        <f t="shared" si="0"/>
        <v>41662</v>
      </c>
      <c r="C25" s="13" t="str">
        <f>IF(B25="","",IFERROR(INDEX(Tableau1[RAISON],MATCH(B25,Tableau1[JOUR],0)),IF(WEEKDAY(B25,2)&gt;5,"WE","")))</f>
        <v/>
      </c>
      <c r="D25" s="14">
        <f t="shared" si="1"/>
        <v>41693</v>
      </c>
      <c r="E25" s="13" t="str">
        <f>IF(D25="","",IFERROR(INDEX(Tableau1[RAISON],MATCH(D25,Tableau1[JOUR],0)),IF(WEEKDAY(D25,2)&gt;5,"WE","")))</f>
        <v>WE</v>
      </c>
      <c r="F25" s="14">
        <f t="shared" si="2"/>
        <v>41721</v>
      </c>
      <c r="G25" s="13" t="str">
        <f>IF(F25="","",IFERROR(INDEX(Tableau1[RAISON],MATCH(F25,Tableau1[JOUR],0)),IF(WEEKDAY(F25,2)&gt;5,"WE","")))</f>
        <v>WE</v>
      </c>
      <c r="H25" s="14">
        <f t="shared" si="3"/>
        <v>41752</v>
      </c>
      <c r="I25" s="13" t="str">
        <f>IF(H25="","",IFERROR(INDEX(Tableau1[RAISON],MATCH(H25,Tableau1[JOUR],0)),IF(WEEKDAY(H25,2)&gt;5,"WE","")))</f>
        <v/>
      </c>
      <c r="J25" s="14">
        <f t="shared" si="4"/>
        <v>41782</v>
      </c>
      <c r="K25" s="13" t="str">
        <f>IF(J25="","",IFERROR(INDEX(Tableau1[RAISON],MATCH(J25,Tableau1[JOUR],0)),IF(WEEKDAY(J25,2)&gt;5,"WE","")))</f>
        <v/>
      </c>
      <c r="L25" s="14">
        <f t="shared" si="5"/>
        <v>41813</v>
      </c>
      <c r="M25" s="13" t="str">
        <f>IF(L25="","",IFERROR(INDEX(Tableau1[RAISON],MATCH(L25,Tableau1[JOUR],0)),IF(WEEKDAY(L25,2)&gt;5,"WE","")))</f>
        <v/>
      </c>
      <c r="N25" s="11"/>
    </row>
    <row r="26" spans="1:14" x14ac:dyDescent="0.35">
      <c r="A26" s="11"/>
      <c r="B26" s="14">
        <f t="shared" si="0"/>
        <v>41663</v>
      </c>
      <c r="C26" s="13" t="str">
        <f>IF(B26="","",IFERROR(INDEX(Tableau1[RAISON],MATCH(B26,Tableau1[JOUR],0)),IF(WEEKDAY(B26,2)&gt;5,"WE","")))</f>
        <v/>
      </c>
      <c r="D26" s="14">
        <f t="shared" si="1"/>
        <v>41694</v>
      </c>
      <c r="E26" s="13" t="str">
        <f>IF(D26="","",IFERROR(INDEX(Tableau1[RAISON],MATCH(D26,Tableau1[JOUR],0)),IF(WEEKDAY(D26,2)&gt;5,"WE","")))</f>
        <v/>
      </c>
      <c r="F26" s="14">
        <f t="shared" si="2"/>
        <v>41722</v>
      </c>
      <c r="G26" s="13" t="str">
        <f>IF(F26="","",IFERROR(INDEX(Tableau1[RAISON],MATCH(F26,Tableau1[JOUR],0)),IF(WEEKDAY(F26,2)&gt;5,"WE","")))</f>
        <v/>
      </c>
      <c r="H26" s="14">
        <f t="shared" si="3"/>
        <v>41753</v>
      </c>
      <c r="I26" s="13" t="str">
        <f>IF(H26="","",IFERROR(INDEX(Tableau1[RAISON],MATCH(H26,Tableau1[JOUR],0)),IF(WEEKDAY(H26,2)&gt;5,"WE","")))</f>
        <v/>
      </c>
      <c r="J26" s="14">
        <f t="shared" si="4"/>
        <v>41783</v>
      </c>
      <c r="K26" s="13" t="str">
        <f>IF(J26="","",IFERROR(INDEX(Tableau1[RAISON],MATCH(J26,Tableau1[JOUR],0)),IF(WEEKDAY(J26,2)&gt;5,"WE","")))</f>
        <v>WE</v>
      </c>
      <c r="L26" s="14">
        <f t="shared" si="5"/>
        <v>41814</v>
      </c>
      <c r="M26" s="13" t="str">
        <f>IF(L26="","",IFERROR(INDEX(Tableau1[RAISON],MATCH(L26,Tableau1[JOUR],0)),IF(WEEKDAY(L26,2)&gt;5,"WE","")))</f>
        <v/>
      </c>
      <c r="N26" s="11"/>
    </row>
    <row r="27" spans="1:14" x14ac:dyDescent="0.35">
      <c r="A27" s="11"/>
      <c r="B27" s="14">
        <f t="shared" si="0"/>
        <v>41664</v>
      </c>
      <c r="C27" s="13" t="str">
        <f>IF(B27="","",IFERROR(INDEX(Tableau1[RAISON],MATCH(B27,Tableau1[JOUR],0)),IF(WEEKDAY(B27,2)&gt;5,"WE","")))</f>
        <v>WE</v>
      </c>
      <c r="D27" s="14">
        <f t="shared" si="1"/>
        <v>41695</v>
      </c>
      <c r="E27" s="13" t="str">
        <f>IF(D27="","",IFERROR(INDEX(Tableau1[RAISON],MATCH(D27,Tableau1[JOUR],0)),IF(WEEKDAY(D27,2)&gt;5,"WE","")))</f>
        <v/>
      </c>
      <c r="F27" s="14">
        <f t="shared" si="2"/>
        <v>41723</v>
      </c>
      <c r="G27" s="13" t="str">
        <f>IF(F27="","",IFERROR(INDEX(Tableau1[RAISON],MATCH(F27,Tableau1[JOUR],0)),IF(WEEKDAY(F27,2)&gt;5,"WE","")))</f>
        <v/>
      </c>
      <c r="H27" s="14">
        <f t="shared" si="3"/>
        <v>41754</v>
      </c>
      <c r="I27" s="13" t="str">
        <f>IF(H27="","",IFERROR(INDEX(Tableau1[RAISON],MATCH(H27,Tableau1[JOUR],0)),IF(WEEKDAY(H27,2)&gt;5,"WE","")))</f>
        <v/>
      </c>
      <c r="J27" s="14">
        <f t="shared" si="4"/>
        <v>41784</v>
      </c>
      <c r="K27" s="13" t="str">
        <f>IF(J27="","",IFERROR(INDEX(Tableau1[RAISON],MATCH(J27,Tableau1[JOUR],0)),IF(WEEKDAY(J27,2)&gt;5,"WE","")))</f>
        <v>WE</v>
      </c>
      <c r="L27" s="14">
        <f t="shared" si="5"/>
        <v>41815</v>
      </c>
      <c r="M27" s="13" t="str">
        <f>IF(L27="","",IFERROR(INDEX(Tableau1[RAISON],MATCH(L27,Tableau1[JOUR],0)),IF(WEEKDAY(L27,2)&gt;5,"WE","")))</f>
        <v/>
      </c>
      <c r="N27" s="11"/>
    </row>
    <row r="28" spans="1:14" x14ac:dyDescent="0.35">
      <c r="A28" s="11"/>
      <c r="B28" s="14">
        <f t="shared" si="0"/>
        <v>41665</v>
      </c>
      <c r="C28" s="13" t="str">
        <f>IF(B28="","",IFERROR(INDEX(Tableau1[RAISON],MATCH(B28,Tableau1[JOUR],0)),IF(WEEKDAY(B28,2)&gt;5,"WE","")))</f>
        <v>WE</v>
      </c>
      <c r="D28" s="14">
        <f t="shared" si="1"/>
        <v>41696</v>
      </c>
      <c r="E28" s="13" t="str">
        <f>IF(D28="","",IFERROR(INDEX(Tableau1[RAISON],MATCH(D28,Tableau1[JOUR],0)),IF(WEEKDAY(D28,2)&gt;5,"WE","")))</f>
        <v/>
      </c>
      <c r="F28" s="14">
        <f t="shared" si="2"/>
        <v>41724</v>
      </c>
      <c r="G28" s="13" t="str">
        <f>IF(F28="","",IFERROR(INDEX(Tableau1[RAISON],MATCH(F28,Tableau1[JOUR],0)),IF(WEEKDAY(F28,2)&gt;5,"WE","")))</f>
        <v/>
      </c>
      <c r="H28" s="14">
        <f t="shared" si="3"/>
        <v>41755</v>
      </c>
      <c r="I28" s="13" t="str">
        <f>IF(H28="","",IFERROR(INDEX(Tableau1[RAISON],MATCH(H28,Tableau1[JOUR],0)),IF(WEEKDAY(H28,2)&gt;5,"WE","")))</f>
        <v>WE</v>
      </c>
      <c r="J28" s="14">
        <f t="shared" si="4"/>
        <v>41785</v>
      </c>
      <c r="K28" s="13" t="str">
        <f>IF(J28="","",IFERROR(INDEX(Tableau1[RAISON],MATCH(J28,Tableau1[JOUR],0)),IF(WEEKDAY(J28,2)&gt;5,"WE","")))</f>
        <v/>
      </c>
      <c r="L28" s="14">
        <f t="shared" si="5"/>
        <v>41816</v>
      </c>
      <c r="M28" s="13" t="str">
        <f>IF(L28="","",IFERROR(INDEX(Tableau1[RAISON],MATCH(L28,Tableau1[JOUR],0)),IF(WEEKDAY(L28,2)&gt;5,"WE","")))</f>
        <v/>
      </c>
      <c r="N28" s="11"/>
    </row>
    <row r="29" spans="1:14" x14ac:dyDescent="0.35">
      <c r="A29" s="11"/>
      <c r="B29" s="14">
        <f t="shared" si="0"/>
        <v>41666</v>
      </c>
      <c r="C29" s="13" t="str">
        <f>IF(B29="","",IFERROR(INDEX(Tableau1[RAISON],MATCH(B29,Tableau1[JOUR],0)),IF(WEEKDAY(B29,2)&gt;5,"WE","")))</f>
        <v/>
      </c>
      <c r="D29" s="14">
        <f t="shared" si="1"/>
        <v>41697</v>
      </c>
      <c r="E29" s="13" t="str">
        <f>IF(D29="","",IFERROR(INDEX(Tableau1[RAISON],MATCH(D29,Tableau1[JOUR],0)),IF(WEEKDAY(D29,2)&gt;5,"WE","")))</f>
        <v/>
      </c>
      <c r="F29" s="14">
        <f t="shared" si="2"/>
        <v>41725</v>
      </c>
      <c r="G29" s="13" t="str">
        <f>IF(F29="","",IFERROR(INDEX(Tableau1[RAISON],MATCH(F29,Tableau1[JOUR],0)),IF(WEEKDAY(F29,2)&gt;5,"WE","")))</f>
        <v/>
      </c>
      <c r="H29" s="14">
        <f t="shared" si="3"/>
        <v>41756</v>
      </c>
      <c r="I29" s="13" t="str">
        <f>IF(H29="","",IFERROR(INDEX(Tableau1[RAISON],MATCH(H29,Tableau1[JOUR],0)),IF(WEEKDAY(H29,2)&gt;5,"WE","")))</f>
        <v>WE</v>
      </c>
      <c r="J29" s="14">
        <f t="shared" si="4"/>
        <v>41786</v>
      </c>
      <c r="K29" s="13" t="str">
        <f>IF(J29="","",IFERROR(INDEX(Tableau1[RAISON],MATCH(J29,Tableau1[JOUR],0)),IF(WEEKDAY(J29,2)&gt;5,"WE","")))</f>
        <v/>
      </c>
      <c r="L29" s="14">
        <f t="shared" si="5"/>
        <v>41817</v>
      </c>
      <c r="M29" s="13" t="str">
        <f>IF(L29="","",IFERROR(INDEX(Tableau1[RAISON],MATCH(L29,Tableau1[JOUR],0)),IF(WEEKDAY(L29,2)&gt;5,"WE","")))</f>
        <v/>
      </c>
      <c r="N29" s="11"/>
    </row>
    <row r="30" spans="1:14" x14ac:dyDescent="0.35">
      <c r="A30" s="11"/>
      <c r="B30" s="14">
        <f t="shared" si="0"/>
        <v>41667</v>
      </c>
      <c r="C30" s="13" t="str">
        <f>IF(B30="","",IFERROR(INDEX(Tableau1[RAISON],MATCH(B30,Tableau1[JOUR],0)),IF(WEEKDAY(B30,2)&gt;5,"WE","")))</f>
        <v/>
      </c>
      <c r="D30" s="14">
        <f t="shared" si="1"/>
        <v>41698</v>
      </c>
      <c r="E30" s="13" t="str">
        <f>IF(D30="","",IFERROR(INDEX(Tableau1[RAISON],MATCH(D30,Tableau1[JOUR],0)),IF(WEEKDAY(D30,2)&gt;5,"WE","")))</f>
        <v/>
      </c>
      <c r="F30" s="14">
        <f t="shared" si="2"/>
        <v>41726</v>
      </c>
      <c r="G30" s="13" t="str">
        <f>IF(F30="","",IFERROR(INDEX(Tableau1[RAISON],MATCH(F30,Tableau1[JOUR],0)),IF(WEEKDAY(F30,2)&gt;5,"WE","")))</f>
        <v/>
      </c>
      <c r="H30" s="14">
        <f t="shared" si="3"/>
        <v>41757</v>
      </c>
      <c r="I30" s="13" t="str">
        <f>IF(H30="","",IFERROR(INDEX(Tableau1[RAISON],MATCH(H30,Tableau1[JOUR],0)),IF(WEEKDAY(H30,2)&gt;5,"WE","")))</f>
        <v/>
      </c>
      <c r="J30" s="14">
        <f t="shared" si="4"/>
        <v>41787</v>
      </c>
      <c r="K30" s="13" t="str">
        <f>IF(J30="","",IFERROR(INDEX(Tableau1[RAISON],MATCH(J30,Tableau1[JOUR],0)),IF(WEEKDAY(J30,2)&gt;5,"WE","")))</f>
        <v/>
      </c>
      <c r="L30" s="14">
        <f t="shared" si="5"/>
        <v>41818</v>
      </c>
      <c r="M30" s="13" t="str">
        <f>IF(L30="","",IFERROR(INDEX(Tableau1[RAISON],MATCH(L30,Tableau1[JOUR],0)),IF(WEEKDAY(L30,2)&gt;5,"WE","")))</f>
        <v>WE</v>
      </c>
      <c r="N30" s="11"/>
    </row>
    <row r="31" spans="1:14" x14ac:dyDescent="0.35">
      <c r="A31" s="11"/>
      <c r="B31" s="14">
        <f t="shared" si="0"/>
        <v>41668</v>
      </c>
      <c r="C31" s="13" t="str">
        <f>IF(B31="","",IFERROR(INDEX(Tableau1[RAISON],MATCH(B31,Tableau1[JOUR],0)),IF(WEEKDAY(B31,2)&gt;5,"WE","")))</f>
        <v/>
      </c>
      <c r="D31" s="14" t="str">
        <f>IF(DAY(D30+1)=1,"",D30+1)</f>
        <v/>
      </c>
      <c r="E31" s="13" t="str">
        <f>IF(D31="","",IFERROR(INDEX(Tableau1[RAISON],MATCH(D31,Tableau1[JOUR],0)),IF(WEEKDAY(D31,2)&gt;5,"WE","")))</f>
        <v/>
      </c>
      <c r="F31" s="14">
        <f t="shared" si="2"/>
        <v>41727</v>
      </c>
      <c r="G31" s="13" t="str">
        <f>IF(F31="","",IFERROR(INDEX(Tableau1[RAISON],MATCH(F31,Tableau1[JOUR],0)),IF(WEEKDAY(F31,2)&gt;5,"WE","")))</f>
        <v>WE</v>
      </c>
      <c r="H31" s="14">
        <f t="shared" si="3"/>
        <v>41758</v>
      </c>
      <c r="I31" s="13" t="str">
        <f>IF(H31="","",IFERROR(INDEX(Tableau1[RAISON],MATCH(H31,Tableau1[JOUR],0)),IF(WEEKDAY(H31,2)&gt;5,"WE","")))</f>
        <v/>
      </c>
      <c r="J31" s="14">
        <f t="shared" si="4"/>
        <v>41788</v>
      </c>
      <c r="K31" s="13" t="str">
        <f>IF(J31="","",IFERROR(INDEX(Tableau1[RAISON],MATCH(J31,Tableau1[JOUR],0)),IF(WEEKDAY(J31,2)&gt;5,"WE","")))</f>
        <v>Jeudi de l'Ascension</v>
      </c>
      <c r="L31" s="14">
        <f t="shared" si="5"/>
        <v>41819</v>
      </c>
      <c r="M31" s="13" t="str">
        <f>IF(L31="","",IFERROR(INDEX(Tableau1[RAISON],MATCH(L31,Tableau1[JOUR],0)),IF(WEEKDAY(L31,2)&gt;5,"WE","")))</f>
        <v>WE</v>
      </c>
      <c r="N31" s="11"/>
    </row>
    <row r="32" spans="1:14" x14ac:dyDescent="0.35">
      <c r="A32" s="11"/>
      <c r="B32" s="14">
        <f t="shared" si="0"/>
        <v>41669</v>
      </c>
      <c r="C32" s="13" t="str">
        <f>IF(B32="","",IFERROR(INDEX(Tableau1[RAISON],MATCH(B32,Tableau1[JOUR],0)),IF(WEEKDAY(B32,2)&gt;5,"WE","")))</f>
        <v/>
      </c>
      <c r="D32" s="15"/>
      <c r="E32" s="13" t="str">
        <f>IF(D32="","",IFERROR(INDEX(Tableau1[RAISON],MATCH(D32,Tableau1[JOUR],0)),IF(WEEKDAY(D32,2)&gt;5,"WE","")))</f>
        <v/>
      </c>
      <c r="F32" s="14">
        <f t="shared" si="2"/>
        <v>41728</v>
      </c>
      <c r="G32" s="13" t="str">
        <f>IF(F32="","",IFERROR(INDEX(Tableau1[RAISON],MATCH(F32,Tableau1[JOUR],0)),IF(WEEKDAY(F32,2)&gt;5,"WE","")))</f>
        <v>WE</v>
      </c>
      <c r="H32" s="14">
        <f t="shared" si="3"/>
        <v>41759</v>
      </c>
      <c r="I32" s="13" t="str">
        <f>IF(H32="","",IFERROR(INDEX(Tableau1[RAISON],MATCH(H32,Tableau1[JOUR],0)),IF(WEEKDAY(H32,2)&gt;5,"WE","")))</f>
        <v/>
      </c>
      <c r="J32" s="14">
        <f t="shared" si="4"/>
        <v>41789</v>
      </c>
      <c r="K32" s="13" t="str">
        <f>IF(J32="","",IFERROR(INDEX(Tableau1[RAISON],MATCH(J32,Tableau1[JOUR],0)),IF(WEEKDAY(J32,2)&gt;5,"WE","")))</f>
        <v/>
      </c>
      <c r="L32" s="14">
        <f t="shared" si="5"/>
        <v>41820</v>
      </c>
      <c r="M32" s="13" t="str">
        <f>IF(L32="","",IFERROR(INDEX(Tableau1[RAISON],MATCH(L32,Tableau1[JOUR],0)),IF(WEEKDAY(L32,2)&gt;5,"WE","")))</f>
        <v/>
      </c>
      <c r="N32" s="11"/>
    </row>
    <row r="33" spans="1:14" x14ac:dyDescent="0.35">
      <c r="A33" s="11"/>
      <c r="B33" s="16">
        <f t="shared" si="0"/>
        <v>41670</v>
      </c>
      <c r="C33" s="13" t="str">
        <f>IF(B33="","",IFERROR(INDEX(Tableau1[RAISON],MATCH(B33,Tableau1[JOUR],0)),IF(WEEKDAY(B33,2)&gt;5,"WE","")))</f>
        <v/>
      </c>
      <c r="D33" s="17"/>
      <c r="E33" s="13" t="str">
        <f>IF(D33="","",IFERROR(INDEX(Tableau1[RAISON],MATCH(D33,Tableau1[JOUR],0)),IF(WEEKDAY(D33,2)&gt;5,"WE","")))</f>
        <v/>
      </c>
      <c r="F33" s="16">
        <f t="shared" si="2"/>
        <v>41729</v>
      </c>
      <c r="G33" s="13" t="str">
        <f>IF(F33="","",IFERROR(INDEX(Tableau1[RAISON],MATCH(F33,Tableau1[JOUR],0)),IF(WEEKDAY(F33,2)&gt;5,"WE","")))</f>
        <v/>
      </c>
      <c r="H33" s="17"/>
      <c r="I33" s="13" t="str">
        <f>IF(H33="","",IFERROR(INDEX(Tableau1[RAISON],MATCH(H33,Tableau1[JOUR],0)),IF(WEEKDAY(H33,2)&gt;5,"WE","")))</f>
        <v/>
      </c>
      <c r="J33" s="16">
        <f t="shared" si="4"/>
        <v>41790</v>
      </c>
      <c r="K33" s="13" t="str">
        <f>IF(J33="","",IFERROR(INDEX(Tableau1[RAISON],MATCH(J33,Tableau1[JOUR],0)),IF(WEEKDAY(J33,2)&gt;5,"WE","")))</f>
        <v>WE</v>
      </c>
      <c r="L33" s="17"/>
      <c r="M33" s="13" t="str">
        <f>IF(L33="","",IFERROR(INDEX(Tableau1[RAISON],MATCH(L33,Tableau1[JOUR],0)),IF(WEEKDAY(L33,2)&gt;5,"WE","")))</f>
        <v/>
      </c>
      <c r="N33" s="11"/>
    </row>
    <row r="34" spans="1:14" x14ac:dyDescent="0.35">
      <c r="A34" s="11"/>
      <c r="B34" s="18">
        <f>NETWORKDAYS(B3,MAX(B30:B33),Tableau1[JOUR]
)</f>
        <v>22</v>
      </c>
      <c r="C34" s="18"/>
      <c r="D34" s="18">
        <f>NETWORKDAYS(D3,MAX(D30:D33),Tableau1[JOUR]
)</f>
        <v>20</v>
      </c>
      <c r="E34" s="18"/>
      <c r="F34" s="18">
        <f>NETWORKDAYS(F3,MAX(F30:F33),Tableau1[JOUR]
)</f>
        <v>21</v>
      </c>
      <c r="G34" s="18"/>
      <c r="H34" s="18">
        <f>NETWORKDAYS(H3,MAX(H30:H33),Tableau1[JOUR]
)</f>
        <v>21</v>
      </c>
      <c r="I34" s="18"/>
      <c r="J34" s="18">
        <f>NETWORKDAYS(J3,MAX(J30:J33),Tableau1[JOUR]
)</f>
        <v>20</v>
      </c>
      <c r="K34" s="18"/>
      <c r="L34" s="18">
        <f>NETWORKDAYS(L3,MAX(L30:L33),Tableau1[JOUR]
)</f>
        <v>20</v>
      </c>
      <c r="M34" s="11"/>
      <c r="N34" s="18">
        <f>SUM(B34:L34)</f>
        <v>124</v>
      </c>
    </row>
    <row r="35" spans="1:14" x14ac:dyDescent="0.35">
      <c r="A35" s="11"/>
      <c r="B35" s="10"/>
      <c r="C35" s="11"/>
      <c r="D35" s="10"/>
      <c r="E35" s="11"/>
      <c r="F35" s="10"/>
      <c r="G35" s="11"/>
      <c r="H35" s="10"/>
      <c r="I35" s="11"/>
      <c r="J35" s="10"/>
      <c r="K35" s="11"/>
      <c r="L35" s="10"/>
      <c r="M35" s="11"/>
      <c r="N35" s="11"/>
    </row>
    <row r="36" spans="1:14" x14ac:dyDescent="0.35">
      <c r="A36" s="11"/>
      <c r="B36" s="10">
        <v>7</v>
      </c>
      <c r="C36" s="11"/>
      <c r="D36" s="10">
        <v>8</v>
      </c>
      <c r="E36" s="11"/>
      <c r="F36" s="10">
        <v>9</v>
      </c>
      <c r="G36" s="11"/>
      <c r="H36" s="10">
        <v>10</v>
      </c>
      <c r="I36" s="11"/>
      <c r="J36" s="10">
        <v>11</v>
      </c>
      <c r="K36" s="11"/>
      <c r="L36" s="10">
        <v>12</v>
      </c>
      <c r="M36" s="11"/>
      <c r="N36" s="11"/>
    </row>
    <row r="37" spans="1:14" x14ac:dyDescent="0.35">
      <c r="A37" s="11"/>
      <c r="B37" s="19">
        <f>DATE(A2,B36,1)</f>
        <v>41821</v>
      </c>
      <c r="C37" s="20"/>
      <c r="D37" s="19">
        <f>DATE(A2,D36,1)</f>
        <v>41852</v>
      </c>
      <c r="E37" s="20"/>
      <c r="F37" s="19">
        <f>DATE(A2,F36,1)</f>
        <v>41883</v>
      </c>
      <c r="G37" s="20"/>
      <c r="H37" s="19">
        <f>DATE(A2,H36,1)</f>
        <v>41913</v>
      </c>
      <c r="I37" s="20"/>
      <c r="J37" s="19">
        <f>DATE(A2,J36,1)</f>
        <v>41944</v>
      </c>
      <c r="K37" s="20"/>
      <c r="L37" s="19">
        <f>DATE(A2,L36,1)</f>
        <v>41974</v>
      </c>
      <c r="M37" s="20"/>
      <c r="N37" s="11"/>
    </row>
    <row r="38" spans="1:14" x14ac:dyDescent="0.35">
      <c r="A38" s="11"/>
      <c r="B38" s="12">
        <f>+B37</f>
        <v>41821</v>
      </c>
      <c r="C38" s="13" t="str">
        <f>IF(B38="","",IFERROR(INDEX(Tableau1[RAISON],MATCH(B38,Tableau1[JOUR],0)),IF(WEEKDAY(B38,2)&gt;5,"WE","")))</f>
        <v/>
      </c>
      <c r="D38" s="12">
        <f>+D37</f>
        <v>41852</v>
      </c>
      <c r="E38" s="13" t="str">
        <f>IF(D38="","",IFERROR(INDEX(Tableau1[RAISON],MATCH(D38,Tableau1[JOUR],0)),IF(WEEKDAY(D38,2)&gt;5,"WE","")))</f>
        <v/>
      </c>
      <c r="F38" s="12">
        <f>+F37</f>
        <v>41883</v>
      </c>
      <c r="G38" s="13" t="str">
        <f>IF(F38="","",IFERROR(INDEX(Tableau1[RAISON],MATCH(F38,Tableau1[JOUR],0)),IF(WEEKDAY(F38,2)&gt;5,"WE","")))</f>
        <v/>
      </c>
      <c r="H38" s="12">
        <f>+H37</f>
        <v>41913</v>
      </c>
      <c r="I38" s="13" t="str">
        <f>IF(H38="","",IFERROR(INDEX(Tableau1[RAISON],MATCH(H38,Tableau1[JOUR],0)),IF(WEEKDAY(H38,2)&gt;5,"WE","")))</f>
        <v/>
      </c>
      <c r="J38" s="12">
        <f>+J37</f>
        <v>41944</v>
      </c>
      <c r="K38" s="13" t="str">
        <f>IF(J38="","",IFERROR(INDEX(Tableau1[RAISON],MATCH(J38,Tableau1[JOUR],0)),IF(WEEKDAY(J38,2)&gt;5,"WE","")))</f>
        <v>Toussaint</v>
      </c>
      <c r="L38" s="12">
        <f>+L37</f>
        <v>41974</v>
      </c>
      <c r="M38" s="13" t="str">
        <f>IF(L38="","",IFERROR(INDEX(Tableau1[RAISON],MATCH(L38,Tableau1[JOUR],0)),IF(WEEKDAY(L38,2)&gt;5,"WE","")))</f>
        <v/>
      </c>
      <c r="N38" s="11"/>
    </row>
    <row r="39" spans="1:14" x14ac:dyDescent="0.35">
      <c r="A39" s="11"/>
      <c r="B39" s="14">
        <f>B38+1</f>
        <v>41822</v>
      </c>
      <c r="C39" s="13" t="str">
        <f>IF(B39="","",IFERROR(INDEX(Tableau1[RAISON],MATCH(B39,Tableau1[JOUR],0)),IF(WEEKDAY(B39,2)&gt;5,"WE","")))</f>
        <v/>
      </c>
      <c r="D39" s="14">
        <f>D38+1</f>
        <v>41853</v>
      </c>
      <c r="E39" s="13" t="str">
        <f>IF(D39="","",IFERROR(INDEX(Tableau1[RAISON],MATCH(D39,Tableau1[JOUR],0)),IF(WEEKDAY(D39,2)&gt;5,"WE","")))</f>
        <v>WE</v>
      </c>
      <c r="F39" s="14">
        <f>F38+1</f>
        <v>41884</v>
      </c>
      <c r="G39" s="13" t="str">
        <f>IF(F39="","",IFERROR(INDEX(Tableau1[RAISON],MATCH(F39,Tableau1[JOUR],0)),IF(WEEKDAY(F39,2)&gt;5,"WE","")))</f>
        <v/>
      </c>
      <c r="H39" s="14">
        <f>H38+1</f>
        <v>41914</v>
      </c>
      <c r="I39" s="13" t="str">
        <f>IF(H39="","",IFERROR(INDEX(Tableau1[RAISON],MATCH(H39,Tableau1[JOUR],0)),IF(WEEKDAY(H39,2)&gt;5,"WE","")))</f>
        <v/>
      </c>
      <c r="J39" s="14">
        <f>J38+1</f>
        <v>41945</v>
      </c>
      <c r="K39" s="13" t="str">
        <f>IF(J39="","",IFERROR(INDEX(Tableau1[RAISON],MATCH(J39,Tableau1[JOUR],0)),IF(WEEKDAY(J39,2)&gt;5,"WE","")))</f>
        <v>WE</v>
      </c>
      <c r="L39" s="14">
        <f>L38+1</f>
        <v>41975</v>
      </c>
      <c r="M39" s="13" t="str">
        <f>IF(L39="","",IFERROR(INDEX(Tableau1[RAISON],MATCH(L39,Tableau1[JOUR],0)),IF(WEEKDAY(L39,2)&gt;5,"WE","")))</f>
        <v/>
      </c>
      <c r="N39" s="11"/>
    </row>
    <row r="40" spans="1:14" x14ac:dyDescent="0.35">
      <c r="A40" s="11"/>
      <c r="B40" s="14">
        <f t="shared" ref="B40:B68" si="6">B39+1</f>
        <v>41823</v>
      </c>
      <c r="C40" s="13" t="str">
        <f>IF(B40="","",IFERROR(INDEX(Tableau1[RAISON],MATCH(B40,Tableau1[JOUR],0)),IF(WEEKDAY(B40,2)&gt;5,"WE","")))</f>
        <v/>
      </c>
      <c r="D40" s="14">
        <f t="shared" ref="D40:D68" si="7">D39+1</f>
        <v>41854</v>
      </c>
      <c r="E40" s="13" t="str">
        <f>IF(D40="","",IFERROR(INDEX(Tableau1[RAISON],MATCH(D40,Tableau1[JOUR],0)),IF(WEEKDAY(D40,2)&gt;5,"WE","")))</f>
        <v>WE</v>
      </c>
      <c r="F40" s="14">
        <f t="shared" ref="F40:F67" si="8">F39+1</f>
        <v>41885</v>
      </c>
      <c r="G40" s="13" t="str">
        <f>IF(F40="","",IFERROR(INDEX(Tableau1[RAISON],MATCH(F40,Tableau1[JOUR],0)),IF(WEEKDAY(F40,2)&gt;5,"WE","")))</f>
        <v/>
      </c>
      <c r="H40" s="14">
        <f t="shared" ref="H40:H68" si="9">H39+1</f>
        <v>41915</v>
      </c>
      <c r="I40" s="13" t="str">
        <f>IF(H40="","",IFERROR(INDEX(Tableau1[RAISON],MATCH(H40,Tableau1[JOUR],0)),IF(WEEKDAY(H40,2)&gt;5,"WE","")))</f>
        <v/>
      </c>
      <c r="J40" s="14">
        <f t="shared" ref="J40:J67" si="10">J39+1</f>
        <v>41946</v>
      </c>
      <c r="K40" s="13" t="str">
        <f>IF(J40="","",IFERROR(INDEX(Tableau1[RAISON],MATCH(J40,Tableau1[JOUR],0)),IF(WEEKDAY(J40,2)&gt;5,"WE","")))</f>
        <v/>
      </c>
      <c r="L40" s="14">
        <f t="shared" ref="L40:L68" si="11">L39+1</f>
        <v>41976</v>
      </c>
      <c r="M40" s="13" t="str">
        <f>IF(L40="","",IFERROR(INDEX(Tableau1[RAISON],MATCH(L40,Tableau1[JOUR],0)),IF(WEEKDAY(L40,2)&gt;5,"WE","")))</f>
        <v/>
      </c>
      <c r="N40" s="11"/>
    </row>
    <row r="41" spans="1:14" x14ac:dyDescent="0.35">
      <c r="A41" s="11"/>
      <c r="B41" s="14">
        <f t="shared" si="6"/>
        <v>41824</v>
      </c>
      <c r="C41" s="13" t="str">
        <f>IF(B41="","",IFERROR(INDEX(Tableau1[RAISON],MATCH(B41,Tableau1[JOUR],0)),IF(WEEKDAY(B41,2)&gt;5,"WE","")))</f>
        <v/>
      </c>
      <c r="D41" s="14">
        <f t="shared" si="7"/>
        <v>41855</v>
      </c>
      <c r="E41" s="13" t="str">
        <f>IF(D41="","",IFERROR(INDEX(Tableau1[RAISON],MATCH(D41,Tableau1[JOUR],0)),IF(WEEKDAY(D41,2)&gt;5,"WE","")))</f>
        <v/>
      </c>
      <c r="F41" s="14">
        <f t="shared" si="8"/>
        <v>41886</v>
      </c>
      <c r="G41" s="13" t="str">
        <f>IF(F41="","",IFERROR(INDEX(Tableau1[RAISON],MATCH(F41,Tableau1[JOUR],0)),IF(WEEKDAY(F41,2)&gt;5,"WE","")))</f>
        <v/>
      </c>
      <c r="H41" s="14">
        <f t="shared" si="9"/>
        <v>41916</v>
      </c>
      <c r="I41" s="13" t="str">
        <f>IF(H41="","",IFERROR(INDEX(Tableau1[RAISON],MATCH(H41,Tableau1[JOUR],0)),IF(WEEKDAY(H41,2)&gt;5,"WE","")))</f>
        <v>WE</v>
      </c>
      <c r="J41" s="14">
        <f t="shared" si="10"/>
        <v>41947</v>
      </c>
      <c r="K41" s="13" t="str">
        <f>IF(J41="","",IFERROR(INDEX(Tableau1[RAISON],MATCH(J41,Tableau1[JOUR],0)),IF(WEEKDAY(J41,2)&gt;5,"WE","")))</f>
        <v/>
      </c>
      <c r="L41" s="14">
        <f t="shared" si="11"/>
        <v>41977</v>
      </c>
      <c r="M41" s="13" t="str">
        <f>IF(L41="","",IFERROR(INDEX(Tableau1[RAISON],MATCH(L41,Tableau1[JOUR],0)),IF(WEEKDAY(L41,2)&gt;5,"WE","")))</f>
        <v/>
      </c>
      <c r="N41" s="11"/>
    </row>
    <row r="42" spans="1:14" x14ac:dyDescent="0.35">
      <c r="A42" s="11"/>
      <c r="B42" s="14">
        <f t="shared" si="6"/>
        <v>41825</v>
      </c>
      <c r="C42" s="13" t="str">
        <f>IF(B42="","",IFERROR(INDEX(Tableau1[RAISON],MATCH(B42,Tableau1[JOUR],0)),IF(WEEKDAY(B42,2)&gt;5,"WE","")))</f>
        <v>WE</v>
      </c>
      <c r="D42" s="14">
        <f t="shared" si="7"/>
        <v>41856</v>
      </c>
      <c r="E42" s="13" t="str">
        <f>IF(D42="","",IFERROR(INDEX(Tableau1[RAISON],MATCH(D42,Tableau1[JOUR],0)),IF(WEEKDAY(D42,2)&gt;5,"WE","")))</f>
        <v/>
      </c>
      <c r="F42" s="14">
        <f t="shared" si="8"/>
        <v>41887</v>
      </c>
      <c r="G42" s="13" t="str">
        <f>IF(F42="","",IFERROR(INDEX(Tableau1[RAISON],MATCH(F42,Tableau1[JOUR],0)),IF(WEEKDAY(F42,2)&gt;5,"WE","")))</f>
        <v/>
      </c>
      <c r="H42" s="14">
        <f t="shared" si="9"/>
        <v>41917</v>
      </c>
      <c r="I42" s="13" t="str">
        <f>IF(H42="","",IFERROR(INDEX(Tableau1[RAISON],MATCH(H42,Tableau1[JOUR],0)),IF(WEEKDAY(H42,2)&gt;5,"WE","")))</f>
        <v>WE</v>
      </c>
      <c r="J42" s="14">
        <f t="shared" si="10"/>
        <v>41948</v>
      </c>
      <c r="K42" s="13" t="str">
        <f>IF(J42="","",IFERROR(INDEX(Tableau1[RAISON],MATCH(J42,Tableau1[JOUR],0)),IF(WEEKDAY(J42,2)&gt;5,"WE","")))</f>
        <v/>
      </c>
      <c r="L42" s="14">
        <f t="shared" si="11"/>
        <v>41978</v>
      </c>
      <c r="M42" s="13" t="str">
        <f>IF(L42="","",IFERROR(INDEX(Tableau1[RAISON],MATCH(L42,Tableau1[JOUR],0)),IF(WEEKDAY(L42,2)&gt;5,"WE","")))</f>
        <v/>
      </c>
      <c r="N42" s="11"/>
    </row>
    <row r="43" spans="1:14" x14ac:dyDescent="0.35">
      <c r="A43" s="11"/>
      <c r="B43" s="14">
        <f t="shared" si="6"/>
        <v>41826</v>
      </c>
      <c r="C43" s="13" t="str">
        <f>IF(B43="","",IFERROR(INDEX(Tableau1[RAISON],MATCH(B43,Tableau1[JOUR],0)),IF(WEEKDAY(B43,2)&gt;5,"WE","")))</f>
        <v>WE</v>
      </c>
      <c r="D43" s="14">
        <f t="shared" si="7"/>
        <v>41857</v>
      </c>
      <c r="E43" s="13" t="str">
        <f>IF(D43="","",IFERROR(INDEX(Tableau1[RAISON],MATCH(D43,Tableau1[JOUR],0)),IF(WEEKDAY(D43,2)&gt;5,"WE","")))</f>
        <v/>
      </c>
      <c r="F43" s="14">
        <f t="shared" si="8"/>
        <v>41888</v>
      </c>
      <c r="G43" s="13" t="str">
        <f>IF(F43="","",IFERROR(INDEX(Tableau1[RAISON],MATCH(F43,Tableau1[JOUR],0)),IF(WEEKDAY(F43,2)&gt;5,"WE","")))</f>
        <v>WE</v>
      </c>
      <c r="H43" s="14">
        <f t="shared" si="9"/>
        <v>41918</v>
      </c>
      <c r="I43" s="13" t="str">
        <f>IF(H43="","",IFERROR(INDEX(Tableau1[RAISON],MATCH(H43,Tableau1[JOUR],0)),IF(WEEKDAY(H43,2)&gt;5,"WE","")))</f>
        <v/>
      </c>
      <c r="J43" s="14">
        <f t="shared" si="10"/>
        <v>41949</v>
      </c>
      <c r="K43" s="13" t="str">
        <f>IF(J43="","",IFERROR(INDEX(Tableau1[RAISON],MATCH(J43,Tableau1[JOUR],0)),IF(WEEKDAY(J43,2)&gt;5,"WE","")))</f>
        <v/>
      </c>
      <c r="L43" s="14">
        <f t="shared" si="11"/>
        <v>41979</v>
      </c>
      <c r="M43" s="13" t="str">
        <f>IF(L43="","",IFERROR(INDEX(Tableau1[RAISON],MATCH(L43,Tableau1[JOUR],0)),IF(WEEKDAY(L43,2)&gt;5,"WE","")))</f>
        <v>WE</v>
      </c>
      <c r="N43" s="11"/>
    </row>
    <row r="44" spans="1:14" x14ac:dyDescent="0.35">
      <c r="A44" s="11"/>
      <c r="B44" s="14">
        <f t="shared" si="6"/>
        <v>41827</v>
      </c>
      <c r="C44" s="13" t="str">
        <f>IF(B44="","",IFERROR(INDEX(Tableau1[RAISON],MATCH(B44,Tableau1[JOUR],0)),IF(WEEKDAY(B44,2)&gt;5,"WE","")))</f>
        <v/>
      </c>
      <c r="D44" s="14">
        <f t="shared" si="7"/>
        <v>41858</v>
      </c>
      <c r="E44" s="13" t="str">
        <f>IF(D44="","",IFERROR(INDEX(Tableau1[RAISON],MATCH(D44,Tableau1[JOUR],0)),IF(WEEKDAY(D44,2)&gt;5,"WE","")))</f>
        <v/>
      </c>
      <c r="F44" s="14">
        <f t="shared" si="8"/>
        <v>41889</v>
      </c>
      <c r="G44" s="13" t="str">
        <f>IF(F44="","",IFERROR(INDEX(Tableau1[RAISON],MATCH(F44,Tableau1[JOUR],0)),IF(WEEKDAY(F44,2)&gt;5,"WE","")))</f>
        <v>WE</v>
      </c>
      <c r="H44" s="14">
        <f t="shared" si="9"/>
        <v>41919</v>
      </c>
      <c r="I44" s="13" t="str">
        <f>IF(H44="","",IFERROR(INDEX(Tableau1[RAISON],MATCH(H44,Tableau1[JOUR],0)),IF(WEEKDAY(H44,2)&gt;5,"WE","")))</f>
        <v/>
      </c>
      <c r="J44" s="14">
        <f t="shared" si="10"/>
        <v>41950</v>
      </c>
      <c r="K44" s="13" t="str">
        <f>IF(J44="","",IFERROR(INDEX(Tableau1[RAISON],MATCH(J44,Tableau1[JOUR],0)),IF(WEEKDAY(J44,2)&gt;5,"WE","")))</f>
        <v/>
      </c>
      <c r="L44" s="14">
        <f t="shared" si="11"/>
        <v>41980</v>
      </c>
      <c r="M44" s="13" t="str">
        <f>IF(L44="","",IFERROR(INDEX(Tableau1[RAISON],MATCH(L44,Tableau1[JOUR],0)),IF(WEEKDAY(L44,2)&gt;5,"WE","")))</f>
        <v>WE</v>
      </c>
      <c r="N44" s="11"/>
    </row>
    <row r="45" spans="1:14" x14ac:dyDescent="0.35">
      <c r="A45" s="11"/>
      <c r="B45" s="14">
        <f t="shared" si="6"/>
        <v>41828</v>
      </c>
      <c r="C45" s="13" t="str">
        <f>IF(B45="","",IFERROR(INDEX(Tableau1[RAISON],MATCH(B45,Tableau1[JOUR],0)),IF(WEEKDAY(B45,2)&gt;5,"WE","")))</f>
        <v/>
      </c>
      <c r="D45" s="14">
        <f t="shared" si="7"/>
        <v>41859</v>
      </c>
      <c r="E45" s="13" t="str">
        <f>IF(D45="","",IFERROR(INDEX(Tableau1[RAISON],MATCH(D45,Tableau1[JOUR],0)),IF(WEEKDAY(D45,2)&gt;5,"WE","")))</f>
        <v/>
      </c>
      <c r="F45" s="14">
        <f t="shared" si="8"/>
        <v>41890</v>
      </c>
      <c r="G45" s="13" t="str">
        <f>IF(F45="","",IFERROR(INDEX(Tableau1[RAISON],MATCH(F45,Tableau1[JOUR],0)),IF(WEEKDAY(F45,2)&gt;5,"WE","")))</f>
        <v/>
      </c>
      <c r="H45" s="14">
        <f t="shared" si="9"/>
        <v>41920</v>
      </c>
      <c r="I45" s="13" t="str">
        <f>IF(H45="","",IFERROR(INDEX(Tableau1[RAISON],MATCH(H45,Tableau1[JOUR],0)),IF(WEEKDAY(H45,2)&gt;5,"WE","")))</f>
        <v/>
      </c>
      <c r="J45" s="14">
        <f t="shared" si="10"/>
        <v>41951</v>
      </c>
      <c r="K45" s="13" t="str">
        <f>IF(J45="","",IFERROR(INDEX(Tableau1[RAISON],MATCH(J45,Tableau1[JOUR],0)),IF(WEEKDAY(J45,2)&gt;5,"WE","")))</f>
        <v>WE</v>
      </c>
      <c r="L45" s="14">
        <f t="shared" si="11"/>
        <v>41981</v>
      </c>
      <c r="M45" s="13" t="str">
        <f>IF(L45="","",IFERROR(INDEX(Tableau1[RAISON],MATCH(L45,Tableau1[JOUR],0)),IF(WEEKDAY(L45,2)&gt;5,"WE","")))</f>
        <v/>
      </c>
      <c r="N45" s="11"/>
    </row>
    <row r="46" spans="1:14" x14ac:dyDescent="0.35">
      <c r="A46" s="11"/>
      <c r="B46" s="14">
        <f t="shared" si="6"/>
        <v>41829</v>
      </c>
      <c r="C46" s="13" t="str">
        <f>IF(B46="","",IFERROR(INDEX(Tableau1[RAISON],MATCH(B46,Tableau1[JOUR],0)),IF(WEEKDAY(B46,2)&gt;5,"WE","")))</f>
        <v/>
      </c>
      <c r="D46" s="14">
        <f t="shared" si="7"/>
        <v>41860</v>
      </c>
      <c r="E46" s="13" t="str">
        <f>IF(D46="","",IFERROR(INDEX(Tableau1[RAISON],MATCH(D46,Tableau1[JOUR],0)),IF(WEEKDAY(D46,2)&gt;5,"WE","")))</f>
        <v>WE</v>
      </c>
      <c r="F46" s="14">
        <f t="shared" si="8"/>
        <v>41891</v>
      </c>
      <c r="G46" s="13" t="str">
        <f>IF(F46="","",IFERROR(INDEX(Tableau1[RAISON],MATCH(F46,Tableau1[JOUR],0)),IF(WEEKDAY(F46,2)&gt;5,"WE","")))</f>
        <v/>
      </c>
      <c r="H46" s="14">
        <f t="shared" si="9"/>
        <v>41921</v>
      </c>
      <c r="I46" s="13" t="str">
        <f>IF(H46="","",IFERROR(INDEX(Tableau1[RAISON],MATCH(H46,Tableau1[JOUR],0)),IF(WEEKDAY(H46,2)&gt;5,"WE","")))</f>
        <v/>
      </c>
      <c r="J46" s="14">
        <f t="shared" si="10"/>
        <v>41952</v>
      </c>
      <c r="K46" s="13" t="str">
        <f>IF(J46="","",IFERROR(INDEX(Tableau1[RAISON],MATCH(J46,Tableau1[JOUR],0)),IF(WEEKDAY(J46,2)&gt;5,"WE","")))</f>
        <v>WE</v>
      </c>
      <c r="L46" s="14">
        <f t="shared" si="11"/>
        <v>41982</v>
      </c>
      <c r="M46" s="13" t="str">
        <f>IF(L46="","",IFERROR(INDEX(Tableau1[RAISON],MATCH(L46,Tableau1[JOUR],0)),IF(WEEKDAY(L46,2)&gt;5,"WE","")))</f>
        <v/>
      </c>
      <c r="N46" s="11"/>
    </row>
    <row r="47" spans="1:14" x14ac:dyDescent="0.35">
      <c r="A47" s="11"/>
      <c r="B47" s="14">
        <f t="shared" si="6"/>
        <v>41830</v>
      </c>
      <c r="C47" s="13" t="str">
        <f>IF(B47="","",IFERROR(INDEX(Tableau1[RAISON],MATCH(B47,Tableau1[JOUR],0)),IF(WEEKDAY(B47,2)&gt;5,"WE","")))</f>
        <v/>
      </c>
      <c r="D47" s="14">
        <f t="shared" si="7"/>
        <v>41861</v>
      </c>
      <c r="E47" s="13" t="str">
        <f>IF(D47="","",IFERROR(INDEX(Tableau1[RAISON],MATCH(D47,Tableau1[JOUR],0)),IF(WEEKDAY(D47,2)&gt;5,"WE","")))</f>
        <v>WE</v>
      </c>
      <c r="F47" s="14">
        <f t="shared" si="8"/>
        <v>41892</v>
      </c>
      <c r="G47" s="13" t="str">
        <f>IF(F47="","",IFERROR(INDEX(Tableau1[RAISON],MATCH(F47,Tableau1[JOUR],0)),IF(WEEKDAY(F47,2)&gt;5,"WE","")))</f>
        <v/>
      </c>
      <c r="H47" s="14">
        <f t="shared" si="9"/>
        <v>41922</v>
      </c>
      <c r="I47" s="13" t="str">
        <f>IF(H47="","",IFERROR(INDEX(Tableau1[RAISON],MATCH(H47,Tableau1[JOUR],0)),IF(WEEKDAY(H47,2)&gt;5,"WE","")))</f>
        <v/>
      </c>
      <c r="J47" s="14">
        <f t="shared" si="10"/>
        <v>41953</v>
      </c>
      <c r="K47" s="13" t="str">
        <f>IF(J47="","",IFERROR(INDEX(Tableau1[RAISON],MATCH(J47,Tableau1[JOUR],0)),IF(WEEKDAY(J47,2)&gt;5,"WE","")))</f>
        <v/>
      </c>
      <c r="L47" s="14">
        <f t="shared" si="11"/>
        <v>41983</v>
      </c>
      <c r="M47" s="13" t="str">
        <f>IF(L47="","",IFERROR(INDEX(Tableau1[RAISON],MATCH(L47,Tableau1[JOUR],0)),IF(WEEKDAY(L47,2)&gt;5,"WE","")))</f>
        <v/>
      </c>
      <c r="N47" s="11"/>
    </row>
    <row r="48" spans="1:14" x14ac:dyDescent="0.35">
      <c r="A48" s="11"/>
      <c r="B48" s="14">
        <f t="shared" si="6"/>
        <v>41831</v>
      </c>
      <c r="C48" s="13" t="str">
        <f>IF(B48="","",IFERROR(INDEX(Tableau1[RAISON],MATCH(B48,Tableau1[JOUR],0)),IF(WEEKDAY(B48,2)&gt;5,"WE","")))</f>
        <v/>
      </c>
      <c r="D48" s="14">
        <f t="shared" si="7"/>
        <v>41862</v>
      </c>
      <c r="E48" s="13" t="str">
        <f>IF(D48="","",IFERROR(INDEX(Tableau1[RAISON],MATCH(D48,Tableau1[JOUR],0)),IF(WEEKDAY(D48,2)&gt;5,"WE","")))</f>
        <v/>
      </c>
      <c r="F48" s="14">
        <f t="shared" si="8"/>
        <v>41893</v>
      </c>
      <c r="G48" s="13" t="str">
        <f>IF(F48="","",IFERROR(INDEX(Tableau1[RAISON],MATCH(F48,Tableau1[JOUR],0)),IF(WEEKDAY(F48,2)&gt;5,"WE","")))</f>
        <v/>
      </c>
      <c r="H48" s="14">
        <f t="shared" si="9"/>
        <v>41923</v>
      </c>
      <c r="I48" s="13" t="str">
        <f>IF(H48="","",IFERROR(INDEX(Tableau1[RAISON],MATCH(H48,Tableau1[JOUR],0)),IF(WEEKDAY(H48,2)&gt;5,"WE","")))</f>
        <v>WE</v>
      </c>
      <c r="J48" s="14">
        <f t="shared" si="10"/>
        <v>41954</v>
      </c>
      <c r="K48" s="13" t="str">
        <f>IF(J48="","",IFERROR(INDEX(Tableau1[RAISON],MATCH(J48,Tableau1[JOUR],0)),IF(WEEKDAY(J48,2)&gt;5,"WE","")))</f>
        <v>Fête de l'Armistice</v>
      </c>
      <c r="L48" s="14">
        <f t="shared" si="11"/>
        <v>41984</v>
      </c>
      <c r="M48" s="13" t="str">
        <f>IF(L48="","",IFERROR(INDEX(Tableau1[RAISON],MATCH(L48,Tableau1[JOUR],0)),IF(WEEKDAY(L48,2)&gt;5,"WE","")))</f>
        <v/>
      </c>
      <c r="N48" s="11"/>
    </row>
    <row r="49" spans="1:14" x14ac:dyDescent="0.35">
      <c r="A49" s="11"/>
      <c r="B49" s="14">
        <f t="shared" si="6"/>
        <v>41832</v>
      </c>
      <c r="C49" s="13" t="str">
        <f>IF(B49="","",IFERROR(INDEX(Tableau1[RAISON],MATCH(B49,Tableau1[JOUR],0)),IF(WEEKDAY(B49,2)&gt;5,"WE","")))</f>
        <v>WE</v>
      </c>
      <c r="D49" s="14">
        <f t="shared" si="7"/>
        <v>41863</v>
      </c>
      <c r="E49" s="13" t="str">
        <f>IF(D49="","",IFERROR(INDEX(Tableau1[RAISON],MATCH(D49,Tableau1[JOUR],0)),IF(WEEKDAY(D49,2)&gt;5,"WE","")))</f>
        <v/>
      </c>
      <c r="F49" s="14">
        <f t="shared" si="8"/>
        <v>41894</v>
      </c>
      <c r="G49" s="13" t="str">
        <f>IF(F49="","",IFERROR(INDEX(Tableau1[RAISON],MATCH(F49,Tableau1[JOUR],0)),IF(WEEKDAY(F49,2)&gt;5,"WE","")))</f>
        <v/>
      </c>
      <c r="H49" s="14">
        <f t="shared" si="9"/>
        <v>41924</v>
      </c>
      <c r="I49" s="13" t="str">
        <f>IF(H49="","",IFERROR(INDEX(Tableau1[RAISON],MATCH(H49,Tableau1[JOUR],0)),IF(WEEKDAY(H49,2)&gt;5,"WE","")))</f>
        <v>WE</v>
      </c>
      <c r="J49" s="14">
        <f t="shared" si="10"/>
        <v>41955</v>
      </c>
      <c r="K49" s="13" t="str">
        <f>IF(J49="","",IFERROR(INDEX(Tableau1[RAISON],MATCH(J49,Tableau1[JOUR],0)),IF(WEEKDAY(J49,2)&gt;5,"WE","")))</f>
        <v/>
      </c>
      <c r="L49" s="14">
        <f t="shared" si="11"/>
        <v>41985</v>
      </c>
      <c r="M49" s="13" t="str">
        <f>IF(L49="","",IFERROR(INDEX(Tableau1[RAISON],MATCH(L49,Tableau1[JOUR],0)),IF(WEEKDAY(L49,2)&gt;5,"WE","")))</f>
        <v/>
      </c>
      <c r="N49" s="11"/>
    </row>
    <row r="50" spans="1:14" x14ac:dyDescent="0.35">
      <c r="A50" s="11"/>
      <c r="B50" s="14">
        <f t="shared" si="6"/>
        <v>41833</v>
      </c>
      <c r="C50" s="13" t="str">
        <f>IF(B50="","",IFERROR(INDEX(Tableau1[RAISON],MATCH(B50,Tableau1[JOUR],0)),IF(WEEKDAY(B50,2)&gt;5,"WE","")))</f>
        <v>WE</v>
      </c>
      <c r="D50" s="14">
        <f t="shared" si="7"/>
        <v>41864</v>
      </c>
      <c r="E50" s="13" t="str">
        <f>IF(D50="","",IFERROR(INDEX(Tableau1[RAISON],MATCH(D50,Tableau1[JOUR],0)),IF(WEEKDAY(D50,2)&gt;5,"WE","")))</f>
        <v/>
      </c>
      <c r="F50" s="14">
        <f t="shared" si="8"/>
        <v>41895</v>
      </c>
      <c r="G50" s="13" t="str">
        <f>IF(F50="","",IFERROR(INDEX(Tableau1[RAISON],MATCH(F50,Tableau1[JOUR],0)),IF(WEEKDAY(F50,2)&gt;5,"WE","")))</f>
        <v>WE</v>
      </c>
      <c r="H50" s="14">
        <f t="shared" si="9"/>
        <v>41925</v>
      </c>
      <c r="I50" s="13" t="str">
        <f>IF(H50="","",IFERROR(INDEX(Tableau1[RAISON],MATCH(H50,Tableau1[JOUR],0)),IF(WEEKDAY(H50,2)&gt;5,"WE","")))</f>
        <v/>
      </c>
      <c r="J50" s="14">
        <f t="shared" si="10"/>
        <v>41956</v>
      </c>
      <c r="K50" s="13" t="str">
        <f>IF(J50="","",IFERROR(INDEX(Tableau1[RAISON],MATCH(J50,Tableau1[JOUR],0)),IF(WEEKDAY(J50,2)&gt;5,"WE","")))</f>
        <v/>
      </c>
      <c r="L50" s="14">
        <f t="shared" si="11"/>
        <v>41986</v>
      </c>
      <c r="M50" s="13" t="str">
        <f>IF(L50="","",IFERROR(INDEX(Tableau1[RAISON],MATCH(L50,Tableau1[JOUR],0)),IF(WEEKDAY(L50,2)&gt;5,"WE","")))</f>
        <v>WE</v>
      </c>
      <c r="N50" s="11"/>
    </row>
    <row r="51" spans="1:14" x14ac:dyDescent="0.35">
      <c r="A51" s="11"/>
      <c r="B51" s="14">
        <f t="shared" si="6"/>
        <v>41834</v>
      </c>
      <c r="C51" s="13" t="str">
        <f>IF(B51="","",IFERROR(INDEX(Tableau1[RAISON],MATCH(B51,Tableau1[JOUR],0)),IF(WEEKDAY(B51,2)&gt;5,"WE","")))</f>
        <v/>
      </c>
      <c r="D51" s="14">
        <f t="shared" si="7"/>
        <v>41865</v>
      </c>
      <c r="E51" s="13" t="str">
        <f>IF(D51="","",IFERROR(INDEX(Tableau1[RAISON],MATCH(D51,Tableau1[JOUR],0)),IF(WEEKDAY(D51,2)&gt;5,"WE","")))</f>
        <v/>
      </c>
      <c r="F51" s="14">
        <f t="shared" si="8"/>
        <v>41896</v>
      </c>
      <c r="G51" s="13" t="str">
        <f>IF(F51="","",IFERROR(INDEX(Tableau1[RAISON],MATCH(F51,Tableau1[JOUR],0)),IF(WEEKDAY(F51,2)&gt;5,"WE","")))</f>
        <v>WE</v>
      </c>
      <c r="H51" s="14">
        <f t="shared" si="9"/>
        <v>41926</v>
      </c>
      <c r="I51" s="13" t="str">
        <f>IF(H51="","",IFERROR(INDEX(Tableau1[RAISON],MATCH(H51,Tableau1[JOUR],0)),IF(WEEKDAY(H51,2)&gt;5,"WE","")))</f>
        <v/>
      </c>
      <c r="J51" s="14">
        <f t="shared" si="10"/>
        <v>41957</v>
      </c>
      <c r="K51" s="13" t="str">
        <f>IF(J51="","",IFERROR(INDEX(Tableau1[RAISON],MATCH(J51,Tableau1[JOUR],0)),IF(WEEKDAY(J51,2)&gt;5,"WE","")))</f>
        <v/>
      </c>
      <c r="L51" s="14">
        <f t="shared" si="11"/>
        <v>41987</v>
      </c>
      <c r="M51" s="13" t="str">
        <f>IF(L51="","",IFERROR(INDEX(Tableau1[RAISON],MATCH(L51,Tableau1[JOUR],0)),IF(WEEKDAY(L51,2)&gt;5,"WE","")))</f>
        <v>WE</v>
      </c>
      <c r="N51" s="11"/>
    </row>
    <row r="52" spans="1:14" x14ac:dyDescent="0.35">
      <c r="A52" s="11"/>
      <c r="B52" s="14">
        <f t="shared" si="6"/>
        <v>41835</v>
      </c>
      <c r="C52" s="13" t="str">
        <f>IF(B52="","",IFERROR(INDEX(Tableau1[RAISON],MATCH(B52,Tableau1[JOUR],0)),IF(WEEKDAY(B52,2)&gt;5,"WE","")))</f>
        <v/>
      </c>
      <c r="D52" s="14">
        <f t="shared" si="7"/>
        <v>41866</v>
      </c>
      <c r="E52" s="13" t="str">
        <f>IF(D52="","",IFERROR(INDEX(Tableau1[RAISON],MATCH(D52,Tableau1[JOUR],0)),IF(WEEKDAY(D52,2)&gt;5,"WE","")))</f>
        <v>Assomption</v>
      </c>
      <c r="F52" s="14">
        <f t="shared" si="8"/>
        <v>41897</v>
      </c>
      <c r="G52" s="13" t="str">
        <f>IF(F52="","",IFERROR(INDEX(Tableau1[RAISON],MATCH(F52,Tableau1[JOUR],0)),IF(WEEKDAY(F52,2)&gt;5,"WE","")))</f>
        <v/>
      </c>
      <c r="H52" s="14">
        <f t="shared" si="9"/>
        <v>41927</v>
      </c>
      <c r="I52" s="13" t="str">
        <f>IF(H52="","",IFERROR(INDEX(Tableau1[RAISON],MATCH(H52,Tableau1[JOUR],0)),IF(WEEKDAY(H52,2)&gt;5,"WE","")))</f>
        <v/>
      </c>
      <c r="J52" s="14">
        <f t="shared" si="10"/>
        <v>41958</v>
      </c>
      <c r="K52" s="13" t="str">
        <f>IF(J52="","",IFERROR(INDEX(Tableau1[RAISON],MATCH(J52,Tableau1[JOUR],0)),IF(WEEKDAY(J52,2)&gt;5,"WE","")))</f>
        <v>Fête du Roi</v>
      </c>
      <c r="L52" s="14">
        <f t="shared" si="11"/>
        <v>41988</v>
      </c>
      <c r="M52" s="13" t="str">
        <f>IF(L52="","",IFERROR(INDEX(Tableau1[RAISON],MATCH(L52,Tableau1[JOUR],0)),IF(WEEKDAY(L52,2)&gt;5,"WE","")))</f>
        <v/>
      </c>
      <c r="N52" s="11"/>
    </row>
    <row r="53" spans="1:14" x14ac:dyDescent="0.35">
      <c r="A53" s="11"/>
      <c r="B53" s="14">
        <f t="shared" si="6"/>
        <v>41836</v>
      </c>
      <c r="C53" s="13" t="str">
        <f>IF(B53="","",IFERROR(INDEX(Tableau1[RAISON],MATCH(B53,Tableau1[JOUR],0)),IF(WEEKDAY(B53,2)&gt;5,"WE","")))</f>
        <v/>
      </c>
      <c r="D53" s="14">
        <f t="shared" si="7"/>
        <v>41867</v>
      </c>
      <c r="E53" s="13" t="str">
        <f>IF(D53="","",IFERROR(INDEX(Tableau1[RAISON],MATCH(D53,Tableau1[JOUR],0)),IF(WEEKDAY(D53,2)&gt;5,"WE","")))</f>
        <v>WE</v>
      </c>
      <c r="F53" s="14">
        <f t="shared" si="8"/>
        <v>41898</v>
      </c>
      <c r="G53" s="13" t="str">
        <f>IF(F53="","",IFERROR(INDEX(Tableau1[RAISON],MATCH(F53,Tableau1[JOUR],0)),IF(WEEKDAY(F53,2)&gt;5,"WE","")))</f>
        <v/>
      </c>
      <c r="H53" s="14">
        <f t="shared" si="9"/>
        <v>41928</v>
      </c>
      <c r="I53" s="13" t="str">
        <f>IF(H53="","",IFERROR(INDEX(Tableau1[RAISON],MATCH(H53,Tableau1[JOUR],0)),IF(WEEKDAY(H53,2)&gt;5,"WE","")))</f>
        <v/>
      </c>
      <c r="J53" s="14">
        <f t="shared" si="10"/>
        <v>41959</v>
      </c>
      <c r="K53" s="13" t="str">
        <f>IF(J53="","",IFERROR(INDEX(Tableau1[RAISON],MATCH(J53,Tableau1[JOUR],0)),IF(WEEKDAY(J53,2)&gt;5,"WE","")))</f>
        <v>WE</v>
      </c>
      <c r="L53" s="14">
        <f t="shared" si="11"/>
        <v>41989</v>
      </c>
      <c r="M53" s="13" t="str">
        <f>IF(L53="","",IFERROR(INDEX(Tableau1[RAISON],MATCH(L53,Tableau1[JOUR],0)),IF(WEEKDAY(L53,2)&gt;5,"WE","")))</f>
        <v/>
      </c>
      <c r="N53" s="11"/>
    </row>
    <row r="54" spans="1:14" x14ac:dyDescent="0.35">
      <c r="A54" s="11"/>
      <c r="B54" s="14">
        <f t="shared" si="6"/>
        <v>41837</v>
      </c>
      <c r="C54" s="13" t="str">
        <f>IF(B54="","",IFERROR(INDEX(Tableau1[RAISON],MATCH(B54,Tableau1[JOUR],0)),IF(WEEKDAY(B54,2)&gt;5,"WE","")))</f>
        <v/>
      </c>
      <c r="D54" s="14">
        <f t="shared" si="7"/>
        <v>41868</v>
      </c>
      <c r="E54" s="13" t="str">
        <f>IF(D54="","",IFERROR(INDEX(Tableau1[RAISON],MATCH(D54,Tableau1[JOUR],0)),IF(WEEKDAY(D54,2)&gt;5,"WE","")))</f>
        <v>WE</v>
      </c>
      <c r="F54" s="14">
        <f t="shared" si="8"/>
        <v>41899</v>
      </c>
      <c r="G54" s="13" t="str">
        <f>IF(F54="","",IFERROR(INDEX(Tableau1[RAISON],MATCH(F54,Tableau1[JOUR],0)),IF(WEEKDAY(F54,2)&gt;5,"WE","")))</f>
        <v/>
      </c>
      <c r="H54" s="14">
        <f t="shared" si="9"/>
        <v>41929</v>
      </c>
      <c r="I54" s="13" t="str">
        <f>IF(H54="","",IFERROR(INDEX(Tableau1[RAISON],MATCH(H54,Tableau1[JOUR],0)),IF(WEEKDAY(H54,2)&gt;5,"WE","")))</f>
        <v/>
      </c>
      <c r="J54" s="14">
        <f t="shared" si="10"/>
        <v>41960</v>
      </c>
      <c r="K54" s="13" t="str">
        <f>IF(J54="","",IFERROR(INDEX(Tableau1[RAISON],MATCH(J54,Tableau1[JOUR],0)),IF(WEEKDAY(J54,2)&gt;5,"WE","")))</f>
        <v/>
      </c>
      <c r="L54" s="14">
        <f t="shared" si="11"/>
        <v>41990</v>
      </c>
      <c r="M54" s="13" t="str">
        <f>IF(L54="","",IFERROR(INDEX(Tableau1[RAISON],MATCH(L54,Tableau1[JOUR],0)),IF(WEEKDAY(L54,2)&gt;5,"WE","")))</f>
        <v/>
      </c>
      <c r="N54" s="11"/>
    </row>
    <row r="55" spans="1:14" x14ac:dyDescent="0.35">
      <c r="A55" s="11"/>
      <c r="B55" s="14">
        <f t="shared" si="6"/>
        <v>41838</v>
      </c>
      <c r="C55" s="13" t="str">
        <f>IF(B55="","",IFERROR(INDEX(Tableau1[RAISON],MATCH(B55,Tableau1[JOUR],0)),IF(WEEKDAY(B55,2)&gt;5,"WE","")))</f>
        <v/>
      </c>
      <c r="D55" s="14">
        <f t="shared" si="7"/>
        <v>41869</v>
      </c>
      <c r="E55" s="13" t="str">
        <f>IF(D55="","",IFERROR(INDEX(Tableau1[RAISON],MATCH(D55,Tableau1[JOUR],0)),IF(WEEKDAY(D55,2)&gt;5,"WE","")))</f>
        <v/>
      </c>
      <c r="F55" s="14">
        <f t="shared" si="8"/>
        <v>41900</v>
      </c>
      <c r="G55" s="13" t="str">
        <f>IF(F55="","",IFERROR(INDEX(Tableau1[RAISON],MATCH(F55,Tableau1[JOUR],0)),IF(WEEKDAY(F55,2)&gt;5,"WE","")))</f>
        <v/>
      </c>
      <c r="H55" s="14">
        <f t="shared" si="9"/>
        <v>41930</v>
      </c>
      <c r="I55" s="13" t="str">
        <f>IF(H55="","",IFERROR(INDEX(Tableau1[RAISON],MATCH(H55,Tableau1[JOUR],0)),IF(WEEKDAY(H55,2)&gt;5,"WE","")))</f>
        <v>WE</v>
      </c>
      <c r="J55" s="14">
        <f t="shared" si="10"/>
        <v>41961</v>
      </c>
      <c r="K55" s="13" t="str">
        <f>IF(J55="","",IFERROR(INDEX(Tableau1[RAISON],MATCH(J55,Tableau1[JOUR],0)),IF(WEEKDAY(J55,2)&gt;5,"WE","")))</f>
        <v/>
      </c>
      <c r="L55" s="14">
        <f t="shared" si="11"/>
        <v>41991</v>
      </c>
      <c r="M55" s="13" t="str">
        <f>IF(L55="","",IFERROR(INDEX(Tableau1[RAISON],MATCH(L55,Tableau1[JOUR],0)),IF(WEEKDAY(L55,2)&gt;5,"WE","")))</f>
        <v/>
      </c>
      <c r="N55" s="11"/>
    </row>
    <row r="56" spans="1:14" x14ac:dyDescent="0.35">
      <c r="A56" s="11"/>
      <c r="B56" s="14">
        <f t="shared" si="6"/>
        <v>41839</v>
      </c>
      <c r="C56" s="13" t="str">
        <f>IF(B56="","",IFERROR(INDEX(Tableau1[RAISON],MATCH(B56,Tableau1[JOUR],0)),IF(WEEKDAY(B56,2)&gt;5,"WE","")))</f>
        <v>WE</v>
      </c>
      <c r="D56" s="14">
        <f t="shared" si="7"/>
        <v>41870</v>
      </c>
      <c r="E56" s="13" t="str">
        <f>IF(D56="","",IFERROR(INDEX(Tableau1[RAISON],MATCH(D56,Tableau1[JOUR],0)),IF(WEEKDAY(D56,2)&gt;5,"WE","")))</f>
        <v/>
      </c>
      <c r="F56" s="14">
        <f t="shared" si="8"/>
        <v>41901</v>
      </c>
      <c r="G56" s="13" t="str">
        <f>IF(F56="","",IFERROR(INDEX(Tableau1[RAISON],MATCH(F56,Tableau1[JOUR],0)),IF(WEEKDAY(F56,2)&gt;5,"WE","")))</f>
        <v/>
      </c>
      <c r="H56" s="14">
        <f t="shared" si="9"/>
        <v>41931</v>
      </c>
      <c r="I56" s="13" t="str">
        <f>IF(H56="","",IFERROR(INDEX(Tableau1[RAISON],MATCH(H56,Tableau1[JOUR],0)),IF(WEEKDAY(H56,2)&gt;5,"WE","")))</f>
        <v>WE</v>
      </c>
      <c r="J56" s="14">
        <f t="shared" si="10"/>
        <v>41962</v>
      </c>
      <c r="K56" s="13" t="str">
        <f>IF(J56="","",IFERROR(INDEX(Tableau1[RAISON],MATCH(J56,Tableau1[JOUR],0)),IF(WEEKDAY(J56,2)&gt;5,"WE","")))</f>
        <v/>
      </c>
      <c r="L56" s="14">
        <f t="shared" si="11"/>
        <v>41992</v>
      </c>
      <c r="M56" s="13" t="str">
        <f>IF(L56="","",IFERROR(INDEX(Tableau1[RAISON],MATCH(L56,Tableau1[JOUR],0)),IF(WEEKDAY(L56,2)&gt;5,"WE","")))</f>
        <v/>
      </c>
      <c r="N56" s="11"/>
    </row>
    <row r="57" spans="1:14" x14ac:dyDescent="0.35">
      <c r="A57" s="11"/>
      <c r="B57" s="14">
        <f t="shared" si="6"/>
        <v>41840</v>
      </c>
      <c r="C57" s="13" t="str">
        <f>IF(B57="","",IFERROR(INDEX(Tableau1[RAISON],MATCH(B57,Tableau1[JOUR],0)),IF(WEEKDAY(B57,2)&gt;5,"WE","")))</f>
        <v>WE</v>
      </c>
      <c r="D57" s="14">
        <f t="shared" si="7"/>
        <v>41871</v>
      </c>
      <c r="E57" s="13" t="str">
        <f>IF(D57="","",IFERROR(INDEX(Tableau1[RAISON],MATCH(D57,Tableau1[JOUR],0)),IF(WEEKDAY(D57,2)&gt;5,"WE","")))</f>
        <v/>
      </c>
      <c r="F57" s="14">
        <f t="shared" si="8"/>
        <v>41902</v>
      </c>
      <c r="G57" s="13" t="str">
        <f>IF(F57="","",IFERROR(INDEX(Tableau1[RAISON],MATCH(F57,Tableau1[JOUR],0)),IF(WEEKDAY(F57,2)&gt;5,"WE","")))</f>
        <v>WE</v>
      </c>
      <c r="H57" s="14">
        <f t="shared" si="9"/>
        <v>41932</v>
      </c>
      <c r="I57" s="13" t="str">
        <f>IF(H57="","",IFERROR(INDEX(Tableau1[RAISON],MATCH(H57,Tableau1[JOUR],0)),IF(WEEKDAY(H57,2)&gt;5,"WE","")))</f>
        <v/>
      </c>
      <c r="J57" s="14">
        <f t="shared" si="10"/>
        <v>41963</v>
      </c>
      <c r="K57" s="13" t="str">
        <f>IF(J57="","",IFERROR(INDEX(Tableau1[RAISON],MATCH(J57,Tableau1[JOUR],0)),IF(WEEKDAY(J57,2)&gt;5,"WE","")))</f>
        <v/>
      </c>
      <c r="L57" s="14">
        <f t="shared" si="11"/>
        <v>41993</v>
      </c>
      <c r="M57" s="13" t="str">
        <f>IF(L57="","",IFERROR(INDEX(Tableau1[RAISON],MATCH(L57,Tableau1[JOUR],0)),IF(WEEKDAY(L57,2)&gt;5,"WE","")))</f>
        <v>WE</v>
      </c>
      <c r="N57" s="11"/>
    </row>
    <row r="58" spans="1:14" x14ac:dyDescent="0.35">
      <c r="A58" s="11"/>
      <c r="B58" s="14">
        <f t="shared" si="6"/>
        <v>41841</v>
      </c>
      <c r="C58" s="13" t="str">
        <f>IF(B58="","",IFERROR(INDEX(Tableau1[RAISON],MATCH(B58,Tableau1[JOUR],0)),IF(WEEKDAY(B58,2)&gt;5,"WE","")))</f>
        <v>Fête Nationale</v>
      </c>
      <c r="D58" s="14">
        <f t="shared" si="7"/>
        <v>41872</v>
      </c>
      <c r="E58" s="13" t="str">
        <f>IF(D58="","",IFERROR(INDEX(Tableau1[RAISON],MATCH(D58,Tableau1[JOUR],0)),IF(WEEKDAY(D58,2)&gt;5,"WE","")))</f>
        <v/>
      </c>
      <c r="F58" s="14">
        <f t="shared" si="8"/>
        <v>41903</v>
      </c>
      <c r="G58" s="13" t="str">
        <f>IF(F58="","",IFERROR(INDEX(Tableau1[RAISON],MATCH(F58,Tableau1[JOUR],0)),IF(WEEKDAY(F58,2)&gt;5,"WE","")))</f>
        <v>WE</v>
      </c>
      <c r="H58" s="14">
        <f t="shared" si="9"/>
        <v>41933</v>
      </c>
      <c r="I58" s="13" t="str">
        <f>IF(H58="","",IFERROR(INDEX(Tableau1[RAISON],MATCH(H58,Tableau1[JOUR],0)),IF(WEEKDAY(H58,2)&gt;5,"WE","")))</f>
        <v/>
      </c>
      <c r="J58" s="14">
        <f t="shared" si="10"/>
        <v>41964</v>
      </c>
      <c r="K58" s="13" t="str">
        <f>IF(J58="","",IFERROR(INDEX(Tableau1[RAISON],MATCH(J58,Tableau1[JOUR],0)),IF(WEEKDAY(J58,2)&gt;5,"WE","")))</f>
        <v/>
      </c>
      <c r="L58" s="14">
        <f t="shared" si="11"/>
        <v>41994</v>
      </c>
      <c r="M58" s="13" t="str">
        <f>IF(L58="","",IFERROR(INDEX(Tableau1[RAISON],MATCH(L58,Tableau1[JOUR],0)),IF(WEEKDAY(L58,2)&gt;5,"WE","")))</f>
        <v>WE</v>
      </c>
      <c r="N58" s="11"/>
    </row>
    <row r="59" spans="1:14" x14ac:dyDescent="0.35">
      <c r="A59" s="11"/>
      <c r="B59" s="14">
        <f t="shared" si="6"/>
        <v>41842</v>
      </c>
      <c r="C59" s="13" t="str">
        <f>IF(B59="","",IFERROR(INDEX(Tableau1[RAISON],MATCH(B59,Tableau1[JOUR],0)),IF(WEEKDAY(B59,2)&gt;5,"WE","")))</f>
        <v/>
      </c>
      <c r="D59" s="14">
        <f t="shared" si="7"/>
        <v>41873</v>
      </c>
      <c r="E59" s="13" t="str">
        <f>IF(D59="","",IFERROR(INDEX(Tableau1[RAISON],MATCH(D59,Tableau1[JOUR],0)),IF(WEEKDAY(D59,2)&gt;5,"WE","")))</f>
        <v/>
      </c>
      <c r="F59" s="14">
        <f t="shared" si="8"/>
        <v>41904</v>
      </c>
      <c r="G59" s="13" t="str">
        <f>IF(F59="","",IFERROR(INDEX(Tableau1[RAISON],MATCH(F59,Tableau1[JOUR],0)),IF(WEEKDAY(F59,2)&gt;5,"WE","")))</f>
        <v/>
      </c>
      <c r="H59" s="14">
        <f t="shared" si="9"/>
        <v>41934</v>
      </c>
      <c r="I59" s="13" t="str">
        <f>IF(H59="","",IFERROR(INDEX(Tableau1[RAISON],MATCH(H59,Tableau1[JOUR],0)),IF(WEEKDAY(H59,2)&gt;5,"WE","")))</f>
        <v/>
      </c>
      <c r="J59" s="14">
        <f t="shared" si="10"/>
        <v>41965</v>
      </c>
      <c r="K59" s="13" t="str">
        <f>IF(J59="","",IFERROR(INDEX(Tableau1[RAISON],MATCH(J59,Tableau1[JOUR],0)),IF(WEEKDAY(J59,2)&gt;5,"WE","")))</f>
        <v>WE</v>
      </c>
      <c r="L59" s="14">
        <f t="shared" si="11"/>
        <v>41995</v>
      </c>
      <c r="M59" s="13" t="str">
        <f>IF(L59="","",IFERROR(INDEX(Tableau1[RAISON],MATCH(L59,Tableau1[JOUR],0)),IF(WEEKDAY(L59,2)&gt;5,"WE","")))</f>
        <v/>
      </c>
      <c r="N59" s="11"/>
    </row>
    <row r="60" spans="1:14" x14ac:dyDescent="0.35">
      <c r="A60" s="11"/>
      <c r="B60" s="14">
        <f t="shared" si="6"/>
        <v>41843</v>
      </c>
      <c r="C60" s="13" t="str">
        <f>IF(B60="","",IFERROR(INDEX(Tableau1[RAISON],MATCH(B60,Tableau1[JOUR],0)),IF(WEEKDAY(B60,2)&gt;5,"WE","")))</f>
        <v/>
      </c>
      <c r="D60" s="14">
        <f t="shared" si="7"/>
        <v>41874</v>
      </c>
      <c r="E60" s="13" t="str">
        <f>IF(D60="","",IFERROR(INDEX(Tableau1[RAISON],MATCH(D60,Tableau1[JOUR],0)),IF(WEEKDAY(D60,2)&gt;5,"WE","")))</f>
        <v>WE</v>
      </c>
      <c r="F60" s="14">
        <f t="shared" si="8"/>
        <v>41905</v>
      </c>
      <c r="G60" s="13" t="str">
        <f>IF(F60="","",IFERROR(INDEX(Tableau1[RAISON],MATCH(F60,Tableau1[JOUR],0)),IF(WEEKDAY(F60,2)&gt;5,"WE","")))</f>
        <v/>
      </c>
      <c r="H60" s="14">
        <f t="shared" si="9"/>
        <v>41935</v>
      </c>
      <c r="I60" s="13" t="str">
        <f>IF(H60="","",IFERROR(INDEX(Tableau1[RAISON],MATCH(H60,Tableau1[JOUR],0)),IF(WEEKDAY(H60,2)&gt;5,"WE","")))</f>
        <v/>
      </c>
      <c r="J60" s="14">
        <f t="shared" si="10"/>
        <v>41966</v>
      </c>
      <c r="K60" s="13" t="str">
        <f>IF(J60="","",IFERROR(INDEX(Tableau1[RAISON],MATCH(J60,Tableau1[JOUR],0)),IF(WEEKDAY(J60,2)&gt;5,"WE","")))</f>
        <v>WE</v>
      </c>
      <c r="L60" s="14">
        <f t="shared" si="11"/>
        <v>41996</v>
      </c>
      <c r="M60" s="13" t="str">
        <f>IF(L60="","",IFERROR(INDEX(Tableau1[RAISON],MATCH(L60,Tableau1[JOUR],0)),IF(WEEKDAY(L60,2)&gt;5,"WE","")))</f>
        <v/>
      </c>
      <c r="N60" s="11"/>
    </row>
    <row r="61" spans="1:14" x14ac:dyDescent="0.35">
      <c r="A61" s="11"/>
      <c r="B61" s="14">
        <f t="shared" si="6"/>
        <v>41844</v>
      </c>
      <c r="C61" s="13" t="str">
        <f>IF(B61="","",IFERROR(INDEX(Tableau1[RAISON],MATCH(B61,Tableau1[JOUR],0)),IF(WEEKDAY(B61,2)&gt;5,"WE","")))</f>
        <v/>
      </c>
      <c r="D61" s="14">
        <f t="shared" si="7"/>
        <v>41875</v>
      </c>
      <c r="E61" s="13" t="str">
        <f>IF(D61="","",IFERROR(INDEX(Tableau1[RAISON],MATCH(D61,Tableau1[JOUR],0)),IF(WEEKDAY(D61,2)&gt;5,"WE","")))</f>
        <v>WE</v>
      </c>
      <c r="F61" s="14">
        <f t="shared" si="8"/>
        <v>41906</v>
      </c>
      <c r="G61" s="13" t="str">
        <f>IF(F61="","",IFERROR(INDEX(Tableau1[RAISON],MATCH(F61,Tableau1[JOUR],0)),IF(WEEKDAY(F61,2)&gt;5,"WE","")))</f>
        <v/>
      </c>
      <c r="H61" s="14">
        <f t="shared" si="9"/>
        <v>41936</v>
      </c>
      <c r="I61" s="13" t="str">
        <f>IF(H61="","",IFERROR(INDEX(Tableau1[RAISON],MATCH(H61,Tableau1[JOUR],0)),IF(WEEKDAY(H61,2)&gt;5,"WE","")))</f>
        <v/>
      </c>
      <c r="J61" s="14">
        <f t="shared" si="10"/>
        <v>41967</v>
      </c>
      <c r="K61" s="13" t="str">
        <f>IF(J61="","",IFERROR(INDEX(Tableau1[RAISON],MATCH(J61,Tableau1[JOUR],0)),IF(WEEKDAY(J61,2)&gt;5,"WE","")))</f>
        <v/>
      </c>
      <c r="L61" s="14">
        <f t="shared" si="11"/>
        <v>41997</v>
      </c>
      <c r="M61" s="13" t="str">
        <f>IF(L61="","",IFERROR(INDEX(Tableau1[RAISON],MATCH(L61,Tableau1[JOUR],0)),IF(WEEKDAY(L61,2)&gt;5,"WE","")))</f>
        <v/>
      </c>
      <c r="N61" s="11"/>
    </row>
    <row r="62" spans="1:14" x14ac:dyDescent="0.35">
      <c r="A62" s="11"/>
      <c r="B62" s="14">
        <f t="shared" si="6"/>
        <v>41845</v>
      </c>
      <c r="C62" s="13" t="str">
        <f>IF(B62="","",IFERROR(INDEX(Tableau1[RAISON],MATCH(B62,Tableau1[JOUR],0)),IF(WEEKDAY(B62,2)&gt;5,"WE","")))</f>
        <v/>
      </c>
      <c r="D62" s="14">
        <f t="shared" si="7"/>
        <v>41876</v>
      </c>
      <c r="E62" s="13" t="str">
        <f>IF(D62="","",IFERROR(INDEX(Tableau1[RAISON],MATCH(D62,Tableau1[JOUR],0)),IF(WEEKDAY(D62,2)&gt;5,"WE","")))</f>
        <v/>
      </c>
      <c r="F62" s="14">
        <f t="shared" si="8"/>
        <v>41907</v>
      </c>
      <c r="G62" s="13" t="str">
        <f>IF(F62="","",IFERROR(INDEX(Tableau1[RAISON],MATCH(F62,Tableau1[JOUR],0)),IF(WEEKDAY(F62,2)&gt;5,"WE","")))</f>
        <v/>
      </c>
      <c r="H62" s="14">
        <f t="shared" si="9"/>
        <v>41937</v>
      </c>
      <c r="I62" s="13" t="str">
        <f>IF(H62="","",IFERROR(INDEX(Tableau1[RAISON],MATCH(H62,Tableau1[JOUR],0)),IF(WEEKDAY(H62,2)&gt;5,"WE","")))</f>
        <v>WE</v>
      </c>
      <c r="J62" s="14">
        <f t="shared" si="10"/>
        <v>41968</v>
      </c>
      <c r="K62" s="13" t="str">
        <f>IF(J62="","",IFERROR(INDEX(Tableau1[RAISON],MATCH(J62,Tableau1[JOUR],0)),IF(WEEKDAY(J62,2)&gt;5,"WE","")))</f>
        <v/>
      </c>
      <c r="L62" s="14">
        <f t="shared" si="11"/>
        <v>41998</v>
      </c>
      <c r="M62" s="13" t="str">
        <f>IF(L62="","",IFERROR(INDEX(Tableau1[RAISON],MATCH(L62,Tableau1[JOUR],0)),IF(WEEKDAY(L62,2)&gt;5,"WE","")))</f>
        <v>Noël</v>
      </c>
      <c r="N62" s="11"/>
    </row>
    <row r="63" spans="1:14" x14ac:dyDescent="0.35">
      <c r="A63" s="11"/>
      <c r="B63" s="14">
        <f t="shared" si="6"/>
        <v>41846</v>
      </c>
      <c r="C63" s="13" t="str">
        <f>IF(B63="","",IFERROR(INDEX(Tableau1[RAISON],MATCH(B63,Tableau1[JOUR],0)),IF(WEEKDAY(B63,2)&gt;5,"WE","")))</f>
        <v>WE</v>
      </c>
      <c r="D63" s="14">
        <f t="shared" si="7"/>
        <v>41877</v>
      </c>
      <c r="E63" s="13" t="str">
        <f>IF(D63="","",IFERROR(INDEX(Tableau1[RAISON],MATCH(D63,Tableau1[JOUR],0)),IF(WEEKDAY(D63,2)&gt;5,"WE","")))</f>
        <v/>
      </c>
      <c r="F63" s="14">
        <f t="shared" si="8"/>
        <v>41908</v>
      </c>
      <c r="G63" s="13" t="str">
        <f>IF(F63="","",IFERROR(INDEX(Tableau1[RAISON],MATCH(F63,Tableau1[JOUR],0)),IF(WEEKDAY(F63,2)&gt;5,"WE","")))</f>
        <v/>
      </c>
      <c r="H63" s="14">
        <f t="shared" si="9"/>
        <v>41938</v>
      </c>
      <c r="I63" s="13" t="str">
        <f>IF(H63="","",IFERROR(INDEX(Tableau1[RAISON],MATCH(H63,Tableau1[JOUR],0)),IF(WEEKDAY(H63,2)&gt;5,"WE","")))</f>
        <v>WE</v>
      </c>
      <c r="J63" s="14">
        <f t="shared" si="10"/>
        <v>41969</v>
      </c>
      <c r="K63" s="13" t="str">
        <f>IF(J63="","",IFERROR(INDEX(Tableau1[RAISON],MATCH(J63,Tableau1[JOUR],0)),IF(WEEKDAY(J63,2)&gt;5,"WE","")))</f>
        <v/>
      </c>
      <c r="L63" s="14">
        <f t="shared" si="11"/>
        <v>41999</v>
      </c>
      <c r="M63" s="13" t="str">
        <f>IF(L63="","",IFERROR(INDEX(Tableau1[RAISON],MATCH(L63,Tableau1[JOUR],0)),IF(WEEKDAY(L63,2)&gt;5,"WE","")))</f>
        <v/>
      </c>
      <c r="N63" s="11"/>
    </row>
    <row r="64" spans="1:14" x14ac:dyDescent="0.35">
      <c r="A64" s="11"/>
      <c r="B64" s="14">
        <f t="shared" si="6"/>
        <v>41847</v>
      </c>
      <c r="C64" s="13" t="str">
        <f>IF(B64="","",IFERROR(INDEX(Tableau1[RAISON],MATCH(B64,Tableau1[JOUR],0)),IF(WEEKDAY(B64,2)&gt;5,"WE","")))</f>
        <v>WE</v>
      </c>
      <c r="D64" s="14">
        <f t="shared" si="7"/>
        <v>41878</v>
      </c>
      <c r="E64" s="13" t="str">
        <f>IF(D64="","",IFERROR(INDEX(Tableau1[RAISON],MATCH(D64,Tableau1[JOUR],0)),IF(WEEKDAY(D64,2)&gt;5,"WE","")))</f>
        <v/>
      </c>
      <c r="F64" s="14">
        <f t="shared" si="8"/>
        <v>41909</v>
      </c>
      <c r="G64" s="13" t="str">
        <f>IF(F64="","",IFERROR(INDEX(Tableau1[RAISON],MATCH(F64,Tableau1[JOUR],0)),IF(WEEKDAY(F64,2)&gt;5,"WE","")))</f>
        <v>WE</v>
      </c>
      <c r="H64" s="14">
        <f t="shared" si="9"/>
        <v>41939</v>
      </c>
      <c r="I64" s="13" t="str">
        <f>IF(H64="","",IFERROR(INDEX(Tableau1[RAISON],MATCH(H64,Tableau1[JOUR],0)),IF(WEEKDAY(H64,2)&gt;5,"WE","")))</f>
        <v/>
      </c>
      <c r="J64" s="14">
        <f t="shared" si="10"/>
        <v>41970</v>
      </c>
      <c r="K64" s="13" t="str">
        <f>IF(J64="","",IFERROR(INDEX(Tableau1[RAISON],MATCH(J64,Tableau1[JOUR],0)),IF(WEEKDAY(J64,2)&gt;5,"WE","")))</f>
        <v/>
      </c>
      <c r="L64" s="14">
        <f t="shared" si="11"/>
        <v>42000</v>
      </c>
      <c r="M64" s="13" t="str">
        <f>IF(L64="","",IFERROR(INDEX(Tableau1[RAISON],MATCH(L64,Tableau1[JOUR],0)),IF(WEEKDAY(L64,2)&gt;5,"WE","")))</f>
        <v>WE</v>
      </c>
      <c r="N64" s="11"/>
    </row>
    <row r="65" spans="1:14" x14ac:dyDescent="0.35">
      <c r="A65" s="11"/>
      <c r="B65" s="14">
        <f t="shared" si="6"/>
        <v>41848</v>
      </c>
      <c r="C65" s="13" t="str">
        <f>IF(B65="","",IFERROR(INDEX(Tableau1[RAISON],MATCH(B65,Tableau1[JOUR],0)),IF(WEEKDAY(B65,2)&gt;5,"WE","")))</f>
        <v/>
      </c>
      <c r="D65" s="14">
        <f t="shared" si="7"/>
        <v>41879</v>
      </c>
      <c r="E65" s="13" t="str">
        <f>IF(D65="","",IFERROR(INDEX(Tableau1[RAISON],MATCH(D65,Tableau1[JOUR],0)),IF(WEEKDAY(D65,2)&gt;5,"WE","")))</f>
        <v/>
      </c>
      <c r="F65" s="14">
        <f t="shared" si="8"/>
        <v>41910</v>
      </c>
      <c r="G65" s="13" t="str">
        <f>IF(F65="","",IFERROR(INDEX(Tableau1[RAISON],MATCH(F65,Tableau1[JOUR],0)),IF(WEEKDAY(F65,2)&gt;5,"WE","")))</f>
        <v>WE</v>
      </c>
      <c r="H65" s="14">
        <f t="shared" si="9"/>
        <v>41940</v>
      </c>
      <c r="I65" s="13" t="str">
        <f>IF(H65="","",IFERROR(INDEX(Tableau1[RAISON],MATCH(H65,Tableau1[JOUR],0)),IF(WEEKDAY(H65,2)&gt;5,"WE","")))</f>
        <v/>
      </c>
      <c r="J65" s="14">
        <f t="shared" si="10"/>
        <v>41971</v>
      </c>
      <c r="K65" s="13" t="str">
        <f>IF(J65="","",IFERROR(INDEX(Tableau1[RAISON],MATCH(J65,Tableau1[JOUR],0)),IF(WEEKDAY(J65,2)&gt;5,"WE","")))</f>
        <v/>
      </c>
      <c r="L65" s="14">
        <f t="shared" si="11"/>
        <v>42001</v>
      </c>
      <c r="M65" s="13" t="str">
        <f>IF(L65="","",IFERROR(INDEX(Tableau1[RAISON],MATCH(L65,Tableau1[JOUR],0)),IF(WEEKDAY(L65,2)&gt;5,"WE","")))</f>
        <v>WE</v>
      </c>
      <c r="N65" s="11"/>
    </row>
    <row r="66" spans="1:14" x14ac:dyDescent="0.35">
      <c r="A66" s="11"/>
      <c r="B66" s="14">
        <f t="shared" si="6"/>
        <v>41849</v>
      </c>
      <c r="C66" s="13" t="str">
        <f>IF(B66="","",IFERROR(INDEX(Tableau1[RAISON],MATCH(B66,Tableau1[JOUR],0)),IF(WEEKDAY(B66,2)&gt;5,"WE","")))</f>
        <v/>
      </c>
      <c r="D66" s="14">
        <f t="shared" si="7"/>
        <v>41880</v>
      </c>
      <c r="E66" s="13" t="str">
        <f>IF(D66="","",IFERROR(INDEX(Tableau1[RAISON],MATCH(D66,Tableau1[JOUR],0)),IF(WEEKDAY(D66,2)&gt;5,"WE","")))</f>
        <v/>
      </c>
      <c r="F66" s="14">
        <f t="shared" si="8"/>
        <v>41911</v>
      </c>
      <c r="G66" s="13" t="str">
        <f>IF(F66="","",IFERROR(INDEX(Tableau1[RAISON],MATCH(F66,Tableau1[JOUR],0)),IF(WEEKDAY(F66,2)&gt;5,"WE","")))</f>
        <v/>
      </c>
      <c r="H66" s="14">
        <f t="shared" si="9"/>
        <v>41941</v>
      </c>
      <c r="I66" s="13" t="str">
        <f>IF(H66="","",IFERROR(INDEX(Tableau1[RAISON],MATCH(H66,Tableau1[JOUR],0)),IF(WEEKDAY(H66,2)&gt;5,"WE","")))</f>
        <v/>
      </c>
      <c r="J66" s="14">
        <f t="shared" si="10"/>
        <v>41972</v>
      </c>
      <c r="K66" s="13" t="str">
        <f>IF(J66="","",IFERROR(INDEX(Tableau1[RAISON],MATCH(J66,Tableau1[JOUR],0)),IF(WEEKDAY(J66,2)&gt;5,"WE","")))</f>
        <v>WE</v>
      </c>
      <c r="L66" s="14">
        <f t="shared" si="11"/>
        <v>42002</v>
      </c>
      <c r="M66" s="13" t="str">
        <f>IF(L66="","",IFERROR(INDEX(Tableau1[RAISON],MATCH(L66,Tableau1[JOUR],0)),IF(WEEKDAY(L66,2)&gt;5,"WE","")))</f>
        <v/>
      </c>
      <c r="N66" s="11"/>
    </row>
    <row r="67" spans="1:14" x14ac:dyDescent="0.35">
      <c r="A67" s="11"/>
      <c r="B67" s="14">
        <f t="shared" si="6"/>
        <v>41850</v>
      </c>
      <c r="C67" s="13" t="str">
        <f>IF(B67="","",IFERROR(INDEX(Tableau1[RAISON],MATCH(B67,Tableau1[JOUR],0)),IF(WEEKDAY(B67,2)&gt;5,"WE","")))</f>
        <v/>
      </c>
      <c r="D67" s="14">
        <f t="shared" si="7"/>
        <v>41881</v>
      </c>
      <c r="E67" s="13" t="str">
        <f>IF(D67="","",IFERROR(INDEX(Tableau1[RAISON],MATCH(D67,Tableau1[JOUR],0)),IF(WEEKDAY(D67,2)&gt;5,"WE","")))</f>
        <v>WE</v>
      </c>
      <c r="F67" s="14">
        <f t="shared" si="8"/>
        <v>41912</v>
      </c>
      <c r="G67" s="13" t="str">
        <f>IF(F67="","",IFERROR(INDEX(Tableau1[RAISON],MATCH(F67,Tableau1[JOUR],0)),IF(WEEKDAY(F67,2)&gt;5,"WE","")))</f>
        <v/>
      </c>
      <c r="H67" s="14">
        <f t="shared" si="9"/>
        <v>41942</v>
      </c>
      <c r="I67" s="13" t="str">
        <f>IF(H67="","",IFERROR(INDEX(Tableau1[RAISON],MATCH(H67,Tableau1[JOUR],0)),IF(WEEKDAY(H67,2)&gt;5,"WE","")))</f>
        <v/>
      </c>
      <c r="J67" s="14">
        <f t="shared" si="10"/>
        <v>41973</v>
      </c>
      <c r="K67" s="13" t="str">
        <f>IF(J67="","",IFERROR(INDEX(Tableau1[RAISON],MATCH(J67,Tableau1[JOUR],0)),IF(WEEKDAY(J67,2)&gt;5,"WE","")))</f>
        <v>WE</v>
      </c>
      <c r="L67" s="14">
        <f t="shared" si="11"/>
        <v>42003</v>
      </c>
      <c r="M67" s="13" t="str">
        <f>IF(L67="","",IFERROR(INDEX(Tableau1[RAISON],MATCH(L67,Tableau1[JOUR],0)),IF(WEEKDAY(L67,2)&gt;5,"WE","")))</f>
        <v/>
      </c>
      <c r="N67" s="11"/>
    </row>
    <row r="68" spans="1:14" x14ac:dyDescent="0.35">
      <c r="A68" s="11"/>
      <c r="B68" s="16">
        <f t="shared" si="6"/>
        <v>41851</v>
      </c>
      <c r="C68" s="13" t="str">
        <f>IF(B68="","",IFERROR(INDEX(Tableau1[RAISON],MATCH(B68,Tableau1[JOUR],0)),IF(WEEKDAY(B68,2)&gt;5,"WE","")))</f>
        <v/>
      </c>
      <c r="D68" s="16">
        <f t="shared" si="7"/>
        <v>41882</v>
      </c>
      <c r="E68" s="13" t="str">
        <f>IF(D68="","",IFERROR(INDEX(Tableau1[RAISON],MATCH(D68,Tableau1[JOUR],0)),IF(WEEKDAY(D68,2)&gt;5,"WE","")))</f>
        <v>WE</v>
      </c>
      <c r="F68" s="17"/>
      <c r="G68" s="13" t="str">
        <f>IF(F68="","",IFERROR(INDEX(Tableau1[RAISON],MATCH(F68,Tableau1[JOUR],0)),IF(WEEKDAY(F68,2)&gt;5,"WE","")))</f>
        <v/>
      </c>
      <c r="H68" s="16">
        <f t="shared" si="9"/>
        <v>41943</v>
      </c>
      <c r="I68" s="13" t="str">
        <f>IF(H68="","",IFERROR(INDEX(Tableau1[RAISON],MATCH(H68,Tableau1[JOUR],0)),IF(WEEKDAY(H68,2)&gt;5,"WE","")))</f>
        <v/>
      </c>
      <c r="J68" s="17"/>
      <c r="K68" s="13" t="str">
        <f>IF(J68="","",IFERROR(INDEX(Tableau1[RAISON],MATCH(J68,Tableau1[JOUR],0)),IF(WEEKDAY(J68,2)&gt;5,"WE","")))</f>
        <v/>
      </c>
      <c r="L68" s="16">
        <f t="shared" si="11"/>
        <v>42004</v>
      </c>
      <c r="M68" s="13" t="str">
        <f>IF(L68="","",IFERROR(INDEX(Tableau1[RAISON],MATCH(L68,Tableau1[JOUR],0)),IF(WEEKDAY(L68,2)&gt;5,"WE","")))</f>
        <v/>
      </c>
      <c r="N68" s="11"/>
    </row>
    <row r="69" spans="1:14" x14ac:dyDescent="0.35">
      <c r="A69" s="11"/>
      <c r="B69" s="18">
        <f>NETWORKDAYS(B38,MAX(B65:B68),Tableau1[JOUR]
)</f>
        <v>22</v>
      </c>
      <c r="C69" s="18"/>
      <c r="D69" s="18">
        <f>NETWORKDAYS(D38,MAX(D65:D68),Tableau1[JOUR]
)</f>
        <v>20</v>
      </c>
      <c r="E69" s="18"/>
      <c r="F69" s="18">
        <f>NETWORKDAYS(F38,MAX(F65:F68),Tableau1[JOUR]
)</f>
        <v>22</v>
      </c>
      <c r="G69" s="18"/>
      <c r="H69" s="18">
        <f>NETWORKDAYS(H38,MAX(H65:H68),Tableau1[JOUR]
)</f>
        <v>23</v>
      </c>
      <c r="I69" s="18"/>
      <c r="J69" s="18">
        <f>NETWORKDAYS(J38,MAX(J65:J68),Tableau1[JOUR]
)</f>
        <v>19</v>
      </c>
      <c r="K69" s="18"/>
      <c r="L69" s="18">
        <f>NETWORKDAYS(L38,MAX(L65:L68),Tableau1[JOUR]
)</f>
        <v>22</v>
      </c>
      <c r="M69" s="11"/>
      <c r="N69" s="18">
        <f>SUM(B69:L69)</f>
        <v>128</v>
      </c>
    </row>
    <row r="71" spans="1:14" x14ac:dyDescent="0.35">
      <c r="A71" s="11"/>
      <c r="B71" s="10">
        <v>1</v>
      </c>
      <c r="C71" s="11"/>
      <c r="D71" s="10">
        <v>2</v>
      </c>
      <c r="E71" s="11"/>
      <c r="F71" s="10">
        <v>3</v>
      </c>
      <c r="G71" s="11"/>
      <c r="H71" s="10">
        <v>4</v>
      </c>
      <c r="I71" s="11"/>
      <c r="J71" s="10">
        <v>5</v>
      </c>
      <c r="K71" s="11"/>
      <c r="L71" s="10">
        <v>6</v>
      </c>
      <c r="M71" s="11"/>
      <c r="N71" s="11"/>
    </row>
    <row r="72" spans="1:14" x14ac:dyDescent="0.35">
      <c r="A72" s="9">
        <f>A2+1</f>
        <v>2015</v>
      </c>
      <c r="B72" s="19">
        <f>DATE(A72,B71,1)</f>
        <v>42005</v>
      </c>
      <c r="C72" s="20"/>
      <c r="D72" s="19">
        <f>DATE(A72,D71,1)</f>
        <v>42036</v>
      </c>
      <c r="E72" s="20"/>
      <c r="F72" s="19">
        <f>DATE(A72,F71,1)</f>
        <v>42064</v>
      </c>
      <c r="G72" s="20"/>
      <c r="H72" s="19">
        <f>DATE(A72,H71,1)</f>
        <v>42095</v>
      </c>
      <c r="I72" s="20"/>
      <c r="J72" s="19">
        <f>DATE(A72,J71,1)</f>
        <v>42125</v>
      </c>
      <c r="K72" s="20"/>
      <c r="L72" s="19">
        <f>DATE(A72,L71,1)</f>
        <v>42156</v>
      </c>
      <c r="M72" s="20"/>
      <c r="N72" s="10"/>
    </row>
    <row r="73" spans="1:14" x14ac:dyDescent="0.35">
      <c r="A73" s="11"/>
      <c r="B73" s="12">
        <f>+B72</f>
        <v>42005</v>
      </c>
      <c r="C73" s="13" t="str">
        <f>IF(B73="","",IFERROR(INDEX(Tableau1[RAISON],MATCH(B73,Tableau1[JOUR],0)),IF(WEEKDAY(B73,2)&gt;5,"WE","")))</f>
        <v>Jour de l'An</v>
      </c>
      <c r="D73" s="12">
        <f>+D72</f>
        <v>42036</v>
      </c>
      <c r="E73" s="13" t="str">
        <f>IF(D73="","",IFERROR(INDEX(Tableau1[RAISON],MATCH(D73,Tableau1[JOUR],0)),IF(WEEKDAY(D73,2)&gt;5,"WE","")))</f>
        <v>WE</v>
      </c>
      <c r="F73" s="12">
        <f>+F72</f>
        <v>42064</v>
      </c>
      <c r="G73" s="13" t="str">
        <f>IF(F73="","",IFERROR(INDEX(Tableau1[RAISON],MATCH(F73,Tableau1[JOUR],0)),IF(WEEKDAY(F73,2)&gt;5,"WE","")))</f>
        <v>WE</v>
      </c>
      <c r="H73" s="12">
        <f>+H72</f>
        <v>42095</v>
      </c>
      <c r="I73" s="13" t="str">
        <f>IF(H73="","",IFERROR(INDEX(Tableau1[RAISON],MATCH(H73,Tableau1[JOUR],0)),IF(WEEKDAY(H73,2)&gt;5,"WE","")))</f>
        <v/>
      </c>
      <c r="J73" s="12">
        <f>+J72</f>
        <v>42125</v>
      </c>
      <c r="K73" s="13" t="str">
        <f>IF(J73="","",IFERROR(INDEX(Tableau1[RAISON],MATCH(J73,Tableau1[JOUR],0)),IF(WEEKDAY(J73,2)&gt;5,"WE","")))</f>
        <v>Fête du Travail</v>
      </c>
      <c r="L73" s="12">
        <f>+L72</f>
        <v>42156</v>
      </c>
      <c r="M73" s="13" t="str">
        <f>IF(L73="","",IFERROR(INDEX(Tableau1[RAISON],MATCH(L73,Tableau1[JOUR],0)),IF(WEEKDAY(L73,2)&gt;5,"WE","")))</f>
        <v/>
      </c>
      <c r="N73" s="11"/>
    </row>
    <row r="74" spans="1:14" x14ac:dyDescent="0.35">
      <c r="A74" s="11"/>
      <c r="B74" s="14">
        <f>B73+1</f>
        <v>42006</v>
      </c>
      <c r="C74" s="13" t="str">
        <f>IF(B74="","",IFERROR(INDEX(Tableau1[RAISON],MATCH(B74,Tableau1[JOUR],0)),IF(WEEKDAY(B74,2)&gt;5,"WE","")))</f>
        <v/>
      </c>
      <c r="D74" s="14">
        <f>D73+1</f>
        <v>42037</v>
      </c>
      <c r="E74" s="13" t="str">
        <f>IF(D74="","",IFERROR(INDEX(Tableau1[RAISON],MATCH(D74,Tableau1[JOUR],0)),IF(WEEKDAY(D74,2)&gt;5,"WE","")))</f>
        <v/>
      </c>
      <c r="F74" s="14">
        <f>F73+1</f>
        <v>42065</v>
      </c>
      <c r="G74" s="13" t="str">
        <f>IF(F74="","",IFERROR(INDEX(Tableau1[RAISON],MATCH(F74,Tableau1[JOUR],0)),IF(WEEKDAY(F74,2)&gt;5,"WE","")))</f>
        <v/>
      </c>
      <c r="H74" s="14">
        <f>H73+1</f>
        <v>42096</v>
      </c>
      <c r="I74" s="13" t="str">
        <f>IF(H74="","",IFERROR(INDEX(Tableau1[RAISON],MATCH(H74,Tableau1[JOUR],0)),IF(WEEKDAY(H74,2)&gt;5,"WE","")))</f>
        <v/>
      </c>
      <c r="J74" s="14">
        <f>J73+1</f>
        <v>42126</v>
      </c>
      <c r="K74" s="13" t="str">
        <f>IF(J74="","",IFERROR(INDEX(Tableau1[RAISON],MATCH(J74,Tableau1[JOUR],0)),IF(WEEKDAY(J74,2)&gt;5,"WE","")))</f>
        <v>WE</v>
      </c>
      <c r="L74" s="14">
        <f>L73+1</f>
        <v>42157</v>
      </c>
      <c r="M74" s="13" t="str">
        <f>IF(L74="","",IFERROR(INDEX(Tableau1[RAISON],MATCH(L74,Tableau1[JOUR],0)),IF(WEEKDAY(L74,2)&gt;5,"WE","")))</f>
        <v/>
      </c>
      <c r="N74" s="11"/>
    </row>
    <row r="75" spans="1:14" x14ac:dyDescent="0.35">
      <c r="A75" s="11"/>
      <c r="B75" s="14">
        <f t="shared" ref="B75:B103" si="12">B74+1</f>
        <v>42007</v>
      </c>
      <c r="C75" s="13" t="str">
        <f>IF(B75="","",IFERROR(INDEX(Tableau1[RAISON],MATCH(B75,Tableau1[JOUR],0)),IF(WEEKDAY(B75,2)&gt;5,"WE","")))</f>
        <v>WE</v>
      </c>
      <c r="D75" s="14">
        <f t="shared" ref="D75:D100" si="13">D74+1</f>
        <v>42038</v>
      </c>
      <c r="E75" s="13" t="str">
        <f>IF(D75="","",IFERROR(INDEX(Tableau1[RAISON],MATCH(D75,Tableau1[JOUR],0)),IF(WEEKDAY(D75,2)&gt;5,"WE","")))</f>
        <v/>
      </c>
      <c r="F75" s="14">
        <f t="shared" ref="F75:F103" si="14">F74+1</f>
        <v>42066</v>
      </c>
      <c r="G75" s="13" t="str">
        <f>IF(F75="","",IFERROR(INDEX(Tableau1[RAISON],MATCH(F75,Tableau1[JOUR],0)),IF(WEEKDAY(F75,2)&gt;5,"WE","")))</f>
        <v/>
      </c>
      <c r="H75" s="14">
        <f t="shared" ref="H75:H102" si="15">H74+1</f>
        <v>42097</v>
      </c>
      <c r="I75" s="13" t="str">
        <f>IF(H75="","",IFERROR(INDEX(Tableau1[RAISON],MATCH(H75,Tableau1[JOUR],0)),IF(WEEKDAY(H75,2)&gt;5,"WE","")))</f>
        <v/>
      </c>
      <c r="J75" s="14">
        <f t="shared" ref="J75:J103" si="16">J74+1</f>
        <v>42127</v>
      </c>
      <c r="K75" s="13" t="str">
        <f>IF(J75="","",IFERROR(INDEX(Tableau1[RAISON],MATCH(J75,Tableau1[JOUR],0)),IF(WEEKDAY(J75,2)&gt;5,"WE","")))</f>
        <v>WE</v>
      </c>
      <c r="L75" s="14">
        <f t="shared" ref="L75:L102" si="17">L74+1</f>
        <v>42158</v>
      </c>
      <c r="M75" s="13" t="str">
        <f>IF(L75="","",IFERROR(INDEX(Tableau1[RAISON],MATCH(L75,Tableau1[JOUR],0)),IF(WEEKDAY(L75,2)&gt;5,"WE","")))</f>
        <v/>
      </c>
      <c r="N75" s="11"/>
    </row>
    <row r="76" spans="1:14" x14ac:dyDescent="0.35">
      <c r="A76" s="11"/>
      <c r="B76" s="14">
        <f t="shared" si="12"/>
        <v>42008</v>
      </c>
      <c r="C76" s="13" t="str">
        <f>IF(B76="","",IFERROR(INDEX(Tableau1[RAISON],MATCH(B76,Tableau1[JOUR],0)),IF(WEEKDAY(B76,2)&gt;5,"WE","")))</f>
        <v>WE</v>
      </c>
      <c r="D76" s="14">
        <f t="shared" si="13"/>
        <v>42039</v>
      </c>
      <c r="E76" s="13" t="str">
        <f>IF(D76="","",IFERROR(INDEX(Tableau1[RAISON],MATCH(D76,Tableau1[JOUR],0)),IF(WEEKDAY(D76,2)&gt;5,"WE","")))</f>
        <v/>
      </c>
      <c r="F76" s="14">
        <f t="shared" si="14"/>
        <v>42067</v>
      </c>
      <c r="G76" s="13" t="str">
        <f>IF(F76="","",IFERROR(INDEX(Tableau1[RAISON],MATCH(F76,Tableau1[JOUR],0)),IF(WEEKDAY(F76,2)&gt;5,"WE","")))</f>
        <v/>
      </c>
      <c r="H76" s="14">
        <f t="shared" si="15"/>
        <v>42098</v>
      </c>
      <c r="I76" s="13" t="str">
        <f>IF(H76="","",IFERROR(INDEX(Tableau1[RAISON],MATCH(H76,Tableau1[JOUR],0)),IF(WEEKDAY(H76,2)&gt;5,"WE","")))</f>
        <v>WE</v>
      </c>
      <c r="J76" s="14">
        <f t="shared" si="16"/>
        <v>42128</v>
      </c>
      <c r="K76" s="13" t="str">
        <f>IF(J76="","",IFERROR(INDEX(Tableau1[RAISON],MATCH(J76,Tableau1[JOUR],0)),IF(WEEKDAY(J76,2)&gt;5,"WE","")))</f>
        <v/>
      </c>
      <c r="L76" s="14">
        <f t="shared" si="17"/>
        <v>42159</v>
      </c>
      <c r="M76" s="13" t="str">
        <f>IF(L76="","",IFERROR(INDEX(Tableau1[RAISON],MATCH(L76,Tableau1[JOUR],0)),IF(WEEKDAY(L76,2)&gt;5,"WE","")))</f>
        <v/>
      </c>
      <c r="N76" s="11"/>
    </row>
    <row r="77" spans="1:14" x14ac:dyDescent="0.35">
      <c r="A77" s="11"/>
      <c r="B77" s="14">
        <f t="shared" si="12"/>
        <v>42009</v>
      </c>
      <c r="C77" s="13" t="str">
        <f>IF(B77="","",IFERROR(INDEX(Tableau1[RAISON],MATCH(B77,Tableau1[JOUR],0)),IF(WEEKDAY(B77,2)&gt;5,"WE","")))</f>
        <v/>
      </c>
      <c r="D77" s="14">
        <f t="shared" si="13"/>
        <v>42040</v>
      </c>
      <c r="E77" s="13" t="str">
        <f>IF(D77="","",IFERROR(INDEX(Tableau1[RAISON],MATCH(D77,Tableau1[JOUR],0)),IF(WEEKDAY(D77,2)&gt;5,"WE","")))</f>
        <v/>
      </c>
      <c r="F77" s="14">
        <f t="shared" si="14"/>
        <v>42068</v>
      </c>
      <c r="G77" s="13" t="str">
        <f>IF(F77="","",IFERROR(INDEX(Tableau1[RAISON],MATCH(F77,Tableau1[JOUR],0)),IF(WEEKDAY(F77,2)&gt;5,"WE","")))</f>
        <v/>
      </c>
      <c r="H77" s="14">
        <f t="shared" si="15"/>
        <v>42099</v>
      </c>
      <c r="I77" s="13" t="str">
        <f>IF(H77="","",IFERROR(INDEX(Tableau1[RAISON],MATCH(H77,Tableau1[JOUR],0)),IF(WEEKDAY(H77,2)&gt;5,"WE","")))</f>
        <v>Pâques</v>
      </c>
      <c r="J77" s="14">
        <f t="shared" si="16"/>
        <v>42129</v>
      </c>
      <c r="K77" s="13" t="str">
        <f>IF(J77="","",IFERROR(INDEX(Tableau1[RAISON],MATCH(J77,Tableau1[JOUR],0)),IF(WEEKDAY(J77,2)&gt;5,"WE","")))</f>
        <v/>
      </c>
      <c r="L77" s="14">
        <f t="shared" si="17"/>
        <v>42160</v>
      </c>
      <c r="M77" s="13" t="str">
        <f>IF(L77="","",IFERROR(INDEX(Tableau1[RAISON],MATCH(L77,Tableau1[JOUR],0)),IF(WEEKDAY(L77,2)&gt;5,"WE","")))</f>
        <v/>
      </c>
      <c r="N77" s="11"/>
    </row>
    <row r="78" spans="1:14" x14ac:dyDescent="0.35">
      <c r="A78" s="11"/>
      <c r="B78" s="14">
        <f t="shared" si="12"/>
        <v>42010</v>
      </c>
      <c r="C78" s="13" t="str">
        <f>IF(B78="","",IFERROR(INDEX(Tableau1[RAISON],MATCH(B78,Tableau1[JOUR],0)),IF(WEEKDAY(B78,2)&gt;5,"WE","")))</f>
        <v/>
      </c>
      <c r="D78" s="14">
        <f t="shared" si="13"/>
        <v>42041</v>
      </c>
      <c r="E78" s="13" t="str">
        <f>IF(D78="","",IFERROR(INDEX(Tableau1[RAISON],MATCH(D78,Tableau1[JOUR],0)),IF(WEEKDAY(D78,2)&gt;5,"WE","")))</f>
        <v/>
      </c>
      <c r="F78" s="14">
        <f t="shared" si="14"/>
        <v>42069</v>
      </c>
      <c r="G78" s="13" t="str">
        <f>IF(F78="","",IFERROR(INDEX(Tableau1[RAISON],MATCH(F78,Tableau1[JOUR],0)),IF(WEEKDAY(F78,2)&gt;5,"WE","")))</f>
        <v/>
      </c>
      <c r="H78" s="14">
        <f t="shared" si="15"/>
        <v>42100</v>
      </c>
      <c r="I78" s="13" t="str">
        <f>IF(H78="","",IFERROR(INDEX(Tableau1[RAISON],MATCH(H78,Tableau1[JOUR],0)),IF(WEEKDAY(H78,2)&gt;5,"WE","")))</f>
        <v>Lundi de Pâques</v>
      </c>
      <c r="J78" s="14">
        <f t="shared" si="16"/>
        <v>42130</v>
      </c>
      <c r="K78" s="13" t="str">
        <f>IF(J78="","",IFERROR(INDEX(Tableau1[RAISON],MATCH(J78,Tableau1[JOUR],0)),IF(WEEKDAY(J78,2)&gt;5,"WE","")))</f>
        <v/>
      </c>
      <c r="L78" s="14">
        <f t="shared" si="17"/>
        <v>42161</v>
      </c>
      <c r="M78" s="13" t="str">
        <f>IF(L78="","",IFERROR(INDEX(Tableau1[RAISON],MATCH(L78,Tableau1[JOUR],0)),IF(WEEKDAY(L78,2)&gt;5,"WE","")))</f>
        <v>WE</v>
      </c>
      <c r="N78" s="11"/>
    </row>
    <row r="79" spans="1:14" x14ac:dyDescent="0.35">
      <c r="A79" s="11"/>
      <c r="B79" s="14">
        <f t="shared" si="12"/>
        <v>42011</v>
      </c>
      <c r="C79" s="13" t="str">
        <f>IF(B79="","",IFERROR(INDEX(Tableau1[RAISON],MATCH(B79,Tableau1[JOUR],0)),IF(WEEKDAY(B79,2)&gt;5,"WE","")))</f>
        <v/>
      </c>
      <c r="D79" s="14">
        <f t="shared" si="13"/>
        <v>42042</v>
      </c>
      <c r="E79" s="13" t="str">
        <f>IF(D79="","",IFERROR(INDEX(Tableau1[RAISON],MATCH(D79,Tableau1[JOUR],0)),IF(WEEKDAY(D79,2)&gt;5,"WE","")))</f>
        <v>WE</v>
      </c>
      <c r="F79" s="14">
        <f t="shared" si="14"/>
        <v>42070</v>
      </c>
      <c r="G79" s="13" t="str">
        <f>IF(F79="","",IFERROR(INDEX(Tableau1[RAISON],MATCH(F79,Tableau1[JOUR],0)),IF(WEEKDAY(F79,2)&gt;5,"WE","")))</f>
        <v>WE</v>
      </c>
      <c r="H79" s="14">
        <f t="shared" si="15"/>
        <v>42101</v>
      </c>
      <c r="I79" s="13" t="str">
        <f>IF(H79="","",IFERROR(INDEX(Tableau1[RAISON],MATCH(H79,Tableau1[JOUR],0)),IF(WEEKDAY(H79,2)&gt;5,"WE","")))</f>
        <v/>
      </c>
      <c r="J79" s="14">
        <f t="shared" si="16"/>
        <v>42131</v>
      </c>
      <c r="K79" s="13" t="str">
        <f>IF(J79="","",IFERROR(INDEX(Tableau1[RAISON],MATCH(J79,Tableau1[JOUR],0)),IF(WEEKDAY(J79,2)&gt;5,"WE","")))</f>
        <v/>
      </c>
      <c r="L79" s="14">
        <f t="shared" si="17"/>
        <v>42162</v>
      </c>
      <c r="M79" s="13" t="str">
        <f>IF(L79="","",IFERROR(INDEX(Tableau1[RAISON],MATCH(L79,Tableau1[JOUR],0)),IF(WEEKDAY(L79,2)&gt;5,"WE","")))</f>
        <v>WE</v>
      </c>
      <c r="N79" s="11"/>
    </row>
    <row r="80" spans="1:14" x14ac:dyDescent="0.35">
      <c r="A80" s="11"/>
      <c r="B80" s="14">
        <f t="shared" si="12"/>
        <v>42012</v>
      </c>
      <c r="C80" s="13" t="str">
        <f>IF(B80="","",IFERROR(INDEX(Tableau1[RAISON],MATCH(B80,Tableau1[JOUR],0)),IF(WEEKDAY(B80,2)&gt;5,"WE","")))</f>
        <v/>
      </c>
      <c r="D80" s="14">
        <f t="shared" si="13"/>
        <v>42043</v>
      </c>
      <c r="E80" s="13" t="str">
        <f>IF(D80="","",IFERROR(INDEX(Tableau1[RAISON],MATCH(D80,Tableau1[JOUR],0)),IF(WEEKDAY(D80,2)&gt;5,"WE","")))</f>
        <v>WE</v>
      </c>
      <c r="F80" s="14">
        <f t="shared" si="14"/>
        <v>42071</v>
      </c>
      <c r="G80" s="13" t="str">
        <f>IF(F80="","",IFERROR(INDEX(Tableau1[RAISON],MATCH(F80,Tableau1[JOUR],0)),IF(WEEKDAY(F80,2)&gt;5,"WE","")))</f>
        <v>WE</v>
      </c>
      <c r="H80" s="14">
        <f t="shared" si="15"/>
        <v>42102</v>
      </c>
      <c r="I80" s="13" t="str">
        <f>IF(H80="","",IFERROR(INDEX(Tableau1[RAISON],MATCH(H80,Tableau1[JOUR],0)),IF(WEEKDAY(H80,2)&gt;5,"WE","")))</f>
        <v/>
      </c>
      <c r="J80" s="14">
        <f t="shared" si="16"/>
        <v>42132</v>
      </c>
      <c r="K80" s="13" t="str">
        <f>IF(J80="","",IFERROR(INDEX(Tableau1[RAISON],MATCH(J80,Tableau1[JOUR],0)),IF(WEEKDAY(J80,2)&gt;5,"WE","")))</f>
        <v/>
      </c>
      <c r="L80" s="14">
        <f t="shared" si="17"/>
        <v>42163</v>
      </c>
      <c r="M80" s="13" t="str">
        <f>IF(L80="","",IFERROR(INDEX(Tableau1[RAISON],MATCH(L80,Tableau1[JOUR],0)),IF(WEEKDAY(L80,2)&gt;5,"WE","")))</f>
        <v/>
      </c>
      <c r="N80" s="11"/>
    </row>
    <row r="81" spans="1:14" x14ac:dyDescent="0.35">
      <c r="A81" s="11"/>
      <c r="B81" s="14">
        <f t="shared" si="12"/>
        <v>42013</v>
      </c>
      <c r="C81" s="13" t="str">
        <f>IF(B81="","",IFERROR(INDEX(Tableau1[RAISON],MATCH(B81,Tableau1[JOUR],0)),IF(WEEKDAY(B81,2)&gt;5,"WE","")))</f>
        <v/>
      </c>
      <c r="D81" s="14">
        <f t="shared" si="13"/>
        <v>42044</v>
      </c>
      <c r="E81" s="13" t="str">
        <f>IF(D81="","",IFERROR(INDEX(Tableau1[RAISON],MATCH(D81,Tableau1[JOUR],0)),IF(WEEKDAY(D81,2)&gt;5,"WE","")))</f>
        <v/>
      </c>
      <c r="F81" s="14">
        <f t="shared" si="14"/>
        <v>42072</v>
      </c>
      <c r="G81" s="13" t="str">
        <f>IF(F81="","",IFERROR(INDEX(Tableau1[RAISON],MATCH(F81,Tableau1[JOUR],0)),IF(WEEKDAY(F81,2)&gt;5,"WE","")))</f>
        <v/>
      </c>
      <c r="H81" s="14">
        <f t="shared" si="15"/>
        <v>42103</v>
      </c>
      <c r="I81" s="13" t="str">
        <f>IF(H81="","",IFERROR(INDEX(Tableau1[RAISON],MATCH(H81,Tableau1[JOUR],0)),IF(WEEKDAY(H81,2)&gt;5,"WE","")))</f>
        <v/>
      </c>
      <c r="J81" s="14">
        <f t="shared" si="16"/>
        <v>42133</v>
      </c>
      <c r="K81" s="13" t="str">
        <f>IF(J81="","",IFERROR(INDEX(Tableau1[RAISON],MATCH(J81,Tableau1[JOUR],0)),IF(WEEKDAY(J81,2)&gt;5,"WE","")))</f>
        <v>WE</v>
      </c>
      <c r="L81" s="14">
        <f t="shared" si="17"/>
        <v>42164</v>
      </c>
      <c r="M81" s="13" t="str">
        <f>IF(L81="","",IFERROR(INDEX(Tableau1[RAISON],MATCH(L81,Tableau1[JOUR],0)),IF(WEEKDAY(L81,2)&gt;5,"WE","")))</f>
        <v/>
      </c>
      <c r="N81" s="11"/>
    </row>
    <row r="82" spans="1:14" x14ac:dyDescent="0.35">
      <c r="A82" s="11"/>
      <c r="B82" s="14">
        <f t="shared" si="12"/>
        <v>42014</v>
      </c>
      <c r="C82" s="13" t="str">
        <f>IF(B82="","",IFERROR(INDEX(Tableau1[RAISON],MATCH(B82,Tableau1[JOUR],0)),IF(WEEKDAY(B82,2)&gt;5,"WE","")))</f>
        <v>WE</v>
      </c>
      <c r="D82" s="14">
        <f t="shared" si="13"/>
        <v>42045</v>
      </c>
      <c r="E82" s="13" t="str">
        <f>IF(D82="","",IFERROR(INDEX(Tableau1[RAISON],MATCH(D82,Tableau1[JOUR],0)),IF(WEEKDAY(D82,2)&gt;5,"WE","")))</f>
        <v/>
      </c>
      <c r="F82" s="14">
        <f t="shared" si="14"/>
        <v>42073</v>
      </c>
      <c r="G82" s="13" t="str">
        <f>IF(F82="","",IFERROR(INDEX(Tableau1[RAISON],MATCH(F82,Tableau1[JOUR],0)),IF(WEEKDAY(F82,2)&gt;5,"WE","")))</f>
        <v/>
      </c>
      <c r="H82" s="14">
        <f t="shared" si="15"/>
        <v>42104</v>
      </c>
      <c r="I82" s="13" t="str">
        <f>IF(H82="","",IFERROR(INDEX(Tableau1[RAISON],MATCH(H82,Tableau1[JOUR],0)),IF(WEEKDAY(H82,2)&gt;5,"WE","")))</f>
        <v/>
      </c>
      <c r="J82" s="14">
        <f t="shared" si="16"/>
        <v>42134</v>
      </c>
      <c r="K82" s="13" t="str">
        <f>IF(J82="","",IFERROR(INDEX(Tableau1[RAISON],MATCH(J82,Tableau1[JOUR],0)),IF(WEEKDAY(J82,2)&gt;5,"WE","")))</f>
        <v>WE</v>
      </c>
      <c r="L82" s="14">
        <f t="shared" si="17"/>
        <v>42165</v>
      </c>
      <c r="M82" s="13" t="str">
        <f>IF(L82="","",IFERROR(INDEX(Tableau1[RAISON],MATCH(L82,Tableau1[JOUR],0)),IF(WEEKDAY(L82,2)&gt;5,"WE","")))</f>
        <v/>
      </c>
      <c r="N82" s="11"/>
    </row>
    <row r="83" spans="1:14" x14ac:dyDescent="0.35">
      <c r="A83" s="11"/>
      <c r="B83" s="14">
        <f t="shared" si="12"/>
        <v>42015</v>
      </c>
      <c r="C83" s="13" t="str">
        <f>IF(B83="","",IFERROR(INDEX(Tableau1[RAISON],MATCH(B83,Tableau1[JOUR],0)),IF(WEEKDAY(B83,2)&gt;5,"WE","")))</f>
        <v>WE</v>
      </c>
      <c r="D83" s="14">
        <f t="shared" si="13"/>
        <v>42046</v>
      </c>
      <c r="E83" s="13" t="str">
        <f>IF(D83="","",IFERROR(INDEX(Tableau1[RAISON],MATCH(D83,Tableau1[JOUR],0)),IF(WEEKDAY(D83,2)&gt;5,"WE","")))</f>
        <v/>
      </c>
      <c r="F83" s="14">
        <f t="shared" si="14"/>
        <v>42074</v>
      </c>
      <c r="G83" s="13" t="str">
        <f>IF(F83="","",IFERROR(INDEX(Tableau1[RAISON],MATCH(F83,Tableau1[JOUR],0)),IF(WEEKDAY(F83,2)&gt;5,"WE","")))</f>
        <v/>
      </c>
      <c r="H83" s="14">
        <f t="shared" si="15"/>
        <v>42105</v>
      </c>
      <c r="I83" s="13" t="str">
        <f>IF(H83="","",IFERROR(INDEX(Tableau1[RAISON],MATCH(H83,Tableau1[JOUR],0)),IF(WEEKDAY(H83,2)&gt;5,"WE","")))</f>
        <v>WE</v>
      </c>
      <c r="J83" s="14">
        <f t="shared" si="16"/>
        <v>42135</v>
      </c>
      <c r="K83" s="13" t="str">
        <f>IF(J83="","",IFERROR(INDEX(Tableau1[RAISON],MATCH(J83,Tableau1[JOUR],0)),IF(WEEKDAY(J83,2)&gt;5,"WE","")))</f>
        <v/>
      </c>
      <c r="L83" s="14">
        <f t="shared" si="17"/>
        <v>42166</v>
      </c>
      <c r="M83" s="13" t="str">
        <f>IF(L83="","",IFERROR(INDEX(Tableau1[RAISON],MATCH(L83,Tableau1[JOUR],0)),IF(WEEKDAY(L83,2)&gt;5,"WE","")))</f>
        <v/>
      </c>
      <c r="N83" s="11"/>
    </row>
    <row r="84" spans="1:14" x14ac:dyDescent="0.35">
      <c r="A84" s="11"/>
      <c r="B84" s="14">
        <f t="shared" si="12"/>
        <v>42016</v>
      </c>
      <c r="C84" s="13" t="str">
        <f>IF(B84="","",IFERROR(INDEX(Tableau1[RAISON],MATCH(B84,Tableau1[JOUR],0)),IF(WEEKDAY(B84,2)&gt;5,"WE","")))</f>
        <v/>
      </c>
      <c r="D84" s="14">
        <f t="shared" si="13"/>
        <v>42047</v>
      </c>
      <c r="E84" s="13" t="str">
        <f>IF(D84="","",IFERROR(INDEX(Tableau1[RAISON],MATCH(D84,Tableau1[JOUR],0)),IF(WEEKDAY(D84,2)&gt;5,"WE","")))</f>
        <v/>
      </c>
      <c r="F84" s="14">
        <f t="shared" si="14"/>
        <v>42075</v>
      </c>
      <c r="G84" s="13" t="str">
        <f>IF(F84="","",IFERROR(INDEX(Tableau1[RAISON],MATCH(F84,Tableau1[JOUR],0)),IF(WEEKDAY(F84,2)&gt;5,"WE","")))</f>
        <v/>
      </c>
      <c r="H84" s="14">
        <f t="shared" si="15"/>
        <v>42106</v>
      </c>
      <c r="I84" s="13" t="str">
        <f>IF(H84="","",IFERROR(INDEX(Tableau1[RAISON],MATCH(H84,Tableau1[JOUR],0)),IF(WEEKDAY(H84,2)&gt;5,"WE","")))</f>
        <v>WE</v>
      </c>
      <c r="J84" s="14">
        <f t="shared" si="16"/>
        <v>42136</v>
      </c>
      <c r="K84" s="13" t="str">
        <f>IF(J84="","",IFERROR(INDEX(Tableau1[RAISON],MATCH(J84,Tableau1[JOUR],0)),IF(WEEKDAY(J84,2)&gt;5,"WE","")))</f>
        <v/>
      </c>
      <c r="L84" s="14">
        <f t="shared" si="17"/>
        <v>42167</v>
      </c>
      <c r="M84" s="13" t="str">
        <f>IF(L84="","",IFERROR(INDEX(Tableau1[RAISON],MATCH(L84,Tableau1[JOUR],0)),IF(WEEKDAY(L84,2)&gt;5,"WE","")))</f>
        <v/>
      </c>
      <c r="N84" s="11"/>
    </row>
    <row r="85" spans="1:14" x14ac:dyDescent="0.35">
      <c r="A85" s="11"/>
      <c r="B85" s="14">
        <f t="shared" si="12"/>
        <v>42017</v>
      </c>
      <c r="C85" s="13" t="str">
        <f>IF(B85="","",IFERROR(INDEX(Tableau1[RAISON],MATCH(B85,Tableau1[JOUR],0)),IF(WEEKDAY(B85,2)&gt;5,"WE","")))</f>
        <v/>
      </c>
      <c r="D85" s="14">
        <f t="shared" si="13"/>
        <v>42048</v>
      </c>
      <c r="E85" s="13" t="str">
        <f>IF(D85="","",IFERROR(INDEX(Tableau1[RAISON],MATCH(D85,Tableau1[JOUR],0)),IF(WEEKDAY(D85,2)&gt;5,"WE","")))</f>
        <v/>
      </c>
      <c r="F85" s="14">
        <f t="shared" si="14"/>
        <v>42076</v>
      </c>
      <c r="G85" s="13" t="str">
        <f>IF(F85="","",IFERROR(INDEX(Tableau1[RAISON],MATCH(F85,Tableau1[JOUR],0)),IF(WEEKDAY(F85,2)&gt;5,"WE","")))</f>
        <v/>
      </c>
      <c r="H85" s="14">
        <f t="shared" si="15"/>
        <v>42107</v>
      </c>
      <c r="I85" s="13" t="str">
        <f>IF(H85="","",IFERROR(INDEX(Tableau1[RAISON],MATCH(H85,Tableau1[JOUR],0)),IF(WEEKDAY(H85,2)&gt;5,"WE","")))</f>
        <v/>
      </c>
      <c r="J85" s="14">
        <f t="shared" si="16"/>
        <v>42137</v>
      </c>
      <c r="K85" s="13" t="str">
        <f>IF(J85="","",IFERROR(INDEX(Tableau1[RAISON],MATCH(J85,Tableau1[JOUR],0)),IF(WEEKDAY(J85,2)&gt;5,"WE","")))</f>
        <v/>
      </c>
      <c r="L85" s="14">
        <f t="shared" si="17"/>
        <v>42168</v>
      </c>
      <c r="M85" s="13" t="str">
        <f>IF(L85="","",IFERROR(INDEX(Tableau1[RAISON],MATCH(L85,Tableau1[JOUR],0)),IF(WEEKDAY(L85,2)&gt;5,"WE","")))</f>
        <v>WE</v>
      </c>
      <c r="N85" s="11"/>
    </row>
    <row r="86" spans="1:14" x14ac:dyDescent="0.35">
      <c r="A86" s="11"/>
      <c r="B86" s="14">
        <f t="shared" si="12"/>
        <v>42018</v>
      </c>
      <c r="C86" s="13" t="str">
        <f>IF(B86="","",IFERROR(INDEX(Tableau1[RAISON],MATCH(B86,Tableau1[JOUR],0)),IF(WEEKDAY(B86,2)&gt;5,"WE","")))</f>
        <v/>
      </c>
      <c r="D86" s="14">
        <f t="shared" si="13"/>
        <v>42049</v>
      </c>
      <c r="E86" s="13" t="str">
        <f>IF(D86="","",IFERROR(INDEX(Tableau1[RAISON],MATCH(D86,Tableau1[JOUR],0)),IF(WEEKDAY(D86,2)&gt;5,"WE","")))</f>
        <v>WE</v>
      </c>
      <c r="F86" s="14">
        <f t="shared" si="14"/>
        <v>42077</v>
      </c>
      <c r="G86" s="13" t="str">
        <f>IF(F86="","",IFERROR(INDEX(Tableau1[RAISON],MATCH(F86,Tableau1[JOUR],0)),IF(WEEKDAY(F86,2)&gt;5,"WE","")))</f>
        <v>WE</v>
      </c>
      <c r="H86" s="14">
        <f t="shared" si="15"/>
        <v>42108</v>
      </c>
      <c r="I86" s="13" t="str">
        <f>IF(H86="","",IFERROR(INDEX(Tableau1[RAISON],MATCH(H86,Tableau1[JOUR],0)),IF(WEEKDAY(H86,2)&gt;5,"WE","")))</f>
        <v/>
      </c>
      <c r="J86" s="14">
        <f t="shared" si="16"/>
        <v>42138</v>
      </c>
      <c r="K86" s="13" t="str">
        <f>IF(J86="","",IFERROR(INDEX(Tableau1[RAISON],MATCH(J86,Tableau1[JOUR],0)),IF(WEEKDAY(J86,2)&gt;5,"WE","")))</f>
        <v>Jeudi de l'Ascension</v>
      </c>
      <c r="L86" s="14">
        <f t="shared" si="17"/>
        <v>42169</v>
      </c>
      <c r="M86" s="13" t="str">
        <f>IF(L86="","",IFERROR(INDEX(Tableau1[RAISON],MATCH(L86,Tableau1[JOUR],0)),IF(WEEKDAY(L86,2)&gt;5,"WE","")))</f>
        <v>WE</v>
      </c>
      <c r="N86" s="11"/>
    </row>
    <row r="87" spans="1:14" x14ac:dyDescent="0.35">
      <c r="A87" s="11"/>
      <c r="B87" s="14">
        <f t="shared" si="12"/>
        <v>42019</v>
      </c>
      <c r="C87" s="13" t="str">
        <f>IF(B87="","",IFERROR(INDEX(Tableau1[RAISON],MATCH(B87,Tableau1[JOUR],0)),IF(WEEKDAY(B87,2)&gt;5,"WE","")))</f>
        <v/>
      </c>
      <c r="D87" s="14">
        <f t="shared" si="13"/>
        <v>42050</v>
      </c>
      <c r="E87" s="13" t="str">
        <f>IF(D87="","",IFERROR(INDEX(Tableau1[RAISON],MATCH(D87,Tableau1[JOUR],0)),IF(WEEKDAY(D87,2)&gt;5,"WE","")))</f>
        <v>WE</v>
      </c>
      <c r="F87" s="14">
        <f t="shared" si="14"/>
        <v>42078</v>
      </c>
      <c r="G87" s="13" t="str">
        <f>IF(F87="","",IFERROR(INDEX(Tableau1[RAISON],MATCH(F87,Tableau1[JOUR],0)),IF(WEEKDAY(F87,2)&gt;5,"WE","")))</f>
        <v>WE</v>
      </c>
      <c r="H87" s="14">
        <f t="shared" si="15"/>
        <v>42109</v>
      </c>
      <c r="I87" s="13" t="str">
        <f>IF(H87="","",IFERROR(INDEX(Tableau1[RAISON],MATCH(H87,Tableau1[JOUR],0)),IF(WEEKDAY(H87,2)&gt;5,"WE","")))</f>
        <v/>
      </c>
      <c r="J87" s="14">
        <f t="shared" si="16"/>
        <v>42139</v>
      </c>
      <c r="K87" s="13" t="str">
        <f>IF(J87="","",IFERROR(INDEX(Tableau1[RAISON],MATCH(J87,Tableau1[JOUR],0)),IF(WEEKDAY(J87,2)&gt;5,"WE","")))</f>
        <v/>
      </c>
      <c r="L87" s="14">
        <f t="shared" si="17"/>
        <v>42170</v>
      </c>
      <c r="M87" s="13" t="str">
        <f>IF(L87="","",IFERROR(INDEX(Tableau1[RAISON],MATCH(L87,Tableau1[JOUR],0)),IF(WEEKDAY(L87,2)&gt;5,"WE","")))</f>
        <v/>
      </c>
      <c r="N87" s="11"/>
    </row>
    <row r="88" spans="1:14" x14ac:dyDescent="0.35">
      <c r="A88" s="11"/>
      <c r="B88" s="14">
        <f t="shared" si="12"/>
        <v>42020</v>
      </c>
      <c r="C88" s="13" t="str">
        <f>IF(B88="","",IFERROR(INDEX(Tableau1[RAISON],MATCH(B88,Tableau1[JOUR],0)),IF(WEEKDAY(B88,2)&gt;5,"WE","")))</f>
        <v/>
      </c>
      <c r="D88" s="14">
        <f t="shared" si="13"/>
        <v>42051</v>
      </c>
      <c r="E88" s="13" t="str">
        <f>IF(D88="","",IFERROR(INDEX(Tableau1[RAISON],MATCH(D88,Tableau1[JOUR],0)),IF(WEEKDAY(D88,2)&gt;5,"WE","")))</f>
        <v/>
      </c>
      <c r="F88" s="14">
        <f t="shared" si="14"/>
        <v>42079</v>
      </c>
      <c r="G88" s="13" t="str">
        <f>IF(F88="","",IFERROR(INDEX(Tableau1[RAISON],MATCH(F88,Tableau1[JOUR],0)),IF(WEEKDAY(F88,2)&gt;5,"WE","")))</f>
        <v/>
      </c>
      <c r="H88" s="14">
        <f t="shared" si="15"/>
        <v>42110</v>
      </c>
      <c r="I88" s="13" t="str">
        <f>IF(H88="","",IFERROR(INDEX(Tableau1[RAISON],MATCH(H88,Tableau1[JOUR],0)),IF(WEEKDAY(H88,2)&gt;5,"WE","")))</f>
        <v/>
      </c>
      <c r="J88" s="14">
        <f t="shared" si="16"/>
        <v>42140</v>
      </c>
      <c r="K88" s="13" t="str">
        <f>IF(J88="","",IFERROR(INDEX(Tableau1[RAISON],MATCH(J88,Tableau1[JOUR],0)),IF(WEEKDAY(J88,2)&gt;5,"WE","")))</f>
        <v>WE</v>
      </c>
      <c r="L88" s="14">
        <f t="shared" si="17"/>
        <v>42171</v>
      </c>
      <c r="M88" s="13" t="str">
        <f>IF(L88="","",IFERROR(INDEX(Tableau1[RAISON],MATCH(L88,Tableau1[JOUR],0)),IF(WEEKDAY(L88,2)&gt;5,"WE","")))</f>
        <v/>
      </c>
      <c r="N88" s="11"/>
    </row>
    <row r="89" spans="1:14" x14ac:dyDescent="0.35">
      <c r="A89" s="11"/>
      <c r="B89" s="14">
        <f t="shared" si="12"/>
        <v>42021</v>
      </c>
      <c r="C89" s="13" t="str">
        <f>IF(B89="","",IFERROR(INDEX(Tableau1[RAISON],MATCH(B89,Tableau1[JOUR],0)),IF(WEEKDAY(B89,2)&gt;5,"WE","")))</f>
        <v>WE</v>
      </c>
      <c r="D89" s="14">
        <f t="shared" si="13"/>
        <v>42052</v>
      </c>
      <c r="E89" s="13" t="str">
        <f>IF(D89="","",IFERROR(INDEX(Tableau1[RAISON],MATCH(D89,Tableau1[JOUR],0)),IF(WEEKDAY(D89,2)&gt;5,"WE","")))</f>
        <v/>
      </c>
      <c r="F89" s="14">
        <f t="shared" si="14"/>
        <v>42080</v>
      </c>
      <c r="G89" s="13" t="str">
        <f>IF(F89="","",IFERROR(INDEX(Tableau1[RAISON],MATCH(F89,Tableau1[JOUR],0)),IF(WEEKDAY(F89,2)&gt;5,"WE","")))</f>
        <v/>
      </c>
      <c r="H89" s="14">
        <f t="shared" si="15"/>
        <v>42111</v>
      </c>
      <c r="I89" s="13" t="str">
        <f>IF(H89="","",IFERROR(INDEX(Tableau1[RAISON],MATCH(H89,Tableau1[JOUR],0)),IF(WEEKDAY(H89,2)&gt;5,"WE","")))</f>
        <v/>
      </c>
      <c r="J89" s="14">
        <f t="shared" si="16"/>
        <v>42141</v>
      </c>
      <c r="K89" s="13" t="str">
        <f>IF(J89="","",IFERROR(INDEX(Tableau1[RAISON],MATCH(J89,Tableau1[JOUR],0)),IF(WEEKDAY(J89,2)&gt;5,"WE","")))</f>
        <v>WE</v>
      </c>
      <c r="L89" s="14">
        <f t="shared" si="17"/>
        <v>42172</v>
      </c>
      <c r="M89" s="13" t="str">
        <f>IF(L89="","",IFERROR(INDEX(Tableau1[RAISON],MATCH(L89,Tableau1[JOUR],0)),IF(WEEKDAY(L89,2)&gt;5,"WE","")))</f>
        <v/>
      </c>
      <c r="N89" s="11"/>
    </row>
    <row r="90" spans="1:14" x14ac:dyDescent="0.35">
      <c r="A90" s="11"/>
      <c r="B90" s="14">
        <f t="shared" si="12"/>
        <v>42022</v>
      </c>
      <c r="C90" s="13" t="str">
        <f>IF(B90="","",IFERROR(INDEX(Tableau1[RAISON],MATCH(B90,Tableau1[JOUR],0)),IF(WEEKDAY(B90,2)&gt;5,"WE","")))</f>
        <v>WE</v>
      </c>
      <c r="D90" s="14">
        <f t="shared" si="13"/>
        <v>42053</v>
      </c>
      <c r="E90" s="13" t="str">
        <f>IF(D90="","",IFERROR(INDEX(Tableau1[RAISON],MATCH(D90,Tableau1[JOUR],0)),IF(WEEKDAY(D90,2)&gt;5,"WE","")))</f>
        <v/>
      </c>
      <c r="F90" s="14">
        <f t="shared" si="14"/>
        <v>42081</v>
      </c>
      <c r="G90" s="13" t="str">
        <f>IF(F90="","",IFERROR(INDEX(Tableau1[RAISON],MATCH(F90,Tableau1[JOUR],0)),IF(WEEKDAY(F90,2)&gt;5,"WE","")))</f>
        <v/>
      </c>
      <c r="H90" s="14">
        <f t="shared" si="15"/>
        <v>42112</v>
      </c>
      <c r="I90" s="13" t="str">
        <f>IF(H90="","",IFERROR(INDEX(Tableau1[RAISON],MATCH(H90,Tableau1[JOUR],0)),IF(WEEKDAY(H90,2)&gt;5,"WE","")))</f>
        <v>WE</v>
      </c>
      <c r="J90" s="14">
        <f t="shared" si="16"/>
        <v>42142</v>
      </c>
      <c r="K90" s="13" t="str">
        <f>IF(J90="","",IFERROR(INDEX(Tableau1[RAISON],MATCH(J90,Tableau1[JOUR],0)),IF(WEEKDAY(J90,2)&gt;5,"WE","")))</f>
        <v/>
      </c>
      <c r="L90" s="14">
        <f t="shared" si="17"/>
        <v>42173</v>
      </c>
      <c r="M90" s="13" t="str">
        <f>IF(L90="","",IFERROR(INDEX(Tableau1[RAISON],MATCH(L90,Tableau1[JOUR],0)),IF(WEEKDAY(L90,2)&gt;5,"WE","")))</f>
        <v/>
      </c>
      <c r="N90" s="11"/>
    </row>
    <row r="91" spans="1:14" x14ac:dyDescent="0.35">
      <c r="A91" s="11"/>
      <c r="B91" s="14">
        <f t="shared" si="12"/>
        <v>42023</v>
      </c>
      <c r="C91" s="13" t="str">
        <f>IF(B91="","",IFERROR(INDEX(Tableau1[RAISON],MATCH(B91,Tableau1[JOUR],0)),IF(WEEKDAY(B91,2)&gt;5,"WE","")))</f>
        <v/>
      </c>
      <c r="D91" s="14">
        <f t="shared" si="13"/>
        <v>42054</v>
      </c>
      <c r="E91" s="13" t="str">
        <f>IF(D91="","",IFERROR(INDEX(Tableau1[RAISON],MATCH(D91,Tableau1[JOUR],0)),IF(WEEKDAY(D91,2)&gt;5,"WE","")))</f>
        <v/>
      </c>
      <c r="F91" s="14">
        <f t="shared" si="14"/>
        <v>42082</v>
      </c>
      <c r="G91" s="13" t="str">
        <f>IF(F91="","",IFERROR(INDEX(Tableau1[RAISON],MATCH(F91,Tableau1[JOUR],0)),IF(WEEKDAY(F91,2)&gt;5,"WE","")))</f>
        <v/>
      </c>
      <c r="H91" s="14">
        <f t="shared" si="15"/>
        <v>42113</v>
      </c>
      <c r="I91" s="13" t="str">
        <f>IF(H91="","",IFERROR(INDEX(Tableau1[RAISON],MATCH(H91,Tableau1[JOUR],0)),IF(WEEKDAY(H91,2)&gt;5,"WE","")))</f>
        <v>WE</v>
      </c>
      <c r="J91" s="14">
        <f t="shared" si="16"/>
        <v>42143</v>
      </c>
      <c r="K91" s="13" t="str">
        <f>IF(J91="","",IFERROR(INDEX(Tableau1[RAISON],MATCH(J91,Tableau1[JOUR],0)),IF(WEEKDAY(J91,2)&gt;5,"WE","")))</f>
        <v/>
      </c>
      <c r="L91" s="14">
        <f t="shared" si="17"/>
        <v>42174</v>
      </c>
      <c r="M91" s="13" t="str">
        <f>IF(L91="","",IFERROR(INDEX(Tableau1[RAISON],MATCH(L91,Tableau1[JOUR],0)),IF(WEEKDAY(L91,2)&gt;5,"WE","")))</f>
        <v/>
      </c>
      <c r="N91" s="11"/>
    </row>
    <row r="92" spans="1:14" x14ac:dyDescent="0.35">
      <c r="A92" s="11"/>
      <c r="B92" s="14">
        <f t="shared" si="12"/>
        <v>42024</v>
      </c>
      <c r="C92" s="13" t="str">
        <f>IF(B92="","",IFERROR(INDEX(Tableau1[RAISON],MATCH(B92,Tableau1[JOUR],0)),IF(WEEKDAY(B92,2)&gt;5,"WE","")))</f>
        <v/>
      </c>
      <c r="D92" s="14">
        <f t="shared" si="13"/>
        <v>42055</v>
      </c>
      <c r="E92" s="13" t="str">
        <f>IF(D92="","",IFERROR(INDEX(Tableau1[RAISON],MATCH(D92,Tableau1[JOUR],0)),IF(WEEKDAY(D92,2)&gt;5,"WE","")))</f>
        <v/>
      </c>
      <c r="F92" s="14">
        <f t="shared" si="14"/>
        <v>42083</v>
      </c>
      <c r="G92" s="13" t="str">
        <f>IF(F92="","",IFERROR(INDEX(Tableau1[RAISON],MATCH(F92,Tableau1[JOUR],0)),IF(WEEKDAY(F92,2)&gt;5,"WE","")))</f>
        <v/>
      </c>
      <c r="H92" s="14">
        <f t="shared" si="15"/>
        <v>42114</v>
      </c>
      <c r="I92" s="13" t="str">
        <f>IF(H92="","",IFERROR(INDEX(Tableau1[RAISON],MATCH(H92,Tableau1[JOUR],0)),IF(WEEKDAY(H92,2)&gt;5,"WE","")))</f>
        <v/>
      </c>
      <c r="J92" s="14">
        <f t="shared" si="16"/>
        <v>42144</v>
      </c>
      <c r="K92" s="13" t="str">
        <f>IF(J92="","",IFERROR(INDEX(Tableau1[RAISON],MATCH(J92,Tableau1[JOUR],0)),IF(WEEKDAY(J92,2)&gt;5,"WE","")))</f>
        <v/>
      </c>
      <c r="L92" s="14">
        <f t="shared" si="17"/>
        <v>42175</v>
      </c>
      <c r="M92" s="13" t="str">
        <f>IF(L92="","",IFERROR(INDEX(Tableau1[RAISON],MATCH(L92,Tableau1[JOUR],0)),IF(WEEKDAY(L92,2)&gt;5,"WE","")))</f>
        <v>WE</v>
      </c>
      <c r="N92" s="11"/>
    </row>
    <row r="93" spans="1:14" x14ac:dyDescent="0.35">
      <c r="A93" s="11"/>
      <c r="B93" s="14">
        <f t="shared" si="12"/>
        <v>42025</v>
      </c>
      <c r="C93" s="13" t="str">
        <f>IF(B93="","",IFERROR(INDEX(Tableau1[RAISON],MATCH(B93,Tableau1[JOUR],0)),IF(WEEKDAY(B93,2)&gt;5,"WE","")))</f>
        <v/>
      </c>
      <c r="D93" s="14">
        <f t="shared" si="13"/>
        <v>42056</v>
      </c>
      <c r="E93" s="13" t="str">
        <f>IF(D93="","",IFERROR(INDEX(Tableau1[RAISON],MATCH(D93,Tableau1[JOUR],0)),IF(WEEKDAY(D93,2)&gt;5,"WE","")))</f>
        <v>WE</v>
      </c>
      <c r="F93" s="14">
        <f t="shared" si="14"/>
        <v>42084</v>
      </c>
      <c r="G93" s="13" t="str">
        <f>IF(F93="","",IFERROR(INDEX(Tableau1[RAISON],MATCH(F93,Tableau1[JOUR],0)),IF(WEEKDAY(F93,2)&gt;5,"WE","")))</f>
        <v>WE</v>
      </c>
      <c r="H93" s="14">
        <f t="shared" si="15"/>
        <v>42115</v>
      </c>
      <c r="I93" s="13" t="str">
        <f>IF(H93="","",IFERROR(INDEX(Tableau1[RAISON],MATCH(H93,Tableau1[JOUR],0)),IF(WEEKDAY(H93,2)&gt;5,"WE","")))</f>
        <v/>
      </c>
      <c r="J93" s="14">
        <f t="shared" si="16"/>
        <v>42145</v>
      </c>
      <c r="K93" s="13" t="str">
        <f>IF(J93="","",IFERROR(INDEX(Tableau1[RAISON],MATCH(J93,Tableau1[JOUR],0)),IF(WEEKDAY(J93,2)&gt;5,"WE","")))</f>
        <v/>
      </c>
      <c r="L93" s="14">
        <f t="shared" si="17"/>
        <v>42176</v>
      </c>
      <c r="M93" s="13" t="str">
        <f>IF(L93="","",IFERROR(INDEX(Tableau1[RAISON],MATCH(L93,Tableau1[JOUR],0)),IF(WEEKDAY(L93,2)&gt;5,"WE","")))</f>
        <v>WE</v>
      </c>
      <c r="N93" s="11"/>
    </row>
    <row r="94" spans="1:14" x14ac:dyDescent="0.35">
      <c r="A94" s="11"/>
      <c r="B94" s="14">
        <f t="shared" si="12"/>
        <v>42026</v>
      </c>
      <c r="C94" s="13" t="str">
        <f>IF(B94="","",IFERROR(INDEX(Tableau1[RAISON],MATCH(B94,Tableau1[JOUR],0)),IF(WEEKDAY(B94,2)&gt;5,"WE","")))</f>
        <v/>
      </c>
      <c r="D94" s="14">
        <f t="shared" si="13"/>
        <v>42057</v>
      </c>
      <c r="E94" s="13" t="str">
        <f>IF(D94="","",IFERROR(INDEX(Tableau1[RAISON],MATCH(D94,Tableau1[JOUR],0)),IF(WEEKDAY(D94,2)&gt;5,"WE","")))</f>
        <v>WE</v>
      </c>
      <c r="F94" s="14">
        <f t="shared" si="14"/>
        <v>42085</v>
      </c>
      <c r="G94" s="13" t="str">
        <f>IF(F94="","",IFERROR(INDEX(Tableau1[RAISON],MATCH(F94,Tableau1[JOUR],0)),IF(WEEKDAY(F94,2)&gt;5,"WE","")))</f>
        <v>WE</v>
      </c>
      <c r="H94" s="14">
        <f t="shared" si="15"/>
        <v>42116</v>
      </c>
      <c r="I94" s="13" t="str">
        <f>IF(H94="","",IFERROR(INDEX(Tableau1[RAISON],MATCH(H94,Tableau1[JOUR],0)),IF(WEEKDAY(H94,2)&gt;5,"WE","")))</f>
        <v/>
      </c>
      <c r="J94" s="14">
        <f t="shared" si="16"/>
        <v>42146</v>
      </c>
      <c r="K94" s="13" t="str">
        <f>IF(J94="","",IFERROR(INDEX(Tableau1[RAISON],MATCH(J94,Tableau1[JOUR],0)),IF(WEEKDAY(J94,2)&gt;5,"WE","")))</f>
        <v/>
      </c>
      <c r="L94" s="14">
        <f t="shared" si="17"/>
        <v>42177</v>
      </c>
      <c r="M94" s="13" t="str">
        <f>IF(L94="","",IFERROR(INDEX(Tableau1[RAISON],MATCH(L94,Tableau1[JOUR],0)),IF(WEEKDAY(L94,2)&gt;5,"WE","")))</f>
        <v/>
      </c>
      <c r="N94" s="11"/>
    </row>
    <row r="95" spans="1:14" x14ac:dyDescent="0.35">
      <c r="A95" s="11"/>
      <c r="B95" s="14">
        <f t="shared" si="12"/>
        <v>42027</v>
      </c>
      <c r="C95" s="13" t="str">
        <f>IF(B95="","",IFERROR(INDEX(Tableau1[RAISON],MATCH(B95,Tableau1[JOUR],0)),IF(WEEKDAY(B95,2)&gt;5,"WE","")))</f>
        <v/>
      </c>
      <c r="D95" s="14">
        <f t="shared" si="13"/>
        <v>42058</v>
      </c>
      <c r="E95" s="13" t="str">
        <f>IF(D95="","",IFERROR(INDEX(Tableau1[RAISON],MATCH(D95,Tableau1[JOUR],0)),IF(WEEKDAY(D95,2)&gt;5,"WE","")))</f>
        <v/>
      </c>
      <c r="F95" s="14">
        <f t="shared" si="14"/>
        <v>42086</v>
      </c>
      <c r="G95" s="13" t="str">
        <f>IF(F95="","",IFERROR(INDEX(Tableau1[RAISON],MATCH(F95,Tableau1[JOUR],0)),IF(WEEKDAY(F95,2)&gt;5,"WE","")))</f>
        <v/>
      </c>
      <c r="H95" s="14">
        <f t="shared" si="15"/>
        <v>42117</v>
      </c>
      <c r="I95" s="13" t="str">
        <f>IF(H95="","",IFERROR(INDEX(Tableau1[RAISON],MATCH(H95,Tableau1[JOUR],0)),IF(WEEKDAY(H95,2)&gt;5,"WE","")))</f>
        <v/>
      </c>
      <c r="J95" s="14">
        <f t="shared" si="16"/>
        <v>42147</v>
      </c>
      <c r="K95" s="13" t="str">
        <f>IF(J95="","",IFERROR(INDEX(Tableau1[RAISON],MATCH(J95,Tableau1[JOUR],0)),IF(WEEKDAY(J95,2)&gt;5,"WE","")))</f>
        <v>WE</v>
      </c>
      <c r="L95" s="14">
        <f t="shared" si="17"/>
        <v>42178</v>
      </c>
      <c r="M95" s="13" t="str">
        <f>IF(L95="","",IFERROR(INDEX(Tableau1[RAISON],MATCH(L95,Tableau1[JOUR],0)),IF(WEEKDAY(L95,2)&gt;5,"WE","")))</f>
        <v/>
      </c>
      <c r="N95" s="11"/>
    </row>
    <row r="96" spans="1:14" x14ac:dyDescent="0.35">
      <c r="A96" s="11"/>
      <c r="B96" s="14">
        <f t="shared" si="12"/>
        <v>42028</v>
      </c>
      <c r="C96" s="13" t="str">
        <f>IF(B96="","",IFERROR(INDEX(Tableau1[RAISON],MATCH(B96,Tableau1[JOUR],0)),IF(WEEKDAY(B96,2)&gt;5,"WE","")))</f>
        <v>WE</v>
      </c>
      <c r="D96" s="14">
        <f t="shared" si="13"/>
        <v>42059</v>
      </c>
      <c r="E96" s="13" t="str">
        <f>IF(D96="","",IFERROR(INDEX(Tableau1[RAISON],MATCH(D96,Tableau1[JOUR],0)),IF(WEEKDAY(D96,2)&gt;5,"WE","")))</f>
        <v/>
      </c>
      <c r="F96" s="14">
        <f t="shared" si="14"/>
        <v>42087</v>
      </c>
      <c r="G96" s="13" t="str">
        <f>IF(F96="","",IFERROR(INDEX(Tableau1[RAISON],MATCH(F96,Tableau1[JOUR],0)),IF(WEEKDAY(F96,2)&gt;5,"WE","")))</f>
        <v/>
      </c>
      <c r="H96" s="14">
        <f t="shared" si="15"/>
        <v>42118</v>
      </c>
      <c r="I96" s="13" t="str">
        <f>IF(H96="","",IFERROR(INDEX(Tableau1[RAISON],MATCH(H96,Tableau1[JOUR],0)),IF(WEEKDAY(H96,2)&gt;5,"WE","")))</f>
        <v/>
      </c>
      <c r="J96" s="14">
        <f t="shared" si="16"/>
        <v>42148</v>
      </c>
      <c r="K96" s="13" t="str">
        <f>IF(J96="","",IFERROR(INDEX(Tableau1[RAISON],MATCH(J96,Tableau1[JOUR],0)),IF(WEEKDAY(J96,2)&gt;5,"WE","")))</f>
        <v>WE</v>
      </c>
      <c r="L96" s="14">
        <f t="shared" si="17"/>
        <v>42179</v>
      </c>
      <c r="M96" s="13" t="str">
        <f>IF(L96="","",IFERROR(INDEX(Tableau1[RAISON],MATCH(L96,Tableau1[JOUR],0)),IF(WEEKDAY(L96,2)&gt;5,"WE","")))</f>
        <v/>
      </c>
      <c r="N96" s="11"/>
    </row>
    <row r="97" spans="1:14" x14ac:dyDescent="0.35">
      <c r="A97" s="11"/>
      <c r="B97" s="14">
        <f t="shared" si="12"/>
        <v>42029</v>
      </c>
      <c r="C97" s="13" t="str">
        <f>IF(B97="","",IFERROR(INDEX(Tableau1[RAISON],MATCH(B97,Tableau1[JOUR],0)),IF(WEEKDAY(B97,2)&gt;5,"WE","")))</f>
        <v>WE</v>
      </c>
      <c r="D97" s="14">
        <f t="shared" si="13"/>
        <v>42060</v>
      </c>
      <c r="E97" s="13" t="str">
        <f>IF(D97="","",IFERROR(INDEX(Tableau1[RAISON],MATCH(D97,Tableau1[JOUR],0)),IF(WEEKDAY(D97,2)&gt;5,"WE","")))</f>
        <v/>
      </c>
      <c r="F97" s="14">
        <f t="shared" si="14"/>
        <v>42088</v>
      </c>
      <c r="G97" s="13" t="str">
        <f>IF(F97="","",IFERROR(INDEX(Tableau1[RAISON],MATCH(F97,Tableau1[JOUR],0)),IF(WEEKDAY(F97,2)&gt;5,"WE","")))</f>
        <v/>
      </c>
      <c r="H97" s="14">
        <f t="shared" si="15"/>
        <v>42119</v>
      </c>
      <c r="I97" s="13" t="str">
        <f>IF(H97="","",IFERROR(INDEX(Tableau1[RAISON],MATCH(H97,Tableau1[JOUR],0)),IF(WEEKDAY(H97,2)&gt;5,"WE","")))</f>
        <v>WE</v>
      </c>
      <c r="J97" s="14">
        <f t="shared" si="16"/>
        <v>42149</v>
      </c>
      <c r="K97" s="13" t="str">
        <f>IF(J97="","",IFERROR(INDEX(Tableau1[RAISON],MATCH(J97,Tableau1[JOUR],0)),IF(WEEKDAY(J97,2)&gt;5,"WE","")))</f>
        <v>Lundi de la Pentecôte</v>
      </c>
      <c r="L97" s="14">
        <f t="shared" si="17"/>
        <v>42180</v>
      </c>
      <c r="M97" s="13" t="str">
        <f>IF(L97="","",IFERROR(INDEX(Tableau1[RAISON],MATCH(L97,Tableau1[JOUR],0)),IF(WEEKDAY(L97,2)&gt;5,"WE","")))</f>
        <v/>
      </c>
      <c r="N97" s="11"/>
    </row>
    <row r="98" spans="1:14" x14ac:dyDescent="0.35">
      <c r="A98" s="11"/>
      <c r="B98" s="14">
        <f t="shared" si="12"/>
        <v>42030</v>
      </c>
      <c r="C98" s="13" t="str">
        <f>IF(B98="","",IFERROR(INDEX(Tableau1[RAISON],MATCH(B98,Tableau1[JOUR],0)),IF(WEEKDAY(B98,2)&gt;5,"WE","")))</f>
        <v/>
      </c>
      <c r="D98" s="14">
        <f t="shared" si="13"/>
        <v>42061</v>
      </c>
      <c r="E98" s="13" t="str">
        <f>IF(D98="","",IFERROR(INDEX(Tableau1[RAISON],MATCH(D98,Tableau1[JOUR],0)),IF(WEEKDAY(D98,2)&gt;5,"WE","")))</f>
        <v/>
      </c>
      <c r="F98" s="14">
        <f t="shared" si="14"/>
        <v>42089</v>
      </c>
      <c r="G98" s="13" t="str">
        <f>IF(F98="","",IFERROR(INDEX(Tableau1[RAISON],MATCH(F98,Tableau1[JOUR],0)),IF(WEEKDAY(F98,2)&gt;5,"WE","")))</f>
        <v/>
      </c>
      <c r="H98" s="14">
        <f t="shared" si="15"/>
        <v>42120</v>
      </c>
      <c r="I98" s="13" t="str">
        <f>IF(H98="","",IFERROR(INDEX(Tableau1[RAISON],MATCH(H98,Tableau1[JOUR],0)),IF(WEEKDAY(H98,2)&gt;5,"WE","")))</f>
        <v>WE</v>
      </c>
      <c r="J98" s="14">
        <f t="shared" si="16"/>
        <v>42150</v>
      </c>
      <c r="K98" s="13" t="str">
        <f>IF(J98="","",IFERROR(INDEX(Tableau1[RAISON],MATCH(J98,Tableau1[JOUR],0)),IF(WEEKDAY(J98,2)&gt;5,"WE","")))</f>
        <v/>
      </c>
      <c r="L98" s="14">
        <f t="shared" si="17"/>
        <v>42181</v>
      </c>
      <c r="M98" s="13" t="str">
        <f>IF(L98="","",IFERROR(INDEX(Tableau1[RAISON],MATCH(L98,Tableau1[JOUR],0)),IF(WEEKDAY(L98,2)&gt;5,"WE","")))</f>
        <v/>
      </c>
      <c r="N98" s="11"/>
    </row>
    <row r="99" spans="1:14" x14ac:dyDescent="0.35">
      <c r="A99" s="11"/>
      <c r="B99" s="14">
        <f t="shared" si="12"/>
        <v>42031</v>
      </c>
      <c r="C99" s="13" t="str">
        <f>IF(B99="","",IFERROR(INDEX(Tableau1[RAISON],MATCH(B99,Tableau1[JOUR],0)),IF(WEEKDAY(B99,2)&gt;5,"WE","")))</f>
        <v/>
      </c>
      <c r="D99" s="14">
        <f t="shared" si="13"/>
        <v>42062</v>
      </c>
      <c r="E99" s="13" t="str">
        <f>IF(D99="","",IFERROR(INDEX(Tableau1[RAISON],MATCH(D99,Tableau1[JOUR],0)),IF(WEEKDAY(D99,2)&gt;5,"WE","")))</f>
        <v/>
      </c>
      <c r="F99" s="14">
        <f t="shared" si="14"/>
        <v>42090</v>
      </c>
      <c r="G99" s="13" t="str">
        <f>IF(F99="","",IFERROR(INDEX(Tableau1[RAISON],MATCH(F99,Tableau1[JOUR],0)),IF(WEEKDAY(F99,2)&gt;5,"WE","")))</f>
        <v/>
      </c>
      <c r="H99" s="14">
        <f t="shared" si="15"/>
        <v>42121</v>
      </c>
      <c r="I99" s="13" t="str">
        <f>IF(H99="","",IFERROR(INDEX(Tableau1[RAISON],MATCH(H99,Tableau1[JOUR],0)),IF(WEEKDAY(H99,2)&gt;5,"WE","")))</f>
        <v/>
      </c>
      <c r="J99" s="14">
        <f t="shared" si="16"/>
        <v>42151</v>
      </c>
      <c r="K99" s="13" t="str">
        <f>IF(J99="","",IFERROR(INDEX(Tableau1[RAISON],MATCH(J99,Tableau1[JOUR],0)),IF(WEEKDAY(J99,2)&gt;5,"WE","")))</f>
        <v/>
      </c>
      <c r="L99" s="14">
        <f t="shared" si="17"/>
        <v>42182</v>
      </c>
      <c r="M99" s="13" t="str">
        <f>IF(L99="","",IFERROR(INDEX(Tableau1[RAISON],MATCH(L99,Tableau1[JOUR],0)),IF(WEEKDAY(L99,2)&gt;5,"WE","")))</f>
        <v>WE</v>
      </c>
      <c r="N99" s="11"/>
    </row>
    <row r="100" spans="1:14" x14ac:dyDescent="0.35">
      <c r="A100" s="11"/>
      <c r="B100" s="14">
        <f t="shared" si="12"/>
        <v>42032</v>
      </c>
      <c r="C100" s="13" t="str">
        <f>IF(B100="","",IFERROR(INDEX(Tableau1[RAISON],MATCH(B100,Tableau1[JOUR],0)),IF(WEEKDAY(B100,2)&gt;5,"WE","")))</f>
        <v/>
      </c>
      <c r="D100" s="14">
        <f t="shared" si="13"/>
        <v>42063</v>
      </c>
      <c r="E100" s="13" t="str">
        <f>IF(D100="","",IFERROR(INDEX(Tableau1[RAISON],MATCH(D100,Tableau1[JOUR],0)),IF(WEEKDAY(D100,2)&gt;5,"WE","")))</f>
        <v>WE</v>
      </c>
      <c r="F100" s="14">
        <f t="shared" si="14"/>
        <v>42091</v>
      </c>
      <c r="G100" s="13" t="str">
        <f>IF(F100="","",IFERROR(INDEX(Tableau1[RAISON],MATCH(F100,Tableau1[JOUR],0)),IF(WEEKDAY(F100,2)&gt;5,"WE","")))</f>
        <v>WE</v>
      </c>
      <c r="H100" s="14">
        <f t="shared" si="15"/>
        <v>42122</v>
      </c>
      <c r="I100" s="13" t="str">
        <f>IF(H100="","",IFERROR(INDEX(Tableau1[RAISON],MATCH(H100,Tableau1[JOUR],0)),IF(WEEKDAY(H100,2)&gt;5,"WE","")))</f>
        <v/>
      </c>
      <c r="J100" s="14">
        <f t="shared" si="16"/>
        <v>42152</v>
      </c>
      <c r="K100" s="13" t="str">
        <f>IF(J100="","",IFERROR(INDEX(Tableau1[RAISON],MATCH(J100,Tableau1[JOUR],0)),IF(WEEKDAY(J100,2)&gt;5,"WE","")))</f>
        <v/>
      </c>
      <c r="L100" s="14">
        <f t="shared" si="17"/>
        <v>42183</v>
      </c>
      <c r="M100" s="13" t="str">
        <f>IF(L100="","",IFERROR(INDEX(Tableau1[RAISON],MATCH(L100,Tableau1[JOUR],0)),IF(WEEKDAY(L100,2)&gt;5,"WE","")))</f>
        <v>WE</v>
      </c>
      <c r="N100" s="11"/>
    </row>
    <row r="101" spans="1:14" x14ac:dyDescent="0.35">
      <c r="A101" s="11"/>
      <c r="B101" s="14">
        <f t="shared" si="12"/>
        <v>42033</v>
      </c>
      <c r="C101" s="13" t="str">
        <f>IF(B101="","",IFERROR(INDEX(Tableau1[RAISON],MATCH(B101,Tableau1[JOUR],0)),IF(WEEKDAY(B101,2)&gt;5,"WE","")))</f>
        <v/>
      </c>
      <c r="D101" s="14" t="str">
        <f>IF(DAY(D100+1)=1,"",D100+1)</f>
        <v/>
      </c>
      <c r="E101" s="13" t="str">
        <f>IF(D101="","",IFERROR(INDEX(Tableau1[RAISON],MATCH(D101,Tableau1[JOUR],0)),IF(WEEKDAY(D101,2)&gt;5,"WE","")))</f>
        <v/>
      </c>
      <c r="F101" s="14">
        <f t="shared" si="14"/>
        <v>42092</v>
      </c>
      <c r="G101" s="13" t="str">
        <f>IF(F101="","",IFERROR(INDEX(Tableau1[RAISON],MATCH(F101,Tableau1[JOUR],0)),IF(WEEKDAY(F101,2)&gt;5,"WE","")))</f>
        <v>WE</v>
      </c>
      <c r="H101" s="14">
        <f t="shared" si="15"/>
        <v>42123</v>
      </c>
      <c r="I101" s="13" t="str">
        <f>IF(H101="","",IFERROR(INDEX(Tableau1[RAISON],MATCH(H101,Tableau1[JOUR],0)),IF(WEEKDAY(H101,2)&gt;5,"WE","")))</f>
        <v/>
      </c>
      <c r="J101" s="14">
        <f t="shared" si="16"/>
        <v>42153</v>
      </c>
      <c r="K101" s="13" t="str">
        <f>IF(J101="","",IFERROR(INDEX(Tableau1[RAISON],MATCH(J101,Tableau1[JOUR],0)),IF(WEEKDAY(J101,2)&gt;5,"WE","")))</f>
        <v/>
      </c>
      <c r="L101" s="14">
        <f t="shared" si="17"/>
        <v>42184</v>
      </c>
      <c r="M101" s="13" t="str">
        <f>IF(L101="","",IFERROR(INDEX(Tableau1[RAISON],MATCH(L101,Tableau1[JOUR],0)),IF(WEEKDAY(L101,2)&gt;5,"WE","")))</f>
        <v/>
      </c>
      <c r="N101" s="11"/>
    </row>
    <row r="102" spans="1:14" x14ac:dyDescent="0.35">
      <c r="A102" s="11"/>
      <c r="B102" s="14">
        <f t="shared" si="12"/>
        <v>42034</v>
      </c>
      <c r="C102" s="13" t="str">
        <f>IF(B102="","",IFERROR(INDEX(Tableau1[RAISON],MATCH(B102,Tableau1[JOUR],0)),IF(WEEKDAY(B102,2)&gt;5,"WE","")))</f>
        <v/>
      </c>
      <c r="D102" s="15"/>
      <c r="E102" s="13" t="str">
        <f>IF(D102="","",IFERROR(INDEX(Tableau1[RAISON],MATCH(D102,Tableau1[JOUR],0)),IF(WEEKDAY(D102,2)&gt;5,"WE","")))</f>
        <v/>
      </c>
      <c r="F102" s="14">
        <f t="shared" si="14"/>
        <v>42093</v>
      </c>
      <c r="G102" s="13" t="str">
        <f>IF(F102="","",IFERROR(INDEX(Tableau1[RAISON],MATCH(F102,Tableau1[JOUR],0)),IF(WEEKDAY(F102,2)&gt;5,"WE","")))</f>
        <v/>
      </c>
      <c r="H102" s="14">
        <f t="shared" si="15"/>
        <v>42124</v>
      </c>
      <c r="I102" s="13" t="str">
        <f>IF(H102="","",IFERROR(INDEX(Tableau1[RAISON],MATCH(H102,Tableau1[JOUR],0)),IF(WEEKDAY(H102,2)&gt;5,"WE","")))</f>
        <v/>
      </c>
      <c r="J102" s="14">
        <f t="shared" si="16"/>
        <v>42154</v>
      </c>
      <c r="K102" s="13" t="str">
        <f>IF(J102="","",IFERROR(INDEX(Tableau1[RAISON],MATCH(J102,Tableau1[JOUR],0)),IF(WEEKDAY(J102,2)&gt;5,"WE","")))</f>
        <v>WE</v>
      </c>
      <c r="L102" s="14">
        <f t="shared" si="17"/>
        <v>42185</v>
      </c>
      <c r="M102" s="13" t="str">
        <f>IF(L102="","",IFERROR(INDEX(Tableau1[RAISON],MATCH(L102,Tableau1[JOUR],0)),IF(WEEKDAY(L102,2)&gt;5,"WE","")))</f>
        <v/>
      </c>
      <c r="N102" s="11"/>
    </row>
    <row r="103" spans="1:14" x14ac:dyDescent="0.35">
      <c r="A103" s="11"/>
      <c r="B103" s="16">
        <f t="shared" si="12"/>
        <v>42035</v>
      </c>
      <c r="C103" s="13" t="str">
        <f>IF(B103="","",IFERROR(INDEX(Tableau1[RAISON],MATCH(B103,Tableau1[JOUR],0)),IF(WEEKDAY(B103,2)&gt;5,"WE","")))</f>
        <v>WE</v>
      </c>
      <c r="D103" s="17"/>
      <c r="E103" s="13" t="str">
        <f>IF(D103="","",IFERROR(INDEX(Tableau1[RAISON],MATCH(D103,Tableau1[JOUR],0)),IF(WEEKDAY(D103,2)&gt;5,"WE","")))</f>
        <v/>
      </c>
      <c r="F103" s="16">
        <f t="shared" si="14"/>
        <v>42094</v>
      </c>
      <c r="G103" s="13" t="str">
        <f>IF(F103="","",IFERROR(INDEX(Tableau1[RAISON],MATCH(F103,Tableau1[JOUR],0)),IF(WEEKDAY(F103,2)&gt;5,"WE","")))</f>
        <v/>
      </c>
      <c r="H103" s="17"/>
      <c r="I103" s="13" t="str">
        <f>IF(H103="","",IFERROR(INDEX(Tableau1[RAISON],MATCH(H103,Tableau1[JOUR],0)),IF(WEEKDAY(H103,2)&gt;5,"WE","")))</f>
        <v/>
      </c>
      <c r="J103" s="16">
        <f t="shared" si="16"/>
        <v>42155</v>
      </c>
      <c r="K103" s="13" t="str">
        <f>IF(J103="","",IFERROR(INDEX(Tableau1[RAISON],MATCH(J103,Tableau1[JOUR],0)),IF(WEEKDAY(J103,2)&gt;5,"WE","")))</f>
        <v>WE</v>
      </c>
      <c r="L103" s="17"/>
      <c r="M103" s="13" t="str">
        <f>IF(L103="","",IFERROR(INDEX(Tableau1[RAISON],MATCH(L103,Tableau1[JOUR],0)),IF(WEEKDAY(L103,2)&gt;5,"WE","")))</f>
        <v/>
      </c>
      <c r="N103" s="11"/>
    </row>
    <row r="104" spans="1:14" x14ac:dyDescent="0.35">
      <c r="A104" s="11"/>
      <c r="B104" s="18">
        <f>NETWORKDAYS(B73,MAX(B100:B103),Tableau1[JOUR]
)</f>
        <v>21</v>
      </c>
      <c r="C104" s="18"/>
      <c r="D104" s="18">
        <f>NETWORKDAYS(D73,MAX(D100:D103),Tableau1[JOUR]
)</f>
        <v>20</v>
      </c>
      <c r="E104" s="18"/>
      <c r="F104" s="18">
        <f>NETWORKDAYS(F73,MAX(F100:F103),Tableau1[JOUR]
)</f>
        <v>22</v>
      </c>
      <c r="G104" s="18"/>
      <c r="H104" s="18">
        <f>NETWORKDAYS(H73,MAX(H100:H103),Tableau1[JOUR]
)</f>
        <v>21</v>
      </c>
      <c r="I104" s="18"/>
      <c r="J104" s="18">
        <f>NETWORKDAYS(J73,MAX(J100:J103),Tableau1[JOUR]
)</f>
        <v>18</v>
      </c>
      <c r="K104" s="18"/>
      <c r="L104" s="18">
        <f>NETWORKDAYS(L73,MAX(L100:L103),Tableau1[JOUR]
)</f>
        <v>22</v>
      </c>
      <c r="M104" s="11"/>
      <c r="N104" s="18">
        <f>SUM(B104:L104)</f>
        <v>124</v>
      </c>
    </row>
    <row r="105" spans="1:14" x14ac:dyDescent="0.35">
      <c r="A105" s="11"/>
      <c r="B105" s="10"/>
      <c r="C105" s="11"/>
      <c r="D105" s="10"/>
      <c r="E105" s="11"/>
      <c r="F105" s="10"/>
      <c r="G105" s="11"/>
      <c r="H105" s="10"/>
      <c r="I105" s="11"/>
      <c r="J105" s="10"/>
      <c r="K105" s="11"/>
      <c r="L105" s="10"/>
      <c r="M105" s="11"/>
      <c r="N105" s="11"/>
    </row>
    <row r="106" spans="1:14" x14ac:dyDescent="0.35">
      <c r="A106" s="11"/>
      <c r="B106" s="10">
        <v>7</v>
      </c>
      <c r="C106" s="11"/>
      <c r="D106" s="10">
        <v>8</v>
      </c>
      <c r="E106" s="11"/>
      <c r="F106" s="10">
        <v>9</v>
      </c>
      <c r="G106" s="11"/>
      <c r="H106" s="10">
        <v>10</v>
      </c>
      <c r="I106" s="11"/>
      <c r="J106" s="10">
        <v>11</v>
      </c>
      <c r="K106" s="11"/>
      <c r="L106" s="10">
        <v>12</v>
      </c>
      <c r="M106" s="11"/>
      <c r="N106" s="11"/>
    </row>
    <row r="107" spans="1:14" x14ac:dyDescent="0.35">
      <c r="A107" s="11"/>
      <c r="B107" s="19">
        <f>DATE(A72,B106,1)</f>
        <v>42186</v>
      </c>
      <c r="C107" s="20"/>
      <c r="D107" s="19">
        <f>DATE(A72,D106,1)</f>
        <v>42217</v>
      </c>
      <c r="E107" s="20"/>
      <c r="F107" s="19">
        <f>DATE(A72,F106,1)</f>
        <v>42248</v>
      </c>
      <c r="G107" s="20"/>
      <c r="H107" s="19">
        <f>DATE(A72,H106,1)</f>
        <v>42278</v>
      </c>
      <c r="I107" s="20"/>
      <c r="J107" s="19">
        <f>DATE(A72,J106,1)</f>
        <v>42309</v>
      </c>
      <c r="K107" s="20"/>
      <c r="L107" s="19">
        <f>DATE(A72,L106,1)</f>
        <v>42339</v>
      </c>
      <c r="M107" s="20"/>
      <c r="N107" s="11"/>
    </row>
    <row r="108" spans="1:14" x14ac:dyDescent="0.35">
      <c r="A108" s="11"/>
      <c r="B108" s="12">
        <f>+B107</f>
        <v>42186</v>
      </c>
      <c r="C108" s="13" t="str">
        <f>IF(B108="","",IFERROR(INDEX(Tableau1[RAISON],MATCH(B108,Tableau1[JOUR],0)),IF(WEEKDAY(B108,2)&gt;5,"WE","")))</f>
        <v/>
      </c>
      <c r="D108" s="12">
        <f>+D107</f>
        <v>42217</v>
      </c>
      <c r="E108" s="13" t="str">
        <f>IF(D108="","",IFERROR(INDEX(Tableau1[RAISON],MATCH(D108,Tableau1[JOUR],0)),IF(WEEKDAY(D108,2)&gt;5,"WE","")))</f>
        <v>WE</v>
      </c>
      <c r="F108" s="12">
        <f>+F107</f>
        <v>42248</v>
      </c>
      <c r="G108" s="13" t="str">
        <f>IF(F108="","",IFERROR(INDEX(Tableau1[RAISON],MATCH(F108,Tableau1[JOUR],0)),IF(WEEKDAY(F108,2)&gt;5,"WE","")))</f>
        <v/>
      </c>
      <c r="H108" s="12">
        <f>+H107</f>
        <v>42278</v>
      </c>
      <c r="I108" s="13" t="str">
        <f>IF(H108="","",IFERROR(INDEX(Tableau1[RAISON],MATCH(H108,Tableau1[JOUR],0)),IF(WEEKDAY(H108,2)&gt;5,"WE","")))</f>
        <v/>
      </c>
      <c r="J108" s="12">
        <f>+J107</f>
        <v>42309</v>
      </c>
      <c r="K108" s="13" t="str">
        <f>IF(J108="","",IFERROR(INDEX(Tableau1[RAISON],MATCH(J108,Tableau1[JOUR],0)),IF(WEEKDAY(J108,2)&gt;5,"WE","")))</f>
        <v>Toussaint</v>
      </c>
      <c r="L108" s="12">
        <f>+L107</f>
        <v>42339</v>
      </c>
      <c r="M108" s="13" t="str">
        <f>IF(L108="","",IFERROR(INDEX(Tableau1[RAISON],MATCH(L108,Tableau1[JOUR],0)),IF(WEEKDAY(L108,2)&gt;5,"WE","")))</f>
        <v/>
      </c>
      <c r="N108" s="11"/>
    </row>
    <row r="109" spans="1:14" x14ac:dyDescent="0.35">
      <c r="A109" s="11"/>
      <c r="B109" s="14">
        <f>B108+1</f>
        <v>42187</v>
      </c>
      <c r="C109" s="13" t="str">
        <f>IF(B109="","",IFERROR(INDEX(Tableau1[RAISON],MATCH(B109,Tableau1[JOUR],0)),IF(WEEKDAY(B109,2)&gt;5,"WE","")))</f>
        <v/>
      </c>
      <c r="D109" s="14">
        <f>D108+1</f>
        <v>42218</v>
      </c>
      <c r="E109" s="13" t="str">
        <f>IF(D109="","",IFERROR(INDEX(Tableau1[RAISON],MATCH(D109,Tableau1[JOUR],0)),IF(WEEKDAY(D109,2)&gt;5,"WE","")))</f>
        <v>WE</v>
      </c>
      <c r="F109" s="14">
        <f>F108+1</f>
        <v>42249</v>
      </c>
      <c r="G109" s="13" t="str">
        <f>IF(F109="","",IFERROR(INDEX(Tableau1[RAISON],MATCH(F109,Tableau1[JOUR],0)),IF(WEEKDAY(F109,2)&gt;5,"WE","")))</f>
        <v/>
      </c>
      <c r="H109" s="14">
        <f>H108+1</f>
        <v>42279</v>
      </c>
      <c r="I109" s="13" t="str">
        <f>IF(H109="","",IFERROR(INDEX(Tableau1[RAISON],MATCH(H109,Tableau1[JOUR],0)),IF(WEEKDAY(H109,2)&gt;5,"WE","")))</f>
        <v/>
      </c>
      <c r="J109" s="14">
        <f>J108+1</f>
        <v>42310</v>
      </c>
      <c r="K109" s="13" t="str">
        <f>IF(J109="","",IFERROR(INDEX(Tableau1[RAISON],MATCH(J109,Tableau1[JOUR],0)),IF(WEEKDAY(J109,2)&gt;5,"WE","")))</f>
        <v/>
      </c>
      <c r="L109" s="14">
        <f>L108+1</f>
        <v>42340</v>
      </c>
      <c r="M109" s="13" t="str">
        <f>IF(L109="","",IFERROR(INDEX(Tableau1[RAISON],MATCH(L109,Tableau1[JOUR],0)),IF(WEEKDAY(L109,2)&gt;5,"WE","")))</f>
        <v/>
      </c>
      <c r="N109" s="11"/>
    </row>
    <row r="110" spans="1:14" x14ac:dyDescent="0.35">
      <c r="A110" s="11"/>
      <c r="B110" s="14">
        <f t="shared" ref="B110:B138" si="18">B109+1</f>
        <v>42188</v>
      </c>
      <c r="C110" s="13" t="str">
        <f>IF(B110="","",IFERROR(INDEX(Tableau1[RAISON],MATCH(B110,Tableau1[JOUR],0)),IF(WEEKDAY(B110,2)&gt;5,"WE","")))</f>
        <v/>
      </c>
      <c r="D110" s="14">
        <f t="shared" ref="D110:D138" si="19">D109+1</f>
        <v>42219</v>
      </c>
      <c r="E110" s="13" t="str">
        <f>IF(D110="","",IFERROR(INDEX(Tableau1[RAISON],MATCH(D110,Tableau1[JOUR],0)),IF(WEEKDAY(D110,2)&gt;5,"WE","")))</f>
        <v/>
      </c>
      <c r="F110" s="14">
        <f t="shared" ref="F110:F137" si="20">F109+1</f>
        <v>42250</v>
      </c>
      <c r="G110" s="13" t="str">
        <f>IF(F110="","",IFERROR(INDEX(Tableau1[RAISON],MATCH(F110,Tableau1[JOUR],0)),IF(WEEKDAY(F110,2)&gt;5,"WE","")))</f>
        <v/>
      </c>
      <c r="H110" s="14">
        <f t="shared" ref="H110:H138" si="21">H109+1</f>
        <v>42280</v>
      </c>
      <c r="I110" s="13" t="str">
        <f>IF(H110="","",IFERROR(INDEX(Tableau1[RAISON],MATCH(H110,Tableau1[JOUR],0)),IF(WEEKDAY(H110,2)&gt;5,"WE","")))</f>
        <v>WE</v>
      </c>
      <c r="J110" s="14">
        <f t="shared" ref="J110:J137" si="22">J109+1</f>
        <v>42311</v>
      </c>
      <c r="K110" s="13" t="str">
        <f>IF(J110="","",IFERROR(INDEX(Tableau1[RAISON],MATCH(J110,Tableau1[JOUR],0)),IF(WEEKDAY(J110,2)&gt;5,"WE","")))</f>
        <v/>
      </c>
      <c r="L110" s="14">
        <f t="shared" ref="L110:L138" si="23">L109+1</f>
        <v>42341</v>
      </c>
      <c r="M110" s="13" t="str">
        <f>IF(L110="","",IFERROR(INDEX(Tableau1[RAISON],MATCH(L110,Tableau1[JOUR],0)),IF(WEEKDAY(L110,2)&gt;5,"WE","")))</f>
        <v/>
      </c>
      <c r="N110" s="11"/>
    </row>
    <row r="111" spans="1:14" x14ac:dyDescent="0.35">
      <c r="A111" s="11"/>
      <c r="B111" s="14">
        <f t="shared" si="18"/>
        <v>42189</v>
      </c>
      <c r="C111" s="13" t="str">
        <f>IF(B111="","",IFERROR(INDEX(Tableau1[RAISON],MATCH(B111,Tableau1[JOUR],0)),IF(WEEKDAY(B111,2)&gt;5,"WE","")))</f>
        <v>WE</v>
      </c>
      <c r="D111" s="14">
        <f t="shared" si="19"/>
        <v>42220</v>
      </c>
      <c r="E111" s="13" t="str">
        <f>IF(D111="","",IFERROR(INDEX(Tableau1[RAISON],MATCH(D111,Tableau1[JOUR],0)),IF(WEEKDAY(D111,2)&gt;5,"WE","")))</f>
        <v/>
      </c>
      <c r="F111" s="14">
        <f t="shared" si="20"/>
        <v>42251</v>
      </c>
      <c r="G111" s="13" t="str">
        <f>IF(F111="","",IFERROR(INDEX(Tableau1[RAISON],MATCH(F111,Tableau1[JOUR],0)),IF(WEEKDAY(F111,2)&gt;5,"WE","")))</f>
        <v/>
      </c>
      <c r="H111" s="14">
        <f t="shared" si="21"/>
        <v>42281</v>
      </c>
      <c r="I111" s="13" t="str">
        <f>IF(H111="","",IFERROR(INDEX(Tableau1[RAISON],MATCH(H111,Tableau1[JOUR],0)),IF(WEEKDAY(H111,2)&gt;5,"WE","")))</f>
        <v>WE</v>
      </c>
      <c r="J111" s="14">
        <f t="shared" si="22"/>
        <v>42312</v>
      </c>
      <c r="K111" s="13" t="str">
        <f>IF(J111="","",IFERROR(INDEX(Tableau1[RAISON],MATCH(J111,Tableau1[JOUR],0)),IF(WEEKDAY(J111,2)&gt;5,"WE","")))</f>
        <v/>
      </c>
      <c r="L111" s="14">
        <f t="shared" si="23"/>
        <v>42342</v>
      </c>
      <c r="M111" s="13" t="str">
        <f>IF(L111="","",IFERROR(INDEX(Tableau1[RAISON],MATCH(L111,Tableau1[JOUR],0)),IF(WEEKDAY(L111,2)&gt;5,"WE","")))</f>
        <v/>
      </c>
      <c r="N111" s="11"/>
    </row>
    <row r="112" spans="1:14" x14ac:dyDescent="0.35">
      <c r="A112" s="11"/>
      <c r="B112" s="14">
        <f t="shared" si="18"/>
        <v>42190</v>
      </c>
      <c r="C112" s="13" t="str">
        <f>IF(B112="","",IFERROR(INDEX(Tableau1[RAISON],MATCH(B112,Tableau1[JOUR],0)),IF(WEEKDAY(B112,2)&gt;5,"WE","")))</f>
        <v>WE</v>
      </c>
      <c r="D112" s="14">
        <f t="shared" si="19"/>
        <v>42221</v>
      </c>
      <c r="E112" s="13" t="str">
        <f>IF(D112="","",IFERROR(INDEX(Tableau1[RAISON],MATCH(D112,Tableau1[JOUR],0)),IF(WEEKDAY(D112,2)&gt;5,"WE","")))</f>
        <v/>
      </c>
      <c r="F112" s="14">
        <f t="shared" si="20"/>
        <v>42252</v>
      </c>
      <c r="G112" s="13" t="str">
        <f>IF(F112="","",IFERROR(INDEX(Tableau1[RAISON],MATCH(F112,Tableau1[JOUR],0)),IF(WEEKDAY(F112,2)&gt;5,"WE","")))</f>
        <v>WE</v>
      </c>
      <c r="H112" s="14">
        <f t="shared" si="21"/>
        <v>42282</v>
      </c>
      <c r="I112" s="13" t="str">
        <f>IF(H112="","",IFERROR(INDEX(Tableau1[RAISON],MATCH(H112,Tableau1[JOUR],0)),IF(WEEKDAY(H112,2)&gt;5,"WE","")))</f>
        <v/>
      </c>
      <c r="J112" s="14">
        <f t="shared" si="22"/>
        <v>42313</v>
      </c>
      <c r="K112" s="13" t="str">
        <f>IF(J112="","",IFERROR(INDEX(Tableau1[RAISON],MATCH(J112,Tableau1[JOUR],0)),IF(WEEKDAY(J112,2)&gt;5,"WE","")))</f>
        <v/>
      </c>
      <c r="L112" s="14">
        <f t="shared" si="23"/>
        <v>42343</v>
      </c>
      <c r="M112" s="13" t="str">
        <f>IF(L112="","",IFERROR(INDEX(Tableau1[RAISON],MATCH(L112,Tableau1[JOUR],0)),IF(WEEKDAY(L112,2)&gt;5,"WE","")))</f>
        <v>WE</v>
      </c>
      <c r="N112" s="11"/>
    </row>
    <row r="113" spans="1:14" x14ac:dyDescent="0.35">
      <c r="A113" s="11"/>
      <c r="B113" s="14">
        <f t="shared" si="18"/>
        <v>42191</v>
      </c>
      <c r="C113" s="13" t="str">
        <f>IF(B113="","",IFERROR(INDEX(Tableau1[RAISON],MATCH(B113,Tableau1[JOUR],0)),IF(WEEKDAY(B113,2)&gt;5,"WE","")))</f>
        <v/>
      </c>
      <c r="D113" s="14">
        <f t="shared" si="19"/>
        <v>42222</v>
      </c>
      <c r="E113" s="13" t="str">
        <f>IF(D113="","",IFERROR(INDEX(Tableau1[RAISON],MATCH(D113,Tableau1[JOUR],0)),IF(WEEKDAY(D113,2)&gt;5,"WE","")))</f>
        <v/>
      </c>
      <c r="F113" s="14">
        <f t="shared" si="20"/>
        <v>42253</v>
      </c>
      <c r="G113" s="13" t="str">
        <f>IF(F113="","",IFERROR(INDEX(Tableau1[RAISON],MATCH(F113,Tableau1[JOUR],0)),IF(WEEKDAY(F113,2)&gt;5,"WE","")))</f>
        <v>WE</v>
      </c>
      <c r="H113" s="14">
        <f t="shared" si="21"/>
        <v>42283</v>
      </c>
      <c r="I113" s="13" t="str">
        <f>IF(H113="","",IFERROR(INDEX(Tableau1[RAISON],MATCH(H113,Tableau1[JOUR],0)),IF(WEEKDAY(H113,2)&gt;5,"WE","")))</f>
        <v/>
      </c>
      <c r="J113" s="14">
        <f t="shared" si="22"/>
        <v>42314</v>
      </c>
      <c r="K113" s="13" t="str">
        <f>IF(J113="","",IFERROR(INDEX(Tableau1[RAISON],MATCH(J113,Tableau1[JOUR],0)),IF(WEEKDAY(J113,2)&gt;5,"WE","")))</f>
        <v/>
      </c>
      <c r="L113" s="14">
        <f t="shared" si="23"/>
        <v>42344</v>
      </c>
      <c r="M113" s="13" t="str">
        <f>IF(L113="","",IFERROR(INDEX(Tableau1[RAISON],MATCH(L113,Tableau1[JOUR],0)),IF(WEEKDAY(L113,2)&gt;5,"WE","")))</f>
        <v>WE</v>
      </c>
      <c r="N113" s="11"/>
    </row>
    <row r="114" spans="1:14" x14ac:dyDescent="0.35">
      <c r="A114" s="11"/>
      <c r="B114" s="14">
        <f t="shared" si="18"/>
        <v>42192</v>
      </c>
      <c r="C114" s="13" t="str">
        <f>IF(B114="","",IFERROR(INDEX(Tableau1[RAISON],MATCH(B114,Tableau1[JOUR],0)),IF(WEEKDAY(B114,2)&gt;5,"WE","")))</f>
        <v/>
      </c>
      <c r="D114" s="14">
        <f t="shared" si="19"/>
        <v>42223</v>
      </c>
      <c r="E114" s="13" t="str">
        <f>IF(D114="","",IFERROR(INDEX(Tableau1[RAISON],MATCH(D114,Tableau1[JOUR],0)),IF(WEEKDAY(D114,2)&gt;5,"WE","")))</f>
        <v/>
      </c>
      <c r="F114" s="14">
        <f t="shared" si="20"/>
        <v>42254</v>
      </c>
      <c r="G114" s="13" t="str">
        <f>IF(F114="","",IFERROR(INDEX(Tableau1[RAISON],MATCH(F114,Tableau1[JOUR],0)),IF(WEEKDAY(F114,2)&gt;5,"WE","")))</f>
        <v/>
      </c>
      <c r="H114" s="14">
        <f t="shared" si="21"/>
        <v>42284</v>
      </c>
      <c r="I114" s="13" t="str">
        <f>IF(H114="","",IFERROR(INDEX(Tableau1[RAISON],MATCH(H114,Tableau1[JOUR],0)),IF(WEEKDAY(H114,2)&gt;5,"WE","")))</f>
        <v/>
      </c>
      <c r="J114" s="14">
        <f t="shared" si="22"/>
        <v>42315</v>
      </c>
      <c r="K114" s="13" t="str">
        <f>IF(J114="","",IFERROR(INDEX(Tableau1[RAISON],MATCH(J114,Tableau1[JOUR],0)),IF(WEEKDAY(J114,2)&gt;5,"WE","")))</f>
        <v>WE</v>
      </c>
      <c r="L114" s="14">
        <f t="shared" si="23"/>
        <v>42345</v>
      </c>
      <c r="M114" s="13" t="str">
        <f>IF(L114="","",IFERROR(INDEX(Tableau1[RAISON],MATCH(L114,Tableau1[JOUR],0)),IF(WEEKDAY(L114,2)&gt;5,"WE","")))</f>
        <v/>
      </c>
      <c r="N114" s="11"/>
    </row>
    <row r="115" spans="1:14" x14ac:dyDescent="0.35">
      <c r="A115" s="11"/>
      <c r="B115" s="14">
        <f t="shared" si="18"/>
        <v>42193</v>
      </c>
      <c r="C115" s="13" t="str">
        <f>IF(B115="","",IFERROR(INDEX(Tableau1[RAISON],MATCH(B115,Tableau1[JOUR],0)),IF(WEEKDAY(B115,2)&gt;5,"WE","")))</f>
        <v/>
      </c>
      <c r="D115" s="14">
        <f t="shared" si="19"/>
        <v>42224</v>
      </c>
      <c r="E115" s="13" t="str">
        <f>IF(D115="","",IFERROR(INDEX(Tableau1[RAISON],MATCH(D115,Tableau1[JOUR],0)),IF(WEEKDAY(D115,2)&gt;5,"WE","")))</f>
        <v>WE</v>
      </c>
      <c r="F115" s="14">
        <f t="shared" si="20"/>
        <v>42255</v>
      </c>
      <c r="G115" s="13" t="str">
        <f>IF(F115="","",IFERROR(INDEX(Tableau1[RAISON],MATCH(F115,Tableau1[JOUR],0)),IF(WEEKDAY(F115,2)&gt;5,"WE","")))</f>
        <v/>
      </c>
      <c r="H115" s="14">
        <f t="shared" si="21"/>
        <v>42285</v>
      </c>
      <c r="I115" s="13" t="str">
        <f>IF(H115="","",IFERROR(INDEX(Tableau1[RAISON],MATCH(H115,Tableau1[JOUR],0)),IF(WEEKDAY(H115,2)&gt;5,"WE","")))</f>
        <v/>
      </c>
      <c r="J115" s="14">
        <f t="shared" si="22"/>
        <v>42316</v>
      </c>
      <c r="K115" s="13" t="str">
        <f>IF(J115="","",IFERROR(INDEX(Tableau1[RAISON],MATCH(J115,Tableau1[JOUR],0)),IF(WEEKDAY(J115,2)&gt;5,"WE","")))</f>
        <v>WE</v>
      </c>
      <c r="L115" s="14">
        <f t="shared" si="23"/>
        <v>42346</v>
      </c>
      <c r="M115" s="13" t="str">
        <f>IF(L115="","",IFERROR(INDEX(Tableau1[RAISON],MATCH(L115,Tableau1[JOUR],0)),IF(WEEKDAY(L115,2)&gt;5,"WE","")))</f>
        <v/>
      </c>
      <c r="N115" s="11"/>
    </row>
    <row r="116" spans="1:14" x14ac:dyDescent="0.35">
      <c r="A116" s="11"/>
      <c r="B116" s="14">
        <f t="shared" si="18"/>
        <v>42194</v>
      </c>
      <c r="C116" s="13" t="str">
        <f>IF(B116="","",IFERROR(INDEX(Tableau1[RAISON],MATCH(B116,Tableau1[JOUR],0)),IF(WEEKDAY(B116,2)&gt;5,"WE","")))</f>
        <v/>
      </c>
      <c r="D116" s="14">
        <f t="shared" si="19"/>
        <v>42225</v>
      </c>
      <c r="E116" s="13" t="str">
        <f>IF(D116="","",IFERROR(INDEX(Tableau1[RAISON],MATCH(D116,Tableau1[JOUR],0)),IF(WEEKDAY(D116,2)&gt;5,"WE","")))</f>
        <v>WE</v>
      </c>
      <c r="F116" s="14">
        <f t="shared" si="20"/>
        <v>42256</v>
      </c>
      <c r="G116" s="13" t="str">
        <f>IF(F116="","",IFERROR(INDEX(Tableau1[RAISON],MATCH(F116,Tableau1[JOUR],0)),IF(WEEKDAY(F116,2)&gt;5,"WE","")))</f>
        <v/>
      </c>
      <c r="H116" s="14">
        <f t="shared" si="21"/>
        <v>42286</v>
      </c>
      <c r="I116" s="13" t="str">
        <f>IF(H116="","",IFERROR(INDEX(Tableau1[RAISON],MATCH(H116,Tableau1[JOUR],0)),IF(WEEKDAY(H116,2)&gt;5,"WE","")))</f>
        <v/>
      </c>
      <c r="J116" s="14">
        <f t="shared" si="22"/>
        <v>42317</v>
      </c>
      <c r="K116" s="13" t="str">
        <f>IF(J116="","",IFERROR(INDEX(Tableau1[RAISON],MATCH(J116,Tableau1[JOUR],0)),IF(WEEKDAY(J116,2)&gt;5,"WE","")))</f>
        <v/>
      </c>
      <c r="L116" s="14">
        <f t="shared" si="23"/>
        <v>42347</v>
      </c>
      <c r="M116" s="13" t="str">
        <f>IF(L116="","",IFERROR(INDEX(Tableau1[RAISON],MATCH(L116,Tableau1[JOUR],0)),IF(WEEKDAY(L116,2)&gt;5,"WE","")))</f>
        <v/>
      </c>
      <c r="N116" s="11"/>
    </row>
    <row r="117" spans="1:14" x14ac:dyDescent="0.35">
      <c r="A117" s="11"/>
      <c r="B117" s="14">
        <f t="shared" si="18"/>
        <v>42195</v>
      </c>
      <c r="C117" s="13" t="str">
        <f>IF(B117="","",IFERROR(INDEX(Tableau1[RAISON],MATCH(B117,Tableau1[JOUR],0)),IF(WEEKDAY(B117,2)&gt;5,"WE","")))</f>
        <v/>
      </c>
      <c r="D117" s="14">
        <f t="shared" si="19"/>
        <v>42226</v>
      </c>
      <c r="E117" s="13" t="str">
        <f>IF(D117="","",IFERROR(INDEX(Tableau1[RAISON],MATCH(D117,Tableau1[JOUR],0)),IF(WEEKDAY(D117,2)&gt;5,"WE","")))</f>
        <v/>
      </c>
      <c r="F117" s="14">
        <f t="shared" si="20"/>
        <v>42257</v>
      </c>
      <c r="G117" s="13" t="str">
        <f>IF(F117="","",IFERROR(INDEX(Tableau1[RAISON],MATCH(F117,Tableau1[JOUR],0)),IF(WEEKDAY(F117,2)&gt;5,"WE","")))</f>
        <v/>
      </c>
      <c r="H117" s="14">
        <f t="shared" si="21"/>
        <v>42287</v>
      </c>
      <c r="I117" s="13" t="str">
        <f>IF(H117="","",IFERROR(INDEX(Tableau1[RAISON],MATCH(H117,Tableau1[JOUR],0)),IF(WEEKDAY(H117,2)&gt;5,"WE","")))</f>
        <v>WE</v>
      </c>
      <c r="J117" s="14">
        <f t="shared" si="22"/>
        <v>42318</v>
      </c>
      <c r="K117" s="13" t="str">
        <f>IF(J117="","",IFERROR(INDEX(Tableau1[RAISON],MATCH(J117,Tableau1[JOUR],0)),IF(WEEKDAY(J117,2)&gt;5,"WE","")))</f>
        <v/>
      </c>
      <c r="L117" s="14">
        <f t="shared" si="23"/>
        <v>42348</v>
      </c>
      <c r="M117" s="13" t="str">
        <f>IF(L117="","",IFERROR(INDEX(Tableau1[RAISON],MATCH(L117,Tableau1[JOUR],0)),IF(WEEKDAY(L117,2)&gt;5,"WE","")))</f>
        <v/>
      </c>
      <c r="N117" s="11"/>
    </row>
    <row r="118" spans="1:14" x14ac:dyDescent="0.35">
      <c r="A118" s="11"/>
      <c r="B118" s="14">
        <f t="shared" si="18"/>
        <v>42196</v>
      </c>
      <c r="C118" s="13" t="str">
        <f>IF(B118="","",IFERROR(INDEX(Tableau1[RAISON],MATCH(B118,Tableau1[JOUR],0)),IF(WEEKDAY(B118,2)&gt;5,"WE","")))</f>
        <v>WE</v>
      </c>
      <c r="D118" s="14">
        <f t="shared" si="19"/>
        <v>42227</v>
      </c>
      <c r="E118" s="13" t="str">
        <f>IF(D118="","",IFERROR(INDEX(Tableau1[RAISON],MATCH(D118,Tableau1[JOUR],0)),IF(WEEKDAY(D118,2)&gt;5,"WE","")))</f>
        <v/>
      </c>
      <c r="F118" s="14">
        <f t="shared" si="20"/>
        <v>42258</v>
      </c>
      <c r="G118" s="13" t="str">
        <f>IF(F118="","",IFERROR(INDEX(Tableau1[RAISON],MATCH(F118,Tableau1[JOUR],0)),IF(WEEKDAY(F118,2)&gt;5,"WE","")))</f>
        <v/>
      </c>
      <c r="H118" s="14">
        <f t="shared" si="21"/>
        <v>42288</v>
      </c>
      <c r="I118" s="13" t="str">
        <f>IF(H118="","",IFERROR(INDEX(Tableau1[RAISON],MATCH(H118,Tableau1[JOUR],0)),IF(WEEKDAY(H118,2)&gt;5,"WE","")))</f>
        <v>WE</v>
      </c>
      <c r="J118" s="14">
        <f t="shared" si="22"/>
        <v>42319</v>
      </c>
      <c r="K118" s="13" t="str">
        <f>IF(J118="","",IFERROR(INDEX(Tableau1[RAISON],MATCH(J118,Tableau1[JOUR],0)),IF(WEEKDAY(J118,2)&gt;5,"WE","")))</f>
        <v>Fête de l'Armistice</v>
      </c>
      <c r="L118" s="14">
        <f t="shared" si="23"/>
        <v>42349</v>
      </c>
      <c r="M118" s="13" t="str">
        <f>IF(L118="","",IFERROR(INDEX(Tableau1[RAISON],MATCH(L118,Tableau1[JOUR],0)),IF(WEEKDAY(L118,2)&gt;5,"WE","")))</f>
        <v/>
      </c>
      <c r="N118" s="11"/>
    </row>
    <row r="119" spans="1:14" x14ac:dyDescent="0.35">
      <c r="A119" s="11"/>
      <c r="B119" s="14">
        <f t="shared" si="18"/>
        <v>42197</v>
      </c>
      <c r="C119" s="13" t="str">
        <f>IF(B119="","",IFERROR(INDEX(Tableau1[RAISON],MATCH(B119,Tableau1[JOUR],0)),IF(WEEKDAY(B119,2)&gt;5,"WE","")))</f>
        <v>WE</v>
      </c>
      <c r="D119" s="14">
        <f t="shared" si="19"/>
        <v>42228</v>
      </c>
      <c r="E119" s="13" t="str">
        <f>IF(D119="","",IFERROR(INDEX(Tableau1[RAISON],MATCH(D119,Tableau1[JOUR],0)),IF(WEEKDAY(D119,2)&gt;5,"WE","")))</f>
        <v/>
      </c>
      <c r="F119" s="14">
        <f t="shared" si="20"/>
        <v>42259</v>
      </c>
      <c r="G119" s="13" t="str">
        <f>IF(F119="","",IFERROR(INDEX(Tableau1[RAISON],MATCH(F119,Tableau1[JOUR],0)),IF(WEEKDAY(F119,2)&gt;5,"WE","")))</f>
        <v>WE</v>
      </c>
      <c r="H119" s="14">
        <f t="shared" si="21"/>
        <v>42289</v>
      </c>
      <c r="I119" s="13" t="str">
        <f>IF(H119="","",IFERROR(INDEX(Tableau1[RAISON],MATCH(H119,Tableau1[JOUR],0)),IF(WEEKDAY(H119,2)&gt;5,"WE","")))</f>
        <v/>
      </c>
      <c r="J119" s="14">
        <f t="shared" si="22"/>
        <v>42320</v>
      </c>
      <c r="K119" s="13" t="str">
        <f>IF(J119="","",IFERROR(INDEX(Tableau1[RAISON],MATCH(J119,Tableau1[JOUR],0)),IF(WEEKDAY(J119,2)&gt;5,"WE","")))</f>
        <v/>
      </c>
      <c r="L119" s="14">
        <f t="shared" si="23"/>
        <v>42350</v>
      </c>
      <c r="M119" s="13" t="str">
        <f>IF(L119="","",IFERROR(INDEX(Tableau1[RAISON],MATCH(L119,Tableau1[JOUR],0)),IF(WEEKDAY(L119,2)&gt;5,"WE","")))</f>
        <v>WE</v>
      </c>
      <c r="N119" s="11"/>
    </row>
    <row r="120" spans="1:14" x14ac:dyDescent="0.35">
      <c r="A120" s="11"/>
      <c r="B120" s="14">
        <f t="shared" si="18"/>
        <v>42198</v>
      </c>
      <c r="C120" s="13" t="str">
        <f>IF(B120="","",IFERROR(INDEX(Tableau1[RAISON],MATCH(B120,Tableau1[JOUR],0)),IF(WEEKDAY(B120,2)&gt;5,"WE","")))</f>
        <v/>
      </c>
      <c r="D120" s="14">
        <f t="shared" si="19"/>
        <v>42229</v>
      </c>
      <c r="E120" s="13" t="str">
        <f>IF(D120="","",IFERROR(INDEX(Tableau1[RAISON],MATCH(D120,Tableau1[JOUR],0)),IF(WEEKDAY(D120,2)&gt;5,"WE","")))</f>
        <v/>
      </c>
      <c r="F120" s="14">
        <f t="shared" si="20"/>
        <v>42260</v>
      </c>
      <c r="G120" s="13" t="str">
        <f>IF(F120="","",IFERROR(INDEX(Tableau1[RAISON],MATCH(F120,Tableau1[JOUR],0)),IF(WEEKDAY(F120,2)&gt;5,"WE","")))</f>
        <v>WE</v>
      </c>
      <c r="H120" s="14">
        <f t="shared" si="21"/>
        <v>42290</v>
      </c>
      <c r="I120" s="13" t="str">
        <f>IF(H120="","",IFERROR(INDEX(Tableau1[RAISON],MATCH(H120,Tableau1[JOUR],0)),IF(WEEKDAY(H120,2)&gt;5,"WE","")))</f>
        <v/>
      </c>
      <c r="J120" s="14">
        <f t="shared" si="22"/>
        <v>42321</v>
      </c>
      <c r="K120" s="13" t="str">
        <f>IF(J120="","",IFERROR(INDEX(Tableau1[RAISON],MATCH(J120,Tableau1[JOUR],0)),IF(WEEKDAY(J120,2)&gt;5,"WE","")))</f>
        <v/>
      </c>
      <c r="L120" s="14">
        <f t="shared" si="23"/>
        <v>42351</v>
      </c>
      <c r="M120" s="13" t="str">
        <f>IF(L120="","",IFERROR(INDEX(Tableau1[RAISON],MATCH(L120,Tableau1[JOUR],0)),IF(WEEKDAY(L120,2)&gt;5,"WE","")))</f>
        <v>WE</v>
      </c>
      <c r="N120" s="11"/>
    </row>
    <row r="121" spans="1:14" x14ac:dyDescent="0.35">
      <c r="A121" s="11"/>
      <c r="B121" s="14">
        <f t="shared" si="18"/>
        <v>42199</v>
      </c>
      <c r="C121" s="13" t="str">
        <f>IF(B121="","",IFERROR(INDEX(Tableau1[RAISON],MATCH(B121,Tableau1[JOUR],0)),IF(WEEKDAY(B121,2)&gt;5,"WE","")))</f>
        <v/>
      </c>
      <c r="D121" s="14">
        <f t="shared" si="19"/>
        <v>42230</v>
      </c>
      <c r="E121" s="13" t="str">
        <f>IF(D121="","",IFERROR(INDEX(Tableau1[RAISON],MATCH(D121,Tableau1[JOUR],0)),IF(WEEKDAY(D121,2)&gt;5,"WE","")))</f>
        <v/>
      </c>
      <c r="F121" s="14">
        <f t="shared" si="20"/>
        <v>42261</v>
      </c>
      <c r="G121" s="13" t="str">
        <f>IF(F121="","",IFERROR(INDEX(Tableau1[RAISON],MATCH(F121,Tableau1[JOUR],0)),IF(WEEKDAY(F121,2)&gt;5,"WE","")))</f>
        <v/>
      </c>
      <c r="H121" s="14">
        <f t="shared" si="21"/>
        <v>42291</v>
      </c>
      <c r="I121" s="13" t="str">
        <f>IF(H121="","",IFERROR(INDEX(Tableau1[RAISON],MATCH(H121,Tableau1[JOUR],0)),IF(WEEKDAY(H121,2)&gt;5,"WE","")))</f>
        <v/>
      </c>
      <c r="J121" s="14">
        <f t="shared" si="22"/>
        <v>42322</v>
      </c>
      <c r="K121" s="13" t="str">
        <f>IF(J121="","",IFERROR(INDEX(Tableau1[RAISON],MATCH(J121,Tableau1[JOUR],0)),IF(WEEKDAY(J121,2)&gt;5,"WE","")))</f>
        <v>WE</v>
      </c>
      <c r="L121" s="14">
        <f t="shared" si="23"/>
        <v>42352</v>
      </c>
      <c r="M121" s="13" t="str">
        <f>IF(L121="","",IFERROR(INDEX(Tableau1[RAISON],MATCH(L121,Tableau1[JOUR],0)),IF(WEEKDAY(L121,2)&gt;5,"WE","")))</f>
        <v/>
      </c>
      <c r="N121" s="11"/>
    </row>
    <row r="122" spans="1:14" x14ac:dyDescent="0.35">
      <c r="A122" s="11"/>
      <c r="B122" s="14">
        <f t="shared" si="18"/>
        <v>42200</v>
      </c>
      <c r="C122" s="13" t="str">
        <f>IF(B122="","",IFERROR(INDEX(Tableau1[RAISON],MATCH(B122,Tableau1[JOUR],0)),IF(WEEKDAY(B122,2)&gt;5,"WE","")))</f>
        <v/>
      </c>
      <c r="D122" s="14">
        <f t="shared" si="19"/>
        <v>42231</v>
      </c>
      <c r="E122" s="13" t="str">
        <f>IF(D122="","",IFERROR(INDEX(Tableau1[RAISON],MATCH(D122,Tableau1[JOUR],0)),IF(WEEKDAY(D122,2)&gt;5,"WE","")))</f>
        <v>Assomption</v>
      </c>
      <c r="F122" s="14">
        <f t="shared" si="20"/>
        <v>42262</v>
      </c>
      <c r="G122" s="13" t="str">
        <f>IF(F122="","",IFERROR(INDEX(Tableau1[RAISON],MATCH(F122,Tableau1[JOUR],0)),IF(WEEKDAY(F122,2)&gt;5,"WE","")))</f>
        <v/>
      </c>
      <c r="H122" s="14">
        <f t="shared" si="21"/>
        <v>42292</v>
      </c>
      <c r="I122" s="13" t="str">
        <f>IF(H122="","",IFERROR(INDEX(Tableau1[RAISON],MATCH(H122,Tableau1[JOUR],0)),IF(WEEKDAY(H122,2)&gt;5,"WE","")))</f>
        <v/>
      </c>
      <c r="J122" s="14">
        <f t="shared" si="22"/>
        <v>42323</v>
      </c>
      <c r="K122" s="13" t="str">
        <f>IF(J122="","",IFERROR(INDEX(Tableau1[RAISON],MATCH(J122,Tableau1[JOUR],0)),IF(WEEKDAY(J122,2)&gt;5,"WE","")))</f>
        <v>Fête du Roi</v>
      </c>
      <c r="L122" s="14">
        <f t="shared" si="23"/>
        <v>42353</v>
      </c>
      <c r="M122" s="13" t="str">
        <f>IF(L122="","",IFERROR(INDEX(Tableau1[RAISON],MATCH(L122,Tableau1[JOUR],0)),IF(WEEKDAY(L122,2)&gt;5,"WE","")))</f>
        <v/>
      </c>
      <c r="N122" s="11"/>
    </row>
    <row r="123" spans="1:14" x14ac:dyDescent="0.35">
      <c r="A123" s="11"/>
      <c r="B123" s="14">
        <f t="shared" si="18"/>
        <v>42201</v>
      </c>
      <c r="C123" s="13" t="str">
        <f>IF(B123="","",IFERROR(INDEX(Tableau1[RAISON],MATCH(B123,Tableau1[JOUR],0)),IF(WEEKDAY(B123,2)&gt;5,"WE","")))</f>
        <v/>
      </c>
      <c r="D123" s="14">
        <f t="shared" si="19"/>
        <v>42232</v>
      </c>
      <c r="E123" s="13" t="str">
        <f>IF(D123="","",IFERROR(INDEX(Tableau1[RAISON],MATCH(D123,Tableau1[JOUR],0)),IF(WEEKDAY(D123,2)&gt;5,"WE","")))</f>
        <v>WE</v>
      </c>
      <c r="F123" s="14">
        <f t="shared" si="20"/>
        <v>42263</v>
      </c>
      <c r="G123" s="13" t="str">
        <f>IF(F123="","",IFERROR(INDEX(Tableau1[RAISON],MATCH(F123,Tableau1[JOUR],0)),IF(WEEKDAY(F123,2)&gt;5,"WE","")))</f>
        <v/>
      </c>
      <c r="H123" s="14">
        <f t="shared" si="21"/>
        <v>42293</v>
      </c>
      <c r="I123" s="13" t="str">
        <f>IF(H123="","",IFERROR(INDEX(Tableau1[RAISON],MATCH(H123,Tableau1[JOUR],0)),IF(WEEKDAY(H123,2)&gt;5,"WE","")))</f>
        <v/>
      </c>
      <c r="J123" s="14">
        <f t="shared" si="22"/>
        <v>42324</v>
      </c>
      <c r="K123" s="13" t="str">
        <f>IF(J123="","",IFERROR(INDEX(Tableau1[RAISON],MATCH(J123,Tableau1[JOUR],0)),IF(WEEKDAY(J123,2)&gt;5,"WE","")))</f>
        <v/>
      </c>
      <c r="L123" s="14">
        <f t="shared" si="23"/>
        <v>42354</v>
      </c>
      <c r="M123" s="13" t="str">
        <f>IF(L123="","",IFERROR(INDEX(Tableau1[RAISON],MATCH(L123,Tableau1[JOUR],0)),IF(WEEKDAY(L123,2)&gt;5,"WE","")))</f>
        <v/>
      </c>
      <c r="N123" s="11"/>
    </row>
    <row r="124" spans="1:14" x14ac:dyDescent="0.35">
      <c r="A124" s="11"/>
      <c r="B124" s="14">
        <f t="shared" si="18"/>
        <v>42202</v>
      </c>
      <c r="C124" s="13" t="str">
        <f>IF(B124="","",IFERROR(INDEX(Tableau1[RAISON],MATCH(B124,Tableau1[JOUR],0)),IF(WEEKDAY(B124,2)&gt;5,"WE","")))</f>
        <v/>
      </c>
      <c r="D124" s="14">
        <f t="shared" si="19"/>
        <v>42233</v>
      </c>
      <c r="E124" s="13" t="str">
        <f>IF(D124="","",IFERROR(INDEX(Tableau1[RAISON],MATCH(D124,Tableau1[JOUR],0)),IF(WEEKDAY(D124,2)&gt;5,"WE","")))</f>
        <v/>
      </c>
      <c r="F124" s="14">
        <f t="shared" si="20"/>
        <v>42264</v>
      </c>
      <c r="G124" s="13" t="str">
        <f>IF(F124="","",IFERROR(INDEX(Tableau1[RAISON],MATCH(F124,Tableau1[JOUR],0)),IF(WEEKDAY(F124,2)&gt;5,"WE","")))</f>
        <v/>
      </c>
      <c r="H124" s="14">
        <f t="shared" si="21"/>
        <v>42294</v>
      </c>
      <c r="I124" s="13" t="str">
        <f>IF(H124="","",IFERROR(INDEX(Tableau1[RAISON],MATCH(H124,Tableau1[JOUR],0)),IF(WEEKDAY(H124,2)&gt;5,"WE","")))</f>
        <v>WE</v>
      </c>
      <c r="J124" s="14">
        <f t="shared" si="22"/>
        <v>42325</v>
      </c>
      <c r="K124" s="13" t="str">
        <f>IF(J124="","",IFERROR(INDEX(Tableau1[RAISON],MATCH(J124,Tableau1[JOUR],0)),IF(WEEKDAY(J124,2)&gt;5,"WE","")))</f>
        <v/>
      </c>
      <c r="L124" s="14">
        <f t="shared" si="23"/>
        <v>42355</v>
      </c>
      <c r="M124" s="13" t="str">
        <f>IF(L124="","",IFERROR(INDEX(Tableau1[RAISON],MATCH(L124,Tableau1[JOUR],0)),IF(WEEKDAY(L124,2)&gt;5,"WE","")))</f>
        <v/>
      </c>
      <c r="N124" s="11"/>
    </row>
    <row r="125" spans="1:14" x14ac:dyDescent="0.35">
      <c r="A125" s="11"/>
      <c r="B125" s="14">
        <f t="shared" si="18"/>
        <v>42203</v>
      </c>
      <c r="C125" s="13" t="str">
        <f>IF(B125="","",IFERROR(INDEX(Tableau1[RAISON],MATCH(B125,Tableau1[JOUR],0)),IF(WEEKDAY(B125,2)&gt;5,"WE","")))</f>
        <v>WE</v>
      </c>
      <c r="D125" s="14">
        <f t="shared" si="19"/>
        <v>42234</v>
      </c>
      <c r="E125" s="13" t="str">
        <f>IF(D125="","",IFERROR(INDEX(Tableau1[RAISON],MATCH(D125,Tableau1[JOUR],0)),IF(WEEKDAY(D125,2)&gt;5,"WE","")))</f>
        <v/>
      </c>
      <c r="F125" s="14">
        <f t="shared" si="20"/>
        <v>42265</v>
      </c>
      <c r="G125" s="13" t="str">
        <f>IF(F125="","",IFERROR(INDEX(Tableau1[RAISON],MATCH(F125,Tableau1[JOUR],0)),IF(WEEKDAY(F125,2)&gt;5,"WE","")))</f>
        <v/>
      </c>
      <c r="H125" s="14">
        <f t="shared" si="21"/>
        <v>42295</v>
      </c>
      <c r="I125" s="13" t="str">
        <f>IF(H125="","",IFERROR(INDEX(Tableau1[RAISON],MATCH(H125,Tableau1[JOUR],0)),IF(WEEKDAY(H125,2)&gt;5,"WE","")))</f>
        <v>WE</v>
      </c>
      <c r="J125" s="14">
        <f t="shared" si="22"/>
        <v>42326</v>
      </c>
      <c r="K125" s="13" t="str">
        <f>IF(J125="","",IFERROR(INDEX(Tableau1[RAISON],MATCH(J125,Tableau1[JOUR],0)),IF(WEEKDAY(J125,2)&gt;5,"WE","")))</f>
        <v/>
      </c>
      <c r="L125" s="14">
        <f t="shared" si="23"/>
        <v>42356</v>
      </c>
      <c r="M125" s="13" t="str">
        <f>IF(L125="","",IFERROR(INDEX(Tableau1[RAISON],MATCH(L125,Tableau1[JOUR],0)),IF(WEEKDAY(L125,2)&gt;5,"WE","")))</f>
        <v/>
      </c>
      <c r="N125" s="11"/>
    </row>
    <row r="126" spans="1:14" x14ac:dyDescent="0.35">
      <c r="A126" s="11"/>
      <c r="B126" s="14">
        <f t="shared" si="18"/>
        <v>42204</v>
      </c>
      <c r="C126" s="13" t="str">
        <f>IF(B126="","",IFERROR(INDEX(Tableau1[RAISON],MATCH(B126,Tableau1[JOUR],0)),IF(WEEKDAY(B126,2)&gt;5,"WE","")))</f>
        <v>WE</v>
      </c>
      <c r="D126" s="14">
        <f t="shared" si="19"/>
        <v>42235</v>
      </c>
      <c r="E126" s="13" t="str">
        <f>IF(D126="","",IFERROR(INDEX(Tableau1[RAISON],MATCH(D126,Tableau1[JOUR],0)),IF(WEEKDAY(D126,2)&gt;5,"WE","")))</f>
        <v/>
      </c>
      <c r="F126" s="14">
        <f t="shared" si="20"/>
        <v>42266</v>
      </c>
      <c r="G126" s="13" t="str">
        <f>IF(F126="","",IFERROR(INDEX(Tableau1[RAISON],MATCH(F126,Tableau1[JOUR],0)),IF(WEEKDAY(F126,2)&gt;5,"WE","")))</f>
        <v>WE</v>
      </c>
      <c r="H126" s="14">
        <f t="shared" si="21"/>
        <v>42296</v>
      </c>
      <c r="I126" s="13" t="str">
        <f>IF(H126="","",IFERROR(INDEX(Tableau1[RAISON],MATCH(H126,Tableau1[JOUR],0)),IF(WEEKDAY(H126,2)&gt;5,"WE","")))</f>
        <v/>
      </c>
      <c r="J126" s="14">
        <f t="shared" si="22"/>
        <v>42327</v>
      </c>
      <c r="K126" s="13" t="str">
        <f>IF(J126="","",IFERROR(INDEX(Tableau1[RAISON],MATCH(J126,Tableau1[JOUR],0)),IF(WEEKDAY(J126,2)&gt;5,"WE","")))</f>
        <v/>
      </c>
      <c r="L126" s="14">
        <f t="shared" si="23"/>
        <v>42357</v>
      </c>
      <c r="M126" s="13" t="str">
        <f>IF(L126="","",IFERROR(INDEX(Tableau1[RAISON],MATCH(L126,Tableau1[JOUR],0)),IF(WEEKDAY(L126,2)&gt;5,"WE","")))</f>
        <v>WE</v>
      </c>
      <c r="N126" s="11"/>
    </row>
    <row r="127" spans="1:14" x14ac:dyDescent="0.35">
      <c r="A127" s="11"/>
      <c r="B127" s="14">
        <f t="shared" si="18"/>
        <v>42205</v>
      </c>
      <c r="C127" s="13" t="str">
        <f>IF(B127="","",IFERROR(INDEX(Tableau1[RAISON],MATCH(B127,Tableau1[JOUR],0)),IF(WEEKDAY(B127,2)&gt;5,"WE","")))</f>
        <v/>
      </c>
      <c r="D127" s="14">
        <f t="shared" si="19"/>
        <v>42236</v>
      </c>
      <c r="E127" s="13" t="str">
        <f>IF(D127="","",IFERROR(INDEX(Tableau1[RAISON],MATCH(D127,Tableau1[JOUR],0)),IF(WEEKDAY(D127,2)&gt;5,"WE","")))</f>
        <v/>
      </c>
      <c r="F127" s="14">
        <f t="shared" si="20"/>
        <v>42267</v>
      </c>
      <c r="G127" s="13" t="str">
        <f>IF(F127="","",IFERROR(INDEX(Tableau1[RAISON],MATCH(F127,Tableau1[JOUR],0)),IF(WEEKDAY(F127,2)&gt;5,"WE","")))</f>
        <v>WE</v>
      </c>
      <c r="H127" s="14">
        <f t="shared" si="21"/>
        <v>42297</v>
      </c>
      <c r="I127" s="13" t="str">
        <f>IF(H127="","",IFERROR(INDEX(Tableau1[RAISON],MATCH(H127,Tableau1[JOUR],0)),IF(WEEKDAY(H127,2)&gt;5,"WE","")))</f>
        <v/>
      </c>
      <c r="J127" s="14">
        <f t="shared" si="22"/>
        <v>42328</v>
      </c>
      <c r="K127" s="13" t="str">
        <f>IF(J127="","",IFERROR(INDEX(Tableau1[RAISON],MATCH(J127,Tableau1[JOUR],0)),IF(WEEKDAY(J127,2)&gt;5,"WE","")))</f>
        <v/>
      </c>
      <c r="L127" s="14">
        <f t="shared" si="23"/>
        <v>42358</v>
      </c>
      <c r="M127" s="13" t="str">
        <f>IF(L127="","",IFERROR(INDEX(Tableau1[RAISON],MATCH(L127,Tableau1[JOUR],0)),IF(WEEKDAY(L127,2)&gt;5,"WE","")))</f>
        <v>WE</v>
      </c>
      <c r="N127" s="11"/>
    </row>
    <row r="128" spans="1:14" x14ac:dyDescent="0.35">
      <c r="A128" s="11"/>
      <c r="B128" s="14">
        <f t="shared" si="18"/>
        <v>42206</v>
      </c>
      <c r="C128" s="13" t="str">
        <f>IF(B128="","",IFERROR(INDEX(Tableau1[RAISON],MATCH(B128,Tableau1[JOUR],0)),IF(WEEKDAY(B128,2)&gt;5,"WE","")))</f>
        <v>Fête Nationale</v>
      </c>
      <c r="D128" s="14">
        <f t="shared" si="19"/>
        <v>42237</v>
      </c>
      <c r="E128" s="13" t="str">
        <f>IF(D128="","",IFERROR(INDEX(Tableau1[RAISON],MATCH(D128,Tableau1[JOUR],0)),IF(WEEKDAY(D128,2)&gt;5,"WE","")))</f>
        <v/>
      </c>
      <c r="F128" s="14">
        <f t="shared" si="20"/>
        <v>42268</v>
      </c>
      <c r="G128" s="13" t="str">
        <f>IF(F128="","",IFERROR(INDEX(Tableau1[RAISON],MATCH(F128,Tableau1[JOUR],0)),IF(WEEKDAY(F128,2)&gt;5,"WE","")))</f>
        <v/>
      </c>
      <c r="H128" s="14">
        <f t="shared" si="21"/>
        <v>42298</v>
      </c>
      <c r="I128" s="13" t="str">
        <f>IF(H128="","",IFERROR(INDEX(Tableau1[RAISON],MATCH(H128,Tableau1[JOUR],0)),IF(WEEKDAY(H128,2)&gt;5,"WE","")))</f>
        <v/>
      </c>
      <c r="J128" s="14">
        <f t="shared" si="22"/>
        <v>42329</v>
      </c>
      <c r="K128" s="13" t="str">
        <f>IF(J128="","",IFERROR(INDEX(Tableau1[RAISON],MATCH(J128,Tableau1[JOUR],0)),IF(WEEKDAY(J128,2)&gt;5,"WE","")))</f>
        <v>WE</v>
      </c>
      <c r="L128" s="14">
        <f t="shared" si="23"/>
        <v>42359</v>
      </c>
      <c r="M128" s="13" t="str">
        <f>IF(L128="","",IFERROR(INDEX(Tableau1[RAISON],MATCH(L128,Tableau1[JOUR],0)),IF(WEEKDAY(L128,2)&gt;5,"WE","")))</f>
        <v/>
      </c>
      <c r="N128" s="11"/>
    </row>
    <row r="129" spans="1:14" x14ac:dyDescent="0.35">
      <c r="A129" s="11"/>
      <c r="B129" s="14">
        <f t="shared" si="18"/>
        <v>42207</v>
      </c>
      <c r="C129" s="13" t="str">
        <f>IF(B129="","",IFERROR(INDEX(Tableau1[RAISON],MATCH(B129,Tableau1[JOUR],0)),IF(WEEKDAY(B129,2)&gt;5,"WE","")))</f>
        <v/>
      </c>
      <c r="D129" s="14">
        <f t="shared" si="19"/>
        <v>42238</v>
      </c>
      <c r="E129" s="13" t="str">
        <f>IF(D129="","",IFERROR(INDEX(Tableau1[RAISON],MATCH(D129,Tableau1[JOUR],0)),IF(WEEKDAY(D129,2)&gt;5,"WE","")))</f>
        <v>WE</v>
      </c>
      <c r="F129" s="14">
        <f t="shared" si="20"/>
        <v>42269</v>
      </c>
      <c r="G129" s="13" t="str">
        <f>IF(F129="","",IFERROR(INDEX(Tableau1[RAISON],MATCH(F129,Tableau1[JOUR],0)),IF(WEEKDAY(F129,2)&gt;5,"WE","")))</f>
        <v/>
      </c>
      <c r="H129" s="14">
        <f t="shared" si="21"/>
        <v>42299</v>
      </c>
      <c r="I129" s="13" t="str">
        <f>IF(H129="","",IFERROR(INDEX(Tableau1[RAISON],MATCH(H129,Tableau1[JOUR],0)),IF(WEEKDAY(H129,2)&gt;5,"WE","")))</f>
        <v/>
      </c>
      <c r="J129" s="14">
        <f t="shared" si="22"/>
        <v>42330</v>
      </c>
      <c r="K129" s="13" t="str">
        <f>IF(J129="","",IFERROR(INDEX(Tableau1[RAISON],MATCH(J129,Tableau1[JOUR],0)),IF(WEEKDAY(J129,2)&gt;5,"WE","")))</f>
        <v>WE</v>
      </c>
      <c r="L129" s="14">
        <f t="shared" si="23"/>
        <v>42360</v>
      </c>
      <c r="M129" s="13" t="str">
        <f>IF(L129="","",IFERROR(INDEX(Tableau1[RAISON],MATCH(L129,Tableau1[JOUR],0)),IF(WEEKDAY(L129,2)&gt;5,"WE","")))</f>
        <v/>
      </c>
      <c r="N129" s="11"/>
    </row>
    <row r="130" spans="1:14" x14ac:dyDescent="0.35">
      <c r="A130" s="11"/>
      <c r="B130" s="14">
        <f t="shared" si="18"/>
        <v>42208</v>
      </c>
      <c r="C130" s="13" t="str">
        <f>IF(B130="","",IFERROR(INDEX(Tableau1[RAISON],MATCH(B130,Tableau1[JOUR],0)),IF(WEEKDAY(B130,2)&gt;5,"WE","")))</f>
        <v/>
      </c>
      <c r="D130" s="14">
        <f t="shared" si="19"/>
        <v>42239</v>
      </c>
      <c r="E130" s="13" t="str">
        <f>IF(D130="","",IFERROR(INDEX(Tableau1[RAISON],MATCH(D130,Tableau1[JOUR],0)),IF(WEEKDAY(D130,2)&gt;5,"WE","")))</f>
        <v>WE</v>
      </c>
      <c r="F130" s="14">
        <f t="shared" si="20"/>
        <v>42270</v>
      </c>
      <c r="G130" s="13" t="str">
        <f>IF(F130="","",IFERROR(INDEX(Tableau1[RAISON],MATCH(F130,Tableau1[JOUR],0)),IF(WEEKDAY(F130,2)&gt;5,"WE","")))</f>
        <v/>
      </c>
      <c r="H130" s="14">
        <f t="shared" si="21"/>
        <v>42300</v>
      </c>
      <c r="I130" s="13" t="str">
        <f>IF(H130="","",IFERROR(INDEX(Tableau1[RAISON],MATCH(H130,Tableau1[JOUR],0)),IF(WEEKDAY(H130,2)&gt;5,"WE","")))</f>
        <v/>
      </c>
      <c r="J130" s="14">
        <f t="shared" si="22"/>
        <v>42331</v>
      </c>
      <c r="K130" s="13" t="str">
        <f>IF(J130="","",IFERROR(INDEX(Tableau1[RAISON],MATCH(J130,Tableau1[JOUR],0)),IF(WEEKDAY(J130,2)&gt;5,"WE","")))</f>
        <v/>
      </c>
      <c r="L130" s="14">
        <f t="shared" si="23"/>
        <v>42361</v>
      </c>
      <c r="M130" s="13" t="str">
        <f>IF(L130="","",IFERROR(INDEX(Tableau1[RAISON],MATCH(L130,Tableau1[JOUR],0)),IF(WEEKDAY(L130,2)&gt;5,"WE","")))</f>
        <v/>
      </c>
      <c r="N130" s="11"/>
    </row>
    <row r="131" spans="1:14" x14ac:dyDescent="0.35">
      <c r="A131" s="11"/>
      <c r="B131" s="14">
        <f t="shared" si="18"/>
        <v>42209</v>
      </c>
      <c r="C131" s="13" t="str">
        <f>IF(B131="","",IFERROR(INDEX(Tableau1[RAISON],MATCH(B131,Tableau1[JOUR],0)),IF(WEEKDAY(B131,2)&gt;5,"WE","")))</f>
        <v/>
      </c>
      <c r="D131" s="14">
        <f t="shared" si="19"/>
        <v>42240</v>
      </c>
      <c r="E131" s="13" t="str">
        <f>IF(D131="","",IFERROR(INDEX(Tableau1[RAISON],MATCH(D131,Tableau1[JOUR],0)),IF(WEEKDAY(D131,2)&gt;5,"WE","")))</f>
        <v/>
      </c>
      <c r="F131" s="14">
        <f t="shared" si="20"/>
        <v>42271</v>
      </c>
      <c r="G131" s="13" t="str">
        <f>IF(F131="","",IFERROR(INDEX(Tableau1[RAISON],MATCH(F131,Tableau1[JOUR],0)),IF(WEEKDAY(F131,2)&gt;5,"WE","")))</f>
        <v/>
      </c>
      <c r="H131" s="14">
        <f t="shared" si="21"/>
        <v>42301</v>
      </c>
      <c r="I131" s="13" t="str">
        <f>IF(H131="","",IFERROR(INDEX(Tableau1[RAISON],MATCH(H131,Tableau1[JOUR],0)),IF(WEEKDAY(H131,2)&gt;5,"WE","")))</f>
        <v>WE</v>
      </c>
      <c r="J131" s="14">
        <f t="shared" si="22"/>
        <v>42332</v>
      </c>
      <c r="K131" s="13" t="str">
        <f>IF(J131="","",IFERROR(INDEX(Tableau1[RAISON],MATCH(J131,Tableau1[JOUR],0)),IF(WEEKDAY(J131,2)&gt;5,"WE","")))</f>
        <v/>
      </c>
      <c r="L131" s="14">
        <f t="shared" si="23"/>
        <v>42362</v>
      </c>
      <c r="M131" s="13" t="str">
        <f>IF(L131="","",IFERROR(INDEX(Tableau1[RAISON],MATCH(L131,Tableau1[JOUR],0)),IF(WEEKDAY(L131,2)&gt;5,"WE","")))</f>
        <v/>
      </c>
      <c r="N131" s="11"/>
    </row>
    <row r="132" spans="1:14" x14ac:dyDescent="0.35">
      <c r="A132" s="11"/>
      <c r="B132" s="14">
        <f t="shared" si="18"/>
        <v>42210</v>
      </c>
      <c r="C132" s="13" t="str">
        <f>IF(B132="","",IFERROR(INDEX(Tableau1[RAISON],MATCH(B132,Tableau1[JOUR],0)),IF(WEEKDAY(B132,2)&gt;5,"WE","")))</f>
        <v>WE</v>
      </c>
      <c r="D132" s="14">
        <f t="shared" si="19"/>
        <v>42241</v>
      </c>
      <c r="E132" s="13" t="str">
        <f>IF(D132="","",IFERROR(INDEX(Tableau1[RAISON],MATCH(D132,Tableau1[JOUR],0)),IF(WEEKDAY(D132,2)&gt;5,"WE","")))</f>
        <v/>
      </c>
      <c r="F132" s="14">
        <f t="shared" si="20"/>
        <v>42272</v>
      </c>
      <c r="G132" s="13" t="str">
        <f>IF(F132="","",IFERROR(INDEX(Tableau1[RAISON],MATCH(F132,Tableau1[JOUR],0)),IF(WEEKDAY(F132,2)&gt;5,"WE","")))</f>
        <v/>
      </c>
      <c r="H132" s="14">
        <f t="shared" si="21"/>
        <v>42302</v>
      </c>
      <c r="I132" s="13" t="str">
        <f>IF(H132="","",IFERROR(INDEX(Tableau1[RAISON],MATCH(H132,Tableau1[JOUR],0)),IF(WEEKDAY(H132,2)&gt;5,"WE","")))</f>
        <v>WE</v>
      </c>
      <c r="J132" s="14">
        <f t="shared" si="22"/>
        <v>42333</v>
      </c>
      <c r="K132" s="13" t="str">
        <f>IF(J132="","",IFERROR(INDEX(Tableau1[RAISON],MATCH(J132,Tableau1[JOUR],0)),IF(WEEKDAY(J132,2)&gt;5,"WE","")))</f>
        <v/>
      </c>
      <c r="L132" s="14">
        <f t="shared" si="23"/>
        <v>42363</v>
      </c>
      <c r="M132" s="13" t="str">
        <f>IF(L132="","",IFERROR(INDEX(Tableau1[RAISON],MATCH(L132,Tableau1[JOUR],0)),IF(WEEKDAY(L132,2)&gt;5,"WE","")))</f>
        <v>Noël</v>
      </c>
      <c r="N132" s="11"/>
    </row>
    <row r="133" spans="1:14" x14ac:dyDescent="0.35">
      <c r="A133" s="11"/>
      <c r="B133" s="14">
        <f t="shared" si="18"/>
        <v>42211</v>
      </c>
      <c r="C133" s="13" t="str">
        <f>IF(B133="","",IFERROR(INDEX(Tableau1[RAISON],MATCH(B133,Tableau1[JOUR],0)),IF(WEEKDAY(B133,2)&gt;5,"WE","")))</f>
        <v>WE</v>
      </c>
      <c r="D133" s="14">
        <f t="shared" si="19"/>
        <v>42242</v>
      </c>
      <c r="E133" s="13" t="str">
        <f>IF(D133="","",IFERROR(INDEX(Tableau1[RAISON],MATCH(D133,Tableau1[JOUR],0)),IF(WEEKDAY(D133,2)&gt;5,"WE","")))</f>
        <v/>
      </c>
      <c r="F133" s="14">
        <f t="shared" si="20"/>
        <v>42273</v>
      </c>
      <c r="G133" s="13" t="str">
        <f>IF(F133="","",IFERROR(INDEX(Tableau1[RAISON],MATCH(F133,Tableau1[JOUR],0)),IF(WEEKDAY(F133,2)&gt;5,"WE","")))</f>
        <v>WE</v>
      </c>
      <c r="H133" s="14">
        <f t="shared" si="21"/>
        <v>42303</v>
      </c>
      <c r="I133" s="13" t="str">
        <f>IF(H133="","",IFERROR(INDEX(Tableau1[RAISON],MATCH(H133,Tableau1[JOUR],0)),IF(WEEKDAY(H133,2)&gt;5,"WE","")))</f>
        <v/>
      </c>
      <c r="J133" s="14">
        <f t="shared" si="22"/>
        <v>42334</v>
      </c>
      <c r="K133" s="13" t="str">
        <f>IF(J133="","",IFERROR(INDEX(Tableau1[RAISON],MATCH(J133,Tableau1[JOUR],0)),IF(WEEKDAY(J133,2)&gt;5,"WE","")))</f>
        <v/>
      </c>
      <c r="L133" s="14">
        <f t="shared" si="23"/>
        <v>42364</v>
      </c>
      <c r="M133" s="13" t="str">
        <f>IF(L133="","",IFERROR(INDEX(Tableau1[RAISON],MATCH(L133,Tableau1[JOUR],0)),IF(WEEKDAY(L133,2)&gt;5,"WE","")))</f>
        <v>WE</v>
      </c>
      <c r="N133" s="11"/>
    </row>
    <row r="134" spans="1:14" x14ac:dyDescent="0.35">
      <c r="A134" s="11"/>
      <c r="B134" s="14">
        <f t="shared" si="18"/>
        <v>42212</v>
      </c>
      <c r="C134" s="13" t="str">
        <f>IF(B134="","",IFERROR(INDEX(Tableau1[RAISON],MATCH(B134,Tableau1[JOUR],0)),IF(WEEKDAY(B134,2)&gt;5,"WE","")))</f>
        <v/>
      </c>
      <c r="D134" s="14">
        <f t="shared" si="19"/>
        <v>42243</v>
      </c>
      <c r="E134" s="13" t="str">
        <f>IF(D134="","",IFERROR(INDEX(Tableau1[RAISON],MATCH(D134,Tableau1[JOUR],0)),IF(WEEKDAY(D134,2)&gt;5,"WE","")))</f>
        <v/>
      </c>
      <c r="F134" s="14">
        <f t="shared" si="20"/>
        <v>42274</v>
      </c>
      <c r="G134" s="13" t="str">
        <f>IF(F134="","",IFERROR(INDEX(Tableau1[RAISON],MATCH(F134,Tableau1[JOUR],0)),IF(WEEKDAY(F134,2)&gt;5,"WE","")))</f>
        <v>WE</v>
      </c>
      <c r="H134" s="14">
        <f t="shared" si="21"/>
        <v>42304</v>
      </c>
      <c r="I134" s="13" t="str">
        <f>IF(H134="","",IFERROR(INDEX(Tableau1[RAISON],MATCH(H134,Tableau1[JOUR],0)),IF(WEEKDAY(H134,2)&gt;5,"WE","")))</f>
        <v/>
      </c>
      <c r="J134" s="14">
        <f t="shared" si="22"/>
        <v>42335</v>
      </c>
      <c r="K134" s="13" t="str">
        <f>IF(J134="","",IFERROR(INDEX(Tableau1[RAISON],MATCH(J134,Tableau1[JOUR],0)),IF(WEEKDAY(J134,2)&gt;5,"WE","")))</f>
        <v/>
      </c>
      <c r="L134" s="14">
        <f t="shared" si="23"/>
        <v>42365</v>
      </c>
      <c r="M134" s="13" t="str">
        <f>IF(L134="","",IFERROR(INDEX(Tableau1[RAISON],MATCH(L134,Tableau1[JOUR],0)),IF(WEEKDAY(L134,2)&gt;5,"WE","")))</f>
        <v>WE</v>
      </c>
      <c r="N134" s="11"/>
    </row>
    <row r="135" spans="1:14" x14ac:dyDescent="0.35">
      <c r="A135" s="11"/>
      <c r="B135" s="14">
        <f t="shared" si="18"/>
        <v>42213</v>
      </c>
      <c r="C135" s="13" t="str">
        <f>IF(B135="","",IFERROR(INDEX(Tableau1[RAISON],MATCH(B135,Tableau1[JOUR],0)),IF(WEEKDAY(B135,2)&gt;5,"WE","")))</f>
        <v/>
      </c>
      <c r="D135" s="14">
        <f t="shared" si="19"/>
        <v>42244</v>
      </c>
      <c r="E135" s="13" t="str">
        <f>IF(D135="","",IFERROR(INDEX(Tableau1[RAISON],MATCH(D135,Tableau1[JOUR],0)),IF(WEEKDAY(D135,2)&gt;5,"WE","")))</f>
        <v/>
      </c>
      <c r="F135" s="14">
        <f t="shared" si="20"/>
        <v>42275</v>
      </c>
      <c r="G135" s="13" t="str">
        <f>IF(F135="","",IFERROR(INDEX(Tableau1[RAISON],MATCH(F135,Tableau1[JOUR],0)),IF(WEEKDAY(F135,2)&gt;5,"WE","")))</f>
        <v/>
      </c>
      <c r="H135" s="14">
        <f t="shared" si="21"/>
        <v>42305</v>
      </c>
      <c r="I135" s="13" t="str">
        <f>IF(H135="","",IFERROR(INDEX(Tableau1[RAISON],MATCH(H135,Tableau1[JOUR],0)),IF(WEEKDAY(H135,2)&gt;5,"WE","")))</f>
        <v/>
      </c>
      <c r="J135" s="14">
        <f t="shared" si="22"/>
        <v>42336</v>
      </c>
      <c r="K135" s="13" t="str">
        <f>IF(J135="","",IFERROR(INDEX(Tableau1[RAISON],MATCH(J135,Tableau1[JOUR],0)),IF(WEEKDAY(J135,2)&gt;5,"WE","")))</f>
        <v>WE</v>
      </c>
      <c r="L135" s="14">
        <f t="shared" si="23"/>
        <v>42366</v>
      </c>
      <c r="M135" s="13" t="str">
        <f>IF(L135="","",IFERROR(INDEX(Tableau1[RAISON],MATCH(L135,Tableau1[JOUR],0)),IF(WEEKDAY(L135,2)&gt;5,"WE","")))</f>
        <v/>
      </c>
      <c r="N135" s="11"/>
    </row>
    <row r="136" spans="1:14" x14ac:dyDescent="0.35">
      <c r="A136" s="11"/>
      <c r="B136" s="14">
        <f t="shared" si="18"/>
        <v>42214</v>
      </c>
      <c r="C136" s="13" t="str">
        <f>IF(B136="","",IFERROR(INDEX(Tableau1[RAISON],MATCH(B136,Tableau1[JOUR],0)),IF(WEEKDAY(B136,2)&gt;5,"WE","")))</f>
        <v/>
      </c>
      <c r="D136" s="14">
        <f t="shared" si="19"/>
        <v>42245</v>
      </c>
      <c r="E136" s="13" t="str">
        <f>IF(D136="","",IFERROR(INDEX(Tableau1[RAISON],MATCH(D136,Tableau1[JOUR],0)),IF(WEEKDAY(D136,2)&gt;5,"WE","")))</f>
        <v>WE</v>
      </c>
      <c r="F136" s="14">
        <f t="shared" si="20"/>
        <v>42276</v>
      </c>
      <c r="G136" s="13" t="str">
        <f>IF(F136="","",IFERROR(INDEX(Tableau1[RAISON],MATCH(F136,Tableau1[JOUR],0)),IF(WEEKDAY(F136,2)&gt;5,"WE","")))</f>
        <v/>
      </c>
      <c r="H136" s="14">
        <f t="shared" si="21"/>
        <v>42306</v>
      </c>
      <c r="I136" s="13" t="str">
        <f>IF(H136="","",IFERROR(INDEX(Tableau1[RAISON],MATCH(H136,Tableau1[JOUR],0)),IF(WEEKDAY(H136,2)&gt;5,"WE","")))</f>
        <v/>
      </c>
      <c r="J136" s="14">
        <f t="shared" si="22"/>
        <v>42337</v>
      </c>
      <c r="K136" s="13" t="str">
        <f>IF(J136="","",IFERROR(INDEX(Tableau1[RAISON],MATCH(J136,Tableau1[JOUR],0)),IF(WEEKDAY(J136,2)&gt;5,"WE","")))</f>
        <v>WE</v>
      </c>
      <c r="L136" s="14">
        <f t="shared" si="23"/>
        <v>42367</v>
      </c>
      <c r="M136" s="13" t="str">
        <f>IF(L136="","",IFERROR(INDEX(Tableau1[RAISON],MATCH(L136,Tableau1[JOUR],0)),IF(WEEKDAY(L136,2)&gt;5,"WE","")))</f>
        <v/>
      </c>
      <c r="N136" s="11"/>
    </row>
    <row r="137" spans="1:14" x14ac:dyDescent="0.35">
      <c r="A137" s="11"/>
      <c r="B137" s="14">
        <f t="shared" si="18"/>
        <v>42215</v>
      </c>
      <c r="C137" s="13" t="str">
        <f>IF(B137="","",IFERROR(INDEX(Tableau1[RAISON],MATCH(B137,Tableau1[JOUR],0)),IF(WEEKDAY(B137,2)&gt;5,"WE","")))</f>
        <v/>
      </c>
      <c r="D137" s="14">
        <f t="shared" si="19"/>
        <v>42246</v>
      </c>
      <c r="E137" s="13" t="str">
        <f>IF(D137="","",IFERROR(INDEX(Tableau1[RAISON],MATCH(D137,Tableau1[JOUR],0)),IF(WEEKDAY(D137,2)&gt;5,"WE","")))</f>
        <v>WE</v>
      </c>
      <c r="F137" s="14">
        <f t="shared" si="20"/>
        <v>42277</v>
      </c>
      <c r="G137" s="13" t="str">
        <f>IF(F137="","",IFERROR(INDEX(Tableau1[RAISON],MATCH(F137,Tableau1[JOUR],0)),IF(WEEKDAY(F137,2)&gt;5,"WE","")))</f>
        <v/>
      </c>
      <c r="H137" s="14">
        <f t="shared" si="21"/>
        <v>42307</v>
      </c>
      <c r="I137" s="13" t="str">
        <f>IF(H137="","",IFERROR(INDEX(Tableau1[RAISON],MATCH(H137,Tableau1[JOUR],0)),IF(WEEKDAY(H137,2)&gt;5,"WE","")))</f>
        <v/>
      </c>
      <c r="J137" s="14">
        <f t="shared" si="22"/>
        <v>42338</v>
      </c>
      <c r="K137" s="13" t="str">
        <f>IF(J137="","",IFERROR(INDEX(Tableau1[RAISON],MATCH(J137,Tableau1[JOUR],0)),IF(WEEKDAY(J137,2)&gt;5,"WE","")))</f>
        <v/>
      </c>
      <c r="L137" s="14">
        <f t="shared" si="23"/>
        <v>42368</v>
      </c>
      <c r="M137" s="13" t="str">
        <f>IF(L137="","",IFERROR(INDEX(Tableau1[RAISON],MATCH(L137,Tableau1[JOUR],0)),IF(WEEKDAY(L137,2)&gt;5,"WE","")))</f>
        <v/>
      </c>
      <c r="N137" s="11"/>
    </row>
    <row r="138" spans="1:14" x14ac:dyDescent="0.35">
      <c r="A138" s="11"/>
      <c r="B138" s="16">
        <f t="shared" si="18"/>
        <v>42216</v>
      </c>
      <c r="C138" s="13" t="str">
        <f>IF(B138="","",IFERROR(INDEX(Tableau1[RAISON],MATCH(B138,Tableau1[JOUR],0)),IF(WEEKDAY(B138,2)&gt;5,"WE","")))</f>
        <v/>
      </c>
      <c r="D138" s="16">
        <f t="shared" si="19"/>
        <v>42247</v>
      </c>
      <c r="E138" s="13" t="str">
        <f>IF(D138="","",IFERROR(INDEX(Tableau1[RAISON],MATCH(D138,Tableau1[JOUR],0)),IF(WEEKDAY(D138,2)&gt;5,"WE","")))</f>
        <v/>
      </c>
      <c r="F138" s="17"/>
      <c r="G138" s="13" t="str">
        <f>IF(F138="","",IFERROR(INDEX(Tableau1[RAISON],MATCH(F138,Tableau1[JOUR],0)),IF(WEEKDAY(F138,2)&gt;5,"WE","")))</f>
        <v/>
      </c>
      <c r="H138" s="16">
        <f t="shared" si="21"/>
        <v>42308</v>
      </c>
      <c r="I138" s="13" t="str">
        <f>IF(H138="","",IFERROR(INDEX(Tableau1[RAISON],MATCH(H138,Tableau1[JOUR],0)),IF(WEEKDAY(H138,2)&gt;5,"WE","")))</f>
        <v>WE</v>
      </c>
      <c r="J138" s="17"/>
      <c r="K138" s="13" t="str">
        <f>IF(J138="","",IFERROR(INDEX(Tableau1[RAISON],MATCH(J138,Tableau1[JOUR],0)),IF(WEEKDAY(J138,2)&gt;5,"WE","")))</f>
        <v/>
      </c>
      <c r="L138" s="16">
        <f t="shared" si="23"/>
        <v>42369</v>
      </c>
      <c r="M138" s="13" t="str">
        <f>IF(L138="","",IFERROR(INDEX(Tableau1[RAISON],MATCH(L138,Tableau1[JOUR],0)),IF(WEEKDAY(L138,2)&gt;5,"WE","")))</f>
        <v/>
      </c>
      <c r="N138" s="11"/>
    </row>
    <row r="139" spans="1:14" x14ac:dyDescent="0.35">
      <c r="A139" s="11"/>
      <c r="B139" s="18">
        <f>NETWORKDAYS(B108,MAX(B135:B138),Tableau1[JOUR]
)</f>
        <v>22</v>
      </c>
      <c r="C139" s="18"/>
      <c r="D139" s="18">
        <f>NETWORKDAYS(D108,MAX(D135:D138),Tableau1[JOUR]
)</f>
        <v>21</v>
      </c>
      <c r="E139" s="18"/>
      <c r="F139" s="18">
        <f>NETWORKDAYS(F108,MAX(F135:F138),Tableau1[JOUR]
)</f>
        <v>22</v>
      </c>
      <c r="G139" s="18"/>
      <c r="H139" s="18">
        <f>NETWORKDAYS(H108,MAX(H135:H138),Tableau1[JOUR]
)</f>
        <v>22</v>
      </c>
      <c r="I139" s="18"/>
      <c r="J139" s="18">
        <f>NETWORKDAYS(J108,MAX(J135:J138),Tableau1[JOUR]
)</f>
        <v>20</v>
      </c>
      <c r="K139" s="18"/>
      <c r="L139" s="18">
        <f>NETWORKDAYS(L108,MAX(L135:L138),Tableau1[JOUR]
)</f>
        <v>22</v>
      </c>
      <c r="M139" s="11"/>
      <c r="N139" s="18">
        <f>SUM(B139:L139)</f>
        <v>129</v>
      </c>
    </row>
    <row r="141" spans="1:14" x14ac:dyDescent="0.35">
      <c r="A141" s="11"/>
      <c r="B141" s="10">
        <v>1</v>
      </c>
      <c r="C141" s="11"/>
      <c r="D141" s="10">
        <v>2</v>
      </c>
      <c r="E141" s="11"/>
      <c r="F141" s="10">
        <v>3</v>
      </c>
      <c r="G141" s="11"/>
      <c r="H141" s="10">
        <v>4</v>
      </c>
      <c r="I141" s="11"/>
      <c r="J141" s="10">
        <v>5</v>
      </c>
      <c r="K141" s="11"/>
      <c r="L141" s="10">
        <v>6</v>
      </c>
      <c r="M141" s="11"/>
      <c r="N141" s="11"/>
    </row>
    <row r="142" spans="1:14" x14ac:dyDescent="0.35">
      <c r="A142" s="9">
        <f>A72+1</f>
        <v>2016</v>
      </c>
      <c r="B142" s="19">
        <f>DATE(A142,B141,1)</f>
        <v>42370</v>
      </c>
      <c r="C142" s="20"/>
      <c r="D142" s="19">
        <f>DATE(A142,D141,1)</f>
        <v>42401</v>
      </c>
      <c r="E142" s="20"/>
      <c r="F142" s="19">
        <f>DATE(A142,F141,1)</f>
        <v>42430</v>
      </c>
      <c r="G142" s="20"/>
      <c r="H142" s="19">
        <f>DATE(A142,H141,1)</f>
        <v>42461</v>
      </c>
      <c r="I142" s="20"/>
      <c r="J142" s="19">
        <f>DATE(A142,J141,1)</f>
        <v>42491</v>
      </c>
      <c r="K142" s="20"/>
      <c r="L142" s="19">
        <f>DATE(A142,L141,1)</f>
        <v>42522</v>
      </c>
      <c r="M142" s="20"/>
      <c r="N142" s="10"/>
    </row>
    <row r="143" spans="1:14" x14ac:dyDescent="0.35">
      <c r="A143" s="11"/>
      <c r="B143" s="12">
        <f>+B142</f>
        <v>42370</v>
      </c>
      <c r="C143" s="13" t="str">
        <f>IF(B143="","",IFERROR(INDEX(Tableau1[RAISON],MATCH(B143,Tableau1[JOUR],0)),IF(WEEKDAY(B143,2)&gt;5,"WE","")))</f>
        <v>Jour de l'An</v>
      </c>
      <c r="D143" s="12">
        <f>+D142</f>
        <v>42401</v>
      </c>
      <c r="E143" s="13" t="str">
        <f>IF(D143="","",IFERROR(INDEX(Tableau1[RAISON],MATCH(D143,Tableau1[JOUR],0)),IF(WEEKDAY(D143,2)&gt;5,"WE","")))</f>
        <v/>
      </c>
      <c r="F143" s="12">
        <f>+F142</f>
        <v>42430</v>
      </c>
      <c r="G143" s="13" t="str">
        <f>IF(F143="","",IFERROR(INDEX(Tableau1[RAISON],MATCH(F143,Tableau1[JOUR],0)),IF(WEEKDAY(F143,2)&gt;5,"WE","")))</f>
        <v/>
      </c>
      <c r="H143" s="12">
        <f>+H142</f>
        <v>42461</v>
      </c>
      <c r="I143" s="13" t="str">
        <f>IF(H143="","",IFERROR(INDEX(Tableau1[RAISON],MATCH(H143,Tableau1[JOUR],0)),IF(WEEKDAY(H143,2)&gt;5,"WE","")))</f>
        <v/>
      </c>
      <c r="J143" s="12">
        <f>+J142</f>
        <v>42491</v>
      </c>
      <c r="K143" s="13" t="str">
        <f>IF(J143="","",IFERROR(INDEX(Tableau1[RAISON],MATCH(J143,Tableau1[JOUR],0)),IF(WEEKDAY(J143,2)&gt;5,"WE","")))</f>
        <v>Fête du Travail</v>
      </c>
      <c r="L143" s="12">
        <f>+L142</f>
        <v>42522</v>
      </c>
      <c r="M143" s="13" t="str">
        <f>IF(L143="","",IFERROR(INDEX(Tableau1[RAISON],MATCH(L143,Tableau1[JOUR],0)),IF(WEEKDAY(L143,2)&gt;5,"WE","")))</f>
        <v/>
      </c>
      <c r="N143" s="11"/>
    </row>
    <row r="144" spans="1:14" x14ac:dyDescent="0.35">
      <c r="A144" s="11"/>
      <c r="B144" s="14">
        <f>B143+1</f>
        <v>42371</v>
      </c>
      <c r="C144" s="13" t="str">
        <f>IF(B144="","",IFERROR(INDEX(Tableau1[RAISON],MATCH(B144,Tableau1[JOUR],0)),IF(WEEKDAY(B144,2)&gt;5,"WE","")))</f>
        <v>WE</v>
      </c>
      <c r="D144" s="14">
        <f>D143+1</f>
        <v>42402</v>
      </c>
      <c r="E144" s="13" t="str">
        <f>IF(D144="","",IFERROR(INDEX(Tableau1[RAISON],MATCH(D144,Tableau1[JOUR],0)),IF(WEEKDAY(D144,2)&gt;5,"WE","")))</f>
        <v/>
      </c>
      <c r="F144" s="14">
        <f>F143+1</f>
        <v>42431</v>
      </c>
      <c r="G144" s="13" t="str">
        <f>IF(F144="","",IFERROR(INDEX(Tableau1[RAISON],MATCH(F144,Tableau1[JOUR],0)),IF(WEEKDAY(F144,2)&gt;5,"WE","")))</f>
        <v/>
      </c>
      <c r="H144" s="14">
        <f>H143+1</f>
        <v>42462</v>
      </c>
      <c r="I144" s="13" t="str">
        <f>IF(H144="","",IFERROR(INDEX(Tableau1[RAISON],MATCH(H144,Tableau1[JOUR],0)),IF(WEEKDAY(H144,2)&gt;5,"WE","")))</f>
        <v>WE</v>
      </c>
      <c r="J144" s="14">
        <f>J143+1</f>
        <v>42492</v>
      </c>
      <c r="K144" s="13" t="str">
        <f>IF(J144="","",IFERROR(INDEX(Tableau1[RAISON],MATCH(J144,Tableau1[JOUR],0)),IF(WEEKDAY(J144,2)&gt;5,"WE","")))</f>
        <v/>
      </c>
      <c r="L144" s="14">
        <f>L143+1</f>
        <v>42523</v>
      </c>
      <c r="M144" s="13" t="str">
        <f>IF(L144="","",IFERROR(INDEX(Tableau1[RAISON],MATCH(L144,Tableau1[JOUR],0)),IF(WEEKDAY(L144,2)&gt;5,"WE","")))</f>
        <v/>
      </c>
      <c r="N144" s="11"/>
    </row>
    <row r="145" spans="1:14" x14ac:dyDescent="0.35">
      <c r="A145" s="11"/>
      <c r="B145" s="14">
        <f t="shared" ref="B145:B173" si="24">B144+1</f>
        <v>42372</v>
      </c>
      <c r="C145" s="13" t="str">
        <f>IF(B145="","",IFERROR(INDEX(Tableau1[RAISON],MATCH(B145,Tableau1[JOUR],0)),IF(WEEKDAY(B145,2)&gt;5,"WE","")))</f>
        <v>WE</v>
      </c>
      <c r="D145" s="14">
        <f t="shared" ref="D145:D170" si="25">D144+1</f>
        <v>42403</v>
      </c>
      <c r="E145" s="13" t="str">
        <f>IF(D145="","",IFERROR(INDEX(Tableau1[RAISON],MATCH(D145,Tableau1[JOUR],0)),IF(WEEKDAY(D145,2)&gt;5,"WE","")))</f>
        <v/>
      </c>
      <c r="F145" s="14">
        <f t="shared" ref="F145:F173" si="26">F144+1</f>
        <v>42432</v>
      </c>
      <c r="G145" s="13" t="str">
        <f>IF(F145="","",IFERROR(INDEX(Tableau1[RAISON],MATCH(F145,Tableau1[JOUR],0)),IF(WEEKDAY(F145,2)&gt;5,"WE","")))</f>
        <v/>
      </c>
      <c r="H145" s="14">
        <f t="shared" ref="H145:H172" si="27">H144+1</f>
        <v>42463</v>
      </c>
      <c r="I145" s="13" t="str">
        <f>IF(H145="","",IFERROR(INDEX(Tableau1[RAISON],MATCH(H145,Tableau1[JOUR],0)),IF(WEEKDAY(H145,2)&gt;5,"WE","")))</f>
        <v>WE</v>
      </c>
      <c r="J145" s="14">
        <f t="shared" ref="J145:J173" si="28">J144+1</f>
        <v>42493</v>
      </c>
      <c r="K145" s="13" t="str">
        <f>IF(J145="","",IFERROR(INDEX(Tableau1[RAISON],MATCH(J145,Tableau1[JOUR],0)),IF(WEEKDAY(J145,2)&gt;5,"WE","")))</f>
        <v/>
      </c>
      <c r="L145" s="14">
        <f t="shared" ref="L145:L172" si="29">L144+1</f>
        <v>42524</v>
      </c>
      <c r="M145" s="13" t="str">
        <f>IF(L145="","",IFERROR(INDEX(Tableau1[RAISON],MATCH(L145,Tableau1[JOUR],0)),IF(WEEKDAY(L145,2)&gt;5,"WE","")))</f>
        <v/>
      </c>
      <c r="N145" s="11"/>
    </row>
    <row r="146" spans="1:14" x14ac:dyDescent="0.35">
      <c r="A146" s="11"/>
      <c r="B146" s="14">
        <f t="shared" si="24"/>
        <v>42373</v>
      </c>
      <c r="C146" s="13" t="str">
        <f>IF(B146="","",IFERROR(INDEX(Tableau1[RAISON],MATCH(B146,Tableau1[JOUR],0)),IF(WEEKDAY(B146,2)&gt;5,"WE","")))</f>
        <v/>
      </c>
      <c r="D146" s="14">
        <f t="shared" si="25"/>
        <v>42404</v>
      </c>
      <c r="E146" s="13" t="str">
        <f>IF(D146="","",IFERROR(INDEX(Tableau1[RAISON],MATCH(D146,Tableau1[JOUR],0)),IF(WEEKDAY(D146,2)&gt;5,"WE","")))</f>
        <v/>
      </c>
      <c r="F146" s="14">
        <f t="shared" si="26"/>
        <v>42433</v>
      </c>
      <c r="G146" s="13" t="str">
        <f>IF(F146="","",IFERROR(INDEX(Tableau1[RAISON],MATCH(F146,Tableau1[JOUR],0)),IF(WEEKDAY(F146,2)&gt;5,"WE","")))</f>
        <v/>
      </c>
      <c r="H146" s="14">
        <f t="shared" si="27"/>
        <v>42464</v>
      </c>
      <c r="I146" s="13" t="str">
        <f>IF(H146="","",IFERROR(INDEX(Tableau1[RAISON],MATCH(H146,Tableau1[JOUR],0)),IF(WEEKDAY(H146,2)&gt;5,"WE","")))</f>
        <v/>
      </c>
      <c r="J146" s="14">
        <f t="shared" si="28"/>
        <v>42494</v>
      </c>
      <c r="K146" s="13" t="str">
        <f>IF(J146="","",IFERROR(INDEX(Tableau1[RAISON],MATCH(J146,Tableau1[JOUR],0)),IF(WEEKDAY(J146,2)&gt;5,"WE","")))</f>
        <v/>
      </c>
      <c r="L146" s="14">
        <f t="shared" si="29"/>
        <v>42525</v>
      </c>
      <c r="M146" s="13" t="str">
        <f>IF(L146="","",IFERROR(INDEX(Tableau1[RAISON],MATCH(L146,Tableau1[JOUR],0)),IF(WEEKDAY(L146,2)&gt;5,"WE","")))</f>
        <v>WE</v>
      </c>
      <c r="N146" s="11"/>
    </row>
    <row r="147" spans="1:14" x14ac:dyDescent="0.35">
      <c r="A147" s="11"/>
      <c r="B147" s="14">
        <f t="shared" si="24"/>
        <v>42374</v>
      </c>
      <c r="C147" s="13" t="str">
        <f>IF(B147="","",IFERROR(INDEX(Tableau1[RAISON],MATCH(B147,Tableau1[JOUR],0)),IF(WEEKDAY(B147,2)&gt;5,"WE","")))</f>
        <v/>
      </c>
      <c r="D147" s="14">
        <f t="shared" si="25"/>
        <v>42405</v>
      </c>
      <c r="E147" s="13" t="str">
        <f>IF(D147="","",IFERROR(INDEX(Tableau1[RAISON],MATCH(D147,Tableau1[JOUR],0)),IF(WEEKDAY(D147,2)&gt;5,"WE","")))</f>
        <v/>
      </c>
      <c r="F147" s="14">
        <f t="shared" si="26"/>
        <v>42434</v>
      </c>
      <c r="G147" s="13" t="str">
        <f>IF(F147="","",IFERROR(INDEX(Tableau1[RAISON],MATCH(F147,Tableau1[JOUR],0)),IF(WEEKDAY(F147,2)&gt;5,"WE","")))</f>
        <v>WE</v>
      </c>
      <c r="H147" s="14">
        <f t="shared" si="27"/>
        <v>42465</v>
      </c>
      <c r="I147" s="13" t="str">
        <f>IF(H147="","",IFERROR(INDEX(Tableau1[RAISON],MATCH(H147,Tableau1[JOUR],0)),IF(WEEKDAY(H147,2)&gt;5,"WE","")))</f>
        <v/>
      </c>
      <c r="J147" s="14">
        <f t="shared" si="28"/>
        <v>42495</v>
      </c>
      <c r="K147" s="13" t="str">
        <f>IF(J147="","",IFERROR(INDEX(Tableau1[RAISON],MATCH(J147,Tableau1[JOUR],0)),IF(WEEKDAY(J147,2)&gt;5,"WE","")))</f>
        <v>Jeudi de l'Ascension</v>
      </c>
      <c r="L147" s="14">
        <f t="shared" si="29"/>
        <v>42526</v>
      </c>
      <c r="M147" s="13" t="str">
        <f>IF(L147="","",IFERROR(INDEX(Tableau1[RAISON],MATCH(L147,Tableau1[JOUR],0)),IF(WEEKDAY(L147,2)&gt;5,"WE","")))</f>
        <v>WE</v>
      </c>
      <c r="N147" s="11"/>
    </row>
    <row r="148" spans="1:14" x14ac:dyDescent="0.35">
      <c r="A148" s="11"/>
      <c r="B148" s="14">
        <f t="shared" si="24"/>
        <v>42375</v>
      </c>
      <c r="C148" s="13" t="str">
        <f>IF(B148="","",IFERROR(INDEX(Tableau1[RAISON],MATCH(B148,Tableau1[JOUR],0)),IF(WEEKDAY(B148,2)&gt;5,"WE","")))</f>
        <v/>
      </c>
      <c r="D148" s="14">
        <f t="shared" si="25"/>
        <v>42406</v>
      </c>
      <c r="E148" s="13" t="str">
        <f>IF(D148="","",IFERROR(INDEX(Tableau1[RAISON],MATCH(D148,Tableau1[JOUR],0)),IF(WEEKDAY(D148,2)&gt;5,"WE","")))</f>
        <v>WE</v>
      </c>
      <c r="F148" s="14">
        <f t="shared" si="26"/>
        <v>42435</v>
      </c>
      <c r="G148" s="13" t="str">
        <f>IF(F148="","",IFERROR(INDEX(Tableau1[RAISON],MATCH(F148,Tableau1[JOUR],0)),IF(WEEKDAY(F148,2)&gt;5,"WE","")))</f>
        <v>WE</v>
      </c>
      <c r="H148" s="14">
        <f t="shared" si="27"/>
        <v>42466</v>
      </c>
      <c r="I148" s="13" t="str">
        <f>IF(H148="","",IFERROR(INDEX(Tableau1[RAISON],MATCH(H148,Tableau1[JOUR],0)),IF(WEEKDAY(H148,2)&gt;5,"WE","")))</f>
        <v/>
      </c>
      <c r="J148" s="14">
        <f t="shared" si="28"/>
        <v>42496</v>
      </c>
      <c r="K148" s="13" t="str">
        <f>IF(J148="","",IFERROR(INDEX(Tableau1[RAISON],MATCH(J148,Tableau1[JOUR],0)),IF(WEEKDAY(J148,2)&gt;5,"WE","")))</f>
        <v/>
      </c>
      <c r="L148" s="14">
        <f t="shared" si="29"/>
        <v>42527</v>
      </c>
      <c r="M148" s="13" t="str">
        <f>IF(L148="","",IFERROR(INDEX(Tableau1[RAISON],MATCH(L148,Tableau1[JOUR],0)),IF(WEEKDAY(L148,2)&gt;5,"WE","")))</f>
        <v/>
      </c>
      <c r="N148" s="11"/>
    </row>
    <row r="149" spans="1:14" x14ac:dyDescent="0.35">
      <c r="A149" s="11"/>
      <c r="B149" s="14">
        <f t="shared" si="24"/>
        <v>42376</v>
      </c>
      <c r="C149" s="13" t="str">
        <f>IF(B149="","",IFERROR(INDEX(Tableau1[RAISON],MATCH(B149,Tableau1[JOUR],0)),IF(WEEKDAY(B149,2)&gt;5,"WE","")))</f>
        <v/>
      </c>
      <c r="D149" s="14">
        <f t="shared" si="25"/>
        <v>42407</v>
      </c>
      <c r="E149" s="13" t="str">
        <f>IF(D149="","",IFERROR(INDEX(Tableau1[RAISON],MATCH(D149,Tableau1[JOUR],0)),IF(WEEKDAY(D149,2)&gt;5,"WE","")))</f>
        <v>WE</v>
      </c>
      <c r="F149" s="14">
        <f t="shared" si="26"/>
        <v>42436</v>
      </c>
      <c r="G149" s="13" t="str">
        <f>IF(F149="","",IFERROR(INDEX(Tableau1[RAISON],MATCH(F149,Tableau1[JOUR],0)),IF(WEEKDAY(F149,2)&gt;5,"WE","")))</f>
        <v/>
      </c>
      <c r="H149" s="14">
        <f t="shared" si="27"/>
        <v>42467</v>
      </c>
      <c r="I149" s="13" t="str">
        <f>IF(H149="","",IFERROR(INDEX(Tableau1[RAISON],MATCH(H149,Tableau1[JOUR],0)),IF(WEEKDAY(H149,2)&gt;5,"WE","")))</f>
        <v/>
      </c>
      <c r="J149" s="14">
        <f t="shared" si="28"/>
        <v>42497</v>
      </c>
      <c r="K149" s="13" t="str">
        <f>IF(J149="","",IFERROR(INDEX(Tableau1[RAISON],MATCH(J149,Tableau1[JOUR],0)),IF(WEEKDAY(J149,2)&gt;5,"WE","")))</f>
        <v>WE</v>
      </c>
      <c r="L149" s="14">
        <f t="shared" si="29"/>
        <v>42528</v>
      </c>
      <c r="M149" s="13" t="str">
        <f>IF(L149="","",IFERROR(INDEX(Tableau1[RAISON],MATCH(L149,Tableau1[JOUR],0)),IF(WEEKDAY(L149,2)&gt;5,"WE","")))</f>
        <v/>
      </c>
      <c r="N149" s="11"/>
    </row>
    <row r="150" spans="1:14" x14ac:dyDescent="0.35">
      <c r="A150" s="11"/>
      <c r="B150" s="14">
        <f t="shared" si="24"/>
        <v>42377</v>
      </c>
      <c r="C150" s="13" t="str">
        <f>IF(B150="","",IFERROR(INDEX(Tableau1[RAISON],MATCH(B150,Tableau1[JOUR],0)),IF(WEEKDAY(B150,2)&gt;5,"WE","")))</f>
        <v/>
      </c>
      <c r="D150" s="14">
        <f t="shared" si="25"/>
        <v>42408</v>
      </c>
      <c r="E150" s="13" t="str">
        <f>IF(D150="","",IFERROR(INDEX(Tableau1[RAISON],MATCH(D150,Tableau1[JOUR],0)),IF(WEEKDAY(D150,2)&gt;5,"WE","")))</f>
        <v/>
      </c>
      <c r="F150" s="14">
        <f t="shared" si="26"/>
        <v>42437</v>
      </c>
      <c r="G150" s="13" t="str">
        <f>IF(F150="","",IFERROR(INDEX(Tableau1[RAISON],MATCH(F150,Tableau1[JOUR],0)),IF(WEEKDAY(F150,2)&gt;5,"WE","")))</f>
        <v/>
      </c>
      <c r="H150" s="14">
        <f t="shared" si="27"/>
        <v>42468</v>
      </c>
      <c r="I150" s="13" t="str">
        <f>IF(H150="","",IFERROR(INDEX(Tableau1[RAISON],MATCH(H150,Tableau1[JOUR],0)),IF(WEEKDAY(H150,2)&gt;5,"WE","")))</f>
        <v/>
      </c>
      <c r="J150" s="14">
        <f t="shared" si="28"/>
        <v>42498</v>
      </c>
      <c r="K150" s="13" t="str">
        <f>IF(J150="","",IFERROR(INDEX(Tableau1[RAISON],MATCH(J150,Tableau1[JOUR],0)),IF(WEEKDAY(J150,2)&gt;5,"WE","")))</f>
        <v>WE</v>
      </c>
      <c r="L150" s="14">
        <f t="shared" si="29"/>
        <v>42529</v>
      </c>
      <c r="M150" s="13" t="str">
        <f>IF(L150="","",IFERROR(INDEX(Tableau1[RAISON],MATCH(L150,Tableau1[JOUR],0)),IF(WEEKDAY(L150,2)&gt;5,"WE","")))</f>
        <v/>
      </c>
      <c r="N150" s="11"/>
    </row>
    <row r="151" spans="1:14" x14ac:dyDescent="0.35">
      <c r="A151" s="11"/>
      <c r="B151" s="14">
        <f t="shared" si="24"/>
        <v>42378</v>
      </c>
      <c r="C151" s="13" t="str">
        <f>IF(B151="","",IFERROR(INDEX(Tableau1[RAISON],MATCH(B151,Tableau1[JOUR],0)),IF(WEEKDAY(B151,2)&gt;5,"WE","")))</f>
        <v>WE</v>
      </c>
      <c r="D151" s="14">
        <f t="shared" si="25"/>
        <v>42409</v>
      </c>
      <c r="E151" s="13" t="str">
        <f>IF(D151="","",IFERROR(INDEX(Tableau1[RAISON],MATCH(D151,Tableau1[JOUR],0)),IF(WEEKDAY(D151,2)&gt;5,"WE","")))</f>
        <v/>
      </c>
      <c r="F151" s="14">
        <f t="shared" si="26"/>
        <v>42438</v>
      </c>
      <c r="G151" s="13" t="str">
        <f>IF(F151="","",IFERROR(INDEX(Tableau1[RAISON],MATCH(F151,Tableau1[JOUR],0)),IF(WEEKDAY(F151,2)&gt;5,"WE","")))</f>
        <v/>
      </c>
      <c r="H151" s="14">
        <f t="shared" si="27"/>
        <v>42469</v>
      </c>
      <c r="I151" s="13" t="str">
        <f>IF(H151="","",IFERROR(INDEX(Tableau1[RAISON],MATCH(H151,Tableau1[JOUR],0)),IF(WEEKDAY(H151,2)&gt;5,"WE","")))</f>
        <v>WE</v>
      </c>
      <c r="J151" s="14">
        <f t="shared" si="28"/>
        <v>42499</v>
      </c>
      <c r="K151" s="13" t="str">
        <f>IF(J151="","",IFERROR(INDEX(Tableau1[RAISON],MATCH(J151,Tableau1[JOUR],0)),IF(WEEKDAY(J151,2)&gt;5,"WE","")))</f>
        <v/>
      </c>
      <c r="L151" s="14">
        <f t="shared" si="29"/>
        <v>42530</v>
      </c>
      <c r="M151" s="13" t="str">
        <f>IF(L151="","",IFERROR(INDEX(Tableau1[RAISON],MATCH(L151,Tableau1[JOUR],0)),IF(WEEKDAY(L151,2)&gt;5,"WE","")))</f>
        <v/>
      </c>
      <c r="N151" s="11"/>
    </row>
    <row r="152" spans="1:14" x14ac:dyDescent="0.35">
      <c r="A152" s="11"/>
      <c r="B152" s="14">
        <f t="shared" si="24"/>
        <v>42379</v>
      </c>
      <c r="C152" s="13" t="str">
        <f>IF(B152="","",IFERROR(INDEX(Tableau1[RAISON],MATCH(B152,Tableau1[JOUR],0)),IF(WEEKDAY(B152,2)&gt;5,"WE","")))</f>
        <v>WE</v>
      </c>
      <c r="D152" s="14">
        <f t="shared" si="25"/>
        <v>42410</v>
      </c>
      <c r="E152" s="13" t="str">
        <f>IF(D152="","",IFERROR(INDEX(Tableau1[RAISON],MATCH(D152,Tableau1[JOUR],0)),IF(WEEKDAY(D152,2)&gt;5,"WE","")))</f>
        <v/>
      </c>
      <c r="F152" s="14">
        <f t="shared" si="26"/>
        <v>42439</v>
      </c>
      <c r="G152" s="13" t="str">
        <f>IF(F152="","",IFERROR(INDEX(Tableau1[RAISON],MATCH(F152,Tableau1[JOUR],0)),IF(WEEKDAY(F152,2)&gt;5,"WE","")))</f>
        <v/>
      </c>
      <c r="H152" s="14">
        <f t="shared" si="27"/>
        <v>42470</v>
      </c>
      <c r="I152" s="13" t="str">
        <f>IF(H152="","",IFERROR(INDEX(Tableau1[RAISON],MATCH(H152,Tableau1[JOUR],0)),IF(WEEKDAY(H152,2)&gt;5,"WE","")))</f>
        <v>WE</v>
      </c>
      <c r="J152" s="14">
        <f t="shared" si="28"/>
        <v>42500</v>
      </c>
      <c r="K152" s="13" t="str">
        <f>IF(J152="","",IFERROR(INDEX(Tableau1[RAISON],MATCH(J152,Tableau1[JOUR],0)),IF(WEEKDAY(J152,2)&gt;5,"WE","")))</f>
        <v/>
      </c>
      <c r="L152" s="14">
        <f t="shared" si="29"/>
        <v>42531</v>
      </c>
      <c r="M152" s="13" t="str">
        <f>IF(L152="","",IFERROR(INDEX(Tableau1[RAISON],MATCH(L152,Tableau1[JOUR],0)),IF(WEEKDAY(L152,2)&gt;5,"WE","")))</f>
        <v/>
      </c>
      <c r="N152" s="11"/>
    </row>
    <row r="153" spans="1:14" x14ac:dyDescent="0.35">
      <c r="A153" s="11"/>
      <c r="B153" s="14">
        <f t="shared" si="24"/>
        <v>42380</v>
      </c>
      <c r="C153" s="13" t="str">
        <f>IF(B153="","",IFERROR(INDEX(Tableau1[RAISON],MATCH(B153,Tableau1[JOUR],0)),IF(WEEKDAY(B153,2)&gt;5,"WE","")))</f>
        <v/>
      </c>
      <c r="D153" s="14">
        <f t="shared" si="25"/>
        <v>42411</v>
      </c>
      <c r="E153" s="13" t="str">
        <f>IF(D153="","",IFERROR(INDEX(Tableau1[RAISON],MATCH(D153,Tableau1[JOUR],0)),IF(WEEKDAY(D153,2)&gt;5,"WE","")))</f>
        <v/>
      </c>
      <c r="F153" s="14">
        <f t="shared" si="26"/>
        <v>42440</v>
      </c>
      <c r="G153" s="13" t="str">
        <f>IF(F153="","",IFERROR(INDEX(Tableau1[RAISON],MATCH(F153,Tableau1[JOUR],0)),IF(WEEKDAY(F153,2)&gt;5,"WE","")))</f>
        <v/>
      </c>
      <c r="H153" s="14">
        <f t="shared" si="27"/>
        <v>42471</v>
      </c>
      <c r="I153" s="13" t="str">
        <f>IF(H153="","",IFERROR(INDEX(Tableau1[RAISON],MATCH(H153,Tableau1[JOUR],0)),IF(WEEKDAY(H153,2)&gt;5,"WE","")))</f>
        <v/>
      </c>
      <c r="J153" s="14">
        <f t="shared" si="28"/>
        <v>42501</v>
      </c>
      <c r="K153" s="13" t="str">
        <f>IF(J153="","",IFERROR(INDEX(Tableau1[RAISON],MATCH(J153,Tableau1[JOUR],0)),IF(WEEKDAY(J153,2)&gt;5,"WE","")))</f>
        <v/>
      </c>
      <c r="L153" s="14">
        <f t="shared" si="29"/>
        <v>42532</v>
      </c>
      <c r="M153" s="13" t="str">
        <f>IF(L153="","",IFERROR(INDEX(Tableau1[RAISON],MATCH(L153,Tableau1[JOUR],0)),IF(WEEKDAY(L153,2)&gt;5,"WE","")))</f>
        <v>WE</v>
      </c>
      <c r="N153" s="11"/>
    </row>
    <row r="154" spans="1:14" x14ac:dyDescent="0.35">
      <c r="A154" s="11"/>
      <c r="B154" s="14">
        <f t="shared" si="24"/>
        <v>42381</v>
      </c>
      <c r="C154" s="13" t="str">
        <f>IF(B154="","",IFERROR(INDEX(Tableau1[RAISON],MATCH(B154,Tableau1[JOUR],0)),IF(WEEKDAY(B154,2)&gt;5,"WE","")))</f>
        <v/>
      </c>
      <c r="D154" s="14">
        <f t="shared" si="25"/>
        <v>42412</v>
      </c>
      <c r="E154" s="13" t="str">
        <f>IF(D154="","",IFERROR(INDEX(Tableau1[RAISON],MATCH(D154,Tableau1[JOUR],0)),IF(WEEKDAY(D154,2)&gt;5,"WE","")))</f>
        <v/>
      </c>
      <c r="F154" s="14">
        <f t="shared" si="26"/>
        <v>42441</v>
      </c>
      <c r="G154" s="13" t="str">
        <f>IF(F154="","",IFERROR(INDEX(Tableau1[RAISON],MATCH(F154,Tableau1[JOUR],0)),IF(WEEKDAY(F154,2)&gt;5,"WE","")))</f>
        <v>WE</v>
      </c>
      <c r="H154" s="14">
        <f t="shared" si="27"/>
        <v>42472</v>
      </c>
      <c r="I154" s="13" t="str">
        <f>IF(H154="","",IFERROR(INDEX(Tableau1[RAISON],MATCH(H154,Tableau1[JOUR],0)),IF(WEEKDAY(H154,2)&gt;5,"WE","")))</f>
        <v/>
      </c>
      <c r="J154" s="14">
        <f t="shared" si="28"/>
        <v>42502</v>
      </c>
      <c r="K154" s="13" t="str">
        <f>IF(J154="","",IFERROR(INDEX(Tableau1[RAISON],MATCH(J154,Tableau1[JOUR],0)),IF(WEEKDAY(J154,2)&gt;5,"WE","")))</f>
        <v/>
      </c>
      <c r="L154" s="14">
        <f t="shared" si="29"/>
        <v>42533</v>
      </c>
      <c r="M154" s="13" t="str">
        <f>IF(L154="","",IFERROR(INDEX(Tableau1[RAISON],MATCH(L154,Tableau1[JOUR],0)),IF(WEEKDAY(L154,2)&gt;5,"WE","")))</f>
        <v>WE</v>
      </c>
      <c r="N154" s="11"/>
    </row>
    <row r="155" spans="1:14" x14ac:dyDescent="0.35">
      <c r="A155" s="11"/>
      <c r="B155" s="14">
        <f t="shared" si="24"/>
        <v>42382</v>
      </c>
      <c r="C155" s="13" t="str">
        <f>IF(B155="","",IFERROR(INDEX(Tableau1[RAISON],MATCH(B155,Tableau1[JOUR],0)),IF(WEEKDAY(B155,2)&gt;5,"WE","")))</f>
        <v/>
      </c>
      <c r="D155" s="14">
        <f t="shared" si="25"/>
        <v>42413</v>
      </c>
      <c r="E155" s="13" t="str">
        <f>IF(D155="","",IFERROR(INDEX(Tableau1[RAISON],MATCH(D155,Tableau1[JOUR],0)),IF(WEEKDAY(D155,2)&gt;5,"WE","")))</f>
        <v>WE</v>
      </c>
      <c r="F155" s="14">
        <f t="shared" si="26"/>
        <v>42442</v>
      </c>
      <c r="G155" s="13" t="str">
        <f>IF(F155="","",IFERROR(INDEX(Tableau1[RAISON],MATCH(F155,Tableau1[JOUR],0)),IF(WEEKDAY(F155,2)&gt;5,"WE","")))</f>
        <v>WE</v>
      </c>
      <c r="H155" s="14">
        <f t="shared" si="27"/>
        <v>42473</v>
      </c>
      <c r="I155" s="13" t="str">
        <f>IF(H155="","",IFERROR(INDEX(Tableau1[RAISON],MATCH(H155,Tableau1[JOUR],0)),IF(WEEKDAY(H155,2)&gt;5,"WE","")))</f>
        <v/>
      </c>
      <c r="J155" s="14">
        <f t="shared" si="28"/>
        <v>42503</v>
      </c>
      <c r="K155" s="13" t="str">
        <f>IF(J155="","",IFERROR(INDEX(Tableau1[RAISON],MATCH(J155,Tableau1[JOUR],0)),IF(WEEKDAY(J155,2)&gt;5,"WE","")))</f>
        <v/>
      </c>
      <c r="L155" s="14">
        <f t="shared" si="29"/>
        <v>42534</v>
      </c>
      <c r="M155" s="13" t="str">
        <f>IF(L155="","",IFERROR(INDEX(Tableau1[RAISON],MATCH(L155,Tableau1[JOUR],0)),IF(WEEKDAY(L155,2)&gt;5,"WE","")))</f>
        <v/>
      </c>
      <c r="N155" s="11"/>
    </row>
    <row r="156" spans="1:14" x14ac:dyDescent="0.35">
      <c r="A156" s="11"/>
      <c r="B156" s="14">
        <f t="shared" si="24"/>
        <v>42383</v>
      </c>
      <c r="C156" s="13" t="str">
        <f>IF(B156="","",IFERROR(INDEX(Tableau1[RAISON],MATCH(B156,Tableau1[JOUR],0)),IF(WEEKDAY(B156,2)&gt;5,"WE","")))</f>
        <v/>
      </c>
      <c r="D156" s="14">
        <f t="shared" si="25"/>
        <v>42414</v>
      </c>
      <c r="E156" s="13" t="str">
        <f>IF(D156="","",IFERROR(INDEX(Tableau1[RAISON],MATCH(D156,Tableau1[JOUR],0)),IF(WEEKDAY(D156,2)&gt;5,"WE","")))</f>
        <v>WE</v>
      </c>
      <c r="F156" s="14">
        <f t="shared" si="26"/>
        <v>42443</v>
      </c>
      <c r="G156" s="13" t="str">
        <f>IF(F156="","",IFERROR(INDEX(Tableau1[RAISON],MATCH(F156,Tableau1[JOUR],0)),IF(WEEKDAY(F156,2)&gt;5,"WE","")))</f>
        <v/>
      </c>
      <c r="H156" s="14">
        <f t="shared" si="27"/>
        <v>42474</v>
      </c>
      <c r="I156" s="13" t="str">
        <f>IF(H156="","",IFERROR(INDEX(Tableau1[RAISON],MATCH(H156,Tableau1[JOUR],0)),IF(WEEKDAY(H156,2)&gt;5,"WE","")))</f>
        <v/>
      </c>
      <c r="J156" s="14">
        <f t="shared" si="28"/>
        <v>42504</v>
      </c>
      <c r="K156" s="13" t="str">
        <f>IF(J156="","",IFERROR(INDEX(Tableau1[RAISON],MATCH(J156,Tableau1[JOUR],0)),IF(WEEKDAY(J156,2)&gt;5,"WE","")))</f>
        <v>WE</v>
      </c>
      <c r="L156" s="14">
        <f t="shared" si="29"/>
        <v>42535</v>
      </c>
      <c r="M156" s="13" t="str">
        <f>IF(L156="","",IFERROR(INDEX(Tableau1[RAISON],MATCH(L156,Tableau1[JOUR],0)),IF(WEEKDAY(L156,2)&gt;5,"WE","")))</f>
        <v/>
      </c>
      <c r="N156" s="11"/>
    </row>
    <row r="157" spans="1:14" x14ac:dyDescent="0.35">
      <c r="A157" s="11"/>
      <c r="B157" s="14">
        <f t="shared" si="24"/>
        <v>42384</v>
      </c>
      <c r="C157" s="13" t="str">
        <f>IF(B157="","",IFERROR(INDEX(Tableau1[RAISON],MATCH(B157,Tableau1[JOUR],0)),IF(WEEKDAY(B157,2)&gt;5,"WE","")))</f>
        <v/>
      </c>
      <c r="D157" s="14">
        <f t="shared" si="25"/>
        <v>42415</v>
      </c>
      <c r="E157" s="13" t="str">
        <f>IF(D157="","",IFERROR(INDEX(Tableau1[RAISON],MATCH(D157,Tableau1[JOUR],0)),IF(WEEKDAY(D157,2)&gt;5,"WE","")))</f>
        <v/>
      </c>
      <c r="F157" s="14">
        <f t="shared" si="26"/>
        <v>42444</v>
      </c>
      <c r="G157" s="13" t="str">
        <f>IF(F157="","",IFERROR(INDEX(Tableau1[RAISON],MATCH(F157,Tableau1[JOUR],0)),IF(WEEKDAY(F157,2)&gt;5,"WE","")))</f>
        <v/>
      </c>
      <c r="H157" s="14">
        <f t="shared" si="27"/>
        <v>42475</v>
      </c>
      <c r="I157" s="13" t="str">
        <f>IF(H157="","",IFERROR(INDEX(Tableau1[RAISON],MATCH(H157,Tableau1[JOUR],0)),IF(WEEKDAY(H157,2)&gt;5,"WE","")))</f>
        <v/>
      </c>
      <c r="J157" s="14">
        <f t="shared" si="28"/>
        <v>42505</v>
      </c>
      <c r="K157" s="13" t="str">
        <f>IF(J157="","",IFERROR(INDEX(Tableau1[RAISON],MATCH(J157,Tableau1[JOUR],0)),IF(WEEKDAY(J157,2)&gt;5,"WE","")))</f>
        <v>WE</v>
      </c>
      <c r="L157" s="14">
        <f t="shared" si="29"/>
        <v>42536</v>
      </c>
      <c r="M157" s="13" t="str">
        <f>IF(L157="","",IFERROR(INDEX(Tableau1[RAISON],MATCH(L157,Tableau1[JOUR],0)),IF(WEEKDAY(L157,2)&gt;5,"WE","")))</f>
        <v/>
      </c>
      <c r="N157" s="11"/>
    </row>
    <row r="158" spans="1:14" x14ac:dyDescent="0.35">
      <c r="A158" s="11"/>
      <c r="B158" s="14">
        <f t="shared" si="24"/>
        <v>42385</v>
      </c>
      <c r="C158" s="13" t="str">
        <f>IF(B158="","",IFERROR(INDEX(Tableau1[RAISON],MATCH(B158,Tableau1[JOUR],0)),IF(WEEKDAY(B158,2)&gt;5,"WE","")))</f>
        <v>WE</v>
      </c>
      <c r="D158" s="14">
        <f t="shared" si="25"/>
        <v>42416</v>
      </c>
      <c r="E158" s="13" t="str">
        <f>IF(D158="","",IFERROR(INDEX(Tableau1[RAISON],MATCH(D158,Tableau1[JOUR],0)),IF(WEEKDAY(D158,2)&gt;5,"WE","")))</f>
        <v/>
      </c>
      <c r="F158" s="14">
        <f t="shared" si="26"/>
        <v>42445</v>
      </c>
      <c r="G158" s="13" t="str">
        <f>IF(F158="","",IFERROR(INDEX(Tableau1[RAISON],MATCH(F158,Tableau1[JOUR],0)),IF(WEEKDAY(F158,2)&gt;5,"WE","")))</f>
        <v/>
      </c>
      <c r="H158" s="14">
        <f t="shared" si="27"/>
        <v>42476</v>
      </c>
      <c r="I158" s="13" t="str">
        <f>IF(H158="","",IFERROR(INDEX(Tableau1[RAISON],MATCH(H158,Tableau1[JOUR],0)),IF(WEEKDAY(H158,2)&gt;5,"WE","")))</f>
        <v>WE</v>
      </c>
      <c r="J158" s="14">
        <f t="shared" si="28"/>
        <v>42506</v>
      </c>
      <c r="K158" s="13" t="str">
        <f>IF(J158="","",IFERROR(INDEX(Tableau1[RAISON],MATCH(J158,Tableau1[JOUR],0)),IF(WEEKDAY(J158,2)&gt;5,"WE","")))</f>
        <v>Lundi de la Pentecôte</v>
      </c>
      <c r="L158" s="14">
        <f t="shared" si="29"/>
        <v>42537</v>
      </c>
      <c r="M158" s="13" t="str">
        <f>IF(L158="","",IFERROR(INDEX(Tableau1[RAISON],MATCH(L158,Tableau1[JOUR],0)),IF(WEEKDAY(L158,2)&gt;5,"WE","")))</f>
        <v/>
      </c>
      <c r="N158" s="11"/>
    </row>
    <row r="159" spans="1:14" x14ac:dyDescent="0.35">
      <c r="A159" s="11"/>
      <c r="B159" s="14">
        <f t="shared" si="24"/>
        <v>42386</v>
      </c>
      <c r="C159" s="13" t="str">
        <f>IF(B159="","",IFERROR(INDEX(Tableau1[RAISON],MATCH(B159,Tableau1[JOUR],0)),IF(WEEKDAY(B159,2)&gt;5,"WE","")))</f>
        <v>WE</v>
      </c>
      <c r="D159" s="14">
        <f t="shared" si="25"/>
        <v>42417</v>
      </c>
      <c r="E159" s="13" t="str">
        <f>IF(D159="","",IFERROR(INDEX(Tableau1[RAISON],MATCH(D159,Tableau1[JOUR],0)),IF(WEEKDAY(D159,2)&gt;5,"WE","")))</f>
        <v/>
      </c>
      <c r="F159" s="14">
        <f t="shared" si="26"/>
        <v>42446</v>
      </c>
      <c r="G159" s="13" t="str">
        <f>IF(F159="","",IFERROR(INDEX(Tableau1[RAISON],MATCH(F159,Tableau1[JOUR],0)),IF(WEEKDAY(F159,2)&gt;5,"WE","")))</f>
        <v/>
      </c>
      <c r="H159" s="14">
        <f t="shared" si="27"/>
        <v>42477</v>
      </c>
      <c r="I159" s="13" t="str">
        <f>IF(H159="","",IFERROR(INDEX(Tableau1[RAISON],MATCH(H159,Tableau1[JOUR],0)),IF(WEEKDAY(H159,2)&gt;5,"WE","")))</f>
        <v>WE</v>
      </c>
      <c r="J159" s="14">
        <f t="shared" si="28"/>
        <v>42507</v>
      </c>
      <c r="K159" s="13" t="str">
        <f>IF(J159="","",IFERROR(INDEX(Tableau1[RAISON],MATCH(J159,Tableau1[JOUR],0)),IF(WEEKDAY(J159,2)&gt;5,"WE","")))</f>
        <v/>
      </c>
      <c r="L159" s="14">
        <f t="shared" si="29"/>
        <v>42538</v>
      </c>
      <c r="M159" s="13" t="str">
        <f>IF(L159="","",IFERROR(INDEX(Tableau1[RAISON],MATCH(L159,Tableau1[JOUR],0)),IF(WEEKDAY(L159,2)&gt;5,"WE","")))</f>
        <v/>
      </c>
      <c r="N159" s="11"/>
    </row>
    <row r="160" spans="1:14" x14ac:dyDescent="0.35">
      <c r="A160" s="11"/>
      <c r="B160" s="14">
        <f t="shared" si="24"/>
        <v>42387</v>
      </c>
      <c r="C160" s="13" t="str">
        <f>IF(B160="","",IFERROR(INDEX(Tableau1[RAISON],MATCH(B160,Tableau1[JOUR],0)),IF(WEEKDAY(B160,2)&gt;5,"WE","")))</f>
        <v/>
      </c>
      <c r="D160" s="14">
        <f t="shared" si="25"/>
        <v>42418</v>
      </c>
      <c r="E160" s="13" t="str">
        <f>IF(D160="","",IFERROR(INDEX(Tableau1[RAISON],MATCH(D160,Tableau1[JOUR],0)),IF(WEEKDAY(D160,2)&gt;5,"WE","")))</f>
        <v/>
      </c>
      <c r="F160" s="14">
        <f t="shared" si="26"/>
        <v>42447</v>
      </c>
      <c r="G160" s="13" t="str">
        <f>IF(F160="","",IFERROR(INDEX(Tableau1[RAISON],MATCH(F160,Tableau1[JOUR],0)),IF(WEEKDAY(F160,2)&gt;5,"WE","")))</f>
        <v/>
      </c>
      <c r="H160" s="14">
        <f t="shared" si="27"/>
        <v>42478</v>
      </c>
      <c r="I160" s="13" t="str">
        <f>IF(H160="","",IFERROR(INDEX(Tableau1[RAISON],MATCH(H160,Tableau1[JOUR],0)),IF(WEEKDAY(H160,2)&gt;5,"WE","")))</f>
        <v/>
      </c>
      <c r="J160" s="14">
        <f t="shared" si="28"/>
        <v>42508</v>
      </c>
      <c r="K160" s="13" t="str">
        <f>IF(J160="","",IFERROR(INDEX(Tableau1[RAISON],MATCH(J160,Tableau1[JOUR],0)),IF(WEEKDAY(J160,2)&gt;5,"WE","")))</f>
        <v/>
      </c>
      <c r="L160" s="14">
        <f t="shared" si="29"/>
        <v>42539</v>
      </c>
      <c r="M160" s="13" t="str">
        <f>IF(L160="","",IFERROR(INDEX(Tableau1[RAISON],MATCH(L160,Tableau1[JOUR],0)),IF(WEEKDAY(L160,2)&gt;5,"WE","")))</f>
        <v>WE</v>
      </c>
      <c r="N160" s="11"/>
    </row>
    <row r="161" spans="1:14" x14ac:dyDescent="0.35">
      <c r="A161" s="11"/>
      <c r="B161" s="14">
        <f t="shared" si="24"/>
        <v>42388</v>
      </c>
      <c r="C161" s="13" t="str">
        <f>IF(B161="","",IFERROR(INDEX(Tableau1[RAISON],MATCH(B161,Tableau1[JOUR],0)),IF(WEEKDAY(B161,2)&gt;5,"WE","")))</f>
        <v/>
      </c>
      <c r="D161" s="14">
        <f t="shared" si="25"/>
        <v>42419</v>
      </c>
      <c r="E161" s="13" t="str">
        <f>IF(D161="","",IFERROR(INDEX(Tableau1[RAISON],MATCH(D161,Tableau1[JOUR],0)),IF(WEEKDAY(D161,2)&gt;5,"WE","")))</f>
        <v/>
      </c>
      <c r="F161" s="14">
        <f t="shared" si="26"/>
        <v>42448</v>
      </c>
      <c r="G161" s="13" t="str">
        <f>IF(F161="","",IFERROR(INDEX(Tableau1[RAISON],MATCH(F161,Tableau1[JOUR],0)),IF(WEEKDAY(F161,2)&gt;5,"WE","")))</f>
        <v>WE</v>
      </c>
      <c r="H161" s="14">
        <f t="shared" si="27"/>
        <v>42479</v>
      </c>
      <c r="I161" s="13" t="str">
        <f>IF(H161="","",IFERROR(INDEX(Tableau1[RAISON],MATCH(H161,Tableau1[JOUR],0)),IF(WEEKDAY(H161,2)&gt;5,"WE","")))</f>
        <v/>
      </c>
      <c r="J161" s="14">
        <f t="shared" si="28"/>
        <v>42509</v>
      </c>
      <c r="K161" s="13" t="str">
        <f>IF(J161="","",IFERROR(INDEX(Tableau1[RAISON],MATCH(J161,Tableau1[JOUR],0)),IF(WEEKDAY(J161,2)&gt;5,"WE","")))</f>
        <v/>
      </c>
      <c r="L161" s="14">
        <f t="shared" si="29"/>
        <v>42540</v>
      </c>
      <c r="M161" s="13" t="str">
        <f>IF(L161="","",IFERROR(INDEX(Tableau1[RAISON],MATCH(L161,Tableau1[JOUR],0)),IF(WEEKDAY(L161,2)&gt;5,"WE","")))</f>
        <v>WE</v>
      </c>
      <c r="N161" s="11"/>
    </row>
    <row r="162" spans="1:14" x14ac:dyDescent="0.35">
      <c r="A162" s="11"/>
      <c r="B162" s="14">
        <f t="shared" si="24"/>
        <v>42389</v>
      </c>
      <c r="C162" s="13" t="str">
        <f>IF(B162="","",IFERROR(INDEX(Tableau1[RAISON],MATCH(B162,Tableau1[JOUR],0)),IF(WEEKDAY(B162,2)&gt;5,"WE","")))</f>
        <v/>
      </c>
      <c r="D162" s="14">
        <f t="shared" si="25"/>
        <v>42420</v>
      </c>
      <c r="E162" s="13" t="str">
        <f>IF(D162="","",IFERROR(INDEX(Tableau1[RAISON],MATCH(D162,Tableau1[JOUR],0)),IF(WEEKDAY(D162,2)&gt;5,"WE","")))</f>
        <v>WE</v>
      </c>
      <c r="F162" s="14">
        <f t="shared" si="26"/>
        <v>42449</v>
      </c>
      <c r="G162" s="13" t="str">
        <f>IF(F162="","",IFERROR(INDEX(Tableau1[RAISON],MATCH(F162,Tableau1[JOUR],0)),IF(WEEKDAY(F162,2)&gt;5,"WE","")))</f>
        <v>WE</v>
      </c>
      <c r="H162" s="14">
        <f t="shared" si="27"/>
        <v>42480</v>
      </c>
      <c r="I162" s="13" t="str">
        <f>IF(H162="","",IFERROR(INDEX(Tableau1[RAISON],MATCH(H162,Tableau1[JOUR],0)),IF(WEEKDAY(H162,2)&gt;5,"WE","")))</f>
        <v/>
      </c>
      <c r="J162" s="14">
        <f t="shared" si="28"/>
        <v>42510</v>
      </c>
      <c r="K162" s="13" t="str">
        <f>IF(J162="","",IFERROR(INDEX(Tableau1[RAISON],MATCH(J162,Tableau1[JOUR],0)),IF(WEEKDAY(J162,2)&gt;5,"WE","")))</f>
        <v/>
      </c>
      <c r="L162" s="14">
        <f t="shared" si="29"/>
        <v>42541</v>
      </c>
      <c r="M162" s="13" t="str">
        <f>IF(L162="","",IFERROR(INDEX(Tableau1[RAISON],MATCH(L162,Tableau1[JOUR],0)),IF(WEEKDAY(L162,2)&gt;5,"WE","")))</f>
        <v/>
      </c>
      <c r="N162" s="11"/>
    </row>
    <row r="163" spans="1:14" x14ac:dyDescent="0.35">
      <c r="A163" s="11"/>
      <c r="B163" s="14">
        <f t="shared" si="24"/>
        <v>42390</v>
      </c>
      <c r="C163" s="13" t="str">
        <f>IF(B163="","",IFERROR(INDEX(Tableau1[RAISON],MATCH(B163,Tableau1[JOUR],0)),IF(WEEKDAY(B163,2)&gt;5,"WE","")))</f>
        <v/>
      </c>
      <c r="D163" s="14">
        <f t="shared" si="25"/>
        <v>42421</v>
      </c>
      <c r="E163" s="13" t="str">
        <f>IF(D163="","",IFERROR(INDEX(Tableau1[RAISON],MATCH(D163,Tableau1[JOUR],0)),IF(WEEKDAY(D163,2)&gt;5,"WE","")))</f>
        <v>WE</v>
      </c>
      <c r="F163" s="14">
        <f t="shared" si="26"/>
        <v>42450</v>
      </c>
      <c r="G163" s="13" t="str">
        <f>IF(F163="","",IFERROR(INDEX(Tableau1[RAISON],MATCH(F163,Tableau1[JOUR],0)),IF(WEEKDAY(F163,2)&gt;5,"WE","")))</f>
        <v/>
      </c>
      <c r="H163" s="14">
        <f t="shared" si="27"/>
        <v>42481</v>
      </c>
      <c r="I163" s="13" t="str">
        <f>IF(H163="","",IFERROR(INDEX(Tableau1[RAISON],MATCH(H163,Tableau1[JOUR],0)),IF(WEEKDAY(H163,2)&gt;5,"WE","")))</f>
        <v/>
      </c>
      <c r="J163" s="14">
        <f t="shared" si="28"/>
        <v>42511</v>
      </c>
      <c r="K163" s="13" t="str">
        <f>IF(J163="","",IFERROR(INDEX(Tableau1[RAISON],MATCH(J163,Tableau1[JOUR],0)),IF(WEEKDAY(J163,2)&gt;5,"WE","")))</f>
        <v>WE</v>
      </c>
      <c r="L163" s="14">
        <f t="shared" si="29"/>
        <v>42542</v>
      </c>
      <c r="M163" s="13" t="str">
        <f>IF(L163="","",IFERROR(INDEX(Tableau1[RAISON],MATCH(L163,Tableau1[JOUR],0)),IF(WEEKDAY(L163,2)&gt;5,"WE","")))</f>
        <v/>
      </c>
      <c r="N163" s="11"/>
    </row>
    <row r="164" spans="1:14" x14ac:dyDescent="0.35">
      <c r="A164" s="11"/>
      <c r="B164" s="14">
        <f t="shared" si="24"/>
        <v>42391</v>
      </c>
      <c r="C164" s="13" t="str">
        <f>IF(B164="","",IFERROR(INDEX(Tableau1[RAISON],MATCH(B164,Tableau1[JOUR],0)),IF(WEEKDAY(B164,2)&gt;5,"WE","")))</f>
        <v/>
      </c>
      <c r="D164" s="14">
        <f t="shared" si="25"/>
        <v>42422</v>
      </c>
      <c r="E164" s="13" t="str">
        <f>IF(D164="","",IFERROR(INDEX(Tableau1[RAISON],MATCH(D164,Tableau1[JOUR],0)),IF(WEEKDAY(D164,2)&gt;5,"WE","")))</f>
        <v/>
      </c>
      <c r="F164" s="14">
        <f t="shared" si="26"/>
        <v>42451</v>
      </c>
      <c r="G164" s="13" t="str">
        <f>IF(F164="","",IFERROR(INDEX(Tableau1[RAISON],MATCH(F164,Tableau1[JOUR],0)),IF(WEEKDAY(F164,2)&gt;5,"WE","")))</f>
        <v/>
      </c>
      <c r="H164" s="14">
        <f t="shared" si="27"/>
        <v>42482</v>
      </c>
      <c r="I164" s="13" t="str">
        <f>IF(H164="","",IFERROR(INDEX(Tableau1[RAISON],MATCH(H164,Tableau1[JOUR],0)),IF(WEEKDAY(H164,2)&gt;5,"WE","")))</f>
        <v/>
      </c>
      <c r="J164" s="14">
        <f t="shared" si="28"/>
        <v>42512</v>
      </c>
      <c r="K164" s="13" t="str">
        <f>IF(J164="","",IFERROR(INDEX(Tableau1[RAISON],MATCH(J164,Tableau1[JOUR],0)),IF(WEEKDAY(J164,2)&gt;5,"WE","")))</f>
        <v>WE</v>
      </c>
      <c r="L164" s="14">
        <f t="shared" si="29"/>
        <v>42543</v>
      </c>
      <c r="M164" s="13" t="str">
        <f>IF(L164="","",IFERROR(INDEX(Tableau1[RAISON],MATCH(L164,Tableau1[JOUR],0)),IF(WEEKDAY(L164,2)&gt;5,"WE","")))</f>
        <v/>
      </c>
      <c r="N164" s="11"/>
    </row>
    <row r="165" spans="1:14" x14ac:dyDescent="0.35">
      <c r="A165" s="11"/>
      <c r="B165" s="14">
        <f t="shared" si="24"/>
        <v>42392</v>
      </c>
      <c r="C165" s="13" t="str">
        <f>IF(B165="","",IFERROR(INDEX(Tableau1[RAISON],MATCH(B165,Tableau1[JOUR],0)),IF(WEEKDAY(B165,2)&gt;5,"WE","")))</f>
        <v>WE</v>
      </c>
      <c r="D165" s="14">
        <f t="shared" si="25"/>
        <v>42423</v>
      </c>
      <c r="E165" s="13" t="str">
        <f>IF(D165="","",IFERROR(INDEX(Tableau1[RAISON],MATCH(D165,Tableau1[JOUR],0)),IF(WEEKDAY(D165,2)&gt;5,"WE","")))</f>
        <v/>
      </c>
      <c r="F165" s="14">
        <f t="shared" si="26"/>
        <v>42452</v>
      </c>
      <c r="G165" s="13" t="str">
        <f>IF(F165="","",IFERROR(INDEX(Tableau1[RAISON],MATCH(F165,Tableau1[JOUR],0)),IF(WEEKDAY(F165,2)&gt;5,"WE","")))</f>
        <v/>
      </c>
      <c r="H165" s="14">
        <f t="shared" si="27"/>
        <v>42483</v>
      </c>
      <c r="I165" s="13" t="str">
        <f>IF(H165="","",IFERROR(INDEX(Tableau1[RAISON],MATCH(H165,Tableau1[JOUR],0)),IF(WEEKDAY(H165,2)&gt;5,"WE","")))</f>
        <v>WE</v>
      </c>
      <c r="J165" s="14">
        <f t="shared" si="28"/>
        <v>42513</v>
      </c>
      <c r="K165" s="13" t="str">
        <f>IF(J165="","",IFERROR(INDEX(Tableau1[RAISON],MATCH(J165,Tableau1[JOUR],0)),IF(WEEKDAY(J165,2)&gt;5,"WE","")))</f>
        <v/>
      </c>
      <c r="L165" s="14">
        <f t="shared" si="29"/>
        <v>42544</v>
      </c>
      <c r="M165" s="13" t="str">
        <f>IF(L165="","",IFERROR(INDEX(Tableau1[RAISON],MATCH(L165,Tableau1[JOUR],0)),IF(WEEKDAY(L165,2)&gt;5,"WE","")))</f>
        <v/>
      </c>
      <c r="N165" s="11"/>
    </row>
    <row r="166" spans="1:14" x14ac:dyDescent="0.35">
      <c r="A166" s="11"/>
      <c r="B166" s="14">
        <f t="shared" si="24"/>
        <v>42393</v>
      </c>
      <c r="C166" s="13" t="str">
        <f>IF(B166="","",IFERROR(INDEX(Tableau1[RAISON],MATCH(B166,Tableau1[JOUR],0)),IF(WEEKDAY(B166,2)&gt;5,"WE","")))</f>
        <v>WE</v>
      </c>
      <c r="D166" s="14">
        <f t="shared" si="25"/>
        <v>42424</v>
      </c>
      <c r="E166" s="13" t="str">
        <f>IF(D166="","",IFERROR(INDEX(Tableau1[RAISON],MATCH(D166,Tableau1[JOUR],0)),IF(WEEKDAY(D166,2)&gt;5,"WE","")))</f>
        <v/>
      </c>
      <c r="F166" s="14">
        <f t="shared" si="26"/>
        <v>42453</v>
      </c>
      <c r="G166" s="13" t="str">
        <f>IF(F166="","",IFERROR(INDEX(Tableau1[RAISON],MATCH(F166,Tableau1[JOUR],0)),IF(WEEKDAY(F166,2)&gt;5,"WE","")))</f>
        <v/>
      </c>
      <c r="H166" s="14">
        <f t="shared" si="27"/>
        <v>42484</v>
      </c>
      <c r="I166" s="13" t="str">
        <f>IF(H166="","",IFERROR(INDEX(Tableau1[RAISON],MATCH(H166,Tableau1[JOUR],0)),IF(WEEKDAY(H166,2)&gt;5,"WE","")))</f>
        <v>WE</v>
      </c>
      <c r="J166" s="14">
        <f t="shared" si="28"/>
        <v>42514</v>
      </c>
      <c r="K166" s="13" t="str">
        <f>IF(J166="","",IFERROR(INDEX(Tableau1[RAISON],MATCH(J166,Tableau1[JOUR],0)),IF(WEEKDAY(J166,2)&gt;5,"WE","")))</f>
        <v/>
      </c>
      <c r="L166" s="14">
        <f t="shared" si="29"/>
        <v>42545</v>
      </c>
      <c r="M166" s="13" t="str">
        <f>IF(L166="","",IFERROR(INDEX(Tableau1[RAISON],MATCH(L166,Tableau1[JOUR],0)),IF(WEEKDAY(L166,2)&gt;5,"WE","")))</f>
        <v/>
      </c>
      <c r="N166" s="11"/>
    </row>
    <row r="167" spans="1:14" x14ac:dyDescent="0.35">
      <c r="A167" s="11"/>
      <c r="B167" s="14">
        <f t="shared" si="24"/>
        <v>42394</v>
      </c>
      <c r="C167" s="13" t="str">
        <f>IF(B167="","",IFERROR(INDEX(Tableau1[RAISON],MATCH(B167,Tableau1[JOUR],0)),IF(WEEKDAY(B167,2)&gt;5,"WE","")))</f>
        <v/>
      </c>
      <c r="D167" s="14">
        <f t="shared" si="25"/>
        <v>42425</v>
      </c>
      <c r="E167" s="13" t="str">
        <f>IF(D167="","",IFERROR(INDEX(Tableau1[RAISON],MATCH(D167,Tableau1[JOUR],0)),IF(WEEKDAY(D167,2)&gt;5,"WE","")))</f>
        <v/>
      </c>
      <c r="F167" s="14">
        <f t="shared" si="26"/>
        <v>42454</v>
      </c>
      <c r="G167" s="13" t="str">
        <f>IF(F167="","",IFERROR(INDEX(Tableau1[RAISON],MATCH(F167,Tableau1[JOUR],0)),IF(WEEKDAY(F167,2)&gt;5,"WE","")))</f>
        <v/>
      </c>
      <c r="H167" s="14">
        <f t="shared" si="27"/>
        <v>42485</v>
      </c>
      <c r="I167" s="13" t="str">
        <f>IF(H167="","",IFERROR(INDEX(Tableau1[RAISON],MATCH(H167,Tableau1[JOUR],0)),IF(WEEKDAY(H167,2)&gt;5,"WE","")))</f>
        <v/>
      </c>
      <c r="J167" s="14">
        <f t="shared" si="28"/>
        <v>42515</v>
      </c>
      <c r="K167" s="13" t="str">
        <f>IF(J167="","",IFERROR(INDEX(Tableau1[RAISON],MATCH(J167,Tableau1[JOUR],0)),IF(WEEKDAY(J167,2)&gt;5,"WE","")))</f>
        <v/>
      </c>
      <c r="L167" s="14">
        <f t="shared" si="29"/>
        <v>42546</v>
      </c>
      <c r="M167" s="13" t="str">
        <f>IF(L167="","",IFERROR(INDEX(Tableau1[RAISON],MATCH(L167,Tableau1[JOUR],0)),IF(WEEKDAY(L167,2)&gt;5,"WE","")))</f>
        <v>WE</v>
      </c>
      <c r="N167" s="11"/>
    </row>
    <row r="168" spans="1:14" x14ac:dyDescent="0.35">
      <c r="A168" s="11"/>
      <c r="B168" s="14">
        <f t="shared" si="24"/>
        <v>42395</v>
      </c>
      <c r="C168" s="13" t="str">
        <f>IF(B168="","",IFERROR(INDEX(Tableau1[RAISON],MATCH(B168,Tableau1[JOUR],0)),IF(WEEKDAY(B168,2)&gt;5,"WE","")))</f>
        <v/>
      </c>
      <c r="D168" s="14">
        <f t="shared" si="25"/>
        <v>42426</v>
      </c>
      <c r="E168" s="13" t="str">
        <f>IF(D168="","",IFERROR(INDEX(Tableau1[RAISON],MATCH(D168,Tableau1[JOUR],0)),IF(WEEKDAY(D168,2)&gt;5,"WE","")))</f>
        <v/>
      </c>
      <c r="F168" s="14">
        <f t="shared" si="26"/>
        <v>42455</v>
      </c>
      <c r="G168" s="13" t="str">
        <f>IF(F168="","",IFERROR(INDEX(Tableau1[RAISON],MATCH(F168,Tableau1[JOUR],0)),IF(WEEKDAY(F168,2)&gt;5,"WE","")))</f>
        <v>WE</v>
      </c>
      <c r="H168" s="14">
        <f t="shared" si="27"/>
        <v>42486</v>
      </c>
      <c r="I168" s="13" t="str">
        <f>IF(H168="","",IFERROR(INDEX(Tableau1[RAISON],MATCH(H168,Tableau1[JOUR],0)),IF(WEEKDAY(H168,2)&gt;5,"WE","")))</f>
        <v/>
      </c>
      <c r="J168" s="14">
        <f t="shared" si="28"/>
        <v>42516</v>
      </c>
      <c r="K168" s="13" t="str">
        <f>IF(J168="","",IFERROR(INDEX(Tableau1[RAISON],MATCH(J168,Tableau1[JOUR],0)),IF(WEEKDAY(J168,2)&gt;5,"WE","")))</f>
        <v/>
      </c>
      <c r="L168" s="14">
        <f t="shared" si="29"/>
        <v>42547</v>
      </c>
      <c r="M168" s="13" t="str">
        <f>IF(L168="","",IFERROR(INDEX(Tableau1[RAISON],MATCH(L168,Tableau1[JOUR],0)),IF(WEEKDAY(L168,2)&gt;5,"WE","")))</f>
        <v>WE</v>
      </c>
      <c r="N168" s="11"/>
    </row>
    <row r="169" spans="1:14" x14ac:dyDescent="0.35">
      <c r="A169" s="11"/>
      <c r="B169" s="14">
        <f t="shared" si="24"/>
        <v>42396</v>
      </c>
      <c r="C169" s="13" t="str">
        <f>IF(B169="","",IFERROR(INDEX(Tableau1[RAISON],MATCH(B169,Tableau1[JOUR],0)),IF(WEEKDAY(B169,2)&gt;5,"WE","")))</f>
        <v/>
      </c>
      <c r="D169" s="14">
        <f t="shared" si="25"/>
        <v>42427</v>
      </c>
      <c r="E169" s="13" t="str">
        <f>IF(D169="","",IFERROR(INDEX(Tableau1[RAISON],MATCH(D169,Tableau1[JOUR],0)),IF(WEEKDAY(D169,2)&gt;5,"WE","")))</f>
        <v>WE</v>
      </c>
      <c r="F169" s="14">
        <f t="shared" si="26"/>
        <v>42456</v>
      </c>
      <c r="G169" s="13" t="str">
        <f>IF(F169="","",IFERROR(INDEX(Tableau1[RAISON],MATCH(F169,Tableau1[JOUR],0)),IF(WEEKDAY(F169,2)&gt;5,"WE","")))</f>
        <v>Pâques</v>
      </c>
      <c r="H169" s="14">
        <f t="shared" si="27"/>
        <v>42487</v>
      </c>
      <c r="I169" s="13" t="str">
        <f>IF(H169="","",IFERROR(INDEX(Tableau1[RAISON],MATCH(H169,Tableau1[JOUR],0)),IF(WEEKDAY(H169,2)&gt;5,"WE","")))</f>
        <v/>
      </c>
      <c r="J169" s="14">
        <f t="shared" si="28"/>
        <v>42517</v>
      </c>
      <c r="K169" s="13" t="str">
        <f>IF(J169="","",IFERROR(INDEX(Tableau1[RAISON],MATCH(J169,Tableau1[JOUR],0)),IF(WEEKDAY(J169,2)&gt;5,"WE","")))</f>
        <v/>
      </c>
      <c r="L169" s="14">
        <f t="shared" si="29"/>
        <v>42548</v>
      </c>
      <c r="M169" s="13" t="str">
        <f>IF(L169="","",IFERROR(INDEX(Tableau1[RAISON],MATCH(L169,Tableau1[JOUR],0)),IF(WEEKDAY(L169,2)&gt;5,"WE","")))</f>
        <v/>
      </c>
      <c r="N169" s="11"/>
    </row>
    <row r="170" spans="1:14" x14ac:dyDescent="0.35">
      <c r="A170" s="11"/>
      <c r="B170" s="14">
        <f t="shared" si="24"/>
        <v>42397</v>
      </c>
      <c r="C170" s="13" t="str">
        <f>IF(B170="","",IFERROR(INDEX(Tableau1[RAISON],MATCH(B170,Tableau1[JOUR],0)),IF(WEEKDAY(B170,2)&gt;5,"WE","")))</f>
        <v/>
      </c>
      <c r="D170" s="14">
        <f t="shared" si="25"/>
        <v>42428</v>
      </c>
      <c r="E170" s="13" t="str">
        <f>IF(D170="","",IFERROR(INDEX(Tableau1[RAISON],MATCH(D170,Tableau1[JOUR],0)),IF(WEEKDAY(D170,2)&gt;5,"WE","")))</f>
        <v>WE</v>
      </c>
      <c r="F170" s="14">
        <f t="shared" si="26"/>
        <v>42457</v>
      </c>
      <c r="G170" s="13" t="str">
        <f>IF(F170="","",IFERROR(INDEX(Tableau1[RAISON],MATCH(F170,Tableau1[JOUR],0)),IF(WEEKDAY(F170,2)&gt;5,"WE","")))</f>
        <v>Lundi de Pâques</v>
      </c>
      <c r="H170" s="14">
        <f t="shared" si="27"/>
        <v>42488</v>
      </c>
      <c r="I170" s="13" t="str">
        <f>IF(H170="","",IFERROR(INDEX(Tableau1[RAISON],MATCH(H170,Tableau1[JOUR],0)),IF(WEEKDAY(H170,2)&gt;5,"WE","")))</f>
        <v/>
      </c>
      <c r="J170" s="14">
        <f t="shared" si="28"/>
        <v>42518</v>
      </c>
      <c r="K170" s="13" t="str">
        <f>IF(J170="","",IFERROR(INDEX(Tableau1[RAISON],MATCH(J170,Tableau1[JOUR],0)),IF(WEEKDAY(J170,2)&gt;5,"WE","")))</f>
        <v>WE</v>
      </c>
      <c r="L170" s="14">
        <f t="shared" si="29"/>
        <v>42549</v>
      </c>
      <c r="M170" s="13" t="str">
        <f>IF(L170="","",IFERROR(INDEX(Tableau1[RAISON],MATCH(L170,Tableau1[JOUR],0)),IF(WEEKDAY(L170,2)&gt;5,"WE","")))</f>
        <v/>
      </c>
      <c r="N170" s="11"/>
    </row>
    <row r="171" spans="1:14" x14ac:dyDescent="0.35">
      <c r="A171" s="11"/>
      <c r="B171" s="14">
        <f t="shared" si="24"/>
        <v>42398</v>
      </c>
      <c r="C171" s="13" t="str">
        <f>IF(B171="","",IFERROR(INDEX(Tableau1[RAISON],MATCH(B171,Tableau1[JOUR],0)),IF(WEEKDAY(B171,2)&gt;5,"WE","")))</f>
        <v/>
      </c>
      <c r="D171" s="14">
        <f>IF(DAY(D170+1)=1,"",D170+1)</f>
        <v>42429</v>
      </c>
      <c r="E171" s="13" t="str">
        <f>IF(D171="","",IFERROR(INDEX(Tableau1[RAISON],MATCH(D171,Tableau1[JOUR],0)),IF(WEEKDAY(D171,2)&gt;5,"WE","")))</f>
        <v/>
      </c>
      <c r="F171" s="14">
        <f t="shared" si="26"/>
        <v>42458</v>
      </c>
      <c r="G171" s="13" t="str">
        <f>IF(F171="","",IFERROR(INDEX(Tableau1[RAISON],MATCH(F171,Tableau1[JOUR],0)),IF(WEEKDAY(F171,2)&gt;5,"WE","")))</f>
        <v/>
      </c>
      <c r="H171" s="14">
        <f t="shared" si="27"/>
        <v>42489</v>
      </c>
      <c r="I171" s="13" t="str">
        <f>IF(H171="","",IFERROR(INDEX(Tableau1[RAISON],MATCH(H171,Tableau1[JOUR],0)),IF(WEEKDAY(H171,2)&gt;5,"WE","")))</f>
        <v/>
      </c>
      <c r="J171" s="14">
        <f t="shared" si="28"/>
        <v>42519</v>
      </c>
      <c r="K171" s="13" t="str">
        <f>IF(J171="","",IFERROR(INDEX(Tableau1[RAISON],MATCH(J171,Tableau1[JOUR],0)),IF(WEEKDAY(J171,2)&gt;5,"WE","")))</f>
        <v>WE</v>
      </c>
      <c r="L171" s="14">
        <f t="shared" si="29"/>
        <v>42550</v>
      </c>
      <c r="M171" s="13" t="str">
        <f>IF(L171="","",IFERROR(INDEX(Tableau1[RAISON],MATCH(L171,Tableau1[JOUR],0)),IF(WEEKDAY(L171,2)&gt;5,"WE","")))</f>
        <v/>
      </c>
      <c r="N171" s="11"/>
    </row>
    <row r="172" spans="1:14" x14ac:dyDescent="0.35">
      <c r="A172" s="11"/>
      <c r="B172" s="14">
        <f t="shared" si="24"/>
        <v>42399</v>
      </c>
      <c r="C172" s="13" t="str">
        <f>IF(B172="","",IFERROR(INDEX(Tableau1[RAISON],MATCH(B172,Tableau1[JOUR],0)),IF(WEEKDAY(B172,2)&gt;5,"WE","")))</f>
        <v>WE</v>
      </c>
      <c r="D172" s="15"/>
      <c r="E172" s="13" t="str">
        <f>IF(D172="","",IFERROR(INDEX(Tableau1[RAISON],MATCH(D172,Tableau1[JOUR],0)),IF(WEEKDAY(D172,2)&gt;5,"WE","")))</f>
        <v/>
      </c>
      <c r="F172" s="14">
        <f t="shared" si="26"/>
        <v>42459</v>
      </c>
      <c r="G172" s="13" t="str">
        <f>IF(F172="","",IFERROR(INDEX(Tableau1[RAISON],MATCH(F172,Tableau1[JOUR],0)),IF(WEEKDAY(F172,2)&gt;5,"WE","")))</f>
        <v/>
      </c>
      <c r="H172" s="14">
        <f t="shared" si="27"/>
        <v>42490</v>
      </c>
      <c r="I172" s="13" t="str">
        <f>IF(H172="","",IFERROR(INDEX(Tableau1[RAISON],MATCH(H172,Tableau1[JOUR],0)),IF(WEEKDAY(H172,2)&gt;5,"WE","")))</f>
        <v>WE</v>
      </c>
      <c r="J172" s="14">
        <f t="shared" si="28"/>
        <v>42520</v>
      </c>
      <c r="K172" s="13" t="str">
        <f>IF(J172="","",IFERROR(INDEX(Tableau1[RAISON],MATCH(J172,Tableau1[JOUR],0)),IF(WEEKDAY(J172,2)&gt;5,"WE","")))</f>
        <v/>
      </c>
      <c r="L172" s="14">
        <f t="shared" si="29"/>
        <v>42551</v>
      </c>
      <c r="M172" s="13" t="str">
        <f>IF(L172="","",IFERROR(INDEX(Tableau1[RAISON],MATCH(L172,Tableau1[JOUR],0)),IF(WEEKDAY(L172,2)&gt;5,"WE","")))</f>
        <v/>
      </c>
      <c r="N172" s="11"/>
    </row>
    <row r="173" spans="1:14" x14ac:dyDescent="0.35">
      <c r="A173" s="11"/>
      <c r="B173" s="16">
        <f t="shared" si="24"/>
        <v>42400</v>
      </c>
      <c r="C173" s="13" t="str">
        <f>IF(B173="","",IFERROR(INDEX(Tableau1[RAISON],MATCH(B173,Tableau1[JOUR],0)),IF(WEEKDAY(B173,2)&gt;5,"WE","")))</f>
        <v>WE</v>
      </c>
      <c r="D173" s="17"/>
      <c r="E173" s="13" t="str">
        <f>IF(D173="","",IFERROR(INDEX(Tableau1[RAISON],MATCH(D173,Tableau1[JOUR],0)),IF(WEEKDAY(D173,2)&gt;5,"WE","")))</f>
        <v/>
      </c>
      <c r="F173" s="16">
        <f t="shared" si="26"/>
        <v>42460</v>
      </c>
      <c r="G173" s="13" t="str">
        <f>IF(F173="","",IFERROR(INDEX(Tableau1[RAISON],MATCH(F173,Tableau1[JOUR],0)),IF(WEEKDAY(F173,2)&gt;5,"WE","")))</f>
        <v/>
      </c>
      <c r="H173" s="17"/>
      <c r="I173" s="13" t="str">
        <f>IF(H173="","",IFERROR(INDEX(Tableau1[RAISON],MATCH(H173,Tableau1[JOUR],0)),IF(WEEKDAY(H173,2)&gt;5,"WE","")))</f>
        <v/>
      </c>
      <c r="J173" s="16">
        <f t="shared" si="28"/>
        <v>42521</v>
      </c>
      <c r="K173" s="13" t="str">
        <f>IF(J173="","",IFERROR(INDEX(Tableau1[RAISON],MATCH(J173,Tableau1[JOUR],0)),IF(WEEKDAY(J173,2)&gt;5,"WE","")))</f>
        <v/>
      </c>
      <c r="L173" s="17"/>
      <c r="M173" s="13" t="str">
        <f>IF(L173="","",IFERROR(INDEX(Tableau1[RAISON],MATCH(L173,Tableau1[JOUR],0)),IF(WEEKDAY(L173,2)&gt;5,"WE","")))</f>
        <v/>
      </c>
      <c r="N173" s="11"/>
    </row>
    <row r="174" spans="1:14" x14ac:dyDescent="0.35">
      <c r="A174" s="11"/>
      <c r="B174" s="18">
        <f>NETWORKDAYS(B143,MAX(B170:B173),Tableau1[JOUR]
)</f>
        <v>20</v>
      </c>
      <c r="C174" s="18"/>
      <c r="D174" s="18">
        <f>NETWORKDAYS(D143,MAX(D170:D173),Tableau1[JOUR]
)</f>
        <v>21</v>
      </c>
      <c r="E174" s="18"/>
      <c r="F174" s="18">
        <f>NETWORKDAYS(F143,MAX(F170:F173),Tableau1[JOUR]
)</f>
        <v>22</v>
      </c>
      <c r="G174" s="18"/>
      <c r="H174" s="18">
        <f>NETWORKDAYS(H143,MAX(H170:H173),Tableau1[JOUR]
)</f>
        <v>21</v>
      </c>
      <c r="I174" s="18"/>
      <c r="J174" s="18">
        <f>NETWORKDAYS(J143,MAX(J170:J173),Tableau1[JOUR]
)</f>
        <v>20</v>
      </c>
      <c r="K174" s="18"/>
      <c r="L174" s="18">
        <f>NETWORKDAYS(L143,MAX(L170:L173),Tableau1[JOUR]
)</f>
        <v>22</v>
      </c>
      <c r="M174" s="11"/>
      <c r="N174" s="18">
        <f>SUM(B174:L174)</f>
        <v>126</v>
      </c>
    </row>
    <row r="175" spans="1:14" x14ac:dyDescent="0.35">
      <c r="A175" s="11"/>
      <c r="B175" s="10"/>
      <c r="C175" s="11"/>
      <c r="D175" s="10"/>
      <c r="E175" s="11"/>
      <c r="F175" s="10"/>
      <c r="G175" s="11"/>
      <c r="H175" s="10"/>
      <c r="I175" s="11"/>
      <c r="J175" s="10"/>
      <c r="K175" s="11"/>
      <c r="L175" s="10"/>
      <c r="M175" s="11"/>
      <c r="N175" s="11"/>
    </row>
    <row r="176" spans="1:14" x14ac:dyDescent="0.35">
      <c r="A176" s="11"/>
      <c r="B176" s="10">
        <v>7</v>
      </c>
      <c r="C176" s="11"/>
      <c r="D176" s="10">
        <v>8</v>
      </c>
      <c r="E176" s="11"/>
      <c r="F176" s="10">
        <v>9</v>
      </c>
      <c r="G176" s="11"/>
      <c r="H176" s="10">
        <v>10</v>
      </c>
      <c r="I176" s="11"/>
      <c r="J176" s="10">
        <v>11</v>
      </c>
      <c r="K176" s="11"/>
      <c r="L176" s="10">
        <v>12</v>
      </c>
      <c r="M176" s="11"/>
      <c r="N176" s="11"/>
    </row>
    <row r="177" spans="1:14" x14ac:dyDescent="0.35">
      <c r="A177" s="11"/>
      <c r="B177" s="19">
        <f>DATE(A142,B176,1)</f>
        <v>42552</v>
      </c>
      <c r="C177" s="20"/>
      <c r="D177" s="19">
        <f>DATE(A142,D176,1)</f>
        <v>42583</v>
      </c>
      <c r="E177" s="20"/>
      <c r="F177" s="19">
        <f>DATE(A142,F176,1)</f>
        <v>42614</v>
      </c>
      <c r="G177" s="20"/>
      <c r="H177" s="19">
        <f>DATE(A142,H176,1)</f>
        <v>42644</v>
      </c>
      <c r="I177" s="20"/>
      <c r="J177" s="19">
        <f>DATE(A142,J176,1)</f>
        <v>42675</v>
      </c>
      <c r="K177" s="20"/>
      <c r="L177" s="19">
        <f>DATE(A142,L176,1)</f>
        <v>42705</v>
      </c>
      <c r="M177" s="20"/>
      <c r="N177" s="11"/>
    </row>
    <row r="178" spans="1:14" x14ac:dyDescent="0.35">
      <c r="A178" s="11"/>
      <c r="B178" s="12">
        <f>+B177</f>
        <v>42552</v>
      </c>
      <c r="C178" s="13" t="str">
        <f>IF(B178="","",IFERROR(INDEX(Tableau1[RAISON],MATCH(B178,Tableau1[JOUR],0)),IF(WEEKDAY(B178,2)&gt;5,"WE","")))</f>
        <v/>
      </c>
      <c r="D178" s="12">
        <f>+D177</f>
        <v>42583</v>
      </c>
      <c r="E178" s="13" t="str">
        <f>IF(D178="","",IFERROR(INDEX(Tableau1[RAISON],MATCH(D178,Tableau1[JOUR],0)),IF(WEEKDAY(D178,2)&gt;5,"WE","")))</f>
        <v/>
      </c>
      <c r="F178" s="12">
        <f>+F177</f>
        <v>42614</v>
      </c>
      <c r="G178" s="13" t="str">
        <f>IF(F178="","",IFERROR(INDEX(Tableau1[RAISON],MATCH(F178,Tableau1[JOUR],0)),IF(WEEKDAY(F178,2)&gt;5,"WE","")))</f>
        <v/>
      </c>
      <c r="H178" s="12">
        <f>+H177</f>
        <v>42644</v>
      </c>
      <c r="I178" s="13" t="str">
        <f>IF(H178="","",IFERROR(INDEX(Tableau1[RAISON],MATCH(H178,Tableau1[JOUR],0)),IF(WEEKDAY(H178,2)&gt;5,"WE","")))</f>
        <v>WE</v>
      </c>
      <c r="J178" s="12">
        <f>+J177</f>
        <v>42675</v>
      </c>
      <c r="K178" s="13" t="str">
        <f>IF(J178="","",IFERROR(INDEX(Tableau1[RAISON],MATCH(J178,Tableau1[JOUR],0)),IF(WEEKDAY(J178,2)&gt;5,"WE","")))</f>
        <v>Toussaint</v>
      </c>
      <c r="L178" s="12">
        <f>+L177</f>
        <v>42705</v>
      </c>
      <c r="M178" s="13" t="str">
        <f>IF(L178="","",IFERROR(INDEX(Tableau1[RAISON],MATCH(L178,Tableau1[JOUR],0)),IF(WEEKDAY(L178,2)&gt;5,"WE","")))</f>
        <v/>
      </c>
      <c r="N178" s="11"/>
    </row>
    <row r="179" spans="1:14" x14ac:dyDescent="0.35">
      <c r="A179" s="11"/>
      <c r="B179" s="14">
        <f>B178+1</f>
        <v>42553</v>
      </c>
      <c r="C179" s="13" t="str">
        <f>IF(B179="","",IFERROR(INDEX(Tableau1[RAISON],MATCH(B179,Tableau1[JOUR],0)),IF(WEEKDAY(B179,2)&gt;5,"WE","")))</f>
        <v>WE</v>
      </c>
      <c r="D179" s="14">
        <f>D178+1</f>
        <v>42584</v>
      </c>
      <c r="E179" s="13" t="str">
        <f>IF(D179="","",IFERROR(INDEX(Tableau1[RAISON],MATCH(D179,Tableau1[JOUR],0)),IF(WEEKDAY(D179,2)&gt;5,"WE","")))</f>
        <v/>
      </c>
      <c r="F179" s="14">
        <f>F178+1</f>
        <v>42615</v>
      </c>
      <c r="G179" s="13" t="str">
        <f>IF(F179="","",IFERROR(INDEX(Tableau1[RAISON],MATCH(F179,Tableau1[JOUR],0)),IF(WEEKDAY(F179,2)&gt;5,"WE","")))</f>
        <v/>
      </c>
      <c r="H179" s="14">
        <f>H178+1</f>
        <v>42645</v>
      </c>
      <c r="I179" s="13" t="str">
        <f>IF(H179="","",IFERROR(INDEX(Tableau1[RAISON],MATCH(H179,Tableau1[JOUR],0)),IF(WEEKDAY(H179,2)&gt;5,"WE","")))</f>
        <v>WE</v>
      </c>
      <c r="J179" s="14">
        <f>J178+1</f>
        <v>42676</v>
      </c>
      <c r="K179" s="13" t="str">
        <f>IF(J179="","",IFERROR(INDEX(Tableau1[RAISON],MATCH(J179,Tableau1[JOUR],0)),IF(WEEKDAY(J179,2)&gt;5,"WE","")))</f>
        <v/>
      </c>
      <c r="L179" s="14">
        <f>L178+1</f>
        <v>42706</v>
      </c>
      <c r="M179" s="13" t="str">
        <f>IF(L179="","",IFERROR(INDEX(Tableau1[RAISON],MATCH(L179,Tableau1[JOUR],0)),IF(WEEKDAY(L179,2)&gt;5,"WE","")))</f>
        <v/>
      </c>
      <c r="N179" s="11"/>
    </row>
    <row r="180" spans="1:14" x14ac:dyDescent="0.35">
      <c r="A180" s="11"/>
      <c r="B180" s="14">
        <f t="shared" ref="B180:B208" si="30">B179+1</f>
        <v>42554</v>
      </c>
      <c r="C180" s="13" t="str">
        <f>IF(B180="","",IFERROR(INDEX(Tableau1[RAISON],MATCH(B180,Tableau1[JOUR],0)),IF(WEEKDAY(B180,2)&gt;5,"WE","")))</f>
        <v>WE</v>
      </c>
      <c r="D180" s="14">
        <f t="shared" ref="D180:D208" si="31">D179+1</f>
        <v>42585</v>
      </c>
      <c r="E180" s="13" t="str">
        <f>IF(D180="","",IFERROR(INDEX(Tableau1[RAISON],MATCH(D180,Tableau1[JOUR],0)),IF(WEEKDAY(D180,2)&gt;5,"WE","")))</f>
        <v/>
      </c>
      <c r="F180" s="14">
        <f t="shared" ref="F180:F207" si="32">F179+1</f>
        <v>42616</v>
      </c>
      <c r="G180" s="13" t="str">
        <f>IF(F180="","",IFERROR(INDEX(Tableau1[RAISON],MATCH(F180,Tableau1[JOUR],0)),IF(WEEKDAY(F180,2)&gt;5,"WE","")))</f>
        <v>WE</v>
      </c>
      <c r="H180" s="14">
        <f t="shared" ref="H180:H208" si="33">H179+1</f>
        <v>42646</v>
      </c>
      <c r="I180" s="13" t="str">
        <f>IF(H180="","",IFERROR(INDEX(Tableau1[RAISON],MATCH(H180,Tableau1[JOUR],0)),IF(WEEKDAY(H180,2)&gt;5,"WE","")))</f>
        <v/>
      </c>
      <c r="J180" s="14">
        <f t="shared" ref="J180:J207" si="34">J179+1</f>
        <v>42677</v>
      </c>
      <c r="K180" s="13" t="str">
        <f>IF(J180="","",IFERROR(INDEX(Tableau1[RAISON],MATCH(J180,Tableau1[JOUR],0)),IF(WEEKDAY(J180,2)&gt;5,"WE","")))</f>
        <v/>
      </c>
      <c r="L180" s="14">
        <f t="shared" ref="L180:L208" si="35">L179+1</f>
        <v>42707</v>
      </c>
      <c r="M180" s="13" t="str">
        <f>IF(L180="","",IFERROR(INDEX(Tableau1[RAISON],MATCH(L180,Tableau1[JOUR],0)),IF(WEEKDAY(L180,2)&gt;5,"WE","")))</f>
        <v>WE</v>
      </c>
      <c r="N180" s="11"/>
    </row>
    <row r="181" spans="1:14" x14ac:dyDescent="0.35">
      <c r="A181" s="11"/>
      <c r="B181" s="14">
        <f t="shared" si="30"/>
        <v>42555</v>
      </c>
      <c r="C181" s="13" t="str">
        <f>IF(B181="","",IFERROR(INDEX(Tableau1[RAISON],MATCH(B181,Tableau1[JOUR],0)),IF(WEEKDAY(B181,2)&gt;5,"WE","")))</f>
        <v/>
      </c>
      <c r="D181" s="14">
        <f t="shared" si="31"/>
        <v>42586</v>
      </c>
      <c r="E181" s="13" t="str">
        <f>IF(D181="","",IFERROR(INDEX(Tableau1[RAISON],MATCH(D181,Tableau1[JOUR],0)),IF(WEEKDAY(D181,2)&gt;5,"WE","")))</f>
        <v/>
      </c>
      <c r="F181" s="14">
        <f t="shared" si="32"/>
        <v>42617</v>
      </c>
      <c r="G181" s="13" t="str">
        <f>IF(F181="","",IFERROR(INDEX(Tableau1[RAISON],MATCH(F181,Tableau1[JOUR],0)),IF(WEEKDAY(F181,2)&gt;5,"WE","")))</f>
        <v>WE</v>
      </c>
      <c r="H181" s="14">
        <f t="shared" si="33"/>
        <v>42647</v>
      </c>
      <c r="I181" s="13" t="str">
        <f>IF(H181="","",IFERROR(INDEX(Tableau1[RAISON],MATCH(H181,Tableau1[JOUR],0)),IF(WEEKDAY(H181,2)&gt;5,"WE","")))</f>
        <v/>
      </c>
      <c r="J181" s="14">
        <f t="shared" si="34"/>
        <v>42678</v>
      </c>
      <c r="K181" s="13" t="str">
        <f>IF(J181="","",IFERROR(INDEX(Tableau1[RAISON],MATCH(J181,Tableau1[JOUR],0)),IF(WEEKDAY(J181,2)&gt;5,"WE","")))</f>
        <v/>
      </c>
      <c r="L181" s="14">
        <f t="shared" si="35"/>
        <v>42708</v>
      </c>
      <c r="M181" s="13" t="str">
        <f>IF(L181="","",IFERROR(INDEX(Tableau1[RAISON],MATCH(L181,Tableau1[JOUR],0)),IF(WEEKDAY(L181,2)&gt;5,"WE","")))</f>
        <v>WE</v>
      </c>
      <c r="N181" s="11"/>
    </row>
    <row r="182" spans="1:14" x14ac:dyDescent="0.35">
      <c r="A182" s="11"/>
      <c r="B182" s="14">
        <f t="shared" si="30"/>
        <v>42556</v>
      </c>
      <c r="C182" s="13" t="str">
        <f>IF(B182="","",IFERROR(INDEX(Tableau1[RAISON],MATCH(B182,Tableau1[JOUR],0)),IF(WEEKDAY(B182,2)&gt;5,"WE","")))</f>
        <v/>
      </c>
      <c r="D182" s="14">
        <f t="shared" si="31"/>
        <v>42587</v>
      </c>
      <c r="E182" s="13" t="str">
        <f>IF(D182="","",IFERROR(INDEX(Tableau1[RAISON],MATCH(D182,Tableau1[JOUR],0)),IF(WEEKDAY(D182,2)&gt;5,"WE","")))</f>
        <v/>
      </c>
      <c r="F182" s="14">
        <f t="shared" si="32"/>
        <v>42618</v>
      </c>
      <c r="G182" s="13" t="str">
        <f>IF(F182="","",IFERROR(INDEX(Tableau1[RAISON],MATCH(F182,Tableau1[JOUR],0)),IF(WEEKDAY(F182,2)&gt;5,"WE","")))</f>
        <v/>
      </c>
      <c r="H182" s="14">
        <f t="shared" si="33"/>
        <v>42648</v>
      </c>
      <c r="I182" s="13" t="str">
        <f>IF(H182="","",IFERROR(INDEX(Tableau1[RAISON],MATCH(H182,Tableau1[JOUR],0)),IF(WEEKDAY(H182,2)&gt;5,"WE","")))</f>
        <v/>
      </c>
      <c r="J182" s="14">
        <f t="shared" si="34"/>
        <v>42679</v>
      </c>
      <c r="K182" s="13" t="str">
        <f>IF(J182="","",IFERROR(INDEX(Tableau1[RAISON],MATCH(J182,Tableau1[JOUR],0)),IF(WEEKDAY(J182,2)&gt;5,"WE","")))</f>
        <v>WE</v>
      </c>
      <c r="L182" s="14">
        <f t="shared" si="35"/>
        <v>42709</v>
      </c>
      <c r="M182" s="13" t="str">
        <f>IF(L182="","",IFERROR(INDEX(Tableau1[RAISON],MATCH(L182,Tableau1[JOUR],0)),IF(WEEKDAY(L182,2)&gt;5,"WE","")))</f>
        <v/>
      </c>
      <c r="N182" s="11"/>
    </row>
    <row r="183" spans="1:14" x14ac:dyDescent="0.35">
      <c r="A183" s="11"/>
      <c r="B183" s="14">
        <f t="shared" si="30"/>
        <v>42557</v>
      </c>
      <c r="C183" s="13" t="str">
        <f>IF(B183="","",IFERROR(INDEX(Tableau1[RAISON],MATCH(B183,Tableau1[JOUR],0)),IF(WEEKDAY(B183,2)&gt;5,"WE","")))</f>
        <v/>
      </c>
      <c r="D183" s="14">
        <f t="shared" si="31"/>
        <v>42588</v>
      </c>
      <c r="E183" s="13" t="str">
        <f>IF(D183="","",IFERROR(INDEX(Tableau1[RAISON],MATCH(D183,Tableau1[JOUR],0)),IF(WEEKDAY(D183,2)&gt;5,"WE","")))</f>
        <v>WE</v>
      </c>
      <c r="F183" s="14">
        <f t="shared" si="32"/>
        <v>42619</v>
      </c>
      <c r="G183" s="13" t="str">
        <f>IF(F183="","",IFERROR(INDEX(Tableau1[RAISON],MATCH(F183,Tableau1[JOUR],0)),IF(WEEKDAY(F183,2)&gt;5,"WE","")))</f>
        <v/>
      </c>
      <c r="H183" s="14">
        <f t="shared" si="33"/>
        <v>42649</v>
      </c>
      <c r="I183" s="13" t="str">
        <f>IF(H183="","",IFERROR(INDEX(Tableau1[RAISON],MATCH(H183,Tableau1[JOUR],0)),IF(WEEKDAY(H183,2)&gt;5,"WE","")))</f>
        <v/>
      </c>
      <c r="J183" s="14">
        <f t="shared" si="34"/>
        <v>42680</v>
      </c>
      <c r="K183" s="13" t="str">
        <f>IF(J183="","",IFERROR(INDEX(Tableau1[RAISON],MATCH(J183,Tableau1[JOUR],0)),IF(WEEKDAY(J183,2)&gt;5,"WE","")))</f>
        <v>WE</v>
      </c>
      <c r="L183" s="14">
        <f t="shared" si="35"/>
        <v>42710</v>
      </c>
      <c r="M183" s="13" t="str">
        <f>IF(L183="","",IFERROR(INDEX(Tableau1[RAISON],MATCH(L183,Tableau1[JOUR],0)),IF(WEEKDAY(L183,2)&gt;5,"WE","")))</f>
        <v/>
      </c>
      <c r="N183" s="11"/>
    </row>
    <row r="184" spans="1:14" x14ac:dyDescent="0.35">
      <c r="A184" s="11"/>
      <c r="B184" s="14">
        <f t="shared" si="30"/>
        <v>42558</v>
      </c>
      <c r="C184" s="13" t="str">
        <f>IF(B184="","",IFERROR(INDEX(Tableau1[RAISON],MATCH(B184,Tableau1[JOUR],0)),IF(WEEKDAY(B184,2)&gt;5,"WE","")))</f>
        <v/>
      </c>
      <c r="D184" s="14">
        <f t="shared" si="31"/>
        <v>42589</v>
      </c>
      <c r="E184" s="13" t="str">
        <f>IF(D184="","",IFERROR(INDEX(Tableau1[RAISON],MATCH(D184,Tableau1[JOUR],0)),IF(WEEKDAY(D184,2)&gt;5,"WE","")))</f>
        <v>WE</v>
      </c>
      <c r="F184" s="14">
        <f t="shared" si="32"/>
        <v>42620</v>
      </c>
      <c r="G184" s="13" t="str">
        <f>IF(F184="","",IFERROR(INDEX(Tableau1[RAISON],MATCH(F184,Tableau1[JOUR],0)),IF(WEEKDAY(F184,2)&gt;5,"WE","")))</f>
        <v/>
      </c>
      <c r="H184" s="14">
        <f t="shared" si="33"/>
        <v>42650</v>
      </c>
      <c r="I184" s="13" t="str">
        <f>IF(H184="","",IFERROR(INDEX(Tableau1[RAISON],MATCH(H184,Tableau1[JOUR],0)),IF(WEEKDAY(H184,2)&gt;5,"WE","")))</f>
        <v/>
      </c>
      <c r="J184" s="14">
        <f t="shared" si="34"/>
        <v>42681</v>
      </c>
      <c r="K184" s="13" t="str">
        <f>IF(J184="","",IFERROR(INDEX(Tableau1[RAISON],MATCH(J184,Tableau1[JOUR],0)),IF(WEEKDAY(J184,2)&gt;5,"WE","")))</f>
        <v/>
      </c>
      <c r="L184" s="14">
        <f t="shared" si="35"/>
        <v>42711</v>
      </c>
      <c r="M184" s="13" t="str">
        <f>IF(L184="","",IFERROR(INDEX(Tableau1[RAISON],MATCH(L184,Tableau1[JOUR],0)),IF(WEEKDAY(L184,2)&gt;5,"WE","")))</f>
        <v/>
      </c>
      <c r="N184" s="11"/>
    </row>
    <row r="185" spans="1:14" x14ac:dyDescent="0.35">
      <c r="A185" s="11"/>
      <c r="B185" s="14">
        <f t="shared" si="30"/>
        <v>42559</v>
      </c>
      <c r="C185" s="13" t="str">
        <f>IF(B185="","",IFERROR(INDEX(Tableau1[RAISON],MATCH(B185,Tableau1[JOUR],0)),IF(WEEKDAY(B185,2)&gt;5,"WE","")))</f>
        <v/>
      </c>
      <c r="D185" s="14">
        <f t="shared" si="31"/>
        <v>42590</v>
      </c>
      <c r="E185" s="13" t="str">
        <f>IF(D185="","",IFERROR(INDEX(Tableau1[RAISON],MATCH(D185,Tableau1[JOUR],0)),IF(WEEKDAY(D185,2)&gt;5,"WE","")))</f>
        <v/>
      </c>
      <c r="F185" s="14">
        <f t="shared" si="32"/>
        <v>42621</v>
      </c>
      <c r="G185" s="13" t="str">
        <f>IF(F185="","",IFERROR(INDEX(Tableau1[RAISON],MATCH(F185,Tableau1[JOUR],0)),IF(WEEKDAY(F185,2)&gt;5,"WE","")))</f>
        <v/>
      </c>
      <c r="H185" s="14">
        <f t="shared" si="33"/>
        <v>42651</v>
      </c>
      <c r="I185" s="13" t="str">
        <f>IF(H185="","",IFERROR(INDEX(Tableau1[RAISON],MATCH(H185,Tableau1[JOUR],0)),IF(WEEKDAY(H185,2)&gt;5,"WE","")))</f>
        <v>WE</v>
      </c>
      <c r="J185" s="14">
        <f t="shared" si="34"/>
        <v>42682</v>
      </c>
      <c r="K185" s="13" t="str">
        <f>IF(J185="","",IFERROR(INDEX(Tableau1[RAISON],MATCH(J185,Tableau1[JOUR],0)),IF(WEEKDAY(J185,2)&gt;5,"WE","")))</f>
        <v/>
      </c>
      <c r="L185" s="14">
        <f t="shared" si="35"/>
        <v>42712</v>
      </c>
      <c r="M185" s="13" t="str">
        <f>IF(L185="","",IFERROR(INDEX(Tableau1[RAISON],MATCH(L185,Tableau1[JOUR],0)),IF(WEEKDAY(L185,2)&gt;5,"WE","")))</f>
        <v/>
      </c>
      <c r="N185" s="11"/>
    </row>
    <row r="186" spans="1:14" x14ac:dyDescent="0.35">
      <c r="A186" s="11"/>
      <c r="B186" s="14">
        <f t="shared" si="30"/>
        <v>42560</v>
      </c>
      <c r="C186" s="13" t="str">
        <f>IF(B186="","",IFERROR(INDEX(Tableau1[RAISON],MATCH(B186,Tableau1[JOUR],0)),IF(WEEKDAY(B186,2)&gt;5,"WE","")))</f>
        <v>WE</v>
      </c>
      <c r="D186" s="14">
        <f t="shared" si="31"/>
        <v>42591</v>
      </c>
      <c r="E186" s="13" t="str">
        <f>IF(D186="","",IFERROR(INDEX(Tableau1[RAISON],MATCH(D186,Tableau1[JOUR],0)),IF(WEEKDAY(D186,2)&gt;5,"WE","")))</f>
        <v/>
      </c>
      <c r="F186" s="14">
        <f t="shared" si="32"/>
        <v>42622</v>
      </c>
      <c r="G186" s="13" t="str">
        <f>IF(F186="","",IFERROR(INDEX(Tableau1[RAISON],MATCH(F186,Tableau1[JOUR],0)),IF(WEEKDAY(F186,2)&gt;5,"WE","")))</f>
        <v/>
      </c>
      <c r="H186" s="14">
        <f t="shared" si="33"/>
        <v>42652</v>
      </c>
      <c r="I186" s="13" t="str">
        <f>IF(H186="","",IFERROR(INDEX(Tableau1[RAISON],MATCH(H186,Tableau1[JOUR],0)),IF(WEEKDAY(H186,2)&gt;5,"WE","")))</f>
        <v>WE</v>
      </c>
      <c r="J186" s="14">
        <f t="shared" si="34"/>
        <v>42683</v>
      </c>
      <c r="K186" s="13" t="str">
        <f>IF(J186="","",IFERROR(INDEX(Tableau1[RAISON],MATCH(J186,Tableau1[JOUR],0)),IF(WEEKDAY(J186,2)&gt;5,"WE","")))</f>
        <v/>
      </c>
      <c r="L186" s="14">
        <f t="shared" si="35"/>
        <v>42713</v>
      </c>
      <c r="M186" s="13" t="str">
        <f>IF(L186="","",IFERROR(INDEX(Tableau1[RAISON],MATCH(L186,Tableau1[JOUR],0)),IF(WEEKDAY(L186,2)&gt;5,"WE","")))</f>
        <v/>
      </c>
      <c r="N186" s="11"/>
    </row>
    <row r="187" spans="1:14" x14ac:dyDescent="0.35">
      <c r="A187" s="11"/>
      <c r="B187" s="14">
        <f t="shared" si="30"/>
        <v>42561</v>
      </c>
      <c r="C187" s="13" t="str">
        <f>IF(B187="","",IFERROR(INDEX(Tableau1[RAISON],MATCH(B187,Tableau1[JOUR],0)),IF(WEEKDAY(B187,2)&gt;5,"WE","")))</f>
        <v>WE</v>
      </c>
      <c r="D187" s="14">
        <f t="shared" si="31"/>
        <v>42592</v>
      </c>
      <c r="E187" s="13" t="str">
        <f>IF(D187="","",IFERROR(INDEX(Tableau1[RAISON],MATCH(D187,Tableau1[JOUR],0)),IF(WEEKDAY(D187,2)&gt;5,"WE","")))</f>
        <v/>
      </c>
      <c r="F187" s="14">
        <f t="shared" si="32"/>
        <v>42623</v>
      </c>
      <c r="G187" s="13" t="str">
        <f>IF(F187="","",IFERROR(INDEX(Tableau1[RAISON],MATCH(F187,Tableau1[JOUR],0)),IF(WEEKDAY(F187,2)&gt;5,"WE","")))</f>
        <v>WE</v>
      </c>
      <c r="H187" s="14">
        <f t="shared" si="33"/>
        <v>42653</v>
      </c>
      <c r="I187" s="13" t="str">
        <f>IF(H187="","",IFERROR(INDEX(Tableau1[RAISON],MATCH(H187,Tableau1[JOUR],0)),IF(WEEKDAY(H187,2)&gt;5,"WE","")))</f>
        <v/>
      </c>
      <c r="J187" s="14">
        <f t="shared" si="34"/>
        <v>42684</v>
      </c>
      <c r="K187" s="13" t="str">
        <f>IF(J187="","",IFERROR(INDEX(Tableau1[RAISON],MATCH(J187,Tableau1[JOUR],0)),IF(WEEKDAY(J187,2)&gt;5,"WE","")))</f>
        <v/>
      </c>
      <c r="L187" s="14">
        <f t="shared" si="35"/>
        <v>42714</v>
      </c>
      <c r="M187" s="13" t="str">
        <f>IF(L187="","",IFERROR(INDEX(Tableau1[RAISON],MATCH(L187,Tableau1[JOUR],0)),IF(WEEKDAY(L187,2)&gt;5,"WE","")))</f>
        <v>WE</v>
      </c>
      <c r="N187" s="11"/>
    </row>
    <row r="188" spans="1:14" x14ac:dyDescent="0.35">
      <c r="A188" s="11"/>
      <c r="B188" s="14">
        <f t="shared" si="30"/>
        <v>42562</v>
      </c>
      <c r="C188" s="13" t="str">
        <f>IF(B188="","",IFERROR(INDEX(Tableau1[RAISON],MATCH(B188,Tableau1[JOUR],0)),IF(WEEKDAY(B188,2)&gt;5,"WE","")))</f>
        <v/>
      </c>
      <c r="D188" s="14">
        <f t="shared" si="31"/>
        <v>42593</v>
      </c>
      <c r="E188" s="13" t="str">
        <f>IF(D188="","",IFERROR(INDEX(Tableau1[RAISON],MATCH(D188,Tableau1[JOUR],0)),IF(WEEKDAY(D188,2)&gt;5,"WE","")))</f>
        <v/>
      </c>
      <c r="F188" s="14">
        <f t="shared" si="32"/>
        <v>42624</v>
      </c>
      <c r="G188" s="13" t="str">
        <f>IF(F188="","",IFERROR(INDEX(Tableau1[RAISON],MATCH(F188,Tableau1[JOUR],0)),IF(WEEKDAY(F188,2)&gt;5,"WE","")))</f>
        <v>WE</v>
      </c>
      <c r="H188" s="14">
        <f t="shared" si="33"/>
        <v>42654</v>
      </c>
      <c r="I188" s="13" t="str">
        <f>IF(H188="","",IFERROR(INDEX(Tableau1[RAISON],MATCH(H188,Tableau1[JOUR],0)),IF(WEEKDAY(H188,2)&gt;5,"WE","")))</f>
        <v/>
      </c>
      <c r="J188" s="14">
        <f t="shared" si="34"/>
        <v>42685</v>
      </c>
      <c r="K188" s="13" t="str">
        <f>IF(J188="","",IFERROR(INDEX(Tableau1[RAISON],MATCH(J188,Tableau1[JOUR],0)),IF(WEEKDAY(J188,2)&gt;5,"WE","")))</f>
        <v>Fête de l'Armistice</v>
      </c>
      <c r="L188" s="14">
        <f t="shared" si="35"/>
        <v>42715</v>
      </c>
      <c r="M188" s="13" t="str">
        <f>IF(L188="","",IFERROR(INDEX(Tableau1[RAISON],MATCH(L188,Tableau1[JOUR],0)),IF(WEEKDAY(L188,2)&gt;5,"WE","")))</f>
        <v>WE</v>
      </c>
      <c r="N188" s="11"/>
    </row>
    <row r="189" spans="1:14" x14ac:dyDescent="0.35">
      <c r="A189" s="11"/>
      <c r="B189" s="14">
        <f t="shared" si="30"/>
        <v>42563</v>
      </c>
      <c r="C189" s="13" t="str">
        <f>IF(B189="","",IFERROR(INDEX(Tableau1[RAISON],MATCH(B189,Tableau1[JOUR],0)),IF(WEEKDAY(B189,2)&gt;5,"WE","")))</f>
        <v/>
      </c>
      <c r="D189" s="14">
        <f t="shared" si="31"/>
        <v>42594</v>
      </c>
      <c r="E189" s="13" t="str">
        <f>IF(D189="","",IFERROR(INDEX(Tableau1[RAISON],MATCH(D189,Tableau1[JOUR],0)),IF(WEEKDAY(D189,2)&gt;5,"WE","")))</f>
        <v/>
      </c>
      <c r="F189" s="14">
        <f t="shared" si="32"/>
        <v>42625</v>
      </c>
      <c r="G189" s="13" t="str">
        <f>IF(F189="","",IFERROR(INDEX(Tableau1[RAISON],MATCH(F189,Tableau1[JOUR],0)),IF(WEEKDAY(F189,2)&gt;5,"WE","")))</f>
        <v/>
      </c>
      <c r="H189" s="14">
        <f t="shared" si="33"/>
        <v>42655</v>
      </c>
      <c r="I189" s="13" t="str">
        <f>IF(H189="","",IFERROR(INDEX(Tableau1[RAISON],MATCH(H189,Tableau1[JOUR],0)),IF(WEEKDAY(H189,2)&gt;5,"WE","")))</f>
        <v/>
      </c>
      <c r="J189" s="14">
        <f t="shared" si="34"/>
        <v>42686</v>
      </c>
      <c r="K189" s="13" t="str">
        <f>IF(J189="","",IFERROR(INDEX(Tableau1[RAISON],MATCH(J189,Tableau1[JOUR],0)),IF(WEEKDAY(J189,2)&gt;5,"WE","")))</f>
        <v>WE</v>
      </c>
      <c r="L189" s="14">
        <f t="shared" si="35"/>
        <v>42716</v>
      </c>
      <c r="M189" s="13" t="str">
        <f>IF(L189="","",IFERROR(INDEX(Tableau1[RAISON],MATCH(L189,Tableau1[JOUR],0)),IF(WEEKDAY(L189,2)&gt;5,"WE","")))</f>
        <v/>
      </c>
      <c r="N189" s="11"/>
    </row>
    <row r="190" spans="1:14" x14ac:dyDescent="0.35">
      <c r="A190" s="11"/>
      <c r="B190" s="14">
        <f t="shared" si="30"/>
        <v>42564</v>
      </c>
      <c r="C190" s="13" t="str">
        <f>IF(B190="","",IFERROR(INDEX(Tableau1[RAISON],MATCH(B190,Tableau1[JOUR],0)),IF(WEEKDAY(B190,2)&gt;5,"WE","")))</f>
        <v/>
      </c>
      <c r="D190" s="14">
        <f t="shared" si="31"/>
        <v>42595</v>
      </c>
      <c r="E190" s="13" t="str">
        <f>IF(D190="","",IFERROR(INDEX(Tableau1[RAISON],MATCH(D190,Tableau1[JOUR],0)),IF(WEEKDAY(D190,2)&gt;5,"WE","")))</f>
        <v>WE</v>
      </c>
      <c r="F190" s="14">
        <f t="shared" si="32"/>
        <v>42626</v>
      </c>
      <c r="G190" s="13" t="str">
        <f>IF(F190="","",IFERROR(INDEX(Tableau1[RAISON],MATCH(F190,Tableau1[JOUR],0)),IF(WEEKDAY(F190,2)&gt;5,"WE","")))</f>
        <v/>
      </c>
      <c r="H190" s="14">
        <f t="shared" si="33"/>
        <v>42656</v>
      </c>
      <c r="I190" s="13" t="str">
        <f>IF(H190="","",IFERROR(INDEX(Tableau1[RAISON],MATCH(H190,Tableau1[JOUR],0)),IF(WEEKDAY(H190,2)&gt;5,"WE","")))</f>
        <v/>
      </c>
      <c r="J190" s="14">
        <f t="shared" si="34"/>
        <v>42687</v>
      </c>
      <c r="K190" s="13" t="str">
        <f>IF(J190="","",IFERROR(INDEX(Tableau1[RAISON],MATCH(J190,Tableau1[JOUR],0)),IF(WEEKDAY(J190,2)&gt;5,"WE","")))</f>
        <v>WE</v>
      </c>
      <c r="L190" s="14">
        <f t="shared" si="35"/>
        <v>42717</v>
      </c>
      <c r="M190" s="13" t="str">
        <f>IF(L190="","",IFERROR(INDEX(Tableau1[RAISON],MATCH(L190,Tableau1[JOUR],0)),IF(WEEKDAY(L190,2)&gt;5,"WE","")))</f>
        <v/>
      </c>
      <c r="N190" s="11"/>
    </row>
    <row r="191" spans="1:14" x14ac:dyDescent="0.35">
      <c r="A191" s="11"/>
      <c r="B191" s="14">
        <f t="shared" si="30"/>
        <v>42565</v>
      </c>
      <c r="C191" s="13" t="str">
        <f>IF(B191="","",IFERROR(INDEX(Tableau1[RAISON],MATCH(B191,Tableau1[JOUR],0)),IF(WEEKDAY(B191,2)&gt;5,"WE","")))</f>
        <v/>
      </c>
      <c r="D191" s="14">
        <f t="shared" si="31"/>
        <v>42596</v>
      </c>
      <c r="E191" s="13" t="str">
        <f>IF(D191="","",IFERROR(INDEX(Tableau1[RAISON],MATCH(D191,Tableau1[JOUR],0)),IF(WEEKDAY(D191,2)&gt;5,"WE","")))</f>
        <v>WE</v>
      </c>
      <c r="F191" s="14">
        <f t="shared" si="32"/>
        <v>42627</v>
      </c>
      <c r="G191" s="13" t="str">
        <f>IF(F191="","",IFERROR(INDEX(Tableau1[RAISON],MATCH(F191,Tableau1[JOUR],0)),IF(WEEKDAY(F191,2)&gt;5,"WE","")))</f>
        <v/>
      </c>
      <c r="H191" s="14">
        <f t="shared" si="33"/>
        <v>42657</v>
      </c>
      <c r="I191" s="13" t="str">
        <f>IF(H191="","",IFERROR(INDEX(Tableau1[RAISON],MATCH(H191,Tableau1[JOUR],0)),IF(WEEKDAY(H191,2)&gt;5,"WE","")))</f>
        <v/>
      </c>
      <c r="J191" s="14">
        <f t="shared" si="34"/>
        <v>42688</v>
      </c>
      <c r="K191" s="13" t="str">
        <f>IF(J191="","",IFERROR(INDEX(Tableau1[RAISON],MATCH(J191,Tableau1[JOUR],0)),IF(WEEKDAY(J191,2)&gt;5,"WE","")))</f>
        <v/>
      </c>
      <c r="L191" s="14">
        <f t="shared" si="35"/>
        <v>42718</v>
      </c>
      <c r="M191" s="13" t="str">
        <f>IF(L191="","",IFERROR(INDEX(Tableau1[RAISON],MATCH(L191,Tableau1[JOUR],0)),IF(WEEKDAY(L191,2)&gt;5,"WE","")))</f>
        <v/>
      </c>
      <c r="N191" s="11"/>
    </row>
    <row r="192" spans="1:14" x14ac:dyDescent="0.35">
      <c r="A192" s="11"/>
      <c r="B192" s="14">
        <f t="shared" si="30"/>
        <v>42566</v>
      </c>
      <c r="C192" s="13" t="str">
        <f>IF(B192="","",IFERROR(INDEX(Tableau1[RAISON],MATCH(B192,Tableau1[JOUR],0)),IF(WEEKDAY(B192,2)&gt;5,"WE","")))</f>
        <v/>
      </c>
      <c r="D192" s="14">
        <f t="shared" si="31"/>
        <v>42597</v>
      </c>
      <c r="E192" s="13" t="str">
        <f>IF(D192="","",IFERROR(INDEX(Tableau1[RAISON],MATCH(D192,Tableau1[JOUR],0)),IF(WEEKDAY(D192,2)&gt;5,"WE","")))</f>
        <v>Assomption</v>
      </c>
      <c r="F192" s="14">
        <f t="shared" si="32"/>
        <v>42628</v>
      </c>
      <c r="G192" s="13" t="str">
        <f>IF(F192="","",IFERROR(INDEX(Tableau1[RAISON],MATCH(F192,Tableau1[JOUR],0)),IF(WEEKDAY(F192,2)&gt;5,"WE","")))</f>
        <v/>
      </c>
      <c r="H192" s="14">
        <f t="shared" si="33"/>
        <v>42658</v>
      </c>
      <c r="I192" s="13" t="str">
        <f>IF(H192="","",IFERROR(INDEX(Tableau1[RAISON],MATCH(H192,Tableau1[JOUR],0)),IF(WEEKDAY(H192,2)&gt;5,"WE","")))</f>
        <v>WE</v>
      </c>
      <c r="J192" s="14">
        <f t="shared" si="34"/>
        <v>42689</v>
      </c>
      <c r="K192" s="13" t="str">
        <f>IF(J192="","",IFERROR(INDEX(Tableau1[RAISON],MATCH(J192,Tableau1[JOUR],0)),IF(WEEKDAY(J192,2)&gt;5,"WE","")))</f>
        <v>Fête du Roi</v>
      </c>
      <c r="L192" s="14">
        <f t="shared" si="35"/>
        <v>42719</v>
      </c>
      <c r="M192" s="13" t="str">
        <f>IF(L192="","",IFERROR(INDEX(Tableau1[RAISON],MATCH(L192,Tableau1[JOUR],0)),IF(WEEKDAY(L192,2)&gt;5,"WE","")))</f>
        <v/>
      </c>
      <c r="N192" s="11"/>
    </row>
    <row r="193" spans="1:14" x14ac:dyDescent="0.35">
      <c r="A193" s="11"/>
      <c r="B193" s="14">
        <f t="shared" si="30"/>
        <v>42567</v>
      </c>
      <c r="C193" s="13" t="str">
        <f>IF(B193="","",IFERROR(INDEX(Tableau1[RAISON],MATCH(B193,Tableau1[JOUR],0)),IF(WEEKDAY(B193,2)&gt;5,"WE","")))</f>
        <v>WE</v>
      </c>
      <c r="D193" s="14">
        <f t="shared" si="31"/>
        <v>42598</v>
      </c>
      <c r="E193" s="13" t="str">
        <f>IF(D193="","",IFERROR(INDEX(Tableau1[RAISON],MATCH(D193,Tableau1[JOUR],0)),IF(WEEKDAY(D193,2)&gt;5,"WE","")))</f>
        <v/>
      </c>
      <c r="F193" s="14">
        <f t="shared" si="32"/>
        <v>42629</v>
      </c>
      <c r="G193" s="13" t="str">
        <f>IF(F193="","",IFERROR(INDEX(Tableau1[RAISON],MATCH(F193,Tableau1[JOUR],0)),IF(WEEKDAY(F193,2)&gt;5,"WE","")))</f>
        <v/>
      </c>
      <c r="H193" s="14">
        <f t="shared" si="33"/>
        <v>42659</v>
      </c>
      <c r="I193" s="13" t="str">
        <f>IF(H193="","",IFERROR(INDEX(Tableau1[RAISON],MATCH(H193,Tableau1[JOUR],0)),IF(WEEKDAY(H193,2)&gt;5,"WE","")))</f>
        <v>WE</v>
      </c>
      <c r="J193" s="14">
        <f t="shared" si="34"/>
        <v>42690</v>
      </c>
      <c r="K193" s="13" t="str">
        <f>IF(J193="","",IFERROR(INDEX(Tableau1[RAISON],MATCH(J193,Tableau1[JOUR],0)),IF(WEEKDAY(J193,2)&gt;5,"WE","")))</f>
        <v/>
      </c>
      <c r="L193" s="14">
        <f t="shared" si="35"/>
        <v>42720</v>
      </c>
      <c r="M193" s="13" t="str">
        <f>IF(L193="","",IFERROR(INDEX(Tableau1[RAISON],MATCH(L193,Tableau1[JOUR],0)),IF(WEEKDAY(L193,2)&gt;5,"WE","")))</f>
        <v/>
      </c>
      <c r="N193" s="11"/>
    </row>
    <row r="194" spans="1:14" x14ac:dyDescent="0.35">
      <c r="A194" s="11"/>
      <c r="B194" s="14">
        <f t="shared" si="30"/>
        <v>42568</v>
      </c>
      <c r="C194" s="13" t="str">
        <f>IF(B194="","",IFERROR(INDEX(Tableau1[RAISON],MATCH(B194,Tableau1[JOUR],0)),IF(WEEKDAY(B194,2)&gt;5,"WE","")))</f>
        <v>WE</v>
      </c>
      <c r="D194" s="14">
        <f t="shared" si="31"/>
        <v>42599</v>
      </c>
      <c r="E194" s="13" t="str">
        <f>IF(D194="","",IFERROR(INDEX(Tableau1[RAISON],MATCH(D194,Tableau1[JOUR],0)),IF(WEEKDAY(D194,2)&gt;5,"WE","")))</f>
        <v/>
      </c>
      <c r="F194" s="14">
        <f t="shared" si="32"/>
        <v>42630</v>
      </c>
      <c r="G194" s="13" t="str">
        <f>IF(F194="","",IFERROR(INDEX(Tableau1[RAISON],MATCH(F194,Tableau1[JOUR],0)),IF(WEEKDAY(F194,2)&gt;5,"WE","")))</f>
        <v>WE</v>
      </c>
      <c r="H194" s="14">
        <f t="shared" si="33"/>
        <v>42660</v>
      </c>
      <c r="I194" s="13" t="str">
        <f>IF(H194="","",IFERROR(INDEX(Tableau1[RAISON],MATCH(H194,Tableau1[JOUR],0)),IF(WEEKDAY(H194,2)&gt;5,"WE","")))</f>
        <v/>
      </c>
      <c r="J194" s="14">
        <f t="shared" si="34"/>
        <v>42691</v>
      </c>
      <c r="K194" s="13" t="str">
        <f>IF(J194="","",IFERROR(INDEX(Tableau1[RAISON],MATCH(J194,Tableau1[JOUR],0)),IF(WEEKDAY(J194,2)&gt;5,"WE","")))</f>
        <v/>
      </c>
      <c r="L194" s="14">
        <f t="shared" si="35"/>
        <v>42721</v>
      </c>
      <c r="M194" s="13" t="str">
        <f>IF(L194="","",IFERROR(INDEX(Tableau1[RAISON],MATCH(L194,Tableau1[JOUR],0)),IF(WEEKDAY(L194,2)&gt;5,"WE","")))</f>
        <v>WE</v>
      </c>
      <c r="N194" s="11"/>
    </row>
    <row r="195" spans="1:14" x14ac:dyDescent="0.35">
      <c r="A195" s="11"/>
      <c r="B195" s="14">
        <f t="shared" si="30"/>
        <v>42569</v>
      </c>
      <c r="C195" s="13" t="str">
        <f>IF(B195="","",IFERROR(INDEX(Tableau1[RAISON],MATCH(B195,Tableau1[JOUR],0)),IF(WEEKDAY(B195,2)&gt;5,"WE","")))</f>
        <v/>
      </c>
      <c r="D195" s="14">
        <f t="shared" si="31"/>
        <v>42600</v>
      </c>
      <c r="E195" s="13" t="str">
        <f>IF(D195="","",IFERROR(INDEX(Tableau1[RAISON],MATCH(D195,Tableau1[JOUR],0)),IF(WEEKDAY(D195,2)&gt;5,"WE","")))</f>
        <v/>
      </c>
      <c r="F195" s="14">
        <f t="shared" si="32"/>
        <v>42631</v>
      </c>
      <c r="G195" s="13" t="str">
        <f>IF(F195="","",IFERROR(INDEX(Tableau1[RAISON],MATCH(F195,Tableau1[JOUR],0)),IF(WEEKDAY(F195,2)&gt;5,"WE","")))</f>
        <v>WE</v>
      </c>
      <c r="H195" s="14">
        <f t="shared" si="33"/>
        <v>42661</v>
      </c>
      <c r="I195" s="13" t="str">
        <f>IF(H195="","",IFERROR(INDEX(Tableau1[RAISON],MATCH(H195,Tableau1[JOUR],0)),IF(WEEKDAY(H195,2)&gt;5,"WE","")))</f>
        <v/>
      </c>
      <c r="J195" s="14">
        <f t="shared" si="34"/>
        <v>42692</v>
      </c>
      <c r="K195" s="13" t="str">
        <f>IF(J195="","",IFERROR(INDEX(Tableau1[RAISON],MATCH(J195,Tableau1[JOUR],0)),IF(WEEKDAY(J195,2)&gt;5,"WE","")))</f>
        <v/>
      </c>
      <c r="L195" s="14">
        <f t="shared" si="35"/>
        <v>42722</v>
      </c>
      <c r="M195" s="13" t="str">
        <f>IF(L195="","",IFERROR(INDEX(Tableau1[RAISON],MATCH(L195,Tableau1[JOUR],0)),IF(WEEKDAY(L195,2)&gt;5,"WE","")))</f>
        <v>WE</v>
      </c>
      <c r="N195" s="11"/>
    </row>
    <row r="196" spans="1:14" x14ac:dyDescent="0.35">
      <c r="A196" s="11"/>
      <c r="B196" s="14">
        <f t="shared" si="30"/>
        <v>42570</v>
      </c>
      <c r="C196" s="13" t="str">
        <f>IF(B196="","",IFERROR(INDEX(Tableau1[RAISON],MATCH(B196,Tableau1[JOUR],0)),IF(WEEKDAY(B196,2)&gt;5,"WE","")))</f>
        <v/>
      </c>
      <c r="D196" s="14">
        <f t="shared" si="31"/>
        <v>42601</v>
      </c>
      <c r="E196" s="13" t="str">
        <f>IF(D196="","",IFERROR(INDEX(Tableau1[RAISON],MATCH(D196,Tableau1[JOUR],0)),IF(WEEKDAY(D196,2)&gt;5,"WE","")))</f>
        <v/>
      </c>
      <c r="F196" s="14">
        <f t="shared" si="32"/>
        <v>42632</v>
      </c>
      <c r="G196" s="13" t="str">
        <f>IF(F196="","",IFERROR(INDEX(Tableau1[RAISON],MATCH(F196,Tableau1[JOUR],0)),IF(WEEKDAY(F196,2)&gt;5,"WE","")))</f>
        <v/>
      </c>
      <c r="H196" s="14">
        <f t="shared" si="33"/>
        <v>42662</v>
      </c>
      <c r="I196" s="13" t="str">
        <f>IF(H196="","",IFERROR(INDEX(Tableau1[RAISON],MATCH(H196,Tableau1[JOUR],0)),IF(WEEKDAY(H196,2)&gt;5,"WE","")))</f>
        <v/>
      </c>
      <c r="J196" s="14">
        <f t="shared" si="34"/>
        <v>42693</v>
      </c>
      <c r="K196" s="13" t="str">
        <f>IF(J196="","",IFERROR(INDEX(Tableau1[RAISON],MATCH(J196,Tableau1[JOUR],0)),IF(WEEKDAY(J196,2)&gt;5,"WE","")))</f>
        <v>WE</v>
      </c>
      <c r="L196" s="14">
        <f t="shared" si="35"/>
        <v>42723</v>
      </c>
      <c r="M196" s="13" t="str">
        <f>IF(L196="","",IFERROR(INDEX(Tableau1[RAISON],MATCH(L196,Tableau1[JOUR],0)),IF(WEEKDAY(L196,2)&gt;5,"WE","")))</f>
        <v/>
      </c>
      <c r="N196" s="11"/>
    </row>
    <row r="197" spans="1:14" x14ac:dyDescent="0.35">
      <c r="A197" s="11"/>
      <c r="B197" s="14">
        <f t="shared" si="30"/>
        <v>42571</v>
      </c>
      <c r="C197" s="13" t="str">
        <f>IF(B197="","",IFERROR(INDEX(Tableau1[RAISON],MATCH(B197,Tableau1[JOUR],0)),IF(WEEKDAY(B197,2)&gt;5,"WE","")))</f>
        <v/>
      </c>
      <c r="D197" s="14">
        <f t="shared" si="31"/>
        <v>42602</v>
      </c>
      <c r="E197" s="13" t="str">
        <f>IF(D197="","",IFERROR(INDEX(Tableau1[RAISON],MATCH(D197,Tableau1[JOUR],0)),IF(WEEKDAY(D197,2)&gt;5,"WE","")))</f>
        <v>WE</v>
      </c>
      <c r="F197" s="14">
        <f t="shared" si="32"/>
        <v>42633</v>
      </c>
      <c r="G197" s="13" t="str">
        <f>IF(F197="","",IFERROR(INDEX(Tableau1[RAISON],MATCH(F197,Tableau1[JOUR],0)),IF(WEEKDAY(F197,2)&gt;5,"WE","")))</f>
        <v/>
      </c>
      <c r="H197" s="14">
        <f t="shared" si="33"/>
        <v>42663</v>
      </c>
      <c r="I197" s="13" t="str">
        <f>IF(H197="","",IFERROR(INDEX(Tableau1[RAISON],MATCH(H197,Tableau1[JOUR],0)),IF(WEEKDAY(H197,2)&gt;5,"WE","")))</f>
        <v/>
      </c>
      <c r="J197" s="14">
        <f t="shared" si="34"/>
        <v>42694</v>
      </c>
      <c r="K197" s="13" t="str">
        <f>IF(J197="","",IFERROR(INDEX(Tableau1[RAISON],MATCH(J197,Tableau1[JOUR],0)),IF(WEEKDAY(J197,2)&gt;5,"WE","")))</f>
        <v>WE</v>
      </c>
      <c r="L197" s="14">
        <f t="shared" si="35"/>
        <v>42724</v>
      </c>
      <c r="M197" s="13" t="str">
        <f>IF(L197="","",IFERROR(INDEX(Tableau1[RAISON],MATCH(L197,Tableau1[JOUR],0)),IF(WEEKDAY(L197,2)&gt;5,"WE","")))</f>
        <v/>
      </c>
      <c r="N197" s="11"/>
    </row>
    <row r="198" spans="1:14" x14ac:dyDescent="0.35">
      <c r="A198" s="11"/>
      <c r="B198" s="14">
        <f t="shared" si="30"/>
        <v>42572</v>
      </c>
      <c r="C198" s="13" t="str">
        <f>IF(B198="","",IFERROR(INDEX(Tableau1[RAISON],MATCH(B198,Tableau1[JOUR],0)),IF(WEEKDAY(B198,2)&gt;5,"WE","")))</f>
        <v>Fête Nationale</v>
      </c>
      <c r="D198" s="14">
        <f t="shared" si="31"/>
        <v>42603</v>
      </c>
      <c r="E198" s="13" t="str">
        <f>IF(D198="","",IFERROR(INDEX(Tableau1[RAISON],MATCH(D198,Tableau1[JOUR],0)),IF(WEEKDAY(D198,2)&gt;5,"WE","")))</f>
        <v>WE</v>
      </c>
      <c r="F198" s="14">
        <f t="shared" si="32"/>
        <v>42634</v>
      </c>
      <c r="G198" s="13" t="str">
        <f>IF(F198="","",IFERROR(INDEX(Tableau1[RAISON],MATCH(F198,Tableau1[JOUR],0)),IF(WEEKDAY(F198,2)&gt;5,"WE","")))</f>
        <v/>
      </c>
      <c r="H198" s="14">
        <f t="shared" si="33"/>
        <v>42664</v>
      </c>
      <c r="I198" s="13" t="str">
        <f>IF(H198="","",IFERROR(INDEX(Tableau1[RAISON],MATCH(H198,Tableau1[JOUR],0)),IF(WEEKDAY(H198,2)&gt;5,"WE","")))</f>
        <v/>
      </c>
      <c r="J198" s="14">
        <f t="shared" si="34"/>
        <v>42695</v>
      </c>
      <c r="K198" s="13" t="str">
        <f>IF(J198="","",IFERROR(INDEX(Tableau1[RAISON],MATCH(J198,Tableau1[JOUR],0)),IF(WEEKDAY(J198,2)&gt;5,"WE","")))</f>
        <v/>
      </c>
      <c r="L198" s="14">
        <f t="shared" si="35"/>
        <v>42725</v>
      </c>
      <c r="M198" s="13" t="str">
        <f>IF(L198="","",IFERROR(INDEX(Tableau1[RAISON],MATCH(L198,Tableau1[JOUR],0)),IF(WEEKDAY(L198,2)&gt;5,"WE","")))</f>
        <v/>
      </c>
      <c r="N198" s="11"/>
    </row>
    <row r="199" spans="1:14" x14ac:dyDescent="0.35">
      <c r="A199" s="11"/>
      <c r="B199" s="14">
        <f t="shared" si="30"/>
        <v>42573</v>
      </c>
      <c r="C199" s="13" t="str">
        <f>IF(B199="","",IFERROR(INDEX(Tableau1[RAISON],MATCH(B199,Tableau1[JOUR],0)),IF(WEEKDAY(B199,2)&gt;5,"WE","")))</f>
        <v/>
      </c>
      <c r="D199" s="14">
        <f t="shared" si="31"/>
        <v>42604</v>
      </c>
      <c r="E199" s="13" t="str">
        <f>IF(D199="","",IFERROR(INDEX(Tableau1[RAISON],MATCH(D199,Tableau1[JOUR],0)),IF(WEEKDAY(D199,2)&gt;5,"WE","")))</f>
        <v/>
      </c>
      <c r="F199" s="14">
        <f t="shared" si="32"/>
        <v>42635</v>
      </c>
      <c r="G199" s="13" t="str">
        <f>IF(F199="","",IFERROR(INDEX(Tableau1[RAISON],MATCH(F199,Tableau1[JOUR],0)),IF(WEEKDAY(F199,2)&gt;5,"WE","")))</f>
        <v/>
      </c>
      <c r="H199" s="14">
        <f t="shared" si="33"/>
        <v>42665</v>
      </c>
      <c r="I199" s="13" t="str">
        <f>IF(H199="","",IFERROR(INDEX(Tableau1[RAISON],MATCH(H199,Tableau1[JOUR],0)),IF(WEEKDAY(H199,2)&gt;5,"WE","")))</f>
        <v>WE</v>
      </c>
      <c r="J199" s="14">
        <f t="shared" si="34"/>
        <v>42696</v>
      </c>
      <c r="K199" s="13" t="str">
        <f>IF(J199="","",IFERROR(INDEX(Tableau1[RAISON],MATCH(J199,Tableau1[JOUR],0)),IF(WEEKDAY(J199,2)&gt;5,"WE","")))</f>
        <v/>
      </c>
      <c r="L199" s="14">
        <f t="shared" si="35"/>
        <v>42726</v>
      </c>
      <c r="M199" s="13" t="str">
        <f>IF(L199="","",IFERROR(INDEX(Tableau1[RAISON],MATCH(L199,Tableau1[JOUR],0)),IF(WEEKDAY(L199,2)&gt;5,"WE","")))</f>
        <v/>
      </c>
      <c r="N199" s="11"/>
    </row>
    <row r="200" spans="1:14" x14ac:dyDescent="0.35">
      <c r="A200" s="11"/>
      <c r="B200" s="14">
        <f t="shared" si="30"/>
        <v>42574</v>
      </c>
      <c r="C200" s="13" t="str">
        <f>IF(B200="","",IFERROR(INDEX(Tableau1[RAISON],MATCH(B200,Tableau1[JOUR],0)),IF(WEEKDAY(B200,2)&gt;5,"WE","")))</f>
        <v>WE</v>
      </c>
      <c r="D200" s="14">
        <f t="shared" si="31"/>
        <v>42605</v>
      </c>
      <c r="E200" s="13" t="str">
        <f>IF(D200="","",IFERROR(INDEX(Tableau1[RAISON],MATCH(D200,Tableau1[JOUR],0)),IF(WEEKDAY(D200,2)&gt;5,"WE","")))</f>
        <v/>
      </c>
      <c r="F200" s="14">
        <f t="shared" si="32"/>
        <v>42636</v>
      </c>
      <c r="G200" s="13" t="str">
        <f>IF(F200="","",IFERROR(INDEX(Tableau1[RAISON],MATCH(F200,Tableau1[JOUR],0)),IF(WEEKDAY(F200,2)&gt;5,"WE","")))</f>
        <v/>
      </c>
      <c r="H200" s="14">
        <f t="shared" si="33"/>
        <v>42666</v>
      </c>
      <c r="I200" s="13" t="str">
        <f>IF(H200="","",IFERROR(INDEX(Tableau1[RAISON],MATCH(H200,Tableau1[JOUR],0)),IF(WEEKDAY(H200,2)&gt;5,"WE","")))</f>
        <v>WE</v>
      </c>
      <c r="J200" s="14">
        <f t="shared" si="34"/>
        <v>42697</v>
      </c>
      <c r="K200" s="13" t="str">
        <f>IF(J200="","",IFERROR(INDEX(Tableau1[RAISON],MATCH(J200,Tableau1[JOUR],0)),IF(WEEKDAY(J200,2)&gt;5,"WE","")))</f>
        <v/>
      </c>
      <c r="L200" s="14">
        <f t="shared" si="35"/>
        <v>42727</v>
      </c>
      <c r="M200" s="13" t="str">
        <f>IF(L200="","",IFERROR(INDEX(Tableau1[RAISON],MATCH(L200,Tableau1[JOUR],0)),IF(WEEKDAY(L200,2)&gt;5,"WE","")))</f>
        <v/>
      </c>
      <c r="N200" s="11"/>
    </row>
    <row r="201" spans="1:14" x14ac:dyDescent="0.35">
      <c r="A201" s="11"/>
      <c r="B201" s="14">
        <f t="shared" si="30"/>
        <v>42575</v>
      </c>
      <c r="C201" s="13" t="str">
        <f>IF(B201="","",IFERROR(INDEX(Tableau1[RAISON],MATCH(B201,Tableau1[JOUR],0)),IF(WEEKDAY(B201,2)&gt;5,"WE","")))</f>
        <v>WE</v>
      </c>
      <c r="D201" s="14">
        <f t="shared" si="31"/>
        <v>42606</v>
      </c>
      <c r="E201" s="13" t="str">
        <f>IF(D201="","",IFERROR(INDEX(Tableau1[RAISON],MATCH(D201,Tableau1[JOUR],0)),IF(WEEKDAY(D201,2)&gt;5,"WE","")))</f>
        <v/>
      </c>
      <c r="F201" s="14">
        <f t="shared" si="32"/>
        <v>42637</v>
      </c>
      <c r="G201" s="13" t="str">
        <f>IF(F201="","",IFERROR(INDEX(Tableau1[RAISON],MATCH(F201,Tableau1[JOUR],0)),IF(WEEKDAY(F201,2)&gt;5,"WE","")))</f>
        <v>WE</v>
      </c>
      <c r="H201" s="14">
        <f t="shared" si="33"/>
        <v>42667</v>
      </c>
      <c r="I201" s="13" t="str">
        <f>IF(H201="","",IFERROR(INDEX(Tableau1[RAISON],MATCH(H201,Tableau1[JOUR],0)),IF(WEEKDAY(H201,2)&gt;5,"WE","")))</f>
        <v/>
      </c>
      <c r="J201" s="14">
        <f t="shared" si="34"/>
        <v>42698</v>
      </c>
      <c r="K201" s="13" t="str">
        <f>IF(J201="","",IFERROR(INDEX(Tableau1[RAISON],MATCH(J201,Tableau1[JOUR],0)),IF(WEEKDAY(J201,2)&gt;5,"WE","")))</f>
        <v/>
      </c>
      <c r="L201" s="14">
        <f t="shared" si="35"/>
        <v>42728</v>
      </c>
      <c r="M201" s="13" t="str">
        <f>IF(L201="","",IFERROR(INDEX(Tableau1[RAISON],MATCH(L201,Tableau1[JOUR],0)),IF(WEEKDAY(L201,2)&gt;5,"WE","")))</f>
        <v>WE</v>
      </c>
      <c r="N201" s="11"/>
    </row>
    <row r="202" spans="1:14" x14ac:dyDescent="0.35">
      <c r="A202" s="11"/>
      <c r="B202" s="14">
        <f t="shared" si="30"/>
        <v>42576</v>
      </c>
      <c r="C202" s="13" t="str">
        <f>IF(B202="","",IFERROR(INDEX(Tableau1[RAISON],MATCH(B202,Tableau1[JOUR],0)),IF(WEEKDAY(B202,2)&gt;5,"WE","")))</f>
        <v/>
      </c>
      <c r="D202" s="14">
        <f t="shared" si="31"/>
        <v>42607</v>
      </c>
      <c r="E202" s="13" t="str">
        <f>IF(D202="","",IFERROR(INDEX(Tableau1[RAISON],MATCH(D202,Tableau1[JOUR],0)),IF(WEEKDAY(D202,2)&gt;5,"WE","")))</f>
        <v/>
      </c>
      <c r="F202" s="14">
        <f t="shared" si="32"/>
        <v>42638</v>
      </c>
      <c r="G202" s="13" t="str">
        <f>IF(F202="","",IFERROR(INDEX(Tableau1[RAISON],MATCH(F202,Tableau1[JOUR],0)),IF(WEEKDAY(F202,2)&gt;5,"WE","")))</f>
        <v>WE</v>
      </c>
      <c r="H202" s="14">
        <f t="shared" si="33"/>
        <v>42668</v>
      </c>
      <c r="I202" s="13" t="str">
        <f>IF(H202="","",IFERROR(INDEX(Tableau1[RAISON],MATCH(H202,Tableau1[JOUR],0)),IF(WEEKDAY(H202,2)&gt;5,"WE","")))</f>
        <v/>
      </c>
      <c r="J202" s="14">
        <f t="shared" si="34"/>
        <v>42699</v>
      </c>
      <c r="K202" s="13" t="str">
        <f>IF(J202="","",IFERROR(INDEX(Tableau1[RAISON],MATCH(J202,Tableau1[JOUR],0)),IF(WEEKDAY(J202,2)&gt;5,"WE","")))</f>
        <v/>
      </c>
      <c r="L202" s="14">
        <f t="shared" si="35"/>
        <v>42729</v>
      </c>
      <c r="M202" s="13" t="str">
        <f>IF(L202="","",IFERROR(INDEX(Tableau1[RAISON],MATCH(L202,Tableau1[JOUR],0)),IF(WEEKDAY(L202,2)&gt;5,"WE","")))</f>
        <v>Noël</v>
      </c>
      <c r="N202" s="11"/>
    </row>
    <row r="203" spans="1:14" x14ac:dyDescent="0.35">
      <c r="A203" s="11"/>
      <c r="B203" s="14">
        <f t="shared" si="30"/>
        <v>42577</v>
      </c>
      <c r="C203" s="13" t="str">
        <f>IF(B203="","",IFERROR(INDEX(Tableau1[RAISON],MATCH(B203,Tableau1[JOUR],0)),IF(WEEKDAY(B203,2)&gt;5,"WE","")))</f>
        <v/>
      </c>
      <c r="D203" s="14">
        <f t="shared" si="31"/>
        <v>42608</v>
      </c>
      <c r="E203" s="13" t="str">
        <f>IF(D203="","",IFERROR(INDEX(Tableau1[RAISON],MATCH(D203,Tableau1[JOUR],0)),IF(WEEKDAY(D203,2)&gt;5,"WE","")))</f>
        <v/>
      </c>
      <c r="F203" s="14">
        <f t="shared" si="32"/>
        <v>42639</v>
      </c>
      <c r="G203" s="13" t="str">
        <f>IF(F203="","",IFERROR(INDEX(Tableau1[RAISON],MATCH(F203,Tableau1[JOUR],0)),IF(WEEKDAY(F203,2)&gt;5,"WE","")))</f>
        <v/>
      </c>
      <c r="H203" s="14">
        <f t="shared" si="33"/>
        <v>42669</v>
      </c>
      <c r="I203" s="13" t="str">
        <f>IF(H203="","",IFERROR(INDEX(Tableau1[RAISON],MATCH(H203,Tableau1[JOUR],0)),IF(WEEKDAY(H203,2)&gt;5,"WE","")))</f>
        <v/>
      </c>
      <c r="J203" s="14">
        <f t="shared" si="34"/>
        <v>42700</v>
      </c>
      <c r="K203" s="13" t="str">
        <f>IF(J203="","",IFERROR(INDEX(Tableau1[RAISON],MATCH(J203,Tableau1[JOUR],0)),IF(WEEKDAY(J203,2)&gt;5,"WE","")))</f>
        <v>WE</v>
      </c>
      <c r="L203" s="14">
        <f t="shared" si="35"/>
        <v>42730</v>
      </c>
      <c r="M203" s="13" t="str">
        <f>IF(L203="","",IFERROR(INDEX(Tableau1[RAISON],MATCH(L203,Tableau1[JOUR],0)),IF(WEEKDAY(L203,2)&gt;5,"WE","")))</f>
        <v/>
      </c>
      <c r="N203" s="11"/>
    </row>
    <row r="204" spans="1:14" x14ac:dyDescent="0.35">
      <c r="A204" s="11"/>
      <c r="B204" s="14">
        <f t="shared" si="30"/>
        <v>42578</v>
      </c>
      <c r="C204" s="13" t="str">
        <f>IF(B204="","",IFERROR(INDEX(Tableau1[RAISON],MATCH(B204,Tableau1[JOUR],0)),IF(WEEKDAY(B204,2)&gt;5,"WE","")))</f>
        <v/>
      </c>
      <c r="D204" s="14">
        <f t="shared" si="31"/>
        <v>42609</v>
      </c>
      <c r="E204" s="13" t="str">
        <f>IF(D204="","",IFERROR(INDEX(Tableau1[RAISON],MATCH(D204,Tableau1[JOUR],0)),IF(WEEKDAY(D204,2)&gt;5,"WE","")))</f>
        <v>WE</v>
      </c>
      <c r="F204" s="14">
        <f t="shared" si="32"/>
        <v>42640</v>
      </c>
      <c r="G204" s="13" t="str">
        <f>IF(F204="","",IFERROR(INDEX(Tableau1[RAISON],MATCH(F204,Tableau1[JOUR],0)),IF(WEEKDAY(F204,2)&gt;5,"WE","")))</f>
        <v/>
      </c>
      <c r="H204" s="14">
        <f t="shared" si="33"/>
        <v>42670</v>
      </c>
      <c r="I204" s="13" t="str">
        <f>IF(H204="","",IFERROR(INDEX(Tableau1[RAISON],MATCH(H204,Tableau1[JOUR],0)),IF(WEEKDAY(H204,2)&gt;5,"WE","")))</f>
        <v/>
      </c>
      <c r="J204" s="14">
        <f t="shared" si="34"/>
        <v>42701</v>
      </c>
      <c r="K204" s="13" t="str">
        <f>IF(J204="","",IFERROR(INDEX(Tableau1[RAISON],MATCH(J204,Tableau1[JOUR],0)),IF(WEEKDAY(J204,2)&gt;5,"WE","")))</f>
        <v>WE</v>
      </c>
      <c r="L204" s="14">
        <f t="shared" si="35"/>
        <v>42731</v>
      </c>
      <c r="M204" s="13" t="str">
        <f>IF(L204="","",IFERROR(INDEX(Tableau1[RAISON],MATCH(L204,Tableau1[JOUR],0)),IF(WEEKDAY(L204,2)&gt;5,"WE","")))</f>
        <v/>
      </c>
      <c r="N204" s="11"/>
    </row>
    <row r="205" spans="1:14" x14ac:dyDescent="0.35">
      <c r="A205" s="11"/>
      <c r="B205" s="14">
        <f t="shared" si="30"/>
        <v>42579</v>
      </c>
      <c r="C205" s="13" t="str">
        <f>IF(B205="","",IFERROR(INDEX(Tableau1[RAISON],MATCH(B205,Tableau1[JOUR],0)),IF(WEEKDAY(B205,2)&gt;5,"WE","")))</f>
        <v/>
      </c>
      <c r="D205" s="14">
        <f t="shared" si="31"/>
        <v>42610</v>
      </c>
      <c r="E205" s="13" t="str">
        <f>IF(D205="","",IFERROR(INDEX(Tableau1[RAISON],MATCH(D205,Tableau1[JOUR],0)),IF(WEEKDAY(D205,2)&gt;5,"WE","")))</f>
        <v>WE</v>
      </c>
      <c r="F205" s="14">
        <f t="shared" si="32"/>
        <v>42641</v>
      </c>
      <c r="G205" s="13" t="str">
        <f>IF(F205="","",IFERROR(INDEX(Tableau1[RAISON],MATCH(F205,Tableau1[JOUR],0)),IF(WEEKDAY(F205,2)&gt;5,"WE","")))</f>
        <v/>
      </c>
      <c r="H205" s="14">
        <f t="shared" si="33"/>
        <v>42671</v>
      </c>
      <c r="I205" s="13" t="str">
        <f>IF(H205="","",IFERROR(INDEX(Tableau1[RAISON],MATCH(H205,Tableau1[JOUR],0)),IF(WEEKDAY(H205,2)&gt;5,"WE","")))</f>
        <v/>
      </c>
      <c r="J205" s="14">
        <f t="shared" si="34"/>
        <v>42702</v>
      </c>
      <c r="K205" s="13" t="str">
        <f>IF(J205="","",IFERROR(INDEX(Tableau1[RAISON],MATCH(J205,Tableau1[JOUR],0)),IF(WEEKDAY(J205,2)&gt;5,"WE","")))</f>
        <v/>
      </c>
      <c r="L205" s="14">
        <f t="shared" si="35"/>
        <v>42732</v>
      </c>
      <c r="M205" s="13" t="str">
        <f>IF(L205="","",IFERROR(INDEX(Tableau1[RAISON],MATCH(L205,Tableau1[JOUR],0)),IF(WEEKDAY(L205,2)&gt;5,"WE","")))</f>
        <v/>
      </c>
      <c r="N205" s="11"/>
    </row>
    <row r="206" spans="1:14" x14ac:dyDescent="0.35">
      <c r="A206" s="11"/>
      <c r="B206" s="14">
        <f t="shared" si="30"/>
        <v>42580</v>
      </c>
      <c r="C206" s="13" t="str">
        <f>IF(B206="","",IFERROR(INDEX(Tableau1[RAISON],MATCH(B206,Tableau1[JOUR],0)),IF(WEEKDAY(B206,2)&gt;5,"WE","")))</f>
        <v/>
      </c>
      <c r="D206" s="14">
        <f t="shared" si="31"/>
        <v>42611</v>
      </c>
      <c r="E206" s="13" t="str">
        <f>IF(D206="","",IFERROR(INDEX(Tableau1[RAISON],MATCH(D206,Tableau1[JOUR],0)),IF(WEEKDAY(D206,2)&gt;5,"WE","")))</f>
        <v/>
      </c>
      <c r="F206" s="14">
        <f t="shared" si="32"/>
        <v>42642</v>
      </c>
      <c r="G206" s="13" t="str">
        <f>IF(F206="","",IFERROR(INDEX(Tableau1[RAISON],MATCH(F206,Tableau1[JOUR],0)),IF(WEEKDAY(F206,2)&gt;5,"WE","")))</f>
        <v/>
      </c>
      <c r="H206" s="14">
        <f t="shared" si="33"/>
        <v>42672</v>
      </c>
      <c r="I206" s="13" t="str">
        <f>IF(H206="","",IFERROR(INDEX(Tableau1[RAISON],MATCH(H206,Tableau1[JOUR],0)),IF(WEEKDAY(H206,2)&gt;5,"WE","")))</f>
        <v>WE</v>
      </c>
      <c r="J206" s="14">
        <f t="shared" si="34"/>
        <v>42703</v>
      </c>
      <c r="K206" s="13" t="str">
        <f>IF(J206="","",IFERROR(INDEX(Tableau1[RAISON],MATCH(J206,Tableau1[JOUR],0)),IF(WEEKDAY(J206,2)&gt;5,"WE","")))</f>
        <v/>
      </c>
      <c r="L206" s="14">
        <f t="shared" si="35"/>
        <v>42733</v>
      </c>
      <c r="M206" s="13" t="str">
        <f>IF(L206="","",IFERROR(INDEX(Tableau1[RAISON],MATCH(L206,Tableau1[JOUR],0)),IF(WEEKDAY(L206,2)&gt;5,"WE","")))</f>
        <v/>
      </c>
      <c r="N206" s="11"/>
    </row>
    <row r="207" spans="1:14" x14ac:dyDescent="0.35">
      <c r="A207" s="11"/>
      <c r="B207" s="14">
        <f t="shared" si="30"/>
        <v>42581</v>
      </c>
      <c r="C207" s="13" t="str">
        <f>IF(B207="","",IFERROR(INDEX(Tableau1[RAISON],MATCH(B207,Tableau1[JOUR],0)),IF(WEEKDAY(B207,2)&gt;5,"WE","")))</f>
        <v>WE</v>
      </c>
      <c r="D207" s="14">
        <f t="shared" si="31"/>
        <v>42612</v>
      </c>
      <c r="E207" s="13" t="str">
        <f>IF(D207="","",IFERROR(INDEX(Tableau1[RAISON],MATCH(D207,Tableau1[JOUR],0)),IF(WEEKDAY(D207,2)&gt;5,"WE","")))</f>
        <v/>
      </c>
      <c r="F207" s="14">
        <f t="shared" si="32"/>
        <v>42643</v>
      </c>
      <c r="G207" s="13" t="str">
        <f>IF(F207="","",IFERROR(INDEX(Tableau1[RAISON],MATCH(F207,Tableau1[JOUR],0)),IF(WEEKDAY(F207,2)&gt;5,"WE","")))</f>
        <v/>
      </c>
      <c r="H207" s="14">
        <f t="shared" si="33"/>
        <v>42673</v>
      </c>
      <c r="I207" s="13" t="str">
        <f>IF(H207="","",IFERROR(INDEX(Tableau1[RAISON],MATCH(H207,Tableau1[JOUR],0)),IF(WEEKDAY(H207,2)&gt;5,"WE","")))</f>
        <v>WE</v>
      </c>
      <c r="J207" s="14">
        <f t="shared" si="34"/>
        <v>42704</v>
      </c>
      <c r="K207" s="13" t="str">
        <f>IF(J207="","",IFERROR(INDEX(Tableau1[RAISON],MATCH(J207,Tableau1[JOUR],0)),IF(WEEKDAY(J207,2)&gt;5,"WE","")))</f>
        <v/>
      </c>
      <c r="L207" s="14">
        <f t="shared" si="35"/>
        <v>42734</v>
      </c>
      <c r="M207" s="13" t="str">
        <f>IF(L207="","",IFERROR(INDEX(Tableau1[RAISON],MATCH(L207,Tableau1[JOUR],0)),IF(WEEKDAY(L207,2)&gt;5,"WE","")))</f>
        <v/>
      </c>
      <c r="N207" s="11"/>
    </row>
    <row r="208" spans="1:14" x14ac:dyDescent="0.35">
      <c r="A208" s="11"/>
      <c r="B208" s="16">
        <f t="shared" si="30"/>
        <v>42582</v>
      </c>
      <c r="C208" s="13" t="str">
        <f>IF(B208="","",IFERROR(INDEX(Tableau1[RAISON],MATCH(B208,Tableau1[JOUR],0)),IF(WEEKDAY(B208,2)&gt;5,"WE","")))</f>
        <v>WE</v>
      </c>
      <c r="D208" s="16">
        <f t="shared" si="31"/>
        <v>42613</v>
      </c>
      <c r="E208" s="13" t="str">
        <f>IF(D208="","",IFERROR(INDEX(Tableau1[RAISON],MATCH(D208,Tableau1[JOUR],0)),IF(WEEKDAY(D208,2)&gt;5,"WE","")))</f>
        <v/>
      </c>
      <c r="F208" s="17"/>
      <c r="G208" s="13" t="str">
        <f>IF(F208="","",IFERROR(INDEX(Tableau1[RAISON],MATCH(F208,Tableau1[JOUR],0)),IF(WEEKDAY(F208,2)&gt;5,"WE","")))</f>
        <v/>
      </c>
      <c r="H208" s="16">
        <f t="shared" si="33"/>
        <v>42674</v>
      </c>
      <c r="I208" s="13" t="str">
        <f>IF(H208="","",IFERROR(INDEX(Tableau1[RAISON],MATCH(H208,Tableau1[JOUR],0)),IF(WEEKDAY(H208,2)&gt;5,"WE","")))</f>
        <v/>
      </c>
      <c r="J208" s="17"/>
      <c r="K208" s="13" t="str">
        <f>IF(J208="","",IFERROR(INDEX(Tableau1[RAISON],MATCH(J208,Tableau1[JOUR],0)),IF(WEEKDAY(J208,2)&gt;5,"WE","")))</f>
        <v/>
      </c>
      <c r="L208" s="16">
        <f t="shared" si="35"/>
        <v>42735</v>
      </c>
      <c r="M208" s="13" t="str">
        <f>IF(L208="","",IFERROR(INDEX(Tableau1[RAISON],MATCH(L208,Tableau1[JOUR],0)),IF(WEEKDAY(L208,2)&gt;5,"WE","")))</f>
        <v>WE</v>
      </c>
      <c r="N208" s="11"/>
    </row>
    <row r="209" spans="1:14" x14ac:dyDescent="0.35">
      <c r="A209" s="11"/>
      <c r="B209" s="18">
        <f>NETWORKDAYS(B178,MAX(B205:B208),Tableau1[JOUR]
)</f>
        <v>20</v>
      </c>
      <c r="C209" s="18"/>
      <c r="D209" s="18">
        <f>NETWORKDAYS(D178,MAX(D205:D208),Tableau1[JOUR]
)</f>
        <v>22</v>
      </c>
      <c r="E209" s="18"/>
      <c r="F209" s="18">
        <f>NETWORKDAYS(F178,MAX(F205:F208),Tableau1[JOUR]
)</f>
        <v>22</v>
      </c>
      <c r="G209" s="18"/>
      <c r="H209" s="18">
        <f>NETWORKDAYS(H178,MAX(H205:H208),Tableau1[JOUR]
)</f>
        <v>21</v>
      </c>
      <c r="I209" s="18"/>
      <c r="J209" s="18">
        <f>NETWORKDAYS(J178,MAX(J205:J208),Tableau1[JOUR]
)</f>
        <v>19</v>
      </c>
      <c r="K209" s="18"/>
      <c r="L209" s="18">
        <f>NETWORKDAYS(L178,MAX(L205:L208),Tableau1[JOUR]
)</f>
        <v>22</v>
      </c>
      <c r="M209" s="11"/>
      <c r="N209" s="18">
        <f>SUM(B209:L209)</f>
        <v>126</v>
      </c>
    </row>
    <row r="211" spans="1:14" x14ac:dyDescent="0.35">
      <c r="A211" s="11"/>
      <c r="B211" s="10">
        <v>1</v>
      </c>
      <c r="C211" s="11"/>
      <c r="D211" s="10">
        <v>2</v>
      </c>
      <c r="E211" s="11"/>
      <c r="F211" s="10">
        <v>3</v>
      </c>
      <c r="G211" s="11"/>
      <c r="H211" s="10">
        <v>4</v>
      </c>
      <c r="I211" s="11"/>
      <c r="J211" s="10">
        <v>5</v>
      </c>
      <c r="K211" s="11"/>
      <c r="L211" s="10">
        <v>6</v>
      </c>
      <c r="M211" s="11"/>
      <c r="N211" s="11"/>
    </row>
    <row r="212" spans="1:14" x14ac:dyDescent="0.35">
      <c r="A212" s="9">
        <f>A142+1</f>
        <v>2017</v>
      </c>
      <c r="B212" s="19">
        <f>DATE(A212,B211,1)</f>
        <v>42736</v>
      </c>
      <c r="C212" s="20"/>
      <c r="D212" s="19">
        <f>DATE(A212,D211,1)</f>
        <v>42767</v>
      </c>
      <c r="E212" s="20"/>
      <c r="F212" s="19">
        <f>DATE(A212,F211,1)</f>
        <v>42795</v>
      </c>
      <c r="G212" s="20"/>
      <c r="H212" s="19">
        <f>DATE(A212,H211,1)</f>
        <v>42826</v>
      </c>
      <c r="I212" s="20"/>
      <c r="J212" s="19">
        <f>DATE(A212,J211,1)</f>
        <v>42856</v>
      </c>
      <c r="K212" s="20"/>
      <c r="L212" s="19">
        <f>DATE(A212,L211,1)</f>
        <v>42887</v>
      </c>
      <c r="M212" s="20"/>
      <c r="N212" s="10"/>
    </row>
    <row r="213" spans="1:14" x14ac:dyDescent="0.35">
      <c r="A213" s="11"/>
      <c r="B213" s="12">
        <f>+B212</f>
        <v>42736</v>
      </c>
      <c r="C213" s="13" t="str">
        <f>IF(B213="","",IFERROR(INDEX(Tableau1[RAISON],MATCH(B213,Tableau1[JOUR],0)),IF(WEEKDAY(B213,2)&gt;5,"WE","")))</f>
        <v>Jour de l'An</v>
      </c>
      <c r="D213" s="12">
        <f>+D212</f>
        <v>42767</v>
      </c>
      <c r="E213" s="13" t="str">
        <f>IF(D213="","",IFERROR(INDEX(Tableau1[RAISON],MATCH(D213,Tableau1[JOUR],0)),IF(WEEKDAY(D213,2)&gt;5,"WE","")))</f>
        <v/>
      </c>
      <c r="F213" s="12">
        <f>+F212</f>
        <v>42795</v>
      </c>
      <c r="G213" s="13" t="str">
        <f>IF(F213="","",IFERROR(INDEX(Tableau1[RAISON],MATCH(F213,Tableau1[JOUR],0)),IF(WEEKDAY(F213,2)&gt;5,"WE","")))</f>
        <v/>
      </c>
      <c r="H213" s="12">
        <f>+H212</f>
        <v>42826</v>
      </c>
      <c r="I213" s="13" t="str">
        <f>IF(H213="","",IFERROR(INDEX(Tableau1[RAISON],MATCH(H213,Tableau1[JOUR],0)),IF(WEEKDAY(H213,2)&gt;5,"WE","")))</f>
        <v>WE</v>
      </c>
      <c r="J213" s="12">
        <f>+J212</f>
        <v>42856</v>
      </c>
      <c r="K213" s="13" t="str">
        <f>IF(J213="","",IFERROR(INDEX(Tableau1[RAISON],MATCH(J213,Tableau1[JOUR],0)),IF(WEEKDAY(J213,2)&gt;5,"WE","")))</f>
        <v>Fête du Travail</v>
      </c>
      <c r="L213" s="12">
        <f>+L212</f>
        <v>42887</v>
      </c>
      <c r="M213" s="13" t="str">
        <f>IF(L213="","",IFERROR(INDEX(Tableau1[RAISON],MATCH(L213,Tableau1[JOUR],0)),IF(WEEKDAY(L213,2)&gt;5,"WE","")))</f>
        <v/>
      </c>
      <c r="N213" s="11"/>
    </row>
    <row r="214" spans="1:14" x14ac:dyDescent="0.35">
      <c r="A214" s="11"/>
      <c r="B214" s="14">
        <f>B213+1</f>
        <v>42737</v>
      </c>
      <c r="C214" s="13" t="str">
        <f>IF(B214="","",IFERROR(INDEX(Tableau1[RAISON],MATCH(B214,Tableau1[JOUR],0)),IF(WEEKDAY(B214,2)&gt;5,"WE","")))</f>
        <v/>
      </c>
      <c r="D214" s="14">
        <f>D213+1</f>
        <v>42768</v>
      </c>
      <c r="E214" s="13" t="str">
        <f>IF(D214="","",IFERROR(INDEX(Tableau1[RAISON],MATCH(D214,Tableau1[JOUR],0)),IF(WEEKDAY(D214,2)&gt;5,"WE","")))</f>
        <v/>
      </c>
      <c r="F214" s="14">
        <f>F213+1</f>
        <v>42796</v>
      </c>
      <c r="G214" s="13" t="str">
        <f>IF(F214="","",IFERROR(INDEX(Tableau1[RAISON],MATCH(F214,Tableau1[JOUR],0)),IF(WEEKDAY(F214,2)&gt;5,"WE","")))</f>
        <v/>
      </c>
      <c r="H214" s="14">
        <f>H213+1</f>
        <v>42827</v>
      </c>
      <c r="I214" s="13" t="str">
        <f>IF(H214="","",IFERROR(INDEX(Tableau1[RAISON],MATCH(H214,Tableau1[JOUR],0)),IF(WEEKDAY(H214,2)&gt;5,"WE","")))</f>
        <v>WE</v>
      </c>
      <c r="J214" s="14">
        <f>J213+1</f>
        <v>42857</v>
      </c>
      <c r="K214" s="13" t="str">
        <f>IF(J214="","",IFERROR(INDEX(Tableau1[RAISON],MATCH(J214,Tableau1[JOUR],0)),IF(WEEKDAY(J214,2)&gt;5,"WE","")))</f>
        <v/>
      </c>
      <c r="L214" s="14">
        <f>L213+1</f>
        <v>42888</v>
      </c>
      <c r="M214" s="13" t="str">
        <f>IF(L214="","",IFERROR(INDEX(Tableau1[RAISON],MATCH(L214,Tableau1[JOUR],0)),IF(WEEKDAY(L214,2)&gt;5,"WE","")))</f>
        <v/>
      </c>
      <c r="N214" s="11"/>
    </row>
    <row r="215" spans="1:14" x14ac:dyDescent="0.35">
      <c r="A215" s="11"/>
      <c r="B215" s="14">
        <f t="shared" ref="B215:B243" si="36">B214+1</f>
        <v>42738</v>
      </c>
      <c r="C215" s="13" t="str">
        <f>IF(B215="","",IFERROR(INDEX(Tableau1[RAISON],MATCH(B215,Tableau1[JOUR],0)),IF(WEEKDAY(B215,2)&gt;5,"WE","")))</f>
        <v/>
      </c>
      <c r="D215" s="14">
        <f t="shared" ref="D215:D240" si="37">D214+1</f>
        <v>42769</v>
      </c>
      <c r="E215" s="13" t="str">
        <f>IF(D215="","",IFERROR(INDEX(Tableau1[RAISON],MATCH(D215,Tableau1[JOUR],0)),IF(WEEKDAY(D215,2)&gt;5,"WE","")))</f>
        <v/>
      </c>
      <c r="F215" s="14">
        <f t="shared" ref="F215:F243" si="38">F214+1</f>
        <v>42797</v>
      </c>
      <c r="G215" s="13" t="str">
        <f>IF(F215="","",IFERROR(INDEX(Tableau1[RAISON],MATCH(F215,Tableau1[JOUR],0)),IF(WEEKDAY(F215,2)&gt;5,"WE","")))</f>
        <v/>
      </c>
      <c r="H215" s="14">
        <f t="shared" ref="H215:H242" si="39">H214+1</f>
        <v>42828</v>
      </c>
      <c r="I215" s="13" t="str">
        <f>IF(H215="","",IFERROR(INDEX(Tableau1[RAISON],MATCH(H215,Tableau1[JOUR],0)),IF(WEEKDAY(H215,2)&gt;5,"WE","")))</f>
        <v/>
      </c>
      <c r="J215" s="14">
        <f t="shared" ref="J215:J243" si="40">J214+1</f>
        <v>42858</v>
      </c>
      <c r="K215" s="13" t="str">
        <f>IF(J215="","",IFERROR(INDEX(Tableau1[RAISON],MATCH(J215,Tableau1[JOUR],0)),IF(WEEKDAY(J215,2)&gt;5,"WE","")))</f>
        <v/>
      </c>
      <c r="L215" s="14">
        <f t="shared" ref="L215:L242" si="41">L214+1</f>
        <v>42889</v>
      </c>
      <c r="M215" s="13" t="str">
        <f>IF(L215="","",IFERROR(INDEX(Tableau1[RAISON],MATCH(L215,Tableau1[JOUR],0)),IF(WEEKDAY(L215,2)&gt;5,"WE","")))</f>
        <v>WE</v>
      </c>
      <c r="N215" s="11"/>
    </row>
    <row r="216" spans="1:14" x14ac:dyDescent="0.35">
      <c r="A216" s="11"/>
      <c r="B216" s="14">
        <f t="shared" si="36"/>
        <v>42739</v>
      </c>
      <c r="C216" s="13" t="str">
        <f>IF(B216="","",IFERROR(INDEX(Tableau1[RAISON],MATCH(B216,Tableau1[JOUR],0)),IF(WEEKDAY(B216,2)&gt;5,"WE","")))</f>
        <v/>
      </c>
      <c r="D216" s="14">
        <f t="shared" si="37"/>
        <v>42770</v>
      </c>
      <c r="E216" s="13" t="str">
        <f>IF(D216="","",IFERROR(INDEX(Tableau1[RAISON],MATCH(D216,Tableau1[JOUR],0)),IF(WEEKDAY(D216,2)&gt;5,"WE","")))</f>
        <v>WE</v>
      </c>
      <c r="F216" s="14">
        <f t="shared" si="38"/>
        <v>42798</v>
      </c>
      <c r="G216" s="13" t="str">
        <f>IF(F216="","",IFERROR(INDEX(Tableau1[RAISON],MATCH(F216,Tableau1[JOUR],0)),IF(WEEKDAY(F216,2)&gt;5,"WE","")))</f>
        <v>WE</v>
      </c>
      <c r="H216" s="14">
        <f t="shared" si="39"/>
        <v>42829</v>
      </c>
      <c r="I216" s="13" t="str">
        <f>IF(H216="","",IFERROR(INDEX(Tableau1[RAISON],MATCH(H216,Tableau1[JOUR],0)),IF(WEEKDAY(H216,2)&gt;5,"WE","")))</f>
        <v/>
      </c>
      <c r="J216" s="14">
        <f t="shared" si="40"/>
        <v>42859</v>
      </c>
      <c r="K216" s="13" t="str">
        <f>IF(J216="","",IFERROR(INDEX(Tableau1[RAISON],MATCH(J216,Tableau1[JOUR],0)),IF(WEEKDAY(J216,2)&gt;5,"WE","")))</f>
        <v/>
      </c>
      <c r="L216" s="14">
        <f t="shared" si="41"/>
        <v>42890</v>
      </c>
      <c r="M216" s="13" t="str">
        <f>IF(L216="","",IFERROR(INDEX(Tableau1[RAISON],MATCH(L216,Tableau1[JOUR],0)),IF(WEEKDAY(L216,2)&gt;5,"WE","")))</f>
        <v>WE</v>
      </c>
      <c r="N216" s="11"/>
    </row>
    <row r="217" spans="1:14" x14ac:dyDescent="0.35">
      <c r="A217" s="11"/>
      <c r="B217" s="14">
        <f t="shared" si="36"/>
        <v>42740</v>
      </c>
      <c r="C217" s="13" t="str">
        <f>IF(B217="","",IFERROR(INDEX(Tableau1[RAISON],MATCH(B217,Tableau1[JOUR],0)),IF(WEEKDAY(B217,2)&gt;5,"WE","")))</f>
        <v/>
      </c>
      <c r="D217" s="14">
        <f t="shared" si="37"/>
        <v>42771</v>
      </c>
      <c r="E217" s="13" t="str">
        <f>IF(D217="","",IFERROR(INDEX(Tableau1[RAISON],MATCH(D217,Tableau1[JOUR],0)),IF(WEEKDAY(D217,2)&gt;5,"WE","")))</f>
        <v>WE</v>
      </c>
      <c r="F217" s="14">
        <f t="shared" si="38"/>
        <v>42799</v>
      </c>
      <c r="G217" s="13" t="str">
        <f>IF(F217="","",IFERROR(INDEX(Tableau1[RAISON],MATCH(F217,Tableau1[JOUR],0)),IF(WEEKDAY(F217,2)&gt;5,"WE","")))</f>
        <v>WE</v>
      </c>
      <c r="H217" s="14">
        <f t="shared" si="39"/>
        <v>42830</v>
      </c>
      <c r="I217" s="13" t="str">
        <f>IF(H217="","",IFERROR(INDEX(Tableau1[RAISON],MATCH(H217,Tableau1[JOUR],0)),IF(WEEKDAY(H217,2)&gt;5,"WE","")))</f>
        <v/>
      </c>
      <c r="J217" s="14">
        <f t="shared" si="40"/>
        <v>42860</v>
      </c>
      <c r="K217" s="13" t="str">
        <f>IF(J217="","",IFERROR(INDEX(Tableau1[RAISON],MATCH(J217,Tableau1[JOUR],0)),IF(WEEKDAY(J217,2)&gt;5,"WE","")))</f>
        <v/>
      </c>
      <c r="L217" s="14">
        <f t="shared" si="41"/>
        <v>42891</v>
      </c>
      <c r="M217" s="13" t="str">
        <f>IF(L217="","",IFERROR(INDEX(Tableau1[RAISON],MATCH(L217,Tableau1[JOUR],0)),IF(WEEKDAY(L217,2)&gt;5,"WE","")))</f>
        <v>Lundi de la Pentecôte</v>
      </c>
      <c r="N217" s="11"/>
    </row>
    <row r="218" spans="1:14" x14ac:dyDescent="0.35">
      <c r="A218" s="11"/>
      <c r="B218" s="14">
        <f t="shared" si="36"/>
        <v>42741</v>
      </c>
      <c r="C218" s="13" t="str">
        <f>IF(B218="","",IFERROR(INDEX(Tableau1[RAISON],MATCH(B218,Tableau1[JOUR],0)),IF(WEEKDAY(B218,2)&gt;5,"WE","")))</f>
        <v/>
      </c>
      <c r="D218" s="14">
        <f t="shared" si="37"/>
        <v>42772</v>
      </c>
      <c r="E218" s="13" t="str">
        <f>IF(D218="","",IFERROR(INDEX(Tableau1[RAISON],MATCH(D218,Tableau1[JOUR],0)),IF(WEEKDAY(D218,2)&gt;5,"WE","")))</f>
        <v/>
      </c>
      <c r="F218" s="14">
        <f t="shared" si="38"/>
        <v>42800</v>
      </c>
      <c r="G218" s="13" t="str">
        <f>IF(F218="","",IFERROR(INDEX(Tableau1[RAISON],MATCH(F218,Tableau1[JOUR],0)),IF(WEEKDAY(F218,2)&gt;5,"WE","")))</f>
        <v/>
      </c>
      <c r="H218" s="14">
        <f t="shared" si="39"/>
        <v>42831</v>
      </c>
      <c r="I218" s="13" t="str">
        <f>IF(H218="","",IFERROR(INDEX(Tableau1[RAISON],MATCH(H218,Tableau1[JOUR],0)),IF(WEEKDAY(H218,2)&gt;5,"WE","")))</f>
        <v/>
      </c>
      <c r="J218" s="14">
        <f t="shared" si="40"/>
        <v>42861</v>
      </c>
      <c r="K218" s="13" t="str">
        <f>IF(J218="","",IFERROR(INDEX(Tableau1[RAISON],MATCH(J218,Tableau1[JOUR],0)),IF(WEEKDAY(J218,2)&gt;5,"WE","")))</f>
        <v>WE</v>
      </c>
      <c r="L218" s="14">
        <f t="shared" si="41"/>
        <v>42892</v>
      </c>
      <c r="M218" s="13" t="str">
        <f>IF(L218="","",IFERROR(INDEX(Tableau1[RAISON],MATCH(L218,Tableau1[JOUR],0)),IF(WEEKDAY(L218,2)&gt;5,"WE","")))</f>
        <v/>
      </c>
      <c r="N218" s="11"/>
    </row>
    <row r="219" spans="1:14" x14ac:dyDescent="0.35">
      <c r="A219" s="11"/>
      <c r="B219" s="14">
        <f t="shared" si="36"/>
        <v>42742</v>
      </c>
      <c r="C219" s="13" t="str">
        <f>IF(B219="","",IFERROR(INDEX(Tableau1[RAISON],MATCH(B219,Tableau1[JOUR],0)),IF(WEEKDAY(B219,2)&gt;5,"WE","")))</f>
        <v>WE</v>
      </c>
      <c r="D219" s="14">
        <f t="shared" si="37"/>
        <v>42773</v>
      </c>
      <c r="E219" s="13" t="str">
        <f>IF(D219="","",IFERROR(INDEX(Tableau1[RAISON],MATCH(D219,Tableau1[JOUR],0)),IF(WEEKDAY(D219,2)&gt;5,"WE","")))</f>
        <v/>
      </c>
      <c r="F219" s="14">
        <f t="shared" si="38"/>
        <v>42801</v>
      </c>
      <c r="G219" s="13" t="str">
        <f>IF(F219="","",IFERROR(INDEX(Tableau1[RAISON],MATCH(F219,Tableau1[JOUR],0)),IF(WEEKDAY(F219,2)&gt;5,"WE","")))</f>
        <v/>
      </c>
      <c r="H219" s="14">
        <f t="shared" si="39"/>
        <v>42832</v>
      </c>
      <c r="I219" s="13" t="str">
        <f>IF(H219="","",IFERROR(INDEX(Tableau1[RAISON],MATCH(H219,Tableau1[JOUR],0)),IF(WEEKDAY(H219,2)&gt;5,"WE","")))</f>
        <v/>
      </c>
      <c r="J219" s="14">
        <f t="shared" si="40"/>
        <v>42862</v>
      </c>
      <c r="K219" s="13" t="str">
        <f>IF(J219="","",IFERROR(INDEX(Tableau1[RAISON],MATCH(J219,Tableau1[JOUR],0)),IF(WEEKDAY(J219,2)&gt;5,"WE","")))</f>
        <v>WE</v>
      </c>
      <c r="L219" s="14">
        <f t="shared" si="41"/>
        <v>42893</v>
      </c>
      <c r="M219" s="13" t="str">
        <f>IF(L219="","",IFERROR(INDEX(Tableau1[RAISON],MATCH(L219,Tableau1[JOUR],0)),IF(WEEKDAY(L219,2)&gt;5,"WE","")))</f>
        <v/>
      </c>
      <c r="N219" s="11"/>
    </row>
    <row r="220" spans="1:14" x14ac:dyDescent="0.35">
      <c r="A220" s="11"/>
      <c r="B220" s="14">
        <f t="shared" si="36"/>
        <v>42743</v>
      </c>
      <c r="C220" s="13" t="str">
        <f>IF(B220="","",IFERROR(INDEX(Tableau1[RAISON],MATCH(B220,Tableau1[JOUR],0)),IF(WEEKDAY(B220,2)&gt;5,"WE","")))</f>
        <v>WE</v>
      </c>
      <c r="D220" s="14">
        <f t="shared" si="37"/>
        <v>42774</v>
      </c>
      <c r="E220" s="13" t="str">
        <f>IF(D220="","",IFERROR(INDEX(Tableau1[RAISON],MATCH(D220,Tableau1[JOUR],0)),IF(WEEKDAY(D220,2)&gt;5,"WE","")))</f>
        <v/>
      </c>
      <c r="F220" s="14">
        <f t="shared" si="38"/>
        <v>42802</v>
      </c>
      <c r="G220" s="13" t="str">
        <f>IF(F220="","",IFERROR(INDEX(Tableau1[RAISON],MATCH(F220,Tableau1[JOUR],0)),IF(WEEKDAY(F220,2)&gt;5,"WE","")))</f>
        <v/>
      </c>
      <c r="H220" s="14">
        <f t="shared" si="39"/>
        <v>42833</v>
      </c>
      <c r="I220" s="13" t="str">
        <f>IF(H220="","",IFERROR(INDEX(Tableau1[RAISON],MATCH(H220,Tableau1[JOUR],0)),IF(WEEKDAY(H220,2)&gt;5,"WE","")))</f>
        <v>WE</v>
      </c>
      <c r="J220" s="14">
        <f t="shared" si="40"/>
        <v>42863</v>
      </c>
      <c r="K220" s="13" t="str">
        <f>IF(J220="","",IFERROR(INDEX(Tableau1[RAISON],MATCH(J220,Tableau1[JOUR],0)),IF(WEEKDAY(J220,2)&gt;5,"WE","")))</f>
        <v/>
      </c>
      <c r="L220" s="14">
        <f t="shared" si="41"/>
        <v>42894</v>
      </c>
      <c r="M220" s="13" t="str">
        <f>IF(L220="","",IFERROR(INDEX(Tableau1[RAISON],MATCH(L220,Tableau1[JOUR],0)),IF(WEEKDAY(L220,2)&gt;5,"WE","")))</f>
        <v/>
      </c>
      <c r="N220" s="11"/>
    </row>
    <row r="221" spans="1:14" x14ac:dyDescent="0.35">
      <c r="A221" s="11"/>
      <c r="B221" s="14">
        <f t="shared" si="36"/>
        <v>42744</v>
      </c>
      <c r="C221" s="13" t="str">
        <f>IF(B221="","",IFERROR(INDEX(Tableau1[RAISON],MATCH(B221,Tableau1[JOUR],0)),IF(WEEKDAY(B221,2)&gt;5,"WE","")))</f>
        <v/>
      </c>
      <c r="D221" s="14">
        <f t="shared" si="37"/>
        <v>42775</v>
      </c>
      <c r="E221" s="13" t="str">
        <f>IF(D221="","",IFERROR(INDEX(Tableau1[RAISON],MATCH(D221,Tableau1[JOUR],0)),IF(WEEKDAY(D221,2)&gt;5,"WE","")))</f>
        <v/>
      </c>
      <c r="F221" s="14">
        <f t="shared" si="38"/>
        <v>42803</v>
      </c>
      <c r="G221" s="13" t="str">
        <f>IF(F221="","",IFERROR(INDEX(Tableau1[RAISON],MATCH(F221,Tableau1[JOUR],0)),IF(WEEKDAY(F221,2)&gt;5,"WE","")))</f>
        <v/>
      </c>
      <c r="H221" s="14">
        <f t="shared" si="39"/>
        <v>42834</v>
      </c>
      <c r="I221" s="13" t="str">
        <f>IF(H221="","",IFERROR(INDEX(Tableau1[RAISON],MATCH(H221,Tableau1[JOUR],0)),IF(WEEKDAY(H221,2)&gt;5,"WE","")))</f>
        <v>WE</v>
      </c>
      <c r="J221" s="14">
        <f t="shared" si="40"/>
        <v>42864</v>
      </c>
      <c r="K221" s="13" t="str">
        <f>IF(J221="","",IFERROR(INDEX(Tableau1[RAISON],MATCH(J221,Tableau1[JOUR],0)),IF(WEEKDAY(J221,2)&gt;5,"WE","")))</f>
        <v/>
      </c>
      <c r="L221" s="14">
        <f t="shared" si="41"/>
        <v>42895</v>
      </c>
      <c r="M221" s="13" t="str">
        <f>IF(L221="","",IFERROR(INDEX(Tableau1[RAISON],MATCH(L221,Tableau1[JOUR],0)),IF(WEEKDAY(L221,2)&gt;5,"WE","")))</f>
        <v/>
      </c>
      <c r="N221" s="11"/>
    </row>
    <row r="222" spans="1:14" x14ac:dyDescent="0.35">
      <c r="A222" s="11"/>
      <c r="B222" s="14">
        <f t="shared" si="36"/>
        <v>42745</v>
      </c>
      <c r="C222" s="13" t="str">
        <f>IF(B222="","",IFERROR(INDEX(Tableau1[RAISON],MATCH(B222,Tableau1[JOUR],0)),IF(WEEKDAY(B222,2)&gt;5,"WE","")))</f>
        <v/>
      </c>
      <c r="D222" s="14">
        <f t="shared" si="37"/>
        <v>42776</v>
      </c>
      <c r="E222" s="13" t="str">
        <f>IF(D222="","",IFERROR(INDEX(Tableau1[RAISON],MATCH(D222,Tableau1[JOUR],0)),IF(WEEKDAY(D222,2)&gt;5,"WE","")))</f>
        <v/>
      </c>
      <c r="F222" s="14">
        <f t="shared" si="38"/>
        <v>42804</v>
      </c>
      <c r="G222" s="13" t="str">
        <f>IF(F222="","",IFERROR(INDEX(Tableau1[RAISON],MATCH(F222,Tableau1[JOUR],0)),IF(WEEKDAY(F222,2)&gt;5,"WE","")))</f>
        <v/>
      </c>
      <c r="H222" s="14">
        <f t="shared" si="39"/>
        <v>42835</v>
      </c>
      <c r="I222" s="13" t="str">
        <f>IF(H222="","",IFERROR(INDEX(Tableau1[RAISON],MATCH(H222,Tableau1[JOUR],0)),IF(WEEKDAY(H222,2)&gt;5,"WE","")))</f>
        <v/>
      </c>
      <c r="J222" s="14">
        <f t="shared" si="40"/>
        <v>42865</v>
      </c>
      <c r="K222" s="13" t="str">
        <f>IF(J222="","",IFERROR(INDEX(Tableau1[RAISON],MATCH(J222,Tableau1[JOUR],0)),IF(WEEKDAY(J222,2)&gt;5,"WE","")))</f>
        <v/>
      </c>
      <c r="L222" s="14">
        <f t="shared" si="41"/>
        <v>42896</v>
      </c>
      <c r="M222" s="13" t="str">
        <f>IF(L222="","",IFERROR(INDEX(Tableau1[RAISON],MATCH(L222,Tableau1[JOUR],0)),IF(WEEKDAY(L222,2)&gt;5,"WE","")))</f>
        <v>WE</v>
      </c>
      <c r="N222" s="11"/>
    </row>
    <row r="223" spans="1:14" x14ac:dyDescent="0.35">
      <c r="A223" s="11"/>
      <c r="B223" s="14">
        <f t="shared" si="36"/>
        <v>42746</v>
      </c>
      <c r="C223" s="13" t="str">
        <f>IF(B223="","",IFERROR(INDEX(Tableau1[RAISON],MATCH(B223,Tableau1[JOUR],0)),IF(WEEKDAY(B223,2)&gt;5,"WE","")))</f>
        <v/>
      </c>
      <c r="D223" s="14">
        <f t="shared" si="37"/>
        <v>42777</v>
      </c>
      <c r="E223" s="13" t="str">
        <f>IF(D223="","",IFERROR(INDEX(Tableau1[RAISON],MATCH(D223,Tableau1[JOUR],0)),IF(WEEKDAY(D223,2)&gt;5,"WE","")))</f>
        <v>WE</v>
      </c>
      <c r="F223" s="14">
        <f t="shared" si="38"/>
        <v>42805</v>
      </c>
      <c r="G223" s="13" t="str">
        <f>IF(F223="","",IFERROR(INDEX(Tableau1[RAISON],MATCH(F223,Tableau1[JOUR],0)),IF(WEEKDAY(F223,2)&gt;5,"WE","")))</f>
        <v>WE</v>
      </c>
      <c r="H223" s="14">
        <f t="shared" si="39"/>
        <v>42836</v>
      </c>
      <c r="I223" s="13" t="str">
        <f>IF(H223="","",IFERROR(INDEX(Tableau1[RAISON],MATCH(H223,Tableau1[JOUR],0)),IF(WEEKDAY(H223,2)&gt;5,"WE","")))</f>
        <v/>
      </c>
      <c r="J223" s="14">
        <f t="shared" si="40"/>
        <v>42866</v>
      </c>
      <c r="K223" s="13" t="str">
        <f>IF(J223="","",IFERROR(INDEX(Tableau1[RAISON],MATCH(J223,Tableau1[JOUR],0)),IF(WEEKDAY(J223,2)&gt;5,"WE","")))</f>
        <v/>
      </c>
      <c r="L223" s="14">
        <f t="shared" si="41"/>
        <v>42897</v>
      </c>
      <c r="M223" s="13" t="str">
        <f>IF(L223="","",IFERROR(INDEX(Tableau1[RAISON],MATCH(L223,Tableau1[JOUR],0)),IF(WEEKDAY(L223,2)&gt;5,"WE","")))</f>
        <v>WE</v>
      </c>
      <c r="N223" s="11"/>
    </row>
    <row r="224" spans="1:14" x14ac:dyDescent="0.35">
      <c r="A224" s="11"/>
      <c r="B224" s="14">
        <f t="shared" si="36"/>
        <v>42747</v>
      </c>
      <c r="C224" s="13" t="str">
        <f>IF(B224="","",IFERROR(INDEX(Tableau1[RAISON],MATCH(B224,Tableau1[JOUR],0)),IF(WEEKDAY(B224,2)&gt;5,"WE","")))</f>
        <v/>
      </c>
      <c r="D224" s="14">
        <f t="shared" si="37"/>
        <v>42778</v>
      </c>
      <c r="E224" s="13" t="str">
        <f>IF(D224="","",IFERROR(INDEX(Tableau1[RAISON],MATCH(D224,Tableau1[JOUR],0)),IF(WEEKDAY(D224,2)&gt;5,"WE","")))</f>
        <v>WE</v>
      </c>
      <c r="F224" s="14">
        <f t="shared" si="38"/>
        <v>42806</v>
      </c>
      <c r="G224" s="13" t="str">
        <f>IF(F224="","",IFERROR(INDEX(Tableau1[RAISON],MATCH(F224,Tableau1[JOUR],0)),IF(WEEKDAY(F224,2)&gt;5,"WE","")))</f>
        <v>WE</v>
      </c>
      <c r="H224" s="14">
        <f t="shared" si="39"/>
        <v>42837</v>
      </c>
      <c r="I224" s="13" t="str">
        <f>IF(H224="","",IFERROR(INDEX(Tableau1[RAISON],MATCH(H224,Tableau1[JOUR],0)),IF(WEEKDAY(H224,2)&gt;5,"WE","")))</f>
        <v/>
      </c>
      <c r="J224" s="14">
        <f t="shared" si="40"/>
        <v>42867</v>
      </c>
      <c r="K224" s="13" t="str">
        <f>IF(J224="","",IFERROR(INDEX(Tableau1[RAISON],MATCH(J224,Tableau1[JOUR],0)),IF(WEEKDAY(J224,2)&gt;5,"WE","")))</f>
        <v/>
      </c>
      <c r="L224" s="14">
        <f t="shared" si="41"/>
        <v>42898</v>
      </c>
      <c r="M224" s="13" t="str">
        <f>IF(L224="","",IFERROR(INDEX(Tableau1[RAISON],MATCH(L224,Tableau1[JOUR],0)),IF(WEEKDAY(L224,2)&gt;5,"WE","")))</f>
        <v/>
      </c>
      <c r="N224" s="11"/>
    </row>
    <row r="225" spans="1:14" x14ac:dyDescent="0.35">
      <c r="A225" s="11"/>
      <c r="B225" s="14">
        <f t="shared" si="36"/>
        <v>42748</v>
      </c>
      <c r="C225" s="13" t="str">
        <f>IF(B225="","",IFERROR(INDEX(Tableau1[RAISON],MATCH(B225,Tableau1[JOUR],0)),IF(WEEKDAY(B225,2)&gt;5,"WE","")))</f>
        <v/>
      </c>
      <c r="D225" s="14">
        <f t="shared" si="37"/>
        <v>42779</v>
      </c>
      <c r="E225" s="13" t="str">
        <f>IF(D225="","",IFERROR(INDEX(Tableau1[RAISON],MATCH(D225,Tableau1[JOUR],0)),IF(WEEKDAY(D225,2)&gt;5,"WE","")))</f>
        <v/>
      </c>
      <c r="F225" s="14">
        <f t="shared" si="38"/>
        <v>42807</v>
      </c>
      <c r="G225" s="13" t="str">
        <f>IF(F225="","",IFERROR(INDEX(Tableau1[RAISON],MATCH(F225,Tableau1[JOUR],0)),IF(WEEKDAY(F225,2)&gt;5,"WE","")))</f>
        <v/>
      </c>
      <c r="H225" s="14">
        <f t="shared" si="39"/>
        <v>42838</v>
      </c>
      <c r="I225" s="13" t="str">
        <f>IF(H225="","",IFERROR(INDEX(Tableau1[RAISON],MATCH(H225,Tableau1[JOUR],0)),IF(WEEKDAY(H225,2)&gt;5,"WE","")))</f>
        <v/>
      </c>
      <c r="J225" s="14">
        <f t="shared" si="40"/>
        <v>42868</v>
      </c>
      <c r="K225" s="13" t="str">
        <f>IF(J225="","",IFERROR(INDEX(Tableau1[RAISON],MATCH(J225,Tableau1[JOUR],0)),IF(WEEKDAY(J225,2)&gt;5,"WE","")))</f>
        <v>WE</v>
      </c>
      <c r="L225" s="14">
        <f t="shared" si="41"/>
        <v>42899</v>
      </c>
      <c r="M225" s="13" t="str">
        <f>IF(L225="","",IFERROR(INDEX(Tableau1[RAISON],MATCH(L225,Tableau1[JOUR],0)),IF(WEEKDAY(L225,2)&gt;5,"WE","")))</f>
        <v/>
      </c>
      <c r="N225" s="11"/>
    </row>
    <row r="226" spans="1:14" x14ac:dyDescent="0.35">
      <c r="A226" s="11"/>
      <c r="B226" s="14">
        <f t="shared" si="36"/>
        <v>42749</v>
      </c>
      <c r="C226" s="13" t="str">
        <f>IF(B226="","",IFERROR(INDEX(Tableau1[RAISON],MATCH(B226,Tableau1[JOUR],0)),IF(WEEKDAY(B226,2)&gt;5,"WE","")))</f>
        <v>WE</v>
      </c>
      <c r="D226" s="14">
        <f t="shared" si="37"/>
        <v>42780</v>
      </c>
      <c r="E226" s="13" t="str">
        <f>IF(D226="","",IFERROR(INDEX(Tableau1[RAISON],MATCH(D226,Tableau1[JOUR],0)),IF(WEEKDAY(D226,2)&gt;5,"WE","")))</f>
        <v/>
      </c>
      <c r="F226" s="14">
        <f t="shared" si="38"/>
        <v>42808</v>
      </c>
      <c r="G226" s="13" t="str">
        <f>IF(F226="","",IFERROR(INDEX(Tableau1[RAISON],MATCH(F226,Tableau1[JOUR],0)),IF(WEEKDAY(F226,2)&gt;5,"WE","")))</f>
        <v/>
      </c>
      <c r="H226" s="14">
        <f t="shared" si="39"/>
        <v>42839</v>
      </c>
      <c r="I226" s="13" t="str">
        <f>IF(H226="","",IFERROR(INDEX(Tableau1[RAISON],MATCH(H226,Tableau1[JOUR],0)),IF(WEEKDAY(H226,2)&gt;5,"WE","")))</f>
        <v/>
      </c>
      <c r="J226" s="14">
        <f t="shared" si="40"/>
        <v>42869</v>
      </c>
      <c r="K226" s="13" t="str">
        <f>IF(J226="","",IFERROR(INDEX(Tableau1[RAISON],MATCH(J226,Tableau1[JOUR],0)),IF(WEEKDAY(J226,2)&gt;5,"WE","")))</f>
        <v>WE</v>
      </c>
      <c r="L226" s="14">
        <f t="shared" si="41"/>
        <v>42900</v>
      </c>
      <c r="M226" s="13" t="str">
        <f>IF(L226="","",IFERROR(INDEX(Tableau1[RAISON],MATCH(L226,Tableau1[JOUR],0)),IF(WEEKDAY(L226,2)&gt;5,"WE","")))</f>
        <v/>
      </c>
      <c r="N226" s="11"/>
    </row>
    <row r="227" spans="1:14" x14ac:dyDescent="0.35">
      <c r="A227" s="11"/>
      <c r="B227" s="14">
        <f t="shared" si="36"/>
        <v>42750</v>
      </c>
      <c r="C227" s="13" t="str">
        <f>IF(B227="","",IFERROR(INDEX(Tableau1[RAISON],MATCH(B227,Tableau1[JOUR],0)),IF(WEEKDAY(B227,2)&gt;5,"WE","")))</f>
        <v>WE</v>
      </c>
      <c r="D227" s="14">
        <f t="shared" si="37"/>
        <v>42781</v>
      </c>
      <c r="E227" s="13" t="str">
        <f>IF(D227="","",IFERROR(INDEX(Tableau1[RAISON],MATCH(D227,Tableau1[JOUR],0)),IF(WEEKDAY(D227,2)&gt;5,"WE","")))</f>
        <v/>
      </c>
      <c r="F227" s="14">
        <f t="shared" si="38"/>
        <v>42809</v>
      </c>
      <c r="G227" s="13" t="str">
        <f>IF(F227="","",IFERROR(INDEX(Tableau1[RAISON],MATCH(F227,Tableau1[JOUR],0)),IF(WEEKDAY(F227,2)&gt;5,"WE","")))</f>
        <v/>
      </c>
      <c r="H227" s="14">
        <f t="shared" si="39"/>
        <v>42840</v>
      </c>
      <c r="I227" s="13" t="str">
        <f>IF(H227="","",IFERROR(INDEX(Tableau1[RAISON],MATCH(H227,Tableau1[JOUR],0)),IF(WEEKDAY(H227,2)&gt;5,"WE","")))</f>
        <v>WE</v>
      </c>
      <c r="J227" s="14">
        <f t="shared" si="40"/>
        <v>42870</v>
      </c>
      <c r="K227" s="13" t="str">
        <f>IF(J227="","",IFERROR(INDEX(Tableau1[RAISON],MATCH(J227,Tableau1[JOUR],0)),IF(WEEKDAY(J227,2)&gt;5,"WE","")))</f>
        <v/>
      </c>
      <c r="L227" s="14">
        <f t="shared" si="41"/>
        <v>42901</v>
      </c>
      <c r="M227" s="13" t="str">
        <f>IF(L227="","",IFERROR(INDEX(Tableau1[RAISON],MATCH(L227,Tableau1[JOUR],0)),IF(WEEKDAY(L227,2)&gt;5,"WE","")))</f>
        <v/>
      </c>
      <c r="N227" s="11"/>
    </row>
    <row r="228" spans="1:14" x14ac:dyDescent="0.35">
      <c r="A228" s="11"/>
      <c r="B228" s="14">
        <f t="shared" si="36"/>
        <v>42751</v>
      </c>
      <c r="C228" s="13" t="str">
        <f>IF(B228="","",IFERROR(INDEX(Tableau1[RAISON],MATCH(B228,Tableau1[JOUR],0)),IF(WEEKDAY(B228,2)&gt;5,"WE","")))</f>
        <v/>
      </c>
      <c r="D228" s="14">
        <f t="shared" si="37"/>
        <v>42782</v>
      </c>
      <c r="E228" s="13" t="str">
        <f>IF(D228="","",IFERROR(INDEX(Tableau1[RAISON],MATCH(D228,Tableau1[JOUR],0)),IF(WEEKDAY(D228,2)&gt;5,"WE","")))</f>
        <v/>
      </c>
      <c r="F228" s="14">
        <f t="shared" si="38"/>
        <v>42810</v>
      </c>
      <c r="G228" s="13" t="str">
        <f>IF(F228="","",IFERROR(INDEX(Tableau1[RAISON],MATCH(F228,Tableau1[JOUR],0)),IF(WEEKDAY(F228,2)&gt;5,"WE","")))</f>
        <v/>
      </c>
      <c r="H228" s="14">
        <f t="shared" si="39"/>
        <v>42841</v>
      </c>
      <c r="I228" s="13" t="str">
        <f>IF(H228="","",IFERROR(INDEX(Tableau1[RAISON],MATCH(H228,Tableau1[JOUR],0)),IF(WEEKDAY(H228,2)&gt;5,"WE","")))</f>
        <v>Pâques</v>
      </c>
      <c r="J228" s="14">
        <f t="shared" si="40"/>
        <v>42871</v>
      </c>
      <c r="K228" s="13" t="str">
        <f>IF(J228="","",IFERROR(INDEX(Tableau1[RAISON],MATCH(J228,Tableau1[JOUR],0)),IF(WEEKDAY(J228,2)&gt;5,"WE","")))</f>
        <v/>
      </c>
      <c r="L228" s="14">
        <f t="shared" si="41"/>
        <v>42902</v>
      </c>
      <c r="M228" s="13" t="str">
        <f>IF(L228="","",IFERROR(INDEX(Tableau1[RAISON],MATCH(L228,Tableau1[JOUR],0)),IF(WEEKDAY(L228,2)&gt;5,"WE","")))</f>
        <v/>
      </c>
      <c r="N228" s="11"/>
    </row>
    <row r="229" spans="1:14" x14ac:dyDescent="0.35">
      <c r="A229" s="11"/>
      <c r="B229" s="14">
        <f t="shared" si="36"/>
        <v>42752</v>
      </c>
      <c r="C229" s="13" t="str">
        <f>IF(B229="","",IFERROR(INDEX(Tableau1[RAISON],MATCH(B229,Tableau1[JOUR],0)),IF(WEEKDAY(B229,2)&gt;5,"WE","")))</f>
        <v/>
      </c>
      <c r="D229" s="14">
        <f t="shared" si="37"/>
        <v>42783</v>
      </c>
      <c r="E229" s="13" t="str">
        <f>IF(D229="","",IFERROR(INDEX(Tableau1[RAISON],MATCH(D229,Tableau1[JOUR],0)),IF(WEEKDAY(D229,2)&gt;5,"WE","")))</f>
        <v/>
      </c>
      <c r="F229" s="14">
        <f t="shared" si="38"/>
        <v>42811</v>
      </c>
      <c r="G229" s="13" t="str">
        <f>IF(F229="","",IFERROR(INDEX(Tableau1[RAISON],MATCH(F229,Tableau1[JOUR],0)),IF(WEEKDAY(F229,2)&gt;5,"WE","")))</f>
        <v/>
      </c>
      <c r="H229" s="14">
        <f t="shared" si="39"/>
        <v>42842</v>
      </c>
      <c r="I229" s="13" t="str">
        <f>IF(H229="","",IFERROR(INDEX(Tableau1[RAISON],MATCH(H229,Tableau1[JOUR],0)),IF(WEEKDAY(H229,2)&gt;5,"WE","")))</f>
        <v>Lundi de Pâques</v>
      </c>
      <c r="J229" s="14">
        <f t="shared" si="40"/>
        <v>42872</v>
      </c>
      <c r="K229" s="13" t="str">
        <f>IF(J229="","",IFERROR(INDEX(Tableau1[RAISON],MATCH(J229,Tableau1[JOUR],0)),IF(WEEKDAY(J229,2)&gt;5,"WE","")))</f>
        <v/>
      </c>
      <c r="L229" s="14">
        <f t="shared" si="41"/>
        <v>42903</v>
      </c>
      <c r="M229" s="13" t="str">
        <f>IF(L229="","",IFERROR(INDEX(Tableau1[RAISON],MATCH(L229,Tableau1[JOUR],0)),IF(WEEKDAY(L229,2)&gt;5,"WE","")))</f>
        <v>WE</v>
      </c>
      <c r="N229" s="11"/>
    </row>
    <row r="230" spans="1:14" x14ac:dyDescent="0.35">
      <c r="A230" s="11"/>
      <c r="B230" s="14">
        <f t="shared" si="36"/>
        <v>42753</v>
      </c>
      <c r="C230" s="13" t="str">
        <f>IF(B230="","",IFERROR(INDEX(Tableau1[RAISON],MATCH(B230,Tableau1[JOUR],0)),IF(WEEKDAY(B230,2)&gt;5,"WE","")))</f>
        <v/>
      </c>
      <c r="D230" s="14">
        <f t="shared" si="37"/>
        <v>42784</v>
      </c>
      <c r="E230" s="13" t="str">
        <f>IF(D230="","",IFERROR(INDEX(Tableau1[RAISON],MATCH(D230,Tableau1[JOUR],0)),IF(WEEKDAY(D230,2)&gt;5,"WE","")))</f>
        <v>WE</v>
      </c>
      <c r="F230" s="14">
        <f t="shared" si="38"/>
        <v>42812</v>
      </c>
      <c r="G230" s="13" t="str">
        <f>IF(F230="","",IFERROR(INDEX(Tableau1[RAISON],MATCH(F230,Tableau1[JOUR],0)),IF(WEEKDAY(F230,2)&gt;5,"WE","")))</f>
        <v>WE</v>
      </c>
      <c r="H230" s="14">
        <f t="shared" si="39"/>
        <v>42843</v>
      </c>
      <c r="I230" s="13" t="str">
        <f>IF(H230="","",IFERROR(INDEX(Tableau1[RAISON],MATCH(H230,Tableau1[JOUR],0)),IF(WEEKDAY(H230,2)&gt;5,"WE","")))</f>
        <v/>
      </c>
      <c r="J230" s="14">
        <f t="shared" si="40"/>
        <v>42873</v>
      </c>
      <c r="K230" s="13" t="str">
        <f>IF(J230="","",IFERROR(INDEX(Tableau1[RAISON],MATCH(J230,Tableau1[JOUR],0)),IF(WEEKDAY(J230,2)&gt;5,"WE","")))</f>
        <v/>
      </c>
      <c r="L230" s="14">
        <f t="shared" si="41"/>
        <v>42904</v>
      </c>
      <c r="M230" s="13" t="str">
        <f>IF(L230="","",IFERROR(INDEX(Tableau1[RAISON],MATCH(L230,Tableau1[JOUR],0)),IF(WEEKDAY(L230,2)&gt;5,"WE","")))</f>
        <v>WE</v>
      </c>
      <c r="N230" s="11"/>
    </row>
    <row r="231" spans="1:14" x14ac:dyDescent="0.35">
      <c r="A231" s="11"/>
      <c r="B231" s="14">
        <f t="shared" si="36"/>
        <v>42754</v>
      </c>
      <c r="C231" s="13" t="str">
        <f>IF(B231="","",IFERROR(INDEX(Tableau1[RAISON],MATCH(B231,Tableau1[JOUR],0)),IF(WEEKDAY(B231,2)&gt;5,"WE","")))</f>
        <v/>
      </c>
      <c r="D231" s="14">
        <f t="shared" si="37"/>
        <v>42785</v>
      </c>
      <c r="E231" s="13" t="str">
        <f>IF(D231="","",IFERROR(INDEX(Tableau1[RAISON],MATCH(D231,Tableau1[JOUR],0)),IF(WEEKDAY(D231,2)&gt;5,"WE","")))</f>
        <v>WE</v>
      </c>
      <c r="F231" s="14">
        <f t="shared" si="38"/>
        <v>42813</v>
      </c>
      <c r="G231" s="13" t="str">
        <f>IF(F231="","",IFERROR(INDEX(Tableau1[RAISON],MATCH(F231,Tableau1[JOUR],0)),IF(WEEKDAY(F231,2)&gt;5,"WE","")))</f>
        <v>WE</v>
      </c>
      <c r="H231" s="14">
        <f t="shared" si="39"/>
        <v>42844</v>
      </c>
      <c r="I231" s="13" t="str">
        <f>IF(H231="","",IFERROR(INDEX(Tableau1[RAISON],MATCH(H231,Tableau1[JOUR],0)),IF(WEEKDAY(H231,2)&gt;5,"WE","")))</f>
        <v/>
      </c>
      <c r="J231" s="14">
        <f t="shared" si="40"/>
        <v>42874</v>
      </c>
      <c r="K231" s="13" t="str">
        <f>IF(J231="","",IFERROR(INDEX(Tableau1[RAISON],MATCH(J231,Tableau1[JOUR],0)),IF(WEEKDAY(J231,2)&gt;5,"WE","")))</f>
        <v/>
      </c>
      <c r="L231" s="14">
        <f t="shared" si="41"/>
        <v>42905</v>
      </c>
      <c r="M231" s="13" t="str">
        <f>IF(L231="","",IFERROR(INDEX(Tableau1[RAISON],MATCH(L231,Tableau1[JOUR],0)),IF(WEEKDAY(L231,2)&gt;5,"WE","")))</f>
        <v/>
      </c>
      <c r="N231" s="11"/>
    </row>
    <row r="232" spans="1:14" x14ac:dyDescent="0.35">
      <c r="A232" s="11"/>
      <c r="B232" s="14">
        <f t="shared" si="36"/>
        <v>42755</v>
      </c>
      <c r="C232" s="13" t="str">
        <f>IF(B232="","",IFERROR(INDEX(Tableau1[RAISON],MATCH(B232,Tableau1[JOUR],0)),IF(WEEKDAY(B232,2)&gt;5,"WE","")))</f>
        <v/>
      </c>
      <c r="D232" s="14">
        <f t="shared" si="37"/>
        <v>42786</v>
      </c>
      <c r="E232" s="13" t="str">
        <f>IF(D232="","",IFERROR(INDEX(Tableau1[RAISON],MATCH(D232,Tableau1[JOUR],0)),IF(WEEKDAY(D232,2)&gt;5,"WE","")))</f>
        <v/>
      </c>
      <c r="F232" s="14">
        <f t="shared" si="38"/>
        <v>42814</v>
      </c>
      <c r="G232" s="13" t="str">
        <f>IF(F232="","",IFERROR(INDEX(Tableau1[RAISON],MATCH(F232,Tableau1[JOUR],0)),IF(WEEKDAY(F232,2)&gt;5,"WE","")))</f>
        <v/>
      </c>
      <c r="H232" s="14">
        <f t="shared" si="39"/>
        <v>42845</v>
      </c>
      <c r="I232" s="13" t="str">
        <f>IF(H232="","",IFERROR(INDEX(Tableau1[RAISON],MATCH(H232,Tableau1[JOUR],0)),IF(WEEKDAY(H232,2)&gt;5,"WE","")))</f>
        <v/>
      </c>
      <c r="J232" s="14">
        <f t="shared" si="40"/>
        <v>42875</v>
      </c>
      <c r="K232" s="13" t="str">
        <f>IF(J232="","",IFERROR(INDEX(Tableau1[RAISON],MATCH(J232,Tableau1[JOUR],0)),IF(WEEKDAY(J232,2)&gt;5,"WE","")))</f>
        <v>WE</v>
      </c>
      <c r="L232" s="14">
        <f t="shared" si="41"/>
        <v>42906</v>
      </c>
      <c r="M232" s="13" t="str">
        <f>IF(L232="","",IFERROR(INDEX(Tableau1[RAISON],MATCH(L232,Tableau1[JOUR],0)),IF(WEEKDAY(L232,2)&gt;5,"WE","")))</f>
        <v/>
      </c>
      <c r="N232" s="11"/>
    </row>
    <row r="233" spans="1:14" x14ac:dyDescent="0.35">
      <c r="A233" s="11"/>
      <c r="B233" s="14">
        <f t="shared" si="36"/>
        <v>42756</v>
      </c>
      <c r="C233" s="13" t="str">
        <f>IF(B233="","",IFERROR(INDEX(Tableau1[RAISON],MATCH(B233,Tableau1[JOUR],0)),IF(WEEKDAY(B233,2)&gt;5,"WE","")))</f>
        <v>WE</v>
      </c>
      <c r="D233" s="14">
        <f t="shared" si="37"/>
        <v>42787</v>
      </c>
      <c r="E233" s="13" t="str">
        <f>IF(D233="","",IFERROR(INDEX(Tableau1[RAISON],MATCH(D233,Tableau1[JOUR],0)),IF(WEEKDAY(D233,2)&gt;5,"WE","")))</f>
        <v/>
      </c>
      <c r="F233" s="14">
        <f t="shared" si="38"/>
        <v>42815</v>
      </c>
      <c r="G233" s="13" t="str">
        <f>IF(F233="","",IFERROR(INDEX(Tableau1[RAISON],MATCH(F233,Tableau1[JOUR],0)),IF(WEEKDAY(F233,2)&gt;5,"WE","")))</f>
        <v/>
      </c>
      <c r="H233" s="14">
        <f t="shared" si="39"/>
        <v>42846</v>
      </c>
      <c r="I233" s="13" t="str">
        <f>IF(H233="","",IFERROR(INDEX(Tableau1[RAISON],MATCH(H233,Tableau1[JOUR],0)),IF(WEEKDAY(H233,2)&gt;5,"WE","")))</f>
        <v/>
      </c>
      <c r="J233" s="14">
        <f t="shared" si="40"/>
        <v>42876</v>
      </c>
      <c r="K233" s="13" t="str">
        <f>IF(J233="","",IFERROR(INDEX(Tableau1[RAISON],MATCH(J233,Tableau1[JOUR],0)),IF(WEEKDAY(J233,2)&gt;5,"WE","")))</f>
        <v>WE</v>
      </c>
      <c r="L233" s="14">
        <f t="shared" si="41"/>
        <v>42907</v>
      </c>
      <c r="M233" s="13" t="str">
        <f>IF(L233="","",IFERROR(INDEX(Tableau1[RAISON],MATCH(L233,Tableau1[JOUR],0)),IF(WEEKDAY(L233,2)&gt;5,"WE","")))</f>
        <v/>
      </c>
      <c r="N233" s="11"/>
    </row>
    <row r="234" spans="1:14" x14ac:dyDescent="0.35">
      <c r="A234" s="11"/>
      <c r="B234" s="14">
        <f t="shared" si="36"/>
        <v>42757</v>
      </c>
      <c r="C234" s="13" t="str">
        <f>IF(B234="","",IFERROR(INDEX(Tableau1[RAISON],MATCH(B234,Tableau1[JOUR],0)),IF(WEEKDAY(B234,2)&gt;5,"WE","")))</f>
        <v>WE</v>
      </c>
      <c r="D234" s="14">
        <f t="shared" si="37"/>
        <v>42788</v>
      </c>
      <c r="E234" s="13" t="str">
        <f>IF(D234="","",IFERROR(INDEX(Tableau1[RAISON],MATCH(D234,Tableau1[JOUR],0)),IF(WEEKDAY(D234,2)&gt;5,"WE","")))</f>
        <v/>
      </c>
      <c r="F234" s="14">
        <f t="shared" si="38"/>
        <v>42816</v>
      </c>
      <c r="G234" s="13" t="str">
        <f>IF(F234="","",IFERROR(INDEX(Tableau1[RAISON],MATCH(F234,Tableau1[JOUR],0)),IF(WEEKDAY(F234,2)&gt;5,"WE","")))</f>
        <v/>
      </c>
      <c r="H234" s="14">
        <f t="shared" si="39"/>
        <v>42847</v>
      </c>
      <c r="I234" s="13" t="str">
        <f>IF(H234="","",IFERROR(INDEX(Tableau1[RAISON],MATCH(H234,Tableau1[JOUR],0)),IF(WEEKDAY(H234,2)&gt;5,"WE","")))</f>
        <v>WE</v>
      </c>
      <c r="J234" s="14">
        <f t="shared" si="40"/>
        <v>42877</v>
      </c>
      <c r="K234" s="13" t="str">
        <f>IF(J234="","",IFERROR(INDEX(Tableau1[RAISON],MATCH(J234,Tableau1[JOUR],0)),IF(WEEKDAY(J234,2)&gt;5,"WE","")))</f>
        <v/>
      </c>
      <c r="L234" s="14">
        <f t="shared" si="41"/>
        <v>42908</v>
      </c>
      <c r="M234" s="13" t="str">
        <f>IF(L234="","",IFERROR(INDEX(Tableau1[RAISON],MATCH(L234,Tableau1[JOUR],0)),IF(WEEKDAY(L234,2)&gt;5,"WE","")))</f>
        <v/>
      </c>
      <c r="N234" s="11"/>
    </row>
    <row r="235" spans="1:14" x14ac:dyDescent="0.35">
      <c r="A235" s="11"/>
      <c r="B235" s="14">
        <f t="shared" si="36"/>
        <v>42758</v>
      </c>
      <c r="C235" s="13" t="str">
        <f>IF(B235="","",IFERROR(INDEX(Tableau1[RAISON],MATCH(B235,Tableau1[JOUR],0)),IF(WEEKDAY(B235,2)&gt;5,"WE","")))</f>
        <v/>
      </c>
      <c r="D235" s="14">
        <f t="shared" si="37"/>
        <v>42789</v>
      </c>
      <c r="E235" s="13" t="str">
        <f>IF(D235="","",IFERROR(INDEX(Tableau1[RAISON],MATCH(D235,Tableau1[JOUR],0)),IF(WEEKDAY(D235,2)&gt;5,"WE","")))</f>
        <v/>
      </c>
      <c r="F235" s="14">
        <f t="shared" si="38"/>
        <v>42817</v>
      </c>
      <c r="G235" s="13" t="str">
        <f>IF(F235="","",IFERROR(INDEX(Tableau1[RAISON],MATCH(F235,Tableau1[JOUR],0)),IF(WEEKDAY(F235,2)&gt;5,"WE","")))</f>
        <v/>
      </c>
      <c r="H235" s="14">
        <f t="shared" si="39"/>
        <v>42848</v>
      </c>
      <c r="I235" s="13" t="str">
        <f>IF(H235="","",IFERROR(INDEX(Tableau1[RAISON],MATCH(H235,Tableau1[JOUR],0)),IF(WEEKDAY(H235,2)&gt;5,"WE","")))</f>
        <v>WE</v>
      </c>
      <c r="J235" s="14">
        <f t="shared" si="40"/>
        <v>42878</v>
      </c>
      <c r="K235" s="13" t="str">
        <f>IF(J235="","",IFERROR(INDEX(Tableau1[RAISON],MATCH(J235,Tableau1[JOUR],0)),IF(WEEKDAY(J235,2)&gt;5,"WE","")))</f>
        <v/>
      </c>
      <c r="L235" s="14">
        <f t="shared" si="41"/>
        <v>42909</v>
      </c>
      <c r="M235" s="13" t="str">
        <f>IF(L235="","",IFERROR(INDEX(Tableau1[RAISON],MATCH(L235,Tableau1[JOUR],0)),IF(WEEKDAY(L235,2)&gt;5,"WE","")))</f>
        <v/>
      </c>
      <c r="N235" s="11"/>
    </row>
    <row r="236" spans="1:14" x14ac:dyDescent="0.35">
      <c r="A236" s="11"/>
      <c r="B236" s="14">
        <f t="shared" si="36"/>
        <v>42759</v>
      </c>
      <c r="C236" s="13" t="str">
        <f>IF(B236="","",IFERROR(INDEX(Tableau1[RAISON],MATCH(B236,Tableau1[JOUR],0)),IF(WEEKDAY(B236,2)&gt;5,"WE","")))</f>
        <v/>
      </c>
      <c r="D236" s="14">
        <f t="shared" si="37"/>
        <v>42790</v>
      </c>
      <c r="E236" s="13" t="str">
        <f>IF(D236="","",IFERROR(INDEX(Tableau1[RAISON],MATCH(D236,Tableau1[JOUR],0)),IF(WEEKDAY(D236,2)&gt;5,"WE","")))</f>
        <v/>
      </c>
      <c r="F236" s="14">
        <f t="shared" si="38"/>
        <v>42818</v>
      </c>
      <c r="G236" s="13" t="str">
        <f>IF(F236="","",IFERROR(INDEX(Tableau1[RAISON],MATCH(F236,Tableau1[JOUR],0)),IF(WEEKDAY(F236,2)&gt;5,"WE","")))</f>
        <v/>
      </c>
      <c r="H236" s="14">
        <f t="shared" si="39"/>
        <v>42849</v>
      </c>
      <c r="I236" s="13" t="str">
        <f>IF(H236="","",IFERROR(INDEX(Tableau1[RAISON],MATCH(H236,Tableau1[JOUR],0)),IF(WEEKDAY(H236,2)&gt;5,"WE","")))</f>
        <v/>
      </c>
      <c r="J236" s="14">
        <f t="shared" si="40"/>
        <v>42879</v>
      </c>
      <c r="K236" s="13" t="str">
        <f>IF(J236="","",IFERROR(INDEX(Tableau1[RAISON],MATCH(J236,Tableau1[JOUR],0)),IF(WEEKDAY(J236,2)&gt;5,"WE","")))</f>
        <v/>
      </c>
      <c r="L236" s="14">
        <f t="shared" si="41"/>
        <v>42910</v>
      </c>
      <c r="M236" s="13" t="str">
        <f>IF(L236="","",IFERROR(INDEX(Tableau1[RAISON],MATCH(L236,Tableau1[JOUR],0)),IF(WEEKDAY(L236,2)&gt;5,"WE","")))</f>
        <v>WE</v>
      </c>
      <c r="N236" s="11"/>
    </row>
    <row r="237" spans="1:14" x14ac:dyDescent="0.35">
      <c r="A237" s="11"/>
      <c r="B237" s="14">
        <f t="shared" si="36"/>
        <v>42760</v>
      </c>
      <c r="C237" s="13" t="str">
        <f>IF(B237="","",IFERROR(INDEX(Tableau1[RAISON],MATCH(B237,Tableau1[JOUR],0)),IF(WEEKDAY(B237,2)&gt;5,"WE","")))</f>
        <v/>
      </c>
      <c r="D237" s="14">
        <f t="shared" si="37"/>
        <v>42791</v>
      </c>
      <c r="E237" s="13" t="str">
        <f>IF(D237="","",IFERROR(INDEX(Tableau1[RAISON],MATCH(D237,Tableau1[JOUR],0)),IF(WEEKDAY(D237,2)&gt;5,"WE","")))</f>
        <v>WE</v>
      </c>
      <c r="F237" s="14">
        <f t="shared" si="38"/>
        <v>42819</v>
      </c>
      <c r="G237" s="13" t="str">
        <f>IF(F237="","",IFERROR(INDEX(Tableau1[RAISON],MATCH(F237,Tableau1[JOUR],0)),IF(WEEKDAY(F237,2)&gt;5,"WE","")))</f>
        <v>WE</v>
      </c>
      <c r="H237" s="14">
        <f t="shared" si="39"/>
        <v>42850</v>
      </c>
      <c r="I237" s="13" t="str">
        <f>IF(H237="","",IFERROR(INDEX(Tableau1[RAISON],MATCH(H237,Tableau1[JOUR],0)),IF(WEEKDAY(H237,2)&gt;5,"WE","")))</f>
        <v/>
      </c>
      <c r="J237" s="14">
        <f t="shared" si="40"/>
        <v>42880</v>
      </c>
      <c r="K237" s="13" t="str">
        <f>IF(J237="","",IFERROR(INDEX(Tableau1[RAISON],MATCH(J237,Tableau1[JOUR],0)),IF(WEEKDAY(J237,2)&gt;5,"WE","")))</f>
        <v>Jeudi de l'Ascension</v>
      </c>
      <c r="L237" s="14">
        <f t="shared" si="41"/>
        <v>42911</v>
      </c>
      <c r="M237" s="13" t="str">
        <f>IF(L237="","",IFERROR(INDEX(Tableau1[RAISON],MATCH(L237,Tableau1[JOUR],0)),IF(WEEKDAY(L237,2)&gt;5,"WE","")))</f>
        <v>WE</v>
      </c>
      <c r="N237" s="11"/>
    </row>
    <row r="238" spans="1:14" x14ac:dyDescent="0.35">
      <c r="A238" s="11"/>
      <c r="B238" s="14">
        <f t="shared" si="36"/>
        <v>42761</v>
      </c>
      <c r="C238" s="13" t="str">
        <f>IF(B238="","",IFERROR(INDEX(Tableau1[RAISON],MATCH(B238,Tableau1[JOUR],0)),IF(WEEKDAY(B238,2)&gt;5,"WE","")))</f>
        <v/>
      </c>
      <c r="D238" s="14">
        <f t="shared" si="37"/>
        <v>42792</v>
      </c>
      <c r="E238" s="13" t="str">
        <f>IF(D238="","",IFERROR(INDEX(Tableau1[RAISON],MATCH(D238,Tableau1[JOUR],0)),IF(WEEKDAY(D238,2)&gt;5,"WE","")))</f>
        <v>WE</v>
      </c>
      <c r="F238" s="14">
        <f t="shared" si="38"/>
        <v>42820</v>
      </c>
      <c r="G238" s="13" t="str">
        <f>IF(F238="","",IFERROR(INDEX(Tableau1[RAISON],MATCH(F238,Tableau1[JOUR],0)),IF(WEEKDAY(F238,2)&gt;5,"WE","")))</f>
        <v>WE</v>
      </c>
      <c r="H238" s="14">
        <f t="shared" si="39"/>
        <v>42851</v>
      </c>
      <c r="I238" s="13" t="str">
        <f>IF(H238="","",IFERROR(INDEX(Tableau1[RAISON],MATCH(H238,Tableau1[JOUR],0)),IF(WEEKDAY(H238,2)&gt;5,"WE","")))</f>
        <v/>
      </c>
      <c r="J238" s="14">
        <f t="shared" si="40"/>
        <v>42881</v>
      </c>
      <c r="K238" s="13" t="str">
        <f>IF(J238="","",IFERROR(INDEX(Tableau1[RAISON],MATCH(J238,Tableau1[JOUR],0)),IF(WEEKDAY(J238,2)&gt;5,"WE","")))</f>
        <v/>
      </c>
      <c r="L238" s="14">
        <f t="shared" si="41"/>
        <v>42912</v>
      </c>
      <c r="M238" s="13" t="str">
        <f>IF(L238="","",IFERROR(INDEX(Tableau1[RAISON],MATCH(L238,Tableau1[JOUR],0)),IF(WEEKDAY(L238,2)&gt;5,"WE","")))</f>
        <v/>
      </c>
      <c r="N238" s="11"/>
    </row>
    <row r="239" spans="1:14" x14ac:dyDescent="0.35">
      <c r="A239" s="11"/>
      <c r="B239" s="14">
        <f t="shared" si="36"/>
        <v>42762</v>
      </c>
      <c r="C239" s="13" t="str">
        <f>IF(B239="","",IFERROR(INDEX(Tableau1[RAISON],MATCH(B239,Tableau1[JOUR],0)),IF(WEEKDAY(B239,2)&gt;5,"WE","")))</f>
        <v/>
      </c>
      <c r="D239" s="14">
        <f t="shared" si="37"/>
        <v>42793</v>
      </c>
      <c r="E239" s="13" t="str">
        <f>IF(D239="","",IFERROR(INDEX(Tableau1[RAISON],MATCH(D239,Tableau1[JOUR],0)),IF(WEEKDAY(D239,2)&gt;5,"WE","")))</f>
        <v/>
      </c>
      <c r="F239" s="14">
        <f t="shared" si="38"/>
        <v>42821</v>
      </c>
      <c r="G239" s="13" t="str">
        <f>IF(F239="","",IFERROR(INDEX(Tableau1[RAISON],MATCH(F239,Tableau1[JOUR],0)),IF(WEEKDAY(F239,2)&gt;5,"WE","")))</f>
        <v/>
      </c>
      <c r="H239" s="14">
        <f t="shared" si="39"/>
        <v>42852</v>
      </c>
      <c r="I239" s="13" t="str">
        <f>IF(H239="","",IFERROR(INDEX(Tableau1[RAISON],MATCH(H239,Tableau1[JOUR],0)),IF(WEEKDAY(H239,2)&gt;5,"WE","")))</f>
        <v/>
      </c>
      <c r="J239" s="14">
        <f t="shared" si="40"/>
        <v>42882</v>
      </c>
      <c r="K239" s="13" t="str">
        <f>IF(J239="","",IFERROR(INDEX(Tableau1[RAISON],MATCH(J239,Tableau1[JOUR],0)),IF(WEEKDAY(J239,2)&gt;5,"WE","")))</f>
        <v>WE</v>
      </c>
      <c r="L239" s="14">
        <f t="shared" si="41"/>
        <v>42913</v>
      </c>
      <c r="M239" s="13" t="str">
        <f>IF(L239="","",IFERROR(INDEX(Tableau1[RAISON],MATCH(L239,Tableau1[JOUR],0)),IF(WEEKDAY(L239,2)&gt;5,"WE","")))</f>
        <v/>
      </c>
      <c r="N239" s="11"/>
    </row>
    <row r="240" spans="1:14" x14ac:dyDescent="0.35">
      <c r="A240" s="11"/>
      <c r="B240" s="14">
        <f t="shared" si="36"/>
        <v>42763</v>
      </c>
      <c r="C240" s="13" t="str">
        <f>IF(B240="","",IFERROR(INDEX(Tableau1[RAISON],MATCH(B240,Tableau1[JOUR],0)),IF(WEEKDAY(B240,2)&gt;5,"WE","")))</f>
        <v>WE</v>
      </c>
      <c r="D240" s="14">
        <f t="shared" si="37"/>
        <v>42794</v>
      </c>
      <c r="E240" s="13" t="str">
        <f>IF(D240="","",IFERROR(INDEX(Tableau1[RAISON],MATCH(D240,Tableau1[JOUR],0)),IF(WEEKDAY(D240,2)&gt;5,"WE","")))</f>
        <v/>
      </c>
      <c r="F240" s="14">
        <f t="shared" si="38"/>
        <v>42822</v>
      </c>
      <c r="G240" s="13" t="str">
        <f>IF(F240="","",IFERROR(INDEX(Tableau1[RAISON],MATCH(F240,Tableau1[JOUR],0)),IF(WEEKDAY(F240,2)&gt;5,"WE","")))</f>
        <v/>
      </c>
      <c r="H240" s="14">
        <f t="shared" si="39"/>
        <v>42853</v>
      </c>
      <c r="I240" s="13" t="str">
        <f>IF(H240="","",IFERROR(INDEX(Tableau1[RAISON],MATCH(H240,Tableau1[JOUR],0)),IF(WEEKDAY(H240,2)&gt;5,"WE","")))</f>
        <v/>
      </c>
      <c r="J240" s="14">
        <f t="shared" si="40"/>
        <v>42883</v>
      </c>
      <c r="K240" s="13" t="str">
        <f>IF(J240="","",IFERROR(INDEX(Tableau1[RAISON],MATCH(J240,Tableau1[JOUR],0)),IF(WEEKDAY(J240,2)&gt;5,"WE","")))</f>
        <v>WE</v>
      </c>
      <c r="L240" s="14">
        <f t="shared" si="41"/>
        <v>42914</v>
      </c>
      <c r="M240" s="13" t="str">
        <f>IF(L240="","",IFERROR(INDEX(Tableau1[RAISON],MATCH(L240,Tableau1[JOUR],0)),IF(WEEKDAY(L240,2)&gt;5,"WE","")))</f>
        <v/>
      </c>
      <c r="N240" s="11"/>
    </row>
    <row r="241" spans="1:14" x14ac:dyDescent="0.35">
      <c r="A241" s="11"/>
      <c r="B241" s="14">
        <f t="shared" si="36"/>
        <v>42764</v>
      </c>
      <c r="C241" s="13" t="str">
        <f>IF(B241="","",IFERROR(INDEX(Tableau1[RAISON],MATCH(B241,Tableau1[JOUR],0)),IF(WEEKDAY(B241,2)&gt;5,"WE","")))</f>
        <v>WE</v>
      </c>
      <c r="D241" s="14" t="str">
        <f>IF(DAY(D240+1)=1,"",D240+1)</f>
        <v/>
      </c>
      <c r="E241" s="13" t="str">
        <f>IF(D241="","",IFERROR(INDEX(Tableau1[RAISON],MATCH(D241,Tableau1[JOUR],0)),IF(WEEKDAY(D241,2)&gt;5,"WE","")))</f>
        <v/>
      </c>
      <c r="F241" s="14">
        <f t="shared" si="38"/>
        <v>42823</v>
      </c>
      <c r="G241" s="13" t="str">
        <f>IF(F241="","",IFERROR(INDEX(Tableau1[RAISON],MATCH(F241,Tableau1[JOUR],0)),IF(WEEKDAY(F241,2)&gt;5,"WE","")))</f>
        <v/>
      </c>
      <c r="H241" s="14">
        <f t="shared" si="39"/>
        <v>42854</v>
      </c>
      <c r="I241" s="13" t="str">
        <f>IF(H241="","",IFERROR(INDEX(Tableau1[RAISON],MATCH(H241,Tableau1[JOUR],0)),IF(WEEKDAY(H241,2)&gt;5,"WE","")))</f>
        <v>WE</v>
      </c>
      <c r="J241" s="14">
        <f t="shared" si="40"/>
        <v>42884</v>
      </c>
      <c r="K241" s="13" t="str">
        <f>IF(J241="","",IFERROR(INDEX(Tableau1[RAISON],MATCH(J241,Tableau1[JOUR],0)),IF(WEEKDAY(J241,2)&gt;5,"WE","")))</f>
        <v/>
      </c>
      <c r="L241" s="14">
        <f t="shared" si="41"/>
        <v>42915</v>
      </c>
      <c r="M241" s="13" t="str">
        <f>IF(L241="","",IFERROR(INDEX(Tableau1[RAISON],MATCH(L241,Tableau1[JOUR],0)),IF(WEEKDAY(L241,2)&gt;5,"WE","")))</f>
        <v/>
      </c>
      <c r="N241" s="11"/>
    </row>
    <row r="242" spans="1:14" x14ac:dyDescent="0.35">
      <c r="A242" s="11"/>
      <c r="B242" s="14">
        <f t="shared" si="36"/>
        <v>42765</v>
      </c>
      <c r="C242" s="13" t="str">
        <f>IF(B242="","",IFERROR(INDEX(Tableau1[RAISON],MATCH(B242,Tableau1[JOUR],0)),IF(WEEKDAY(B242,2)&gt;5,"WE","")))</f>
        <v/>
      </c>
      <c r="D242" s="15"/>
      <c r="E242" s="13" t="str">
        <f>IF(D242="","",IFERROR(INDEX(Tableau1[RAISON],MATCH(D242,Tableau1[JOUR],0)),IF(WEEKDAY(D242,2)&gt;5,"WE","")))</f>
        <v/>
      </c>
      <c r="F242" s="14">
        <f t="shared" si="38"/>
        <v>42824</v>
      </c>
      <c r="G242" s="13" t="str">
        <f>IF(F242="","",IFERROR(INDEX(Tableau1[RAISON],MATCH(F242,Tableau1[JOUR],0)),IF(WEEKDAY(F242,2)&gt;5,"WE","")))</f>
        <v/>
      </c>
      <c r="H242" s="14">
        <f t="shared" si="39"/>
        <v>42855</v>
      </c>
      <c r="I242" s="13" t="str">
        <f>IF(H242="","",IFERROR(INDEX(Tableau1[RAISON],MATCH(H242,Tableau1[JOUR],0)),IF(WEEKDAY(H242,2)&gt;5,"WE","")))</f>
        <v>WE</v>
      </c>
      <c r="J242" s="14">
        <f t="shared" si="40"/>
        <v>42885</v>
      </c>
      <c r="K242" s="13" t="str">
        <f>IF(J242="","",IFERROR(INDEX(Tableau1[RAISON],MATCH(J242,Tableau1[JOUR],0)),IF(WEEKDAY(J242,2)&gt;5,"WE","")))</f>
        <v/>
      </c>
      <c r="L242" s="14">
        <f t="shared" si="41"/>
        <v>42916</v>
      </c>
      <c r="M242" s="13" t="str">
        <f>IF(L242="","",IFERROR(INDEX(Tableau1[RAISON],MATCH(L242,Tableau1[JOUR],0)),IF(WEEKDAY(L242,2)&gt;5,"WE","")))</f>
        <v/>
      </c>
      <c r="N242" s="11"/>
    </row>
    <row r="243" spans="1:14" x14ac:dyDescent="0.35">
      <c r="A243" s="11"/>
      <c r="B243" s="16">
        <f t="shared" si="36"/>
        <v>42766</v>
      </c>
      <c r="C243" s="13" t="str">
        <f>IF(B243="","",IFERROR(INDEX(Tableau1[RAISON],MATCH(B243,Tableau1[JOUR],0)),IF(WEEKDAY(B243,2)&gt;5,"WE","")))</f>
        <v/>
      </c>
      <c r="D243" s="17"/>
      <c r="E243" s="13" t="str">
        <f>IF(D243="","",IFERROR(INDEX(Tableau1[RAISON],MATCH(D243,Tableau1[JOUR],0)),IF(WEEKDAY(D243,2)&gt;5,"WE","")))</f>
        <v/>
      </c>
      <c r="F243" s="16">
        <f t="shared" si="38"/>
        <v>42825</v>
      </c>
      <c r="G243" s="13" t="str">
        <f>IF(F243="","",IFERROR(INDEX(Tableau1[RAISON],MATCH(F243,Tableau1[JOUR],0)),IF(WEEKDAY(F243,2)&gt;5,"WE","")))</f>
        <v/>
      </c>
      <c r="H243" s="17"/>
      <c r="I243" s="13" t="str">
        <f>IF(H243="","",IFERROR(INDEX(Tableau1[RAISON],MATCH(H243,Tableau1[JOUR],0)),IF(WEEKDAY(H243,2)&gt;5,"WE","")))</f>
        <v/>
      </c>
      <c r="J243" s="16">
        <f t="shared" si="40"/>
        <v>42886</v>
      </c>
      <c r="K243" s="13" t="str">
        <f>IF(J243="","",IFERROR(INDEX(Tableau1[RAISON],MATCH(J243,Tableau1[JOUR],0)),IF(WEEKDAY(J243,2)&gt;5,"WE","")))</f>
        <v/>
      </c>
      <c r="L243" s="17"/>
      <c r="M243" s="13" t="str">
        <f>IF(L243="","",IFERROR(INDEX(Tableau1[RAISON],MATCH(L243,Tableau1[JOUR],0)),IF(WEEKDAY(L243,2)&gt;5,"WE","")))</f>
        <v/>
      </c>
      <c r="N243" s="11"/>
    </row>
    <row r="244" spans="1:14" x14ac:dyDescent="0.35">
      <c r="A244" s="11"/>
      <c r="B244" s="18">
        <f>NETWORKDAYS(B213,MAX(B240:B243),Tableau1[JOUR]
)</f>
        <v>22</v>
      </c>
      <c r="C244" s="18"/>
      <c r="D244" s="18">
        <f>NETWORKDAYS(D213,MAX(D240:D243),Tableau1[JOUR]
)</f>
        <v>20</v>
      </c>
      <c r="E244" s="18"/>
      <c r="F244" s="18">
        <f>NETWORKDAYS(F213,MAX(F240:F243),Tableau1[JOUR]
)</f>
        <v>23</v>
      </c>
      <c r="G244" s="18"/>
      <c r="H244" s="18">
        <f>NETWORKDAYS(H213,MAX(H240:H243),Tableau1[JOUR]
)</f>
        <v>19</v>
      </c>
      <c r="I244" s="18"/>
      <c r="J244" s="18">
        <f>NETWORKDAYS(J213,MAX(J240:J243),Tableau1[JOUR]
)</f>
        <v>21</v>
      </c>
      <c r="K244" s="18"/>
      <c r="L244" s="18">
        <f>NETWORKDAYS(L213,MAX(L240:L243),Tableau1[JOUR]
)</f>
        <v>21</v>
      </c>
      <c r="M244" s="11"/>
      <c r="N244" s="18">
        <f>SUM(B244:L244)</f>
        <v>126</v>
      </c>
    </row>
    <row r="245" spans="1:14" x14ac:dyDescent="0.35">
      <c r="A245" s="11"/>
      <c r="B245" s="10"/>
      <c r="C245" s="11"/>
      <c r="D245" s="10"/>
      <c r="E245" s="11"/>
      <c r="F245" s="10"/>
      <c r="G245" s="11"/>
      <c r="H245" s="10"/>
      <c r="I245" s="11"/>
      <c r="J245" s="10"/>
      <c r="K245" s="11"/>
      <c r="L245" s="10"/>
      <c r="M245" s="11"/>
      <c r="N245" s="11"/>
    </row>
    <row r="246" spans="1:14" x14ac:dyDescent="0.35">
      <c r="A246" s="11"/>
      <c r="B246" s="10">
        <v>7</v>
      </c>
      <c r="C246" s="11"/>
      <c r="D246" s="10">
        <v>8</v>
      </c>
      <c r="E246" s="11"/>
      <c r="F246" s="10">
        <v>9</v>
      </c>
      <c r="G246" s="11"/>
      <c r="H246" s="10">
        <v>10</v>
      </c>
      <c r="I246" s="11"/>
      <c r="J246" s="10">
        <v>11</v>
      </c>
      <c r="K246" s="11"/>
      <c r="L246" s="10">
        <v>12</v>
      </c>
      <c r="M246" s="11"/>
      <c r="N246" s="11"/>
    </row>
    <row r="247" spans="1:14" x14ac:dyDescent="0.35">
      <c r="A247" s="11"/>
      <c r="B247" s="19">
        <f>DATE(A212,B246,1)</f>
        <v>42917</v>
      </c>
      <c r="C247" s="20"/>
      <c r="D247" s="19">
        <f>DATE(A212,D246,1)</f>
        <v>42948</v>
      </c>
      <c r="E247" s="20"/>
      <c r="F247" s="19">
        <f>DATE(A212,F246,1)</f>
        <v>42979</v>
      </c>
      <c r="G247" s="20"/>
      <c r="H247" s="19">
        <f>DATE(A212,H246,1)</f>
        <v>43009</v>
      </c>
      <c r="I247" s="20"/>
      <c r="J247" s="19">
        <f>DATE(A212,J246,1)</f>
        <v>43040</v>
      </c>
      <c r="K247" s="20"/>
      <c r="L247" s="19">
        <f>DATE(A212,L246,1)</f>
        <v>43070</v>
      </c>
      <c r="M247" s="20"/>
      <c r="N247" s="11"/>
    </row>
    <row r="248" spans="1:14" x14ac:dyDescent="0.35">
      <c r="A248" s="11"/>
      <c r="B248" s="12">
        <f>+B247</f>
        <v>42917</v>
      </c>
      <c r="C248" s="13" t="str">
        <f>IF(B248="","",IFERROR(INDEX(Tableau1[RAISON],MATCH(B248,Tableau1[JOUR],0)),IF(WEEKDAY(B248,2)&gt;5,"WE","")))</f>
        <v>WE</v>
      </c>
      <c r="D248" s="12">
        <f>+D247</f>
        <v>42948</v>
      </c>
      <c r="E248" s="13" t="str">
        <f>IF(D248="","",IFERROR(INDEX(Tableau1[RAISON],MATCH(D248,Tableau1[JOUR],0)),IF(WEEKDAY(D248,2)&gt;5,"WE","")))</f>
        <v/>
      </c>
      <c r="F248" s="12">
        <f>+F247</f>
        <v>42979</v>
      </c>
      <c r="G248" s="13" t="str">
        <f>IF(F248="","",IFERROR(INDEX(Tableau1[RAISON],MATCH(F248,Tableau1[JOUR],0)),IF(WEEKDAY(F248,2)&gt;5,"WE","")))</f>
        <v/>
      </c>
      <c r="H248" s="12">
        <f>+H247</f>
        <v>43009</v>
      </c>
      <c r="I248" s="13" t="str">
        <f>IF(H248="","",IFERROR(INDEX(Tableau1[RAISON],MATCH(H248,Tableau1[JOUR],0)),IF(WEEKDAY(H248,2)&gt;5,"WE","")))</f>
        <v>WE</v>
      </c>
      <c r="J248" s="12">
        <f>+J247</f>
        <v>43040</v>
      </c>
      <c r="K248" s="13" t="str">
        <f>IF(J248="","",IFERROR(INDEX(Tableau1[RAISON],MATCH(J248,Tableau1[JOUR],0)),IF(WEEKDAY(J248,2)&gt;5,"WE","")))</f>
        <v>Toussaint</v>
      </c>
      <c r="L248" s="12">
        <f>+L247</f>
        <v>43070</v>
      </c>
      <c r="M248" s="13" t="str">
        <f>IF(L248="","",IFERROR(INDEX(Tableau1[RAISON],MATCH(L248,Tableau1[JOUR],0)),IF(WEEKDAY(L248,2)&gt;5,"WE","")))</f>
        <v/>
      </c>
      <c r="N248" s="11"/>
    </row>
    <row r="249" spans="1:14" x14ac:dyDescent="0.35">
      <c r="A249" s="11"/>
      <c r="B249" s="14">
        <f>B248+1</f>
        <v>42918</v>
      </c>
      <c r="C249" s="13" t="str">
        <f>IF(B249="","",IFERROR(INDEX(Tableau1[RAISON],MATCH(B249,Tableau1[JOUR],0)),IF(WEEKDAY(B249,2)&gt;5,"WE","")))</f>
        <v>WE</v>
      </c>
      <c r="D249" s="14">
        <f>D248+1</f>
        <v>42949</v>
      </c>
      <c r="E249" s="13" t="str">
        <f>IF(D249="","",IFERROR(INDEX(Tableau1[RAISON],MATCH(D249,Tableau1[JOUR],0)),IF(WEEKDAY(D249,2)&gt;5,"WE","")))</f>
        <v/>
      </c>
      <c r="F249" s="14">
        <f>F248+1</f>
        <v>42980</v>
      </c>
      <c r="G249" s="13" t="str">
        <f>IF(F249="","",IFERROR(INDEX(Tableau1[RAISON],MATCH(F249,Tableau1[JOUR],0)),IF(WEEKDAY(F249,2)&gt;5,"WE","")))</f>
        <v>WE</v>
      </c>
      <c r="H249" s="14">
        <f>H248+1</f>
        <v>43010</v>
      </c>
      <c r="I249" s="13" t="str">
        <f>IF(H249="","",IFERROR(INDEX(Tableau1[RAISON],MATCH(H249,Tableau1[JOUR],0)),IF(WEEKDAY(H249,2)&gt;5,"WE","")))</f>
        <v/>
      </c>
      <c r="J249" s="14">
        <f>J248+1</f>
        <v>43041</v>
      </c>
      <c r="K249" s="13" t="str">
        <f>IF(J249="","",IFERROR(INDEX(Tableau1[RAISON],MATCH(J249,Tableau1[JOUR],0)),IF(WEEKDAY(J249,2)&gt;5,"WE","")))</f>
        <v/>
      </c>
      <c r="L249" s="14">
        <f>L248+1</f>
        <v>43071</v>
      </c>
      <c r="M249" s="13" t="str">
        <f>IF(L249="","",IFERROR(INDEX(Tableau1[RAISON],MATCH(L249,Tableau1[JOUR],0)),IF(WEEKDAY(L249,2)&gt;5,"WE","")))</f>
        <v>WE</v>
      </c>
      <c r="N249" s="11"/>
    </row>
    <row r="250" spans="1:14" x14ac:dyDescent="0.35">
      <c r="A250" s="11"/>
      <c r="B250" s="14">
        <f t="shared" ref="B250:B278" si="42">B249+1</f>
        <v>42919</v>
      </c>
      <c r="C250" s="13" t="str">
        <f>IF(B250="","",IFERROR(INDEX(Tableau1[RAISON],MATCH(B250,Tableau1[JOUR],0)),IF(WEEKDAY(B250,2)&gt;5,"WE","")))</f>
        <v/>
      </c>
      <c r="D250" s="14">
        <f t="shared" ref="D250:D278" si="43">D249+1</f>
        <v>42950</v>
      </c>
      <c r="E250" s="13" t="str">
        <f>IF(D250="","",IFERROR(INDEX(Tableau1[RAISON],MATCH(D250,Tableau1[JOUR],0)),IF(WEEKDAY(D250,2)&gt;5,"WE","")))</f>
        <v/>
      </c>
      <c r="F250" s="14">
        <f t="shared" ref="F250:F277" si="44">F249+1</f>
        <v>42981</v>
      </c>
      <c r="G250" s="13" t="str">
        <f>IF(F250="","",IFERROR(INDEX(Tableau1[RAISON],MATCH(F250,Tableau1[JOUR],0)),IF(WEEKDAY(F250,2)&gt;5,"WE","")))</f>
        <v>WE</v>
      </c>
      <c r="H250" s="14">
        <f t="shared" ref="H250:H278" si="45">H249+1</f>
        <v>43011</v>
      </c>
      <c r="I250" s="13" t="str">
        <f>IF(H250="","",IFERROR(INDEX(Tableau1[RAISON],MATCH(H250,Tableau1[JOUR],0)),IF(WEEKDAY(H250,2)&gt;5,"WE","")))</f>
        <v/>
      </c>
      <c r="J250" s="14">
        <f t="shared" ref="J250:J277" si="46">J249+1</f>
        <v>43042</v>
      </c>
      <c r="K250" s="13" t="str">
        <f>IF(J250="","",IFERROR(INDEX(Tableau1[RAISON],MATCH(J250,Tableau1[JOUR],0)),IF(WEEKDAY(J250,2)&gt;5,"WE","")))</f>
        <v/>
      </c>
      <c r="L250" s="14">
        <f t="shared" ref="L250:L278" si="47">L249+1</f>
        <v>43072</v>
      </c>
      <c r="M250" s="13" t="str">
        <f>IF(L250="","",IFERROR(INDEX(Tableau1[RAISON],MATCH(L250,Tableau1[JOUR],0)),IF(WEEKDAY(L250,2)&gt;5,"WE","")))</f>
        <v>WE</v>
      </c>
      <c r="N250" s="11"/>
    </row>
    <row r="251" spans="1:14" x14ac:dyDescent="0.35">
      <c r="A251" s="11"/>
      <c r="B251" s="14">
        <f t="shared" si="42"/>
        <v>42920</v>
      </c>
      <c r="C251" s="13" t="str">
        <f>IF(B251="","",IFERROR(INDEX(Tableau1[RAISON],MATCH(B251,Tableau1[JOUR],0)),IF(WEEKDAY(B251,2)&gt;5,"WE","")))</f>
        <v/>
      </c>
      <c r="D251" s="14">
        <f t="shared" si="43"/>
        <v>42951</v>
      </c>
      <c r="E251" s="13" t="str">
        <f>IF(D251="","",IFERROR(INDEX(Tableau1[RAISON],MATCH(D251,Tableau1[JOUR],0)),IF(WEEKDAY(D251,2)&gt;5,"WE","")))</f>
        <v/>
      </c>
      <c r="F251" s="14">
        <f t="shared" si="44"/>
        <v>42982</v>
      </c>
      <c r="G251" s="13" t="str">
        <f>IF(F251="","",IFERROR(INDEX(Tableau1[RAISON],MATCH(F251,Tableau1[JOUR],0)),IF(WEEKDAY(F251,2)&gt;5,"WE","")))</f>
        <v/>
      </c>
      <c r="H251" s="14">
        <f t="shared" si="45"/>
        <v>43012</v>
      </c>
      <c r="I251" s="13" t="str">
        <f>IF(H251="","",IFERROR(INDEX(Tableau1[RAISON],MATCH(H251,Tableau1[JOUR],0)),IF(WEEKDAY(H251,2)&gt;5,"WE","")))</f>
        <v/>
      </c>
      <c r="J251" s="14">
        <f t="shared" si="46"/>
        <v>43043</v>
      </c>
      <c r="K251" s="13" t="str">
        <f>IF(J251="","",IFERROR(INDEX(Tableau1[RAISON],MATCH(J251,Tableau1[JOUR],0)),IF(WEEKDAY(J251,2)&gt;5,"WE","")))</f>
        <v>WE</v>
      </c>
      <c r="L251" s="14">
        <f t="shared" si="47"/>
        <v>43073</v>
      </c>
      <c r="M251" s="13" t="str">
        <f>IF(L251="","",IFERROR(INDEX(Tableau1[RAISON],MATCH(L251,Tableau1[JOUR],0)),IF(WEEKDAY(L251,2)&gt;5,"WE","")))</f>
        <v/>
      </c>
      <c r="N251" s="11"/>
    </row>
    <row r="252" spans="1:14" x14ac:dyDescent="0.35">
      <c r="A252" s="11"/>
      <c r="B252" s="14">
        <f t="shared" si="42"/>
        <v>42921</v>
      </c>
      <c r="C252" s="13" t="str">
        <f>IF(B252="","",IFERROR(INDEX(Tableau1[RAISON],MATCH(B252,Tableau1[JOUR],0)),IF(WEEKDAY(B252,2)&gt;5,"WE","")))</f>
        <v/>
      </c>
      <c r="D252" s="14">
        <f t="shared" si="43"/>
        <v>42952</v>
      </c>
      <c r="E252" s="13" t="str">
        <f>IF(D252="","",IFERROR(INDEX(Tableau1[RAISON],MATCH(D252,Tableau1[JOUR],0)),IF(WEEKDAY(D252,2)&gt;5,"WE","")))</f>
        <v>WE</v>
      </c>
      <c r="F252" s="14">
        <f t="shared" si="44"/>
        <v>42983</v>
      </c>
      <c r="G252" s="13" t="str">
        <f>IF(F252="","",IFERROR(INDEX(Tableau1[RAISON],MATCH(F252,Tableau1[JOUR],0)),IF(WEEKDAY(F252,2)&gt;5,"WE","")))</f>
        <v/>
      </c>
      <c r="H252" s="14">
        <f t="shared" si="45"/>
        <v>43013</v>
      </c>
      <c r="I252" s="13" t="str">
        <f>IF(H252="","",IFERROR(INDEX(Tableau1[RAISON],MATCH(H252,Tableau1[JOUR],0)),IF(WEEKDAY(H252,2)&gt;5,"WE","")))</f>
        <v/>
      </c>
      <c r="J252" s="14">
        <f t="shared" si="46"/>
        <v>43044</v>
      </c>
      <c r="K252" s="13" t="str">
        <f>IF(J252="","",IFERROR(INDEX(Tableau1[RAISON],MATCH(J252,Tableau1[JOUR],0)),IF(WEEKDAY(J252,2)&gt;5,"WE","")))</f>
        <v>WE</v>
      </c>
      <c r="L252" s="14">
        <f t="shared" si="47"/>
        <v>43074</v>
      </c>
      <c r="M252" s="13" t="str">
        <f>IF(L252="","",IFERROR(INDEX(Tableau1[RAISON],MATCH(L252,Tableau1[JOUR],0)),IF(WEEKDAY(L252,2)&gt;5,"WE","")))</f>
        <v/>
      </c>
      <c r="N252" s="11"/>
    </row>
    <row r="253" spans="1:14" x14ac:dyDescent="0.35">
      <c r="A253" s="11"/>
      <c r="B253" s="14">
        <f t="shared" si="42"/>
        <v>42922</v>
      </c>
      <c r="C253" s="13" t="str">
        <f>IF(B253="","",IFERROR(INDEX(Tableau1[RAISON],MATCH(B253,Tableau1[JOUR],0)),IF(WEEKDAY(B253,2)&gt;5,"WE","")))</f>
        <v/>
      </c>
      <c r="D253" s="14">
        <f t="shared" si="43"/>
        <v>42953</v>
      </c>
      <c r="E253" s="13" t="str">
        <f>IF(D253="","",IFERROR(INDEX(Tableau1[RAISON],MATCH(D253,Tableau1[JOUR],0)),IF(WEEKDAY(D253,2)&gt;5,"WE","")))</f>
        <v>WE</v>
      </c>
      <c r="F253" s="14">
        <f t="shared" si="44"/>
        <v>42984</v>
      </c>
      <c r="G253" s="13" t="str">
        <f>IF(F253="","",IFERROR(INDEX(Tableau1[RAISON],MATCH(F253,Tableau1[JOUR],0)),IF(WEEKDAY(F253,2)&gt;5,"WE","")))</f>
        <v/>
      </c>
      <c r="H253" s="14">
        <f t="shared" si="45"/>
        <v>43014</v>
      </c>
      <c r="I253" s="13" t="str">
        <f>IF(H253="","",IFERROR(INDEX(Tableau1[RAISON],MATCH(H253,Tableau1[JOUR],0)),IF(WEEKDAY(H253,2)&gt;5,"WE","")))</f>
        <v/>
      </c>
      <c r="J253" s="14">
        <f t="shared" si="46"/>
        <v>43045</v>
      </c>
      <c r="K253" s="13" t="str">
        <f>IF(J253="","",IFERROR(INDEX(Tableau1[RAISON],MATCH(J253,Tableau1[JOUR],0)),IF(WEEKDAY(J253,2)&gt;5,"WE","")))</f>
        <v/>
      </c>
      <c r="L253" s="14">
        <f t="shared" si="47"/>
        <v>43075</v>
      </c>
      <c r="M253" s="13" t="str">
        <f>IF(L253="","",IFERROR(INDEX(Tableau1[RAISON],MATCH(L253,Tableau1[JOUR],0)),IF(WEEKDAY(L253,2)&gt;5,"WE","")))</f>
        <v/>
      </c>
      <c r="N253" s="11"/>
    </row>
    <row r="254" spans="1:14" x14ac:dyDescent="0.35">
      <c r="A254" s="11"/>
      <c r="B254" s="14">
        <f t="shared" si="42"/>
        <v>42923</v>
      </c>
      <c r="C254" s="13" t="str">
        <f>IF(B254="","",IFERROR(INDEX(Tableau1[RAISON],MATCH(B254,Tableau1[JOUR],0)),IF(WEEKDAY(B254,2)&gt;5,"WE","")))</f>
        <v/>
      </c>
      <c r="D254" s="14">
        <f t="shared" si="43"/>
        <v>42954</v>
      </c>
      <c r="E254" s="13" t="str">
        <f>IF(D254="","",IFERROR(INDEX(Tableau1[RAISON],MATCH(D254,Tableau1[JOUR],0)),IF(WEEKDAY(D254,2)&gt;5,"WE","")))</f>
        <v/>
      </c>
      <c r="F254" s="14">
        <f t="shared" si="44"/>
        <v>42985</v>
      </c>
      <c r="G254" s="13" t="str">
        <f>IF(F254="","",IFERROR(INDEX(Tableau1[RAISON],MATCH(F254,Tableau1[JOUR],0)),IF(WEEKDAY(F254,2)&gt;5,"WE","")))</f>
        <v/>
      </c>
      <c r="H254" s="14">
        <f t="shared" si="45"/>
        <v>43015</v>
      </c>
      <c r="I254" s="13" t="str">
        <f>IF(H254="","",IFERROR(INDEX(Tableau1[RAISON],MATCH(H254,Tableau1[JOUR],0)),IF(WEEKDAY(H254,2)&gt;5,"WE","")))</f>
        <v>WE</v>
      </c>
      <c r="J254" s="14">
        <f t="shared" si="46"/>
        <v>43046</v>
      </c>
      <c r="K254" s="13" t="str">
        <f>IF(J254="","",IFERROR(INDEX(Tableau1[RAISON],MATCH(J254,Tableau1[JOUR],0)),IF(WEEKDAY(J254,2)&gt;5,"WE","")))</f>
        <v/>
      </c>
      <c r="L254" s="14">
        <f t="shared" si="47"/>
        <v>43076</v>
      </c>
      <c r="M254" s="13" t="str">
        <f>IF(L254="","",IFERROR(INDEX(Tableau1[RAISON],MATCH(L254,Tableau1[JOUR],0)),IF(WEEKDAY(L254,2)&gt;5,"WE","")))</f>
        <v/>
      </c>
      <c r="N254" s="11"/>
    </row>
    <row r="255" spans="1:14" x14ac:dyDescent="0.35">
      <c r="A255" s="11"/>
      <c r="B255" s="14">
        <f t="shared" si="42"/>
        <v>42924</v>
      </c>
      <c r="C255" s="13" t="str">
        <f>IF(B255="","",IFERROR(INDEX(Tableau1[RAISON],MATCH(B255,Tableau1[JOUR],0)),IF(WEEKDAY(B255,2)&gt;5,"WE","")))</f>
        <v>WE</v>
      </c>
      <c r="D255" s="14">
        <f t="shared" si="43"/>
        <v>42955</v>
      </c>
      <c r="E255" s="13" t="str">
        <f>IF(D255="","",IFERROR(INDEX(Tableau1[RAISON],MATCH(D255,Tableau1[JOUR],0)),IF(WEEKDAY(D255,2)&gt;5,"WE","")))</f>
        <v/>
      </c>
      <c r="F255" s="14">
        <f t="shared" si="44"/>
        <v>42986</v>
      </c>
      <c r="G255" s="13" t="str">
        <f>IF(F255="","",IFERROR(INDEX(Tableau1[RAISON],MATCH(F255,Tableau1[JOUR],0)),IF(WEEKDAY(F255,2)&gt;5,"WE","")))</f>
        <v/>
      </c>
      <c r="H255" s="14">
        <f t="shared" si="45"/>
        <v>43016</v>
      </c>
      <c r="I255" s="13" t="str">
        <f>IF(H255="","",IFERROR(INDEX(Tableau1[RAISON],MATCH(H255,Tableau1[JOUR],0)),IF(WEEKDAY(H255,2)&gt;5,"WE","")))</f>
        <v>WE</v>
      </c>
      <c r="J255" s="14">
        <f t="shared" si="46"/>
        <v>43047</v>
      </c>
      <c r="K255" s="13" t="str">
        <f>IF(J255="","",IFERROR(INDEX(Tableau1[RAISON],MATCH(J255,Tableau1[JOUR],0)),IF(WEEKDAY(J255,2)&gt;5,"WE","")))</f>
        <v/>
      </c>
      <c r="L255" s="14">
        <f t="shared" si="47"/>
        <v>43077</v>
      </c>
      <c r="M255" s="13" t="str">
        <f>IF(L255="","",IFERROR(INDEX(Tableau1[RAISON],MATCH(L255,Tableau1[JOUR],0)),IF(WEEKDAY(L255,2)&gt;5,"WE","")))</f>
        <v/>
      </c>
      <c r="N255" s="11"/>
    </row>
    <row r="256" spans="1:14" x14ac:dyDescent="0.35">
      <c r="A256" s="11"/>
      <c r="B256" s="14">
        <f t="shared" si="42"/>
        <v>42925</v>
      </c>
      <c r="C256" s="13" t="str">
        <f>IF(B256="","",IFERROR(INDEX(Tableau1[RAISON],MATCH(B256,Tableau1[JOUR],0)),IF(WEEKDAY(B256,2)&gt;5,"WE","")))</f>
        <v>WE</v>
      </c>
      <c r="D256" s="14">
        <f t="shared" si="43"/>
        <v>42956</v>
      </c>
      <c r="E256" s="13" t="str">
        <f>IF(D256="","",IFERROR(INDEX(Tableau1[RAISON],MATCH(D256,Tableau1[JOUR],0)),IF(WEEKDAY(D256,2)&gt;5,"WE","")))</f>
        <v/>
      </c>
      <c r="F256" s="14">
        <f t="shared" si="44"/>
        <v>42987</v>
      </c>
      <c r="G256" s="13" t="str">
        <f>IF(F256="","",IFERROR(INDEX(Tableau1[RAISON],MATCH(F256,Tableau1[JOUR],0)),IF(WEEKDAY(F256,2)&gt;5,"WE","")))</f>
        <v>WE</v>
      </c>
      <c r="H256" s="14">
        <f t="shared" si="45"/>
        <v>43017</v>
      </c>
      <c r="I256" s="13" t="str">
        <f>IF(H256="","",IFERROR(INDEX(Tableau1[RAISON],MATCH(H256,Tableau1[JOUR],0)),IF(WEEKDAY(H256,2)&gt;5,"WE","")))</f>
        <v/>
      </c>
      <c r="J256" s="14">
        <f t="shared" si="46"/>
        <v>43048</v>
      </c>
      <c r="K256" s="13" t="str">
        <f>IF(J256="","",IFERROR(INDEX(Tableau1[RAISON],MATCH(J256,Tableau1[JOUR],0)),IF(WEEKDAY(J256,2)&gt;5,"WE","")))</f>
        <v/>
      </c>
      <c r="L256" s="14">
        <f t="shared" si="47"/>
        <v>43078</v>
      </c>
      <c r="M256" s="13" t="str">
        <f>IF(L256="","",IFERROR(INDEX(Tableau1[RAISON],MATCH(L256,Tableau1[JOUR],0)),IF(WEEKDAY(L256,2)&gt;5,"WE","")))</f>
        <v>WE</v>
      </c>
      <c r="N256" s="11"/>
    </row>
    <row r="257" spans="1:14" x14ac:dyDescent="0.35">
      <c r="A257" s="11"/>
      <c r="B257" s="14">
        <f t="shared" si="42"/>
        <v>42926</v>
      </c>
      <c r="C257" s="13" t="str">
        <f>IF(B257="","",IFERROR(INDEX(Tableau1[RAISON],MATCH(B257,Tableau1[JOUR],0)),IF(WEEKDAY(B257,2)&gt;5,"WE","")))</f>
        <v/>
      </c>
      <c r="D257" s="14">
        <f t="shared" si="43"/>
        <v>42957</v>
      </c>
      <c r="E257" s="13" t="str">
        <f>IF(D257="","",IFERROR(INDEX(Tableau1[RAISON],MATCH(D257,Tableau1[JOUR],0)),IF(WEEKDAY(D257,2)&gt;5,"WE","")))</f>
        <v/>
      </c>
      <c r="F257" s="14">
        <f t="shared" si="44"/>
        <v>42988</v>
      </c>
      <c r="G257" s="13" t="str">
        <f>IF(F257="","",IFERROR(INDEX(Tableau1[RAISON],MATCH(F257,Tableau1[JOUR],0)),IF(WEEKDAY(F257,2)&gt;5,"WE","")))</f>
        <v>WE</v>
      </c>
      <c r="H257" s="14">
        <f t="shared" si="45"/>
        <v>43018</v>
      </c>
      <c r="I257" s="13" t="str">
        <f>IF(H257="","",IFERROR(INDEX(Tableau1[RAISON],MATCH(H257,Tableau1[JOUR],0)),IF(WEEKDAY(H257,2)&gt;5,"WE","")))</f>
        <v/>
      </c>
      <c r="J257" s="14">
        <f t="shared" si="46"/>
        <v>43049</v>
      </c>
      <c r="K257" s="13" t="str">
        <f>IF(J257="","",IFERROR(INDEX(Tableau1[RAISON],MATCH(J257,Tableau1[JOUR],0)),IF(WEEKDAY(J257,2)&gt;5,"WE","")))</f>
        <v/>
      </c>
      <c r="L257" s="14">
        <f t="shared" si="47"/>
        <v>43079</v>
      </c>
      <c r="M257" s="13" t="str">
        <f>IF(L257="","",IFERROR(INDEX(Tableau1[RAISON],MATCH(L257,Tableau1[JOUR],0)),IF(WEEKDAY(L257,2)&gt;5,"WE","")))</f>
        <v>WE</v>
      </c>
      <c r="N257" s="11"/>
    </row>
    <row r="258" spans="1:14" x14ac:dyDescent="0.35">
      <c r="A258" s="11"/>
      <c r="B258" s="14">
        <f t="shared" si="42"/>
        <v>42927</v>
      </c>
      <c r="C258" s="13" t="str">
        <f>IF(B258="","",IFERROR(INDEX(Tableau1[RAISON],MATCH(B258,Tableau1[JOUR],0)),IF(WEEKDAY(B258,2)&gt;5,"WE","")))</f>
        <v/>
      </c>
      <c r="D258" s="14">
        <f t="shared" si="43"/>
        <v>42958</v>
      </c>
      <c r="E258" s="13" t="str">
        <f>IF(D258="","",IFERROR(INDEX(Tableau1[RAISON],MATCH(D258,Tableau1[JOUR],0)),IF(WEEKDAY(D258,2)&gt;5,"WE","")))</f>
        <v/>
      </c>
      <c r="F258" s="14">
        <f t="shared" si="44"/>
        <v>42989</v>
      </c>
      <c r="G258" s="13" t="str">
        <f>IF(F258="","",IFERROR(INDEX(Tableau1[RAISON],MATCH(F258,Tableau1[JOUR],0)),IF(WEEKDAY(F258,2)&gt;5,"WE","")))</f>
        <v/>
      </c>
      <c r="H258" s="14">
        <f t="shared" si="45"/>
        <v>43019</v>
      </c>
      <c r="I258" s="13" t="str">
        <f>IF(H258="","",IFERROR(INDEX(Tableau1[RAISON],MATCH(H258,Tableau1[JOUR],0)),IF(WEEKDAY(H258,2)&gt;5,"WE","")))</f>
        <v/>
      </c>
      <c r="J258" s="14">
        <f t="shared" si="46"/>
        <v>43050</v>
      </c>
      <c r="K258" s="13" t="str">
        <f>IF(J258="","",IFERROR(INDEX(Tableau1[RAISON],MATCH(J258,Tableau1[JOUR],0)),IF(WEEKDAY(J258,2)&gt;5,"WE","")))</f>
        <v>Fête de l'Armistice</v>
      </c>
      <c r="L258" s="14">
        <f t="shared" si="47"/>
        <v>43080</v>
      </c>
      <c r="M258" s="13" t="str">
        <f>IF(L258="","",IFERROR(INDEX(Tableau1[RAISON],MATCH(L258,Tableau1[JOUR],0)),IF(WEEKDAY(L258,2)&gt;5,"WE","")))</f>
        <v/>
      </c>
      <c r="N258" s="11"/>
    </row>
    <row r="259" spans="1:14" x14ac:dyDescent="0.35">
      <c r="A259" s="11"/>
      <c r="B259" s="14">
        <f t="shared" si="42"/>
        <v>42928</v>
      </c>
      <c r="C259" s="13" t="str">
        <f>IF(B259="","",IFERROR(INDEX(Tableau1[RAISON],MATCH(B259,Tableau1[JOUR],0)),IF(WEEKDAY(B259,2)&gt;5,"WE","")))</f>
        <v/>
      </c>
      <c r="D259" s="14">
        <f t="shared" si="43"/>
        <v>42959</v>
      </c>
      <c r="E259" s="13" t="str">
        <f>IF(D259="","",IFERROR(INDEX(Tableau1[RAISON],MATCH(D259,Tableau1[JOUR],0)),IF(WEEKDAY(D259,2)&gt;5,"WE","")))</f>
        <v>WE</v>
      </c>
      <c r="F259" s="14">
        <f t="shared" si="44"/>
        <v>42990</v>
      </c>
      <c r="G259" s="13" t="str">
        <f>IF(F259="","",IFERROR(INDEX(Tableau1[RAISON],MATCH(F259,Tableau1[JOUR],0)),IF(WEEKDAY(F259,2)&gt;5,"WE","")))</f>
        <v/>
      </c>
      <c r="H259" s="14">
        <f t="shared" si="45"/>
        <v>43020</v>
      </c>
      <c r="I259" s="13" t="str">
        <f>IF(H259="","",IFERROR(INDEX(Tableau1[RAISON],MATCH(H259,Tableau1[JOUR],0)),IF(WEEKDAY(H259,2)&gt;5,"WE","")))</f>
        <v/>
      </c>
      <c r="J259" s="14">
        <f t="shared" si="46"/>
        <v>43051</v>
      </c>
      <c r="K259" s="13" t="str">
        <f>IF(J259="","",IFERROR(INDEX(Tableau1[RAISON],MATCH(J259,Tableau1[JOUR],0)),IF(WEEKDAY(J259,2)&gt;5,"WE","")))</f>
        <v>WE</v>
      </c>
      <c r="L259" s="14">
        <f t="shared" si="47"/>
        <v>43081</v>
      </c>
      <c r="M259" s="13" t="str">
        <f>IF(L259="","",IFERROR(INDEX(Tableau1[RAISON],MATCH(L259,Tableau1[JOUR],0)),IF(WEEKDAY(L259,2)&gt;5,"WE","")))</f>
        <v/>
      </c>
      <c r="N259" s="11"/>
    </row>
    <row r="260" spans="1:14" x14ac:dyDescent="0.35">
      <c r="A260" s="11"/>
      <c r="B260" s="14">
        <f t="shared" si="42"/>
        <v>42929</v>
      </c>
      <c r="C260" s="13" t="str">
        <f>IF(B260="","",IFERROR(INDEX(Tableau1[RAISON],MATCH(B260,Tableau1[JOUR],0)),IF(WEEKDAY(B260,2)&gt;5,"WE","")))</f>
        <v/>
      </c>
      <c r="D260" s="14">
        <f t="shared" si="43"/>
        <v>42960</v>
      </c>
      <c r="E260" s="13" t="str">
        <f>IF(D260="","",IFERROR(INDEX(Tableau1[RAISON],MATCH(D260,Tableau1[JOUR],0)),IF(WEEKDAY(D260,2)&gt;5,"WE","")))</f>
        <v>WE</v>
      </c>
      <c r="F260" s="14">
        <f t="shared" si="44"/>
        <v>42991</v>
      </c>
      <c r="G260" s="13" t="str">
        <f>IF(F260="","",IFERROR(INDEX(Tableau1[RAISON],MATCH(F260,Tableau1[JOUR],0)),IF(WEEKDAY(F260,2)&gt;5,"WE","")))</f>
        <v/>
      </c>
      <c r="H260" s="14">
        <f t="shared" si="45"/>
        <v>43021</v>
      </c>
      <c r="I260" s="13" t="str">
        <f>IF(H260="","",IFERROR(INDEX(Tableau1[RAISON],MATCH(H260,Tableau1[JOUR],0)),IF(WEEKDAY(H260,2)&gt;5,"WE","")))</f>
        <v/>
      </c>
      <c r="J260" s="14">
        <f t="shared" si="46"/>
        <v>43052</v>
      </c>
      <c r="K260" s="13" t="str">
        <f>IF(J260="","",IFERROR(INDEX(Tableau1[RAISON],MATCH(J260,Tableau1[JOUR],0)),IF(WEEKDAY(J260,2)&gt;5,"WE","")))</f>
        <v/>
      </c>
      <c r="L260" s="14">
        <f t="shared" si="47"/>
        <v>43082</v>
      </c>
      <c r="M260" s="13" t="str">
        <f>IF(L260="","",IFERROR(INDEX(Tableau1[RAISON],MATCH(L260,Tableau1[JOUR],0)),IF(WEEKDAY(L260,2)&gt;5,"WE","")))</f>
        <v/>
      </c>
      <c r="N260" s="11"/>
    </row>
    <row r="261" spans="1:14" x14ac:dyDescent="0.35">
      <c r="A261" s="11"/>
      <c r="B261" s="14">
        <f t="shared" si="42"/>
        <v>42930</v>
      </c>
      <c r="C261" s="13" t="str">
        <f>IF(B261="","",IFERROR(INDEX(Tableau1[RAISON],MATCH(B261,Tableau1[JOUR],0)),IF(WEEKDAY(B261,2)&gt;5,"WE","")))</f>
        <v/>
      </c>
      <c r="D261" s="14">
        <f t="shared" si="43"/>
        <v>42961</v>
      </c>
      <c r="E261" s="13" t="str">
        <f>IF(D261="","",IFERROR(INDEX(Tableau1[RAISON],MATCH(D261,Tableau1[JOUR],0)),IF(WEEKDAY(D261,2)&gt;5,"WE","")))</f>
        <v/>
      </c>
      <c r="F261" s="14">
        <f t="shared" si="44"/>
        <v>42992</v>
      </c>
      <c r="G261" s="13" t="str">
        <f>IF(F261="","",IFERROR(INDEX(Tableau1[RAISON],MATCH(F261,Tableau1[JOUR],0)),IF(WEEKDAY(F261,2)&gt;5,"WE","")))</f>
        <v/>
      </c>
      <c r="H261" s="14">
        <f t="shared" si="45"/>
        <v>43022</v>
      </c>
      <c r="I261" s="13" t="str">
        <f>IF(H261="","",IFERROR(INDEX(Tableau1[RAISON],MATCH(H261,Tableau1[JOUR],0)),IF(WEEKDAY(H261,2)&gt;5,"WE","")))</f>
        <v>WE</v>
      </c>
      <c r="J261" s="14">
        <f t="shared" si="46"/>
        <v>43053</v>
      </c>
      <c r="K261" s="13" t="str">
        <f>IF(J261="","",IFERROR(INDEX(Tableau1[RAISON],MATCH(J261,Tableau1[JOUR],0)),IF(WEEKDAY(J261,2)&gt;5,"WE","")))</f>
        <v/>
      </c>
      <c r="L261" s="14">
        <f t="shared" si="47"/>
        <v>43083</v>
      </c>
      <c r="M261" s="13" t="str">
        <f>IF(L261="","",IFERROR(INDEX(Tableau1[RAISON],MATCH(L261,Tableau1[JOUR],0)),IF(WEEKDAY(L261,2)&gt;5,"WE","")))</f>
        <v/>
      </c>
      <c r="N261" s="11"/>
    </row>
    <row r="262" spans="1:14" x14ac:dyDescent="0.35">
      <c r="A262" s="11"/>
      <c r="B262" s="14">
        <f t="shared" si="42"/>
        <v>42931</v>
      </c>
      <c r="C262" s="13" t="str">
        <f>IF(B262="","",IFERROR(INDEX(Tableau1[RAISON],MATCH(B262,Tableau1[JOUR],0)),IF(WEEKDAY(B262,2)&gt;5,"WE","")))</f>
        <v>WE</v>
      </c>
      <c r="D262" s="14">
        <f t="shared" si="43"/>
        <v>42962</v>
      </c>
      <c r="E262" s="13" t="str">
        <f>IF(D262="","",IFERROR(INDEX(Tableau1[RAISON],MATCH(D262,Tableau1[JOUR],0)),IF(WEEKDAY(D262,2)&gt;5,"WE","")))</f>
        <v>Assomption</v>
      </c>
      <c r="F262" s="14">
        <f t="shared" si="44"/>
        <v>42993</v>
      </c>
      <c r="G262" s="13" t="str">
        <f>IF(F262="","",IFERROR(INDEX(Tableau1[RAISON],MATCH(F262,Tableau1[JOUR],0)),IF(WEEKDAY(F262,2)&gt;5,"WE","")))</f>
        <v/>
      </c>
      <c r="H262" s="14">
        <f t="shared" si="45"/>
        <v>43023</v>
      </c>
      <c r="I262" s="13" t="str">
        <f>IF(H262="","",IFERROR(INDEX(Tableau1[RAISON],MATCH(H262,Tableau1[JOUR],0)),IF(WEEKDAY(H262,2)&gt;5,"WE","")))</f>
        <v>WE</v>
      </c>
      <c r="J262" s="14">
        <f t="shared" si="46"/>
        <v>43054</v>
      </c>
      <c r="K262" s="13" t="str">
        <f>IF(J262="","",IFERROR(INDEX(Tableau1[RAISON],MATCH(J262,Tableau1[JOUR],0)),IF(WEEKDAY(J262,2)&gt;5,"WE","")))</f>
        <v>Fête du Roi</v>
      </c>
      <c r="L262" s="14">
        <f t="shared" si="47"/>
        <v>43084</v>
      </c>
      <c r="M262" s="13" t="str">
        <f>IF(L262="","",IFERROR(INDEX(Tableau1[RAISON],MATCH(L262,Tableau1[JOUR],0)),IF(WEEKDAY(L262,2)&gt;5,"WE","")))</f>
        <v/>
      </c>
      <c r="N262" s="11"/>
    </row>
    <row r="263" spans="1:14" x14ac:dyDescent="0.35">
      <c r="A263" s="11"/>
      <c r="B263" s="14">
        <f t="shared" si="42"/>
        <v>42932</v>
      </c>
      <c r="C263" s="13" t="str">
        <f>IF(B263="","",IFERROR(INDEX(Tableau1[RAISON],MATCH(B263,Tableau1[JOUR],0)),IF(WEEKDAY(B263,2)&gt;5,"WE","")))</f>
        <v>WE</v>
      </c>
      <c r="D263" s="14">
        <f t="shared" si="43"/>
        <v>42963</v>
      </c>
      <c r="E263" s="13" t="str">
        <f>IF(D263="","",IFERROR(INDEX(Tableau1[RAISON],MATCH(D263,Tableau1[JOUR],0)),IF(WEEKDAY(D263,2)&gt;5,"WE","")))</f>
        <v/>
      </c>
      <c r="F263" s="14">
        <f t="shared" si="44"/>
        <v>42994</v>
      </c>
      <c r="G263" s="13" t="str">
        <f>IF(F263="","",IFERROR(INDEX(Tableau1[RAISON],MATCH(F263,Tableau1[JOUR],0)),IF(WEEKDAY(F263,2)&gt;5,"WE","")))</f>
        <v>WE</v>
      </c>
      <c r="H263" s="14">
        <f t="shared" si="45"/>
        <v>43024</v>
      </c>
      <c r="I263" s="13" t="str">
        <f>IF(H263="","",IFERROR(INDEX(Tableau1[RAISON],MATCH(H263,Tableau1[JOUR],0)),IF(WEEKDAY(H263,2)&gt;5,"WE","")))</f>
        <v/>
      </c>
      <c r="J263" s="14">
        <f t="shared" si="46"/>
        <v>43055</v>
      </c>
      <c r="K263" s="13" t="str">
        <f>IF(J263="","",IFERROR(INDEX(Tableau1[RAISON],MATCH(J263,Tableau1[JOUR],0)),IF(WEEKDAY(J263,2)&gt;5,"WE","")))</f>
        <v/>
      </c>
      <c r="L263" s="14">
        <f t="shared" si="47"/>
        <v>43085</v>
      </c>
      <c r="M263" s="13" t="str">
        <f>IF(L263="","",IFERROR(INDEX(Tableau1[RAISON],MATCH(L263,Tableau1[JOUR],0)),IF(WEEKDAY(L263,2)&gt;5,"WE","")))</f>
        <v>WE</v>
      </c>
      <c r="N263" s="11"/>
    </row>
    <row r="264" spans="1:14" x14ac:dyDescent="0.35">
      <c r="A264" s="11"/>
      <c r="B264" s="14">
        <f t="shared" si="42"/>
        <v>42933</v>
      </c>
      <c r="C264" s="13" t="str">
        <f>IF(B264="","",IFERROR(INDEX(Tableau1[RAISON],MATCH(B264,Tableau1[JOUR],0)),IF(WEEKDAY(B264,2)&gt;5,"WE","")))</f>
        <v/>
      </c>
      <c r="D264" s="14">
        <f t="shared" si="43"/>
        <v>42964</v>
      </c>
      <c r="E264" s="13" t="str">
        <f>IF(D264="","",IFERROR(INDEX(Tableau1[RAISON],MATCH(D264,Tableau1[JOUR],0)),IF(WEEKDAY(D264,2)&gt;5,"WE","")))</f>
        <v/>
      </c>
      <c r="F264" s="14">
        <f t="shared" si="44"/>
        <v>42995</v>
      </c>
      <c r="G264" s="13" t="str">
        <f>IF(F264="","",IFERROR(INDEX(Tableau1[RAISON],MATCH(F264,Tableau1[JOUR],0)),IF(WEEKDAY(F264,2)&gt;5,"WE","")))</f>
        <v>WE</v>
      </c>
      <c r="H264" s="14">
        <f t="shared" si="45"/>
        <v>43025</v>
      </c>
      <c r="I264" s="13" t="str">
        <f>IF(H264="","",IFERROR(INDEX(Tableau1[RAISON],MATCH(H264,Tableau1[JOUR],0)),IF(WEEKDAY(H264,2)&gt;5,"WE","")))</f>
        <v/>
      </c>
      <c r="J264" s="14">
        <f t="shared" si="46"/>
        <v>43056</v>
      </c>
      <c r="K264" s="13" t="str">
        <f>IF(J264="","",IFERROR(INDEX(Tableau1[RAISON],MATCH(J264,Tableau1[JOUR],0)),IF(WEEKDAY(J264,2)&gt;5,"WE","")))</f>
        <v/>
      </c>
      <c r="L264" s="14">
        <f t="shared" si="47"/>
        <v>43086</v>
      </c>
      <c r="M264" s="13" t="str">
        <f>IF(L264="","",IFERROR(INDEX(Tableau1[RAISON],MATCH(L264,Tableau1[JOUR],0)),IF(WEEKDAY(L264,2)&gt;5,"WE","")))</f>
        <v>WE</v>
      </c>
      <c r="N264" s="11"/>
    </row>
    <row r="265" spans="1:14" x14ac:dyDescent="0.35">
      <c r="A265" s="11"/>
      <c r="B265" s="14">
        <f t="shared" si="42"/>
        <v>42934</v>
      </c>
      <c r="C265" s="13" t="str">
        <f>IF(B265="","",IFERROR(INDEX(Tableau1[RAISON],MATCH(B265,Tableau1[JOUR],0)),IF(WEEKDAY(B265,2)&gt;5,"WE","")))</f>
        <v/>
      </c>
      <c r="D265" s="14">
        <f t="shared" si="43"/>
        <v>42965</v>
      </c>
      <c r="E265" s="13" t="str">
        <f>IF(D265="","",IFERROR(INDEX(Tableau1[RAISON],MATCH(D265,Tableau1[JOUR],0)),IF(WEEKDAY(D265,2)&gt;5,"WE","")))</f>
        <v/>
      </c>
      <c r="F265" s="14">
        <f t="shared" si="44"/>
        <v>42996</v>
      </c>
      <c r="G265" s="13" t="str">
        <f>IF(F265="","",IFERROR(INDEX(Tableau1[RAISON],MATCH(F265,Tableau1[JOUR],0)),IF(WEEKDAY(F265,2)&gt;5,"WE","")))</f>
        <v/>
      </c>
      <c r="H265" s="14">
        <f t="shared" si="45"/>
        <v>43026</v>
      </c>
      <c r="I265" s="13" t="str">
        <f>IF(H265="","",IFERROR(INDEX(Tableau1[RAISON],MATCH(H265,Tableau1[JOUR],0)),IF(WEEKDAY(H265,2)&gt;5,"WE","")))</f>
        <v/>
      </c>
      <c r="J265" s="14">
        <f t="shared" si="46"/>
        <v>43057</v>
      </c>
      <c r="K265" s="13" t="str">
        <f>IF(J265="","",IFERROR(INDEX(Tableau1[RAISON],MATCH(J265,Tableau1[JOUR],0)),IF(WEEKDAY(J265,2)&gt;5,"WE","")))</f>
        <v>WE</v>
      </c>
      <c r="L265" s="14">
        <f t="shared" si="47"/>
        <v>43087</v>
      </c>
      <c r="M265" s="13" t="str">
        <f>IF(L265="","",IFERROR(INDEX(Tableau1[RAISON],MATCH(L265,Tableau1[JOUR],0)),IF(WEEKDAY(L265,2)&gt;5,"WE","")))</f>
        <v/>
      </c>
      <c r="N265" s="11"/>
    </row>
    <row r="266" spans="1:14" x14ac:dyDescent="0.35">
      <c r="A266" s="11"/>
      <c r="B266" s="14">
        <f t="shared" si="42"/>
        <v>42935</v>
      </c>
      <c r="C266" s="13" t="str">
        <f>IF(B266="","",IFERROR(INDEX(Tableau1[RAISON],MATCH(B266,Tableau1[JOUR],0)),IF(WEEKDAY(B266,2)&gt;5,"WE","")))</f>
        <v/>
      </c>
      <c r="D266" s="14">
        <f t="shared" si="43"/>
        <v>42966</v>
      </c>
      <c r="E266" s="13" t="str">
        <f>IF(D266="","",IFERROR(INDEX(Tableau1[RAISON],MATCH(D266,Tableau1[JOUR],0)),IF(WEEKDAY(D266,2)&gt;5,"WE","")))</f>
        <v>WE</v>
      </c>
      <c r="F266" s="14">
        <f t="shared" si="44"/>
        <v>42997</v>
      </c>
      <c r="G266" s="13" t="str">
        <f>IF(F266="","",IFERROR(INDEX(Tableau1[RAISON],MATCH(F266,Tableau1[JOUR],0)),IF(WEEKDAY(F266,2)&gt;5,"WE","")))</f>
        <v/>
      </c>
      <c r="H266" s="14">
        <f t="shared" si="45"/>
        <v>43027</v>
      </c>
      <c r="I266" s="13" t="str">
        <f>IF(H266="","",IFERROR(INDEX(Tableau1[RAISON],MATCH(H266,Tableau1[JOUR],0)),IF(WEEKDAY(H266,2)&gt;5,"WE","")))</f>
        <v/>
      </c>
      <c r="J266" s="14">
        <f t="shared" si="46"/>
        <v>43058</v>
      </c>
      <c r="K266" s="13" t="str">
        <f>IF(J266="","",IFERROR(INDEX(Tableau1[RAISON],MATCH(J266,Tableau1[JOUR],0)),IF(WEEKDAY(J266,2)&gt;5,"WE","")))</f>
        <v>WE</v>
      </c>
      <c r="L266" s="14">
        <f t="shared" si="47"/>
        <v>43088</v>
      </c>
      <c r="M266" s="13" t="str">
        <f>IF(L266="","",IFERROR(INDEX(Tableau1[RAISON],MATCH(L266,Tableau1[JOUR],0)),IF(WEEKDAY(L266,2)&gt;5,"WE","")))</f>
        <v/>
      </c>
      <c r="N266" s="11"/>
    </row>
    <row r="267" spans="1:14" x14ac:dyDescent="0.35">
      <c r="A267" s="11"/>
      <c r="B267" s="14">
        <f t="shared" si="42"/>
        <v>42936</v>
      </c>
      <c r="C267" s="13" t="str">
        <f>IF(B267="","",IFERROR(INDEX(Tableau1[RAISON],MATCH(B267,Tableau1[JOUR],0)),IF(WEEKDAY(B267,2)&gt;5,"WE","")))</f>
        <v/>
      </c>
      <c r="D267" s="14">
        <f t="shared" si="43"/>
        <v>42967</v>
      </c>
      <c r="E267" s="13" t="str">
        <f>IF(D267="","",IFERROR(INDEX(Tableau1[RAISON],MATCH(D267,Tableau1[JOUR],0)),IF(WEEKDAY(D267,2)&gt;5,"WE","")))</f>
        <v>WE</v>
      </c>
      <c r="F267" s="14">
        <f t="shared" si="44"/>
        <v>42998</v>
      </c>
      <c r="G267" s="13" t="str">
        <f>IF(F267="","",IFERROR(INDEX(Tableau1[RAISON],MATCH(F267,Tableau1[JOUR],0)),IF(WEEKDAY(F267,2)&gt;5,"WE","")))</f>
        <v/>
      </c>
      <c r="H267" s="14">
        <f t="shared" si="45"/>
        <v>43028</v>
      </c>
      <c r="I267" s="13" t="str">
        <f>IF(H267="","",IFERROR(INDEX(Tableau1[RAISON],MATCH(H267,Tableau1[JOUR],0)),IF(WEEKDAY(H267,2)&gt;5,"WE","")))</f>
        <v/>
      </c>
      <c r="J267" s="14">
        <f t="shared" si="46"/>
        <v>43059</v>
      </c>
      <c r="K267" s="13" t="str">
        <f>IF(J267="","",IFERROR(INDEX(Tableau1[RAISON],MATCH(J267,Tableau1[JOUR],0)),IF(WEEKDAY(J267,2)&gt;5,"WE","")))</f>
        <v/>
      </c>
      <c r="L267" s="14">
        <f t="shared" si="47"/>
        <v>43089</v>
      </c>
      <c r="M267" s="13" t="str">
        <f>IF(L267="","",IFERROR(INDEX(Tableau1[RAISON],MATCH(L267,Tableau1[JOUR],0)),IF(WEEKDAY(L267,2)&gt;5,"WE","")))</f>
        <v/>
      </c>
      <c r="N267" s="11"/>
    </row>
    <row r="268" spans="1:14" x14ac:dyDescent="0.35">
      <c r="A268" s="11"/>
      <c r="B268" s="14">
        <f t="shared" si="42"/>
        <v>42937</v>
      </c>
      <c r="C268" s="13" t="str">
        <f>IF(B268="","",IFERROR(INDEX(Tableau1[RAISON],MATCH(B268,Tableau1[JOUR],0)),IF(WEEKDAY(B268,2)&gt;5,"WE","")))</f>
        <v>Fête Nationale</v>
      </c>
      <c r="D268" s="14">
        <f t="shared" si="43"/>
        <v>42968</v>
      </c>
      <c r="E268" s="13" t="str">
        <f>IF(D268="","",IFERROR(INDEX(Tableau1[RAISON],MATCH(D268,Tableau1[JOUR],0)),IF(WEEKDAY(D268,2)&gt;5,"WE","")))</f>
        <v/>
      </c>
      <c r="F268" s="14">
        <f t="shared" si="44"/>
        <v>42999</v>
      </c>
      <c r="G268" s="13" t="str">
        <f>IF(F268="","",IFERROR(INDEX(Tableau1[RAISON],MATCH(F268,Tableau1[JOUR],0)),IF(WEEKDAY(F268,2)&gt;5,"WE","")))</f>
        <v/>
      </c>
      <c r="H268" s="14">
        <f t="shared" si="45"/>
        <v>43029</v>
      </c>
      <c r="I268" s="13" t="str">
        <f>IF(H268="","",IFERROR(INDEX(Tableau1[RAISON],MATCH(H268,Tableau1[JOUR],0)),IF(WEEKDAY(H268,2)&gt;5,"WE","")))</f>
        <v>WE</v>
      </c>
      <c r="J268" s="14">
        <f t="shared" si="46"/>
        <v>43060</v>
      </c>
      <c r="K268" s="13" t="str">
        <f>IF(J268="","",IFERROR(INDEX(Tableau1[RAISON],MATCH(J268,Tableau1[JOUR],0)),IF(WEEKDAY(J268,2)&gt;5,"WE","")))</f>
        <v/>
      </c>
      <c r="L268" s="14">
        <f t="shared" si="47"/>
        <v>43090</v>
      </c>
      <c r="M268" s="13" t="str">
        <f>IF(L268="","",IFERROR(INDEX(Tableau1[RAISON],MATCH(L268,Tableau1[JOUR],0)),IF(WEEKDAY(L268,2)&gt;5,"WE","")))</f>
        <v/>
      </c>
      <c r="N268" s="11"/>
    </row>
    <row r="269" spans="1:14" x14ac:dyDescent="0.35">
      <c r="A269" s="11"/>
      <c r="B269" s="14">
        <f t="shared" si="42"/>
        <v>42938</v>
      </c>
      <c r="C269" s="13" t="str">
        <f>IF(B269="","",IFERROR(INDEX(Tableau1[RAISON],MATCH(B269,Tableau1[JOUR],0)),IF(WEEKDAY(B269,2)&gt;5,"WE","")))</f>
        <v>WE</v>
      </c>
      <c r="D269" s="14">
        <f t="shared" si="43"/>
        <v>42969</v>
      </c>
      <c r="E269" s="13" t="str">
        <f>IF(D269="","",IFERROR(INDEX(Tableau1[RAISON],MATCH(D269,Tableau1[JOUR],0)),IF(WEEKDAY(D269,2)&gt;5,"WE","")))</f>
        <v/>
      </c>
      <c r="F269" s="14">
        <f t="shared" si="44"/>
        <v>43000</v>
      </c>
      <c r="G269" s="13" t="str">
        <f>IF(F269="","",IFERROR(INDEX(Tableau1[RAISON],MATCH(F269,Tableau1[JOUR],0)),IF(WEEKDAY(F269,2)&gt;5,"WE","")))</f>
        <v/>
      </c>
      <c r="H269" s="14">
        <f t="shared" si="45"/>
        <v>43030</v>
      </c>
      <c r="I269" s="13" t="str">
        <f>IF(H269="","",IFERROR(INDEX(Tableau1[RAISON],MATCH(H269,Tableau1[JOUR],0)),IF(WEEKDAY(H269,2)&gt;5,"WE","")))</f>
        <v>WE</v>
      </c>
      <c r="J269" s="14">
        <f t="shared" si="46"/>
        <v>43061</v>
      </c>
      <c r="K269" s="13" t="str">
        <f>IF(J269="","",IFERROR(INDEX(Tableau1[RAISON],MATCH(J269,Tableau1[JOUR],0)),IF(WEEKDAY(J269,2)&gt;5,"WE","")))</f>
        <v/>
      </c>
      <c r="L269" s="14">
        <f t="shared" si="47"/>
        <v>43091</v>
      </c>
      <c r="M269" s="13" t="str">
        <f>IF(L269="","",IFERROR(INDEX(Tableau1[RAISON],MATCH(L269,Tableau1[JOUR],0)),IF(WEEKDAY(L269,2)&gt;5,"WE","")))</f>
        <v/>
      </c>
      <c r="N269" s="11"/>
    </row>
    <row r="270" spans="1:14" x14ac:dyDescent="0.35">
      <c r="A270" s="11"/>
      <c r="B270" s="14">
        <f t="shared" si="42"/>
        <v>42939</v>
      </c>
      <c r="C270" s="13" t="str">
        <f>IF(B270="","",IFERROR(INDEX(Tableau1[RAISON],MATCH(B270,Tableau1[JOUR],0)),IF(WEEKDAY(B270,2)&gt;5,"WE","")))</f>
        <v>WE</v>
      </c>
      <c r="D270" s="14">
        <f t="shared" si="43"/>
        <v>42970</v>
      </c>
      <c r="E270" s="13" t="str">
        <f>IF(D270="","",IFERROR(INDEX(Tableau1[RAISON],MATCH(D270,Tableau1[JOUR],0)),IF(WEEKDAY(D270,2)&gt;5,"WE","")))</f>
        <v/>
      </c>
      <c r="F270" s="14">
        <f t="shared" si="44"/>
        <v>43001</v>
      </c>
      <c r="G270" s="13" t="str">
        <f>IF(F270="","",IFERROR(INDEX(Tableau1[RAISON],MATCH(F270,Tableau1[JOUR],0)),IF(WEEKDAY(F270,2)&gt;5,"WE","")))</f>
        <v>WE</v>
      </c>
      <c r="H270" s="14">
        <f t="shared" si="45"/>
        <v>43031</v>
      </c>
      <c r="I270" s="13" t="str">
        <f>IF(H270="","",IFERROR(INDEX(Tableau1[RAISON],MATCH(H270,Tableau1[JOUR],0)),IF(WEEKDAY(H270,2)&gt;5,"WE","")))</f>
        <v/>
      </c>
      <c r="J270" s="14">
        <f t="shared" si="46"/>
        <v>43062</v>
      </c>
      <c r="K270" s="13" t="str">
        <f>IF(J270="","",IFERROR(INDEX(Tableau1[RAISON],MATCH(J270,Tableau1[JOUR],0)),IF(WEEKDAY(J270,2)&gt;5,"WE","")))</f>
        <v/>
      </c>
      <c r="L270" s="14">
        <f t="shared" si="47"/>
        <v>43092</v>
      </c>
      <c r="M270" s="13" t="str">
        <f>IF(L270="","",IFERROR(INDEX(Tableau1[RAISON],MATCH(L270,Tableau1[JOUR],0)),IF(WEEKDAY(L270,2)&gt;5,"WE","")))</f>
        <v>WE</v>
      </c>
      <c r="N270" s="11"/>
    </row>
    <row r="271" spans="1:14" x14ac:dyDescent="0.35">
      <c r="A271" s="11"/>
      <c r="B271" s="14">
        <f t="shared" si="42"/>
        <v>42940</v>
      </c>
      <c r="C271" s="13" t="str">
        <f>IF(B271="","",IFERROR(INDEX(Tableau1[RAISON],MATCH(B271,Tableau1[JOUR],0)),IF(WEEKDAY(B271,2)&gt;5,"WE","")))</f>
        <v/>
      </c>
      <c r="D271" s="14">
        <f t="shared" si="43"/>
        <v>42971</v>
      </c>
      <c r="E271" s="13" t="str">
        <f>IF(D271="","",IFERROR(INDEX(Tableau1[RAISON],MATCH(D271,Tableau1[JOUR],0)),IF(WEEKDAY(D271,2)&gt;5,"WE","")))</f>
        <v/>
      </c>
      <c r="F271" s="14">
        <f t="shared" si="44"/>
        <v>43002</v>
      </c>
      <c r="G271" s="13" t="str">
        <f>IF(F271="","",IFERROR(INDEX(Tableau1[RAISON],MATCH(F271,Tableau1[JOUR],0)),IF(WEEKDAY(F271,2)&gt;5,"WE","")))</f>
        <v>WE</v>
      </c>
      <c r="H271" s="14">
        <f t="shared" si="45"/>
        <v>43032</v>
      </c>
      <c r="I271" s="13" t="str">
        <f>IF(H271="","",IFERROR(INDEX(Tableau1[RAISON],MATCH(H271,Tableau1[JOUR],0)),IF(WEEKDAY(H271,2)&gt;5,"WE","")))</f>
        <v/>
      </c>
      <c r="J271" s="14">
        <f t="shared" si="46"/>
        <v>43063</v>
      </c>
      <c r="K271" s="13" t="str">
        <f>IF(J271="","",IFERROR(INDEX(Tableau1[RAISON],MATCH(J271,Tableau1[JOUR],0)),IF(WEEKDAY(J271,2)&gt;5,"WE","")))</f>
        <v/>
      </c>
      <c r="L271" s="14">
        <f t="shared" si="47"/>
        <v>43093</v>
      </c>
      <c r="M271" s="13" t="str">
        <f>IF(L271="","",IFERROR(INDEX(Tableau1[RAISON],MATCH(L271,Tableau1[JOUR],0)),IF(WEEKDAY(L271,2)&gt;5,"WE","")))</f>
        <v>WE</v>
      </c>
      <c r="N271" s="11"/>
    </row>
    <row r="272" spans="1:14" x14ac:dyDescent="0.35">
      <c r="A272" s="11"/>
      <c r="B272" s="14">
        <f t="shared" si="42"/>
        <v>42941</v>
      </c>
      <c r="C272" s="13" t="str">
        <f>IF(B272="","",IFERROR(INDEX(Tableau1[RAISON],MATCH(B272,Tableau1[JOUR],0)),IF(WEEKDAY(B272,2)&gt;5,"WE","")))</f>
        <v/>
      </c>
      <c r="D272" s="14">
        <f t="shared" si="43"/>
        <v>42972</v>
      </c>
      <c r="E272" s="13" t="str">
        <f>IF(D272="","",IFERROR(INDEX(Tableau1[RAISON],MATCH(D272,Tableau1[JOUR],0)),IF(WEEKDAY(D272,2)&gt;5,"WE","")))</f>
        <v/>
      </c>
      <c r="F272" s="14">
        <f t="shared" si="44"/>
        <v>43003</v>
      </c>
      <c r="G272" s="13" t="str">
        <f>IF(F272="","",IFERROR(INDEX(Tableau1[RAISON],MATCH(F272,Tableau1[JOUR],0)),IF(WEEKDAY(F272,2)&gt;5,"WE","")))</f>
        <v/>
      </c>
      <c r="H272" s="14">
        <f t="shared" si="45"/>
        <v>43033</v>
      </c>
      <c r="I272" s="13" t="str">
        <f>IF(H272="","",IFERROR(INDEX(Tableau1[RAISON],MATCH(H272,Tableau1[JOUR],0)),IF(WEEKDAY(H272,2)&gt;5,"WE","")))</f>
        <v/>
      </c>
      <c r="J272" s="14">
        <f t="shared" si="46"/>
        <v>43064</v>
      </c>
      <c r="K272" s="13" t="str">
        <f>IF(J272="","",IFERROR(INDEX(Tableau1[RAISON],MATCH(J272,Tableau1[JOUR],0)),IF(WEEKDAY(J272,2)&gt;5,"WE","")))</f>
        <v>WE</v>
      </c>
      <c r="L272" s="14">
        <f t="shared" si="47"/>
        <v>43094</v>
      </c>
      <c r="M272" s="13" t="str">
        <f>IF(L272="","",IFERROR(INDEX(Tableau1[RAISON],MATCH(L272,Tableau1[JOUR],0)),IF(WEEKDAY(L272,2)&gt;5,"WE","")))</f>
        <v>Noël</v>
      </c>
      <c r="N272" s="11"/>
    </row>
    <row r="273" spans="1:14" x14ac:dyDescent="0.35">
      <c r="A273" s="11"/>
      <c r="B273" s="14">
        <f t="shared" si="42"/>
        <v>42942</v>
      </c>
      <c r="C273" s="13" t="str">
        <f>IF(B273="","",IFERROR(INDEX(Tableau1[RAISON],MATCH(B273,Tableau1[JOUR],0)),IF(WEEKDAY(B273,2)&gt;5,"WE","")))</f>
        <v/>
      </c>
      <c r="D273" s="14">
        <f t="shared" si="43"/>
        <v>42973</v>
      </c>
      <c r="E273" s="13" t="str">
        <f>IF(D273="","",IFERROR(INDEX(Tableau1[RAISON],MATCH(D273,Tableau1[JOUR],0)),IF(WEEKDAY(D273,2)&gt;5,"WE","")))</f>
        <v>WE</v>
      </c>
      <c r="F273" s="14">
        <f t="shared" si="44"/>
        <v>43004</v>
      </c>
      <c r="G273" s="13" t="str">
        <f>IF(F273="","",IFERROR(INDEX(Tableau1[RAISON],MATCH(F273,Tableau1[JOUR],0)),IF(WEEKDAY(F273,2)&gt;5,"WE","")))</f>
        <v/>
      </c>
      <c r="H273" s="14">
        <f t="shared" si="45"/>
        <v>43034</v>
      </c>
      <c r="I273" s="13" t="str">
        <f>IF(H273="","",IFERROR(INDEX(Tableau1[RAISON],MATCH(H273,Tableau1[JOUR],0)),IF(WEEKDAY(H273,2)&gt;5,"WE","")))</f>
        <v/>
      </c>
      <c r="J273" s="14">
        <f t="shared" si="46"/>
        <v>43065</v>
      </c>
      <c r="K273" s="13" t="str">
        <f>IF(J273="","",IFERROR(INDEX(Tableau1[RAISON],MATCH(J273,Tableau1[JOUR],0)),IF(WEEKDAY(J273,2)&gt;5,"WE","")))</f>
        <v>WE</v>
      </c>
      <c r="L273" s="14">
        <f t="shared" si="47"/>
        <v>43095</v>
      </c>
      <c r="M273" s="13" t="str">
        <f>IF(L273="","",IFERROR(INDEX(Tableau1[RAISON],MATCH(L273,Tableau1[JOUR],0)),IF(WEEKDAY(L273,2)&gt;5,"WE","")))</f>
        <v/>
      </c>
      <c r="N273" s="11"/>
    </row>
    <row r="274" spans="1:14" x14ac:dyDescent="0.35">
      <c r="A274" s="11"/>
      <c r="B274" s="14">
        <f t="shared" si="42"/>
        <v>42943</v>
      </c>
      <c r="C274" s="13" t="str">
        <f>IF(B274="","",IFERROR(INDEX(Tableau1[RAISON],MATCH(B274,Tableau1[JOUR],0)),IF(WEEKDAY(B274,2)&gt;5,"WE","")))</f>
        <v/>
      </c>
      <c r="D274" s="14">
        <f t="shared" si="43"/>
        <v>42974</v>
      </c>
      <c r="E274" s="13" t="str">
        <f>IF(D274="","",IFERROR(INDEX(Tableau1[RAISON],MATCH(D274,Tableau1[JOUR],0)),IF(WEEKDAY(D274,2)&gt;5,"WE","")))</f>
        <v>WE</v>
      </c>
      <c r="F274" s="14">
        <f t="shared" si="44"/>
        <v>43005</v>
      </c>
      <c r="G274" s="13" t="str">
        <f>IF(F274="","",IFERROR(INDEX(Tableau1[RAISON],MATCH(F274,Tableau1[JOUR],0)),IF(WEEKDAY(F274,2)&gt;5,"WE","")))</f>
        <v/>
      </c>
      <c r="H274" s="14">
        <f t="shared" si="45"/>
        <v>43035</v>
      </c>
      <c r="I274" s="13" t="str">
        <f>IF(H274="","",IFERROR(INDEX(Tableau1[RAISON],MATCH(H274,Tableau1[JOUR],0)),IF(WEEKDAY(H274,2)&gt;5,"WE","")))</f>
        <v/>
      </c>
      <c r="J274" s="14">
        <f t="shared" si="46"/>
        <v>43066</v>
      </c>
      <c r="K274" s="13" t="str">
        <f>IF(J274="","",IFERROR(INDEX(Tableau1[RAISON],MATCH(J274,Tableau1[JOUR],0)),IF(WEEKDAY(J274,2)&gt;5,"WE","")))</f>
        <v/>
      </c>
      <c r="L274" s="14">
        <f t="shared" si="47"/>
        <v>43096</v>
      </c>
      <c r="M274" s="13" t="str">
        <f>IF(L274="","",IFERROR(INDEX(Tableau1[RAISON],MATCH(L274,Tableau1[JOUR],0)),IF(WEEKDAY(L274,2)&gt;5,"WE","")))</f>
        <v/>
      </c>
      <c r="N274" s="11"/>
    </row>
    <row r="275" spans="1:14" x14ac:dyDescent="0.35">
      <c r="A275" s="11"/>
      <c r="B275" s="14">
        <f t="shared" si="42"/>
        <v>42944</v>
      </c>
      <c r="C275" s="13" t="str">
        <f>IF(B275="","",IFERROR(INDEX(Tableau1[RAISON],MATCH(B275,Tableau1[JOUR],0)),IF(WEEKDAY(B275,2)&gt;5,"WE","")))</f>
        <v/>
      </c>
      <c r="D275" s="14">
        <f t="shared" si="43"/>
        <v>42975</v>
      </c>
      <c r="E275" s="13" t="str">
        <f>IF(D275="","",IFERROR(INDEX(Tableau1[RAISON],MATCH(D275,Tableau1[JOUR],0)),IF(WEEKDAY(D275,2)&gt;5,"WE","")))</f>
        <v/>
      </c>
      <c r="F275" s="14">
        <f t="shared" si="44"/>
        <v>43006</v>
      </c>
      <c r="G275" s="13" t="str">
        <f>IF(F275="","",IFERROR(INDEX(Tableau1[RAISON],MATCH(F275,Tableau1[JOUR],0)),IF(WEEKDAY(F275,2)&gt;5,"WE","")))</f>
        <v/>
      </c>
      <c r="H275" s="14">
        <f t="shared" si="45"/>
        <v>43036</v>
      </c>
      <c r="I275" s="13" t="str">
        <f>IF(H275="","",IFERROR(INDEX(Tableau1[RAISON],MATCH(H275,Tableau1[JOUR],0)),IF(WEEKDAY(H275,2)&gt;5,"WE","")))</f>
        <v>WE</v>
      </c>
      <c r="J275" s="14">
        <f t="shared" si="46"/>
        <v>43067</v>
      </c>
      <c r="K275" s="13" t="str">
        <f>IF(J275="","",IFERROR(INDEX(Tableau1[RAISON],MATCH(J275,Tableau1[JOUR],0)),IF(WEEKDAY(J275,2)&gt;5,"WE","")))</f>
        <v/>
      </c>
      <c r="L275" s="14">
        <f t="shared" si="47"/>
        <v>43097</v>
      </c>
      <c r="M275" s="13" t="str">
        <f>IF(L275="","",IFERROR(INDEX(Tableau1[RAISON],MATCH(L275,Tableau1[JOUR],0)),IF(WEEKDAY(L275,2)&gt;5,"WE","")))</f>
        <v/>
      </c>
      <c r="N275" s="11"/>
    </row>
    <row r="276" spans="1:14" x14ac:dyDescent="0.35">
      <c r="A276" s="11"/>
      <c r="B276" s="14">
        <f t="shared" si="42"/>
        <v>42945</v>
      </c>
      <c r="C276" s="13" t="str">
        <f>IF(B276="","",IFERROR(INDEX(Tableau1[RAISON],MATCH(B276,Tableau1[JOUR],0)),IF(WEEKDAY(B276,2)&gt;5,"WE","")))</f>
        <v>WE</v>
      </c>
      <c r="D276" s="14">
        <f t="shared" si="43"/>
        <v>42976</v>
      </c>
      <c r="E276" s="13" t="str">
        <f>IF(D276="","",IFERROR(INDEX(Tableau1[RAISON],MATCH(D276,Tableau1[JOUR],0)),IF(WEEKDAY(D276,2)&gt;5,"WE","")))</f>
        <v/>
      </c>
      <c r="F276" s="14">
        <f t="shared" si="44"/>
        <v>43007</v>
      </c>
      <c r="G276" s="13" t="str">
        <f>IF(F276="","",IFERROR(INDEX(Tableau1[RAISON],MATCH(F276,Tableau1[JOUR],0)),IF(WEEKDAY(F276,2)&gt;5,"WE","")))</f>
        <v/>
      </c>
      <c r="H276" s="14">
        <f t="shared" si="45"/>
        <v>43037</v>
      </c>
      <c r="I276" s="13" t="str">
        <f>IF(H276="","",IFERROR(INDEX(Tableau1[RAISON],MATCH(H276,Tableau1[JOUR],0)),IF(WEEKDAY(H276,2)&gt;5,"WE","")))</f>
        <v>WE</v>
      </c>
      <c r="J276" s="14">
        <f t="shared" si="46"/>
        <v>43068</v>
      </c>
      <c r="K276" s="13" t="str">
        <f>IF(J276="","",IFERROR(INDEX(Tableau1[RAISON],MATCH(J276,Tableau1[JOUR],0)),IF(WEEKDAY(J276,2)&gt;5,"WE","")))</f>
        <v/>
      </c>
      <c r="L276" s="14">
        <f t="shared" si="47"/>
        <v>43098</v>
      </c>
      <c r="M276" s="13" t="str">
        <f>IF(L276="","",IFERROR(INDEX(Tableau1[RAISON],MATCH(L276,Tableau1[JOUR],0)),IF(WEEKDAY(L276,2)&gt;5,"WE","")))</f>
        <v/>
      </c>
      <c r="N276" s="11"/>
    </row>
    <row r="277" spans="1:14" x14ac:dyDescent="0.35">
      <c r="A277" s="11"/>
      <c r="B277" s="14">
        <f t="shared" si="42"/>
        <v>42946</v>
      </c>
      <c r="C277" s="13" t="str">
        <f>IF(B277="","",IFERROR(INDEX(Tableau1[RAISON],MATCH(B277,Tableau1[JOUR],0)),IF(WEEKDAY(B277,2)&gt;5,"WE","")))</f>
        <v>WE</v>
      </c>
      <c r="D277" s="14">
        <f t="shared" si="43"/>
        <v>42977</v>
      </c>
      <c r="E277" s="13" t="str">
        <f>IF(D277="","",IFERROR(INDEX(Tableau1[RAISON],MATCH(D277,Tableau1[JOUR],0)),IF(WEEKDAY(D277,2)&gt;5,"WE","")))</f>
        <v/>
      </c>
      <c r="F277" s="14">
        <f t="shared" si="44"/>
        <v>43008</v>
      </c>
      <c r="G277" s="13" t="str">
        <f>IF(F277="","",IFERROR(INDEX(Tableau1[RAISON],MATCH(F277,Tableau1[JOUR],0)),IF(WEEKDAY(F277,2)&gt;5,"WE","")))</f>
        <v>WE</v>
      </c>
      <c r="H277" s="14">
        <f t="shared" si="45"/>
        <v>43038</v>
      </c>
      <c r="I277" s="13" t="str">
        <f>IF(H277="","",IFERROR(INDEX(Tableau1[RAISON],MATCH(H277,Tableau1[JOUR],0)),IF(WEEKDAY(H277,2)&gt;5,"WE","")))</f>
        <v/>
      </c>
      <c r="J277" s="14">
        <f t="shared" si="46"/>
        <v>43069</v>
      </c>
      <c r="K277" s="13" t="str">
        <f>IF(J277="","",IFERROR(INDEX(Tableau1[RAISON],MATCH(J277,Tableau1[JOUR],0)),IF(WEEKDAY(J277,2)&gt;5,"WE","")))</f>
        <v/>
      </c>
      <c r="L277" s="14">
        <f t="shared" si="47"/>
        <v>43099</v>
      </c>
      <c r="M277" s="13" t="str">
        <f>IF(L277="","",IFERROR(INDEX(Tableau1[RAISON],MATCH(L277,Tableau1[JOUR],0)),IF(WEEKDAY(L277,2)&gt;5,"WE","")))</f>
        <v>WE</v>
      </c>
      <c r="N277" s="11"/>
    </row>
    <row r="278" spans="1:14" x14ac:dyDescent="0.35">
      <c r="A278" s="11"/>
      <c r="B278" s="16">
        <f t="shared" si="42"/>
        <v>42947</v>
      </c>
      <c r="C278" s="13" t="str">
        <f>IF(B278="","",IFERROR(INDEX(Tableau1[RAISON],MATCH(B278,Tableau1[JOUR],0)),IF(WEEKDAY(B278,2)&gt;5,"WE","")))</f>
        <v/>
      </c>
      <c r="D278" s="16">
        <f t="shared" si="43"/>
        <v>42978</v>
      </c>
      <c r="E278" s="13" t="str">
        <f>IF(D278="","",IFERROR(INDEX(Tableau1[RAISON],MATCH(D278,Tableau1[JOUR],0)),IF(WEEKDAY(D278,2)&gt;5,"WE","")))</f>
        <v/>
      </c>
      <c r="F278" s="17"/>
      <c r="G278" s="13" t="str">
        <f>IF(F278="","",IFERROR(INDEX(Tableau1[RAISON],MATCH(F278,Tableau1[JOUR],0)),IF(WEEKDAY(F278,2)&gt;5,"WE","")))</f>
        <v/>
      </c>
      <c r="H278" s="16">
        <f t="shared" si="45"/>
        <v>43039</v>
      </c>
      <c r="I278" s="13" t="str">
        <f>IF(H278="","",IFERROR(INDEX(Tableau1[RAISON],MATCH(H278,Tableau1[JOUR],0)),IF(WEEKDAY(H278,2)&gt;5,"WE","")))</f>
        <v/>
      </c>
      <c r="J278" s="17"/>
      <c r="K278" s="13" t="str">
        <f>IF(J278="","",IFERROR(INDEX(Tableau1[RAISON],MATCH(J278,Tableau1[JOUR],0)),IF(WEEKDAY(J278,2)&gt;5,"WE","")))</f>
        <v/>
      </c>
      <c r="L278" s="16">
        <f t="shared" si="47"/>
        <v>43100</v>
      </c>
      <c r="M278" s="13" t="str">
        <f>IF(L278="","",IFERROR(INDEX(Tableau1[RAISON],MATCH(L278,Tableau1[JOUR],0)),IF(WEEKDAY(L278,2)&gt;5,"WE","")))</f>
        <v>WE</v>
      </c>
      <c r="N278" s="11"/>
    </row>
    <row r="279" spans="1:14" x14ac:dyDescent="0.35">
      <c r="A279" s="11"/>
      <c r="B279" s="18">
        <f>NETWORKDAYS(B248,MAX(B275:B278),Tableau1[JOUR]
)</f>
        <v>20</v>
      </c>
      <c r="C279" s="18"/>
      <c r="D279" s="18">
        <f>NETWORKDAYS(D248,MAX(D275:D278),Tableau1[JOUR]
)</f>
        <v>22</v>
      </c>
      <c r="E279" s="18"/>
      <c r="F279" s="18">
        <f>NETWORKDAYS(F248,MAX(F275:F278),Tableau1[JOUR]
)</f>
        <v>21</v>
      </c>
      <c r="G279" s="18"/>
      <c r="H279" s="18">
        <f>NETWORKDAYS(H248,MAX(H275:H278),Tableau1[JOUR]
)</f>
        <v>22</v>
      </c>
      <c r="I279" s="18"/>
      <c r="J279" s="18">
        <f>NETWORKDAYS(J248,MAX(J275:J278),Tableau1[JOUR]
)</f>
        <v>20</v>
      </c>
      <c r="K279" s="18"/>
      <c r="L279" s="18">
        <f>NETWORKDAYS(L248,MAX(L275:L278),Tableau1[JOUR]
)</f>
        <v>20</v>
      </c>
      <c r="M279" s="11"/>
      <c r="N279" s="18">
        <f>SUM(B279:L279)</f>
        <v>125</v>
      </c>
    </row>
    <row r="281" spans="1:14" x14ac:dyDescent="0.35">
      <c r="A281" s="11"/>
      <c r="B281" s="10">
        <v>1</v>
      </c>
      <c r="C281" s="11"/>
      <c r="D281" s="10">
        <v>2</v>
      </c>
      <c r="E281" s="11"/>
      <c r="F281" s="10">
        <v>3</v>
      </c>
      <c r="G281" s="11"/>
      <c r="H281" s="10">
        <v>4</v>
      </c>
      <c r="I281" s="11"/>
      <c r="J281" s="10">
        <v>5</v>
      </c>
      <c r="K281" s="11"/>
      <c r="L281" s="10">
        <v>6</v>
      </c>
      <c r="M281" s="11"/>
      <c r="N281" s="11"/>
    </row>
    <row r="282" spans="1:14" x14ac:dyDescent="0.35">
      <c r="A282" s="9">
        <f>A212+1</f>
        <v>2018</v>
      </c>
      <c r="B282" s="19">
        <f>DATE(A282,B281,1)</f>
        <v>43101</v>
      </c>
      <c r="C282" s="20"/>
      <c r="D282" s="19">
        <f>DATE(A282,D281,1)</f>
        <v>43132</v>
      </c>
      <c r="E282" s="20"/>
      <c r="F282" s="19">
        <f>DATE(A282,F281,1)</f>
        <v>43160</v>
      </c>
      <c r="G282" s="20"/>
      <c r="H282" s="19">
        <f>DATE(A282,H281,1)</f>
        <v>43191</v>
      </c>
      <c r="I282" s="20"/>
      <c r="J282" s="19">
        <f>DATE(A282,J281,1)</f>
        <v>43221</v>
      </c>
      <c r="K282" s="20"/>
      <c r="L282" s="19">
        <f>DATE(A282,L281,1)</f>
        <v>43252</v>
      </c>
      <c r="M282" s="20"/>
      <c r="N282" s="10"/>
    </row>
    <row r="283" spans="1:14" x14ac:dyDescent="0.35">
      <c r="A283" s="11"/>
      <c r="B283" s="12">
        <f>+B282</f>
        <v>43101</v>
      </c>
      <c r="C283" s="13" t="str">
        <f>IF(B283="","",IFERROR(INDEX(Tableau1[RAISON],MATCH(B283,Tableau1[JOUR],0)),IF(WEEKDAY(B283,2)&gt;5,"WE","")))</f>
        <v>Jour de l'An</v>
      </c>
      <c r="D283" s="12">
        <f>+D282</f>
        <v>43132</v>
      </c>
      <c r="E283" s="13" t="str">
        <f>IF(D283="","",IFERROR(INDEX(Tableau1[RAISON],MATCH(D283,Tableau1[JOUR],0)),IF(WEEKDAY(D283,2)&gt;5,"WE","")))</f>
        <v/>
      </c>
      <c r="F283" s="12">
        <f>+F282</f>
        <v>43160</v>
      </c>
      <c r="G283" s="13" t="str">
        <f>IF(F283="","",IFERROR(INDEX(Tableau1[RAISON],MATCH(F283,Tableau1[JOUR],0)),IF(WEEKDAY(F283,2)&gt;5,"WE","")))</f>
        <v/>
      </c>
      <c r="H283" s="12">
        <f>+H282</f>
        <v>43191</v>
      </c>
      <c r="I283" s="13" t="str">
        <f>IF(H283="","",IFERROR(INDEX(Tableau1[RAISON],MATCH(H283,Tableau1[JOUR],0)),IF(WEEKDAY(H283,2)&gt;5,"WE","")))</f>
        <v>Pâques</v>
      </c>
      <c r="J283" s="12">
        <f>+J282</f>
        <v>43221</v>
      </c>
      <c r="K283" s="13" t="str">
        <f>IF(J283="","",IFERROR(INDEX(Tableau1[RAISON],MATCH(J283,Tableau1[JOUR],0)),IF(WEEKDAY(J283,2)&gt;5,"WE","")))</f>
        <v>Fête du Travail</v>
      </c>
      <c r="L283" s="12">
        <f>+L282</f>
        <v>43252</v>
      </c>
      <c r="M283" s="13" t="str">
        <f>IF(L283="","",IFERROR(INDEX(Tableau1[RAISON],MATCH(L283,Tableau1[JOUR],0)),IF(WEEKDAY(L283,2)&gt;5,"WE","")))</f>
        <v/>
      </c>
      <c r="N283" s="11"/>
    </row>
    <row r="284" spans="1:14" x14ac:dyDescent="0.35">
      <c r="A284" s="11"/>
      <c r="B284" s="14">
        <f>B283+1</f>
        <v>43102</v>
      </c>
      <c r="C284" s="13" t="str">
        <f>IF(B284="","",IFERROR(INDEX(Tableau1[RAISON],MATCH(B284,Tableau1[JOUR],0)),IF(WEEKDAY(B284,2)&gt;5,"WE","")))</f>
        <v/>
      </c>
      <c r="D284" s="14">
        <f>D283+1</f>
        <v>43133</v>
      </c>
      <c r="E284" s="13" t="str">
        <f>IF(D284="","",IFERROR(INDEX(Tableau1[RAISON],MATCH(D284,Tableau1[JOUR],0)),IF(WEEKDAY(D284,2)&gt;5,"WE","")))</f>
        <v/>
      </c>
      <c r="F284" s="14">
        <f>F283+1</f>
        <v>43161</v>
      </c>
      <c r="G284" s="13" t="str">
        <f>IF(F284="","",IFERROR(INDEX(Tableau1[RAISON],MATCH(F284,Tableau1[JOUR],0)),IF(WEEKDAY(F284,2)&gt;5,"WE","")))</f>
        <v/>
      </c>
      <c r="H284" s="14">
        <f>H283+1</f>
        <v>43192</v>
      </c>
      <c r="I284" s="13" t="str">
        <f>IF(H284="","",IFERROR(INDEX(Tableau1[RAISON],MATCH(H284,Tableau1[JOUR],0)),IF(WEEKDAY(H284,2)&gt;5,"WE","")))</f>
        <v>Lundi de Pâques</v>
      </c>
      <c r="J284" s="14">
        <f>J283+1</f>
        <v>43222</v>
      </c>
      <c r="K284" s="13" t="str">
        <f>IF(J284="","",IFERROR(INDEX(Tableau1[RAISON],MATCH(J284,Tableau1[JOUR],0)),IF(WEEKDAY(J284,2)&gt;5,"WE","")))</f>
        <v/>
      </c>
      <c r="L284" s="14">
        <f>L283+1</f>
        <v>43253</v>
      </c>
      <c r="M284" s="13" t="str">
        <f>IF(L284="","",IFERROR(INDEX(Tableau1[RAISON],MATCH(L284,Tableau1[JOUR],0)),IF(WEEKDAY(L284,2)&gt;5,"WE","")))</f>
        <v>WE</v>
      </c>
      <c r="N284" s="11"/>
    </row>
    <row r="285" spans="1:14" x14ac:dyDescent="0.35">
      <c r="A285" s="11"/>
      <c r="B285" s="14">
        <f t="shared" ref="B285:B313" si="48">B284+1</f>
        <v>43103</v>
      </c>
      <c r="C285" s="13" t="str">
        <f>IF(B285="","",IFERROR(INDEX(Tableau1[RAISON],MATCH(B285,Tableau1[JOUR],0)),IF(WEEKDAY(B285,2)&gt;5,"WE","")))</f>
        <v/>
      </c>
      <c r="D285" s="14">
        <f t="shared" ref="D285:D310" si="49">D284+1</f>
        <v>43134</v>
      </c>
      <c r="E285" s="13" t="str">
        <f>IF(D285="","",IFERROR(INDEX(Tableau1[RAISON],MATCH(D285,Tableau1[JOUR],0)),IF(WEEKDAY(D285,2)&gt;5,"WE","")))</f>
        <v>WE</v>
      </c>
      <c r="F285" s="14">
        <f t="shared" ref="F285:F313" si="50">F284+1</f>
        <v>43162</v>
      </c>
      <c r="G285" s="13" t="str">
        <f>IF(F285="","",IFERROR(INDEX(Tableau1[RAISON],MATCH(F285,Tableau1[JOUR],0)),IF(WEEKDAY(F285,2)&gt;5,"WE","")))</f>
        <v>WE</v>
      </c>
      <c r="H285" s="14">
        <f t="shared" ref="H285:H312" si="51">H284+1</f>
        <v>43193</v>
      </c>
      <c r="I285" s="13" t="str">
        <f>IF(H285="","",IFERROR(INDEX(Tableau1[RAISON],MATCH(H285,Tableau1[JOUR],0)),IF(WEEKDAY(H285,2)&gt;5,"WE","")))</f>
        <v/>
      </c>
      <c r="J285" s="14">
        <f t="shared" ref="J285:J313" si="52">J284+1</f>
        <v>43223</v>
      </c>
      <c r="K285" s="13" t="str">
        <f>IF(J285="","",IFERROR(INDEX(Tableau1[RAISON],MATCH(J285,Tableau1[JOUR],0)),IF(WEEKDAY(J285,2)&gt;5,"WE","")))</f>
        <v/>
      </c>
      <c r="L285" s="14">
        <f t="shared" ref="L285:L312" si="53">L284+1</f>
        <v>43254</v>
      </c>
      <c r="M285" s="13" t="str">
        <f>IF(L285="","",IFERROR(INDEX(Tableau1[RAISON],MATCH(L285,Tableau1[JOUR],0)),IF(WEEKDAY(L285,2)&gt;5,"WE","")))</f>
        <v>WE</v>
      </c>
      <c r="N285" s="11"/>
    </row>
    <row r="286" spans="1:14" x14ac:dyDescent="0.35">
      <c r="A286" s="11"/>
      <c r="B286" s="14">
        <f t="shared" si="48"/>
        <v>43104</v>
      </c>
      <c r="C286" s="13" t="str">
        <f>IF(B286="","",IFERROR(INDEX(Tableau1[RAISON],MATCH(B286,Tableau1[JOUR],0)),IF(WEEKDAY(B286,2)&gt;5,"WE","")))</f>
        <v/>
      </c>
      <c r="D286" s="14">
        <f t="shared" si="49"/>
        <v>43135</v>
      </c>
      <c r="E286" s="13" t="str">
        <f>IF(D286="","",IFERROR(INDEX(Tableau1[RAISON],MATCH(D286,Tableau1[JOUR],0)),IF(WEEKDAY(D286,2)&gt;5,"WE","")))</f>
        <v>WE</v>
      </c>
      <c r="F286" s="14">
        <f t="shared" si="50"/>
        <v>43163</v>
      </c>
      <c r="G286" s="13" t="str">
        <f>IF(F286="","",IFERROR(INDEX(Tableau1[RAISON],MATCH(F286,Tableau1[JOUR],0)),IF(WEEKDAY(F286,2)&gt;5,"WE","")))</f>
        <v>WE</v>
      </c>
      <c r="H286" s="14">
        <f t="shared" si="51"/>
        <v>43194</v>
      </c>
      <c r="I286" s="13" t="str">
        <f>IF(H286="","",IFERROR(INDEX(Tableau1[RAISON],MATCH(H286,Tableau1[JOUR],0)),IF(WEEKDAY(H286,2)&gt;5,"WE","")))</f>
        <v/>
      </c>
      <c r="J286" s="14">
        <f t="shared" si="52"/>
        <v>43224</v>
      </c>
      <c r="K286" s="13" t="str">
        <f>IF(J286="","",IFERROR(INDEX(Tableau1[RAISON],MATCH(J286,Tableau1[JOUR],0)),IF(WEEKDAY(J286,2)&gt;5,"WE","")))</f>
        <v/>
      </c>
      <c r="L286" s="14">
        <f t="shared" si="53"/>
        <v>43255</v>
      </c>
      <c r="M286" s="13" t="str">
        <f>IF(L286="","",IFERROR(INDEX(Tableau1[RAISON],MATCH(L286,Tableau1[JOUR],0)),IF(WEEKDAY(L286,2)&gt;5,"WE","")))</f>
        <v/>
      </c>
      <c r="N286" s="11"/>
    </row>
    <row r="287" spans="1:14" x14ac:dyDescent="0.35">
      <c r="A287" s="11"/>
      <c r="B287" s="14">
        <f t="shared" si="48"/>
        <v>43105</v>
      </c>
      <c r="C287" s="13" t="str">
        <f>IF(B287="","",IFERROR(INDEX(Tableau1[RAISON],MATCH(B287,Tableau1[JOUR],0)),IF(WEEKDAY(B287,2)&gt;5,"WE","")))</f>
        <v/>
      </c>
      <c r="D287" s="14">
        <f t="shared" si="49"/>
        <v>43136</v>
      </c>
      <c r="E287" s="13" t="str">
        <f>IF(D287="","",IFERROR(INDEX(Tableau1[RAISON],MATCH(D287,Tableau1[JOUR],0)),IF(WEEKDAY(D287,2)&gt;5,"WE","")))</f>
        <v/>
      </c>
      <c r="F287" s="14">
        <f t="shared" si="50"/>
        <v>43164</v>
      </c>
      <c r="G287" s="13" t="str">
        <f>IF(F287="","",IFERROR(INDEX(Tableau1[RAISON],MATCH(F287,Tableau1[JOUR],0)),IF(WEEKDAY(F287,2)&gt;5,"WE","")))</f>
        <v/>
      </c>
      <c r="H287" s="14">
        <f t="shared" si="51"/>
        <v>43195</v>
      </c>
      <c r="I287" s="13" t="str">
        <f>IF(H287="","",IFERROR(INDEX(Tableau1[RAISON],MATCH(H287,Tableau1[JOUR],0)),IF(WEEKDAY(H287,2)&gt;5,"WE","")))</f>
        <v/>
      </c>
      <c r="J287" s="14">
        <f t="shared" si="52"/>
        <v>43225</v>
      </c>
      <c r="K287" s="13" t="str">
        <f>IF(J287="","",IFERROR(INDEX(Tableau1[RAISON],MATCH(J287,Tableau1[JOUR],0)),IF(WEEKDAY(J287,2)&gt;5,"WE","")))</f>
        <v>WE</v>
      </c>
      <c r="L287" s="14">
        <f t="shared" si="53"/>
        <v>43256</v>
      </c>
      <c r="M287" s="13" t="str">
        <f>IF(L287="","",IFERROR(INDEX(Tableau1[RAISON],MATCH(L287,Tableau1[JOUR],0)),IF(WEEKDAY(L287,2)&gt;5,"WE","")))</f>
        <v/>
      </c>
      <c r="N287" s="11"/>
    </row>
    <row r="288" spans="1:14" x14ac:dyDescent="0.35">
      <c r="A288" s="11"/>
      <c r="B288" s="14">
        <f t="shared" si="48"/>
        <v>43106</v>
      </c>
      <c r="C288" s="13" t="str">
        <f>IF(B288="","",IFERROR(INDEX(Tableau1[RAISON],MATCH(B288,Tableau1[JOUR],0)),IF(WEEKDAY(B288,2)&gt;5,"WE","")))</f>
        <v>WE</v>
      </c>
      <c r="D288" s="14">
        <f t="shared" si="49"/>
        <v>43137</v>
      </c>
      <c r="E288" s="13" t="str">
        <f>IF(D288="","",IFERROR(INDEX(Tableau1[RAISON],MATCH(D288,Tableau1[JOUR],0)),IF(WEEKDAY(D288,2)&gt;5,"WE","")))</f>
        <v/>
      </c>
      <c r="F288" s="14">
        <f t="shared" si="50"/>
        <v>43165</v>
      </c>
      <c r="G288" s="13" t="str">
        <f>IF(F288="","",IFERROR(INDEX(Tableau1[RAISON],MATCH(F288,Tableau1[JOUR],0)),IF(WEEKDAY(F288,2)&gt;5,"WE","")))</f>
        <v/>
      </c>
      <c r="H288" s="14">
        <f t="shared" si="51"/>
        <v>43196</v>
      </c>
      <c r="I288" s="13" t="str">
        <f>IF(H288="","",IFERROR(INDEX(Tableau1[RAISON],MATCH(H288,Tableau1[JOUR],0)),IF(WEEKDAY(H288,2)&gt;5,"WE","")))</f>
        <v/>
      </c>
      <c r="J288" s="14">
        <f t="shared" si="52"/>
        <v>43226</v>
      </c>
      <c r="K288" s="13" t="str">
        <f>IF(J288="","",IFERROR(INDEX(Tableau1[RAISON],MATCH(J288,Tableau1[JOUR],0)),IF(WEEKDAY(J288,2)&gt;5,"WE","")))</f>
        <v>WE</v>
      </c>
      <c r="L288" s="14">
        <f t="shared" si="53"/>
        <v>43257</v>
      </c>
      <c r="M288" s="13" t="str">
        <f>IF(L288="","",IFERROR(INDEX(Tableau1[RAISON],MATCH(L288,Tableau1[JOUR],0)),IF(WEEKDAY(L288,2)&gt;5,"WE","")))</f>
        <v/>
      </c>
      <c r="N288" s="11"/>
    </row>
    <row r="289" spans="1:14" x14ac:dyDescent="0.35">
      <c r="A289" s="11"/>
      <c r="B289" s="14">
        <f t="shared" si="48"/>
        <v>43107</v>
      </c>
      <c r="C289" s="13" t="str">
        <f>IF(B289="","",IFERROR(INDEX(Tableau1[RAISON],MATCH(B289,Tableau1[JOUR],0)),IF(WEEKDAY(B289,2)&gt;5,"WE","")))</f>
        <v>WE</v>
      </c>
      <c r="D289" s="14">
        <f t="shared" si="49"/>
        <v>43138</v>
      </c>
      <c r="E289" s="13" t="str">
        <f>IF(D289="","",IFERROR(INDEX(Tableau1[RAISON],MATCH(D289,Tableau1[JOUR],0)),IF(WEEKDAY(D289,2)&gt;5,"WE","")))</f>
        <v/>
      </c>
      <c r="F289" s="14">
        <f t="shared" si="50"/>
        <v>43166</v>
      </c>
      <c r="G289" s="13" t="str">
        <f>IF(F289="","",IFERROR(INDEX(Tableau1[RAISON],MATCH(F289,Tableau1[JOUR],0)),IF(WEEKDAY(F289,2)&gt;5,"WE","")))</f>
        <v/>
      </c>
      <c r="H289" s="14">
        <f t="shared" si="51"/>
        <v>43197</v>
      </c>
      <c r="I289" s="13" t="str">
        <f>IF(H289="","",IFERROR(INDEX(Tableau1[RAISON],MATCH(H289,Tableau1[JOUR],0)),IF(WEEKDAY(H289,2)&gt;5,"WE","")))</f>
        <v>WE</v>
      </c>
      <c r="J289" s="14">
        <f t="shared" si="52"/>
        <v>43227</v>
      </c>
      <c r="K289" s="13" t="str">
        <f>IF(J289="","",IFERROR(INDEX(Tableau1[RAISON],MATCH(J289,Tableau1[JOUR],0)),IF(WEEKDAY(J289,2)&gt;5,"WE","")))</f>
        <v/>
      </c>
      <c r="L289" s="14">
        <f t="shared" si="53"/>
        <v>43258</v>
      </c>
      <c r="M289" s="13" t="str">
        <f>IF(L289="","",IFERROR(INDEX(Tableau1[RAISON],MATCH(L289,Tableau1[JOUR],0)),IF(WEEKDAY(L289,2)&gt;5,"WE","")))</f>
        <v/>
      </c>
      <c r="N289" s="11"/>
    </row>
    <row r="290" spans="1:14" x14ac:dyDescent="0.35">
      <c r="A290" s="11"/>
      <c r="B290" s="14">
        <f t="shared" si="48"/>
        <v>43108</v>
      </c>
      <c r="C290" s="13" t="str">
        <f>IF(B290="","",IFERROR(INDEX(Tableau1[RAISON],MATCH(B290,Tableau1[JOUR],0)),IF(WEEKDAY(B290,2)&gt;5,"WE","")))</f>
        <v/>
      </c>
      <c r="D290" s="14">
        <f t="shared" si="49"/>
        <v>43139</v>
      </c>
      <c r="E290" s="13" t="str">
        <f>IF(D290="","",IFERROR(INDEX(Tableau1[RAISON],MATCH(D290,Tableau1[JOUR],0)),IF(WEEKDAY(D290,2)&gt;5,"WE","")))</f>
        <v/>
      </c>
      <c r="F290" s="14">
        <f t="shared" si="50"/>
        <v>43167</v>
      </c>
      <c r="G290" s="13" t="str">
        <f>IF(F290="","",IFERROR(INDEX(Tableau1[RAISON],MATCH(F290,Tableau1[JOUR],0)),IF(WEEKDAY(F290,2)&gt;5,"WE","")))</f>
        <v/>
      </c>
      <c r="H290" s="14">
        <f t="shared" si="51"/>
        <v>43198</v>
      </c>
      <c r="I290" s="13" t="str">
        <f>IF(H290="","",IFERROR(INDEX(Tableau1[RAISON],MATCH(H290,Tableau1[JOUR],0)),IF(WEEKDAY(H290,2)&gt;5,"WE","")))</f>
        <v>WE</v>
      </c>
      <c r="J290" s="14">
        <f t="shared" si="52"/>
        <v>43228</v>
      </c>
      <c r="K290" s="13" t="str">
        <f>IF(J290="","",IFERROR(INDEX(Tableau1[RAISON],MATCH(J290,Tableau1[JOUR],0)),IF(WEEKDAY(J290,2)&gt;5,"WE","")))</f>
        <v/>
      </c>
      <c r="L290" s="14">
        <f t="shared" si="53"/>
        <v>43259</v>
      </c>
      <c r="M290" s="13" t="str">
        <f>IF(L290="","",IFERROR(INDEX(Tableau1[RAISON],MATCH(L290,Tableau1[JOUR],0)),IF(WEEKDAY(L290,2)&gt;5,"WE","")))</f>
        <v/>
      </c>
      <c r="N290" s="11"/>
    </row>
    <row r="291" spans="1:14" x14ac:dyDescent="0.35">
      <c r="A291" s="11"/>
      <c r="B291" s="14">
        <f t="shared" si="48"/>
        <v>43109</v>
      </c>
      <c r="C291" s="13" t="str">
        <f>IF(B291="","",IFERROR(INDEX(Tableau1[RAISON],MATCH(B291,Tableau1[JOUR],0)),IF(WEEKDAY(B291,2)&gt;5,"WE","")))</f>
        <v/>
      </c>
      <c r="D291" s="14">
        <f t="shared" si="49"/>
        <v>43140</v>
      </c>
      <c r="E291" s="13" t="str">
        <f>IF(D291="","",IFERROR(INDEX(Tableau1[RAISON],MATCH(D291,Tableau1[JOUR],0)),IF(WEEKDAY(D291,2)&gt;5,"WE","")))</f>
        <v/>
      </c>
      <c r="F291" s="14">
        <f t="shared" si="50"/>
        <v>43168</v>
      </c>
      <c r="G291" s="13" t="str">
        <f>IF(F291="","",IFERROR(INDEX(Tableau1[RAISON],MATCH(F291,Tableau1[JOUR],0)),IF(WEEKDAY(F291,2)&gt;5,"WE","")))</f>
        <v/>
      </c>
      <c r="H291" s="14">
        <f t="shared" si="51"/>
        <v>43199</v>
      </c>
      <c r="I291" s="13" t="str">
        <f>IF(H291="","",IFERROR(INDEX(Tableau1[RAISON],MATCH(H291,Tableau1[JOUR],0)),IF(WEEKDAY(H291,2)&gt;5,"WE","")))</f>
        <v/>
      </c>
      <c r="J291" s="14">
        <f t="shared" si="52"/>
        <v>43229</v>
      </c>
      <c r="K291" s="13" t="str">
        <f>IF(J291="","",IFERROR(INDEX(Tableau1[RAISON],MATCH(J291,Tableau1[JOUR],0)),IF(WEEKDAY(J291,2)&gt;5,"WE","")))</f>
        <v/>
      </c>
      <c r="L291" s="14">
        <f t="shared" si="53"/>
        <v>43260</v>
      </c>
      <c r="M291" s="13" t="str">
        <f>IF(L291="","",IFERROR(INDEX(Tableau1[RAISON],MATCH(L291,Tableau1[JOUR],0)),IF(WEEKDAY(L291,2)&gt;5,"WE","")))</f>
        <v>WE</v>
      </c>
      <c r="N291" s="11"/>
    </row>
    <row r="292" spans="1:14" x14ac:dyDescent="0.35">
      <c r="A292" s="11"/>
      <c r="B292" s="14">
        <f t="shared" si="48"/>
        <v>43110</v>
      </c>
      <c r="C292" s="13" t="str">
        <f>IF(B292="","",IFERROR(INDEX(Tableau1[RAISON],MATCH(B292,Tableau1[JOUR],0)),IF(WEEKDAY(B292,2)&gt;5,"WE","")))</f>
        <v/>
      </c>
      <c r="D292" s="14">
        <f t="shared" si="49"/>
        <v>43141</v>
      </c>
      <c r="E292" s="13" t="str">
        <f>IF(D292="","",IFERROR(INDEX(Tableau1[RAISON],MATCH(D292,Tableau1[JOUR],0)),IF(WEEKDAY(D292,2)&gt;5,"WE","")))</f>
        <v>WE</v>
      </c>
      <c r="F292" s="14">
        <f t="shared" si="50"/>
        <v>43169</v>
      </c>
      <c r="G292" s="13" t="str">
        <f>IF(F292="","",IFERROR(INDEX(Tableau1[RAISON],MATCH(F292,Tableau1[JOUR],0)),IF(WEEKDAY(F292,2)&gt;5,"WE","")))</f>
        <v>WE</v>
      </c>
      <c r="H292" s="14">
        <f t="shared" si="51"/>
        <v>43200</v>
      </c>
      <c r="I292" s="13" t="str">
        <f>IF(H292="","",IFERROR(INDEX(Tableau1[RAISON],MATCH(H292,Tableau1[JOUR],0)),IF(WEEKDAY(H292,2)&gt;5,"WE","")))</f>
        <v/>
      </c>
      <c r="J292" s="14">
        <f t="shared" si="52"/>
        <v>43230</v>
      </c>
      <c r="K292" s="13" t="str">
        <f>IF(J292="","",IFERROR(INDEX(Tableau1[RAISON],MATCH(J292,Tableau1[JOUR],0)),IF(WEEKDAY(J292,2)&gt;5,"WE","")))</f>
        <v>Jeudi de l'Ascension</v>
      </c>
      <c r="L292" s="14">
        <f t="shared" si="53"/>
        <v>43261</v>
      </c>
      <c r="M292" s="13" t="str">
        <f>IF(L292="","",IFERROR(INDEX(Tableau1[RAISON],MATCH(L292,Tableau1[JOUR],0)),IF(WEEKDAY(L292,2)&gt;5,"WE","")))</f>
        <v>WE</v>
      </c>
      <c r="N292" s="11"/>
    </row>
    <row r="293" spans="1:14" x14ac:dyDescent="0.35">
      <c r="A293" s="11"/>
      <c r="B293" s="14">
        <f t="shared" si="48"/>
        <v>43111</v>
      </c>
      <c r="C293" s="13" t="str">
        <f>IF(B293="","",IFERROR(INDEX(Tableau1[RAISON],MATCH(B293,Tableau1[JOUR],0)),IF(WEEKDAY(B293,2)&gt;5,"WE","")))</f>
        <v/>
      </c>
      <c r="D293" s="14">
        <f t="shared" si="49"/>
        <v>43142</v>
      </c>
      <c r="E293" s="13" t="str">
        <f>IF(D293="","",IFERROR(INDEX(Tableau1[RAISON],MATCH(D293,Tableau1[JOUR],0)),IF(WEEKDAY(D293,2)&gt;5,"WE","")))</f>
        <v>WE</v>
      </c>
      <c r="F293" s="14">
        <f t="shared" si="50"/>
        <v>43170</v>
      </c>
      <c r="G293" s="13" t="str">
        <f>IF(F293="","",IFERROR(INDEX(Tableau1[RAISON],MATCH(F293,Tableau1[JOUR],0)),IF(WEEKDAY(F293,2)&gt;5,"WE","")))</f>
        <v>WE</v>
      </c>
      <c r="H293" s="14">
        <f t="shared" si="51"/>
        <v>43201</v>
      </c>
      <c r="I293" s="13" t="str">
        <f>IF(H293="","",IFERROR(INDEX(Tableau1[RAISON],MATCH(H293,Tableau1[JOUR],0)),IF(WEEKDAY(H293,2)&gt;5,"WE","")))</f>
        <v/>
      </c>
      <c r="J293" s="14">
        <f t="shared" si="52"/>
        <v>43231</v>
      </c>
      <c r="K293" s="13" t="str">
        <f>IF(J293="","",IFERROR(INDEX(Tableau1[RAISON],MATCH(J293,Tableau1[JOUR],0)),IF(WEEKDAY(J293,2)&gt;5,"WE","")))</f>
        <v/>
      </c>
      <c r="L293" s="14">
        <f t="shared" si="53"/>
        <v>43262</v>
      </c>
      <c r="M293" s="13" t="str">
        <f>IF(L293="","",IFERROR(INDEX(Tableau1[RAISON],MATCH(L293,Tableau1[JOUR],0)),IF(WEEKDAY(L293,2)&gt;5,"WE","")))</f>
        <v/>
      </c>
      <c r="N293" s="11"/>
    </row>
    <row r="294" spans="1:14" x14ac:dyDescent="0.35">
      <c r="A294" s="11"/>
      <c r="B294" s="14">
        <f t="shared" si="48"/>
        <v>43112</v>
      </c>
      <c r="C294" s="13" t="str">
        <f>IF(B294="","",IFERROR(INDEX(Tableau1[RAISON],MATCH(B294,Tableau1[JOUR],0)),IF(WEEKDAY(B294,2)&gt;5,"WE","")))</f>
        <v/>
      </c>
      <c r="D294" s="14">
        <f t="shared" si="49"/>
        <v>43143</v>
      </c>
      <c r="E294" s="13" t="str">
        <f>IF(D294="","",IFERROR(INDEX(Tableau1[RAISON],MATCH(D294,Tableau1[JOUR],0)),IF(WEEKDAY(D294,2)&gt;5,"WE","")))</f>
        <v/>
      </c>
      <c r="F294" s="14">
        <f t="shared" si="50"/>
        <v>43171</v>
      </c>
      <c r="G294" s="13" t="str">
        <f>IF(F294="","",IFERROR(INDEX(Tableau1[RAISON],MATCH(F294,Tableau1[JOUR],0)),IF(WEEKDAY(F294,2)&gt;5,"WE","")))</f>
        <v/>
      </c>
      <c r="H294" s="14">
        <f t="shared" si="51"/>
        <v>43202</v>
      </c>
      <c r="I294" s="13" t="str">
        <f>IF(H294="","",IFERROR(INDEX(Tableau1[RAISON],MATCH(H294,Tableau1[JOUR],0)),IF(WEEKDAY(H294,2)&gt;5,"WE","")))</f>
        <v/>
      </c>
      <c r="J294" s="14">
        <f t="shared" si="52"/>
        <v>43232</v>
      </c>
      <c r="K294" s="13" t="str">
        <f>IF(J294="","",IFERROR(INDEX(Tableau1[RAISON],MATCH(J294,Tableau1[JOUR],0)),IF(WEEKDAY(J294,2)&gt;5,"WE","")))</f>
        <v>WE</v>
      </c>
      <c r="L294" s="14">
        <f t="shared" si="53"/>
        <v>43263</v>
      </c>
      <c r="M294" s="13" t="str">
        <f>IF(L294="","",IFERROR(INDEX(Tableau1[RAISON],MATCH(L294,Tableau1[JOUR],0)),IF(WEEKDAY(L294,2)&gt;5,"WE","")))</f>
        <v/>
      </c>
      <c r="N294" s="11"/>
    </row>
    <row r="295" spans="1:14" x14ac:dyDescent="0.35">
      <c r="A295" s="11"/>
      <c r="B295" s="14">
        <f t="shared" si="48"/>
        <v>43113</v>
      </c>
      <c r="C295" s="13" t="str">
        <f>IF(B295="","",IFERROR(INDEX(Tableau1[RAISON],MATCH(B295,Tableau1[JOUR],0)),IF(WEEKDAY(B295,2)&gt;5,"WE","")))</f>
        <v>WE</v>
      </c>
      <c r="D295" s="14">
        <f t="shared" si="49"/>
        <v>43144</v>
      </c>
      <c r="E295" s="13" t="str">
        <f>IF(D295="","",IFERROR(INDEX(Tableau1[RAISON],MATCH(D295,Tableau1[JOUR],0)),IF(WEEKDAY(D295,2)&gt;5,"WE","")))</f>
        <v/>
      </c>
      <c r="F295" s="14">
        <f t="shared" si="50"/>
        <v>43172</v>
      </c>
      <c r="G295" s="13" t="str">
        <f>IF(F295="","",IFERROR(INDEX(Tableau1[RAISON],MATCH(F295,Tableau1[JOUR],0)),IF(WEEKDAY(F295,2)&gt;5,"WE","")))</f>
        <v/>
      </c>
      <c r="H295" s="14">
        <f t="shared" si="51"/>
        <v>43203</v>
      </c>
      <c r="I295" s="13" t="str">
        <f>IF(H295="","",IFERROR(INDEX(Tableau1[RAISON],MATCH(H295,Tableau1[JOUR],0)),IF(WEEKDAY(H295,2)&gt;5,"WE","")))</f>
        <v/>
      </c>
      <c r="J295" s="14">
        <f t="shared" si="52"/>
        <v>43233</v>
      </c>
      <c r="K295" s="13" t="str">
        <f>IF(J295="","",IFERROR(INDEX(Tableau1[RAISON],MATCH(J295,Tableau1[JOUR],0)),IF(WEEKDAY(J295,2)&gt;5,"WE","")))</f>
        <v>WE</v>
      </c>
      <c r="L295" s="14">
        <f t="shared" si="53"/>
        <v>43264</v>
      </c>
      <c r="M295" s="13" t="str">
        <f>IF(L295="","",IFERROR(INDEX(Tableau1[RAISON],MATCH(L295,Tableau1[JOUR],0)),IF(WEEKDAY(L295,2)&gt;5,"WE","")))</f>
        <v/>
      </c>
      <c r="N295" s="11"/>
    </row>
    <row r="296" spans="1:14" x14ac:dyDescent="0.35">
      <c r="A296" s="11"/>
      <c r="B296" s="14">
        <f t="shared" si="48"/>
        <v>43114</v>
      </c>
      <c r="C296" s="13" t="str">
        <f>IF(B296="","",IFERROR(INDEX(Tableau1[RAISON],MATCH(B296,Tableau1[JOUR],0)),IF(WEEKDAY(B296,2)&gt;5,"WE","")))</f>
        <v>WE</v>
      </c>
      <c r="D296" s="14">
        <f t="shared" si="49"/>
        <v>43145</v>
      </c>
      <c r="E296" s="13" t="str">
        <f>IF(D296="","",IFERROR(INDEX(Tableau1[RAISON],MATCH(D296,Tableau1[JOUR],0)),IF(WEEKDAY(D296,2)&gt;5,"WE","")))</f>
        <v/>
      </c>
      <c r="F296" s="14">
        <f t="shared" si="50"/>
        <v>43173</v>
      </c>
      <c r="G296" s="13" t="str">
        <f>IF(F296="","",IFERROR(INDEX(Tableau1[RAISON],MATCH(F296,Tableau1[JOUR],0)),IF(WEEKDAY(F296,2)&gt;5,"WE","")))</f>
        <v/>
      </c>
      <c r="H296" s="14">
        <f t="shared" si="51"/>
        <v>43204</v>
      </c>
      <c r="I296" s="13" t="str">
        <f>IF(H296="","",IFERROR(INDEX(Tableau1[RAISON],MATCH(H296,Tableau1[JOUR],0)),IF(WEEKDAY(H296,2)&gt;5,"WE","")))</f>
        <v>WE</v>
      </c>
      <c r="J296" s="14">
        <f t="shared" si="52"/>
        <v>43234</v>
      </c>
      <c r="K296" s="13" t="str">
        <f>IF(J296="","",IFERROR(INDEX(Tableau1[RAISON],MATCH(J296,Tableau1[JOUR],0)),IF(WEEKDAY(J296,2)&gt;5,"WE","")))</f>
        <v/>
      </c>
      <c r="L296" s="14">
        <f t="shared" si="53"/>
        <v>43265</v>
      </c>
      <c r="M296" s="13" t="str">
        <f>IF(L296="","",IFERROR(INDEX(Tableau1[RAISON],MATCH(L296,Tableau1[JOUR],0)),IF(WEEKDAY(L296,2)&gt;5,"WE","")))</f>
        <v/>
      </c>
      <c r="N296" s="11"/>
    </row>
    <row r="297" spans="1:14" x14ac:dyDescent="0.35">
      <c r="A297" s="11"/>
      <c r="B297" s="14">
        <f t="shared" si="48"/>
        <v>43115</v>
      </c>
      <c r="C297" s="13" t="str">
        <f>IF(B297="","",IFERROR(INDEX(Tableau1[RAISON],MATCH(B297,Tableau1[JOUR],0)),IF(WEEKDAY(B297,2)&gt;5,"WE","")))</f>
        <v/>
      </c>
      <c r="D297" s="14">
        <f t="shared" si="49"/>
        <v>43146</v>
      </c>
      <c r="E297" s="13" t="str">
        <f>IF(D297="","",IFERROR(INDEX(Tableau1[RAISON],MATCH(D297,Tableau1[JOUR],0)),IF(WEEKDAY(D297,2)&gt;5,"WE","")))</f>
        <v/>
      </c>
      <c r="F297" s="14">
        <f t="shared" si="50"/>
        <v>43174</v>
      </c>
      <c r="G297" s="13" t="str">
        <f>IF(F297="","",IFERROR(INDEX(Tableau1[RAISON],MATCH(F297,Tableau1[JOUR],0)),IF(WEEKDAY(F297,2)&gt;5,"WE","")))</f>
        <v/>
      </c>
      <c r="H297" s="14">
        <f t="shared" si="51"/>
        <v>43205</v>
      </c>
      <c r="I297" s="13" t="str">
        <f>IF(H297="","",IFERROR(INDEX(Tableau1[RAISON],MATCH(H297,Tableau1[JOUR],0)),IF(WEEKDAY(H297,2)&gt;5,"WE","")))</f>
        <v>WE</v>
      </c>
      <c r="J297" s="14">
        <f t="shared" si="52"/>
        <v>43235</v>
      </c>
      <c r="K297" s="13" t="str">
        <f>IF(J297="","",IFERROR(INDEX(Tableau1[RAISON],MATCH(J297,Tableau1[JOUR],0)),IF(WEEKDAY(J297,2)&gt;5,"WE","")))</f>
        <v/>
      </c>
      <c r="L297" s="14">
        <f t="shared" si="53"/>
        <v>43266</v>
      </c>
      <c r="M297" s="13" t="str">
        <f>IF(L297="","",IFERROR(INDEX(Tableau1[RAISON],MATCH(L297,Tableau1[JOUR],0)),IF(WEEKDAY(L297,2)&gt;5,"WE","")))</f>
        <v/>
      </c>
      <c r="N297" s="11"/>
    </row>
    <row r="298" spans="1:14" x14ac:dyDescent="0.35">
      <c r="A298" s="11"/>
      <c r="B298" s="14">
        <f t="shared" si="48"/>
        <v>43116</v>
      </c>
      <c r="C298" s="13" t="str">
        <f>IF(B298="","",IFERROR(INDEX(Tableau1[RAISON],MATCH(B298,Tableau1[JOUR],0)),IF(WEEKDAY(B298,2)&gt;5,"WE","")))</f>
        <v/>
      </c>
      <c r="D298" s="14">
        <f t="shared" si="49"/>
        <v>43147</v>
      </c>
      <c r="E298" s="13" t="str">
        <f>IF(D298="","",IFERROR(INDEX(Tableau1[RAISON],MATCH(D298,Tableau1[JOUR],0)),IF(WEEKDAY(D298,2)&gt;5,"WE","")))</f>
        <v/>
      </c>
      <c r="F298" s="14">
        <f t="shared" si="50"/>
        <v>43175</v>
      </c>
      <c r="G298" s="13" t="str">
        <f>IF(F298="","",IFERROR(INDEX(Tableau1[RAISON],MATCH(F298,Tableau1[JOUR],0)),IF(WEEKDAY(F298,2)&gt;5,"WE","")))</f>
        <v/>
      </c>
      <c r="H298" s="14">
        <f t="shared" si="51"/>
        <v>43206</v>
      </c>
      <c r="I298" s="13" t="str">
        <f>IF(H298="","",IFERROR(INDEX(Tableau1[RAISON],MATCH(H298,Tableau1[JOUR],0)),IF(WEEKDAY(H298,2)&gt;5,"WE","")))</f>
        <v/>
      </c>
      <c r="J298" s="14">
        <f t="shared" si="52"/>
        <v>43236</v>
      </c>
      <c r="K298" s="13" t="str">
        <f>IF(J298="","",IFERROR(INDEX(Tableau1[RAISON],MATCH(J298,Tableau1[JOUR],0)),IF(WEEKDAY(J298,2)&gt;5,"WE","")))</f>
        <v/>
      </c>
      <c r="L298" s="14">
        <f t="shared" si="53"/>
        <v>43267</v>
      </c>
      <c r="M298" s="13" t="str">
        <f>IF(L298="","",IFERROR(INDEX(Tableau1[RAISON],MATCH(L298,Tableau1[JOUR],0)),IF(WEEKDAY(L298,2)&gt;5,"WE","")))</f>
        <v>WE</v>
      </c>
      <c r="N298" s="11"/>
    </row>
    <row r="299" spans="1:14" x14ac:dyDescent="0.35">
      <c r="A299" s="11"/>
      <c r="B299" s="14">
        <f t="shared" si="48"/>
        <v>43117</v>
      </c>
      <c r="C299" s="13" t="str">
        <f>IF(B299="","",IFERROR(INDEX(Tableau1[RAISON],MATCH(B299,Tableau1[JOUR],0)),IF(WEEKDAY(B299,2)&gt;5,"WE","")))</f>
        <v/>
      </c>
      <c r="D299" s="14">
        <f t="shared" si="49"/>
        <v>43148</v>
      </c>
      <c r="E299" s="13" t="str">
        <f>IF(D299="","",IFERROR(INDEX(Tableau1[RAISON],MATCH(D299,Tableau1[JOUR],0)),IF(WEEKDAY(D299,2)&gt;5,"WE","")))</f>
        <v>WE</v>
      </c>
      <c r="F299" s="14">
        <f t="shared" si="50"/>
        <v>43176</v>
      </c>
      <c r="G299" s="13" t="str">
        <f>IF(F299="","",IFERROR(INDEX(Tableau1[RAISON],MATCH(F299,Tableau1[JOUR],0)),IF(WEEKDAY(F299,2)&gt;5,"WE","")))</f>
        <v>WE</v>
      </c>
      <c r="H299" s="14">
        <f t="shared" si="51"/>
        <v>43207</v>
      </c>
      <c r="I299" s="13" t="str">
        <f>IF(H299="","",IFERROR(INDEX(Tableau1[RAISON],MATCH(H299,Tableau1[JOUR],0)),IF(WEEKDAY(H299,2)&gt;5,"WE","")))</f>
        <v/>
      </c>
      <c r="J299" s="14">
        <f t="shared" si="52"/>
        <v>43237</v>
      </c>
      <c r="K299" s="13" t="str">
        <f>IF(J299="","",IFERROR(INDEX(Tableau1[RAISON],MATCH(J299,Tableau1[JOUR],0)),IF(WEEKDAY(J299,2)&gt;5,"WE","")))</f>
        <v/>
      </c>
      <c r="L299" s="14">
        <f t="shared" si="53"/>
        <v>43268</v>
      </c>
      <c r="M299" s="13" t="str">
        <f>IF(L299="","",IFERROR(INDEX(Tableau1[RAISON],MATCH(L299,Tableau1[JOUR],0)),IF(WEEKDAY(L299,2)&gt;5,"WE","")))</f>
        <v>WE</v>
      </c>
      <c r="N299" s="11"/>
    </row>
    <row r="300" spans="1:14" x14ac:dyDescent="0.35">
      <c r="A300" s="11"/>
      <c r="B300" s="14">
        <f t="shared" si="48"/>
        <v>43118</v>
      </c>
      <c r="C300" s="13" t="str">
        <f>IF(B300="","",IFERROR(INDEX(Tableau1[RAISON],MATCH(B300,Tableau1[JOUR],0)),IF(WEEKDAY(B300,2)&gt;5,"WE","")))</f>
        <v/>
      </c>
      <c r="D300" s="14">
        <f t="shared" si="49"/>
        <v>43149</v>
      </c>
      <c r="E300" s="13" t="str">
        <f>IF(D300="","",IFERROR(INDEX(Tableau1[RAISON],MATCH(D300,Tableau1[JOUR],0)),IF(WEEKDAY(D300,2)&gt;5,"WE","")))</f>
        <v>WE</v>
      </c>
      <c r="F300" s="14">
        <f t="shared" si="50"/>
        <v>43177</v>
      </c>
      <c r="G300" s="13" t="str">
        <f>IF(F300="","",IFERROR(INDEX(Tableau1[RAISON],MATCH(F300,Tableau1[JOUR],0)),IF(WEEKDAY(F300,2)&gt;5,"WE","")))</f>
        <v>WE</v>
      </c>
      <c r="H300" s="14">
        <f t="shared" si="51"/>
        <v>43208</v>
      </c>
      <c r="I300" s="13" t="str">
        <f>IF(H300="","",IFERROR(INDEX(Tableau1[RAISON],MATCH(H300,Tableau1[JOUR],0)),IF(WEEKDAY(H300,2)&gt;5,"WE","")))</f>
        <v/>
      </c>
      <c r="J300" s="14">
        <f t="shared" si="52"/>
        <v>43238</v>
      </c>
      <c r="K300" s="13" t="str">
        <f>IF(J300="","",IFERROR(INDEX(Tableau1[RAISON],MATCH(J300,Tableau1[JOUR],0)),IF(WEEKDAY(J300,2)&gt;5,"WE","")))</f>
        <v/>
      </c>
      <c r="L300" s="14">
        <f t="shared" si="53"/>
        <v>43269</v>
      </c>
      <c r="M300" s="13" t="str">
        <f>IF(L300="","",IFERROR(INDEX(Tableau1[RAISON],MATCH(L300,Tableau1[JOUR],0)),IF(WEEKDAY(L300,2)&gt;5,"WE","")))</f>
        <v/>
      </c>
      <c r="N300" s="11"/>
    </row>
    <row r="301" spans="1:14" x14ac:dyDescent="0.35">
      <c r="A301" s="11"/>
      <c r="B301" s="14">
        <f t="shared" si="48"/>
        <v>43119</v>
      </c>
      <c r="C301" s="13" t="str">
        <f>IF(B301="","",IFERROR(INDEX(Tableau1[RAISON],MATCH(B301,Tableau1[JOUR],0)),IF(WEEKDAY(B301,2)&gt;5,"WE","")))</f>
        <v/>
      </c>
      <c r="D301" s="14">
        <f t="shared" si="49"/>
        <v>43150</v>
      </c>
      <c r="E301" s="13" t="str">
        <f>IF(D301="","",IFERROR(INDEX(Tableau1[RAISON],MATCH(D301,Tableau1[JOUR],0)),IF(WEEKDAY(D301,2)&gt;5,"WE","")))</f>
        <v/>
      </c>
      <c r="F301" s="14">
        <f t="shared" si="50"/>
        <v>43178</v>
      </c>
      <c r="G301" s="13" t="str">
        <f>IF(F301="","",IFERROR(INDEX(Tableau1[RAISON],MATCH(F301,Tableau1[JOUR],0)),IF(WEEKDAY(F301,2)&gt;5,"WE","")))</f>
        <v/>
      </c>
      <c r="H301" s="14">
        <f t="shared" si="51"/>
        <v>43209</v>
      </c>
      <c r="I301" s="13" t="str">
        <f>IF(H301="","",IFERROR(INDEX(Tableau1[RAISON],MATCH(H301,Tableau1[JOUR],0)),IF(WEEKDAY(H301,2)&gt;5,"WE","")))</f>
        <v/>
      </c>
      <c r="J301" s="14">
        <f t="shared" si="52"/>
        <v>43239</v>
      </c>
      <c r="K301" s="13" t="str">
        <f>IF(J301="","",IFERROR(INDEX(Tableau1[RAISON],MATCH(J301,Tableau1[JOUR],0)),IF(WEEKDAY(J301,2)&gt;5,"WE","")))</f>
        <v>WE</v>
      </c>
      <c r="L301" s="14">
        <f t="shared" si="53"/>
        <v>43270</v>
      </c>
      <c r="M301" s="13" t="str">
        <f>IF(L301="","",IFERROR(INDEX(Tableau1[RAISON],MATCH(L301,Tableau1[JOUR],0)),IF(WEEKDAY(L301,2)&gt;5,"WE","")))</f>
        <v/>
      </c>
      <c r="N301" s="11"/>
    </row>
    <row r="302" spans="1:14" x14ac:dyDescent="0.35">
      <c r="A302" s="11"/>
      <c r="B302" s="14">
        <f t="shared" si="48"/>
        <v>43120</v>
      </c>
      <c r="C302" s="13" t="str">
        <f>IF(B302="","",IFERROR(INDEX(Tableau1[RAISON],MATCH(B302,Tableau1[JOUR],0)),IF(WEEKDAY(B302,2)&gt;5,"WE","")))</f>
        <v>WE</v>
      </c>
      <c r="D302" s="14">
        <f t="shared" si="49"/>
        <v>43151</v>
      </c>
      <c r="E302" s="13" t="str">
        <f>IF(D302="","",IFERROR(INDEX(Tableau1[RAISON],MATCH(D302,Tableau1[JOUR],0)),IF(WEEKDAY(D302,2)&gt;5,"WE","")))</f>
        <v/>
      </c>
      <c r="F302" s="14">
        <f t="shared" si="50"/>
        <v>43179</v>
      </c>
      <c r="G302" s="13" t="str">
        <f>IF(F302="","",IFERROR(INDEX(Tableau1[RAISON],MATCH(F302,Tableau1[JOUR],0)),IF(WEEKDAY(F302,2)&gt;5,"WE","")))</f>
        <v/>
      </c>
      <c r="H302" s="14">
        <f t="shared" si="51"/>
        <v>43210</v>
      </c>
      <c r="I302" s="13" t="str">
        <f>IF(H302="","",IFERROR(INDEX(Tableau1[RAISON],MATCH(H302,Tableau1[JOUR],0)),IF(WEEKDAY(H302,2)&gt;5,"WE","")))</f>
        <v/>
      </c>
      <c r="J302" s="14">
        <f t="shared" si="52"/>
        <v>43240</v>
      </c>
      <c r="K302" s="13" t="str">
        <f>IF(J302="","",IFERROR(INDEX(Tableau1[RAISON],MATCH(J302,Tableau1[JOUR],0)),IF(WEEKDAY(J302,2)&gt;5,"WE","")))</f>
        <v>WE</v>
      </c>
      <c r="L302" s="14">
        <f t="shared" si="53"/>
        <v>43271</v>
      </c>
      <c r="M302" s="13" t="str">
        <f>IF(L302="","",IFERROR(INDEX(Tableau1[RAISON],MATCH(L302,Tableau1[JOUR],0)),IF(WEEKDAY(L302,2)&gt;5,"WE","")))</f>
        <v/>
      </c>
      <c r="N302" s="11"/>
    </row>
    <row r="303" spans="1:14" x14ac:dyDescent="0.35">
      <c r="A303" s="11"/>
      <c r="B303" s="14">
        <f t="shared" si="48"/>
        <v>43121</v>
      </c>
      <c r="C303" s="13" t="str">
        <f>IF(B303="","",IFERROR(INDEX(Tableau1[RAISON],MATCH(B303,Tableau1[JOUR],0)),IF(WEEKDAY(B303,2)&gt;5,"WE","")))</f>
        <v>WE</v>
      </c>
      <c r="D303" s="14">
        <f t="shared" si="49"/>
        <v>43152</v>
      </c>
      <c r="E303" s="13" t="str">
        <f>IF(D303="","",IFERROR(INDEX(Tableau1[RAISON],MATCH(D303,Tableau1[JOUR],0)),IF(WEEKDAY(D303,2)&gt;5,"WE","")))</f>
        <v/>
      </c>
      <c r="F303" s="14">
        <f t="shared" si="50"/>
        <v>43180</v>
      </c>
      <c r="G303" s="13" t="str">
        <f>IF(F303="","",IFERROR(INDEX(Tableau1[RAISON],MATCH(F303,Tableau1[JOUR],0)),IF(WEEKDAY(F303,2)&gt;5,"WE","")))</f>
        <v/>
      </c>
      <c r="H303" s="14">
        <f t="shared" si="51"/>
        <v>43211</v>
      </c>
      <c r="I303" s="13" t="str">
        <f>IF(H303="","",IFERROR(INDEX(Tableau1[RAISON],MATCH(H303,Tableau1[JOUR],0)),IF(WEEKDAY(H303,2)&gt;5,"WE","")))</f>
        <v>WE</v>
      </c>
      <c r="J303" s="14">
        <f t="shared" si="52"/>
        <v>43241</v>
      </c>
      <c r="K303" s="13" t="str">
        <f>IF(J303="","",IFERROR(INDEX(Tableau1[RAISON],MATCH(J303,Tableau1[JOUR],0)),IF(WEEKDAY(J303,2)&gt;5,"WE","")))</f>
        <v>Lundi de la Pentecôte</v>
      </c>
      <c r="L303" s="14">
        <f t="shared" si="53"/>
        <v>43272</v>
      </c>
      <c r="M303" s="13" t="str">
        <f>IF(L303="","",IFERROR(INDEX(Tableau1[RAISON],MATCH(L303,Tableau1[JOUR],0)),IF(WEEKDAY(L303,2)&gt;5,"WE","")))</f>
        <v/>
      </c>
      <c r="N303" s="11"/>
    </row>
    <row r="304" spans="1:14" x14ac:dyDescent="0.35">
      <c r="A304" s="11"/>
      <c r="B304" s="14">
        <f t="shared" si="48"/>
        <v>43122</v>
      </c>
      <c r="C304" s="13" t="str">
        <f>IF(B304="","",IFERROR(INDEX(Tableau1[RAISON],MATCH(B304,Tableau1[JOUR],0)),IF(WEEKDAY(B304,2)&gt;5,"WE","")))</f>
        <v/>
      </c>
      <c r="D304" s="14">
        <f t="shared" si="49"/>
        <v>43153</v>
      </c>
      <c r="E304" s="13" t="str">
        <f>IF(D304="","",IFERROR(INDEX(Tableau1[RAISON],MATCH(D304,Tableau1[JOUR],0)),IF(WEEKDAY(D304,2)&gt;5,"WE","")))</f>
        <v/>
      </c>
      <c r="F304" s="14">
        <f t="shared" si="50"/>
        <v>43181</v>
      </c>
      <c r="G304" s="13" t="str">
        <f>IF(F304="","",IFERROR(INDEX(Tableau1[RAISON],MATCH(F304,Tableau1[JOUR],0)),IF(WEEKDAY(F304,2)&gt;5,"WE","")))</f>
        <v/>
      </c>
      <c r="H304" s="14">
        <f t="shared" si="51"/>
        <v>43212</v>
      </c>
      <c r="I304" s="13" t="str">
        <f>IF(H304="","",IFERROR(INDEX(Tableau1[RAISON],MATCH(H304,Tableau1[JOUR],0)),IF(WEEKDAY(H304,2)&gt;5,"WE","")))</f>
        <v>WE</v>
      </c>
      <c r="J304" s="14">
        <f t="shared" si="52"/>
        <v>43242</v>
      </c>
      <c r="K304" s="13" t="str">
        <f>IF(J304="","",IFERROR(INDEX(Tableau1[RAISON],MATCH(J304,Tableau1[JOUR],0)),IF(WEEKDAY(J304,2)&gt;5,"WE","")))</f>
        <v/>
      </c>
      <c r="L304" s="14">
        <f t="shared" si="53"/>
        <v>43273</v>
      </c>
      <c r="M304" s="13" t="str">
        <f>IF(L304="","",IFERROR(INDEX(Tableau1[RAISON],MATCH(L304,Tableau1[JOUR],0)),IF(WEEKDAY(L304,2)&gt;5,"WE","")))</f>
        <v/>
      </c>
      <c r="N304" s="11"/>
    </row>
    <row r="305" spans="1:14" x14ac:dyDescent="0.35">
      <c r="A305" s="11"/>
      <c r="B305" s="14">
        <f t="shared" si="48"/>
        <v>43123</v>
      </c>
      <c r="C305" s="13" t="str">
        <f>IF(B305="","",IFERROR(INDEX(Tableau1[RAISON],MATCH(B305,Tableau1[JOUR],0)),IF(WEEKDAY(B305,2)&gt;5,"WE","")))</f>
        <v/>
      </c>
      <c r="D305" s="14">
        <f t="shared" si="49"/>
        <v>43154</v>
      </c>
      <c r="E305" s="13" t="str">
        <f>IF(D305="","",IFERROR(INDEX(Tableau1[RAISON],MATCH(D305,Tableau1[JOUR],0)),IF(WEEKDAY(D305,2)&gt;5,"WE","")))</f>
        <v/>
      </c>
      <c r="F305" s="14">
        <f t="shared" si="50"/>
        <v>43182</v>
      </c>
      <c r="G305" s="13" t="str">
        <f>IF(F305="","",IFERROR(INDEX(Tableau1[RAISON],MATCH(F305,Tableau1[JOUR],0)),IF(WEEKDAY(F305,2)&gt;5,"WE","")))</f>
        <v/>
      </c>
      <c r="H305" s="14">
        <f t="shared" si="51"/>
        <v>43213</v>
      </c>
      <c r="I305" s="13" t="str">
        <f>IF(H305="","",IFERROR(INDEX(Tableau1[RAISON],MATCH(H305,Tableau1[JOUR],0)),IF(WEEKDAY(H305,2)&gt;5,"WE","")))</f>
        <v/>
      </c>
      <c r="J305" s="14">
        <f t="shared" si="52"/>
        <v>43243</v>
      </c>
      <c r="K305" s="13" t="str">
        <f>IF(J305="","",IFERROR(INDEX(Tableau1[RAISON],MATCH(J305,Tableau1[JOUR],0)),IF(WEEKDAY(J305,2)&gt;5,"WE","")))</f>
        <v/>
      </c>
      <c r="L305" s="14">
        <f t="shared" si="53"/>
        <v>43274</v>
      </c>
      <c r="M305" s="13" t="str">
        <f>IF(L305="","",IFERROR(INDEX(Tableau1[RAISON],MATCH(L305,Tableau1[JOUR],0)),IF(WEEKDAY(L305,2)&gt;5,"WE","")))</f>
        <v>WE</v>
      </c>
      <c r="N305" s="11"/>
    </row>
    <row r="306" spans="1:14" x14ac:dyDescent="0.35">
      <c r="A306" s="11"/>
      <c r="B306" s="14">
        <f t="shared" si="48"/>
        <v>43124</v>
      </c>
      <c r="C306" s="13" t="str">
        <f>IF(B306="","",IFERROR(INDEX(Tableau1[RAISON],MATCH(B306,Tableau1[JOUR],0)),IF(WEEKDAY(B306,2)&gt;5,"WE","")))</f>
        <v/>
      </c>
      <c r="D306" s="14">
        <f t="shared" si="49"/>
        <v>43155</v>
      </c>
      <c r="E306" s="13" t="str">
        <f>IF(D306="","",IFERROR(INDEX(Tableau1[RAISON],MATCH(D306,Tableau1[JOUR],0)),IF(WEEKDAY(D306,2)&gt;5,"WE","")))</f>
        <v>WE</v>
      </c>
      <c r="F306" s="14">
        <f t="shared" si="50"/>
        <v>43183</v>
      </c>
      <c r="G306" s="13" t="str">
        <f>IF(F306="","",IFERROR(INDEX(Tableau1[RAISON],MATCH(F306,Tableau1[JOUR],0)),IF(WEEKDAY(F306,2)&gt;5,"WE","")))</f>
        <v>WE</v>
      </c>
      <c r="H306" s="14">
        <f t="shared" si="51"/>
        <v>43214</v>
      </c>
      <c r="I306" s="13" t="str">
        <f>IF(H306="","",IFERROR(INDEX(Tableau1[RAISON],MATCH(H306,Tableau1[JOUR],0)),IF(WEEKDAY(H306,2)&gt;5,"WE","")))</f>
        <v/>
      </c>
      <c r="J306" s="14">
        <f t="shared" si="52"/>
        <v>43244</v>
      </c>
      <c r="K306" s="13" t="str">
        <f>IF(J306="","",IFERROR(INDEX(Tableau1[RAISON],MATCH(J306,Tableau1[JOUR],0)),IF(WEEKDAY(J306,2)&gt;5,"WE","")))</f>
        <v/>
      </c>
      <c r="L306" s="14">
        <f t="shared" si="53"/>
        <v>43275</v>
      </c>
      <c r="M306" s="13" t="str">
        <f>IF(L306="","",IFERROR(INDEX(Tableau1[RAISON],MATCH(L306,Tableau1[JOUR],0)),IF(WEEKDAY(L306,2)&gt;5,"WE","")))</f>
        <v>WE</v>
      </c>
      <c r="N306" s="11"/>
    </row>
    <row r="307" spans="1:14" x14ac:dyDescent="0.35">
      <c r="A307" s="11"/>
      <c r="B307" s="14">
        <f t="shared" si="48"/>
        <v>43125</v>
      </c>
      <c r="C307" s="13" t="str">
        <f>IF(B307="","",IFERROR(INDEX(Tableau1[RAISON],MATCH(B307,Tableau1[JOUR],0)),IF(WEEKDAY(B307,2)&gt;5,"WE","")))</f>
        <v/>
      </c>
      <c r="D307" s="14">
        <f t="shared" si="49"/>
        <v>43156</v>
      </c>
      <c r="E307" s="13" t="str">
        <f>IF(D307="","",IFERROR(INDEX(Tableau1[RAISON],MATCH(D307,Tableau1[JOUR],0)),IF(WEEKDAY(D307,2)&gt;5,"WE","")))</f>
        <v>WE</v>
      </c>
      <c r="F307" s="14">
        <f t="shared" si="50"/>
        <v>43184</v>
      </c>
      <c r="G307" s="13" t="str">
        <f>IF(F307="","",IFERROR(INDEX(Tableau1[RAISON],MATCH(F307,Tableau1[JOUR],0)),IF(WEEKDAY(F307,2)&gt;5,"WE","")))</f>
        <v>WE</v>
      </c>
      <c r="H307" s="14">
        <f t="shared" si="51"/>
        <v>43215</v>
      </c>
      <c r="I307" s="13" t="str">
        <f>IF(H307="","",IFERROR(INDEX(Tableau1[RAISON],MATCH(H307,Tableau1[JOUR],0)),IF(WEEKDAY(H307,2)&gt;5,"WE","")))</f>
        <v/>
      </c>
      <c r="J307" s="14">
        <f t="shared" si="52"/>
        <v>43245</v>
      </c>
      <c r="K307" s="13" t="str">
        <f>IF(J307="","",IFERROR(INDEX(Tableau1[RAISON],MATCH(J307,Tableau1[JOUR],0)),IF(WEEKDAY(J307,2)&gt;5,"WE","")))</f>
        <v/>
      </c>
      <c r="L307" s="14">
        <f t="shared" si="53"/>
        <v>43276</v>
      </c>
      <c r="M307" s="13" t="str">
        <f>IF(L307="","",IFERROR(INDEX(Tableau1[RAISON],MATCH(L307,Tableau1[JOUR],0)),IF(WEEKDAY(L307,2)&gt;5,"WE","")))</f>
        <v/>
      </c>
      <c r="N307" s="11"/>
    </row>
    <row r="308" spans="1:14" x14ac:dyDescent="0.35">
      <c r="A308" s="11"/>
      <c r="B308" s="14">
        <f t="shared" si="48"/>
        <v>43126</v>
      </c>
      <c r="C308" s="13" t="str">
        <f>IF(B308="","",IFERROR(INDEX(Tableau1[RAISON],MATCH(B308,Tableau1[JOUR],0)),IF(WEEKDAY(B308,2)&gt;5,"WE","")))</f>
        <v/>
      </c>
      <c r="D308" s="14">
        <f t="shared" si="49"/>
        <v>43157</v>
      </c>
      <c r="E308" s="13" t="str">
        <f>IF(D308="","",IFERROR(INDEX(Tableau1[RAISON],MATCH(D308,Tableau1[JOUR],0)),IF(WEEKDAY(D308,2)&gt;5,"WE","")))</f>
        <v/>
      </c>
      <c r="F308" s="14">
        <f t="shared" si="50"/>
        <v>43185</v>
      </c>
      <c r="G308" s="13" t="str">
        <f>IF(F308="","",IFERROR(INDEX(Tableau1[RAISON],MATCH(F308,Tableau1[JOUR],0)),IF(WEEKDAY(F308,2)&gt;5,"WE","")))</f>
        <v/>
      </c>
      <c r="H308" s="14">
        <f t="shared" si="51"/>
        <v>43216</v>
      </c>
      <c r="I308" s="13" t="str">
        <f>IF(H308="","",IFERROR(INDEX(Tableau1[RAISON],MATCH(H308,Tableau1[JOUR],0)),IF(WEEKDAY(H308,2)&gt;5,"WE","")))</f>
        <v/>
      </c>
      <c r="J308" s="14">
        <f t="shared" si="52"/>
        <v>43246</v>
      </c>
      <c r="K308" s="13" t="str">
        <f>IF(J308="","",IFERROR(INDEX(Tableau1[RAISON],MATCH(J308,Tableau1[JOUR],0)),IF(WEEKDAY(J308,2)&gt;5,"WE","")))</f>
        <v>WE</v>
      </c>
      <c r="L308" s="14">
        <f t="shared" si="53"/>
        <v>43277</v>
      </c>
      <c r="M308" s="13" t="str">
        <f>IF(L308="","",IFERROR(INDEX(Tableau1[RAISON],MATCH(L308,Tableau1[JOUR],0)),IF(WEEKDAY(L308,2)&gt;5,"WE","")))</f>
        <v/>
      </c>
      <c r="N308" s="11"/>
    </row>
    <row r="309" spans="1:14" x14ac:dyDescent="0.35">
      <c r="A309" s="11"/>
      <c r="B309" s="14">
        <f t="shared" si="48"/>
        <v>43127</v>
      </c>
      <c r="C309" s="13" t="str">
        <f>IF(B309="","",IFERROR(INDEX(Tableau1[RAISON],MATCH(B309,Tableau1[JOUR],0)),IF(WEEKDAY(B309,2)&gt;5,"WE","")))</f>
        <v>WE</v>
      </c>
      <c r="D309" s="14">
        <f t="shared" si="49"/>
        <v>43158</v>
      </c>
      <c r="E309" s="13" t="str">
        <f>IF(D309="","",IFERROR(INDEX(Tableau1[RAISON],MATCH(D309,Tableau1[JOUR],0)),IF(WEEKDAY(D309,2)&gt;5,"WE","")))</f>
        <v/>
      </c>
      <c r="F309" s="14">
        <f t="shared" si="50"/>
        <v>43186</v>
      </c>
      <c r="G309" s="13" t="str">
        <f>IF(F309="","",IFERROR(INDEX(Tableau1[RAISON],MATCH(F309,Tableau1[JOUR],0)),IF(WEEKDAY(F309,2)&gt;5,"WE","")))</f>
        <v/>
      </c>
      <c r="H309" s="14">
        <f t="shared" si="51"/>
        <v>43217</v>
      </c>
      <c r="I309" s="13" t="str">
        <f>IF(H309="","",IFERROR(INDEX(Tableau1[RAISON],MATCH(H309,Tableau1[JOUR],0)),IF(WEEKDAY(H309,2)&gt;5,"WE","")))</f>
        <v/>
      </c>
      <c r="J309" s="14">
        <f t="shared" si="52"/>
        <v>43247</v>
      </c>
      <c r="K309" s="13" t="str">
        <f>IF(J309="","",IFERROR(INDEX(Tableau1[RAISON],MATCH(J309,Tableau1[JOUR],0)),IF(WEEKDAY(J309,2)&gt;5,"WE","")))</f>
        <v>WE</v>
      </c>
      <c r="L309" s="14">
        <f t="shared" si="53"/>
        <v>43278</v>
      </c>
      <c r="M309" s="13" t="str">
        <f>IF(L309="","",IFERROR(INDEX(Tableau1[RAISON],MATCH(L309,Tableau1[JOUR],0)),IF(WEEKDAY(L309,2)&gt;5,"WE","")))</f>
        <v/>
      </c>
      <c r="N309" s="11"/>
    </row>
    <row r="310" spans="1:14" x14ac:dyDescent="0.35">
      <c r="A310" s="11"/>
      <c r="B310" s="14">
        <f t="shared" si="48"/>
        <v>43128</v>
      </c>
      <c r="C310" s="13" t="str">
        <f>IF(B310="","",IFERROR(INDEX(Tableau1[RAISON],MATCH(B310,Tableau1[JOUR],0)),IF(WEEKDAY(B310,2)&gt;5,"WE","")))</f>
        <v>WE</v>
      </c>
      <c r="D310" s="14">
        <f t="shared" si="49"/>
        <v>43159</v>
      </c>
      <c r="E310" s="13" t="str">
        <f>IF(D310="","",IFERROR(INDEX(Tableau1[RAISON],MATCH(D310,Tableau1[JOUR],0)),IF(WEEKDAY(D310,2)&gt;5,"WE","")))</f>
        <v/>
      </c>
      <c r="F310" s="14">
        <f t="shared" si="50"/>
        <v>43187</v>
      </c>
      <c r="G310" s="13" t="str">
        <f>IF(F310="","",IFERROR(INDEX(Tableau1[RAISON],MATCH(F310,Tableau1[JOUR],0)),IF(WEEKDAY(F310,2)&gt;5,"WE","")))</f>
        <v/>
      </c>
      <c r="H310" s="14">
        <f t="shared" si="51"/>
        <v>43218</v>
      </c>
      <c r="I310" s="13" t="str">
        <f>IF(H310="","",IFERROR(INDEX(Tableau1[RAISON],MATCH(H310,Tableau1[JOUR],0)),IF(WEEKDAY(H310,2)&gt;5,"WE","")))</f>
        <v>WE</v>
      </c>
      <c r="J310" s="14">
        <f t="shared" si="52"/>
        <v>43248</v>
      </c>
      <c r="K310" s="13" t="str">
        <f>IF(J310="","",IFERROR(INDEX(Tableau1[RAISON],MATCH(J310,Tableau1[JOUR],0)),IF(WEEKDAY(J310,2)&gt;5,"WE","")))</f>
        <v/>
      </c>
      <c r="L310" s="14">
        <f t="shared" si="53"/>
        <v>43279</v>
      </c>
      <c r="M310" s="13" t="str">
        <f>IF(L310="","",IFERROR(INDEX(Tableau1[RAISON],MATCH(L310,Tableau1[JOUR],0)),IF(WEEKDAY(L310,2)&gt;5,"WE","")))</f>
        <v/>
      </c>
      <c r="N310" s="11"/>
    </row>
    <row r="311" spans="1:14" x14ac:dyDescent="0.35">
      <c r="A311" s="11"/>
      <c r="B311" s="14">
        <f t="shared" si="48"/>
        <v>43129</v>
      </c>
      <c r="C311" s="13" t="str">
        <f>IF(B311="","",IFERROR(INDEX(Tableau1[RAISON],MATCH(B311,Tableau1[JOUR],0)),IF(WEEKDAY(B311,2)&gt;5,"WE","")))</f>
        <v/>
      </c>
      <c r="D311" s="14" t="str">
        <f>IF(DAY(D310+1)=1,"",D310+1)</f>
        <v/>
      </c>
      <c r="E311" s="13" t="str">
        <f>IF(D311="","",IFERROR(INDEX(Tableau1[RAISON],MATCH(D311,Tableau1[JOUR],0)),IF(WEEKDAY(D311,2)&gt;5,"WE","")))</f>
        <v/>
      </c>
      <c r="F311" s="14">
        <f t="shared" si="50"/>
        <v>43188</v>
      </c>
      <c r="G311" s="13" t="str">
        <f>IF(F311="","",IFERROR(INDEX(Tableau1[RAISON],MATCH(F311,Tableau1[JOUR],0)),IF(WEEKDAY(F311,2)&gt;5,"WE","")))</f>
        <v/>
      </c>
      <c r="H311" s="14">
        <f t="shared" si="51"/>
        <v>43219</v>
      </c>
      <c r="I311" s="13" t="str">
        <f>IF(H311="","",IFERROR(INDEX(Tableau1[RAISON],MATCH(H311,Tableau1[JOUR],0)),IF(WEEKDAY(H311,2)&gt;5,"WE","")))</f>
        <v>WE</v>
      </c>
      <c r="J311" s="14">
        <f t="shared" si="52"/>
        <v>43249</v>
      </c>
      <c r="K311" s="13" t="str">
        <f>IF(J311="","",IFERROR(INDEX(Tableau1[RAISON],MATCH(J311,Tableau1[JOUR],0)),IF(WEEKDAY(J311,2)&gt;5,"WE","")))</f>
        <v/>
      </c>
      <c r="L311" s="14">
        <f t="shared" si="53"/>
        <v>43280</v>
      </c>
      <c r="M311" s="13" t="str">
        <f>IF(L311="","",IFERROR(INDEX(Tableau1[RAISON],MATCH(L311,Tableau1[JOUR],0)),IF(WEEKDAY(L311,2)&gt;5,"WE","")))</f>
        <v/>
      </c>
      <c r="N311" s="11"/>
    </row>
    <row r="312" spans="1:14" x14ac:dyDescent="0.35">
      <c r="A312" s="11"/>
      <c r="B312" s="14">
        <f t="shared" si="48"/>
        <v>43130</v>
      </c>
      <c r="C312" s="13" t="str">
        <f>IF(B312="","",IFERROR(INDEX(Tableau1[RAISON],MATCH(B312,Tableau1[JOUR],0)),IF(WEEKDAY(B312,2)&gt;5,"WE","")))</f>
        <v/>
      </c>
      <c r="D312" s="15"/>
      <c r="E312" s="13" t="str">
        <f>IF(D312="","",IFERROR(INDEX(Tableau1[RAISON],MATCH(D312,Tableau1[JOUR],0)),IF(WEEKDAY(D312,2)&gt;5,"WE","")))</f>
        <v/>
      </c>
      <c r="F312" s="14">
        <f t="shared" si="50"/>
        <v>43189</v>
      </c>
      <c r="G312" s="13" t="str">
        <f>IF(F312="","",IFERROR(INDEX(Tableau1[RAISON],MATCH(F312,Tableau1[JOUR],0)),IF(WEEKDAY(F312,2)&gt;5,"WE","")))</f>
        <v/>
      </c>
      <c r="H312" s="14">
        <f t="shared" si="51"/>
        <v>43220</v>
      </c>
      <c r="I312" s="13" t="str">
        <f>IF(H312="","",IFERROR(INDEX(Tableau1[RAISON],MATCH(H312,Tableau1[JOUR],0)),IF(WEEKDAY(H312,2)&gt;5,"WE","")))</f>
        <v/>
      </c>
      <c r="J312" s="14">
        <f t="shared" si="52"/>
        <v>43250</v>
      </c>
      <c r="K312" s="13" t="str">
        <f>IF(J312="","",IFERROR(INDEX(Tableau1[RAISON],MATCH(J312,Tableau1[JOUR],0)),IF(WEEKDAY(J312,2)&gt;5,"WE","")))</f>
        <v/>
      </c>
      <c r="L312" s="14">
        <f t="shared" si="53"/>
        <v>43281</v>
      </c>
      <c r="M312" s="13" t="str">
        <f>IF(L312="","",IFERROR(INDEX(Tableau1[RAISON],MATCH(L312,Tableau1[JOUR],0)),IF(WEEKDAY(L312,2)&gt;5,"WE","")))</f>
        <v>WE</v>
      </c>
      <c r="N312" s="11"/>
    </row>
    <row r="313" spans="1:14" x14ac:dyDescent="0.35">
      <c r="A313" s="11"/>
      <c r="B313" s="16">
        <f t="shared" si="48"/>
        <v>43131</v>
      </c>
      <c r="C313" s="13" t="str">
        <f>IF(B313="","",IFERROR(INDEX(Tableau1[RAISON],MATCH(B313,Tableau1[JOUR],0)),IF(WEEKDAY(B313,2)&gt;5,"WE","")))</f>
        <v/>
      </c>
      <c r="D313" s="17"/>
      <c r="E313" s="13" t="str">
        <f>IF(D313="","",IFERROR(INDEX(Tableau1[RAISON],MATCH(D313,Tableau1[JOUR],0)),IF(WEEKDAY(D313,2)&gt;5,"WE","")))</f>
        <v/>
      </c>
      <c r="F313" s="16">
        <f t="shared" si="50"/>
        <v>43190</v>
      </c>
      <c r="G313" s="13" t="str">
        <f>IF(F313="","",IFERROR(INDEX(Tableau1[RAISON],MATCH(F313,Tableau1[JOUR],0)),IF(WEEKDAY(F313,2)&gt;5,"WE","")))</f>
        <v>WE</v>
      </c>
      <c r="H313" s="17"/>
      <c r="I313" s="13" t="str">
        <f>IF(H313="","",IFERROR(INDEX(Tableau1[RAISON],MATCH(H313,Tableau1[JOUR],0)),IF(WEEKDAY(H313,2)&gt;5,"WE","")))</f>
        <v/>
      </c>
      <c r="J313" s="16">
        <f t="shared" si="52"/>
        <v>43251</v>
      </c>
      <c r="K313" s="13" t="str">
        <f>IF(J313="","",IFERROR(INDEX(Tableau1[RAISON],MATCH(J313,Tableau1[JOUR],0)),IF(WEEKDAY(J313,2)&gt;5,"WE","")))</f>
        <v/>
      </c>
      <c r="L313" s="17"/>
      <c r="M313" s="13" t="str">
        <f>IF(L313="","",IFERROR(INDEX(Tableau1[RAISON],MATCH(L313,Tableau1[JOUR],0)),IF(WEEKDAY(L313,2)&gt;5,"WE","")))</f>
        <v/>
      </c>
      <c r="N313" s="11"/>
    </row>
    <row r="314" spans="1:14" x14ac:dyDescent="0.35">
      <c r="A314" s="11"/>
      <c r="B314" s="18">
        <f>NETWORKDAYS(B283,MAX(B310:B313),Tableau1[JOUR]
)</f>
        <v>22</v>
      </c>
      <c r="C314" s="18"/>
      <c r="D314" s="18">
        <f>NETWORKDAYS(D283,MAX(D310:D313),Tableau1[JOUR]
)</f>
        <v>20</v>
      </c>
      <c r="E314" s="18"/>
      <c r="F314" s="18">
        <f>NETWORKDAYS(F283,MAX(F310:F313),Tableau1[JOUR]
)</f>
        <v>22</v>
      </c>
      <c r="G314" s="18"/>
      <c r="H314" s="18">
        <f>NETWORKDAYS(H283,MAX(H310:H313),Tableau1[JOUR]
)</f>
        <v>20</v>
      </c>
      <c r="I314" s="18"/>
      <c r="J314" s="18">
        <f>NETWORKDAYS(J283,MAX(J310:J313),Tableau1[JOUR]
)</f>
        <v>20</v>
      </c>
      <c r="K314" s="18"/>
      <c r="L314" s="18">
        <f>NETWORKDAYS(L283,MAX(L310:L313),Tableau1[JOUR]
)</f>
        <v>21</v>
      </c>
      <c r="M314" s="11"/>
      <c r="N314" s="18">
        <f>SUM(B314:L314)</f>
        <v>125</v>
      </c>
    </row>
    <row r="315" spans="1:14" x14ac:dyDescent="0.35">
      <c r="A315" s="11"/>
      <c r="B315" s="10"/>
      <c r="C315" s="11"/>
      <c r="D315" s="10"/>
      <c r="E315" s="11"/>
      <c r="F315" s="10"/>
      <c r="G315" s="11"/>
      <c r="H315" s="10"/>
      <c r="I315" s="11"/>
      <c r="J315" s="10"/>
      <c r="K315" s="11"/>
      <c r="L315" s="10"/>
      <c r="M315" s="11"/>
      <c r="N315" s="11"/>
    </row>
    <row r="316" spans="1:14" x14ac:dyDescent="0.35">
      <c r="A316" s="11"/>
      <c r="B316" s="10">
        <v>7</v>
      </c>
      <c r="C316" s="11"/>
      <c r="D316" s="10">
        <v>8</v>
      </c>
      <c r="E316" s="11"/>
      <c r="F316" s="10">
        <v>9</v>
      </c>
      <c r="G316" s="11"/>
      <c r="H316" s="10">
        <v>10</v>
      </c>
      <c r="I316" s="11"/>
      <c r="J316" s="10">
        <v>11</v>
      </c>
      <c r="K316" s="11"/>
      <c r="L316" s="10">
        <v>12</v>
      </c>
      <c r="M316" s="11"/>
      <c r="N316" s="11"/>
    </row>
    <row r="317" spans="1:14" x14ac:dyDescent="0.35">
      <c r="A317" s="11"/>
      <c r="B317" s="19">
        <f>DATE(A282,B316,1)</f>
        <v>43282</v>
      </c>
      <c r="C317" s="20"/>
      <c r="D317" s="19">
        <f>DATE(A282,D316,1)</f>
        <v>43313</v>
      </c>
      <c r="E317" s="20"/>
      <c r="F317" s="19">
        <f>DATE(A282,F316,1)</f>
        <v>43344</v>
      </c>
      <c r="G317" s="20"/>
      <c r="H317" s="19">
        <f>DATE(A282,H316,1)</f>
        <v>43374</v>
      </c>
      <c r="I317" s="20"/>
      <c r="J317" s="19">
        <f>DATE(A282,J316,1)</f>
        <v>43405</v>
      </c>
      <c r="K317" s="20"/>
      <c r="L317" s="19">
        <f>DATE(A282,L316,1)</f>
        <v>43435</v>
      </c>
      <c r="M317" s="20"/>
      <c r="N317" s="11"/>
    </row>
    <row r="318" spans="1:14" x14ac:dyDescent="0.35">
      <c r="A318" s="11"/>
      <c r="B318" s="12">
        <f>+B317</f>
        <v>43282</v>
      </c>
      <c r="C318" s="13" t="str">
        <f>IF(B318="","",IFERROR(INDEX(Tableau1[RAISON],MATCH(B318,Tableau1[JOUR],0)),IF(WEEKDAY(B318,2)&gt;5,"WE","")))</f>
        <v>WE</v>
      </c>
      <c r="D318" s="12">
        <f>+D317</f>
        <v>43313</v>
      </c>
      <c r="E318" s="13" t="str">
        <f>IF(D318="","",IFERROR(INDEX(Tableau1[RAISON],MATCH(D318,Tableau1[JOUR],0)),IF(WEEKDAY(D318,2)&gt;5,"WE","")))</f>
        <v/>
      </c>
      <c r="F318" s="12">
        <f>+F317</f>
        <v>43344</v>
      </c>
      <c r="G318" s="13" t="str">
        <f>IF(F318="","",IFERROR(INDEX(Tableau1[RAISON],MATCH(F318,Tableau1[JOUR],0)),IF(WEEKDAY(F318,2)&gt;5,"WE","")))</f>
        <v>WE</v>
      </c>
      <c r="H318" s="12">
        <f>+H317</f>
        <v>43374</v>
      </c>
      <c r="I318" s="13" t="str">
        <f>IF(H318="","",IFERROR(INDEX(Tableau1[RAISON],MATCH(H318,Tableau1[JOUR],0)),IF(WEEKDAY(H318,2)&gt;5,"WE","")))</f>
        <v/>
      </c>
      <c r="J318" s="12">
        <f>+J317</f>
        <v>43405</v>
      </c>
      <c r="K318" s="13" t="str">
        <f>IF(J318="","",IFERROR(INDEX(Tableau1[RAISON],MATCH(J318,Tableau1[JOUR],0)),IF(WEEKDAY(J318,2)&gt;5,"WE","")))</f>
        <v>Toussaint</v>
      </c>
      <c r="L318" s="12">
        <f>+L317</f>
        <v>43435</v>
      </c>
      <c r="M318" s="13" t="str">
        <f>IF(L318="","",IFERROR(INDEX(Tableau1[RAISON],MATCH(L318,Tableau1[JOUR],0)),IF(WEEKDAY(L318,2)&gt;5,"WE","")))</f>
        <v>WE</v>
      </c>
      <c r="N318" s="11"/>
    </row>
    <row r="319" spans="1:14" x14ac:dyDescent="0.35">
      <c r="A319" s="11"/>
      <c r="B319" s="14">
        <f>B318+1</f>
        <v>43283</v>
      </c>
      <c r="C319" s="13" t="str">
        <f>IF(B319="","",IFERROR(INDEX(Tableau1[RAISON],MATCH(B319,Tableau1[JOUR],0)),IF(WEEKDAY(B319,2)&gt;5,"WE","")))</f>
        <v/>
      </c>
      <c r="D319" s="14">
        <f>D318+1</f>
        <v>43314</v>
      </c>
      <c r="E319" s="13" t="str">
        <f>IF(D319="","",IFERROR(INDEX(Tableau1[RAISON],MATCH(D319,Tableau1[JOUR],0)),IF(WEEKDAY(D319,2)&gt;5,"WE","")))</f>
        <v/>
      </c>
      <c r="F319" s="14">
        <f>F318+1</f>
        <v>43345</v>
      </c>
      <c r="G319" s="13" t="str">
        <f>IF(F319="","",IFERROR(INDEX(Tableau1[RAISON],MATCH(F319,Tableau1[JOUR],0)),IF(WEEKDAY(F319,2)&gt;5,"WE","")))</f>
        <v>WE</v>
      </c>
      <c r="H319" s="14">
        <f>H318+1</f>
        <v>43375</v>
      </c>
      <c r="I319" s="13" t="str">
        <f>IF(H319="","",IFERROR(INDEX(Tableau1[RAISON],MATCH(H319,Tableau1[JOUR],0)),IF(WEEKDAY(H319,2)&gt;5,"WE","")))</f>
        <v/>
      </c>
      <c r="J319" s="14">
        <f>J318+1</f>
        <v>43406</v>
      </c>
      <c r="K319" s="13" t="str">
        <f>IF(J319="","",IFERROR(INDEX(Tableau1[RAISON],MATCH(J319,Tableau1[JOUR],0)),IF(WEEKDAY(J319,2)&gt;5,"WE","")))</f>
        <v/>
      </c>
      <c r="L319" s="14">
        <f>L318+1</f>
        <v>43436</v>
      </c>
      <c r="M319" s="13" t="str">
        <f>IF(L319="","",IFERROR(INDEX(Tableau1[RAISON],MATCH(L319,Tableau1[JOUR],0)),IF(WEEKDAY(L319,2)&gt;5,"WE","")))</f>
        <v>WE</v>
      </c>
      <c r="N319" s="11"/>
    </row>
    <row r="320" spans="1:14" x14ac:dyDescent="0.35">
      <c r="A320" s="11"/>
      <c r="B320" s="14">
        <f t="shared" ref="B320:B348" si="54">B319+1</f>
        <v>43284</v>
      </c>
      <c r="C320" s="13" t="str">
        <f>IF(B320="","",IFERROR(INDEX(Tableau1[RAISON],MATCH(B320,Tableau1[JOUR],0)),IF(WEEKDAY(B320,2)&gt;5,"WE","")))</f>
        <v/>
      </c>
      <c r="D320" s="14">
        <f t="shared" ref="D320:D348" si="55">D319+1</f>
        <v>43315</v>
      </c>
      <c r="E320" s="13" t="str">
        <f>IF(D320="","",IFERROR(INDEX(Tableau1[RAISON],MATCH(D320,Tableau1[JOUR],0)),IF(WEEKDAY(D320,2)&gt;5,"WE","")))</f>
        <v/>
      </c>
      <c r="F320" s="14">
        <f t="shared" ref="F320:F347" si="56">F319+1</f>
        <v>43346</v>
      </c>
      <c r="G320" s="13" t="str">
        <f>IF(F320="","",IFERROR(INDEX(Tableau1[RAISON],MATCH(F320,Tableau1[JOUR],0)),IF(WEEKDAY(F320,2)&gt;5,"WE","")))</f>
        <v/>
      </c>
      <c r="H320" s="14">
        <f t="shared" ref="H320:H348" si="57">H319+1</f>
        <v>43376</v>
      </c>
      <c r="I320" s="13" t="str">
        <f>IF(H320="","",IFERROR(INDEX(Tableau1[RAISON],MATCH(H320,Tableau1[JOUR],0)),IF(WEEKDAY(H320,2)&gt;5,"WE","")))</f>
        <v/>
      </c>
      <c r="J320" s="14">
        <f t="shared" ref="J320:J347" si="58">J319+1</f>
        <v>43407</v>
      </c>
      <c r="K320" s="13" t="str">
        <f>IF(J320="","",IFERROR(INDEX(Tableau1[RAISON],MATCH(J320,Tableau1[JOUR],0)),IF(WEEKDAY(J320,2)&gt;5,"WE","")))</f>
        <v>WE</v>
      </c>
      <c r="L320" s="14">
        <f t="shared" ref="L320:L348" si="59">L319+1</f>
        <v>43437</v>
      </c>
      <c r="M320" s="13" t="str">
        <f>IF(L320="","",IFERROR(INDEX(Tableau1[RAISON],MATCH(L320,Tableau1[JOUR],0)),IF(WEEKDAY(L320,2)&gt;5,"WE","")))</f>
        <v/>
      </c>
      <c r="N320" s="11"/>
    </row>
    <row r="321" spans="1:14" x14ac:dyDescent="0.35">
      <c r="A321" s="11"/>
      <c r="B321" s="14">
        <f t="shared" si="54"/>
        <v>43285</v>
      </c>
      <c r="C321" s="13" t="str">
        <f>IF(B321="","",IFERROR(INDEX(Tableau1[RAISON],MATCH(B321,Tableau1[JOUR],0)),IF(WEEKDAY(B321,2)&gt;5,"WE","")))</f>
        <v/>
      </c>
      <c r="D321" s="14">
        <f t="shared" si="55"/>
        <v>43316</v>
      </c>
      <c r="E321" s="13" t="str">
        <f>IF(D321="","",IFERROR(INDEX(Tableau1[RAISON],MATCH(D321,Tableau1[JOUR],0)),IF(WEEKDAY(D321,2)&gt;5,"WE","")))</f>
        <v>WE</v>
      </c>
      <c r="F321" s="14">
        <f t="shared" si="56"/>
        <v>43347</v>
      </c>
      <c r="G321" s="13" t="str">
        <f>IF(F321="","",IFERROR(INDEX(Tableau1[RAISON],MATCH(F321,Tableau1[JOUR],0)),IF(WEEKDAY(F321,2)&gt;5,"WE","")))</f>
        <v/>
      </c>
      <c r="H321" s="14">
        <f t="shared" si="57"/>
        <v>43377</v>
      </c>
      <c r="I321" s="13" t="str">
        <f>IF(H321="","",IFERROR(INDEX(Tableau1[RAISON],MATCH(H321,Tableau1[JOUR],0)),IF(WEEKDAY(H321,2)&gt;5,"WE","")))</f>
        <v/>
      </c>
      <c r="J321" s="14">
        <f t="shared" si="58"/>
        <v>43408</v>
      </c>
      <c r="K321" s="13" t="str">
        <f>IF(J321="","",IFERROR(INDEX(Tableau1[RAISON],MATCH(J321,Tableau1[JOUR],0)),IF(WEEKDAY(J321,2)&gt;5,"WE","")))</f>
        <v>WE</v>
      </c>
      <c r="L321" s="14">
        <f t="shared" si="59"/>
        <v>43438</v>
      </c>
      <c r="M321" s="13" t="str">
        <f>IF(L321="","",IFERROR(INDEX(Tableau1[RAISON],MATCH(L321,Tableau1[JOUR],0)),IF(WEEKDAY(L321,2)&gt;5,"WE","")))</f>
        <v/>
      </c>
      <c r="N321" s="11"/>
    </row>
    <row r="322" spans="1:14" x14ac:dyDescent="0.35">
      <c r="A322" s="11"/>
      <c r="B322" s="14">
        <f t="shared" si="54"/>
        <v>43286</v>
      </c>
      <c r="C322" s="13" t="str">
        <f>IF(B322="","",IFERROR(INDEX(Tableau1[RAISON],MATCH(B322,Tableau1[JOUR],0)),IF(WEEKDAY(B322,2)&gt;5,"WE","")))</f>
        <v/>
      </c>
      <c r="D322" s="14">
        <f t="shared" si="55"/>
        <v>43317</v>
      </c>
      <c r="E322" s="13" t="str">
        <f>IF(D322="","",IFERROR(INDEX(Tableau1[RAISON],MATCH(D322,Tableau1[JOUR],0)),IF(WEEKDAY(D322,2)&gt;5,"WE","")))</f>
        <v>WE</v>
      </c>
      <c r="F322" s="14">
        <f t="shared" si="56"/>
        <v>43348</v>
      </c>
      <c r="G322" s="13" t="str">
        <f>IF(F322="","",IFERROR(INDEX(Tableau1[RAISON],MATCH(F322,Tableau1[JOUR],0)),IF(WEEKDAY(F322,2)&gt;5,"WE","")))</f>
        <v/>
      </c>
      <c r="H322" s="14">
        <f t="shared" si="57"/>
        <v>43378</v>
      </c>
      <c r="I322" s="13" t="str">
        <f>IF(H322="","",IFERROR(INDEX(Tableau1[RAISON],MATCH(H322,Tableau1[JOUR],0)),IF(WEEKDAY(H322,2)&gt;5,"WE","")))</f>
        <v/>
      </c>
      <c r="J322" s="14">
        <f t="shared" si="58"/>
        <v>43409</v>
      </c>
      <c r="K322" s="13" t="str">
        <f>IF(J322="","",IFERROR(INDEX(Tableau1[RAISON],MATCH(J322,Tableau1[JOUR],0)),IF(WEEKDAY(J322,2)&gt;5,"WE","")))</f>
        <v/>
      </c>
      <c r="L322" s="14">
        <f t="shared" si="59"/>
        <v>43439</v>
      </c>
      <c r="M322" s="13" t="str">
        <f>IF(L322="","",IFERROR(INDEX(Tableau1[RAISON],MATCH(L322,Tableau1[JOUR],0)),IF(WEEKDAY(L322,2)&gt;5,"WE","")))</f>
        <v/>
      </c>
      <c r="N322" s="11"/>
    </row>
    <row r="323" spans="1:14" x14ac:dyDescent="0.35">
      <c r="A323" s="11"/>
      <c r="B323" s="14">
        <f t="shared" si="54"/>
        <v>43287</v>
      </c>
      <c r="C323" s="13" t="str">
        <f>IF(B323="","",IFERROR(INDEX(Tableau1[RAISON],MATCH(B323,Tableau1[JOUR],0)),IF(WEEKDAY(B323,2)&gt;5,"WE","")))</f>
        <v/>
      </c>
      <c r="D323" s="14">
        <f t="shared" si="55"/>
        <v>43318</v>
      </c>
      <c r="E323" s="13" t="str">
        <f>IF(D323="","",IFERROR(INDEX(Tableau1[RAISON],MATCH(D323,Tableau1[JOUR],0)),IF(WEEKDAY(D323,2)&gt;5,"WE","")))</f>
        <v/>
      </c>
      <c r="F323" s="14">
        <f t="shared" si="56"/>
        <v>43349</v>
      </c>
      <c r="G323" s="13" t="str">
        <f>IF(F323="","",IFERROR(INDEX(Tableau1[RAISON],MATCH(F323,Tableau1[JOUR],0)),IF(WEEKDAY(F323,2)&gt;5,"WE","")))</f>
        <v/>
      </c>
      <c r="H323" s="14">
        <f t="shared" si="57"/>
        <v>43379</v>
      </c>
      <c r="I323" s="13" t="str">
        <f>IF(H323="","",IFERROR(INDEX(Tableau1[RAISON],MATCH(H323,Tableau1[JOUR],0)),IF(WEEKDAY(H323,2)&gt;5,"WE","")))</f>
        <v>WE</v>
      </c>
      <c r="J323" s="14">
        <f t="shared" si="58"/>
        <v>43410</v>
      </c>
      <c r="K323" s="13" t="str">
        <f>IF(J323="","",IFERROR(INDEX(Tableau1[RAISON],MATCH(J323,Tableau1[JOUR],0)),IF(WEEKDAY(J323,2)&gt;5,"WE","")))</f>
        <v/>
      </c>
      <c r="L323" s="14">
        <f t="shared" si="59"/>
        <v>43440</v>
      </c>
      <c r="M323" s="13" t="str">
        <f>IF(L323="","",IFERROR(INDEX(Tableau1[RAISON],MATCH(L323,Tableau1[JOUR],0)),IF(WEEKDAY(L323,2)&gt;5,"WE","")))</f>
        <v/>
      </c>
      <c r="N323" s="11"/>
    </row>
    <row r="324" spans="1:14" x14ac:dyDescent="0.35">
      <c r="A324" s="11"/>
      <c r="B324" s="14">
        <f t="shared" si="54"/>
        <v>43288</v>
      </c>
      <c r="C324" s="13" t="str">
        <f>IF(B324="","",IFERROR(INDEX(Tableau1[RAISON],MATCH(B324,Tableau1[JOUR],0)),IF(WEEKDAY(B324,2)&gt;5,"WE","")))</f>
        <v>WE</v>
      </c>
      <c r="D324" s="14">
        <f t="shared" si="55"/>
        <v>43319</v>
      </c>
      <c r="E324" s="13" t="str">
        <f>IF(D324="","",IFERROR(INDEX(Tableau1[RAISON],MATCH(D324,Tableau1[JOUR],0)),IF(WEEKDAY(D324,2)&gt;5,"WE","")))</f>
        <v/>
      </c>
      <c r="F324" s="14">
        <f t="shared" si="56"/>
        <v>43350</v>
      </c>
      <c r="G324" s="13" t="str">
        <f>IF(F324="","",IFERROR(INDEX(Tableau1[RAISON],MATCH(F324,Tableau1[JOUR],0)),IF(WEEKDAY(F324,2)&gt;5,"WE","")))</f>
        <v/>
      </c>
      <c r="H324" s="14">
        <f t="shared" si="57"/>
        <v>43380</v>
      </c>
      <c r="I324" s="13" t="str">
        <f>IF(H324="","",IFERROR(INDEX(Tableau1[RAISON],MATCH(H324,Tableau1[JOUR],0)),IF(WEEKDAY(H324,2)&gt;5,"WE","")))</f>
        <v>WE</v>
      </c>
      <c r="J324" s="14">
        <f t="shared" si="58"/>
        <v>43411</v>
      </c>
      <c r="K324" s="13" t="str">
        <f>IF(J324="","",IFERROR(INDEX(Tableau1[RAISON],MATCH(J324,Tableau1[JOUR],0)),IF(WEEKDAY(J324,2)&gt;5,"WE","")))</f>
        <v/>
      </c>
      <c r="L324" s="14">
        <f t="shared" si="59"/>
        <v>43441</v>
      </c>
      <c r="M324" s="13" t="str">
        <f>IF(L324="","",IFERROR(INDEX(Tableau1[RAISON],MATCH(L324,Tableau1[JOUR],0)),IF(WEEKDAY(L324,2)&gt;5,"WE","")))</f>
        <v/>
      </c>
      <c r="N324" s="11"/>
    </row>
    <row r="325" spans="1:14" x14ac:dyDescent="0.35">
      <c r="A325" s="11"/>
      <c r="B325" s="14">
        <f t="shared" si="54"/>
        <v>43289</v>
      </c>
      <c r="C325" s="13" t="str">
        <f>IF(B325="","",IFERROR(INDEX(Tableau1[RAISON],MATCH(B325,Tableau1[JOUR],0)),IF(WEEKDAY(B325,2)&gt;5,"WE","")))</f>
        <v>WE</v>
      </c>
      <c r="D325" s="14">
        <f t="shared" si="55"/>
        <v>43320</v>
      </c>
      <c r="E325" s="13" t="str">
        <f>IF(D325="","",IFERROR(INDEX(Tableau1[RAISON],MATCH(D325,Tableau1[JOUR],0)),IF(WEEKDAY(D325,2)&gt;5,"WE","")))</f>
        <v/>
      </c>
      <c r="F325" s="14">
        <f t="shared" si="56"/>
        <v>43351</v>
      </c>
      <c r="G325" s="13" t="str">
        <f>IF(F325="","",IFERROR(INDEX(Tableau1[RAISON],MATCH(F325,Tableau1[JOUR],0)),IF(WEEKDAY(F325,2)&gt;5,"WE","")))</f>
        <v>WE</v>
      </c>
      <c r="H325" s="14">
        <f t="shared" si="57"/>
        <v>43381</v>
      </c>
      <c r="I325" s="13" t="str">
        <f>IF(H325="","",IFERROR(INDEX(Tableau1[RAISON],MATCH(H325,Tableau1[JOUR],0)),IF(WEEKDAY(H325,2)&gt;5,"WE","")))</f>
        <v/>
      </c>
      <c r="J325" s="14">
        <f t="shared" si="58"/>
        <v>43412</v>
      </c>
      <c r="K325" s="13" t="str">
        <f>IF(J325="","",IFERROR(INDEX(Tableau1[RAISON],MATCH(J325,Tableau1[JOUR],0)),IF(WEEKDAY(J325,2)&gt;5,"WE","")))</f>
        <v/>
      </c>
      <c r="L325" s="14">
        <f t="shared" si="59"/>
        <v>43442</v>
      </c>
      <c r="M325" s="13" t="str">
        <f>IF(L325="","",IFERROR(INDEX(Tableau1[RAISON],MATCH(L325,Tableau1[JOUR],0)),IF(WEEKDAY(L325,2)&gt;5,"WE","")))</f>
        <v>WE</v>
      </c>
      <c r="N325" s="11"/>
    </row>
    <row r="326" spans="1:14" x14ac:dyDescent="0.35">
      <c r="A326" s="11"/>
      <c r="B326" s="14">
        <f t="shared" si="54"/>
        <v>43290</v>
      </c>
      <c r="C326" s="13" t="str">
        <f>IF(B326="","",IFERROR(INDEX(Tableau1[RAISON],MATCH(B326,Tableau1[JOUR],0)),IF(WEEKDAY(B326,2)&gt;5,"WE","")))</f>
        <v/>
      </c>
      <c r="D326" s="14">
        <f t="shared" si="55"/>
        <v>43321</v>
      </c>
      <c r="E326" s="13" t="str">
        <f>IF(D326="","",IFERROR(INDEX(Tableau1[RAISON],MATCH(D326,Tableau1[JOUR],0)),IF(WEEKDAY(D326,2)&gt;5,"WE","")))</f>
        <v/>
      </c>
      <c r="F326" s="14">
        <f t="shared" si="56"/>
        <v>43352</v>
      </c>
      <c r="G326" s="13" t="str">
        <f>IF(F326="","",IFERROR(INDEX(Tableau1[RAISON],MATCH(F326,Tableau1[JOUR],0)),IF(WEEKDAY(F326,2)&gt;5,"WE","")))</f>
        <v>WE</v>
      </c>
      <c r="H326" s="14">
        <f t="shared" si="57"/>
        <v>43382</v>
      </c>
      <c r="I326" s="13" t="str">
        <f>IF(H326="","",IFERROR(INDEX(Tableau1[RAISON],MATCH(H326,Tableau1[JOUR],0)),IF(WEEKDAY(H326,2)&gt;5,"WE","")))</f>
        <v/>
      </c>
      <c r="J326" s="14">
        <f t="shared" si="58"/>
        <v>43413</v>
      </c>
      <c r="K326" s="13" t="str">
        <f>IF(J326="","",IFERROR(INDEX(Tableau1[RAISON],MATCH(J326,Tableau1[JOUR],0)),IF(WEEKDAY(J326,2)&gt;5,"WE","")))</f>
        <v/>
      </c>
      <c r="L326" s="14">
        <f t="shared" si="59"/>
        <v>43443</v>
      </c>
      <c r="M326" s="13" t="str">
        <f>IF(L326="","",IFERROR(INDEX(Tableau1[RAISON],MATCH(L326,Tableau1[JOUR],0)),IF(WEEKDAY(L326,2)&gt;5,"WE","")))</f>
        <v>WE</v>
      </c>
      <c r="N326" s="11"/>
    </row>
    <row r="327" spans="1:14" x14ac:dyDescent="0.35">
      <c r="A327" s="11"/>
      <c r="B327" s="14">
        <f t="shared" si="54"/>
        <v>43291</v>
      </c>
      <c r="C327" s="13" t="str">
        <f>IF(B327="","",IFERROR(INDEX(Tableau1[RAISON],MATCH(B327,Tableau1[JOUR],0)),IF(WEEKDAY(B327,2)&gt;5,"WE","")))</f>
        <v/>
      </c>
      <c r="D327" s="14">
        <f t="shared" si="55"/>
        <v>43322</v>
      </c>
      <c r="E327" s="13" t="str">
        <f>IF(D327="","",IFERROR(INDEX(Tableau1[RAISON],MATCH(D327,Tableau1[JOUR],0)),IF(WEEKDAY(D327,2)&gt;5,"WE","")))</f>
        <v/>
      </c>
      <c r="F327" s="14">
        <f t="shared" si="56"/>
        <v>43353</v>
      </c>
      <c r="G327" s="13" t="str">
        <f>IF(F327="","",IFERROR(INDEX(Tableau1[RAISON],MATCH(F327,Tableau1[JOUR],0)),IF(WEEKDAY(F327,2)&gt;5,"WE","")))</f>
        <v/>
      </c>
      <c r="H327" s="14">
        <f t="shared" si="57"/>
        <v>43383</v>
      </c>
      <c r="I327" s="13" t="str">
        <f>IF(H327="","",IFERROR(INDEX(Tableau1[RAISON],MATCH(H327,Tableau1[JOUR],0)),IF(WEEKDAY(H327,2)&gt;5,"WE","")))</f>
        <v/>
      </c>
      <c r="J327" s="14">
        <f t="shared" si="58"/>
        <v>43414</v>
      </c>
      <c r="K327" s="13" t="str">
        <f>IF(J327="","",IFERROR(INDEX(Tableau1[RAISON],MATCH(J327,Tableau1[JOUR],0)),IF(WEEKDAY(J327,2)&gt;5,"WE","")))</f>
        <v>WE</v>
      </c>
      <c r="L327" s="14">
        <f t="shared" si="59"/>
        <v>43444</v>
      </c>
      <c r="M327" s="13" t="str">
        <f>IF(L327="","",IFERROR(INDEX(Tableau1[RAISON],MATCH(L327,Tableau1[JOUR],0)),IF(WEEKDAY(L327,2)&gt;5,"WE","")))</f>
        <v/>
      </c>
      <c r="N327" s="11"/>
    </row>
    <row r="328" spans="1:14" x14ac:dyDescent="0.35">
      <c r="A328" s="11"/>
      <c r="B328" s="14">
        <f t="shared" si="54"/>
        <v>43292</v>
      </c>
      <c r="C328" s="13" t="str">
        <f>IF(B328="","",IFERROR(INDEX(Tableau1[RAISON],MATCH(B328,Tableau1[JOUR],0)),IF(WEEKDAY(B328,2)&gt;5,"WE","")))</f>
        <v/>
      </c>
      <c r="D328" s="14">
        <f t="shared" si="55"/>
        <v>43323</v>
      </c>
      <c r="E328" s="13" t="str">
        <f>IF(D328="","",IFERROR(INDEX(Tableau1[RAISON],MATCH(D328,Tableau1[JOUR],0)),IF(WEEKDAY(D328,2)&gt;5,"WE","")))</f>
        <v>WE</v>
      </c>
      <c r="F328" s="14">
        <f t="shared" si="56"/>
        <v>43354</v>
      </c>
      <c r="G328" s="13" t="str">
        <f>IF(F328="","",IFERROR(INDEX(Tableau1[RAISON],MATCH(F328,Tableau1[JOUR],0)),IF(WEEKDAY(F328,2)&gt;5,"WE","")))</f>
        <v/>
      </c>
      <c r="H328" s="14">
        <f t="shared" si="57"/>
        <v>43384</v>
      </c>
      <c r="I328" s="13" t="str">
        <f>IF(H328="","",IFERROR(INDEX(Tableau1[RAISON],MATCH(H328,Tableau1[JOUR],0)),IF(WEEKDAY(H328,2)&gt;5,"WE","")))</f>
        <v/>
      </c>
      <c r="J328" s="14">
        <f t="shared" si="58"/>
        <v>43415</v>
      </c>
      <c r="K328" s="13" t="str">
        <f>IF(J328="","",IFERROR(INDEX(Tableau1[RAISON],MATCH(J328,Tableau1[JOUR],0)),IF(WEEKDAY(J328,2)&gt;5,"WE","")))</f>
        <v>Fête de l'Armistice</v>
      </c>
      <c r="L328" s="14">
        <f t="shared" si="59"/>
        <v>43445</v>
      </c>
      <c r="M328" s="13" t="str">
        <f>IF(L328="","",IFERROR(INDEX(Tableau1[RAISON],MATCH(L328,Tableau1[JOUR],0)),IF(WEEKDAY(L328,2)&gt;5,"WE","")))</f>
        <v/>
      </c>
      <c r="N328" s="11"/>
    </row>
    <row r="329" spans="1:14" x14ac:dyDescent="0.35">
      <c r="A329" s="11"/>
      <c r="B329" s="14">
        <f t="shared" si="54"/>
        <v>43293</v>
      </c>
      <c r="C329" s="13" t="str">
        <f>IF(B329="","",IFERROR(INDEX(Tableau1[RAISON],MATCH(B329,Tableau1[JOUR],0)),IF(WEEKDAY(B329,2)&gt;5,"WE","")))</f>
        <v/>
      </c>
      <c r="D329" s="14">
        <f t="shared" si="55"/>
        <v>43324</v>
      </c>
      <c r="E329" s="13" t="str">
        <f>IF(D329="","",IFERROR(INDEX(Tableau1[RAISON],MATCH(D329,Tableau1[JOUR],0)),IF(WEEKDAY(D329,2)&gt;5,"WE","")))</f>
        <v>WE</v>
      </c>
      <c r="F329" s="14">
        <f t="shared" si="56"/>
        <v>43355</v>
      </c>
      <c r="G329" s="13" t="str">
        <f>IF(F329="","",IFERROR(INDEX(Tableau1[RAISON],MATCH(F329,Tableau1[JOUR],0)),IF(WEEKDAY(F329,2)&gt;5,"WE","")))</f>
        <v/>
      </c>
      <c r="H329" s="14">
        <f t="shared" si="57"/>
        <v>43385</v>
      </c>
      <c r="I329" s="13" t="str">
        <f>IF(H329="","",IFERROR(INDEX(Tableau1[RAISON],MATCH(H329,Tableau1[JOUR],0)),IF(WEEKDAY(H329,2)&gt;5,"WE","")))</f>
        <v/>
      </c>
      <c r="J329" s="14">
        <f t="shared" si="58"/>
        <v>43416</v>
      </c>
      <c r="K329" s="13" t="str">
        <f>IF(J329="","",IFERROR(INDEX(Tableau1[RAISON],MATCH(J329,Tableau1[JOUR],0)),IF(WEEKDAY(J329,2)&gt;5,"WE","")))</f>
        <v/>
      </c>
      <c r="L329" s="14">
        <f t="shared" si="59"/>
        <v>43446</v>
      </c>
      <c r="M329" s="13" t="str">
        <f>IF(L329="","",IFERROR(INDEX(Tableau1[RAISON],MATCH(L329,Tableau1[JOUR],0)),IF(WEEKDAY(L329,2)&gt;5,"WE","")))</f>
        <v/>
      </c>
      <c r="N329" s="11"/>
    </row>
    <row r="330" spans="1:14" x14ac:dyDescent="0.35">
      <c r="A330" s="11"/>
      <c r="B330" s="14">
        <f t="shared" si="54"/>
        <v>43294</v>
      </c>
      <c r="C330" s="13" t="str">
        <f>IF(B330="","",IFERROR(INDEX(Tableau1[RAISON],MATCH(B330,Tableau1[JOUR],0)),IF(WEEKDAY(B330,2)&gt;5,"WE","")))</f>
        <v/>
      </c>
      <c r="D330" s="14">
        <f t="shared" si="55"/>
        <v>43325</v>
      </c>
      <c r="E330" s="13" t="str">
        <f>IF(D330="","",IFERROR(INDEX(Tableau1[RAISON],MATCH(D330,Tableau1[JOUR],0)),IF(WEEKDAY(D330,2)&gt;5,"WE","")))</f>
        <v/>
      </c>
      <c r="F330" s="14">
        <f t="shared" si="56"/>
        <v>43356</v>
      </c>
      <c r="G330" s="13" t="str">
        <f>IF(F330="","",IFERROR(INDEX(Tableau1[RAISON],MATCH(F330,Tableau1[JOUR],0)),IF(WEEKDAY(F330,2)&gt;5,"WE","")))</f>
        <v/>
      </c>
      <c r="H330" s="14">
        <f t="shared" si="57"/>
        <v>43386</v>
      </c>
      <c r="I330" s="13" t="str">
        <f>IF(H330="","",IFERROR(INDEX(Tableau1[RAISON],MATCH(H330,Tableau1[JOUR],0)),IF(WEEKDAY(H330,2)&gt;5,"WE","")))</f>
        <v>WE</v>
      </c>
      <c r="J330" s="14">
        <f t="shared" si="58"/>
        <v>43417</v>
      </c>
      <c r="K330" s="13" t="str">
        <f>IF(J330="","",IFERROR(INDEX(Tableau1[RAISON],MATCH(J330,Tableau1[JOUR],0)),IF(WEEKDAY(J330,2)&gt;5,"WE","")))</f>
        <v/>
      </c>
      <c r="L330" s="14">
        <f t="shared" si="59"/>
        <v>43447</v>
      </c>
      <c r="M330" s="13" t="str">
        <f>IF(L330="","",IFERROR(INDEX(Tableau1[RAISON],MATCH(L330,Tableau1[JOUR],0)),IF(WEEKDAY(L330,2)&gt;5,"WE","")))</f>
        <v/>
      </c>
      <c r="N330" s="11"/>
    </row>
    <row r="331" spans="1:14" x14ac:dyDescent="0.35">
      <c r="A331" s="11"/>
      <c r="B331" s="14">
        <f t="shared" si="54"/>
        <v>43295</v>
      </c>
      <c r="C331" s="13" t="str">
        <f>IF(B331="","",IFERROR(INDEX(Tableau1[RAISON],MATCH(B331,Tableau1[JOUR],0)),IF(WEEKDAY(B331,2)&gt;5,"WE","")))</f>
        <v>WE</v>
      </c>
      <c r="D331" s="14">
        <f t="shared" si="55"/>
        <v>43326</v>
      </c>
      <c r="E331" s="13" t="str">
        <f>IF(D331="","",IFERROR(INDEX(Tableau1[RAISON],MATCH(D331,Tableau1[JOUR],0)),IF(WEEKDAY(D331,2)&gt;5,"WE","")))</f>
        <v/>
      </c>
      <c r="F331" s="14">
        <f t="shared" si="56"/>
        <v>43357</v>
      </c>
      <c r="G331" s="13" t="str">
        <f>IF(F331="","",IFERROR(INDEX(Tableau1[RAISON],MATCH(F331,Tableau1[JOUR],0)),IF(WEEKDAY(F331,2)&gt;5,"WE","")))</f>
        <v/>
      </c>
      <c r="H331" s="14">
        <f t="shared" si="57"/>
        <v>43387</v>
      </c>
      <c r="I331" s="13" t="str">
        <f>IF(H331="","",IFERROR(INDEX(Tableau1[RAISON],MATCH(H331,Tableau1[JOUR],0)),IF(WEEKDAY(H331,2)&gt;5,"WE","")))</f>
        <v>WE</v>
      </c>
      <c r="J331" s="14">
        <f t="shared" si="58"/>
        <v>43418</v>
      </c>
      <c r="K331" s="13" t="str">
        <f>IF(J331="","",IFERROR(INDEX(Tableau1[RAISON],MATCH(J331,Tableau1[JOUR],0)),IF(WEEKDAY(J331,2)&gt;5,"WE","")))</f>
        <v/>
      </c>
      <c r="L331" s="14">
        <f t="shared" si="59"/>
        <v>43448</v>
      </c>
      <c r="M331" s="13" t="str">
        <f>IF(L331="","",IFERROR(INDEX(Tableau1[RAISON],MATCH(L331,Tableau1[JOUR],0)),IF(WEEKDAY(L331,2)&gt;5,"WE","")))</f>
        <v/>
      </c>
      <c r="N331" s="11"/>
    </row>
    <row r="332" spans="1:14" x14ac:dyDescent="0.35">
      <c r="A332" s="11"/>
      <c r="B332" s="14">
        <f t="shared" si="54"/>
        <v>43296</v>
      </c>
      <c r="C332" s="13" t="str">
        <f>IF(B332="","",IFERROR(INDEX(Tableau1[RAISON],MATCH(B332,Tableau1[JOUR],0)),IF(WEEKDAY(B332,2)&gt;5,"WE","")))</f>
        <v>WE</v>
      </c>
      <c r="D332" s="14">
        <f t="shared" si="55"/>
        <v>43327</v>
      </c>
      <c r="E332" s="13" t="str">
        <f>IF(D332="","",IFERROR(INDEX(Tableau1[RAISON],MATCH(D332,Tableau1[JOUR],0)),IF(WEEKDAY(D332,2)&gt;5,"WE","")))</f>
        <v>Assomption</v>
      </c>
      <c r="F332" s="14">
        <f t="shared" si="56"/>
        <v>43358</v>
      </c>
      <c r="G332" s="13" t="str">
        <f>IF(F332="","",IFERROR(INDEX(Tableau1[RAISON],MATCH(F332,Tableau1[JOUR],0)),IF(WEEKDAY(F332,2)&gt;5,"WE","")))</f>
        <v>WE</v>
      </c>
      <c r="H332" s="14">
        <f t="shared" si="57"/>
        <v>43388</v>
      </c>
      <c r="I332" s="13" t="str">
        <f>IF(H332="","",IFERROR(INDEX(Tableau1[RAISON],MATCH(H332,Tableau1[JOUR],0)),IF(WEEKDAY(H332,2)&gt;5,"WE","")))</f>
        <v/>
      </c>
      <c r="J332" s="14">
        <f t="shared" si="58"/>
        <v>43419</v>
      </c>
      <c r="K332" s="13" t="str">
        <f>IF(J332="","",IFERROR(INDEX(Tableau1[RAISON],MATCH(J332,Tableau1[JOUR],0)),IF(WEEKDAY(J332,2)&gt;5,"WE","")))</f>
        <v>Fête du Roi</v>
      </c>
      <c r="L332" s="14">
        <f t="shared" si="59"/>
        <v>43449</v>
      </c>
      <c r="M332" s="13" t="str">
        <f>IF(L332="","",IFERROR(INDEX(Tableau1[RAISON],MATCH(L332,Tableau1[JOUR],0)),IF(WEEKDAY(L332,2)&gt;5,"WE","")))</f>
        <v>WE</v>
      </c>
      <c r="N332" s="11"/>
    </row>
    <row r="333" spans="1:14" x14ac:dyDescent="0.35">
      <c r="A333" s="11"/>
      <c r="B333" s="14">
        <f t="shared" si="54"/>
        <v>43297</v>
      </c>
      <c r="C333" s="13" t="str">
        <f>IF(B333="","",IFERROR(INDEX(Tableau1[RAISON],MATCH(B333,Tableau1[JOUR],0)),IF(WEEKDAY(B333,2)&gt;5,"WE","")))</f>
        <v/>
      </c>
      <c r="D333" s="14">
        <f t="shared" si="55"/>
        <v>43328</v>
      </c>
      <c r="E333" s="13" t="str">
        <f>IF(D333="","",IFERROR(INDEX(Tableau1[RAISON],MATCH(D333,Tableau1[JOUR],0)),IF(WEEKDAY(D333,2)&gt;5,"WE","")))</f>
        <v/>
      </c>
      <c r="F333" s="14">
        <f t="shared" si="56"/>
        <v>43359</v>
      </c>
      <c r="G333" s="13" t="str">
        <f>IF(F333="","",IFERROR(INDEX(Tableau1[RAISON],MATCH(F333,Tableau1[JOUR],0)),IF(WEEKDAY(F333,2)&gt;5,"WE","")))</f>
        <v>WE</v>
      </c>
      <c r="H333" s="14">
        <f t="shared" si="57"/>
        <v>43389</v>
      </c>
      <c r="I333" s="13" t="str">
        <f>IF(H333="","",IFERROR(INDEX(Tableau1[RAISON],MATCH(H333,Tableau1[JOUR],0)),IF(WEEKDAY(H333,2)&gt;5,"WE","")))</f>
        <v/>
      </c>
      <c r="J333" s="14">
        <f t="shared" si="58"/>
        <v>43420</v>
      </c>
      <c r="K333" s="13" t="str">
        <f>IF(J333="","",IFERROR(INDEX(Tableau1[RAISON],MATCH(J333,Tableau1[JOUR],0)),IF(WEEKDAY(J333,2)&gt;5,"WE","")))</f>
        <v/>
      </c>
      <c r="L333" s="14">
        <f t="shared" si="59"/>
        <v>43450</v>
      </c>
      <c r="M333" s="13" t="str">
        <f>IF(L333="","",IFERROR(INDEX(Tableau1[RAISON],MATCH(L333,Tableau1[JOUR],0)),IF(WEEKDAY(L333,2)&gt;5,"WE","")))</f>
        <v>WE</v>
      </c>
      <c r="N333" s="11"/>
    </row>
    <row r="334" spans="1:14" x14ac:dyDescent="0.35">
      <c r="A334" s="11"/>
      <c r="B334" s="14">
        <f t="shared" si="54"/>
        <v>43298</v>
      </c>
      <c r="C334" s="13" t="str">
        <f>IF(B334="","",IFERROR(INDEX(Tableau1[RAISON],MATCH(B334,Tableau1[JOUR],0)),IF(WEEKDAY(B334,2)&gt;5,"WE","")))</f>
        <v/>
      </c>
      <c r="D334" s="14">
        <f t="shared" si="55"/>
        <v>43329</v>
      </c>
      <c r="E334" s="13" t="str">
        <f>IF(D334="","",IFERROR(INDEX(Tableau1[RAISON],MATCH(D334,Tableau1[JOUR],0)),IF(WEEKDAY(D334,2)&gt;5,"WE","")))</f>
        <v/>
      </c>
      <c r="F334" s="14">
        <f t="shared" si="56"/>
        <v>43360</v>
      </c>
      <c r="G334" s="13" t="str">
        <f>IF(F334="","",IFERROR(INDEX(Tableau1[RAISON],MATCH(F334,Tableau1[JOUR],0)),IF(WEEKDAY(F334,2)&gt;5,"WE","")))</f>
        <v/>
      </c>
      <c r="H334" s="14">
        <f t="shared" si="57"/>
        <v>43390</v>
      </c>
      <c r="I334" s="13" t="str">
        <f>IF(H334="","",IFERROR(INDEX(Tableau1[RAISON],MATCH(H334,Tableau1[JOUR],0)),IF(WEEKDAY(H334,2)&gt;5,"WE","")))</f>
        <v/>
      </c>
      <c r="J334" s="14">
        <f t="shared" si="58"/>
        <v>43421</v>
      </c>
      <c r="K334" s="13" t="str">
        <f>IF(J334="","",IFERROR(INDEX(Tableau1[RAISON],MATCH(J334,Tableau1[JOUR],0)),IF(WEEKDAY(J334,2)&gt;5,"WE","")))</f>
        <v>WE</v>
      </c>
      <c r="L334" s="14">
        <f t="shared" si="59"/>
        <v>43451</v>
      </c>
      <c r="M334" s="13" t="str">
        <f>IF(L334="","",IFERROR(INDEX(Tableau1[RAISON],MATCH(L334,Tableau1[JOUR],0)),IF(WEEKDAY(L334,2)&gt;5,"WE","")))</f>
        <v/>
      </c>
      <c r="N334" s="11"/>
    </row>
    <row r="335" spans="1:14" x14ac:dyDescent="0.35">
      <c r="A335" s="11"/>
      <c r="B335" s="14">
        <f t="shared" si="54"/>
        <v>43299</v>
      </c>
      <c r="C335" s="13" t="str">
        <f>IF(B335="","",IFERROR(INDEX(Tableau1[RAISON],MATCH(B335,Tableau1[JOUR],0)),IF(WEEKDAY(B335,2)&gt;5,"WE","")))</f>
        <v/>
      </c>
      <c r="D335" s="14">
        <f t="shared" si="55"/>
        <v>43330</v>
      </c>
      <c r="E335" s="13" t="str">
        <f>IF(D335="","",IFERROR(INDEX(Tableau1[RAISON],MATCH(D335,Tableau1[JOUR],0)),IF(WEEKDAY(D335,2)&gt;5,"WE","")))</f>
        <v>WE</v>
      </c>
      <c r="F335" s="14">
        <f t="shared" si="56"/>
        <v>43361</v>
      </c>
      <c r="G335" s="13" t="str">
        <f>IF(F335="","",IFERROR(INDEX(Tableau1[RAISON],MATCH(F335,Tableau1[JOUR],0)),IF(WEEKDAY(F335,2)&gt;5,"WE","")))</f>
        <v/>
      </c>
      <c r="H335" s="14">
        <f t="shared" si="57"/>
        <v>43391</v>
      </c>
      <c r="I335" s="13" t="str">
        <f>IF(H335="","",IFERROR(INDEX(Tableau1[RAISON],MATCH(H335,Tableau1[JOUR],0)),IF(WEEKDAY(H335,2)&gt;5,"WE","")))</f>
        <v/>
      </c>
      <c r="J335" s="14">
        <f t="shared" si="58"/>
        <v>43422</v>
      </c>
      <c r="K335" s="13" t="str">
        <f>IF(J335="","",IFERROR(INDEX(Tableau1[RAISON],MATCH(J335,Tableau1[JOUR],0)),IF(WEEKDAY(J335,2)&gt;5,"WE","")))</f>
        <v>WE</v>
      </c>
      <c r="L335" s="14">
        <f t="shared" si="59"/>
        <v>43452</v>
      </c>
      <c r="M335" s="13" t="str">
        <f>IF(L335="","",IFERROR(INDEX(Tableau1[RAISON],MATCH(L335,Tableau1[JOUR],0)),IF(WEEKDAY(L335,2)&gt;5,"WE","")))</f>
        <v/>
      </c>
      <c r="N335" s="11"/>
    </row>
    <row r="336" spans="1:14" x14ac:dyDescent="0.35">
      <c r="A336" s="11"/>
      <c r="B336" s="14">
        <f t="shared" si="54"/>
        <v>43300</v>
      </c>
      <c r="C336" s="13" t="str">
        <f>IF(B336="","",IFERROR(INDEX(Tableau1[RAISON],MATCH(B336,Tableau1[JOUR],0)),IF(WEEKDAY(B336,2)&gt;5,"WE","")))</f>
        <v/>
      </c>
      <c r="D336" s="14">
        <f t="shared" si="55"/>
        <v>43331</v>
      </c>
      <c r="E336" s="13" t="str">
        <f>IF(D336="","",IFERROR(INDEX(Tableau1[RAISON],MATCH(D336,Tableau1[JOUR],0)),IF(WEEKDAY(D336,2)&gt;5,"WE","")))</f>
        <v>WE</v>
      </c>
      <c r="F336" s="14">
        <f t="shared" si="56"/>
        <v>43362</v>
      </c>
      <c r="G336" s="13" t="str">
        <f>IF(F336="","",IFERROR(INDEX(Tableau1[RAISON],MATCH(F336,Tableau1[JOUR],0)),IF(WEEKDAY(F336,2)&gt;5,"WE","")))</f>
        <v/>
      </c>
      <c r="H336" s="14">
        <f t="shared" si="57"/>
        <v>43392</v>
      </c>
      <c r="I336" s="13" t="str">
        <f>IF(H336="","",IFERROR(INDEX(Tableau1[RAISON],MATCH(H336,Tableau1[JOUR],0)),IF(WEEKDAY(H336,2)&gt;5,"WE","")))</f>
        <v/>
      </c>
      <c r="J336" s="14">
        <f t="shared" si="58"/>
        <v>43423</v>
      </c>
      <c r="K336" s="13" t="str">
        <f>IF(J336="","",IFERROR(INDEX(Tableau1[RAISON],MATCH(J336,Tableau1[JOUR],0)),IF(WEEKDAY(J336,2)&gt;5,"WE","")))</f>
        <v/>
      </c>
      <c r="L336" s="14">
        <f t="shared" si="59"/>
        <v>43453</v>
      </c>
      <c r="M336" s="13" t="str">
        <f>IF(L336="","",IFERROR(INDEX(Tableau1[RAISON],MATCH(L336,Tableau1[JOUR],0)),IF(WEEKDAY(L336,2)&gt;5,"WE","")))</f>
        <v/>
      </c>
      <c r="N336" s="11"/>
    </row>
    <row r="337" spans="1:14" x14ac:dyDescent="0.35">
      <c r="A337" s="11"/>
      <c r="B337" s="14">
        <f t="shared" si="54"/>
        <v>43301</v>
      </c>
      <c r="C337" s="13" t="str">
        <f>IF(B337="","",IFERROR(INDEX(Tableau1[RAISON],MATCH(B337,Tableau1[JOUR],0)),IF(WEEKDAY(B337,2)&gt;5,"WE","")))</f>
        <v/>
      </c>
      <c r="D337" s="14">
        <f t="shared" si="55"/>
        <v>43332</v>
      </c>
      <c r="E337" s="13" t="str">
        <f>IF(D337="","",IFERROR(INDEX(Tableau1[RAISON],MATCH(D337,Tableau1[JOUR],0)),IF(WEEKDAY(D337,2)&gt;5,"WE","")))</f>
        <v/>
      </c>
      <c r="F337" s="14">
        <f t="shared" si="56"/>
        <v>43363</v>
      </c>
      <c r="G337" s="13" t="str">
        <f>IF(F337="","",IFERROR(INDEX(Tableau1[RAISON],MATCH(F337,Tableau1[JOUR],0)),IF(WEEKDAY(F337,2)&gt;5,"WE","")))</f>
        <v/>
      </c>
      <c r="H337" s="14">
        <f t="shared" si="57"/>
        <v>43393</v>
      </c>
      <c r="I337" s="13" t="str">
        <f>IF(H337="","",IFERROR(INDEX(Tableau1[RAISON],MATCH(H337,Tableau1[JOUR],0)),IF(WEEKDAY(H337,2)&gt;5,"WE","")))</f>
        <v>WE</v>
      </c>
      <c r="J337" s="14">
        <f t="shared" si="58"/>
        <v>43424</v>
      </c>
      <c r="K337" s="13" t="str">
        <f>IF(J337="","",IFERROR(INDEX(Tableau1[RAISON],MATCH(J337,Tableau1[JOUR],0)),IF(WEEKDAY(J337,2)&gt;5,"WE","")))</f>
        <v/>
      </c>
      <c r="L337" s="14">
        <f t="shared" si="59"/>
        <v>43454</v>
      </c>
      <c r="M337" s="13" t="str">
        <f>IF(L337="","",IFERROR(INDEX(Tableau1[RAISON],MATCH(L337,Tableau1[JOUR],0)),IF(WEEKDAY(L337,2)&gt;5,"WE","")))</f>
        <v/>
      </c>
      <c r="N337" s="11"/>
    </row>
    <row r="338" spans="1:14" x14ac:dyDescent="0.35">
      <c r="A338" s="11"/>
      <c r="B338" s="14">
        <f t="shared" si="54"/>
        <v>43302</v>
      </c>
      <c r="C338" s="13" t="str">
        <f>IF(B338="","",IFERROR(INDEX(Tableau1[RAISON],MATCH(B338,Tableau1[JOUR],0)),IF(WEEKDAY(B338,2)&gt;5,"WE","")))</f>
        <v>Fête Nationale</v>
      </c>
      <c r="D338" s="14">
        <f t="shared" si="55"/>
        <v>43333</v>
      </c>
      <c r="E338" s="13" t="str">
        <f>IF(D338="","",IFERROR(INDEX(Tableau1[RAISON],MATCH(D338,Tableau1[JOUR],0)),IF(WEEKDAY(D338,2)&gt;5,"WE","")))</f>
        <v/>
      </c>
      <c r="F338" s="14">
        <f t="shared" si="56"/>
        <v>43364</v>
      </c>
      <c r="G338" s="13" t="str">
        <f>IF(F338="","",IFERROR(INDEX(Tableau1[RAISON],MATCH(F338,Tableau1[JOUR],0)),IF(WEEKDAY(F338,2)&gt;5,"WE","")))</f>
        <v/>
      </c>
      <c r="H338" s="14">
        <f t="shared" si="57"/>
        <v>43394</v>
      </c>
      <c r="I338" s="13" t="str">
        <f>IF(H338="","",IFERROR(INDEX(Tableau1[RAISON],MATCH(H338,Tableau1[JOUR],0)),IF(WEEKDAY(H338,2)&gt;5,"WE","")))</f>
        <v>WE</v>
      </c>
      <c r="J338" s="14">
        <f t="shared" si="58"/>
        <v>43425</v>
      </c>
      <c r="K338" s="13" t="str">
        <f>IF(J338="","",IFERROR(INDEX(Tableau1[RAISON],MATCH(J338,Tableau1[JOUR],0)),IF(WEEKDAY(J338,2)&gt;5,"WE","")))</f>
        <v/>
      </c>
      <c r="L338" s="14">
        <f t="shared" si="59"/>
        <v>43455</v>
      </c>
      <c r="M338" s="13" t="str">
        <f>IF(L338="","",IFERROR(INDEX(Tableau1[RAISON],MATCH(L338,Tableau1[JOUR],0)),IF(WEEKDAY(L338,2)&gt;5,"WE","")))</f>
        <v/>
      </c>
      <c r="N338" s="11"/>
    </row>
    <row r="339" spans="1:14" x14ac:dyDescent="0.35">
      <c r="A339" s="11"/>
      <c r="B339" s="14">
        <f t="shared" si="54"/>
        <v>43303</v>
      </c>
      <c r="C339" s="13" t="str">
        <f>IF(B339="","",IFERROR(INDEX(Tableau1[RAISON],MATCH(B339,Tableau1[JOUR],0)),IF(WEEKDAY(B339,2)&gt;5,"WE","")))</f>
        <v>WE</v>
      </c>
      <c r="D339" s="14">
        <f t="shared" si="55"/>
        <v>43334</v>
      </c>
      <c r="E339" s="13" t="str">
        <f>IF(D339="","",IFERROR(INDEX(Tableau1[RAISON],MATCH(D339,Tableau1[JOUR],0)),IF(WEEKDAY(D339,2)&gt;5,"WE","")))</f>
        <v/>
      </c>
      <c r="F339" s="14">
        <f t="shared" si="56"/>
        <v>43365</v>
      </c>
      <c r="G339" s="13" t="str">
        <f>IF(F339="","",IFERROR(INDEX(Tableau1[RAISON],MATCH(F339,Tableau1[JOUR],0)),IF(WEEKDAY(F339,2)&gt;5,"WE","")))</f>
        <v>WE</v>
      </c>
      <c r="H339" s="14">
        <f t="shared" si="57"/>
        <v>43395</v>
      </c>
      <c r="I339" s="13" t="str">
        <f>IF(H339="","",IFERROR(INDEX(Tableau1[RAISON],MATCH(H339,Tableau1[JOUR],0)),IF(WEEKDAY(H339,2)&gt;5,"WE","")))</f>
        <v/>
      </c>
      <c r="J339" s="14">
        <f t="shared" si="58"/>
        <v>43426</v>
      </c>
      <c r="K339" s="13" t="str">
        <f>IF(J339="","",IFERROR(INDEX(Tableau1[RAISON],MATCH(J339,Tableau1[JOUR],0)),IF(WEEKDAY(J339,2)&gt;5,"WE","")))</f>
        <v/>
      </c>
      <c r="L339" s="14">
        <f t="shared" si="59"/>
        <v>43456</v>
      </c>
      <c r="M339" s="13" t="str">
        <f>IF(L339="","",IFERROR(INDEX(Tableau1[RAISON],MATCH(L339,Tableau1[JOUR],0)),IF(WEEKDAY(L339,2)&gt;5,"WE","")))</f>
        <v>WE</v>
      </c>
      <c r="N339" s="11"/>
    </row>
    <row r="340" spans="1:14" x14ac:dyDescent="0.35">
      <c r="A340" s="11"/>
      <c r="B340" s="14">
        <f t="shared" si="54"/>
        <v>43304</v>
      </c>
      <c r="C340" s="13" t="str">
        <f>IF(B340="","",IFERROR(INDEX(Tableau1[RAISON],MATCH(B340,Tableau1[JOUR],0)),IF(WEEKDAY(B340,2)&gt;5,"WE","")))</f>
        <v/>
      </c>
      <c r="D340" s="14">
        <f t="shared" si="55"/>
        <v>43335</v>
      </c>
      <c r="E340" s="13" t="str">
        <f>IF(D340="","",IFERROR(INDEX(Tableau1[RAISON],MATCH(D340,Tableau1[JOUR],0)),IF(WEEKDAY(D340,2)&gt;5,"WE","")))</f>
        <v/>
      </c>
      <c r="F340" s="14">
        <f t="shared" si="56"/>
        <v>43366</v>
      </c>
      <c r="G340" s="13" t="str">
        <f>IF(F340="","",IFERROR(INDEX(Tableau1[RAISON],MATCH(F340,Tableau1[JOUR],0)),IF(WEEKDAY(F340,2)&gt;5,"WE","")))</f>
        <v>WE</v>
      </c>
      <c r="H340" s="14">
        <f t="shared" si="57"/>
        <v>43396</v>
      </c>
      <c r="I340" s="13" t="str">
        <f>IF(H340="","",IFERROR(INDEX(Tableau1[RAISON],MATCH(H340,Tableau1[JOUR],0)),IF(WEEKDAY(H340,2)&gt;5,"WE","")))</f>
        <v/>
      </c>
      <c r="J340" s="14">
        <f t="shared" si="58"/>
        <v>43427</v>
      </c>
      <c r="K340" s="13" t="str">
        <f>IF(J340="","",IFERROR(INDEX(Tableau1[RAISON],MATCH(J340,Tableau1[JOUR],0)),IF(WEEKDAY(J340,2)&gt;5,"WE","")))</f>
        <v/>
      </c>
      <c r="L340" s="14">
        <f t="shared" si="59"/>
        <v>43457</v>
      </c>
      <c r="M340" s="13" t="str">
        <f>IF(L340="","",IFERROR(INDEX(Tableau1[RAISON],MATCH(L340,Tableau1[JOUR],0)),IF(WEEKDAY(L340,2)&gt;5,"WE","")))</f>
        <v>WE</v>
      </c>
      <c r="N340" s="11"/>
    </row>
    <row r="341" spans="1:14" x14ac:dyDescent="0.35">
      <c r="A341" s="11"/>
      <c r="B341" s="14">
        <f t="shared" si="54"/>
        <v>43305</v>
      </c>
      <c r="C341" s="13" t="str">
        <f>IF(B341="","",IFERROR(INDEX(Tableau1[RAISON],MATCH(B341,Tableau1[JOUR],0)),IF(WEEKDAY(B341,2)&gt;5,"WE","")))</f>
        <v/>
      </c>
      <c r="D341" s="14">
        <f t="shared" si="55"/>
        <v>43336</v>
      </c>
      <c r="E341" s="13" t="str">
        <f>IF(D341="","",IFERROR(INDEX(Tableau1[RAISON],MATCH(D341,Tableau1[JOUR],0)),IF(WEEKDAY(D341,2)&gt;5,"WE","")))</f>
        <v/>
      </c>
      <c r="F341" s="14">
        <f t="shared" si="56"/>
        <v>43367</v>
      </c>
      <c r="G341" s="13" t="str">
        <f>IF(F341="","",IFERROR(INDEX(Tableau1[RAISON],MATCH(F341,Tableau1[JOUR],0)),IF(WEEKDAY(F341,2)&gt;5,"WE","")))</f>
        <v/>
      </c>
      <c r="H341" s="14">
        <f t="shared" si="57"/>
        <v>43397</v>
      </c>
      <c r="I341" s="13" t="str">
        <f>IF(H341="","",IFERROR(INDEX(Tableau1[RAISON],MATCH(H341,Tableau1[JOUR],0)),IF(WEEKDAY(H341,2)&gt;5,"WE","")))</f>
        <v/>
      </c>
      <c r="J341" s="14">
        <f t="shared" si="58"/>
        <v>43428</v>
      </c>
      <c r="K341" s="13" t="str">
        <f>IF(J341="","",IFERROR(INDEX(Tableau1[RAISON],MATCH(J341,Tableau1[JOUR],0)),IF(WEEKDAY(J341,2)&gt;5,"WE","")))</f>
        <v>WE</v>
      </c>
      <c r="L341" s="14">
        <f t="shared" si="59"/>
        <v>43458</v>
      </c>
      <c r="M341" s="13" t="str">
        <f>IF(L341="","",IFERROR(INDEX(Tableau1[RAISON],MATCH(L341,Tableau1[JOUR],0)),IF(WEEKDAY(L341,2)&gt;5,"WE","")))</f>
        <v/>
      </c>
      <c r="N341" s="11"/>
    </row>
    <row r="342" spans="1:14" x14ac:dyDescent="0.35">
      <c r="A342" s="11"/>
      <c r="B342" s="14">
        <f t="shared" si="54"/>
        <v>43306</v>
      </c>
      <c r="C342" s="13" t="str">
        <f>IF(B342="","",IFERROR(INDEX(Tableau1[RAISON],MATCH(B342,Tableau1[JOUR],0)),IF(WEEKDAY(B342,2)&gt;5,"WE","")))</f>
        <v/>
      </c>
      <c r="D342" s="14">
        <f t="shared" si="55"/>
        <v>43337</v>
      </c>
      <c r="E342" s="13" t="str">
        <f>IF(D342="","",IFERROR(INDEX(Tableau1[RAISON],MATCH(D342,Tableau1[JOUR],0)),IF(WEEKDAY(D342,2)&gt;5,"WE","")))</f>
        <v>WE</v>
      </c>
      <c r="F342" s="14">
        <f t="shared" si="56"/>
        <v>43368</v>
      </c>
      <c r="G342" s="13" t="str">
        <f>IF(F342="","",IFERROR(INDEX(Tableau1[RAISON],MATCH(F342,Tableau1[JOUR],0)),IF(WEEKDAY(F342,2)&gt;5,"WE","")))</f>
        <v/>
      </c>
      <c r="H342" s="14">
        <f t="shared" si="57"/>
        <v>43398</v>
      </c>
      <c r="I342" s="13" t="str">
        <f>IF(H342="","",IFERROR(INDEX(Tableau1[RAISON],MATCH(H342,Tableau1[JOUR],0)),IF(WEEKDAY(H342,2)&gt;5,"WE","")))</f>
        <v/>
      </c>
      <c r="J342" s="14">
        <f t="shared" si="58"/>
        <v>43429</v>
      </c>
      <c r="K342" s="13" t="str">
        <f>IF(J342="","",IFERROR(INDEX(Tableau1[RAISON],MATCH(J342,Tableau1[JOUR],0)),IF(WEEKDAY(J342,2)&gt;5,"WE","")))</f>
        <v>WE</v>
      </c>
      <c r="L342" s="14">
        <f t="shared" si="59"/>
        <v>43459</v>
      </c>
      <c r="M342" s="13" t="str">
        <f>IF(L342="","",IFERROR(INDEX(Tableau1[RAISON],MATCH(L342,Tableau1[JOUR],0)),IF(WEEKDAY(L342,2)&gt;5,"WE","")))</f>
        <v>Noël</v>
      </c>
      <c r="N342" s="11"/>
    </row>
    <row r="343" spans="1:14" x14ac:dyDescent="0.35">
      <c r="A343" s="11"/>
      <c r="B343" s="14">
        <f t="shared" si="54"/>
        <v>43307</v>
      </c>
      <c r="C343" s="13" t="str">
        <f>IF(B343="","",IFERROR(INDEX(Tableau1[RAISON],MATCH(B343,Tableau1[JOUR],0)),IF(WEEKDAY(B343,2)&gt;5,"WE","")))</f>
        <v/>
      </c>
      <c r="D343" s="14">
        <f t="shared" si="55"/>
        <v>43338</v>
      </c>
      <c r="E343" s="13" t="str">
        <f>IF(D343="","",IFERROR(INDEX(Tableau1[RAISON],MATCH(D343,Tableau1[JOUR],0)),IF(WEEKDAY(D343,2)&gt;5,"WE","")))</f>
        <v>WE</v>
      </c>
      <c r="F343" s="14">
        <f t="shared" si="56"/>
        <v>43369</v>
      </c>
      <c r="G343" s="13" t="str">
        <f>IF(F343="","",IFERROR(INDEX(Tableau1[RAISON],MATCH(F343,Tableau1[JOUR],0)),IF(WEEKDAY(F343,2)&gt;5,"WE","")))</f>
        <v/>
      </c>
      <c r="H343" s="14">
        <f t="shared" si="57"/>
        <v>43399</v>
      </c>
      <c r="I343" s="13" t="str">
        <f>IF(H343="","",IFERROR(INDEX(Tableau1[RAISON],MATCH(H343,Tableau1[JOUR],0)),IF(WEEKDAY(H343,2)&gt;5,"WE","")))</f>
        <v/>
      </c>
      <c r="J343" s="14">
        <f t="shared" si="58"/>
        <v>43430</v>
      </c>
      <c r="K343" s="13" t="str">
        <f>IF(J343="","",IFERROR(INDEX(Tableau1[RAISON],MATCH(J343,Tableau1[JOUR],0)),IF(WEEKDAY(J343,2)&gt;5,"WE","")))</f>
        <v/>
      </c>
      <c r="L343" s="14">
        <f t="shared" si="59"/>
        <v>43460</v>
      </c>
      <c r="M343" s="13" t="str">
        <f>IF(L343="","",IFERROR(INDEX(Tableau1[RAISON],MATCH(L343,Tableau1[JOUR],0)),IF(WEEKDAY(L343,2)&gt;5,"WE","")))</f>
        <v/>
      </c>
      <c r="N343" s="11"/>
    </row>
    <row r="344" spans="1:14" x14ac:dyDescent="0.35">
      <c r="A344" s="11"/>
      <c r="B344" s="14">
        <f t="shared" si="54"/>
        <v>43308</v>
      </c>
      <c r="C344" s="13" t="str">
        <f>IF(B344="","",IFERROR(INDEX(Tableau1[RAISON],MATCH(B344,Tableau1[JOUR],0)),IF(WEEKDAY(B344,2)&gt;5,"WE","")))</f>
        <v/>
      </c>
      <c r="D344" s="14">
        <f t="shared" si="55"/>
        <v>43339</v>
      </c>
      <c r="E344" s="13" t="str">
        <f>IF(D344="","",IFERROR(INDEX(Tableau1[RAISON],MATCH(D344,Tableau1[JOUR],0)),IF(WEEKDAY(D344,2)&gt;5,"WE","")))</f>
        <v/>
      </c>
      <c r="F344" s="14">
        <f t="shared" si="56"/>
        <v>43370</v>
      </c>
      <c r="G344" s="13" t="str">
        <f>IF(F344="","",IFERROR(INDEX(Tableau1[RAISON],MATCH(F344,Tableau1[JOUR],0)),IF(WEEKDAY(F344,2)&gt;5,"WE","")))</f>
        <v/>
      </c>
      <c r="H344" s="14">
        <f t="shared" si="57"/>
        <v>43400</v>
      </c>
      <c r="I344" s="13" t="str">
        <f>IF(H344="","",IFERROR(INDEX(Tableau1[RAISON],MATCH(H344,Tableau1[JOUR],0)),IF(WEEKDAY(H344,2)&gt;5,"WE","")))</f>
        <v>WE</v>
      </c>
      <c r="J344" s="14">
        <f t="shared" si="58"/>
        <v>43431</v>
      </c>
      <c r="K344" s="13" t="str">
        <f>IF(J344="","",IFERROR(INDEX(Tableau1[RAISON],MATCH(J344,Tableau1[JOUR],0)),IF(WEEKDAY(J344,2)&gt;5,"WE","")))</f>
        <v/>
      </c>
      <c r="L344" s="14">
        <f t="shared" si="59"/>
        <v>43461</v>
      </c>
      <c r="M344" s="13" t="str">
        <f>IF(L344="","",IFERROR(INDEX(Tableau1[RAISON],MATCH(L344,Tableau1[JOUR],0)),IF(WEEKDAY(L344,2)&gt;5,"WE","")))</f>
        <v/>
      </c>
      <c r="N344" s="11"/>
    </row>
    <row r="345" spans="1:14" x14ac:dyDescent="0.35">
      <c r="A345" s="11"/>
      <c r="B345" s="14">
        <f t="shared" si="54"/>
        <v>43309</v>
      </c>
      <c r="C345" s="13" t="str">
        <f>IF(B345="","",IFERROR(INDEX(Tableau1[RAISON],MATCH(B345,Tableau1[JOUR],0)),IF(WEEKDAY(B345,2)&gt;5,"WE","")))</f>
        <v>WE</v>
      </c>
      <c r="D345" s="14">
        <f t="shared" si="55"/>
        <v>43340</v>
      </c>
      <c r="E345" s="13" t="str">
        <f>IF(D345="","",IFERROR(INDEX(Tableau1[RAISON],MATCH(D345,Tableau1[JOUR],0)),IF(WEEKDAY(D345,2)&gt;5,"WE","")))</f>
        <v/>
      </c>
      <c r="F345" s="14">
        <f t="shared" si="56"/>
        <v>43371</v>
      </c>
      <c r="G345" s="13" t="str">
        <f>IF(F345="","",IFERROR(INDEX(Tableau1[RAISON],MATCH(F345,Tableau1[JOUR],0)),IF(WEEKDAY(F345,2)&gt;5,"WE","")))</f>
        <v/>
      </c>
      <c r="H345" s="14">
        <f t="shared" si="57"/>
        <v>43401</v>
      </c>
      <c r="I345" s="13" t="str">
        <f>IF(H345="","",IFERROR(INDEX(Tableau1[RAISON],MATCH(H345,Tableau1[JOUR],0)),IF(WEEKDAY(H345,2)&gt;5,"WE","")))</f>
        <v>WE</v>
      </c>
      <c r="J345" s="14">
        <f t="shared" si="58"/>
        <v>43432</v>
      </c>
      <c r="K345" s="13" t="str">
        <f>IF(J345="","",IFERROR(INDEX(Tableau1[RAISON],MATCH(J345,Tableau1[JOUR],0)),IF(WEEKDAY(J345,2)&gt;5,"WE","")))</f>
        <v/>
      </c>
      <c r="L345" s="14">
        <f t="shared" si="59"/>
        <v>43462</v>
      </c>
      <c r="M345" s="13" t="str">
        <f>IF(L345="","",IFERROR(INDEX(Tableau1[RAISON],MATCH(L345,Tableau1[JOUR],0)),IF(WEEKDAY(L345,2)&gt;5,"WE","")))</f>
        <v/>
      </c>
      <c r="N345" s="11"/>
    </row>
    <row r="346" spans="1:14" x14ac:dyDescent="0.35">
      <c r="A346" s="11"/>
      <c r="B346" s="14">
        <f t="shared" si="54"/>
        <v>43310</v>
      </c>
      <c r="C346" s="13" t="str">
        <f>IF(B346="","",IFERROR(INDEX(Tableau1[RAISON],MATCH(B346,Tableau1[JOUR],0)),IF(WEEKDAY(B346,2)&gt;5,"WE","")))</f>
        <v>WE</v>
      </c>
      <c r="D346" s="14">
        <f t="shared" si="55"/>
        <v>43341</v>
      </c>
      <c r="E346" s="13" t="str">
        <f>IF(D346="","",IFERROR(INDEX(Tableau1[RAISON],MATCH(D346,Tableau1[JOUR],0)),IF(WEEKDAY(D346,2)&gt;5,"WE","")))</f>
        <v/>
      </c>
      <c r="F346" s="14">
        <f t="shared" si="56"/>
        <v>43372</v>
      </c>
      <c r="G346" s="13" t="str">
        <f>IF(F346="","",IFERROR(INDEX(Tableau1[RAISON],MATCH(F346,Tableau1[JOUR],0)),IF(WEEKDAY(F346,2)&gt;5,"WE","")))</f>
        <v>WE</v>
      </c>
      <c r="H346" s="14">
        <f t="shared" si="57"/>
        <v>43402</v>
      </c>
      <c r="I346" s="13" t="str">
        <f>IF(H346="","",IFERROR(INDEX(Tableau1[RAISON],MATCH(H346,Tableau1[JOUR],0)),IF(WEEKDAY(H346,2)&gt;5,"WE","")))</f>
        <v/>
      </c>
      <c r="J346" s="14">
        <f t="shared" si="58"/>
        <v>43433</v>
      </c>
      <c r="K346" s="13" t="str">
        <f>IF(J346="","",IFERROR(INDEX(Tableau1[RAISON],MATCH(J346,Tableau1[JOUR],0)),IF(WEEKDAY(J346,2)&gt;5,"WE","")))</f>
        <v/>
      </c>
      <c r="L346" s="14">
        <f t="shared" si="59"/>
        <v>43463</v>
      </c>
      <c r="M346" s="13" t="str">
        <f>IF(L346="","",IFERROR(INDEX(Tableau1[RAISON],MATCH(L346,Tableau1[JOUR],0)),IF(WEEKDAY(L346,2)&gt;5,"WE","")))</f>
        <v>WE</v>
      </c>
      <c r="N346" s="11"/>
    </row>
    <row r="347" spans="1:14" x14ac:dyDescent="0.35">
      <c r="A347" s="11"/>
      <c r="B347" s="14">
        <f t="shared" si="54"/>
        <v>43311</v>
      </c>
      <c r="C347" s="13" t="str">
        <f>IF(B347="","",IFERROR(INDEX(Tableau1[RAISON],MATCH(B347,Tableau1[JOUR],0)),IF(WEEKDAY(B347,2)&gt;5,"WE","")))</f>
        <v/>
      </c>
      <c r="D347" s="14">
        <f t="shared" si="55"/>
        <v>43342</v>
      </c>
      <c r="E347" s="13" t="str">
        <f>IF(D347="","",IFERROR(INDEX(Tableau1[RAISON],MATCH(D347,Tableau1[JOUR],0)),IF(WEEKDAY(D347,2)&gt;5,"WE","")))</f>
        <v/>
      </c>
      <c r="F347" s="14">
        <f t="shared" si="56"/>
        <v>43373</v>
      </c>
      <c r="G347" s="13" t="str">
        <f>IF(F347="","",IFERROR(INDEX(Tableau1[RAISON],MATCH(F347,Tableau1[JOUR],0)),IF(WEEKDAY(F347,2)&gt;5,"WE","")))</f>
        <v>WE</v>
      </c>
      <c r="H347" s="14">
        <f t="shared" si="57"/>
        <v>43403</v>
      </c>
      <c r="I347" s="13" t="str">
        <f>IF(H347="","",IFERROR(INDEX(Tableau1[RAISON],MATCH(H347,Tableau1[JOUR],0)),IF(WEEKDAY(H347,2)&gt;5,"WE","")))</f>
        <v/>
      </c>
      <c r="J347" s="14">
        <f t="shared" si="58"/>
        <v>43434</v>
      </c>
      <c r="K347" s="13" t="str">
        <f>IF(J347="","",IFERROR(INDEX(Tableau1[RAISON],MATCH(J347,Tableau1[JOUR],0)),IF(WEEKDAY(J347,2)&gt;5,"WE","")))</f>
        <v/>
      </c>
      <c r="L347" s="14">
        <f t="shared" si="59"/>
        <v>43464</v>
      </c>
      <c r="M347" s="13" t="str">
        <f>IF(L347="","",IFERROR(INDEX(Tableau1[RAISON],MATCH(L347,Tableau1[JOUR],0)),IF(WEEKDAY(L347,2)&gt;5,"WE","")))</f>
        <v>WE</v>
      </c>
      <c r="N347" s="11"/>
    </row>
    <row r="348" spans="1:14" x14ac:dyDescent="0.35">
      <c r="A348" s="11"/>
      <c r="B348" s="16">
        <f t="shared" si="54"/>
        <v>43312</v>
      </c>
      <c r="C348" s="13" t="str">
        <f>IF(B348="","",IFERROR(INDEX(Tableau1[RAISON],MATCH(B348,Tableau1[JOUR],0)),IF(WEEKDAY(B348,2)&gt;5,"WE","")))</f>
        <v/>
      </c>
      <c r="D348" s="16">
        <f t="shared" si="55"/>
        <v>43343</v>
      </c>
      <c r="E348" s="13" t="str">
        <f>IF(D348="","",IFERROR(INDEX(Tableau1[RAISON],MATCH(D348,Tableau1[JOUR],0)),IF(WEEKDAY(D348,2)&gt;5,"WE","")))</f>
        <v/>
      </c>
      <c r="F348" s="17"/>
      <c r="G348" s="13" t="str">
        <f>IF(F348="","",IFERROR(INDEX(Tableau1[RAISON],MATCH(F348,Tableau1[JOUR],0)),IF(WEEKDAY(F348,2)&gt;5,"WE","")))</f>
        <v/>
      </c>
      <c r="H348" s="16">
        <f t="shared" si="57"/>
        <v>43404</v>
      </c>
      <c r="I348" s="13" t="str">
        <f>IF(H348="","",IFERROR(INDEX(Tableau1[RAISON],MATCH(H348,Tableau1[JOUR],0)),IF(WEEKDAY(H348,2)&gt;5,"WE","")))</f>
        <v/>
      </c>
      <c r="J348" s="17"/>
      <c r="K348" s="13" t="str">
        <f>IF(J348="","",IFERROR(INDEX(Tableau1[RAISON],MATCH(J348,Tableau1[JOUR],0)),IF(WEEKDAY(J348,2)&gt;5,"WE","")))</f>
        <v/>
      </c>
      <c r="L348" s="16">
        <f t="shared" si="59"/>
        <v>43465</v>
      </c>
      <c r="M348" s="13" t="str">
        <f>IF(L348="","",IFERROR(INDEX(Tableau1[RAISON],MATCH(L348,Tableau1[JOUR],0)),IF(WEEKDAY(L348,2)&gt;5,"WE","")))</f>
        <v/>
      </c>
      <c r="N348" s="11"/>
    </row>
    <row r="349" spans="1:14" x14ac:dyDescent="0.35">
      <c r="A349" s="11"/>
      <c r="B349" s="18">
        <f>NETWORKDAYS(B318,MAX(B345:B348),Tableau1[JOUR]
)</f>
        <v>22</v>
      </c>
      <c r="C349" s="18"/>
      <c r="D349" s="18">
        <f>NETWORKDAYS(D318,MAX(D345:D348),Tableau1[JOUR]
)</f>
        <v>22</v>
      </c>
      <c r="E349" s="18"/>
      <c r="F349" s="18">
        <f>NETWORKDAYS(F318,MAX(F345:F348),Tableau1[JOUR]
)</f>
        <v>20</v>
      </c>
      <c r="G349" s="18"/>
      <c r="H349" s="18">
        <f>NETWORKDAYS(H318,MAX(H345:H348),Tableau1[JOUR]
)</f>
        <v>23</v>
      </c>
      <c r="I349" s="18"/>
      <c r="J349" s="18">
        <f>NETWORKDAYS(J318,MAX(J345:J348),Tableau1[JOUR]
)</f>
        <v>20</v>
      </c>
      <c r="K349" s="18"/>
      <c r="L349" s="18">
        <f>NETWORKDAYS(L318,MAX(L345:L348),Tableau1[JOUR]
)</f>
        <v>20</v>
      </c>
      <c r="M349" s="11"/>
      <c r="N349" s="18">
        <f>SUM(B349:L349)</f>
        <v>127</v>
      </c>
    </row>
    <row r="351" spans="1:14" x14ac:dyDescent="0.35">
      <c r="A351" s="11"/>
      <c r="B351" s="10">
        <v>1</v>
      </c>
      <c r="C351" s="11"/>
      <c r="D351" s="10">
        <v>2</v>
      </c>
      <c r="E351" s="11"/>
      <c r="F351" s="10">
        <v>3</v>
      </c>
      <c r="G351" s="11"/>
      <c r="H351" s="10">
        <v>4</v>
      </c>
      <c r="I351" s="11"/>
      <c r="J351" s="10">
        <v>5</v>
      </c>
      <c r="K351" s="11"/>
      <c r="L351" s="10">
        <v>6</v>
      </c>
      <c r="M351" s="11"/>
      <c r="N351" s="11"/>
    </row>
    <row r="352" spans="1:14" x14ac:dyDescent="0.35">
      <c r="A352" s="9">
        <f>A282+1</f>
        <v>2019</v>
      </c>
      <c r="B352" s="19">
        <f>DATE(A352,B351,1)</f>
        <v>43466</v>
      </c>
      <c r="C352" s="20"/>
      <c r="D352" s="19">
        <f>DATE(A352,D351,1)</f>
        <v>43497</v>
      </c>
      <c r="E352" s="20"/>
      <c r="F352" s="19">
        <f>DATE(A352,F351,1)</f>
        <v>43525</v>
      </c>
      <c r="G352" s="20"/>
      <c r="H352" s="19">
        <f>DATE(A352,H351,1)</f>
        <v>43556</v>
      </c>
      <c r="I352" s="20"/>
      <c r="J352" s="19">
        <f>DATE(A352,J351,1)</f>
        <v>43586</v>
      </c>
      <c r="K352" s="20"/>
      <c r="L352" s="19">
        <f>DATE(A352,L351,1)</f>
        <v>43617</v>
      </c>
      <c r="M352" s="20"/>
      <c r="N352" s="10"/>
    </row>
    <row r="353" spans="1:14" x14ac:dyDescent="0.35">
      <c r="A353" s="11"/>
      <c r="B353" s="12">
        <f>+B352</f>
        <v>43466</v>
      </c>
      <c r="C353" s="13" t="str">
        <f>IF(B353="","",IFERROR(INDEX(Tableau1[RAISON],MATCH(B353,Tableau1[JOUR],0)),IF(WEEKDAY(B353,2)&gt;5,"WE","")))</f>
        <v>Jour de l'An</v>
      </c>
      <c r="D353" s="12">
        <f>+D352</f>
        <v>43497</v>
      </c>
      <c r="E353" s="13" t="str">
        <f>IF(D353="","",IFERROR(INDEX(Tableau1[RAISON],MATCH(D353,Tableau1[JOUR],0)),IF(WEEKDAY(D353,2)&gt;5,"WE","")))</f>
        <v/>
      </c>
      <c r="F353" s="12">
        <f>+F352</f>
        <v>43525</v>
      </c>
      <c r="G353" s="13" t="str">
        <f>IF(F353="","",IFERROR(INDEX(Tableau1[RAISON],MATCH(F353,Tableau1[JOUR],0)),IF(WEEKDAY(F353,2)&gt;5,"WE","")))</f>
        <v/>
      </c>
      <c r="H353" s="12">
        <f>+H352</f>
        <v>43556</v>
      </c>
      <c r="I353" s="13" t="str">
        <f>IF(H353="","",IFERROR(INDEX(Tableau1[RAISON],MATCH(H353,Tableau1[JOUR],0)),IF(WEEKDAY(H353,2)&gt;5,"WE","")))</f>
        <v/>
      </c>
      <c r="J353" s="12">
        <f>+J352</f>
        <v>43586</v>
      </c>
      <c r="K353" s="13" t="str">
        <f>IF(J353="","",IFERROR(INDEX(Tableau1[RAISON],MATCH(J353,Tableau1[JOUR],0)),IF(WEEKDAY(J353,2)&gt;5,"WE","")))</f>
        <v>Fête du Travail</v>
      </c>
      <c r="L353" s="12">
        <f>+L352</f>
        <v>43617</v>
      </c>
      <c r="M353" s="13" t="str">
        <f>IF(L353="","",IFERROR(INDEX(Tableau1[RAISON],MATCH(L353,Tableau1[JOUR],0)),IF(WEEKDAY(L353,2)&gt;5,"WE","")))</f>
        <v>WE</v>
      </c>
      <c r="N353" s="11"/>
    </row>
    <row r="354" spans="1:14" x14ac:dyDescent="0.35">
      <c r="A354" s="11"/>
      <c r="B354" s="14">
        <f>B353+1</f>
        <v>43467</v>
      </c>
      <c r="C354" s="13" t="str">
        <f>IF(B354="","",IFERROR(INDEX(Tableau1[RAISON],MATCH(B354,Tableau1[JOUR],0)),IF(WEEKDAY(B354,2)&gt;5,"WE","")))</f>
        <v/>
      </c>
      <c r="D354" s="14">
        <f>D353+1</f>
        <v>43498</v>
      </c>
      <c r="E354" s="13" t="str">
        <f>IF(D354="","",IFERROR(INDEX(Tableau1[RAISON],MATCH(D354,Tableau1[JOUR],0)),IF(WEEKDAY(D354,2)&gt;5,"WE","")))</f>
        <v>WE</v>
      </c>
      <c r="F354" s="14">
        <f>F353+1</f>
        <v>43526</v>
      </c>
      <c r="G354" s="13" t="str">
        <f>IF(F354="","",IFERROR(INDEX(Tableau1[RAISON],MATCH(F354,Tableau1[JOUR],0)),IF(WEEKDAY(F354,2)&gt;5,"WE","")))</f>
        <v>WE</v>
      </c>
      <c r="H354" s="14">
        <f>H353+1</f>
        <v>43557</v>
      </c>
      <c r="I354" s="13" t="str">
        <f>IF(H354="","",IFERROR(INDEX(Tableau1[RAISON],MATCH(H354,Tableau1[JOUR],0)),IF(WEEKDAY(H354,2)&gt;5,"WE","")))</f>
        <v/>
      </c>
      <c r="J354" s="14">
        <f>J353+1</f>
        <v>43587</v>
      </c>
      <c r="K354" s="13" t="str">
        <f>IF(J354="","",IFERROR(INDEX(Tableau1[RAISON],MATCH(J354,Tableau1[JOUR],0)),IF(WEEKDAY(J354,2)&gt;5,"WE","")))</f>
        <v/>
      </c>
      <c r="L354" s="14">
        <f>L353+1</f>
        <v>43618</v>
      </c>
      <c r="M354" s="13" t="str">
        <f>IF(L354="","",IFERROR(INDEX(Tableau1[RAISON],MATCH(L354,Tableau1[JOUR],0)),IF(WEEKDAY(L354,2)&gt;5,"WE","")))</f>
        <v>WE</v>
      </c>
      <c r="N354" s="11"/>
    </row>
    <row r="355" spans="1:14" x14ac:dyDescent="0.35">
      <c r="A355" s="11"/>
      <c r="B355" s="14">
        <f t="shared" ref="B355:B383" si="60">B354+1</f>
        <v>43468</v>
      </c>
      <c r="C355" s="13" t="str">
        <f>IF(B355="","",IFERROR(INDEX(Tableau1[RAISON],MATCH(B355,Tableau1[JOUR],0)),IF(WEEKDAY(B355,2)&gt;5,"WE","")))</f>
        <v/>
      </c>
      <c r="D355" s="14">
        <f t="shared" ref="D355:D380" si="61">D354+1</f>
        <v>43499</v>
      </c>
      <c r="E355" s="13" t="str">
        <f>IF(D355="","",IFERROR(INDEX(Tableau1[RAISON],MATCH(D355,Tableau1[JOUR],0)),IF(WEEKDAY(D355,2)&gt;5,"WE","")))</f>
        <v>WE</v>
      </c>
      <c r="F355" s="14">
        <f t="shared" ref="F355:F383" si="62">F354+1</f>
        <v>43527</v>
      </c>
      <c r="G355" s="13" t="str">
        <f>IF(F355="","",IFERROR(INDEX(Tableau1[RAISON],MATCH(F355,Tableau1[JOUR],0)),IF(WEEKDAY(F355,2)&gt;5,"WE","")))</f>
        <v>WE</v>
      </c>
      <c r="H355" s="14">
        <f t="shared" ref="H355:H382" si="63">H354+1</f>
        <v>43558</v>
      </c>
      <c r="I355" s="13" t="str">
        <f>IF(H355="","",IFERROR(INDEX(Tableau1[RAISON],MATCH(H355,Tableau1[JOUR],0)),IF(WEEKDAY(H355,2)&gt;5,"WE","")))</f>
        <v/>
      </c>
      <c r="J355" s="14">
        <f t="shared" ref="J355:J383" si="64">J354+1</f>
        <v>43588</v>
      </c>
      <c r="K355" s="13" t="str">
        <f>IF(J355="","",IFERROR(INDEX(Tableau1[RAISON],MATCH(J355,Tableau1[JOUR],0)),IF(WEEKDAY(J355,2)&gt;5,"WE","")))</f>
        <v/>
      </c>
      <c r="L355" s="14">
        <f t="shared" ref="L355:L382" si="65">L354+1</f>
        <v>43619</v>
      </c>
      <c r="M355" s="13" t="str">
        <f>IF(L355="","",IFERROR(INDEX(Tableau1[RAISON],MATCH(L355,Tableau1[JOUR],0)),IF(WEEKDAY(L355,2)&gt;5,"WE","")))</f>
        <v/>
      </c>
      <c r="N355" s="11"/>
    </row>
    <row r="356" spans="1:14" x14ac:dyDescent="0.35">
      <c r="A356" s="11"/>
      <c r="B356" s="14">
        <f t="shared" si="60"/>
        <v>43469</v>
      </c>
      <c r="C356" s="13" t="str">
        <f>IF(B356="","",IFERROR(INDEX(Tableau1[RAISON],MATCH(B356,Tableau1[JOUR],0)),IF(WEEKDAY(B356,2)&gt;5,"WE","")))</f>
        <v/>
      </c>
      <c r="D356" s="14">
        <f t="shared" si="61"/>
        <v>43500</v>
      </c>
      <c r="E356" s="13" t="str">
        <f>IF(D356="","",IFERROR(INDEX(Tableau1[RAISON],MATCH(D356,Tableau1[JOUR],0)),IF(WEEKDAY(D356,2)&gt;5,"WE","")))</f>
        <v/>
      </c>
      <c r="F356" s="14">
        <f t="shared" si="62"/>
        <v>43528</v>
      </c>
      <c r="G356" s="13" t="str">
        <f>IF(F356="","",IFERROR(INDEX(Tableau1[RAISON],MATCH(F356,Tableau1[JOUR],0)),IF(WEEKDAY(F356,2)&gt;5,"WE","")))</f>
        <v/>
      </c>
      <c r="H356" s="14">
        <f t="shared" si="63"/>
        <v>43559</v>
      </c>
      <c r="I356" s="13" t="str">
        <f>IF(H356="","",IFERROR(INDEX(Tableau1[RAISON],MATCH(H356,Tableau1[JOUR],0)),IF(WEEKDAY(H356,2)&gt;5,"WE","")))</f>
        <v/>
      </c>
      <c r="J356" s="14">
        <f t="shared" si="64"/>
        <v>43589</v>
      </c>
      <c r="K356" s="13" t="str">
        <f>IF(J356="","",IFERROR(INDEX(Tableau1[RAISON],MATCH(J356,Tableau1[JOUR],0)),IF(WEEKDAY(J356,2)&gt;5,"WE","")))</f>
        <v>WE</v>
      </c>
      <c r="L356" s="14">
        <f t="shared" si="65"/>
        <v>43620</v>
      </c>
      <c r="M356" s="13" t="str">
        <f>IF(L356="","",IFERROR(INDEX(Tableau1[RAISON],MATCH(L356,Tableau1[JOUR],0)),IF(WEEKDAY(L356,2)&gt;5,"WE","")))</f>
        <v/>
      </c>
      <c r="N356" s="11"/>
    </row>
    <row r="357" spans="1:14" x14ac:dyDescent="0.35">
      <c r="A357" s="11"/>
      <c r="B357" s="14">
        <f t="shared" si="60"/>
        <v>43470</v>
      </c>
      <c r="C357" s="13" t="str">
        <f>IF(B357="","",IFERROR(INDEX(Tableau1[RAISON],MATCH(B357,Tableau1[JOUR],0)),IF(WEEKDAY(B357,2)&gt;5,"WE","")))</f>
        <v>WE</v>
      </c>
      <c r="D357" s="14">
        <f t="shared" si="61"/>
        <v>43501</v>
      </c>
      <c r="E357" s="13" t="str">
        <f>IF(D357="","",IFERROR(INDEX(Tableau1[RAISON],MATCH(D357,Tableau1[JOUR],0)),IF(WEEKDAY(D357,2)&gt;5,"WE","")))</f>
        <v/>
      </c>
      <c r="F357" s="14">
        <f t="shared" si="62"/>
        <v>43529</v>
      </c>
      <c r="G357" s="13" t="str">
        <f>IF(F357="","",IFERROR(INDEX(Tableau1[RAISON],MATCH(F357,Tableau1[JOUR],0)),IF(WEEKDAY(F357,2)&gt;5,"WE","")))</f>
        <v/>
      </c>
      <c r="H357" s="14">
        <f t="shared" si="63"/>
        <v>43560</v>
      </c>
      <c r="I357" s="13" t="str">
        <f>IF(H357="","",IFERROR(INDEX(Tableau1[RAISON],MATCH(H357,Tableau1[JOUR],0)),IF(WEEKDAY(H357,2)&gt;5,"WE","")))</f>
        <v/>
      </c>
      <c r="J357" s="14">
        <f t="shared" si="64"/>
        <v>43590</v>
      </c>
      <c r="K357" s="13" t="str">
        <f>IF(J357="","",IFERROR(INDEX(Tableau1[RAISON],MATCH(J357,Tableau1[JOUR],0)),IF(WEEKDAY(J357,2)&gt;5,"WE","")))</f>
        <v>WE</v>
      </c>
      <c r="L357" s="14">
        <f t="shared" si="65"/>
        <v>43621</v>
      </c>
      <c r="M357" s="13" t="str">
        <f>IF(L357="","",IFERROR(INDEX(Tableau1[RAISON],MATCH(L357,Tableau1[JOUR],0)),IF(WEEKDAY(L357,2)&gt;5,"WE","")))</f>
        <v/>
      </c>
      <c r="N357" s="11"/>
    </row>
    <row r="358" spans="1:14" x14ac:dyDescent="0.35">
      <c r="A358" s="11"/>
      <c r="B358" s="14">
        <f t="shared" si="60"/>
        <v>43471</v>
      </c>
      <c r="C358" s="13" t="str">
        <f>IF(B358="","",IFERROR(INDEX(Tableau1[RAISON],MATCH(B358,Tableau1[JOUR],0)),IF(WEEKDAY(B358,2)&gt;5,"WE","")))</f>
        <v>WE</v>
      </c>
      <c r="D358" s="14">
        <f t="shared" si="61"/>
        <v>43502</v>
      </c>
      <c r="E358" s="13" t="str">
        <f>IF(D358="","",IFERROR(INDEX(Tableau1[RAISON],MATCH(D358,Tableau1[JOUR],0)),IF(WEEKDAY(D358,2)&gt;5,"WE","")))</f>
        <v/>
      </c>
      <c r="F358" s="14">
        <f t="shared" si="62"/>
        <v>43530</v>
      </c>
      <c r="G358" s="13" t="str">
        <f>IF(F358="","",IFERROR(INDEX(Tableau1[RAISON],MATCH(F358,Tableau1[JOUR],0)),IF(WEEKDAY(F358,2)&gt;5,"WE","")))</f>
        <v/>
      </c>
      <c r="H358" s="14">
        <f t="shared" si="63"/>
        <v>43561</v>
      </c>
      <c r="I358" s="13" t="str">
        <f>IF(H358="","",IFERROR(INDEX(Tableau1[RAISON],MATCH(H358,Tableau1[JOUR],0)),IF(WEEKDAY(H358,2)&gt;5,"WE","")))</f>
        <v>WE</v>
      </c>
      <c r="J358" s="14">
        <f t="shared" si="64"/>
        <v>43591</v>
      </c>
      <c r="K358" s="13" t="str">
        <f>IF(J358="","",IFERROR(INDEX(Tableau1[RAISON],MATCH(J358,Tableau1[JOUR],0)),IF(WEEKDAY(J358,2)&gt;5,"WE","")))</f>
        <v/>
      </c>
      <c r="L358" s="14">
        <f t="shared" si="65"/>
        <v>43622</v>
      </c>
      <c r="M358" s="13" t="str">
        <f>IF(L358="","",IFERROR(INDEX(Tableau1[RAISON],MATCH(L358,Tableau1[JOUR],0)),IF(WEEKDAY(L358,2)&gt;5,"WE","")))</f>
        <v/>
      </c>
      <c r="N358" s="11"/>
    </row>
    <row r="359" spans="1:14" x14ac:dyDescent="0.35">
      <c r="A359" s="11"/>
      <c r="B359" s="14">
        <f t="shared" si="60"/>
        <v>43472</v>
      </c>
      <c r="C359" s="13" t="str">
        <f>IF(B359="","",IFERROR(INDEX(Tableau1[RAISON],MATCH(B359,Tableau1[JOUR],0)),IF(WEEKDAY(B359,2)&gt;5,"WE","")))</f>
        <v/>
      </c>
      <c r="D359" s="14">
        <f t="shared" si="61"/>
        <v>43503</v>
      </c>
      <c r="E359" s="13" t="str">
        <f>IF(D359="","",IFERROR(INDEX(Tableau1[RAISON],MATCH(D359,Tableau1[JOUR],0)),IF(WEEKDAY(D359,2)&gt;5,"WE","")))</f>
        <v/>
      </c>
      <c r="F359" s="14">
        <f t="shared" si="62"/>
        <v>43531</v>
      </c>
      <c r="G359" s="13" t="str">
        <f>IF(F359="","",IFERROR(INDEX(Tableau1[RAISON],MATCH(F359,Tableau1[JOUR],0)),IF(WEEKDAY(F359,2)&gt;5,"WE","")))</f>
        <v/>
      </c>
      <c r="H359" s="14">
        <f t="shared" si="63"/>
        <v>43562</v>
      </c>
      <c r="I359" s="13" t="str">
        <f>IF(H359="","",IFERROR(INDEX(Tableau1[RAISON],MATCH(H359,Tableau1[JOUR],0)),IF(WEEKDAY(H359,2)&gt;5,"WE","")))</f>
        <v>WE</v>
      </c>
      <c r="J359" s="14">
        <f t="shared" si="64"/>
        <v>43592</v>
      </c>
      <c r="K359" s="13" t="str">
        <f>IF(J359="","",IFERROR(INDEX(Tableau1[RAISON],MATCH(J359,Tableau1[JOUR],0)),IF(WEEKDAY(J359,2)&gt;5,"WE","")))</f>
        <v/>
      </c>
      <c r="L359" s="14">
        <f t="shared" si="65"/>
        <v>43623</v>
      </c>
      <c r="M359" s="13" t="str">
        <f>IF(L359="","",IFERROR(INDEX(Tableau1[RAISON],MATCH(L359,Tableau1[JOUR],0)),IF(WEEKDAY(L359,2)&gt;5,"WE","")))</f>
        <v/>
      </c>
      <c r="N359" s="11"/>
    </row>
    <row r="360" spans="1:14" x14ac:dyDescent="0.35">
      <c r="A360" s="11"/>
      <c r="B360" s="14">
        <f t="shared" si="60"/>
        <v>43473</v>
      </c>
      <c r="C360" s="13" t="str">
        <f>IF(B360="","",IFERROR(INDEX(Tableau1[RAISON],MATCH(B360,Tableau1[JOUR],0)),IF(WEEKDAY(B360,2)&gt;5,"WE","")))</f>
        <v/>
      </c>
      <c r="D360" s="14">
        <f t="shared" si="61"/>
        <v>43504</v>
      </c>
      <c r="E360" s="13" t="str">
        <f>IF(D360="","",IFERROR(INDEX(Tableau1[RAISON],MATCH(D360,Tableau1[JOUR],0)),IF(WEEKDAY(D360,2)&gt;5,"WE","")))</f>
        <v/>
      </c>
      <c r="F360" s="14">
        <f t="shared" si="62"/>
        <v>43532</v>
      </c>
      <c r="G360" s="13" t="str">
        <f>IF(F360="","",IFERROR(INDEX(Tableau1[RAISON],MATCH(F360,Tableau1[JOUR],0)),IF(WEEKDAY(F360,2)&gt;5,"WE","")))</f>
        <v/>
      </c>
      <c r="H360" s="14">
        <f t="shared" si="63"/>
        <v>43563</v>
      </c>
      <c r="I360" s="13" t="str">
        <f>IF(H360="","",IFERROR(INDEX(Tableau1[RAISON],MATCH(H360,Tableau1[JOUR],0)),IF(WEEKDAY(H360,2)&gt;5,"WE","")))</f>
        <v/>
      </c>
      <c r="J360" s="14">
        <f t="shared" si="64"/>
        <v>43593</v>
      </c>
      <c r="K360" s="13" t="str">
        <f>IF(J360="","",IFERROR(INDEX(Tableau1[RAISON],MATCH(J360,Tableau1[JOUR],0)),IF(WEEKDAY(J360,2)&gt;5,"WE","")))</f>
        <v/>
      </c>
      <c r="L360" s="14">
        <f t="shared" si="65"/>
        <v>43624</v>
      </c>
      <c r="M360" s="13" t="str">
        <f>IF(L360="","",IFERROR(INDEX(Tableau1[RAISON],MATCH(L360,Tableau1[JOUR],0)),IF(WEEKDAY(L360,2)&gt;5,"WE","")))</f>
        <v>WE</v>
      </c>
      <c r="N360" s="11"/>
    </row>
    <row r="361" spans="1:14" x14ac:dyDescent="0.35">
      <c r="A361" s="11"/>
      <c r="B361" s="14">
        <f t="shared" si="60"/>
        <v>43474</v>
      </c>
      <c r="C361" s="13" t="str">
        <f>IF(B361="","",IFERROR(INDEX(Tableau1[RAISON],MATCH(B361,Tableau1[JOUR],0)),IF(WEEKDAY(B361,2)&gt;5,"WE","")))</f>
        <v/>
      </c>
      <c r="D361" s="14">
        <f t="shared" si="61"/>
        <v>43505</v>
      </c>
      <c r="E361" s="13" t="str">
        <f>IF(D361="","",IFERROR(INDEX(Tableau1[RAISON],MATCH(D361,Tableau1[JOUR],0)),IF(WEEKDAY(D361,2)&gt;5,"WE","")))</f>
        <v>WE</v>
      </c>
      <c r="F361" s="14">
        <f t="shared" si="62"/>
        <v>43533</v>
      </c>
      <c r="G361" s="13" t="str">
        <f>IF(F361="","",IFERROR(INDEX(Tableau1[RAISON],MATCH(F361,Tableau1[JOUR],0)),IF(WEEKDAY(F361,2)&gt;5,"WE","")))</f>
        <v>WE</v>
      </c>
      <c r="H361" s="14">
        <f t="shared" si="63"/>
        <v>43564</v>
      </c>
      <c r="I361" s="13" t="str">
        <f>IF(H361="","",IFERROR(INDEX(Tableau1[RAISON],MATCH(H361,Tableau1[JOUR],0)),IF(WEEKDAY(H361,2)&gt;5,"WE","")))</f>
        <v/>
      </c>
      <c r="J361" s="14">
        <f t="shared" si="64"/>
        <v>43594</v>
      </c>
      <c r="K361" s="13" t="str">
        <f>IF(J361="","",IFERROR(INDEX(Tableau1[RAISON],MATCH(J361,Tableau1[JOUR],0)),IF(WEEKDAY(J361,2)&gt;5,"WE","")))</f>
        <v/>
      </c>
      <c r="L361" s="14">
        <f t="shared" si="65"/>
        <v>43625</v>
      </c>
      <c r="M361" s="13" t="str">
        <f>IF(L361="","",IFERROR(INDEX(Tableau1[RAISON],MATCH(L361,Tableau1[JOUR],0)),IF(WEEKDAY(L361,2)&gt;5,"WE","")))</f>
        <v>WE</v>
      </c>
      <c r="N361" s="11"/>
    </row>
    <row r="362" spans="1:14" x14ac:dyDescent="0.35">
      <c r="A362" s="11"/>
      <c r="B362" s="14">
        <f t="shared" si="60"/>
        <v>43475</v>
      </c>
      <c r="C362" s="13" t="str">
        <f>IF(B362="","",IFERROR(INDEX(Tableau1[RAISON],MATCH(B362,Tableau1[JOUR],0)),IF(WEEKDAY(B362,2)&gt;5,"WE","")))</f>
        <v/>
      </c>
      <c r="D362" s="14">
        <f t="shared" si="61"/>
        <v>43506</v>
      </c>
      <c r="E362" s="13" t="str">
        <f>IF(D362="","",IFERROR(INDEX(Tableau1[RAISON],MATCH(D362,Tableau1[JOUR],0)),IF(WEEKDAY(D362,2)&gt;5,"WE","")))</f>
        <v>WE</v>
      </c>
      <c r="F362" s="14">
        <f t="shared" si="62"/>
        <v>43534</v>
      </c>
      <c r="G362" s="13" t="str">
        <f>IF(F362="","",IFERROR(INDEX(Tableau1[RAISON],MATCH(F362,Tableau1[JOUR],0)),IF(WEEKDAY(F362,2)&gt;5,"WE","")))</f>
        <v>WE</v>
      </c>
      <c r="H362" s="14">
        <f t="shared" si="63"/>
        <v>43565</v>
      </c>
      <c r="I362" s="13" t="str">
        <f>IF(H362="","",IFERROR(INDEX(Tableau1[RAISON],MATCH(H362,Tableau1[JOUR],0)),IF(WEEKDAY(H362,2)&gt;5,"WE","")))</f>
        <v/>
      </c>
      <c r="J362" s="14">
        <f t="shared" si="64"/>
        <v>43595</v>
      </c>
      <c r="K362" s="13" t="str">
        <f>IF(J362="","",IFERROR(INDEX(Tableau1[RAISON],MATCH(J362,Tableau1[JOUR],0)),IF(WEEKDAY(J362,2)&gt;5,"WE","")))</f>
        <v/>
      </c>
      <c r="L362" s="14">
        <f t="shared" si="65"/>
        <v>43626</v>
      </c>
      <c r="M362" s="13" t="str">
        <f>IF(L362="","",IFERROR(INDEX(Tableau1[RAISON],MATCH(L362,Tableau1[JOUR],0)),IF(WEEKDAY(L362,2)&gt;5,"WE","")))</f>
        <v>Lundi de la Pentecôte</v>
      </c>
      <c r="N362" s="11"/>
    </row>
    <row r="363" spans="1:14" x14ac:dyDescent="0.35">
      <c r="A363" s="11"/>
      <c r="B363" s="14">
        <f t="shared" si="60"/>
        <v>43476</v>
      </c>
      <c r="C363" s="13" t="str">
        <f>IF(B363="","",IFERROR(INDEX(Tableau1[RAISON],MATCH(B363,Tableau1[JOUR],0)),IF(WEEKDAY(B363,2)&gt;5,"WE","")))</f>
        <v/>
      </c>
      <c r="D363" s="14">
        <f t="shared" si="61"/>
        <v>43507</v>
      </c>
      <c r="E363" s="13" t="str">
        <f>IF(D363="","",IFERROR(INDEX(Tableau1[RAISON],MATCH(D363,Tableau1[JOUR],0)),IF(WEEKDAY(D363,2)&gt;5,"WE","")))</f>
        <v/>
      </c>
      <c r="F363" s="14">
        <f t="shared" si="62"/>
        <v>43535</v>
      </c>
      <c r="G363" s="13" t="str">
        <f>IF(F363="","",IFERROR(INDEX(Tableau1[RAISON],MATCH(F363,Tableau1[JOUR],0)),IF(WEEKDAY(F363,2)&gt;5,"WE","")))</f>
        <v/>
      </c>
      <c r="H363" s="14">
        <f t="shared" si="63"/>
        <v>43566</v>
      </c>
      <c r="I363" s="13" t="str">
        <f>IF(H363="","",IFERROR(INDEX(Tableau1[RAISON],MATCH(H363,Tableau1[JOUR],0)),IF(WEEKDAY(H363,2)&gt;5,"WE","")))</f>
        <v/>
      </c>
      <c r="J363" s="14">
        <f t="shared" si="64"/>
        <v>43596</v>
      </c>
      <c r="K363" s="13" t="str">
        <f>IF(J363="","",IFERROR(INDEX(Tableau1[RAISON],MATCH(J363,Tableau1[JOUR],0)),IF(WEEKDAY(J363,2)&gt;5,"WE","")))</f>
        <v>WE</v>
      </c>
      <c r="L363" s="14">
        <f t="shared" si="65"/>
        <v>43627</v>
      </c>
      <c r="M363" s="13" t="str">
        <f>IF(L363="","",IFERROR(INDEX(Tableau1[RAISON],MATCH(L363,Tableau1[JOUR],0)),IF(WEEKDAY(L363,2)&gt;5,"WE","")))</f>
        <v/>
      </c>
      <c r="N363" s="11"/>
    </row>
    <row r="364" spans="1:14" x14ac:dyDescent="0.35">
      <c r="A364" s="11"/>
      <c r="B364" s="14">
        <f t="shared" si="60"/>
        <v>43477</v>
      </c>
      <c r="C364" s="13" t="str">
        <f>IF(B364="","",IFERROR(INDEX(Tableau1[RAISON],MATCH(B364,Tableau1[JOUR],0)),IF(WEEKDAY(B364,2)&gt;5,"WE","")))</f>
        <v>WE</v>
      </c>
      <c r="D364" s="14">
        <f t="shared" si="61"/>
        <v>43508</v>
      </c>
      <c r="E364" s="13" t="str">
        <f>IF(D364="","",IFERROR(INDEX(Tableau1[RAISON],MATCH(D364,Tableau1[JOUR],0)),IF(WEEKDAY(D364,2)&gt;5,"WE","")))</f>
        <v/>
      </c>
      <c r="F364" s="14">
        <f t="shared" si="62"/>
        <v>43536</v>
      </c>
      <c r="G364" s="13" t="str">
        <f>IF(F364="","",IFERROR(INDEX(Tableau1[RAISON],MATCH(F364,Tableau1[JOUR],0)),IF(WEEKDAY(F364,2)&gt;5,"WE","")))</f>
        <v/>
      </c>
      <c r="H364" s="14">
        <f t="shared" si="63"/>
        <v>43567</v>
      </c>
      <c r="I364" s="13" t="str">
        <f>IF(H364="","",IFERROR(INDEX(Tableau1[RAISON],MATCH(H364,Tableau1[JOUR],0)),IF(WEEKDAY(H364,2)&gt;5,"WE","")))</f>
        <v/>
      </c>
      <c r="J364" s="14">
        <f t="shared" si="64"/>
        <v>43597</v>
      </c>
      <c r="K364" s="13" t="str">
        <f>IF(J364="","",IFERROR(INDEX(Tableau1[RAISON],MATCH(J364,Tableau1[JOUR],0)),IF(WEEKDAY(J364,2)&gt;5,"WE","")))</f>
        <v>WE</v>
      </c>
      <c r="L364" s="14">
        <f t="shared" si="65"/>
        <v>43628</v>
      </c>
      <c r="M364" s="13" t="str">
        <f>IF(L364="","",IFERROR(INDEX(Tableau1[RAISON],MATCH(L364,Tableau1[JOUR],0)),IF(WEEKDAY(L364,2)&gt;5,"WE","")))</f>
        <v/>
      </c>
      <c r="N364" s="11"/>
    </row>
    <row r="365" spans="1:14" x14ac:dyDescent="0.35">
      <c r="A365" s="11"/>
      <c r="B365" s="14">
        <f t="shared" si="60"/>
        <v>43478</v>
      </c>
      <c r="C365" s="13" t="str">
        <f>IF(B365="","",IFERROR(INDEX(Tableau1[RAISON],MATCH(B365,Tableau1[JOUR],0)),IF(WEEKDAY(B365,2)&gt;5,"WE","")))</f>
        <v>WE</v>
      </c>
      <c r="D365" s="14">
        <f t="shared" si="61"/>
        <v>43509</v>
      </c>
      <c r="E365" s="13" t="str">
        <f>IF(D365="","",IFERROR(INDEX(Tableau1[RAISON],MATCH(D365,Tableau1[JOUR],0)),IF(WEEKDAY(D365,2)&gt;5,"WE","")))</f>
        <v/>
      </c>
      <c r="F365" s="14">
        <f t="shared" si="62"/>
        <v>43537</v>
      </c>
      <c r="G365" s="13" t="str">
        <f>IF(F365="","",IFERROR(INDEX(Tableau1[RAISON],MATCH(F365,Tableau1[JOUR],0)),IF(WEEKDAY(F365,2)&gt;5,"WE","")))</f>
        <v/>
      </c>
      <c r="H365" s="14">
        <f t="shared" si="63"/>
        <v>43568</v>
      </c>
      <c r="I365" s="13" t="str">
        <f>IF(H365="","",IFERROR(INDEX(Tableau1[RAISON],MATCH(H365,Tableau1[JOUR],0)),IF(WEEKDAY(H365,2)&gt;5,"WE","")))</f>
        <v>WE</v>
      </c>
      <c r="J365" s="14">
        <f t="shared" si="64"/>
        <v>43598</v>
      </c>
      <c r="K365" s="13" t="str">
        <f>IF(J365="","",IFERROR(INDEX(Tableau1[RAISON],MATCH(J365,Tableau1[JOUR],0)),IF(WEEKDAY(J365,2)&gt;5,"WE","")))</f>
        <v/>
      </c>
      <c r="L365" s="14">
        <f t="shared" si="65"/>
        <v>43629</v>
      </c>
      <c r="M365" s="13" t="str">
        <f>IF(L365="","",IFERROR(INDEX(Tableau1[RAISON],MATCH(L365,Tableau1[JOUR],0)),IF(WEEKDAY(L365,2)&gt;5,"WE","")))</f>
        <v/>
      </c>
      <c r="N365" s="11"/>
    </row>
    <row r="366" spans="1:14" x14ac:dyDescent="0.35">
      <c r="A366" s="11"/>
      <c r="B366" s="14">
        <f t="shared" si="60"/>
        <v>43479</v>
      </c>
      <c r="C366" s="13" t="str">
        <f>IF(B366="","",IFERROR(INDEX(Tableau1[RAISON],MATCH(B366,Tableau1[JOUR],0)),IF(WEEKDAY(B366,2)&gt;5,"WE","")))</f>
        <v/>
      </c>
      <c r="D366" s="14">
        <f t="shared" si="61"/>
        <v>43510</v>
      </c>
      <c r="E366" s="13" t="str">
        <f>IF(D366="","",IFERROR(INDEX(Tableau1[RAISON],MATCH(D366,Tableau1[JOUR],0)),IF(WEEKDAY(D366,2)&gt;5,"WE","")))</f>
        <v/>
      </c>
      <c r="F366" s="14">
        <f t="shared" si="62"/>
        <v>43538</v>
      </c>
      <c r="G366" s="13" t="str">
        <f>IF(F366="","",IFERROR(INDEX(Tableau1[RAISON],MATCH(F366,Tableau1[JOUR],0)),IF(WEEKDAY(F366,2)&gt;5,"WE","")))</f>
        <v/>
      </c>
      <c r="H366" s="14">
        <f t="shared" si="63"/>
        <v>43569</v>
      </c>
      <c r="I366" s="13" t="str">
        <f>IF(H366="","",IFERROR(INDEX(Tableau1[RAISON],MATCH(H366,Tableau1[JOUR],0)),IF(WEEKDAY(H366,2)&gt;5,"WE","")))</f>
        <v>WE</v>
      </c>
      <c r="J366" s="14">
        <f t="shared" si="64"/>
        <v>43599</v>
      </c>
      <c r="K366" s="13" t="str">
        <f>IF(J366="","",IFERROR(INDEX(Tableau1[RAISON],MATCH(J366,Tableau1[JOUR],0)),IF(WEEKDAY(J366,2)&gt;5,"WE","")))</f>
        <v/>
      </c>
      <c r="L366" s="14">
        <f t="shared" si="65"/>
        <v>43630</v>
      </c>
      <c r="M366" s="13" t="str">
        <f>IF(L366="","",IFERROR(INDEX(Tableau1[RAISON],MATCH(L366,Tableau1[JOUR],0)),IF(WEEKDAY(L366,2)&gt;5,"WE","")))</f>
        <v/>
      </c>
      <c r="N366" s="11"/>
    </row>
    <row r="367" spans="1:14" x14ac:dyDescent="0.35">
      <c r="A367" s="11"/>
      <c r="B367" s="14">
        <f t="shared" si="60"/>
        <v>43480</v>
      </c>
      <c r="C367" s="13" t="str">
        <f>IF(B367="","",IFERROR(INDEX(Tableau1[RAISON],MATCH(B367,Tableau1[JOUR],0)),IF(WEEKDAY(B367,2)&gt;5,"WE","")))</f>
        <v/>
      </c>
      <c r="D367" s="14">
        <f t="shared" si="61"/>
        <v>43511</v>
      </c>
      <c r="E367" s="13" t="str">
        <f>IF(D367="","",IFERROR(INDEX(Tableau1[RAISON],MATCH(D367,Tableau1[JOUR],0)),IF(WEEKDAY(D367,2)&gt;5,"WE","")))</f>
        <v/>
      </c>
      <c r="F367" s="14">
        <f t="shared" si="62"/>
        <v>43539</v>
      </c>
      <c r="G367" s="13" t="str">
        <f>IF(F367="","",IFERROR(INDEX(Tableau1[RAISON],MATCH(F367,Tableau1[JOUR],0)),IF(WEEKDAY(F367,2)&gt;5,"WE","")))</f>
        <v/>
      </c>
      <c r="H367" s="14">
        <f t="shared" si="63"/>
        <v>43570</v>
      </c>
      <c r="I367" s="13" t="str">
        <f>IF(H367="","",IFERROR(INDEX(Tableau1[RAISON],MATCH(H367,Tableau1[JOUR],0)),IF(WEEKDAY(H367,2)&gt;5,"WE","")))</f>
        <v/>
      </c>
      <c r="J367" s="14">
        <f t="shared" si="64"/>
        <v>43600</v>
      </c>
      <c r="K367" s="13" t="str">
        <f>IF(J367="","",IFERROR(INDEX(Tableau1[RAISON],MATCH(J367,Tableau1[JOUR],0)),IF(WEEKDAY(J367,2)&gt;5,"WE","")))</f>
        <v/>
      </c>
      <c r="L367" s="14">
        <f t="shared" si="65"/>
        <v>43631</v>
      </c>
      <c r="M367" s="13" t="str">
        <f>IF(L367="","",IFERROR(INDEX(Tableau1[RAISON],MATCH(L367,Tableau1[JOUR],0)),IF(WEEKDAY(L367,2)&gt;5,"WE","")))</f>
        <v>WE</v>
      </c>
      <c r="N367" s="11"/>
    </row>
    <row r="368" spans="1:14" x14ac:dyDescent="0.35">
      <c r="A368" s="11"/>
      <c r="B368" s="14">
        <f t="shared" si="60"/>
        <v>43481</v>
      </c>
      <c r="C368" s="13" t="str">
        <f>IF(B368="","",IFERROR(INDEX(Tableau1[RAISON],MATCH(B368,Tableau1[JOUR],0)),IF(WEEKDAY(B368,2)&gt;5,"WE","")))</f>
        <v/>
      </c>
      <c r="D368" s="14">
        <f t="shared" si="61"/>
        <v>43512</v>
      </c>
      <c r="E368" s="13" t="str">
        <f>IF(D368="","",IFERROR(INDEX(Tableau1[RAISON],MATCH(D368,Tableau1[JOUR],0)),IF(WEEKDAY(D368,2)&gt;5,"WE","")))</f>
        <v>WE</v>
      </c>
      <c r="F368" s="14">
        <f t="shared" si="62"/>
        <v>43540</v>
      </c>
      <c r="G368" s="13" t="str">
        <f>IF(F368="","",IFERROR(INDEX(Tableau1[RAISON],MATCH(F368,Tableau1[JOUR],0)),IF(WEEKDAY(F368,2)&gt;5,"WE","")))</f>
        <v>WE</v>
      </c>
      <c r="H368" s="14">
        <f t="shared" si="63"/>
        <v>43571</v>
      </c>
      <c r="I368" s="13" t="str">
        <f>IF(H368="","",IFERROR(INDEX(Tableau1[RAISON],MATCH(H368,Tableau1[JOUR],0)),IF(WEEKDAY(H368,2)&gt;5,"WE","")))</f>
        <v/>
      </c>
      <c r="J368" s="14">
        <f t="shared" si="64"/>
        <v>43601</v>
      </c>
      <c r="K368" s="13" t="str">
        <f>IF(J368="","",IFERROR(INDEX(Tableau1[RAISON],MATCH(J368,Tableau1[JOUR],0)),IF(WEEKDAY(J368,2)&gt;5,"WE","")))</f>
        <v/>
      </c>
      <c r="L368" s="14">
        <f t="shared" si="65"/>
        <v>43632</v>
      </c>
      <c r="M368" s="13" t="str">
        <f>IF(L368="","",IFERROR(INDEX(Tableau1[RAISON],MATCH(L368,Tableau1[JOUR],0)),IF(WEEKDAY(L368,2)&gt;5,"WE","")))</f>
        <v>WE</v>
      </c>
      <c r="N368" s="11"/>
    </row>
    <row r="369" spans="1:14" x14ac:dyDescent="0.35">
      <c r="A369" s="11"/>
      <c r="B369" s="14">
        <f t="shared" si="60"/>
        <v>43482</v>
      </c>
      <c r="C369" s="13" t="str">
        <f>IF(B369="","",IFERROR(INDEX(Tableau1[RAISON],MATCH(B369,Tableau1[JOUR],0)),IF(WEEKDAY(B369,2)&gt;5,"WE","")))</f>
        <v/>
      </c>
      <c r="D369" s="14">
        <f t="shared" si="61"/>
        <v>43513</v>
      </c>
      <c r="E369" s="13" t="str">
        <f>IF(D369="","",IFERROR(INDEX(Tableau1[RAISON],MATCH(D369,Tableau1[JOUR],0)),IF(WEEKDAY(D369,2)&gt;5,"WE","")))</f>
        <v>WE</v>
      </c>
      <c r="F369" s="14">
        <f t="shared" si="62"/>
        <v>43541</v>
      </c>
      <c r="G369" s="13" t="str">
        <f>IF(F369="","",IFERROR(INDEX(Tableau1[RAISON],MATCH(F369,Tableau1[JOUR],0)),IF(WEEKDAY(F369,2)&gt;5,"WE","")))</f>
        <v>WE</v>
      </c>
      <c r="H369" s="14">
        <f t="shared" si="63"/>
        <v>43572</v>
      </c>
      <c r="I369" s="13" t="str">
        <f>IF(H369="","",IFERROR(INDEX(Tableau1[RAISON],MATCH(H369,Tableau1[JOUR],0)),IF(WEEKDAY(H369,2)&gt;5,"WE","")))</f>
        <v/>
      </c>
      <c r="J369" s="14">
        <f t="shared" si="64"/>
        <v>43602</v>
      </c>
      <c r="K369" s="13" t="str">
        <f>IF(J369="","",IFERROR(INDEX(Tableau1[RAISON],MATCH(J369,Tableau1[JOUR],0)),IF(WEEKDAY(J369,2)&gt;5,"WE","")))</f>
        <v/>
      </c>
      <c r="L369" s="14">
        <f t="shared" si="65"/>
        <v>43633</v>
      </c>
      <c r="M369" s="13" t="str">
        <f>IF(L369="","",IFERROR(INDEX(Tableau1[RAISON],MATCH(L369,Tableau1[JOUR],0)),IF(WEEKDAY(L369,2)&gt;5,"WE","")))</f>
        <v/>
      </c>
      <c r="N369" s="11"/>
    </row>
    <row r="370" spans="1:14" x14ac:dyDescent="0.35">
      <c r="A370" s="11"/>
      <c r="B370" s="14">
        <f t="shared" si="60"/>
        <v>43483</v>
      </c>
      <c r="C370" s="13" t="str">
        <f>IF(B370="","",IFERROR(INDEX(Tableau1[RAISON],MATCH(B370,Tableau1[JOUR],0)),IF(WEEKDAY(B370,2)&gt;5,"WE","")))</f>
        <v/>
      </c>
      <c r="D370" s="14">
        <f t="shared" si="61"/>
        <v>43514</v>
      </c>
      <c r="E370" s="13" t="str">
        <f>IF(D370="","",IFERROR(INDEX(Tableau1[RAISON],MATCH(D370,Tableau1[JOUR],0)),IF(WEEKDAY(D370,2)&gt;5,"WE","")))</f>
        <v/>
      </c>
      <c r="F370" s="14">
        <f t="shared" si="62"/>
        <v>43542</v>
      </c>
      <c r="G370" s="13" t="str">
        <f>IF(F370="","",IFERROR(INDEX(Tableau1[RAISON],MATCH(F370,Tableau1[JOUR],0)),IF(WEEKDAY(F370,2)&gt;5,"WE","")))</f>
        <v/>
      </c>
      <c r="H370" s="14">
        <f t="shared" si="63"/>
        <v>43573</v>
      </c>
      <c r="I370" s="13" t="str">
        <f>IF(H370="","",IFERROR(INDEX(Tableau1[RAISON],MATCH(H370,Tableau1[JOUR],0)),IF(WEEKDAY(H370,2)&gt;5,"WE","")))</f>
        <v/>
      </c>
      <c r="J370" s="14">
        <f t="shared" si="64"/>
        <v>43603</v>
      </c>
      <c r="K370" s="13" t="str">
        <f>IF(J370="","",IFERROR(INDEX(Tableau1[RAISON],MATCH(J370,Tableau1[JOUR],0)),IF(WEEKDAY(J370,2)&gt;5,"WE","")))</f>
        <v>WE</v>
      </c>
      <c r="L370" s="14">
        <f t="shared" si="65"/>
        <v>43634</v>
      </c>
      <c r="M370" s="13" t="str">
        <f>IF(L370="","",IFERROR(INDEX(Tableau1[RAISON],MATCH(L370,Tableau1[JOUR],0)),IF(WEEKDAY(L370,2)&gt;5,"WE","")))</f>
        <v/>
      </c>
      <c r="N370" s="11"/>
    </row>
    <row r="371" spans="1:14" x14ac:dyDescent="0.35">
      <c r="A371" s="11"/>
      <c r="B371" s="14">
        <f t="shared" si="60"/>
        <v>43484</v>
      </c>
      <c r="C371" s="13" t="str">
        <f>IF(B371="","",IFERROR(INDEX(Tableau1[RAISON],MATCH(B371,Tableau1[JOUR],0)),IF(WEEKDAY(B371,2)&gt;5,"WE","")))</f>
        <v>WE</v>
      </c>
      <c r="D371" s="14">
        <f t="shared" si="61"/>
        <v>43515</v>
      </c>
      <c r="E371" s="13" t="str">
        <f>IF(D371="","",IFERROR(INDEX(Tableau1[RAISON],MATCH(D371,Tableau1[JOUR],0)),IF(WEEKDAY(D371,2)&gt;5,"WE","")))</f>
        <v/>
      </c>
      <c r="F371" s="14">
        <f t="shared" si="62"/>
        <v>43543</v>
      </c>
      <c r="G371" s="13" t="str">
        <f>IF(F371="","",IFERROR(INDEX(Tableau1[RAISON],MATCH(F371,Tableau1[JOUR],0)),IF(WEEKDAY(F371,2)&gt;5,"WE","")))</f>
        <v/>
      </c>
      <c r="H371" s="14">
        <f t="shared" si="63"/>
        <v>43574</v>
      </c>
      <c r="I371" s="13" t="str">
        <f>IF(H371="","",IFERROR(INDEX(Tableau1[RAISON],MATCH(H371,Tableau1[JOUR],0)),IF(WEEKDAY(H371,2)&gt;5,"WE","")))</f>
        <v/>
      </c>
      <c r="J371" s="14">
        <f t="shared" si="64"/>
        <v>43604</v>
      </c>
      <c r="K371" s="13" t="str">
        <f>IF(J371="","",IFERROR(INDEX(Tableau1[RAISON],MATCH(J371,Tableau1[JOUR],0)),IF(WEEKDAY(J371,2)&gt;5,"WE","")))</f>
        <v>WE</v>
      </c>
      <c r="L371" s="14">
        <f t="shared" si="65"/>
        <v>43635</v>
      </c>
      <c r="M371" s="13" t="str">
        <f>IF(L371="","",IFERROR(INDEX(Tableau1[RAISON],MATCH(L371,Tableau1[JOUR],0)),IF(WEEKDAY(L371,2)&gt;5,"WE","")))</f>
        <v/>
      </c>
      <c r="N371" s="11"/>
    </row>
    <row r="372" spans="1:14" x14ac:dyDescent="0.35">
      <c r="A372" s="11"/>
      <c r="B372" s="14">
        <f t="shared" si="60"/>
        <v>43485</v>
      </c>
      <c r="C372" s="13" t="str">
        <f>IF(B372="","",IFERROR(INDEX(Tableau1[RAISON],MATCH(B372,Tableau1[JOUR],0)),IF(WEEKDAY(B372,2)&gt;5,"WE","")))</f>
        <v>WE</v>
      </c>
      <c r="D372" s="14">
        <f t="shared" si="61"/>
        <v>43516</v>
      </c>
      <c r="E372" s="13" t="str">
        <f>IF(D372="","",IFERROR(INDEX(Tableau1[RAISON],MATCH(D372,Tableau1[JOUR],0)),IF(WEEKDAY(D372,2)&gt;5,"WE","")))</f>
        <v/>
      </c>
      <c r="F372" s="14">
        <f t="shared" si="62"/>
        <v>43544</v>
      </c>
      <c r="G372" s="13" t="str">
        <f>IF(F372="","",IFERROR(INDEX(Tableau1[RAISON],MATCH(F372,Tableau1[JOUR],0)),IF(WEEKDAY(F372,2)&gt;5,"WE","")))</f>
        <v/>
      </c>
      <c r="H372" s="14">
        <f t="shared" si="63"/>
        <v>43575</v>
      </c>
      <c r="I372" s="13" t="str">
        <f>IF(H372="","",IFERROR(INDEX(Tableau1[RAISON],MATCH(H372,Tableau1[JOUR],0)),IF(WEEKDAY(H372,2)&gt;5,"WE","")))</f>
        <v>WE</v>
      </c>
      <c r="J372" s="14">
        <f t="shared" si="64"/>
        <v>43605</v>
      </c>
      <c r="K372" s="13" t="str">
        <f>IF(J372="","",IFERROR(INDEX(Tableau1[RAISON],MATCH(J372,Tableau1[JOUR],0)),IF(WEEKDAY(J372,2)&gt;5,"WE","")))</f>
        <v/>
      </c>
      <c r="L372" s="14">
        <f t="shared" si="65"/>
        <v>43636</v>
      </c>
      <c r="M372" s="13" t="str">
        <f>IF(L372="","",IFERROR(INDEX(Tableau1[RAISON],MATCH(L372,Tableau1[JOUR],0)),IF(WEEKDAY(L372,2)&gt;5,"WE","")))</f>
        <v/>
      </c>
      <c r="N372" s="11"/>
    </row>
    <row r="373" spans="1:14" x14ac:dyDescent="0.35">
      <c r="A373" s="11"/>
      <c r="B373" s="14">
        <f t="shared" si="60"/>
        <v>43486</v>
      </c>
      <c r="C373" s="13" t="str">
        <f>IF(B373="","",IFERROR(INDEX(Tableau1[RAISON],MATCH(B373,Tableau1[JOUR],0)),IF(WEEKDAY(B373,2)&gt;5,"WE","")))</f>
        <v/>
      </c>
      <c r="D373" s="14">
        <f t="shared" si="61"/>
        <v>43517</v>
      </c>
      <c r="E373" s="13" t="str">
        <f>IF(D373="","",IFERROR(INDEX(Tableau1[RAISON],MATCH(D373,Tableau1[JOUR],0)),IF(WEEKDAY(D373,2)&gt;5,"WE","")))</f>
        <v/>
      </c>
      <c r="F373" s="14">
        <f t="shared" si="62"/>
        <v>43545</v>
      </c>
      <c r="G373" s="13" t="str">
        <f>IF(F373="","",IFERROR(INDEX(Tableau1[RAISON],MATCH(F373,Tableau1[JOUR],0)),IF(WEEKDAY(F373,2)&gt;5,"WE","")))</f>
        <v/>
      </c>
      <c r="H373" s="14">
        <f t="shared" si="63"/>
        <v>43576</v>
      </c>
      <c r="I373" s="13" t="str">
        <f>IF(H373="","",IFERROR(INDEX(Tableau1[RAISON],MATCH(H373,Tableau1[JOUR],0)),IF(WEEKDAY(H373,2)&gt;5,"WE","")))</f>
        <v>Pâques</v>
      </c>
      <c r="J373" s="14">
        <f t="shared" si="64"/>
        <v>43606</v>
      </c>
      <c r="K373" s="13" t="str">
        <f>IF(J373="","",IFERROR(INDEX(Tableau1[RAISON],MATCH(J373,Tableau1[JOUR],0)),IF(WEEKDAY(J373,2)&gt;5,"WE","")))</f>
        <v/>
      </c>
      <c r="L373" s="14">
        <f t="shared" si="65"/>
        <v>43637</v>
      </c>
      <c r="M373" s="13" t="str">
        <f>IF(L373="","",IFERROR(INDEX(Tableau1[RAISON],MATCH(L373,Tableau1[JOUR],0)),IF(WEEKDAY(L373,2)&gt;5,"WE","")))</f>
        <v/>
      </c>
      <c r="N373" s="11"/>
    </row>
    <row r="374" spans="1:14" x14ac:dyDescent="0.35">
      <c r="A374" s="11"/>
      <c r="B374" s="14">
        <f t="shared" si="60"/>
        <v>43487</v>
      </c>
      <c r="C374" s="13" t="str">
        <f>IF(B374="","",IFERROR(INDEX(Tableau1[RAISON],MATCH(B374,Tableau1[JOUR],0)),IF(WEEKDAY(B374,2)&gt;5,"WE","")))</f>
        <v/>
      </c>
      <c r="D374" s="14">
        <f t="shared" si="61"/>
        <v>43518</v>
      </c>
      <c r="E374" s="13" t="str">
        <f>IF(D374="","",IFERROR(INDEX(Tableau1[RAISON],MATCH(D374,Tableau1[JOUR],0)),IF(WEEKDAY(D374,2)&gt;5,"WE","")))</f>
        <v/>
      </c>
      <c r="F374" s="14">
        <f t="shared" si="62"/>
        <v>43546</v>
      </c>
      <c r="G374" s="13" t="str">
        <f>IF(F374="","",IFERROR(INDEX(Tableau1[RAISON],MATCH(F374,Tableau1[JOUR],0)),IF(WEEKDAY(F374,2)&gt;5,"WE","")))</f>
        <v/>
      </c>
      <c r="H374" s="14">
        <f t="shared" si="63"/>
        <v>43577</v>
      </c>
      <c r="I374" s="13" t="str">
        <f>IF(H374="","",IFERROR(INDEX(Tableau1[RAISON],MATCH(H374,Tableau1[JOUR],0)),IF(WEEKDAY(H374,2)&gt;5,"WE","")))</f>
        <v>Lundi de Pâques</v>
      </c>
      <c r="J374" s="14">
        <f t="shared" si="64"/>
        <v>43607</v>
      </c>
      <c r="K374" s="13" t="str">
        <f>IF(J374="","",IFERROR(INDEX(Tableau1[RAISON],MATCH(J374,Tableau1[JOUR],0)),IF(WEEKDAY(J374,2)&gt;5,"WE","")))</f>
        <v/>
      </c>
      <c r="L374" s="14">
        <f t="shared" si="65"/>
        <v>43638</v>
      </c>
      <c r="M374" s="13" t="str">
        <f>IF(L374="","",IFERROR(INDEX(Tableau1[RAISON],MATCH(L374,Tableau1[JOUR],0)),IF(WEEKDAY(L374,2)&gt;5,"WE","")))</f>
        <v>WE</v>
      </c>
      <c r="N374" s="11"/>
    </row>
    <row r="375" spans="1:14" x14ac:dyDescent="0.35">
      <c r="A375" s="11"/>
      <c r="B375" s="14">
        <f t="shared" si="60"/>
        <v>43488</v>
      </c>
      <c r="C375" s="13" t="str">
        <f>IF(B375="","",IFERROR(INDEX(Tableau1[RAISON],MATCH(B375,Tableau1[JOUR],0)),IF(WEEKDAY(B375,2)&gt;5,"WE","")))</f>
        <v/>
      </c>
      <c r="D375" s="14">
        <f t="shared" si="61"/>
        <v>43519</v>
      </c>
      <c r="E375" s="13" t="str">
        <f>IF(D375="","",IFERROR(INDEX(Tableau1[RAISON],MATCH(D375,Tableau1[JOUR],0)),IF(WEEKDAY(D375,2)&gt;5,"WE","")))</f>
        <v>WE</v>
      </c>
      <c r="F375" s="14">
        <f t="shared" si="62"/>
        <v>43547</v>
      </c>
      <c r="G375" s="13" t="str">
        <f>IF(F375="","",IFERROR(INDEX(Tableau1[RAISON],MATCH(F375,Tableau1[JOUR],0)),IF(WEEKDAY(F375,2)&gt;5,"WE","")))</f>
        <v>WE</v>
      </c>
      <c r="H375" s="14">
        <f t="shared" si="63"/>
        <v>43578</v>
      </c>
      <c r="I375" s="13" t="str">
        <f>IF(H375="","",IFERROR(INDEX(Tableau1[RAISON],MATCH(H375,Tableau1[JOUR],0)),IF(WEEKDAY(H375,2)&gt;5,"WE","")))</f>
        <v/>
      </c>
      <c r="J375" s="14">
        <f t="shared" si="64"/>
        <v>43608</v>
      </c>
      <c r="K375" s="13" t="str">
        <f>IF(J375="","",IFERROR(INDEX(Tableau1[RAISON],MATCH(J375,Tableau1[JOUR],0)),IF(WEEKDAY(J375,2)&gt;5,"WE","")))</f>
        <v/>
      </c>
      <c r="L375" s="14">
        <f t="shared" si="65"/>
        <v>43639</v>
      </c>
      <c r="M375" s="13" t="str">
        <f>IF(L375="","",IFERROR(INDEX(Tableau1[RAISON],MATCH(L375,Tableau1[JOUR],0)),IF(WEEKDAY(L375,2)&gt;5,"WE","")))</f>
        <v>WE</v>
      </c>
      <c r="N375" s="11"/>
    </row>
    <row r="376" spans="1:14" x14ac:dyDescent="0.35">
      <c r="A376" s="11"/>
      <c r="B376" s="14">
        <f t="shared" si="60"/>
        <v>43489</v>
      </c>
      <c r="C376" s="13" t="str">
        <f>IF(B376="","",IFERROR(INDEX(Tableau1[RAISON],MATCH(B376,Tableau1[JOUR],0)),IF(WEEKDAY(B376,2)&gt;5,"WE","")))</f>
        <v/>
      </c>
      <c r="D376" s="14">
        <f t="shared" si="61"/>
        <v>43520</v>
      </c>
      <c r="E376" s="13" t="str">
        <f>IF(D376="","",IFERROR(INDEX(Tableau1[RAISON],MATCH(D376,Tableau1[JOUR],0)),IF(WEEKDAY(D376,2)&gt;5,"WE","")))</f>
        <v>WE</v>
      </c>
      <c r="F376" s="14">
        <f t="shared" si="62"/>
        <v>43548</v>
      </c>
      <c r="G376" s="13" t="str">
        <f>IF(F376="","",IFERROR(INDEX(Tableau1[RAISON],MATCH(F376,Tableau1[JOUR],0)),IF(WEEKDAY(F376,2)&gt;5,"WE","")))</f>
        <v>WE</v>
      </c>
      <c r="H376" s="14">
        <f t="shared" si="63"/>
        <v>43579</v>
      </c>
      <c r="I376" s="13" t="str">
        <f>IF(H376="","",IFERROR(INDEX(Tableau1[RAISON],MATCH(H376,Tableau1[JOUR],0)),IF(WEEKDAY(H376,2)&gt;5,"WE","")))</f>
        <v/>
      </c>
      <c r="J376" s="14">
        <f t="shared" si="64"/>
        <v>43609</v>
      </c>
      <c r="K376" s="13" t="str">
        <f>IF(J376="","",IFERROR(INDEX(Tableau1[RAISON],MATCH(J376,Tableau1[JOUR],0)),IF(WEEKDAY(J376,2)&gt;5,"WE","")))</f>
        <v/>
      </c>
      <c r="L376" s="14">
        <f t="shared" si="65"/>
        <v>43640</v>
      </c>
      <c r="M376" s="13" t="str">
        <f>IF(L376="","",IFERROR(INDEX(Tableau1[RAISON],MATCH(L376,Tableau1[JOUR],0)),IF(WEEKDAY(L376,2)&gt;5,"WE","")))</f>
        <v/>
      </c>
      <c r="N376" s="11"/>
    </row>
    <row r="377" spans="1:14" x14ac:dyDescent="0.35">
      <c r="A377" s="11"/>
      <c r="B377" s="14">
        <f t="shared" si="60"/>
        <v>43490</v>
      </c>
      <c r="C377" s="13" t="str">
        <f>IF(B377="","",IFERROR(INDEX(Tableau1[RAISON],MATCH(B377,Tableau1[JOUR],0)),IF(WEEKDAY(B377,2)&gt;5,"WE","")))</f>
        <v/>
      </c>
      <c r="D377" s="14">
        <f t="shared" si="61"/>
        <v>43521</v>
      </c>
      <c r="E377" s="13" t="str">
        <f>IF(D377="","",IFERROR(INDEX(Tableau1[RAISON],MATCH(D377,Tableau1[JOUR],0)),IF(WEEKDAY(D377,2)&gt;5,"WE","")))</f>
        <v/>
      </c>
      <c r="F377" s="14">
        <f t="shared" si="62"/>
        <v>43549</v>
      </c>
      <c r="G377" s="13" t="str">
        <f>IF(F377="","",IFERROR(INDEX(Tableau1[RAISON],MATCH(F377,Tableau1[JOUR],0)),IF(WEEKDAY(F377,2)&gt;5,"WE","")))</f>
        <v/>
      </c>
      <c r="H377" s="14">
        <f t="shared" si="63"/>
        <v>43580</v>
      </c>
      <c r="I377" s="13" t="str">
        <f>IF(H377="","",IFERROR(INDEX(Tableau1[RAISON],MATCH(H377,Tableau1[JOUR],0)),IF(WEEKDAY(H377,2)&gt;5,"WE","")))</f>
        <v/>
      </c>
      <c r="J377" s="14">
        <f t="shared" si="64"/>
        <v>43610</v>
      </c>
      <c r="K377" s="13" t="str">
        <f>IF(J377="","",IFERROR(INDEX(Tableau1[RAISON],MATCH(J377,Tableau1[JOUR],0)),IF(WEEKDAY(J377,2)&gt;5,"WE","")))</f>
        <v>WE</v>
      </c>
      <c r="L377" s="14">
        <f t="shared" si="65"/>
        <v>43641</v>
      </c>
      <c r="M377" s="13" t="str">
        <f>IF(L377="","",IFERROR(INDEX(Tableau1[RAISON],MATCH(L377,Tableau1[JOUR],0)),IF(WEEKDAY(L377,2)&gt;5,"WE","")))</f>
        <v/>
      </c>
      <c r="N377" s="11"/>
    </row>
    <row r="378" spans="1:14" x14ac:dyDescent="0.35">
      <c r="A378" s="11"/>
      <c r="B378" s="14">
        <f t="shared" si="60"/>
        <v>43491</v>
      </c>
      <c r="C378" s="13" t="str">
        <f>IF(B378="","",IFERROR(INDEX(Tableau1[RAISON],MATCH(B378,Tableau1[JOUR],0)),IF(WEEKDAY(B378,2)&gt;5,"WE","")))</f>
        <v>WE</v>
      </c>
      <c r="D378" s="14">
        <f t="shared" si="61"/>
        <v>43522</v>
      </c>
      <c r="E378" s="13" t="str">
        <f>IF(D378="","",IFERROR(INDEX(Tableau1[RAISON],MATCH(D378,Tableau1[JOUR],0)),IF(WEEKDAY(D378,2)&gt;5,"WE","")))</f>
        <v/>
      </c>
      <c r="F378" s="14">
        <f t="shared" si="62"/>
        <v>43550</v>
      </c>
      <c r="G378" s="13" t="str">
        <f>IF(F378="","",IFERROR(INDEX(Tableau1[RAISON],MATCH(F378,Tableau1[JOUR],0)),IF(WEEKDAY(F378,2)&gt;5,"WE","")))</f>
        <v/>
      </c>
      <c r="H378" s="14">
        <f t="shared" si="63"/>
        <v>43581</v>
      </c>
      <c r="I378" s="13" t="str">
        <f>IF(H378="","",IFERROR(INDEX(Tableau1[RAISON],MATCH(H378,Tableau1[JOUR],0)),IF(WEEKDAY(H378,2)&gt;5,"WE","")))</f>
        <v/>
      </c>
      <c r="J378" s="14">
        <f t="shared" si="64"/>
        <v>43611</v>
      </c>
      <c r="K378" s="13" t="str">
        <f>IF(J378="","",IFERROR(INDEX(Tableau1[RAISON],MATCH(J378,Tableau1[JOUR],0)),IF(WEEKDAY(J378,2)&gt;5,"WE","")))</f>
        <v>WE</v>
      </c>
      <c r="L378" s="14">
        <f t="shared" si="65"/>
        <v>43642</v>
      </c>
      <c r="M378" s="13" t="str">
        <f>IF(L378="","",IFERROR(INDEX(Tableau1[RAISON],MATCH(L378,Tableau1[JOUR],0)),IF(WEEKDAY(L378,2)&gt;5,"WE","")))</f>
        <v/>
      </c>
      <c r="N378" s="11"/>
    </row>
    <row r="379" spans="1:14" x14ac:dyDescent="0.35">
      <c r="A379" s="11"/>
      <c r="B379" s="14">
        <f t="shared" si="60"/>
        <v>43492</v>
      </c>
      <c r="C379" s="13" t="str">
        <f>IF(B379="","",IFERROR(INDEX(Tableau1[RAISON],MATCH(B379,Tableau1[JOUR],0)),IF(WEEKDAY(B379,2)&gt;5,"WE","")))</f>
        <v>WE</v>
      </c>
      <c r="D379" s="14">
        <f t="shared" si="61"/>
        <v>43523</v>
      </c>
      <c r="E379" s="13" t="str">
        <f>IF(D379="","",IFERROR(INDEX(Tableau1[RAISON],MATCH(D379,Tableau1[JOUR],0)),IF(WEEKDAY(D379,2)&gt;5,"WE","")))</f>
        <v/>
      </c>
      <c r="F379" s="14">
        <f t="shared" si="62"/>
        <v>43551</v>
      </c>
      <c r="G379" s="13" t="str">
        <f>IF(F379="","",IFERROR(INDEX(Tableau1[RAISON],MATCH(F379,Tableau1[JOUR],0)),IF(WEEKDAY(F379,2)&gt;5,"WE","")))</f>
        <v/>
      </c>
      <c r="H379" s="14">
        <f t="shared" si="63"/>
        <v>43582</v>
      </c>
      <c r="I379" s="13" t="str">
        <f>IF(H379="","",IFERROR(INDEX(Tableau1[RAISON],MATCH(H379,Tableau1[JOUR],0)),IF(WEEKDAY(H379,2)&gt;5,"WE","")))</f>
        <v>WE</v>
      </c>
      <c r="J379" s="14">
        <f t="shared" si="64"/>
        <v>43612</v>
      </c>
      <c r="K379" s="13" t="str">
        <f>IF(J379="","",IFERROR(INDEX(Tableau1[RAISON],MATCH(J379,Tableau1[JOUR],0)),IF(WEEKDAY(J379,2)&gt;5,"WE","")))</f>
        <v/>
      </c>
      <c r="L379" s="14">
        <f t="shared" si="65"/>
        <v>43643</v>
      </c>
      <c r="M379" s="13" t="str">
        <f>IF(L379="","",IFERROR(INDEX(Tableau1[RAISON],MATCH(L379,Tableau1[JOUR],0)),IF(WEEKDAY(L379,2)&gt;5,"WE","")))</f>
        <v/>
      </c>
      <c r="N379" s="11"/>
    </row>
    <row r="380" spans="1:14" x14ac:dyDescent="0.35">
      <c r="A380" s="11"/>
      <c r="B380" s="14">
        <f t="shared" si="60"/>
        <v>43493</v>
      </c>
      <c r="C380" s="13" t="str">
        <f>IF(B380="","",IFERROR(INDEX(Tableau1[RAISON],MATCH(B380,Tableau1[JOUR],0)),IF(WEEKDAY(B380,2)&gt;5,"WE","")))</f>
        <v/>
      </c>
      <c r="D380" s="14">
        <f t="shared" si="61"/>
        <v>43524</v>
      </c>
      <c r="E380" s="13" t="str">
        <f>IF(D380="","",IFERROR(INDEX(Tableau1[RAISON],MATCH(D380,Tableau1[JOUR],0)),IF(WEEKDAY(D380,2)&gt;5,"WE","")))</f>
        <v/>
      </c>
      <c r="F380" s="14">
        <f t="shared" si="62"/>
        <v>43552</v>
      </c>
      <c r="G380" s="13" t="str">
        <f>IF(F380="","",IFERROR(INDEX(Tableau1[RAISON],MATCH(F380,Tableau1[JOUR],0)),IF(WEEKDAY(F380,2)&gt;5,"WE","")))</f>
        <v/>
      </c>
      <c r="H380" s="14">
        <f t="shared" si="63"/>
        <v>43583</v>
      </c>
      <c r="I380" s="13" t="str">
        <f>IF(H380="","",IFERROR(INDEX(Tableau1[RAISON],MATCH(H380,Tableau1[JOUR],0)),IF(WEEKDAY(H380,2)&gt;5,"WE","")))</f>
        <v>WE</v>
      </c>
      <c r="J380" s="14">
        <f t="shared" si="64"/>
        <v>43613</v>
      </c>
      <c r="K380" s="13" t="str">
        <f>IF(J380="","",IFERROR(INDEX(Tableau1[RAISON],MATCH(J380,Tableau1[JOUR],0)),IF(WEEKDAY(J380,2)&gt;5,"WE","")))</f>
        <v/>
      </c>
      <c r="L380" s="14">
        <f t="shared" si="65"/>
        <v>43644</v>
      </c>
      <c r="M380" s="13" t="str">
        <f>IF(L380="","",IFERROR(INDEX(Tableau1[RAISON],MATCH(L380,Tableau1[JOUR],0)),IF(WEEKDAY(L380,2)&gt;5,"WE","")))</f>
        <v/>
      </c>
      <c r="N380" s="11"/>
    </row>
    <row r="381" spans="1:14" x14ac:dyDescent="0.35">
      <c r="A381" s="11"/>
      <c r="B381" s="14">
        <f t="shared" si="60"/>
        <v>43494</v>
      </c>
      <c r="C381" s="13" t="str">
        <f>IF(B381="","",IFERROR(INDEX(Tableau1[RAISON],MATCH(B381,Tableau1[JOUR],0)),IF(WEEKDAY(B381,2)&gt;5,"WE","")))</f>
        <v/>
      </c>
      <c r="D381" s="14" t="str">
        <f>IF(DAY(D380+1)=1,"",D380+1)</f>
        <v/>
      </c>
      <c r="E381" s="13" t="str">
        <f>IF(D381="","",IFERROR(INDEX(Tableau1[RAISON],MATCH(D381,Tableau1[JOUR],0)),IF(WEEKDAY(D381,2)&gt;5,"WE","")))</f>
        <v/>
      </c>
      <c r="F381" s="14">
        <f t="shared" si="62"/>
        <v>43553</v>
      </c>
      <c r="G381" s="13" t="str">
        <f>IF(F381="","",IFERROR(INDEX(Tableau1[RAISON],MATCH(F381,Tableau1[JOUR],0)),IF(WEEKDAY(F381,2)&gt;5,"WE","")))</f>
        <v/>
      </c>
      <c r="H381" s="14">
        <f t="shared" si="63"/>
        <v>43584</v>
      </c>
      <c r="I381" s="13" t="str">
        <f>IF(H381="","",IFERROR(INDEX(Tableau1[RAISON],MATCH(H381,Tableau1[JOUR],0)),IF(WEEKDAY(H381,2)&gt;5,"WE","")))</f>
        <v/>
      </c>
      <c r="J381" s="14">
        <f t="shared" si="64"/>
        <v>43614</v>
      </c>
      <c r="K381" s="13" t="str">
        <f>IF(J381="","",IFERROR(INDEX(Tableau1[RAISON],MATCH(J381,Tableau1[JOUR],0)),IF(WEEKDAY(J381,2)&gt;5,"WE","")))</f>
        <v/>
      </c>
      <c r="L381" s="14">
        <f t="shared" si="65"/>
        <v>43645</v>
      </c>
      <c r="M381" s="13" t="str">
        <f>IF(L381="","",IFERROR(INDEX(Tableau1[RAISON],MATCH(L381,Tableau1[JOUR],0)),IF(WEEKDAY(L381,2)&gt;5,"WE","")))</f>
        <v>WE</v>
      </c>
      <c r="N381" s="11"/>
    </row>
    <row r="382" spans="1:14" x14ac:dyDescent="0.35">
      <c r="A382" s="11"/>
      <c r="B382" s="14">
        <f t="shared" si="60"/>
        <v>43495</v>
      </c>
      <c r="C382" s="13" t="str">
        <f>IF(B382="","",IFERROR(INDEX(Tableau1[RAISON],MATCH(B382,Tableau1[JOUR],0)),IF(WEEKDAY(B382,2)&gt;5,"WE","")))</f>
        <v/>
      </c>
      <c r="D382" s="15"/>
      <c r="E382" s="13" t="str">
        <f>IF(D382="","",IFERROR(INDEX(Tableau1[RAISON],MATCH(D382,Tableau1[JOUR],0)),IF(WEEKDAY(D382,2)&gt;5,"WE","")))</f>
        <v/>
      </c>
      <c r="F382" s="14">
        <f t="shared" si="62"/>
        <v>43554</v>
      </c>
      <c r="G382" s="13" t="str">
        <f>IF(F382="","",IFERROR(INDEX(Tableau1[RAISON],MATCH(F382,Tableau1[JOUR],0)),IF(WEEKDAY(F382,2)&gt;5,"WE","")))</f>
        <v>WE</v>
      </c>
      <c r="H382" s="14">
        <f t="shared" si="63"/>
        <v>43585</v>
      </c>
      <c r="I382" s="13" t="str">
        <f>IF(H382="","",IFERROR(INDEX(Tableau1[RAISON],MATCH(H382,Tableau1[JOUR],0)),IF(WEEKDAY(H382,2)&gt;5,"WE","")))</f>
        <v/>
      </c>
      <c r="J382" s="14">
        <f t="shared" si="64"/>
        <v>43615</v>
      </c>
      <c r="K382" s="13" t="str">
        <f>IF(J382="","",IFERROR(INDEX(Tableau1[RAISON],MATCH(J382,Tableau1[JOUR],0)),IF(WEEKDAY(J382,2)&gt;5,"WE","")))</f>
        <v>Jeudi de l'Ascension</v>
      </c>
      <c r="L382" s="14">
        <f t="shared" si="65"/>
        <v>43646</v>
      </c>
      <c r="M382" s="13" t="str">
        <f>IF(L382="","",IFERROR(INDEX(Tableau1[RAISON],MATCH(L382,Tableau1[JOUR],0)),IF(WEEKDAY(L382,2)&gt;5,"WE","")))</f>
        <v>WE</v>
      </c>
      <c r="N382" s="11"/>
    </row>
    <row r="383" spans="1:14" x14ac:dyDescent="0.35">
      <c r="A383" s="11"/>
      <c r="B383" s="16">
        <f t="shared" si="60"/>
        <v>43496</v>
      </c>
      <c r="C383" s="13" t="str">
        <f>IF(B383="","",IFERROR(INDEX(Tableau1[RAISON],MATCH(B383,Tableau1[JOUR],0)),IF(WEEKDAY(B383,2)&gt;5,"WE","")))</f>
        <v/>
      </c>
      <c r="D383" s="17"/>
      <c r="E383" s="13" t="str">
        <f>IF(D383="","",IFERROR(INDEX(Tableau1[RAISON],MATCH(D383,Tableau1[JOUR],0)),IF(WEEKDAY(D383,2)&gt;5,"WE","")))</f>
        <v/>
      </c>
      <c r="F383" s="16">
        <f t="shared" si="62"/>
        <v>43555</v>
      </c>
      <c r="G383" s="13" t="str">
        <f>IF(F383="","",IFERROR(INDEX(Tableau1[RAISON],MATCH(F383,Tableau1[JOUR],0)),IF(WEEKDAY(F383,2)&gt;5,"WE","")))</f>
        <v>WE</v>
      </c>
      <c r="H383" s="17"/>
      <c r="I383" s="13" t="str">
        <f>IF(H383="","",IFERROR(INDEX(Tableau1[RAISON],MATCH(H383,Tableau1[JOUR],0)),IF(WEEKDAY(H383,2)&gt;5,"WE","")))</f>
        <v/>
      </c>
      <c r="J383" s="16">
        <f t="shared" si="64"/>
        <v>43616</v>
      </c>
      <c r="K383" s="13" t="str">
        <f>IF(J383="","",IFERROR(INDEX(Tableau1[RAISON],MATCH(J383,Tableau1[JOUR],0)),IF(WEEKDAY(J383,2)&gt;5,"WE","")))</f>
        <v/>
      </c>
      <c r="L383" s="17"/>
      <c r="M383" s="13" t="str">
        <f>IF(L383="","",IFERROR(INDEX(Tableau1[RAISON],MATCH(L383,Tableau1[JOUR],0)),IF(WEEKDAY(L383,2)&gt;5,"WE","")))</f>
        <v/>
      </c>
      <c r="N383" s="11"/>
    </row>
    <row r="384" spans="1:14" x14ac:dyDescent="0.35">
      <c r="A384" s="11"/>
      <c r="B384" s="18">
        <f>NETWORKDAYS(B353,MAX(B380:B383),Tableau1[JOUR]
)</f>
        <v>22</v>
      </c>
      <c r="C384" s="18"/>
      <c r="D384" s="18">
        <f>NETWORKDAYS(D353,MAX(D380:D383),Tableau1[JOUR]
)</f>
        <v>20</v>
      </c>
      <c r="E384" s="18"/>
      <c r="F384" s="18">
        <f>NETWORKDAYS(F353,MAX(F380:F383),Tableau1[JOUR]
)</f>
        <v>21</v>
      </c>
      <c r="G384" s="18"/>
      <c r="H384" s="18">
        <f>NETWORKDAYS(H353,MAX(H380:H383),Tableau1[JOUR]
)</f>
        <v>21</v>
      </c>
      <c r="I384" s="18"/>
      <c r="J384" s="18">
        <f>NETWORKDAYS(J353,MAX(J380:J383),Tableau1[JOUR]
)</f>
        <v>21</v>
      </c>
      <c r="K384" s="18"/>
      <c r="L384" s="18">
        <f>NETWORKDAYS(L353,MAX(L380:L383),Tableau1[JOUR]
)</f>
        <v>19</v>
      </c>
      <c r="M384" s="11"/>
      <c r="N384" s="18">
        <f>SUM(B384:L384)</f>
        <v>124</v>
      </c>
    </row>
    <row r="385" spans="1:14" x14ac:dyDescent="0.35">
      <c r="A385" s="11"/>
      <c r="B385" s="10"/>
      <c r="C385" s="11"/>
      <c r="D385" s="10"/>
      <c r="E385" s="11"/>
      <c r="F385" s="10"/>
      <c r="G385" s="11"/>
      <c r="H385" s="10"/>
      <c r="I385" s="11"/>
      <c r="J385" s="10"/>
      <c r="K385" s="11"/>
      <c r="L385" s="10"/>
      <c r="M385" s="11"/>
      <c r="N385" s="11"/>
    </row>
    <row r="386" spans="1:14" x14ac:dyDescent="0.35">
      <c r="A386" s="11"/>
      <c r="B386" s="10">
        <v>7</v>
      </c>
      <c r="C386" s="11"/>
      <c r="D386" s="10">
        <v>8</v>
      </c>
      <c r="E386" s="11"/>
      <c r="F386" s="10">
        <v>9</v>
      </c>
      <c r="G386" s="11"/>
      <c r="H386" s="10">
        <v>10</v>
      </c>
      <c r="I386" s="11"/>
      <c r="J386" s="10">
        <v>11</v>
      </c>
      <c r="K386" s="11"/>
      <c r="L386" s="10">
        <v>12</v>
      </c>
      <c r="M386" s="11"/>
      <c r="N386" s="11"/>
    </row>
    <row r="387" spans="1:14" x14ac:dyDescent="0.35">
      <c r="A387" s="11"/>
      <c r="B387" s="19">
        <f>DATE(A352,B386,1)</f>
        <v>43647</v>
      </c>
      <c r="C387" s="20"/>
      <c r="D387" s="19">
        <f>DATE(A352,D386,1)</f>
        <v>43678</v>
      </c>
      <c r="E387" s="20"/>
      <c r="F387" s="19">
        <f>DATE(A352,F386,1)</f>
        <v>43709</v>
      </c>
      <c r="G387" s="20"/>
      <c r="H387" s="19">
        <f>DATE(A352,H386,1)</f>
        <v>43739</v>
      </c>
      <c r="I387" s="20"/>
      <c r="J387" s="19">
        <f>DATE(A352,J386,1)</f>
        <v>43770</v>
      </c>
      <c r="K387" s="20"/>
      <c r="L387" s="19">
        <f>DATE(A352,L386,1)</f>
        <v>43800</v>
      </c>
      <c r="M387" s="20"/>
      <c r="N387" s="11"/>
    </row>
    <row r="388" spans="1:14" x14ac:dyDescent="0.35">
      <c r="A388" s="11"/>
      <c r="B388" s="12">
        <f>+B387</f>
        <v>43647</v>
      </c>
      <c r="C388" s="13" t="str">
        <f>IF(B388="","",IFERROR(INDEX(Tableau1[RAISON],MATCH(B388,Tableau1[JOUR],0)),IF(WEEKDAY(B388,2)&gt;5,"WE","")))</f>
        <v/>
      </c>
      <c r="D388" s="12">
        <f>+D387</f>
        <v>43678</v>
      </c>
      <c r="E388" s="13" t="str">
        <f>IF(D388="","",IFERROR(INDEX(Tableau1[RAISON],MATCH(D388,Tableau1[JOUR],0)),IF(WEEKDAY(D388,2)&gt;5,"WE","")))</f>
        <v/>
      </c>
      <c r="F388" s="12">
        <f>+F387</f>
        <v>43709</v>
      </c>
      <c r="G388" s="13" t="str">
        <f>IF(F388="","",IFERROR(INDEX(Tableau1[RAISON],MATCH(F388,Tableau1[JOUR],0)),IF(WEEKDAY(F388,2)&gt;5,"WE","")))</f>
        <v>WE</v>
      </c>
      <c r="H388" s="12">
        <f>+H387</f>
        <v>43739</v>
      </c>
      <c r="I388" s="13" t="str">
        <f>IF(H388="","",IFERROR(INDEX(Tableau1[RAISON],MATCH(H388,Tableau1[JOUR],0)),IF(WEEKDAY(H388,2)&gt;5,"WE","")))</f>
        <v/>
      </c>
      <c r="J388" s="12">
        <f>+J387</f>
        <v>43770</v>
      </c>
      <c r="K388" s="13" t="str">
        <f>IF(J388="","",IFERROR(INDEX(Tableau1[RAISON],MATCH(J388,Tableau1[JOUR],0)),IF(WEEKDAY(J388,2)&gt;5,"WE","")))</f>
        <v>Toussaint</v>
      </c>
      <c r="L388" s="12">
        <f>+L387</f>
        <v>43800</v>
      </c>
      <c r="M388" s="13" t="str">
        <f>IF(L388="","",IFERROR(INDEX(Tableau1[RAISON],MATCH(L388,Tableau1[JOUR],0)),IF(WEEKDAY(L388,2)&gt;5,"WE","")))</f>
        <v>WE</v>
      </c>
      <c r="N388" s="11"/>
    </row>
    <row r="389" spans="1:14" x14ac:dyDescent="0.35">
      <c r="A389" s="11"/>
      <c r="B389" s="14">
        <f>B388+1</f>
        <v>43648</v>
      </c>
      <c r="C389" s="13" t="str">
        <f>IF(B389="","",IFERROR(INDEX(Tableau1[RAISON],MATCH(B389,Tableau1[JOUR],0)),IF(WEEKDAY(B389,2)&gt;5,"WE","")))</f>
        <v/>
      </c>
      <c r="D389" s="14">
        <f>D388+1</f>
        <v>43679</v>
      </c>
      <c r="E389" s="13" t="str">
        <f>IF(D389="","",IFERROR(INDEX(Tableau1[RAISON],MATCH(D389,Tableau1[JOUR],0)),IF(WEEKDAY(D389,2)&gt;5,"WE","")))</f>
        <v/>
      </c>
      <c r="F389" s="14">
        <f>F388+1</f>
        <v>43710</v>
      </c>
      <c r="G389" s="13" t="str">
        <f>IF(F389="","",IFERROR(INDEX(Tableau1[RAISON],MATCH(F389,Tableau1[JOUR],0)),IF(WEEKDAY(F389,2)&gt;5,"WE","")))</f>
        <v/>
      </c>
      <c r="H389" s="14">
        <f>H388+1</f>
        <v>43740</v>
      </c>
      <c r="I389" s="13" t="str">
        <f>IF(H389="","",IFERROR(INDEX(Tableau1[RAISON],MATCH(H389,Tableau1[JOUR],0)),IF(WEEKDAY(H389,2)&gt;5,"WE","")))</f>
        <v/>
      </c>
      <c r="J389" s="14">
        <f>J388+1</f>
        <v>43771</v>
      </c>
      <c r="K389" s="13" t="str">
        <f>IF(J389="","",IFERROR(INDEX(Tableau1[RAISON],MATCH(J389,Tableau1[JOUR],0)),IF(WEEKDAY(J389,2)&gt;5,"WE","")))</f>
        <v>WE</v>
      </c>
      <c r="L389" s="14">
        <f>L388+1</f>
        <v>43801</v>
      </c>
      <c r="M389" s="13" t="str">
        <f>IF(L389="","",IFERROR(INDEX(Tableau1[RAISON],MATCH(L389,Tableau1[JOUR],0)),IF(WEEKDAY(L389,2)&gt;5,"WE","")))</f>
        <v/>
      </c>
      <c r="N389" s="11"/>
    </row>
    <row r="390" spans="1:14" x14ac:dyDescent="0.35">
      <c r="A390" s="11"/>
      <c r="B390" s="14">
        <f t="shared" ref="B390:B418" si="66">B389+1</f>
        <v>43649</v>
      </c>
      <c r="C390" s="13" t="str">
        <f>IF(B390="","",IFERROR(INDEX(Tableau1[RAISON],MATCH(B390,Tableau1[JOUR],0)),IF(WEEKDAY(B390,2)&gt;5,"WE","")))</f>
        <v/>
      </c>
      <c r="D390" s="14">
        <f t="shared" ref="D390:D418" si="67">D389+1</f>
        <v>43680</v>
      </c>
      <c r="E390" s="13" t="str">
        <f>IF(D390="","",IFERROR(INDEX(Tableau1[RAISON],MATCH(D390,Tableau1[JOUR],0)),IF(WEEKDAY(D390,2)&gt;5,"WE","")))</f>
        <v>WE</v>
      </c>
      <c r="F390" s="14">
        <f t="shared" ref="F390:F417" si="68">F389+1</f>
        <v>43711</v>
      </c>
      <c r="G390" s="13" t="str">
        <f>IF(F390="","",IFERROR(INDEX(Tableau1[RAISON],MATCH(F390,Tableau1[JOUR],0)),IF(WEEKDAY(F390,2)&gt;5,"WE","")))</f>
        <v/>
      </c>
      <c r="H390" s="14">
        <f t="shared" ref="H390:H418" si="69">H389+1</f>
        <v>43741</v>
      </c>
      <c r="I390" s="13" t="str">
        <f>IF(H390="","",IFERROR(INDEX(Tableau1[RAISON],MATCH(H390,Tableau1[JOUR],0)),IF(WEEKDAY(H390,2)&gt;5,"WE","")))</f>
        <v/>
      </c>
      <c r="J390" s="14">
        <f t="shared" ref="J390:J417" si="70">J389+1</f>
        <v>43772</v>
      </c>
      <c r="K390" s="13" t="str">
        <f>IF(J390="","",IFERROR(INDEX(Tableau1[RAISON],MATCH(J390,Tableau1[JOUR],0)),IF(WEEKDAY(J390,2)&gt;5,"WE","")))</f>
        <v>WE</v>
      </c>
      <c r="L390" s="14">
        <f t="shared" ref="L390:L418" si="71">L389+1</f>
        <v>43802</v>
      </c>
      <c r="M390" s="13" t="str">
        <f>IF(L390="","",IFERROR(INDEX(Tableau1[RAISON],MATCH(L390,Tableau1[JOUR],0)),IF(WEEKDAY(L390,2)&gt;5,"WE","")))</f>
        <v/>
      </c>
      <c r="N390" s="11"/>
    </row>
    <row r="391" spans="1:14" x14ac:dyDescent="0.35">
      <c r="A391" s="11"/>
      <c r="B391" s="14">
        <f t="shared" si="66"/>
        <v>43650</v>
      </c>
      <c r="C391" s="13" t="str">
        <f>IF(B391="","",IFERROR(INDEX(Tableau1[RAISON],MATCH(B391,Tableau1[JOUR],0)),IF(WEEKDAY(B391,2)&gt;5,"WE","")))</f>
        <v/>
      </c>
      <c r="D391" s="14">
        <f t="shared" si="67"/>
        <v>43681</v>
      </c>
      <c r="E391" s="13" t="str">
        <f>IF(D391="","",IFERROR(INDEX(Tableau1[RAISON],MATCH(D391,Tableau1[JOUR],0)),IF(WEEKDAY(D391,2)&gt;5,"WE","")))</f>
        <v>WE</v>
      </c>
      <c r="F391" s="14">
        <f t="shared" si="68"/>
        <v>43712</v>
      </c>
      <c r="G391" s="13" t="str">
        <f>IF(F391="","",IFERROR(INDEX(Tableau1[RAISON],MATCH(F391,Tableau1[JOUR],0)),IF(WEEKDAY(F391,2)&gt;5,"WE","")))</f>
        <v/>
      </c>
      <c r="H391" s="14">
        <f t="shared" si="69"/>
        <v>43742</v>
      </c>
      <c r="I391" s="13" t="str">
        <f>IF(H391="","",IFERROR(INDEX(Tableau1[RAISON],MATCH(H391,Tableau1[JOUR],0)),IF(WEEKDAY(H391,2)&gt;5,"WE","")))</f>
        <v/>
      </c>
      <c r="J391" s="14">
        <f t="shared" si="70"/>
        <v>43773</v>
      </c>
      <c r="K391" s="13" t="str">
        <f>IF(J391="","",IFERROR(INDEX(Tableau1[RAISON],MATCH(J391,Tableau1[JOUR],0)),IF(WEEKDAY(J391,2)&gt;5,"WE","")))</f>
        <v/>
      </c>
      <c r="L391" s="14">
        <f t="shared" si="71"/>
        <v>43803</v>
      </c>
      <c r="M391" s="13" t="str">
        <f>IF(L391="","",IFERROR(INDEX(Tableau1[RAISON],MATCH(L391,Tableau1[JOUR],0)),IF(WEEKDAY(L391,2)&gt;5,"WE","")))</f>
        <v/>
      </c>
      <c r="N391" s="11"/>
    </row>
    <row r="392" spans="1:14" x14ac:dyDescent="0.35">
      <c r="A392" s="11"/>
      <c r="B392" s="14">
        <f t="shared" si="66"/>
        <v>43651</v>
      </c>
      <c r="C392" s="13" t="str">
        <f>IF(B392="","",IFERROR(INDEX(Tableau1[RAISON],MATCH(B392,Tableau1[JOUR],0)),IF(WEEKDAY(B392,2)&gt;5,"WE","")))</f>
        <v/>
      </c>
      <c r="D392" s="14">
        <f t="shared" si="67"/>
        <v>43682</v>
      </c>
      <c r="E392" s="13" t="str">
        <f>IF(D392="","",IFERROR(INDEX(Tableau1[RAISON],MATCH(D392,Tableau1[JOUR],0)),IF(WEEKDAY(D392,2)&gt;5,"WE","")))</f>
        <v/>
      </c>
      <c r="F392" s="14">
        <f t="shared" si="68"/>
        <v>43713</v>
      </c>
      <c r="G392" s="13" t="str">
        <f>IF(F392="","",IFERROR(INDEX(Tableau1[RAISON],MATCH(F392,Tableau1[JOUR],0)),IF(WEEKDAY(F392,2)&gt;5,"WE","")))</f>
        <v/>
      </c>
      <c r="H392" s="14">
        <f t="shared" si="69"/>
        <v>43743</v>
      </c>
      <c r="I392" s="13" t="str">
        <f>IF(H392="","",IFERROR(INDEX(Tableau1[RAISON],MATCH(H392,Tableau1[JOUR],0)),IF(WEEKDAY(H392,2)&gt;5,"WE","")))</f>
        <v>WE</v>
      </c>
      <c r="J392" s="14">
        <f t="shared" si="70"/>
        <v>43774</v>
      </c>
      <c r="K392" s="13" t="str">
        <f>IF(J392="","",IFERROR(INDEX(Tableau1[RAISON],MATCH(J392,Tableau1[JOUR],0)),IF(WEEKDAY(J392,2)&gt;5,"WE","")))</f>
        <v/>
      </c>
      <c r="L392" s="14">
        <f t="shared" si="71"/>
        <v>43804</v>
      </c>
      <c r="M392" s="13" t="str">
        <f>IF(L392="","",IFERROR(INDEX(Tableau1[RAISON],MATCH(L392,Tableau1[JOUR],0)),IF(WEEKDAY(L392,2)&gt;5,"WE","")))</f>
        <v/>
      </c>
      <c r="N392" s="11"/>
    </row>
    <row r="393" spans="1:14" x14ac:dyDescent="0.35">
      <c r="A393" s="11"/>
      <c r="B393" s="14">
        <f t="shared" si="66"/>
        <v>43652</v>
      </c>
      <c r="C393" s="13" t="str">
        <f>IF(B393="","",IFERROR(INDEX(Tableau1[RAISON],MATCH(B393,Tableau1[JOUR],0)),IF(WEEKDAY(B393,2)&gt;5,"WE","")))</f>
        <v>WE</v>
      </c>
      <c r="D393" s="14">
        <f t="shared" si="67"/>
        <v>43683</v>
      </c>
      <c r="E393" s="13" t="str">
        <f>IF(D393="","",IFERROR(INDEX(Tableau1[RAISON],MATCH(D393,Tableau1[JOUR],0)),IF(WEEKDAY(D393,2)&gt;5,"WE","")))</f>
        <v/>
      </c>
      <c r="F393" s="14">
        <f t="shared" si="68"/>
        <v>43714</v>
      </c>
      <c r="G393" s="13" t="str">
        <f>IF(F393="","",IFERROR(INDEX(Tableau1[RAISON],MATCH(F393,Tableau1[JOUR],0)),IF(WEEKDAY(F393,2)&gt;5,"WE","")))</f>
        <v/>
      </c>
      <c r="H393" s="14">
        <f t="shared" si="69"/>
        <v>43744</v>
      </c>
      <c r="I393" s="13" t="str">
        <f>IF(H393="","",IFERROR(INDEX(Tableau1[RAISON],MATCH(H393,Tableau1[JOUR],0)),IF(WEEKDAY(H393,2)&gt;5,"WE","")))</f>
        <v>WE</v>
      </c>
      <c r="J393" s="14">
        <f t="shared" si="70"/>
        <v>43775</v>
      </c>
      <c r="K393" s="13" t="str">
        <f>IF(J393="","",IFERROR(INDEX(Tableau1[RAISON],MATCH(J393,Tableau1[JOUR],0)),IF(WEEKDAY(J393,2)&gt;5,"WE","")))</f>
        <v/>
      </c>
      <c r="L393" s="14">
        <f t="shared" si="71"/>
        <v>43805</v>
      </c>
      <c r="M393" s="13" t="str">
        <f>IF(L393="","",IFERROR(INDEX(Tableau1[RAISON],MATCH(L393,Tableau1[JOUR],0)),IF(WEEKDAY(L393,2)&gt;5,"WE","")))</f>
        <v/>
      </c>
      <c r="N393" s="11"/>
    </row>
    <row r="394" spans="1:14" x14ac:dyDescent="0.35">
      <c r="A394" s="11"/>
      <c r="B394" s="14">
        <f t="shared" si="66"/>
        <v>43653</v>
      </c>
      <c r="C394" s="13" t="str">
        <f>IF(B394="","",IFERROR(INDEX(Tableau1[RAISON],MATCH(B394,Tableau1[JOUR],0)),IF(WEEKDAY(B394,2)&gt;5,"WE","")))</f>
        <v>WE</v>
      </c>
      <c r="D394" s="14">
        <f t="shared" si="67"/>
        <v>43684</v>
      </c>
      <c r="E394" s="13" t="str">
        <f>IF(D394="","",IFERROR(INDEX(Tableau1[RAISON],MATCH(D394,Tableau1[JOUR],0)),IF(WEEKDAY(D394,2)&gt;5,"WE","")))</f>
        <v/>
      </c>
      <c r="F394" s="14">
        <f t="shared" si="68"/>
        <v>43715</v>
      </c>
      <c r="G394" s="13" t="str">
        <f>IF(F394="","",IFERROR(INDEX(Tableau1[RAISON],MATCH(F394,Tableau1[JOUR],0)),IF(WEEKDAY(F394,2)&gt;5,"WE","")))</f>
        <v>WE</v>
      </c>
      <c r="H394" s="14">
        <f t="shared" si="69"/>
        <v>43745</v>
      </c>
      <c r="I394" s="13" t="str">
        <f>IF(H394="","",IFERROR(INDEX(Tableau1[RAISON],MATCH(H394,Tableau1[JOUR],0)),IF(WEEKDAY(H394,2)&gt;5,"WE","")))</f>
        <v/>
      </c>
      <c r="J394" s="14">
        <f t="shared" si="70"/>
        <v>43776</v>
      </c>
      <c r="K394" s="13" t="str">
        <f>IF(J394="","",IFERROR(INDEX(Tableau1[RAISON],MATCH(J394,Tableau1[JOUR],0)),IF(WEEKDAY(J394,2)&gt;5,"WE","")))</f>
        <v/>
      </c>
      <c r="L394" s="14">
        <f t="shared" si="71"/>
        <v>43806</v>
      </c>
      <c r="M394" s="13" t="str">
        <f>IF(L394="","",IFERROR(INDEX(Tableau1[RAISON],MATCH(L394,Tableau1[JOUR],0)),IF(WEEKDAY(L394,2)&gt;5,"WE","")))</f>
        <v>WE</v>
      </c>
      <c r="N394" s="11"/>
    </row>
    <row r="395" spans="1:14" x14ac:dyDescent="0.35">
      <c r="A395" s="11"/>
      <c r="B395" s="14">
        <f t="shared" si="66"/>
        <v>43654</v>
      </c>
      <c r="C395" s="13" t="str">
        <f>IF(B395="","",IFERROR(INDEX(Tableau1[RAISON],MATCH(B395,Tableau1[JOUR],0)),IF(WEEKDAY(B395,2)&gt;5,"WE","")))</f>
        <v/>
      </c>
      <c r="D395" s="14">
        <f t="shared" si="67"/>
        <v>43685</v>
      </c>
      <c r="E395" s="13" t="str">
        <f>IF(D395="","",IFERROR(INDEX(Tableau1[RAISON],MATCH(D395,Tableau1[JOUR],0)),IF(WEEKDAY(D395,2)&gt;5,"WE","")))</f>
        <v/>
      </c>
      <c r="F395" s="14">
        <f t="shared" si="68"/>
        <v>43716</v>
      </c>
      <c r="G395" s="13" t="str">
        <f>IF(F395="","",IFERROR(INDEX(Tableau1[RAISON],MATCH(F395,Tableau1[JOUR],0)),IF(WEEKDAY(F395,2)&gt;5,"WE","")))</f>
        <v>WE</v>
      </c>
      <c r="H395" s="14">
        <f t="shared" si="69"/>
        <v>43746</v>
      </c>
      <c r="I395" s="13" t="str">
        <f>IF(H395="","",IFERROR(INDEX(Tableau1[RAISON],MATCH(H395,Tableau1[JOUR],0)),IF(WEEKDAY(H395,2)&gt;5,"WE","")))</f>
        <v/>
      </c>
      <c r="J395" s="14">
        <f t="shared" si="70"/>
        <v>43777</v>
      </c>
      <c r="K395" s="13" t="str">
        <f>IF(J395="","",IFERROR(INDEX(Tableau1[RAISON],MATCH(J395,Tableau1[JOUR],0)),IF(WEEKDAY(J395,2)&gt;5,"WE","")))</f>
        <v/>
      </c>
      <c r="L395" s="14">
        <f t="shared" si="71"/>
        <v>43807</v>
      </c>
      <c r="M395" s="13" t="str">
        <f>IF(L395="","",IFERROR(INDEX(Tableau1[RAISON],MATCH(L395,Tableau1[JOUR],0)),IF(WEEKDAY(L395,2)&gt;5,"WE","")))</f>
        <v>WE</v>
      </c>
      <c r="N395" s="11"/>
    </row>
    <row r="396" spans="1:14" x14ac:dyDescent="0.35">
      <c r="A396" s="11"/>
      <c r="B396" s="14">
        <f t="shared" si="66"/>
        <v>43655</v>
      </c>
      <c r="C396" s="13" t="str">
        <f>IF(B396="","",IFERROR(INDEX(Tableau1[RAISON],MATCH(B396,Tableau1[JOUR],0)),IF(WEEKDAY(B396,2)&gt;5,"WE","")))</f>
        <v/>
      </c>
      <c r="D396" s="14">
        <f t="shared" si="67"/>
        <v>43686</v>
      </c>
      <c r="E396" s="13" t="str">
        <f>IF(D396="","",IFERROR(INDEX(Tableau1[RAISON],MATCH(D396,Tableau1[JOUR],0)),IF(WEEKDAY(D396,2)&gt;5,"WE","")))</f>
        <v/>
      </c>
      <c r="F396" s="14">
        <f t="shared" si="68"/>
        <v>43717</v>
      </c>
      <c r="G396" s="13" t="str">
        <f>IF(F396="","",IFERROR(INDEX(Tableau1[RAISON],MATCH(F396,Tableau1[JOUR],0)),IF(WEEKDAY(F396,2)&gt;5,"WE","")))</f>
        <v/>
      </c>
      <c r="H396" s="14">
        <f t="shared" si="69"/>
        <v>43747</v>
      </c>
      <c r="I396" s="13" t="str">
        <f>IF(H396="","",IFERROR(INDEX(Tableau1[RAISON],MATCH(H396,Tableau1[JOUR],0)),IF(WEEKDAY(H396,2)&gt;5,"WE","")))</f>
        <v/>
      </c>
      <c r="J396" s="14">
        <f t="shared" si="70"/>
        <v>43778</v>
      </c>
      <c r="K396" s="13" t="str">
        <f>IF(J396="","",IFERROR(INDEX(Tableau1[RAISON],MATCH(J396,Tableau1[JOUR],0)),IF(WEEKDAY(J396,2)&gt;5,"WE","")))</f>
        <v>WE</v>
      </c>
      <c r="L396" s="14">
        <f t="shared" si="71"/>
        <v>43808</v>
      </c>
      <c r="M396" s="13" t="str">
        <f>IF(L396="","",IFERROR(INDEX(Tableau1[RAISON],MATCH(L396,Tableau1[JOUR],0)),IF(WEEKDAY(L396,2)&gt;5,"WE","")))</f>
        <v/>
      </c>
      <c r="N396" s="11"/>
    </row>
    <row r="397" spans="1:14" x14ac:dyDescent="0.35">
      <c r="A397" s="11"/>
      <c r="B397" s="14">
        <f t="shared" si="66"/>
        <v>43656</v>
      </c>
      <c r="C397" s="13" t="str">
        <f>IF(B397="","",IFERROR(INDEX(Tableau1[RAISON],MATCH(B397,Tableau1[JOUR],0)),IF(WEEKDAY(B397,2)&gt;5,"WE","")))</f>
        <v/>
      </c>
      <c r="D397" s="14">
        <f t="shared" si="67"/>
        <v>43687</v>
      </c>
      <c r="E397" s="13" t="str">
        <f>IF(D397="","",IFERROR(INDEX(Tableau1[RAISON],MATCH(D397,Tableau1[JOUR],0)),IF(WEEKDAY(D397,2)&gt;5,"WE","")))</f>
        <v>WE</v>
      </c>
      <c r="F397" s="14">
        <f t="shared" si="68"/>
        <v>43718</v>
      </c>
      <c r="G397" s="13" t="str">
        <f>IF(F397="","",IFERROR(INDEX(Tableau1[RAISON],MATCH(F397,Tableau1[JOUR],0)),IF(WEEKDAY(F397,2)&gt;5,"WE","")))</f>
        <v/>
      </c>
      <c r="H397" s="14">
        <f t="shared" si="69"/>
        <v>43748</v>
      </c>
      <c r="I397" s="13" t="str">
        <f>IF(H397="","",IFERROR(INDEX(Tableau1[RAISON],MATCH(H397,Tableau1[JOUR],0)),IF(WEEKDAY(H397,2)&gt;5,"WE","")))</f>
        <v/>
      </c>
      <c r="J397" s="14">
        <f t="shared" si="70"/>
        <v>43779</v>
      </c>
      <c r="K397" s="13" t="str">
        <f>IF(J397="","",IFERROR(INDEX(Tableau1[RAISON],MATCH(J397,Tableau1[JOUR],0)),IF(WEEKDAY(J397,2)&gt;5,"WE","")))</f>
        <v>WE</v>
      </c>
      <c r="L397" s="14">
        <f t="shared" si="71"/>
        <v>43809</v>
      </c>
      <c r="M397" s="13" t="str">
        <f>IF(L397="","",IFERROR(INDEX(Tableau1[RAISON],MATCH(L397,Tableau1[JOUR],0)),IF(WEEKDAY(L397,2)&gt;5,"WE","")))</f>
        <v/>
      </c>
      <c r="N397" s="11"/>
    </row>
    <row r="398" spans="1:14" x14ac:dyDescent="0.35">
      <c r="A398" s="11"/>
      <c r="B398" s="14">
        <f t="shared" si="66"/>
        <v>43657</v>
      </c>
      <c r="C398" s="13" t="str">
        <f>IF(B398="","",IFERROR(INDEX(Tableau1[RAISON],MATCH(B398,Tableau1[JOUR],0)),IF(WEEKDAY(B398,2)&gt;5,"WE","")))</f>
        <v/>
      </c>
      <c r="D398" s="14">
        <f t="shared" si="67"/>
        <v>43688</v>
      </c>
      <c r="E398" s="13" t="str">
        <f>IF(D398="","",IFERROR(INDEX(Tableau1[RAISON],MATCH(D398,Tableau1[JOUR],0)),IF(WEEKDAY(D398,2)&gt;5,"WE","")))</f>
        <v>WE</v>
      </c>
      <c r="F398" s="14">
        <f t="shared" si="68"/>
        <v>43719</v>
      </c>
      <c r="G398" s="13" t="str">
        <f>IF(F398="","",IFERROR(INDEX(Tableau1[RAISON],MATCH(F398,Tableau1[JOUR],0)),IF(WEEKDAY(F398,2)&gt;5,"WE","")))</f>
        <v/>
      </c>
      <c r="H398" s="14">
        <f t="shared" si="69"/>
        <v>43749</v>
      </c>
      <c r="I398" s="13" t="str">
        <f>IF(H398="","",IFERROR(INDEX(Tableau1[RAISON],MATCH(H398,Tableau1[JOUR],0)),IF(WEEKDAY(H398,2)&gt;5,"WE","")))</f>
        <v/>
      </c>
      <c r="J398" s="14">
        <f t="shared" si="70"/>
        <v>43780</v>
      </c>
      <c r="K398" s="13" t="str">
        <f>IF(J398="","",IFERROR(INDEX(Tableau1[RAISON],MATCH(J398,Tableau1[JOUR],0)),IF(WEEKDAY(J398,2)&gt;5,"WE","")))</f>
        <v>Fête de l'Armistice</v>
      </c>
      <c r="L398" s="14">
        <f t="shared" si="71"/>
        <v>43810</v>
      </c>
      <c r="M398" s="13" t="str">
        <f>IF(L398="","",IFERROR(INDEX(Tableau1[RAISON],MATCH(L398,Tableau1[JOUR],0)),IF(WEEKDAY(L398,2)&gt;5,"WE","")))</f>
        <v/>
      </c>
      <c r="N398" s="11"/>
    </row>
    <row r="399" spans="1:14" x14ac:dyDescent="0.35">
      <c r="A399" s="11"/>
      <c r="B399" s="14">
        <f t="shared" si="66"/>
        <v>43658</v>
      </c>
      <c r="C399" s="13" t="str">
        <f>IF(B399="","",IFERROR(INDEX(Tableau1[RAISON],MATCH(B399,Tableau1[JOUR],0)),IF(WEEKDAY(B399,2)&gt;5,"WE","")))</f>
        <v/>
      </c>
      <c r="D399" s="14">
        <f t="shared" si="67"/>
        <v>43689</v>
      </c>
      <c r="E399" s="13" t="str">
        <f>IF(D399="","",IFERROR(INDEX(Tableau1[RAISON],MATCH(D399,Tableau1[JOUR],0)),IF(WEEKDAY(D399,2)&gt;5,"WE","")))</f>
        <v/>
      </c>
      <c r="F399" s="14">
        <f t="shared" si="68"/>
        <v>43720</v>
      </c>
      <c r="G399" s="13" t="str">
        <f>IF(F399="","",IFERROR(INDEX(Tableau1[RAISON],MATCH(F399,Tableau1[JOUR],0)),IF(WEEKDAY(F399,2)&gt;5,"WE","")))</f>
        <v/>
      </c>
      <c r="H399" s="14">
        <f t="shared" si="69"/>
        <v>43750</v>
      </c>
      <c r="I399" s="13" t="str">
        <f>IF(H399="","",IFERROR(INDEX(Tableau1[RAISON],MATCH(H399,Tableau1[JOUR],0)),IF(WEEKDAY(H399,2)&gt;5,"WE","")))</f>
        <v>WE</v>
      </c>
      <c r="J399" s="14">
        <f t="shared" si="70"/>
        <v>43781</v>
      </c>
      <c r="K399" s="13" t="str">
        <f>IF(J399="","",IFERROR(INDEX(Tableau1[RAISON],MATCH(J399,Tableau1[JOUR],0)),IF(WEEKDAY(J399,2)&gt;5,"WE","")))</f>
        <v/>
      </c>
      <c r="L399" s="14">
        <f t="shared" si="71"/>
        <v>43811</v>
      </c>
      <c r="M399" s="13" t="str">
        <f>IF(L399="","",IFERROR(INDEX(Tableau1[RAISON],MATCH(L399,Tableau1[JOUR],0)),IF(WEEKDAY(L399,2)&gt;5,"WE","")))</f>
        <v/>
      </c>
      <c r="N399" s="11"/>
    </row>
    <row r="400" spans="1:14" x14ac:dyDescent="0.35">
      <c r="A400" s="11"/>
      <c r="B400" s="14">
        <f t="shared" si="66"/>
        <v>43659</v>
      </c>
      <c r="C400" s="13" t="str">
        <f>IF(B400="","",IFERROR(INDEX(Tableau1[RAISON],MATCH(B400,Tableau1[JOUR],0)),IF(WEEKDAY(B400,2)&gt;5,"WE","")))</f>
        <v>WE</v>
      </c>
      <c r="D400" s="14">
        <f t="shared" si="67"/>
        <v>43690</v>
      </c>
      <c r="E400" s="13" t="str">
        <f>IF(D400="","",IFERROR(INDEX(Tableau1[RAISON],MATCH(D400,Tableau1[JOUR],0)),IF(WEEKDAY(D400,2)&gt;5,"WE","")))</f>
        <v/>
      </c>
      <c r="F400" s="14">
        <f t="shared" si="68"/>
        <v>43721</v>
      </c>
      <c r="G400" s="13" t="str">
        <f>IF(F400="","",IFERROR(INDEX(Tableau1[RAISON],MATCH(F400,Tableau1[JOUR],0)),IF(WEEKDAY(F400,2)&gt;5,"WE","")))</f>
        <v/>
      </c>
      <c r="H400" s="14">
        <f t="shared" si="69"/>
        <v>43751</v>
      </c>
      <c r="I400" s="13" t="str">
        <f>IF(H400="","",IFERROR(INDEX(Tableau1[RAISON],MATCH(H400,Tableau1[JOUR],0)),IF(WEEKDAY(H400,2)&gt;5,"WE","")))</f>
        <v>WE</v>
      </c>
      <c r="J400" s="14">
        <f t="shared" si="70"/>
        <v>43782</v>
      </c>
      <c r="K400" s="13" t="str">
        <f>IF(J400="","",IFERROR(INDEX(Tableau1[RAISON],MATCH(J400,Tableau1[JOUR],0)),IF(WEEKDAY(J400,2)&gt;5,"WE","")))</f>
        <v/>
      </c>
      <c r="L400" s="14">
        <f t="shared" si="71"/>
        <v>43812</v>
      </c>
      <c r="M400" s="13" t="str">
        <f>IF(L400="","",IFERROR(INDEX(Tableau1[RAISON],MATCH(L400,Tableau1[JOUR],0)),IF(WEEKDAY(L400,2)&gt;5,"WE","")))</f>
        <v/>
      </c>
      <c r="N400" s="11"/>
    </row>
    <row r="401" spans="1:14" x14ac:dyDescent="0.35">
      <c r="A401" s="11"/>
      <c r="B401" s="14">
        <f t="shared" si="66"/>
        <v>43660</v>
      </c>
      <c r="C401" s="13" t="str">
        <f>IF(B401="","",IFERROR(INDEX(Tableau1[RAISON],MATCH(B401,Tableau1[JOUR],0)),IF(WEEKDAY(B401,2)&gt;5,"WE","")))</f>
        <v>WE</v>
      </c>
      <c r="D401" s="14">
        <f t="shared" si="67"/>
        <v>43691</v>
      </c>
      <c r="E401" s="13" t="str">
        <f>IF(D401="","",IFERROR(INDEX(Tableau1[RAISON],MATCH(D401,Tableau1[JOUR],0)),IF(WEEKDAY(D401,2)&gt;5,"WE","")))</f>
        <v/>
      </c>
      <c r="F401" s="14">
        <f t="shared" si="68"/>
        <v>43722</v>
      </c>
      <c r="G401" s="13" t="str">
        <f>IF(F401="","",IFERROR(INDEX(Tableau1[RAISON],MATCH(F401,Tableau1[JOUR],0)),IF(WEEKDAY(F401,2)&gt;5,"WE","")))</f>
        <v>WE</v>
      </c>
      <c r="H401" s="14">
        <f t="shared" si="69"/>
        <v>43752</v>
      </c>
      <c r="I401" s="13" t="str">
        <f>IF(H401="","",IFERROR(INDEX(Tableau1[RAISON],MATCH(H401,Tableau1[JOUR],0)),IF(WEEKDAY(H401,2)&gt;5,"WE","")))</f>
        <v/>
      </c>
      <c r="J401" s="14">
        <f t="shared" si="70"/>
        <v>43783</v>
      </c>
      <c r="K401" s="13" t="str">
        <f>IF(J401="","",IFERROR(INDEX(Tableau1[RAISON],MATCH(J401,Tableau1[JOUR],0)),IF(WEEKDAY(J401,2)&gt;5,"WE","")))</f>
        <v/>
      </c>
      <c r="L401" s="14">
        <f t="shared" si="71"/>
        <v>43813</v>
      </c>
      <c r="M401" s="13" t="str">
        <f>IF(L401="","",IFERROR(INDEX(Tableau1[RAISON],MATCH(L401,Tableau1[JOUR],0)),IF(WEEKDAY(L401,2)&gt;5,"WE","")))</f>
        <v>WE</v>
      </c>
      <c r="N401" s="11"/>
    </row>
    <row r="402" spans="1:14" x14ac:dyDescent="0.35">
      <c r="A402" s="11"/>
      <c r="B402" s="14">
        <f t="shared" si="66"/>
        <v>43661</v>
      </c>
      <c r="C402" s="13" t="str">
        <f>IF(B402="","",IFERROR(INDEX(Tableau1[RAISON],MATCH(B402,Tableau1[JOUR],0)),IF(WEEKDAY(B402,2)&gt;5,"WE","")))</f>
        <v/>
      </c>
      <c r="D402" s="14">
        <f t="shared" si="67"/>
        <v>43692</v>
      </c>
      <c r="E402" s="13" t="str">
        <f>IF(D402="","",IFERROR(INDEX(Tableau1[RAISON],MATCH(D402,Tableau1[JOUR],0)),IF(WEEKDAY(D402,2)&gt;5,"WE","")))</f>
        <v>Assomption</v>
      </c>
      <c r="F402" s="14">
        <f t="shared" si="68"/>
        <v>43723</v>
      </c>
      <c r="G402" s="13" t="str">
        <f>IF(F402="","",IFERROR(INDEX(Tableau1[RAISON],MATCH(F402,Tableau1[JOUR],0)),IF(WEEKDAY(F402,2)&gt;5,"WE","")))</f>
        <v>WE</v>
      </c>
      <c r="H402" s="14">
        <f t="shared" si="69"/>
        <v>43753</v>
      </c>
      <c r="I402" s="13" t="str">
        <f>IF(H402="","",IFERROR(INDEX(Tableau1[RAISON],MATCH(H402,Tableau1[JOUR],0)),IF(WEEKDAY(H402,2)&gt;5,"WE","")))</f>
        <v/>
      </c>
      <c r="J402" s="14">
        <f t="shared" si="70"/>
        <v>43784</v>
      </c>
      <c r="K402" s="13" t="str">
        <f>IF(J402="","",IFERROR(INDEX(Tableau1[RAISON],MATCH(J402,Tableau1[JOUR],0)),IF(WEEKDAY(J402,2)&gt;5,"WE","")))</f>
        <v>Fête du Roi</v>
      </c>
      <c r="L402" s="14">
        <f t="shared" si="71"/>
        <v>43814</v>
      </c>
      <c r="M402" s="13" t="str">
        <f>IF(L402="","",IFERROR(INDEX(Tableau1[RAISON],MATCH(L402,Tableau1[JOUR],0)),IF(WEEKDAY(L402,2)&gt;5,"WE","")))</f>
        <v>WE</v>
      </c>
      <c r="N402" s="11"/>
    </row>
    <row r="403" spans="1:14" x14ac:dyDescent="0.35">
      <c r="A403" s="11"/>
      <c r="B403" s="14">
        <f t="shared" si="66"/>
        <v>43662</v>
      </c>
      <c r="C403" s="13" t="str">
        <f>IF(B403="","",IFERROR(INDEX(Tableau1[RAISON],MATCH(B403,Tableau1[JOUR],0)),IF(WEEKDAY(B403,2)&gt;5,"WE","")))</f>
        <v/>
      </c>
      <c r="D403" s="14">
        <f t="shared" si="67"/>
        <v>43693</v>
      </c>
      <c r="E403" s="13" t="str">
        <f>IF(D403="","",IFERROR(INDEX(Tableau1[RAISON],MATCH(D403,Tableau1[JOUR],0)),IF(WEEKDAY(D403,2)&gt;5,"WE","")))</f>
        <v/>
      </c>
      <c r="F403" s="14">
        <f t="shared" si="68"/>
        <v>43724</v>
      </c>
      <c r="G403" s="13" t="str">
        <f>IF(F403="","",IFERROR(INDEX(Tableau1[RAISON],MATCH(F403,Tableau1[JOUR],0)),IF(WEEKDAY(F403,2)&gt;5,"WE","")))</f>
        <v/>
      </c>
      <c r="H403" s="14">
        <f t="shared" si="69"/>
        <v>43754</v>
      </c>
      <c r="I403" s="13" t="str">
        <f>IF(H403="","",IFERROR(INDEX(Tableau1[RAISON],MATCH(H403,Tableau1[JOUR],0)),IF(WEEKDAY(H403,2)&gt;5,"WE","")))</f>
        <v/>
      </c>
      <c r="J403" s="14">
        <f t="shared" si="70"/>
        <v>43785</v>
      </c>
      <c r="K403" s="13" t="str">
        <f>IF(J403="","",IFERROR(INDEX(Tableau1[RAISON],MATCH(J403,Tableau1[JOUR],0)),IF(WEEKDAY(J403,2)&gt;5,"WE","")))</f>
        <v>WE</v>
      </c>
      <c r="L403" s="14">
        <f t="shared" si="71"/>
        <v>43815</v>
      </c>
      <c r="M403" s="13" t="str">
        <f>IF(L403="","",IFERROR(INDEX(Tableau1[RAISON],MATCH(L403,Tableau1[JOUR],0)),IF(WEEKDAY(L403,2)&gt;5,"WE","")))</f>
        <v/>
      </c>
      <c r="N403" s="11"/>
    </row>
    <row r="404" spans="1:14" x14ac:dyDescent="0.35">
      <c r="A404" s="11"/>
      <c r="B404" s="14">
        <f t="shared" si="66"/>
        <v>43663</v>
      </c>
      <c r="C404" s="13" t="str">
        <f>IF(B404="","",IFERROR(INDEX(Tableau1[RAISON],MATCH(B404,Tableau1[JOUR],0)),IF(WEEKDAY(B404,2)&gt;5,"WE","")))</f>
        <v/>
      </c>
      <c r="D404" s="14">
        <f t="shared" si="67"/>
        <v>43694</v>
      </c>
      <c r="E404" s="13" t="str">
        <f>IF(D404="","",IFERROR(INDEX(Tableau1[RAISON],MATCH(D404,Tableau1[JOUR],0)),IF(WEEKDAY(D404,2)&gt;5,"WE","")))</f>
        <v>WE</v>
      </c>
      <c r="F404" s="14">
        <f t="shared" si="68"/>
        <v>43725</v>
      </c>
      <c r="G404" s="13" t="str">
        <f>IF(F404="","",IFERROR(INDEX(Tableau1[RAISON],MATCH(F404,Tableau1[JOUR],0)),IF(WEEKDAY(F404,2)&gt;5,"WE","")))</f>
        <v/>
      </c>
      <c r="H404" s="14">
        <f t="shared" si="69"/>
        <v>43755</v>
      </c>
      <c r="I404" s="13" t="str">
        <f>IF(H404="","",IFERROR(INDEX(Tableau1[RAISON],MATCH(H404,Tableau1[JOUR],0)),IF(WEEKDAY(H404,2)&gt;5,"WE","")))</f>
        <v/>
      </c>
      <c r="J404" s="14">
        <f t="shared" si="70"/>
        <v>43786</v>
      </c>
      <c r="K404" s="13" t="str">
        <f>IF(J404="","",IFERROR(INDEX(Tableau1[RAISON],MATCH(J404,Tableau1[JOUR],0)),IF(WEEKDAY(J404,2)&gt;5,"WE","")))</f>
        <v>WE</v>
      </c>
      <c r="L404" s="14">
        <f t="shared" si="71"/>
        <v>43816</v>
      </c>
      <c r="M404" s="13" t="str">
        <f>IF(L404="","",IFERROR(INDEX(Tableau1[RAISON],MATCH(L404,Tableau1[JOUR],0)),IF(WEEKDAY(L404,2)&gt;5,"WE","")))</f>
        <v/>
      </c>
      <c r="N404" s="11"/>
    </row>
    <row r="405" spans="1:14" x14ac:dyDescent="0.35">
      <c r="A405" s="11"/>
      <c r="B405" s="14">
        <f t="shared" si="66"/>
        <v>43664</v>
      </c>
      <c r="C405" s="13" t="str">
        <f>IF(B405="","",IFERROR(INDEX(Tableau1[RAISON],MATCH(B405,Tableau1[JOUR],0)),IF(WEEKDAY(B405,2)&gt;5,"WE","")))</f>
        <v/>
      </c>
      <c r="D405" s="14">
        <f t="shared" si="67"/>
        <v>43695</v>
      </c>
      <c r="E405" s="13" t="str">
        <f>IF(D405="","",IFERROR(INDEX(Tableau1[RAISON],MATCH(D405,Tableau1[JOUR],0)),IF(WEEKDAY(D405,2)&gt;5,"WE","")))</f>
        <v>WE</v>
      </c>
      <c r="F405" s="14">
        <f t="shared" si="68"/>
        <v>43726</v>
      </c>
      <c r="G405" s="13" t="str">
        <f>IF(F405="","",IFERROR(INDEX(Tableau1[RAISON],MATCH(F405,Tableau1[JOUR],0)),IF(WEEKDAY(F405,2)&gt;5,"WE","")))</f>
        <v/>
      </c>
      <c r="H405" s="14">
        <f t="shared" si="69"/>
        <v>43756</v>
      </c>
      <c r="I405" s="13" t="str">
        <f>IF(H405="","",IFERROR(INDEX(Tableau1[RAISON],MATCH(H405,Tableau1[JOUR],0)),IF(WEEKDAY(H405,2)&gt;5,"WE","")))</f>
        <v/>
      </c>
      <c r="J405" s="14">
        <f t="shared" si="70"/>
        <v>43787</v>
      </c>
      <c r="K405" s="13" t="str">
        <f>IF(J405="","",IFERROR(INDEX(Tableau1[RAISON],MATCH(J405,Tableau1[JOUR],0)),IF(WEEKDAY(J405,2)&gt;5,"WE","")))</f>
        <v/>
      </c>
      <c r="L405" s="14">
        <f t="shared" si="71"/>
        <v>43817</v>
      </c>
      <c r="M405" s="13" t="str">
        <f>IF(L405="","",IFERROR(INDEX(Tableau1[RAISON],MATCH(L405,Tableau1[JOUR],0)),IF(WEEKDAY(L405,2)&gt;5,"WE","")))</f>
        <v/>
      </c>
      <c r="N405" s="11"/>
    </row>
    <row r="406" spans="1:14" x14ac:dyDescent="0.35">
      <c r="A406" s="11"/>
      <c r="B406" s="14">
        <f t="shared" si="66"/>
        <v>43665</v>
      </c>
      <c r="C406" s="13" t="str">
        <f>IF(B406="","",IFERROR(INDEX(Tableau1[RAISON],MATCH(B406,Tableau1[JOUR],0)),IF(WEEKDAY(B406,2)&gt;5,"WE","")))</f>
        <v/>
      </c>
      <c r="D406" s="14">
        <f t="shared" si="67"/>
        <v>43696</v>
      </c>
      <c r="E406" s="13" t="str">
        <f>IF(D406="","",IFERROR(INDEX(Tableau1[RAISON],MATCH(D406,Tableau1[JOUR],0)),IF(WEEKDAY(D406,2)&gt;5,"WE","")))</f>
        <v/>
      </c>
      <c r="F406" s="14">
        <f t="shared" si="68"/>
        <v>43727</v>
      </c>
      <c r="G406" s="13" t="str">
        <f>IF(F406="","",IFERROR(INDEX(Tableau1[RAISON],MATCH(F406,Tableau1[JOUR],0)),IF(WEEKDAY(F406,2)&gt;5,"WE","")))</f>
        <v/>
      </c>
      <c r="H406" s="14">
        <f t="shared" si="69"/>
        <v>43757</v>
      </c>
      <c r="I406" s="13" t="str">
        <f>IF(H406="","",IFERROR(INDEX(Tableau1[RAISON],MATCH(H406,Tableau1[JOUR],0)),IF(WEEKDAY(H406,2)&gt;5,"WE","")))</f>
        <v>WE</v>
      </c>
      <c r="J406" s="14">
        <f t="shared" si="70"/>
        <v>43788</v>
      </c>
      <c r="K406" s="13" t="str">
        <f>IF(J406="","",IFERROR(INDEX(Tableau1[RAISON],MATCH(J406,Tableau1[JOUR],0)),IF(WEEKDAY(J406,2)&gt;5,"WE","")))</f>
        <v/>
      </c>
      <c r="L406" s="14">
        <f t="shared" si="71"/>
        <v>43818</v>
      </c>
      <c r="M406" s="13" t="str">
        <f>IF(L406="","",IFERROR(INDEX(Tableau1[RAISON],MATCH(L406,Tableau1[JOUR],0)),IF(WEEKDAY(L406,2)&gt;5,"WE","")))</f>
        <v/>
      </c>
      <c r="N406" s="11"/>
    </row>
    <row r="407" spans="1:14" x14ac:dyDescent="0.35">
      <c r="A407" s="11"/>
      <c r="B407" s="14">
        <f t="shared" si="66"/>
        <v>43666</v>
      </c>
      <c r="C407" s="13" t="str">
        <f>IF(B407="","",IFERROR(INDEX(Tableau1[RAISON],MATCH(B407,Tableau1[JOUR],0)),IF(WEEKDAY(B407,2)&gt;5,"WE","")))</f>
        <v>WE</v>
      </c>
      <c r="D407" s="14">
        <f t="shared" si="67"/>
        <v>43697</v>
      </c>
      <c r="E407" s="13" t="str">
        <f>IF(D407="","",IFERROR(INDEX(Tableau1[RAISON],MATCH(D407,Tableau1[JOUR],0)),IF(WEEKDAY(D407,2)&gt;5,"WE","")))</f>
        <v/>
      </c>
      <c r="F407" s="14">
        <f t="shared" si="68"/>
        <v>43728</v>
      </c>
      <c r="G407" s="13" t="str">
        <f>IF(F407="","",IFERROR(INDEX(Tableau1[RAISON],MATCH(F407,Tableau1[JOUR],0)),IF(WEEKDAY(F407,2)&gt;5,"WE","")))</f>
        <v/>
      </c>
      <c r="H407" s="14">
        <f t="shared" si="69"/>
        <v>43758</v>
      </c>
      <c r="I407" s="13" t="str">
        <f>IF(H407="","",IFERROR(INDEX(Tableau1[RAISON],MATCH(H407,Tableau1[JOUR],0)),IF(WEEKDAY(H407,2)&gt;5,"WE","")))</f>
        <v>WE</v>
      </c>
      <c r="J407" s="14">
        <f t="shared" si="70"/>
        <v>43789</v>
      </c>
      <c r="K407" s="13" t="str">
        <f>IF(J407="","",IFERROR(INDEX(Tableau1[RAISON],MATCH(J407,Tableau1[JOUR],0)),IF(WEEKDAY(J407,2)&gt;5,"WE","")))</f>
        <v/>
      </c>
      <c r="L407" s="14">
        <f t="shared" si="71"/>
        <v>43819</v>
      </c>
      <c r="M407" s="13" t="str">
        <f>IF(L407="","",IFERROR(INDEX(Tableau1[RAISON],MATCH(L407,Tableau1[JOUR],0)),IF(WEEKDAY(L407,2)&gt;5,"WE","")))</f>
        <v/>
      </c>
      <c r="N407" s="11"/>
    </row>
    <row r="408" spans="1:14" x14ac:dyDescent="0.35">
      <c r="A408" s="11"/>
      <c r="B408" s="14">
        <f t="shared" si="66"/>
        <v>43667</v>
      </c>
      <c r="C408" s="13" t="str">
        <f>IF(B408="","",IFERROR(INDEX(Tableau1[RAISON],MATCH(B408,Tableau1[JOUR],0)),IF(WEEKDAY(B408,2)&gt;5,"WE","")))</f>
        <v>Fête Nationale</v>
      </c>
      <c r="D408" s="14">
        <f t="shared" si="67"/>
        <v>43698</v>
      </c>
      <c r="E408" s="13" t="str">
        <f>IF(D408="","",IFERROR(INDEX(Tableau1[RAISON],MATCH(D408,Tableau1[JOUR],0)),IF(WEEKDAY(D408,2)&gt;5,"WE","")))</f>
        <v/>
      </c>
      <c r="F408" s="14">
        <f t="shared" si="68"/>
        <v>43729</v>
      </c>
      <c r="G408" s="13" t="str">
        <f>IF(F408="","",IFERROR(INDEX(Tableau1[RAISON],MATCH(F408,Tableau1[JOUR],0)),IF(WEEKDAY(F408,2)&gt;5,"WE","")))</f>
        <v>WE</v>
      </c>
      <c r="H408" s="14">
        <f t="shared" si="69"/>
        <v>43759</v>
      </c>
      <c r="I408" s="13" t="str">
        <f>IF(H408="","",IFERROR(INDEX(Tableau1[RAISON],MATCH(H408,Tableau1[JOUR],0)),IF(WEEKDAY(H408,2)&gt;5,"WE","")))</f>
        <v/>
      </c>
      <c r="J408" s="14">
        <f t="shared" si="70"/>
        <v>43790</v>
      </c>
      <c r="K408" s="13" t="str">
        <f>IF(J408="","",IFERROR(INDEX(Tableau1[RAISON],MATCH(J408,Tableau1[JOUR],0)),IF(WEEKDAY(J408,2)&gt;5,"WE","")))</f>
        <v/>
      </c>
      <c r="L408" s="14">
        <f t="shared" si="71"/>
        <v>43820</v>
      </c>
      <c r="M408" s="13" t="str">
        <f>IF(L408="","",IFERROR(INDEX(Tableau1[RAISON],MATCH(L408,Tableau1[JOUR],0)),IF(WEEKDAY(L408,2)&gt;5,"WE","")))</f>
        <v>WE</v>
      </c>
      <c r="N408" s="11"/>
    </row>
    <row r="409" spans="1:14" x14ac:dyDescent="0.35">
      <c r="A409" s="11"/>
      <c r="B409" s="14">
        <f t="shared" si="66"/>
        <v>43668</v>
      </c>
      <c r="C409" s="13" t="str">
        <f>IF(B409="","",IFERROR(INDEX(Tableau1[RAISON],MATCH(B409,Tableau1[JOUR],0)),IF(WEEKDAY(B409,2)&gt;5,"WE","")))</f>
        <v/>
      </c>
      <c r="D409" s="14">
        <f t="shared" si="67"/>
        <v>43699</v>
      </c>
      <c r="E409" s="13" t="str">
        <f>IF(D409="","",IFERROR(INDEX(Tableau1[RAISON],MATCH(D409,Tableau1[JOUR],0)),IF(WEEKDAY(D409,2)&gt;5,"WE","")))</f>
        <v/>
      </c>
      <c r="F409" s="14">
        <f t="shared" si="68"/>
        <v>43730</v>
      </c>
      <c r="G409" s="13" t="str">
        <f>IF(F409="","",IFERROR(INDEX(Tableau1[RAISON],MATCH(F409,Tableau1[JOUR],0)),IF(WEEKDAY(F409,2)&gt;5,"WE","")))</f>
        <v>WE</v>
      </c>
      <c r="H409" s="14">
        <f t="shared" si="69"/>
        <v>43760</v>
      </c>
      <c r="I409" s="13" t="str">
        <f>IF(H409="","",IFERROR(INDEX(Tableau1[RAISON],MATCH(H409,Tableau1[JOUR],0)),IF(WEEKDAY(H409,2)&gt;5,"WE","")))</f>
        <v/>
      </c>
      <c r="J409" s="14">
        <f t="shared" si="70"/>
        <v>43791</v>
      </c>
      <c r="K409" s="13" t="str">
        <f>IF(J409="","",IFERROR(INDEX(Tableau1[RAISON],MATCH(J409,Tableau1[JOUR],0)),IF(WEEKDAY(J409,2)&gt;5,"WE","")))</f>
        <v/>
      </c>
      <c r="L409" s="14">
        <f t="shared" si="71"/>
        <v>43821</v>
      </c>
      <c r="M409" s="13" t="str">
        <f>IF(L409="","",IFERROR(INDEX(Tableau1[RAISON],MATCH(L409,Tableau1[JOUR],0)),IF(WEEKDAY(L409,2)&gt;5,"WE","")))</f>
        <v>WE</v>
      </c>
      <c r="N409" s="11"/>
    </row>
    <row r="410" spans="1:14" x14ac:dyDescent="0.35">
      <c r="A410" s="11"/>
      <c r="B410" s="14">
        <f t="shared" si="66"/>
        <v>43669</v>
      </c>
      <c r="C410" s="13" t="str">
        <f>IF(B410="","",IFERROR(INDEX(Tableau1[RAISON],MATCH(B410,Tableau1[JOUR],0)),IF(WEEKDAY(B410,2)&gt;5,"WE","")))</f>
        <v/>
      </c>
      <c r="D410" s="14">
        <f t="shared" si="67"/>
        <v>43700</v>
      </c>
      <c r="E410" s="13" t="str">
        <f>IF(D410="","",IFERROR(INDEX(Tableau1[RAISON],MATCH(D410,Tableau1[JOUR],0)),IF(WEEKDAY(D410,2)&gt;5,"WE","")))</f>
        <v/>
      </c>
      <c r="F410" s="14">
        <f t="shared" si="68"/>
        <v>43731</v>
      </c>
      <c r="G410" s="13" t="str">
        <f>IF(F410="","",IFERROR(INDEX(Tableau1[RAISON],MATCH(F410,Tableau1[JOUR],0)),IF(WEEKDAY(F410,2)&gt;5,"WE","")))</f>
        <v/>
      </c>
      <c r="H410" s="14">
        <f t="shared" si="69"/>
        <v>43761</v>
      </c>
      <c r="I410" s="13" t="str">
        <f>IF(H410="","",IFERROR(INDEX(Tableau1[RAISON],MATCH(H410,Tableau1[JOUR],0)),IF(WEEKDAY(H410,2)&gt;5,"WE","")))</f>
        <v/>
      </c>
      <c r="J410" s="14">
        <f t="shared" si="70"/>
        <v>43792</v>
      </c>
      <c r="K410" s="13" t="str">
        <f>IF(J410="","",IFERROR(INDEX(Tableau1[RAISON],MATCH(J410,Tableau1[JOUR],0)),IF(WEEKDAY(J410,2)&gt;5,"WE","")))</f>
        <v>WE</v>
      </c>
      <c r="L410" s="14">
        <f t="shared" si="71"/>
        <v>43822</v>
      </c>
      <c r="M410" s="13" t="str">
        <f>IF(L410="","",IFERROR(INDEX(Tableau1[RAISON],MATCH(L410,Tableau1[JOUR],0)),IF(WEEKDAY(L410,2)&gt;5,"WE","")))</f>
        <v/>
      </c>
      <c r="N410" s="11"/>
    </row>
    <row r="411" spans="1:14" x14ac:dyDescent="0.35">
      <c r="A411" s="11"/>
      <c r="B411" s="14">
        <f t="shared" si="66"/>
        <v>43670</v>
      </c>
      <c r="C411" s="13" t="str">
        <f>IF(B411="","",IFERROR(INDEX(Tableau1[RAISON],MATCH(B411,Tableau1[JOUR],0)),IF(WEEKDAY(B411,2)&gt;5,"WE","")))</f>
        <v/>
      </c>
      <c r="D411" s="14">
        <f t="shared" si="67"/>
        <v>43701</v>
      </c>
      <c r="E411" s="13" t="str">
        <f>IF(D411="","",IFERROR(INDEX(Tableau1[RAISON],MATCH(D411,Tableau1[JOUR],0)),IF(WEEKDAY(D411,2)&gt;5,"WE","")))</f>
        <v>WE</v>
      </c>
      <c r="F411" s="14">
        <f t="shared" si="68"/>
        <v>43732</v>
      </c>
      <c r="G411" s="13" t="str">
        <f>IF(F411="","",IFERROR(INDEX(Tableau1[RAISON],MATCH(F411,Tableau1[JOUR],0)),IF(WEEKDAY(F411,2)&gt;5,"WE","")))</f>
        <v/>
      </c>
      <c r="H411" s="14">
        <f t="shared" si="69"/>
        <v>43762</v>
      </c>
      <c r="I411" s="13" t="str">
        <f>IF(H411="","",IFERROR(INDEX(Tableau1[RAISON],MATCH(H411,Tableau1[JOUR],0)),IF(WEEKDAY(H411,2)&gt;5,"WE","")))</f>
        <v/>
      </c>
      <c r="J411" s="14">
        <f t="shared" si="70"/>
        <v>43793</v>
      </c>
      <c r="K411" s="13" t="str">
        <f>IF(J411="","",IFERROR(INDEX(Tableau1[RAISON],MATCH(J411,Tableau1[JOUR],0)),IF(WEEKDAY(J411,2)&gt;5,"WE","")))</f>
        <v>WE</v>
      </c>
      <c r="L411" s="14">
        <f t="shared" si="71"/>
        <v>43823</v>
      </c>
      <c r="M411" s="13" t="str">
        <f>IF(L411="","",IFERROR(INDEX(Tableau1[RAISON],MATCH(L411,Tableau1[JOUR],0)),IF(WEEKDAY(L411,2)&gt;5,"WE","")))</f>
        <v/>
      </c>
      <c r="N411" s="11"/>
    </row>
    <row r="412" spans="1:14" x14ac:dyDescent="0.35">
      <c r="A412" s="11"/>
      <c r="B412" s="14">
        <f t="shared" si="66"/>
        <v>43671</v>
      </c>
      <c r="C412" s="13" t="str">
        <f>IF(B412="","",IFERROR(INDEX(Tableau1[RAISON],MATCH(B412,Tableau1[JOUR],0)),IF(WEEKDAY(B412,2)&gt;5,"WE","")))</f>
        <v/>
      </c>
      <c r="D412" s="14">
        <f t="shared" si="67"/>
        <v>43702</v>
      </c>
      <c r="E412" s="13" t="str">
        <f>IF(D412="","",IFERROR(INDEX(Tableau1[RAISON],MATCH(D412,Tableau1[JOUR],0)),IF(WEEKDAY(D412,2)&gt;5,"WE","")))</f>
        <v>WE</v>
      </c>
      <c r="F412" s="14">
        <f t="shared" si="68"/>
        <v>43733</v>
      </c>
      <c r="G412" s="13" t="str">
        <f>IF(F412="","",IFERROR(INDEX(Tableau1[RAISON],MATCH(F412,Tableau1[JOUR],0)),IF(WEEKDAY(F412,2)&gt;5,"WE","")))</f>
        <v/>
      </c>
      <c r="H412" s="14">
        <f t="shared" si="69"/>
        <v>43763</v>
      </c>
      <c r="I412" s="13" t="str">
        <f>IF(H412="","",IFERROR(INDEX(Tableau1[RAISON],MATCH(H412,Tableau1[JOUR],0)),IF(WEEKDAY(H412,2)&gt;5,"WE","")))</f>
        <v/>
      </c>
      <c r="J412" s="14">
        <f t="shared" si="70"/>
        <v>43794</v>
      </c>
      <c r="K412" s="13" t="str">
        <f>IF(J412="","",IFERROR(INDEX(Tableau1[RAISON],MATCH(J412,Tableau1[JOUR],0)),IF(WEEKDAY(J412,2)&gt;5,"WE","")))</f>
        <v/>
      </c>
      <c r="L412" s="14">
        <f t="shared" si="71"/>
        <v>43824</v>
      </c>
      <c r="M412" s="13" t="str">
        <f>IF(L412="","",IFERROR(INDEX(Tableau1[RAISON],MATCH(L412,Tableau1[JOUR],0)),IF(WEEKDAY(L412,2)&gt;5,"WE","")))</f>
        <v>Noël</v>
      </c>
      <c r="N412" s="11"/>
    </row>
    <row r="413" spans="1:14" x14ac:dyDescent="0.35">
      <c r="A413" s="11"/>
      <c r="B413" s="14">
        <f t="shared" si="66"/>
        <v>43672</v>
      </c>
      <c r="C413" s="13" t="str">
        <f>IF(B413="","",IFERROR(INDEX(Tableau1[RAISON],MATCH(B413,Tableau1[JOUR],0)),IF(WEEKDAY(B413,2)&gt;5,"WE","")))</f>
        <v/>
      </c>
      <c r="D413" s="14">
        <f t="shared" si="67"/>
        <v>43703</v>
      </c>
      <c r="E413" s="13" t="str">
        <f>IF(D413="","",IFERROR(INDEX(Tableau1[RAISON],MATCH(D413,Tableau1[JOUR],0)),IF(WEEKDAY(D413,2)&gt;5,"WE","")))</f>
        <v/>
      </c>
      <c r="F413" s="14">
        <f t="shared" si="68"/>
        <v>43734</v>
      </c>
      <c r="G413" s="13" t="str">
        <f>IF(F413="","",IFERROR(INDEX(Tableau1[RAISON],MATCH(F413,Tableau1[JOUR],0)),IF(WEEKDAY(F413,2)&gt;5,"WE","")))</f>
        <v/>
      </c>
      <c r="H413" s="14">
        <f t="shared" si="69"/>
        <v>43764</v>
      </c>
      <c r="I413" s="13" t="str">
        <f>IF(H413="","",IFERROR(INDEX(Tableau1[RAISON],MATCH(H413,Tableau1[JOUR],0)),IF(WEEKDAY(H413,2)&gt;5,"WE","")))</f>
        <v>WE</v>
      </c>
      <c r="J413" s="14">
        <f t="shared" si="70"/>
        <v>43795</v>
      </c>
      <c r="K413" s="13" t="str">
        <f>IF(J413="","",IFERROR(INDEX(Tableau1[RAISON],MATCH(J413,Tableau1[JOUR],0)),IF(WEEKDAY(J413,2)&gt;5,"WE","")))</f>
        <v/>
      </c>
      <c r="L413" s="14">
        <f t="shared" si="71"/>
        <v>43825</v>
      </c>
      <c r="M413" s="13" t="str">
        <f>IF(L413="","",IFERROR(INDEX(Tableau1[RAISON],MATCH(L413,Tableau1[JOUR],0)),IF(WEEKDAY(L413,2)&gt;5,"WE","")))</f>
        <v/>
      </c>
      <c r="N413" s="11"/>
    </row>
    <row r="414" spans="1:14" x14ac:dyDescent="0.35">
      <c r="A414" s="11"/>
      <c r="B414" s="14">
        <f t="shared" si="66"/>
        <v>43673</v>
      </c>
      <c r="C414" s="13" t="str">
        <f>IF(B414="","",IFERROR(INDEX(Tableau1[RAISON],MATCH(B414,Tableau1[JOUR],0)),IF(WEEKDAY(B414,2)&gt;5,"WE","")))</f>
        <v>WE</v>
      </c>
      <c r="D414" s="14">
        <f t="shared" si="67"/>
        <v>43704</v>
      </c>
      <c r="E414" s="13" t="str">
        <f>IF(D414="","",IFERROR(INDEX(Tableau1[RAISON],MATCH(D414,Tableau1[JOUR],0)),IF(WEEKDAY(D414,2)&gt;5,"WE","")))</f>
        <v/>
      </c>
      <c r="F414" s="14">
        <f t="shared" si="68"/>
        <v>43735</v>
      </c>
      <c r="G414" s="13" t="str">
        <f>IF(F414="","",IFERROR(INDEX(Tableau1[RAISON],MATCH(F414,Tableau1[JOUR],0)),IF(WEEKDAY(F414,2)&gt;5,"WE","")))</f>
        <v/>
      </c>
      <c r="H414" s="14">
        <f t="shared" si="69"/>
        <v>43765</v>
      </c>
      <c r="I414" s="13" t="str">
        <f>IF(H414="","",IFERROR(INDEX(Tableau1[RAISON],MATCH(H414,Tableau1[JOUR],0)),IF(WEEKDAY(H414,2)&gt;5,"WE","")))</f>
        <v>WE</v>
      </c>
      <c r="J414" s="14">
        <f t="shared" si="70"/>
        <v>43796</v>
      </c>
      <c r="K414" s="13" t="str">
        <f>IF(J414="","",IFERROR(INDEX(Tableau1[RAISON],MATCH(J414,Tableau1[JOUR],0)),IF(WEEKDAY(J414,2)&gt;5,"WE","")))</f>
        <v/>
      </c>
      <c r="L414" s="14">
        <f t="shared" si="71"/>
        <v>43826</v>
      </c>
      <c r="M414" s="13" t="str">
        <f>IF(L414="","",IFERROR(INDEX(Tableau1[RAISON],MATCH(L414,Tableau1[JOUR],0)),IF(WEEKDAY(L414,2)&gt;5,"WE","")))</f>
        <v/>
      </c>
      <c r="N414" s="11"/>
    </row>
    <row r="415" spans="1:14" x14ac:dyDescent="0.35">
      <c r="A415" s="11"/>
      <c r="B415" s="14">
        <f t="shared" si="66"/>
        <v>43674</v>
      </c>
      <c r="C415" s="13" t="str">
        <f>IF(B415="","",IFERROR(INDEX(Tableau1[RAISON],MATCH(B415,Tableau1[JOUR],0)),IF(WEEKDAY(B415,2)&gt;5,"WE","")))</f>
        <v>WE</v>
      </c>
      <c r="D415" s="14">
        <f t="shared" si="67"/>
        <v>43705</v>
      </c>
      <c r="E415" s="13" t="str">
        <f>IF(D415="","",IFERROR(INDEX(Tableau1[RAISON],MATCH(D415,Tableau1[JOUR],0)),IF(WEEKDAY(D415,2)&gt;5,"WE","")))</f>
        <v/>
      </c>
      <c r="F415" s="14">
        <f t="shared" si="68"/>
        <v>43736</v>
      </c>
      <c r="G415" s="13" t="str">
        <f>IF(F415="","",IFERROR(INDEX(Tableau1[RAISON],MATCH(F415,Tableau1[JOUR],0)),IF(WEEKDAY(F415,2)&gt;5,"WE","")))</f>
        <v>WE</v>
      </c>
      <c r="H415" s="14">
        <f t="shared" si="69"/>
        <v>43766</v>
      </c>
      <c r="I415" s="13" t="str">
        <f>IF(H415="","",IFERROR(INDEX(Tableau1[RAISON],MATCH(H415,Tableau1[JOUR],0)),IF(WEEKDAY(H415,2)&gt;5,"WE","")))</f>
        <v/>
      </c>
      <c r="J415" s="14">
        <f t="shared" si="70"/>
        <v>43797</v>
      </c>
      <c r="K415" s="13" t="str">
        <f>IF(J415="","",IFERROR(INDEX(Tableau1[RAISON],MATCH(J415,Tableau1[JOUR],0)),IF(WEEKDAY(J415,2)&gt;5,"WE","")))</f>
        <v/>
      </c>
      <c r="L415" s="14">
        <f t="shared" si="71"/>
        <v>43827</v>
      </c>
      <c r="M415" s="13" t="str">
        <f>IF(L415="","",IFERROR(INDEX(Tableau1[RAISON],MATCH(L415,Tableau1[JOUR],0)),IF(WEEKDAY(L415,2)&gt;5,"WE","")))</f>
        <v>WE</v>
      </c>
      <c r="N415" s="11"/>
    </row>
    <row r="416" spans="1:14" x14ac:dyDescent="0.35">
      <c r="A416" s="11"/>
      <c r="B416" s="14">
        <f t="shared" si="66"/>
        <v>43675</v>
      </c>
      <c r="C416" s="13" t="str">
        <f>IF(B416="","",IFERROR(INDEX(Tableau1[RAISON],MATCH(B416,Tableau1[JOUR],0)),IF(WEEKDAY(B416,2)&gt;5,"WE","")))</f>
        <v/>
      </c>
      <c r="D416" s="14">
        <f t="shared" si="67"/>
        <v>43706</v>
      </c>
      <c r="E416" s="13" t="str">
        <f>IF(D416="","",IFERROR(INDEX(Tableau1[RAISON],MATCH(D416,Tableau1[JOUR],0)),IF(WEEKDAY(D416,2)&gt;5,"WE","")))</f>
        <v/>
      </c>
      <c r="F416" s="14">
        <f t="shared" si="68"/>
        <v>43737</v>
      </c>
      <c r="G416" s="13" t="str">
        <f>IF(F416="","",IFERROR(INDEX(Tableau1[RAISON],MATCH(F416,Tableau1[JOUR],0)),IF(WEEKDAY(F416,2)&gt;5,"WE","")))</f>
        <v>WE</v>
      </c>
      <c r="H416" s="14">
        <f t="shared" si="69"/>
        <v>43767</v>
      </c>
      <c r="I416" s="13" t="str">
        <f>IF(H416="","",IFERROR(INDEX(Tableau1[RAISON],MATCH(H416,Tableau1[JOUR],0)),IF(WEEKDAY(H416,2)&gt;5,"WE","")))</f>
        <v/>
      </c>
      <c r="J416" s="14">
        <f t="shared" si="70"/>
        <v>43798</v>
      </c>
      <c r="K416" s="13" t="str">
        <f>IF(J416="","",IFERROR(INDEX(Tableau1[RAISON],MATCH(J416,Tableau1[JOUR],0)),IF(WEEKDAY(J416,2)&gt;5,"WE","")))</f>
        <v/>
      </c>
      <c r="L416" s="14">
        <f t="shared" si="71"/>
        <v>43828</v>
      </c>
      <c r="M416" s="13" t="str">
        <f>IF(L416="","",IFERROR(INDEX(Tableau1[RAISON],MATCH(L416,Tableau1[JOUR],0)),IF(WEEKDAY(L416,2)&gt;5,"WE","")))</f>
        <v>WE</v>
      </c>
      <c r="N416" s="11"/>
    </row>
    <row r="417" spans="1:14" x14ac:dyDescent="0.35">
      <c r="A417" s="11"/>
      <c r="B417" s="14">
        <f t="shared" si="66"/>
        <v>43676</v>
      </c>
      <c r="C417" s="13" t="str">
        <f>IF(B417="","",IFERROR(INDEX(Tableau1[RAISON],MATCH(B417,Tableau1[JOUR],0)),IF(WEEKDAY(B417,2)&gt;5,"WE","")))</f>
        <v/>
      </c>
      <c r="D417" s="14">
        <f t="shared" si="67"/>
        <v>43707</v>
      </c>
      <c r="E417" s="13" t="str">
        <f>IF(D417="","",IFERROR(INDEX(Tableau1[RAISON],MATCH(D417,Tableau1[JOUR],0)),IF(WEEKDAY(D417,2)&gt;5,"WE","")))</f>
        <v/>
      </c>
      <c r="F417" s="14">
        <f t="shared" si="68"/>
        <v>43738</v>
      </c>
      <c r="G417" s="13" t="str">
        <f>IF(F417="","",IFERROR(INDEX(Tableau1[RAISON],MATCH(F417,Tableau1[JOUR],0)),IF(WEEKDAY(F417,2)&gt;5,"WE","")))</f>
        <v/>
      </c>
      <c r="H417" s="14">
        <f t="shared" si="69"/>
        <v>43768</v>
      </c>
      <c r="I417" s="13" t="str">
        <f>IF(H417="","",IFERROR(INDEX(Tableau1[RAISON],MATCH(H417,Tableau1[JOUR],0)),IF(WEEKDAY(H417,2)&gt;5,"WE","")))</f>
        <v/>
      </c>
      <c r="J417" s="14">
        <f t="shared" si="70"/>
        <v>43799</v>
      </c>
      <c r="K417" s="13" t="str">
        <f>IF(J417="","",IFERROR(INDEX(Tableau1[RAISON],MATCH(J417,Tableau1[JOUR],0)),IF(WEEKDAY(J417,2)&gt;5,"WE","")))</f>
        <v>WE</v>
      </c>
      <c r="L417" s="14">
        <f t="shared" si="71"/>
        <v>43829</v>
      </c>
      <c r="M417" s="13" t="str">
        <f>IF(L417="","",IFERROR(INDEX(Tableau1[RAISON],MATCH(L417,Tableau1[JOUR],0)),IF(WEEKDAY(L417,2)&gt;5,"WE","")))</f>
        <v/>
      </c>
      <c r="N417" s="11"/>
    </row>
    <row r="418" spans="1:14" x14ac:dyDescent="0.35">
      <c r="A418" s="11"/>
      <c r="B418" s="16">
        <f t="shared" si="66"/>
        <v>43677</v>
      </c>
      <c r="C418" s="13" t="str">
        <f>IF(B418="","",IFERROR(INDEX(Tableau1[RAISON],MATCH(B418,Tableau1[JOUR],0)),IF(WEEKDAY(B418,2)&gt;5,"WE","")))</f>
        <v/>
      </c>
      <c r="D418" s="16">
        <f t="shared" si="67"/>
        <v>43708</v>
      </c>
      <c r="E418" s="13" t="str">
        <f>IF(D418="","",IFERROR(INDEX(Tableau1[RAISON],MATCH(D418,Tableau1[JOUR],0)),IF(WEEKDAY(D418,2)&gt;5,"WE","")))</f>
        <v>WE</v>
      </c>
      <c r="F418" s="17"/>
      <c r="G418" s="13" t="str">
        <f>IF(F418="","",IFERROR(INDEX(Tableau1[RAISON],MATCH(F418,Tableau1[JOUR],0)),IF(WEEKDAY(F418,2)&gt;5,"WE","")))</f>
        <v/>
      </c>
      <c r="H418" s="16">
        <f t="shared" si="69"/>
        <v>43769</v>
      </c>
      <c r="I418" s="13" t="str">
        <f>IF(H418="","",IFERROR(INDEX(Tableau1[RAISON],MATCH(H418,Tableau1[JOUR],0)),IF(WEEKDAY(H418,2)&gt;5,"WE","")))</f>
        <v/>
      </c>
      <c r="J418" s="17"/>
      <c r="K418" s="13" t="str">
        <f>IF(J418="","",IFERROR(INDEX(Tableau1[RAISON],MATCH(J418,Tableau1[JOUR],0)),IF(WEEKDAY(J418,2)&gt;5,"WE","")))</f>
        <v/>
      </c>
      <c r="L418" s="16">
        <f t="shared" si="71"/>
        <v>43830</v>
      </c>
      <c r="M418" s="13" t="str">
        <f>IF(L418="","",IFERROR(INDEX(Tableau1[RAISON],MATCH(L418,Tableau1[JOUR],0)),IF(WEEKDAY(L418,2)&gt;5,"WE","")))</f>
        <v/>
      </c>
      <c r="N418" s="11"/>
    </row>
    <row r="419" spans="1:14" x14ac:dyDescent="0.35">
      <c r="A419" s="11"/>
      <c r="B419" s="18">
        <f>NETWORKDAYS(B388,MAX(B415:B418),Tableau1[JOUR]
)</f>
        <v>23</v>
      </c>
      <c r="C419" s="18"/>
      <c r="D419" s="18">
        <f>NETWORKDAYS(D388,MAX(D415:D418),Tableau1[JOUR]
)</f>
        <v>21</v>
      </c>
      <c r="E419" s="18"/>
      <c r="F419" s="18">
        <f>NETWORKDAYS(F388,MAX(F415:F418),Tableau1[JOUR]
)</f>
        <v>21</v>
      </c>
      <c r="G419" s="18"/>
      <c r="H419" s="18">
        <f>NETWORKDAYS(H388,MAX(H415:H418),Tableau1[JOUR]
)</f>
        <v>23</v>
      </c>
      <c r="I419" s="18"/>
      <c r="J419" s="18">
        <f>NETWORKDAYS(J388,MAX(J415:J418),Tableau1[JOUR]
)</f>
        <v>18</v>
      </c>
      <c r="K419" s="18"/>
      <c r="L419" s="18">
        <f>NETWORKDAYS(L388,MAX(L415:L418),Tableau1[JOUR]
)</f>
        <v>21</v>
      </c>
      <c r="M419" s="11"/>
      <c r="N419" s="18">
        <f>SUM(B419:L419)</f>
        <v>127</v>
      </c>
    </row>
    <row r="421" spans="1:14" x14ac:dyDescent="0.35">
      <c r="A421" s="11"/>
      <c r="B421" s="10">
        <v>1</v>
      </c>
      <c r="C421" s="11"/>
      <c r="D421" s="10">
        <v>2</v>
      </c>
      <c r="E421" s="11"/>
      <c r="F421" s="10">
        <v>3</v>
      </c>
      <c r="G421" s="11"/>
      <c r="H421" s="10">
        <v>4</v>
      </c>
      <c r="I421" s="11"/>
      <c r="J421" s="10">
        <v>5</v>
      </c>
      <c r="K421" s="11"/>
      <c r="L421" s="10">
        <v>6</v>
      </c>
      <c r="M421" s="11"/>
      <c r="N421" s="11"/>
    </row>
    <row r="422" spans="1:14" x14ac:dyDescent="0.35">
      <c r="A422" s="9">
        <f>A352+1</f>
        <v>2020</v>
      </c>
      <c r="B422" s="19">
        <f>DATE(A422,B421,1)</f>
        <v>43831</v>
      </c>
      <c r="C422" s="20"/>
      <c r="D422" s="19">
        <f>DATE(A422,D421,1)</f>
        <v>43862</v>
      </c>
      <c r="E422" s="20"/>
      <c r="F422" s="19">
        <f>DATE(A422,F421,1)</f>
        <v>43891</v>
      </c>
      <c r="G422" s="20"/>
      <c r="H422" s="19">
        <f>DATE(A422,H421,1)</f>
        <v>43922</v>
      </c>
      <c r="I422" s="20"/>
      <c r="J422" s="19">
        <f>DATE(A422,J421,1)</f>
        <v>43952</v>
      </c>
      <c r="K422" s="20"/>
      <c r="L422" s="19">
        <f>DATE(A422,L421,1)</f>
        <v>43983</v>
      </c>
      <c r="M422" s="20"/>
      <c r="N422" s="10"/>
    </row>
    <row r="423" spans="1:14" x14ac:dyDescent="0.35">
      <c r="A423" s="11"/>
      <c r="B423" s="12">
        <f>+B422</f>
        <v>43831</v>
      </c>
      <c r="C423" s="13" t="str">
        <f>IF(B423="","",IFERROR(INDEX(Tableau1[RAISON],MATCH(B423,Tableau1[JOUR],0)),IF(WEEKDAY(B423,2)&gt;5,"WE","")))</f>
        <v>Jour de l'An</v>
      </c>
      <c r="D423" s="12">
        <f>+D422</f>
        <v>43862</v>
      </c>
      <c r="E423" s="13" t="str">
        <f>IF(D423="","",IFERROR(INDEX(Tableau1[RAISON],MATCH(D423,Tableau1[JOUR],0)),IF(WEEKDAY(D423,2)&gt;5,"WE","")))</f>
        <v>WE</v>
      </c>
      <c r="F423" s="12">
        <f>+F422</f>
        <v>43891</v>
      </c>
      <c r="G423" s="13" t="str">
        <f>IF(F423="","",IFERROR(INDEX(Tableau1[RAISON],MATCH(F423,Tableau1[JOUR],0)),IF(WEEKDAY(F423,2)&gt;5,"WE","")))</f>
        <v>WE</v>
      </c>
      <c r="H423" s="12">
        <f>+H422</f>
        <v>43922</v>
      </c>
      <c r="I423" s="13" t="str">
        <f>IF(H423="","",IFERROR(INDEX(Tableau1[RAISON],MATCH(H423,Tableau1[JOUR],0)),IF(WEEKDAY(H423,2)&gt;5,"WE","")))</f>
        <v/>
      </c>
      <c r="J423" s="12">
        <f>+J422</f>
        <v>43952</v>
      </c>
      <c r="K423" s="13" t="str">
        <f>IF(J423="","",IFERROR(INDEX(Tableau1[RAISON],MATCH(J423,Tableau1[JOUR],0)),IF(WEEKDAY(J423,2)&gt;5,"WE","")))</f>
        <v>Fête du Travail</v>
      </c>
      <c r="L423" s="12">
        <f>+L422</f>
        <v>43983</v>
      </c>
      <c r="M423" s="13" t="str">
        <f>IF(L423="","",IFERROR(INDEX(Tableau1[RAISON],MATCH(L423,Tableau1[JOUR],0)),IF(WEEKDAY(L423,2)&gt;5,"WE","")))</f>
        <v>Lundi de la Pentecôte</v>
      </c>
      <c r="N423" s="11"/>
    </row>
    <row r="424" spans="1:14" x14ac:dyDescent="0.35">
      <c r="A424" s="11"/>
      <c r="B424" s="14">
        <f>B423+1</f>
        <v>43832</v>
      </c>
      <c r="C424" s="13" t="str">
        <f>IF(B424="","",IFERROR(INDEX(Tableau1[RAISON],MATCH(B424,Tableau1[JOUR],0)),IF(WEEKDAY(B424,2)&gt;5,"WE","")))</f>
        <v/>
      </c>
      <c r="D424" s="14">
        <f>D423+1</f>
        <v>43863</v>
      </c>
      <c r="E424" s="13" t="str">
        <f>IF(D424="","",IFERROR(INDEX(Tableau1[RAISON],MATCH(D424,Tableau1[JOUR],0)),IF(WEEKDAY(D424,2)&gt;5,"WE","")))</f>
        <v>WE</v>
      </c>
      <c r="F424" s="14">
        <f>F423+1</f>
        <v>43892</v>
      </c>
      <c r="G424" s="13" t="str">
        <f>IF(F424="","",IFERROR(INDEX(Tableau1[RAISON],MATCH(F424,Tableau1[JOUR],0)),IF(WEEKDAY(F424,2)&gt;5,"WE","")))</f>
        <v/>
      </c>
      <c r="H424" s="14">
        <f>H423+1</f>
        <v>43923</v>
      </c>
      <c r="I424" s="13" t="str">
        <f>IF(H424="","",IFERROR(INDEX(Tableau1[RAISON],MATCH(H424,Tableau1[JOUR],0)),IF(WEEKDAY(H424,2)&gt;5,"WE","")))</f>
        <v/>
      </c>
      <c r="J424" s="14">
        <f>J423+1</f>
        <v>43953</v>
      </c>
      <c r="K424" s="13" t="str">
        <f>IF(J424="","",IFERROR(INDEX(Tableau1[RAISON],MATCH(J424,Tableau1[JOUR],0)),IF(WEEKDAY(J424,2)&gt;5,"WE","")))</f>
        <v>WE</v>
      </c>
      <c r="L424" s="14">
        <f>L423+1</f>
        <v>43984</v>
      </c>
      <c r="M424" s="13" t="str">
        <f>IF(L424="","",IFERROR(INDEX(Tableau1[RAISON],MATCH(L424,Tableau1[JOUR],0)),IF(WEEKDAY(L424,2)&gt;5,"WE","")))</f>
        <v/>
      </c>
      <c r="N424" s="11"/>
    </row>
    <row r="425" spans="1:14" x14ac:dyDescent="0.35">
      <c r="A425" s="11"/>
      <c r="B425" s="14">
        <f t="shared" ref="B425:B453" si="72">B424+1</f>
        <v>43833</v>
      </c>
      <c r="C425" s="13" t="str">
        <f>IF(B425="","",IFERROR(INDEX(Tableau1[RAISON],MATCH(B425,Tableau1[JOUR],0)),IF(WEEKDAY(B425,2)&gt;5,"WE","")))</f>
        <v/>
      </c>
      <c r="D425" s="14">
        <f t="shared" ref="D425:D450" si="73">D424+1</f>
        <v>43864</v>
      </c>
      <c r="E425" s="13" t="str">
        <f>IF(D425="","",IFERROR(INDEX(Tableau1[RAISON],MATCH(D425,Tableau1[JOUR],0)),IF(WEEKDAY(D425,2)&gt;5,"WE","")))</f>
        <v/>
      </c>
      <c r="F425" s="14">
        <f t="shared" ref="F425:F453" si="74">F424+1</f>
        <v>43893</v>
      </c>
      <c r="G425" s="13" t="str">
        <f>IF(F425="","",IFERROR(INDEX(Tableau1[RAISON],MATCH(F425,Tableau1[JOUR],0)),IF(WEEKDAY(F425,2)&gt;5,"WE","")))</f>
        <v/>
      </c>
      <c r="H425" s="14">
        <f t="shared" ref="H425:H452" si="75">H424+1</f>
        <v>43924</v>
      </c>
      <c r="I425" s="13" t="str">
        <f>IF(H425="","",IFERROR(INDEX(Tableau1[RAISON],MATCH(H425,Tableau1[JOUR],0)),IF(WEEKDAY(H425,2)&gt;5,"WE","")))</f>
        <v/>
      </c>
      <c r="J425" s="14">
        <f t="shared" ref="J425:J453" si="76">J424+1</f>
        <v>43954</v>
      </c>
      <c r="K425" s="13" t="str">
        <f>IF(J425="","",IFERROR(INDEX(Tableau1[RAISON],MATCH(J425,Tableau1[JOUR],0)),IF(WEEKDAY(J425,2)&gt;5,"WE","")))</f>
        <v>WE</v>
      </c>
      <c r="L425" s="14">
        <f t="shared" ref="L425:L452" si="77">L424+1</f>
        <v>43985</v>
      </c>
      <c r="M425" s="13" t="str">
        <f>IF(L425="","",IFERROR(INDEX(Tableau1[RAISON],MATCH(L425,Tableau1[JOUR],0)),IF(WEEKDAY(L425,2)&gt;5,"WE","")))</f>
        <v/>
      </c>
      <c r="N425" s="11"/>
    </row>
    <row r="426" spans="1:14" x14ac:dyDescent="0.35">
      <c r="A426" s="11"/>
      <c r="B426" s="14">
        <f t="shared" si="72"/>
        <v>43834</v>
      </c>
      <c r="C426" s="13" t="str">
        <f>IF(B426="","",IFERROR(INDEX(Tableau1[RAISON],MATCH(B426,Tableau1[JOUR],0)),IF(WEEKDAY(B426,2)&gt;5,"WE","")))</f>
        <v>WE</v>
      </c>
      <c r="D426" s="14">
        <f t="shared" si="73"/>
        <v>43865</v>
      </c>
      <c r="E426" s="13" t="str">
        <f>IF(D426="","",IFERROR(INDEX(Tableau1[RAISON],MATCH(D426,Tableau1[JOUR],0)),IF(WEEKDAY(D426,2)&gt;5,"WE","")))</f>
        <v/>
      </c>
      <c r="F426" s="14">
        <f t="shared" si="74"/>
        <v>43894</v>
      </c>
      <c r="G426" s="13" t="str">
        <f>IF(F426="","",IFERROR(INDEX(Tableau1[RAISON],MATCH(F426,Tableau1[JOUR],0)),IF(WEEKDAY(F426,2)&gt;5,"WE","")))</f>
        <v/>
      </c>
      <c r="H426" s="14">
        <f t="shared" si="75"/>
        <v>43925</v>
      </c>
      <c r="I426" s="13" t="str">
        <f>IF(H426="","",IFERROR(INDEX(Tableau1[RAISON],MATCH(H426,Tableau1[JOUR],0)),IF(WEEKDAY(H426,2)&gt;5,"WE","")))</f>
        <v>WE</v>
      </c>
      <c r="J426" s="14">
        <f t="shared" si="76"/>
        <v>43955</v>
      </c>
      <c r="K426" s="13" t="str">
        <f>IF(J426="","",IFERROR(INDEX(Tableau1[RAISON],MATCH(J426,Tableau1[JOUR],0)),IF(WEEKDAY(J426,2)&gt;5,"WE","")))</f>
        <v/>
      </c>
      <c r="L426" s="14">
        <f t="shared" si="77"/>
        <v>43986</v>
      </c>
      <c r="M426" s="13" t="str">
        <f>IF(L426="","",IFERROR(INDEX(Tableau1[RAISON],MATCH(L426,Tableau1[JOUR],0)),IF(WEEKDAY(L426,2)&gt;5,"WE","")))</f>
        <v/>
      </c>
      <c r="N426" s="11"/>
    </row>
    <row r="427" spans="1:14" x14ac:dyDescent="0.35">
      <c r="A427" s="11"/>
      <c r="B427" s="14">
        <f t="shared" si="72"/>
        <v>43835</v>
      </c>
      <c r="C427" s="13" t="str">
        <f>IF(B427="","",IFERROR(INDEX(Tableau1[RAISON],MATCH(B427,Tableau1[JOUR],0)),IF(WEEKDAY(B427,2)&gt;5,"WE","")))</f>
        <v>WE</v>
      </c>
      <c r="D427" s="14">
        <f t="shared" si="73"/>
        <v>43866</v>
      </c>
      <c r="E427" s="13" t="str">
        <f>IF(D427="","",IFERROR(INDEX(Tableau1[RAISON],MATCH(D427,Tableau1[JOUR],0)),IF(WEEKDAY(D427,2)&gt;5,"WE","")))</f>
        <v/>
      </c>
      <c r="F427" s="14">
        <f t="shared" si="74"/>
        <v>43895</v>
      </c>
      <c r="G427" s="13" t="str">
        <f>IF(F427="","",IFERROR(INDEX(Tableau1[RAISON],MATCH(F427,Tableau1[JOUR],0)),IF(WEEKDAY(F427,2)&gt;5,"WE","")))</f>
        <v/>
      </c>
      <c r="H427" s="14">
        <f t="shared" si="75"/>
        <v>43926</v>
      </c>
      <c r="I427" s="13" t="str">
        <f>IF(H427="","",IFERROR(INDEX(Tableau1[RAISON],MATCH(H427,Tableau1[JOUR],0)),IF(WEEKDAY(H427,2)&gt;5,"WE","")))</f>
        <v>WE</v>
      </c>
      <c r="J427" s="14">
        <f t="shared" si="76"/>
        <v>43956</v>
      </c>
      <c r="K427" s="13" t="str">
        <f>IF(J427="","",IFERROR(INDEX(Tableau1[RAISON],MATCH(J427,Tableau1[JOUR],0)),IF(WEEKDAY(J427,2)&gt;5,"WE","")))</f>
        <v/>
      </c>
      <c r="L427" s="14">
        <f t="shared" si="77"/>
        <v>43987</v>
      </c>
      <c r="M427" s="13" t="str">
        <f>IF(L427="","",IFERROR(INDEX(Tableau1[RAISON],MATCH(L427,Tableau1[JOUR],0)),IF(WEEKDAY(L427,2)&gt;5,"WE","")))</f>
        <v/>
      </c>
      <c r="N427" s="11"/>
    </row>
    <row r="428" spans="1:14" x14ac:dyDescent="0.35">
      <c r="A428" s="11"/>
      <c r="B428" s="14">
        <f t="shared" si="72"/>
        <v>43836</v>
      </c>
      <c r="C428" s="13" t="str">
        <f>IF(B428="","",IFERROR(INDEX(Tableau1[RAISON],MATCH(B428,Tableau1[JOUR],0)),IF(WEEKDAY(B428,2)&gt;5,"WE","")))</f>
        <v/>
      </c>
      <c r="D428" s="14">
        <f t="shared" si="73"/>
        <v>43867</v>
      </c>
      <c r="E428" s="13" t="str">
        <f>IF(D428="","",IFERROR(INDEX(Tableau1[RAISON],MATCH(D428,Tableau1[JOUR],0)),IF(WEEKDAY(D428,2)&gt;5,"WE","")))</f>
        <v/>
      </c>
      <c r="F428" s="14">
        <f t="shared" si="74"/>
        <v>43896</v>
      </c>
      <c r="G428" s="13" t="str">
        <f>IF(F428="","",IFERROR(INDEX(Tableau1[RAISON],MATCH(F428,Tableau1[JOUR],0)),IF(WEEKDAY(F428,2)&gt;5,"WE","")))</f>
        <v/>
      </c>
      <c r="H428" s="14">
        <f t="shared" si="75"/>
        <v>43927</v>
      </c>
      <c r="I428" s="13" t="str">
        <f>IF(H428="","",IFERROR(INDEX(Tableau1[RAISON],MATCH(H428,Tableau1[JOUR],0)),IF(WEEKDAY(H428,2)&gt;5,"WE","")))</f>
        <v/>
      </c>
      <c r="J428" s="14">
        <f t="shared" si="76"/>
        <v>43957</v>
      </c>
      <c r="K428" s="13" t="str">
        <f>IF(J428="","",IFERROR(INDEX(Tableau1[RAISON],MATCH(J428,Tableau1[JOUR],0)),IF(WEEKDAY(J428,2)&gt;5,"WE","")))</f>
        <v/>
      </c>
      <c r="L428" s="14">
        <f t="shared" si="77"/>
        <v>43988</v>
      </c>
      <c r="M428" s="13" t="str">
        <f>IF(L428="","",IFERROR(INDEX(Tableau1[RAISON],MATCH(L428,Tableau1[JOUR],0)),IF(WEEKDAY(L428,2)&gt;5,"WE","")))</f>
        <v>WE</v>
      </c>
      <c r="N428" s="11"/>
    </row>
    <row r="429" spans="1:14" x14ac:dyDescent="0.35">
      <c r="A429" s="11"/>
      <c r="B429" s="14">
        <f t="shared" si="72"/>
        <v>43837</v>
      </c>
      <c r="C429" s="13" t="str">
        <f>IF(B429="","",IFERROR(INDEX(Tableau1[RAISON],MATCH(B429,Tableau1[JOUR],0)),IF(WEEKDAY(B429,2)&gt;5,"WE","")))</f>
        <v/>
      </c>
      <c r="D429" s="14">
        <f t="shared" si="73"/>
        <v>43868</v>
      </c>
      <c r="E429" s="13" t="str">
        <f>IF(D429="","",IFERROR(INDEX(Tableau1[RAISON],MATCH(D429,Tableau1[JOUR],0)),IF(WEEKDAY(D429,2)&gt;5,"WE","")))</f>
        <v/>
      </c>
      <c r="F429" s="14">
        <f t="shared" si="74"/>
        <v>43897</v>
      </c>
      <c r="G429" s="13" t="str">
        <f>IF(F429="","",IFERROR(INDEX(Tableau1[RAISON],MATCH(F429,Tableau1[JOUR],0)),IF(WEEKDAY(F429,2)&gt;5,"WE","")))</f>
        <v>WE</v>
      </c>
      <c r="H429" s="14">
        <f t="shared" si="75"/>
        <v>43928</v>
      </c>
      <c r="I429" s="13" t="str">
        <f>IF(H429="","",IFERROR(INDEX(Tableau1[RAISON],MATCH(H429,Tableau1[JOUR],0)),IF(WEEKDAY(H429,2)&gt;5,"WE","")))</f>
        <v/>
      </c>
      <c r="J429" s="14">
        <f t="shared" si="76"/>
        <v>43958</v>
      </c>
      <c r="K429" s="13" t="str">
        <f>IF(J429="","",IFERROR(INDEX(Tableau1[RAISON],MATCH(J429,Tableau1[JOUR],0)),IF(WEEKDAY(J429,2)&gt;5,"WE","")))</f>
        <v/>
      </c>
      <c r="L429" s="14">
        <f t="shared" si="77"/>
        <v>43989</v>
      </c>
      <c r="M429" s="13" t="str">
        <f>IF(L429="","",IFERROR(INDEX(Tableau1[RAISON],MATCH(L429,Tableau1[JOUR],0)),IF(WEEKDAY(L429,2)&gt;5,"WE","")))</f>
        <v>WE</v>
      </c>
      <c r="N429" s="11"/>
    </row>
    <row r="430" spans="1:14" x14ac:dyDescent="0.35">
      <c r="A430" s="11"/>
      <c r="B430" s="14">
        <f t="shared" si="72"/>
        <v>43838</v>
      </c>
      <c r="C430" s="13" t="str">
        <f>IF(B430="","",IFERROR(INDEX(Tableau1[RAISON],MATCH(B430,Tableau1[JOUR],0)),IF(WEEKDAY(B430,2)&gt;5,"WE","")))</f>
        <v/>
      </c>
      <c r="D430" s="14">
        <f t="shared" si="73"/>
        <v>43869</v>
      </c>
      <c r="E430" s="13" t="str">
        <f>IF(D430="","",IFERROR(INDEX(Tableau1[RAISON],MATCH(D430,Tableau1[JOUR],0)),IF(WEEKDAY(D430,2)&gt;5,"WE","")))</f>
        <v>WE</v>
      </c>
      <c r="F430" s="14">
        <f t="shared" si="74"/>
        <v>43898</v>
      </c>
      <c r="G430" s="13" t="str">
        <f>IF(F430="","",IFERROR(INDEX(Tableau1[RAISON],MATCH(F430,Tableau1[JOUR],0)),IF(WEEKDAY(F430,2)&gt;5,"WE","")))</f>
        <v>WE</v>
      </c>
      <c r="H430" s="14">
        <f t="shared" si="75"/>
        <v>43929</v>
      </c>
      <c r="I430" s="13" t="str">
        <f>IF(H430="","",IFERROR(INDEX(Tableau1[RAISON],MATCH(H430,Tableau1[JOUR],0)),IF(WEEKDAY(H430,2)&gt;5,"WE","")))</f>
        <v/>
      </c>
      <c r="J430" s="14">
        <f t="shared" si="76"/>
        <v>43959</v>
      </c>
      <c r="K430" s="13" t="str">
        <f>IF(J430="","",IFERROR(INDEX(Tableau1[RAISON],MATCH(J430,Tableau1[JOUR],0)),IF(WEEKDAY(J430,2)&gt;5,"WE","")))</f>
        <v/>
      </c>
      <c r="L430" s="14">
        <f t="shared" si="77"/>
        <v>43990</v>
      </c>
      <c r="M430" s="13" t="str">
        <f>IF(L430="","",IFERROR(INDEX(Tableau1[RAISON],MATCH(L430,Tableau1[JOUR],0)),IF(WEEKDAY(L430,2)&gt;5,"WE","")))</f>
        <v/>
      </c>
      <c r="N430" s="11"/>
    </row>
    <row r="431" spans="1:14" x14ac:dyDescent="0.35">
      <c r="A431" s="11"/>
      <c r="B431" s="14">
        <f t="shared" si="72"/>
        <v>43839</v>
      </c>
      <c r="C431" s="13" t="str">
        <f>IF(B431="","",IFERROR(INDEX(Tableau1[RAISON],MATCH(B431,Tableau1[JOUR],0)),IF(WEEKDAY(B431,2)&gt;5,"WE","")))</f>
        <v/>
      </c>
      <c r="D431" s="14">
        <f t="shared" si="73"/>
        <v>43870</v>
      </c>
      <c r="E431" s="13" t="str">
        <f>IF(D431="","",IFERROR(INDEX(Tableau1[RAISON],MATCH(D431,Tableau1[JOUR],0)),IF(WEEKDAY(D431,2)&gt;5,"WE","")))</f>
        <v>WE</v>
      </c>
      <c r="F431" s="14">
        <f t="shared" si="74"/>
        <v>43899</v>
      </c>
      <c r="G431" s="13" t="str">
        <f>IF(F431="","",IFERROR(INDEX(Tableau1[RAISON],MATCH(F431,Tableau1[JOUR],0)),IF(WEEKDAY(F431,2)&gt;5,"WE","")))</f>
        <v/>
      </c>
      <c r="H431" s="14">
        <f t="shared" si="75"/>
        <v>43930</v>
      </c>
      <c r="I431" s="13" t="str">
        <f>IF(H431="","",IFERROR(INDEX(Tableau1[RAISON],MATCH(H431,Tableau1[JOUR],0)),IF(WEEKDAY(H431,2)&gt;5,"WE","")))</f>
        <v/>
      </c>
      <c r="J431" s="14">
        <f t="shared" si="76"/>
        <v>43960</v>
      </c>
      <c r="K431" s="13" t="str">
        <f>IF(J431="","",IFERROR(INDEX(Tableau1[RAISON],MATCH(J431,Tableau1[JOUR],0)),IF(WEEKDAY(J431,2)&gt;5,"WE","")))</f>
        <v>WE</v>
      </c>
      <c r="L431" s="14">
        <f t="shared" si="77"/>
        <v>43991</v>
      </c>
      <c r="M431" s="13" t="str">
        <f>IF(L431="","",IFERROR(INDEX(Tableau1[RAISON],MATCH(L431,Tableau1[JOUR],0)),IF(WEEKDAY(L431,2)&gt;5,"WE","")))</f>
        <v/>
      </c>
      <c r="N431" s="11"/>
    </row>
    <row r="432" spans="1:14" x14ac:dyDescent="0.35">
      <c r="A432" s="11"/>
      <c r="B432" s="14">
        <f t="shared" si="72"/>
        <v>43840</v>
      </c>
      <c r="C432" s="13" t="str">
        <f>IF(B432="","",IFERROR(INDEX(Tableau1[RAISON],MATCH(B432,Tableau1[JOUR],0)),IF(WEEKDAY(B432,2)&gt;5,"WE","")))</f>
        <v/>
      </c>
      <c r="D432" s="14">
        <f t="shared" si="73"/>
        <v>43871</v>
      </c>
      <c r="E432" s="13" t="str">
        <f>IF(D432="","",IFERROR(INDEX(Tableau1[RAISON],MATCH(D432,Tableau1[JOUR],0)),IF(WEEKDAY(D432,2)&gt;5,"WE","")))</f>
        <v/>
      </c>
      <c r="F432" s="14">
        <f t="shared" si="74"/>
        <v>43900</v>
      </c>
      <c r="G432" s="13" t="str">
        <f>IF(F432="","",IFERROR(INDEX(Tableau1[RAISON],MATCH(F432,Tableau1[JOUR],0)),IF(WEEKDAY(F432,2)&gt;5,"WE","")))</f>
        <v/>
      </c>
      <c r="H432" s="14">
        <f t="shared" si="75"/>
        <v>43931</v>
      </c>
      <c r="I432" s="13" t="str">
        <f>IF(H432="","",IFERROR(INDEX(Tableau1[RAISON],MATCH(H432,Tableau1[JOUR],0)),IF(WEEKDAY(H432,2)&gt;5,"WE","")))</f>
        <v/>
      </c>
      <c r="J432" s="14">
        <f t="shared" si="76"/>
        <v>43961</v>
      </c>
      <c r="K432" s="13" t="str">
        <f>IF(J432="","",IFERROR(INDEX(Tableau1[RAISON],MATCH(J432,Tableau1[JOUR],0)),IF(WEEKDAY(J432,2)&gt;5,"WE","")))</f>
        <v>WE</v>
      </c>
      <c r="L432" s="14">
        <f t="shared" si="77"/>
        <v>43992</v>
      </c>
      <c r="M432" s="13" t="str">
        <f>IF(L432="","",IFERROR(INDEX(Tableau1[RAISON],MATCH(L432,Tableau1[JOUR],0)),IF(WEEKDAY(L432,2)&gt;5,"WE","")))</f>
        <v/>
      </c>
      <c r="N432" s="11"/>
    </row>
    <row r="433" spans="1:14" x14ac:dyDescent="0.35">
      <c r="A433" s="11"/>
      <c r="B433" s="14">
        <f t="shared" si="72"/>
        <v>43841</v>
      </c>
      <c r="C433" s="13" t="str">
        <f>IF(B433="","",IFERROR(INDEX(Tableau1[RAISON],MATCH(B433,Tableau1[JOUR],0)),IF(WEEKDAY(B433,2)&gt;5,"WE","")))</f>
        <v>WE</v>
      </c>
      <c r="D433" s="14">
        <f t="shared" si="73"/>
        <v>43872</v>
      </c>
      <c r="E433" s="13" t="str">
        <f>IF(D433="","",IFERROR(INDEX(Tableau1[RAISON],MATCH(D433,Tableau1[JOUR],0)),IF(WEEKDAY(D433,2)&gt;5,"WE","")))</f>
        <v/>
      </c>
      <c r="F433" s="14">
        <f t="shared" si="74"/>
        <v>43901</v>
      </c>
      <c r="G433" s="13" t="str">
        <f>IF(F433="","",IFERROR(INDEX(Tableau1[RAISON],MATCH(F433,Tableau1[JOUR],0)),IF(WEEKDAY(F433,2)&gt;5,"WE","")))</f>
        <v/>
      </c>
      <c r="H433" s="14">
        <f t="shared" si="75"/>
        <v>43932</v>
      </c>
      <c r="I433" s="13" t="str">
        <f>IF(H433="","",IFERROR(INDEX(Tableau1[RAISON],MATCH(H433,Tableau1[JOUR],0)),IF(WEEKDAY(H433,2)&gt;5,"WE","")))</f>
        <v>WE</v>
      </c>
      <c r="J433" s="14">
        <f t="shared" si="76"/>
        <v>43962</v>
      </c>
      <c r="K433" s="13" t="str">
        <f>IF(J433="","",IFERROR(INDEX(Tableau1[RAISON],MATCH(J433,Tableau1[JOUR],0)),IF(WEEKDAY(J433,2)&gt;5,"WE","")))</f>
        <v/>
      </c>
      <c r="L433" s="14">
        <f t="shared" si="77"/>
        <v>43993</v>
      </c>
      <c r="M433" s="13" t="str">
        <f>IF(L433="","",IFERROR(INDEX(Tableau1[RAISON],MATCH(L433,Tableau1[JOUR],0)),IF(WEEKDAY(L433,2)&gt;5,"WE","")))</f>
        <v/>
      </c>
      <c r="N433" s="11"/>
    </row>
    <row r="434" spans="1:14" x14ac:dyDescent="0.35">
      <c r="A434" s="11"/>
      <c r="B434" s="14">
        <f t="shared" si="72"/>
        <v>43842</v>
      </c>
      <c r="C434" s="13" t="str">
        <f>IF(B434="","",IFERROR(INDEX(Tableau1[RAISON],MATCH(B434,Tableau1[JOUR],0)),IF(WEEKDAY(B434,2)&gt;5,"WE","")))</f>
        <v>WE</v>
      </c>
      <c r="D434" s="14">
        <f t="shared" si="73"/>
        <v>43873</v>
      </c>
      <c r="E434" s="13" t="str">
        <f>IF(D434="","",IFERROR(INDEX(Tableau1[RAISON],MATCH(D434,Tableau1[JOUR],0)),IF(WEEKDAY(D434,2)&gt;5,"WE","")))</f>
        <v/>
      </c>
      <c r="F434" s="14">
        <f t="shared" si="74"/>
        <v>43902</v>
      </c>
      <c r="G434" s="13" t="str">
        <f>IF(F434="","",IFERROR(INDEX(Tableau1[RAISON],MATCH(F434,Tableau1[JOUR],0)),IF(WEEKDAY(F434,2)&gt;5,"WE","")))</f>
        <v/>
      </c>
      <c r="H434" s="14">
        <f t="shared" si="75"/>
        <v>43933</v>
      </c>
      <c r="I434" s="13" t="str">
        <f>IF(H434="","",IFERROR(INDEX(Tableau1[RAISON],MATCH(H434,Tableau1[JOUR],0)),IF(WEEKDAY(H434,2)&gt;5,"WE","")))</f>
        <v>Pâques</v>
      </c>
      <c r="J434" s="14">
        <f t="shared" si="76"/>
        <v>43963</v>
      </c>
      <c r="K434" s="13" t="str">
        <f>IF(J434="","",IFERROR(INDEX(Tableau1[RAISON],MATCH(J434,Tableau1[JOUR],0)),IF(WEEKDAY(J434,2)&gt;5,"WE","")))</f>
        <v/>
      </c>
      <c r="L434" s="14">
        <f t="shared" si="77"/>
        <v>43994</v>
      </c>
      <c r="M434" s="13" t="str">
        <f>IF(L434="","",IFERROR(INDEX(Tableau1[RAISON],MATCH(L434,Tableau1[JOUR],0)),IF(WEEKDAY(L434,2)&gt;5,"WE","")))</f>
        <v/>
      </c>
      <c r="N434" s="11"/>
    </row>
    <row r="435" spans="1:14" x14ac:dyDescent="0.35">
      <c r="A435" s="11"/>
      <c r="B435" s="14">
        <f t="shared" si="72"/>
        <v>43843</v>
      </c>
      <c r="C435" s="13" t="str">
        <f>IF(B435="","",IFERROR(INDEX(Tableau1[RAISON],MATCH(B435,Tableau1[JOUR],0)),IF(WEEKDAY(B435,2)&gt;5,"WE","")))</f>
        <v/>
      </c>
      <c r="D435" s="14">
        <f t="shared" si="73"/>
        <v>43874</v>
      </c>
      <c r="E435" s="13" t="str">
        <f>IF(D435="","",IFERROR(INDEX(Tableau1[RAISON],MATCH(D435,Tableau1[JOUR],0)),IF(WEEKDAY(D435,2)&gt;5,"WE","")))</f>
        <v/>
      </c>
      <c r="F435" s="14">
        <f t="shared" si="74"/>
        <v>43903</v>
      </c>
      <c r="G435" s="13" t="str">
        <f>IF(F435="","",IFERROR(INDEX(Tableau1[RAISON],MATCH(F435,Tableau1[JOUR],0)),IF(WEEKDAY(F435,2)&gt;5,"WE","")))</f>
        <v/>
      </c>
      <c r="H435" s="14">
        <f t="shared" si="75"/>
        <v>43934</v>
      </c>
      <c r="I435" s="13" t="str">
        <f>IF(H435="","",IFERROR(INDEX(Tableau1[RAISON],MATCH(H435,Tableau1[JOUR],0)),IF(WEEKDAY(H435,2)&gt;5,"WE","")))</f>
        <v>Lundi de Pâques</v>
      </c>
      <c r="J435" s="14">
        <f t="shared" si="76"/>
        <v>43964</v>
      </c>
      <c r="K435" s="13" t="str">
        <f>IF(J435="","",IFERROR(INDEX(Tableau1[RAISON],MATCH(J435,Tableau1[JOUR],0)),IF(WEEKDAY(J435,2)&gt;5,"WE","")))</f>
        <v/>
      </c>
      <c r="L435" s="14">
        <f t="shared" si="77"/>
        <v>43995</v>
      </c>
      <c r="M435" s="13" t="str">
        <f>IF(L435="","",IFERROR(INDEX(Tableau1[RAISON],MATCH(L435,Tableau1[JOUR],0)),IF(WEEKDAY(L435,2)&gt;5,"WE","")))</f>
        <v>WE</v>
      </c>
      <c r="N435" s="11"/>
    </row>
    <row r="436" spans="1:14" x14ac:dyDescent="0.35">
      <c r="A436" s="11"/>
      <c r="B436" s="14">
        <f t="shared" si="72"/>
        <v>43844</v>
      </c>
      <c r="C436" s="13" t="str">
        <f>IF(B436="","",IFERROR(INDEX(Tableau1[RAISON],MATCH(B436,Tableau1[JOUR],0)),IF(WEEKDAY(B436,2)&gt;5,"WE","")))</f>
        <v/>
      </c>
      <c r="D436" s="14">
        <f t="shared" si="73"/>
        <v>43875</v>
      </c>
      <c r="E436" s="13" t="str">
        <f>IF(D436="","",IFERROR(INDEX(Tableau1[RAISON],MATCH(D436,Tableau1[JOUR],0)),IF(WEEKDAY(D436,2)&gt;5,"WE","")))</f>
        <v/>
      </c>
      <c r="F436" s="14">
        <f t="shared" si="74"/>
        <v>43904</v>
      </c>
      <c r="G436" s="13" t="str">
        <f>IF(F436="","",IFERROR(INDEX(Tableau1[RAISON],MATCH(F436,Tableau1[JOUR],0)),IF(WEEKDAY(F436,2)&gt;5,"WE","")))</f>
        <v>WE</v>
      </c>
      <c r="H436" s="14">
        <f t="shared" si="75"/>
        <v>43935</v>
      </c>
      <c r="I436" s="13" t="str">
        <f>IF(H436="","",IFERROR(INDEX(Tableau1[RAISON],MATCH(H436,Tableau1[JOUR],0)),IF(WEEKDAY(H436,2)&gt;5,"WE","")))</f>
        <v/>
      </c>
      <c r="J436" s="14">
        <f t="shared" si="76"/>
        <v>43965</v>
      </c>
      <c r="K436" s="13" t="str">
        <f>IF(J436="","",IFERROR(INDEX(Tableau1[RAISON],MATCH(J436,Tableau1[JOUR],0)),IF(WEEKDAY(J436,2)&gt;5,"WE","")))</f>
        <v/>
      </c>
      <c r="L436" s="14">
        <f t="shared" si="77"/>
        <v>43996</v>
      </c>
      <c r="M436" s="13" t="str">
        <f>IF(L436="","",IFERROR(INDEX(Tableau1[RAISON],MATCH(L436,Tableau1[JOUR],0)),IF(WEEKDAY(L436,2)&gt;5,"WE","")))</f>
        <v>WE</v>
      </c>
      <c r="N436" s="11"/>
    </row>
    <row r="437" spans="1:14" x14ac:dyDescent="0.35">
      <c r="A437" s="11"/>
      <c r="B437" s="14">
        <f t="shared" si="72"/>
        <v>43845</v>
      </c>
      <c r="C437" s="13" t="str">
        <f>IF(B437="","",IFERROR(INDEX(Tableau1[RAISON],MATCH(B437,Tableau1[JOUR],0)),IF(WEEKDAY(B437,2)&gt;5,"WE","")))</f>
        <v/>
      </c>
      <c r="D437" s="14">
        <f t="shared" si="73"/>
        <v>43876</v>
      </c>
      <c r="E437" s="13" t="str">
        <f>IF(D437="","",IFERROR(INDEX(Tableau1[RAISON],MATCH(D437,Tableau1[JOUR],0)),IF(WEEKDAY(D437,2)&gt;5,"WE","")))</f>
        <v>WE</v>
      </c>
      <c r="F437" s="14">
        <f t="shared" si="74"/>
        <v>43905</v>
      </c>
      <c r="G437" s="13" t="str">
        <f>IF(F437="","",IFERROR(INDEX(Tableau1[RAISON],MATCH(F437,Tableau1[JOUR],0)),IF(WEEKDAY(F437,2)&gt;5,"WE","")))</f>
        <v>WE</v>
      </c>
      <c r="H437" s="14">
        <f t="shared" si="75"/>
        <v>43936</v>
      </c>
      <c r="I437" s="13" t="str">
        <f>IF(H437="","",IFERROR(INDEX(Tableau1[RAISON],MATCH(H437,Tableau1[JOUR],0)),IF(WEEKDAY(H437,2)&gt;5,"WE","")))</f>
        <v/>
      </c>
      <c r="J437" s="14">
        <f t="shared" si="76"/>
        <v>43966</v>
      </c>
      <c r="K437" s="13" t="str">
        <f>IF(J437="","",IFERROR(INDEX(Tableau1[RAISON],MATCH(J437,Tableau1[JOUR],0)),IF(WEEKDAY(J437,2)&gt;5,"WE","")))</f>
        <v/>
      </c>
      <c r="L437" s="14">
        <f t="shared" si="77"/>
        <v>43997</v>
      </c>
      <c r="M437" s="13" t="str">
        <f>IF(L437="","",IFERROR(INDEX(Tableau1[RAISON],MATCH(L437,Tableau1[JOUR],0)),IF(WEEKDAY(L437,2)&gt;5,"WE","")))</f>
        <v/>
      </c>
      <c r="N437" s="11"/>
    </row>
    <row r="438" spans="1:14" x14ac:dyDescent="0.35">
      <c r="A438" s="11"/>
      <c r="B438" s="14">
        <f t="shared" si="72"/>
        <v>43846</v>
      </c>
      <c r="C438" s="13" t="str">
        <f>IF(B438="","",IFERROR(INDEX(Tableau1[RAISON],MATCH(B438,Tableau1[JOUR],0)),IF(WEEKDAY(B438,2)&gt;5,"WE","")))</f>
        <v/>
      </c>
      <c r="D438" s="14">
        <f t="shared" si="73"/>
        <v>43877</v>
      </c>
      <c r="E438" s="13" t="str">
        <f>IF(D438="","",IFERROR(INDEX(Tableau1[RAISON],MATCH(D438,Tableau1[JOUR],0)),IF(WEEKDAY(D438,2)&gt;5,"WE","")))</f>
        <v>WE</v>
      </c>
      <c r="F438" s="14">
        <f t="shared" si="74"/>
        <v>43906</v>
      </c>
      <c r="G438" s="13" t="str">
        <f>IF(F438="","",IFERROR(INDEX(Tableau1[RAISON],MATCH(F438,Tableau1[JOUR],0)),IF(WEEKDAY(F438,2)&gt;5,"WE","")))</f>
        <v/>
      </c>
      <c r="H438" s="14">
        <f t="shared" si="75"/>
        <v>43937</v>
      </c>
      <c r="I438" s="13" t="str">
        <f>IF(H438="","",IFERROR(INDEX(Tableau1[RAISON],MATCH(H438,Tableau1[JOUR],0)),IF(WEEKDAY(H438,2)&gt;5,"WE","")))</f>
        <v/>
      </c>
      <c r="J438" s="14">
        <f t="shared" si="76"/>
        <v>43967</v>
      </c>
      <c r="K438" s="13" t="str">
        <f>IF(J438="","",IFERROR(INDEX(Tableau1[RAISON],MATCH(J438,Tableau1[JOUR],0)),IF(WEEKDAY(J438,2)&gt;5,"WE","")))</f>
        <v>WE</v>
      </c>
      <c r="L438" s="14">
        <f t="shared" si="77"/>
        <v>43998</v>
      </c>
      <c r="M438" s="13" t="str">
        <f>IF(L438="","",IFERROR(INDEX(Tableau1[RAISON],MATCH(L438,Tableau1[JOUR],0)),IF(WEEKDAY(L438,2)&gt;5,"WE","")))</f>
        <v/>
      </c>
      <c r="N438" s="11"/>
    </row>
    <row r="439" spans="1:14" x14ac:dyDescent="0.35">
      <c r="A439" s="11"/>
      <c r="B439" s="14">
        <f t="shared" si="72"/>
        <v>43847</v>
      </c>
      <c r="C439" s="13" t="str">
        <f>IF(B439="","",IFERROR(INDEX(Tableau1[RAISON],MATCH(B439,Tableau1[JOUR],0)),IF(WEEKDAY(B439,2)&gt;5,"WE","")))</f>
        <v/>
      </c>
      <c r="D439" s="14">
        <f t="shared" si="73"/>
        <v>43878</v>
      </c>
      <c r="E439" s="13" t="str">
        <f>IF(D439="","",IFERROR(INDEX(Tableau1[RAISON],MATCH(D439,Tableau1[JOUR],0)),IF(WEEKDAY(D439,2)&gt;5,"WE","")))</f>
        <v/>
      </c>
      <c r="F439" s="14">
        <f t="shared" si="74"/>
        <v>43907</v>
      </c>
      <c r="G439" s="13" t="str">
        <f>IF(F439="","",IFERROR(INDEX(Tableau1[RAISON],MATCH(F439,Tableau1[JOUR],0)),IF(WEEKDAY(F439,2)&gt;5,"WE","")))</f>
        <v/>
      </c>
      <c r="H439" s="14">
        <f t="shared" si="75"/>
        <v>43938</v>
      </c>
      <c r="I439" s="13" t="str">
        <f>IF(H439="","",IFERROR(INDEX(Tableau1[RAISON],MATCH(H439,Tableau1[JOUR],0)),IF(WEEKDAY(H439,2)&gt;5,"WE","")))</f>
        <v/>
      </c>
      <c r="J439" s="14">
        <f t="shared" si="76"/>
        <v>43968</v>
      </c>
      <c r="K439" s="13" t="str">
        <f>IF(J439="","",IFERROR(INDEX(Tableau1[RAISON],MATCH(J439,Tableau1[JOUR],0)),IF(WEEKDAY(J439,2)&gt;5,"WE","")))</f>
        <v>WE</v>
      </c>
      <c r="L439" s="14">
        <f t="shared" si="77"/>
        <v>43999</v>
      </c>
      <c r="M439" s="13" t="str">
        <f>IF(L439="","",IFERROR(INDEX(Tableau1[RAISON],MATCH(L439,Tableau1[JOUR],0)),IF(WEEKDAY(L439,2)&gt;5,"WE","")))</f>
        <v/>
      </c>
      <c r="N439" s="11"/>
    </row>
    <row r="440" spans="1:14" x14ac:dyDescent="0.35">
      <c r="A440" s="11"/>
      <c r="B440" s="14">
        <f t="shared" si="72"/>
        <v>43848</v>
      </c>
      <c r="C440" s="13" t="str">
        <f>IF(B440="","",IFERROR(INDEX(Tableau1[RAISON],MATCH(B440,Tableau1[JOUR],0)),IF(WEEKDAY(B440,2)&gt;5,"WE","")))</f>
        <v>WE</v>
      </c>
      <c r="D440" s="14">
        <f t="shared" si="73"/>
        <v>43879</v>
      </c>
      <c r="E440" s="13" t="str">
        <f>IF(D440="","",IFERROR(INDEX(Tableau1[RAISON],MATCH(D440,Tableau1[JOUR],0)),IF(WEEKDAY(D440,2)&gt;5,"WE","")))</f>
        <v/>
      </c>
      <c r="F440" s="14">
        <f t="shared" si="74"/>
        <v>43908</v>
      </c>
      <c r="G440" s="13" t="str">
        <f>IF(F440="","",IFERROR(INDEX(Tableau1[RAISON],MATCH(F440,Tableau1[JOUR],0)),IF(WEEKDAY(F440,2)&gt;5,"WE","")))</f>
        <v/>
      </c>
      <c r="H440" s="14">
        <f t="shared" si="75"/>
        <v>43939</v>
      </c>
      <c r="I440" s="13" t="str">
        <f>IF(H440="","",IFERROR(INDEX(Tableau1[RAISON],MATCH(H440,Tableau1[JOUR],0)),IF(WEEKDAY(H440,2)&gt;5,"WE","")))</f>
        <v>WE</v>
      </c>
      <c r="J440" s="14">
        <f t="shared" si="76"/>
        <v>43969</v>
      </c>
      <c r="K440" s="13" t="str">
        <f>IF(J440="","",IFERROR(INDEX(Tableau1[RAISON],MATCH(J440,Tableau1[JOUR],0)),IF(WEEKDAY(J440,2)&gt;5,"WE","")))</f>
        <v/>
      </c>
      <c r="L440" s="14">
        <f t="shared" si="77"/>
        <v>44000</v>
      </c>
      <c r="M440" s="13" t="str">
        <f>IF(L440="","",IFERROR(INDEX(Tableau1[RAISON],MATCH(L440,Tableau1[JOUR],0)),IF(WEEKDAY(L440,2)&gt;5,"WE","")))</f>
        <v/>
      </c>
      <c r="N440" s="11"/>
    </row>
    <row r="441" spans="1:14" x14ac:dyDescent="0.35">
      <c r="A441" s="11"/>
      <c r="B441" s="14">
        <f t="shared" si="72"/>
        <v>43849</v>
      </c>
      <c r="C441" s="13" t="str">
        <f>IF(B441="","",IFERROR(INDEX(Tableau1[RAISON],MATCH(B441,Tableau1[JOUR],0)),IF(WEEKDAY(B441,2)&gt;5,"WE","")))</f>
        <v>WE</v>
      </c>
      <c r="D441" s="14">
        <f t="shared" si="73"/>
        <v>43880</v>
      </c>
      <c r="E441" s="13" t="str">
        <f>IF(D441="","",IFERROR(INDEX(Tableau1[RAISON],MATCH(D441,Tableau1[JOUR],0)),IF(WEEKDAY(D441,2)&gt;5,"WE","")))</f>
        <v/>
      </c>
      <c r="F441" s="14">
        <f t="shared" si="74"/>
        <v>43909</v>
      </c>
      <c r="G441" s="13" t="str">
        <f>IF(F441="","",IFERROR(INDEX(Tableau1[RAISON],MATCH(F441,Tableau1[JOUR],0)),IF(WEEKDAY(F441,2)&gt;5,"WE","")))</f>
        <v/>
      </c>
      <c r="H441" s="14">
        <f t="shared" si="75"/>
        <v>43940</v>
      </c>
      <c r="I441" s="13" t="str">
        <f>IF(H441="","",IFERROR(INDEX(Tableau1[RAISON],MATCH(H441,Tableau1[JOUR],0)),IF(WEEKDAY(H441,2)&gt;5,"WE","")))</f>
        <v>WE</v>
      </c>
      <c r="J441" s="14">
        <f t="shared" si="76"/>
        <v>43970</v>
      </c>
      <c r="K441" s="13" t="str">
        <f>IF(J441="","",IFERROR(INDEX(Tableau1[RAISON],MATCH(J441,Tableau1[JOUR],0)),IF(WEEKDAY(J441,2)&gt;5,"WE","")))</f>
        <v/>
      </c>
      <c r="L441" s="14">
        <f t="shared" si="77"/>
        <v>44001</v>
      </c>
      <c r="M441" s="13" t="str">
        <f>IF(L441="","",IFERROR(INDEX(Tableau1[RAISON],MATCH(L441,Tableau1[JOUR],0)),IF(WEEKDAY(L441,2)&gt;5,"WE","")))</f>
        <v/>
      </c>
      <c r="N441" s="11"/>
    </row>
    <row r="442" spans="1:14" x14ac:dyDescent="0.35">
      <c r="A442" s="11"/>
      <c r="B442" s="14">
        <f t="shared" si="72"/>
        <v>43850</v>
      </c>
      <c r="C442" s="13" t="str">
        <f>IF(B442="","",IFERROR(INDEX(Tableau1[RAISON],MATCH(B442,Tableau1[JOUR],0)),IF(WEEKDAY(B442,2)&gt;5,"WE","")))</f>
        <v/>
      </c>
      <c r="D442" s="14">
        <f t="shared" si="73"/>
        <v>43881</v>
      </c>
      <c r="E442" s="13" t="str">
        <f>IF(D442="","",IFERROR(INDEX(Tableau1[RAISON],MATCH(D442,Tableau1[JOUR],0)),IF(WEEKDAY(D442,2)&gt;5,"WE","")))</f>
        <v/>
      </c>
      <c r="F442" s="14">
        <f t="shared" si="74"/>
        <v>43910</v>
      </c>
      <c r="G442" s="13" t="str">
        <f>IF(F442="","",IFERROR(INDEX(Tableau1[RAISON],MATCH(F442,Tableau1[JOUR],0)),IF(WEEKDAY(F442,2)&gt;5,"WE","")))</f>
        <v/>
      </c>
      <c r="H442" s="14">
        <f t="shared" si="75"/>
        <v>43941</v>
      </c>
      <c r="I442" s="13" t="str">
        <f>IF(H442="","",IFERROR(INDEX(Tableau1[RAISON],MATCH(H442,Tableau1[JOUR],0)),IF(WEEKDAY(H442,2)&gt;5,"WE","")))</f>
        <v/>
      </c>
      <c r="J442" s="14">
        <f t="shared" si="76"/>
        <v>43971</v>
      </c>
      <c r="K442" s="13" t="str">
        <f>IF(J442="","",IFERROR(INDEX(Tableau1[RAISON],MATCH(J442,Tableau1[JOUR],0)),IF(WEEKDAY(J442,2)&gt;5,"WE","")))</f>
        <v/>
      </c>
      <c r="L442" s="14">
        <f t="shared" si="77"/>
        <v>44002</v>
      </c>
      <c r="M442" s="13" t="str">
        <f>IF(L442="","",IFERROR(INDEX(Tableau1[RAISON],MATCH(L442,Tableau1[JOUR],0)),IF(WEEKDAY(L442,2)&gt;5,"WE","")))</f>
        <v>WE</v>
      </c>
      <c r="N442" s="11"/>
    </row>
    <row r="443" spans="1:14" x14ac:dyDescent="0.35">
      <c r="A443" s="11"/>
      <c r="B443" s="14">
        <f t="shared" si="72"/>
        <v>43851</v>
      </c>
      <c r="C443" s="13" t="str">
        <f>IF(B443="","",IFERROR(INDEX(Tableau1[RAISON],MATCH(B443,Tableau1[JOUR],0)),IF(WEEKDAY(B443,2)&gt;5,"WE","")))</f>
        <v/>
      </c>
      <c r="D443" s="14">
        <f t="shared" si="73"/>
        <v>43882</v>
      </c>
      <c r="E443" s="13" t="str">
        <f>IF(D443="","",IFERROR(INDEX(Tableau1[RAISON],MATCH(D443,Tableau1[JOUR],0)),IF(WEEKDAY(D443,2)&gt;5,"WE","")))</f>
        <v/>
      </c>
      <c r="F443" s="14">
        <f t="shared" si="74"/>
        <v>43911</v>
      </c>
      <c r="G443" s="13" t="str">
        <f>IF(F443="","",IFERROR(INDEX(Tableau1[RAISON],MATCH(F443,Tableau1[JOUR],0)),IF(WEEKDAY(F443,2)&gt;5,"WE","")))</f>
        <v>WE</v>
      </c>
      <c r="H443" s="14">
        <f t="shared" si="75"/>
        <v>43942</v>
      </c>
      <c r="I443" s="13" t="str">
        <f>IF(H443="","",IFERROR(INDEX(Tableau1[RAISON],MATCH(H443,Tableau1[JOUR],0)),IF(WEEKDAY(H443,2)&gt;5,"WE","")))</f>
        <v/>
      </c>
      <c r="J443" s="14">
        <f t="shared" si="76"/>
        <v>43972</v>
      </c>
      <c r="K443" s="13" t="str">
        <f>IF(J443="","",IFERROR(INDEX(Tableau1[RAISON],MATCH(J443,Tableau1[JOUR],0)),IF(WEEKDAY(J443,2)&gt;5,"WE","")))</f>
        <v>Jeudi de l'Ascension</v>
      </c>
      <c r="L443" s="14">
        <f t="shared" si="77"/>
        <v>44003</v>
      </c>
      <c r="M443" s="13" t="str">
        <f>IF(L443="","",IFERROR(INDEX(Tableau1[RAISON],MATCH(L443,Tableau1[JOUR],0)),IF(WEEKDAY(L443,2)&gt;5,"WE","")))</f>
        <v>WE</v>
      </c>
      <c r="N443" s="11"/>
    </row>
    <row r="444" spans="1:14" x14ac:dyDescent="0.35">
      <c r="A444" s="11"/>
      <c r="B444" s="14">
        <f t="shared" si="72"/>
        <v>43852</v>
      </c>
      <c r="C444" s="13" t="str">
        <f>IF(B444="","",IFERROR(INDEX(Tableau1[RAISON],MATCH(B444,Tableau1[JOUR],0)),IF(WEEKDAY(B444,2)&gt;5,"WE","")))</f>
        <v/>
      </c>
      <c r="D444" s="14">
        <f t="shared" si="73"/>
        <v>43883</v>
      </c>
      <c r="E444" s="13" t="str">
        <f>IF(D444="","",IFERROR(INDEX(Tableau1[RAISON],MATCH(D444,Tableau1[JOUR],0)),IF(WEEKDAY(D444,2)&gt;5,"WE","")))</f>
        <v>WE</v>
      </c>
      <c r="F444" s="14">
        <f t="shared" si="74"/>
        <v>43912</v>
      </c>
      <c r="G444" s="13" t="str">
        <f>IF(F444="","",IFERROR(INDEX(Tableau1[RAISON],MATCH(F444,Tableau1[JOUR],0)),IF(WEEKDAY(F444,2)&gt;5,"WE","")))</f>
        <v>WE</v>
      </c>
      <c r="H444" s="14">
        <f t="shared" si="75"/>
        <v>43943</v>
      </c>
      <c r="I444" s="13" t="str">
        <f>IF(H444="","",IFERROR(INDEX(Tableau1[RAISON],MATCH(H444,Tableau1[JOUR],0)),IF(WEEKDAY(H444,2)&gt;5,"WE","")))</f>
        <v/>
      </c>
      <c r="J444" s="14">
        <f t="shared" si="76"/>
        <v>43973</v>
      </c>
      <c r="K444" s="13" t="str">
        <f>IF(J444="","",IFERROR(INDEX(Tableau1[RAISON],MATCH(J444,Tableau1[JOUR],0)),IF(WEEKDAY(J444,2)&gt;5,"WE","")))</f>
        <v/>
      </c>
      <c r="L444" s="14">
        <f t="shared" si="77"/>
        <v>44004</v>
      </c>
      <c r="M444" s="13" t="str">
        <f>IF(L444="","",IFERROR(INDEX(Tableau1[RAISON],MATCH(L444,Tableau1[JOUR],0)),IF(WEEKDAY(L444,2)&gt;5,"WE","")))</f>
        <v/>
      </c>
      <c r="N444" s="11"/>
    </row>
    <row r="445" spans="1:14" x14ac:dyDescent="0.35">
      <c r="A445" s="11"/>
      <c r="B445" s="14">
        <f t="shared" si="72"/>
        <v>43853</v>
      </c>
      <c r="C445" s="13" t="str">
        <f>IF(B445="","",IFERROR(INDEX(Tableau1[RAISON],MATCH(B445,Tableau1[JOUR],0)),IF(WEEKDAY(B445,2)&gt;5,"WE","")))</f>
        <v/>
      </c>
      <c r="D445" s="14">
        <f t="shared" si="73"/>
        <v>43884</v>
      </c>
      <c r="E445" s="13" t="str">
        <f>IF(D445="","",IFERROR(INDEX(Tableau1[RAISON],MATCH(D445,Tableau1[JOUR],0)),IF(WEEKDAY(D445,2)&gt;5,"WE","")))</f>
        <v>WE</v>
      </c>
      <c r="F445" s="14">
        <f t="shared" si="74"/>
        <v>43913</v>
      </c>
      <c r="G445" s="13" t="str">
        <f>IF(F445="","",IFERROR(INDEX(Tableau1[RAISON],MATCH(F445,Tableau1[JOUR],0)),IF(WEEKDAY(F445,2)&gt;5,"WE","")))</f>
        <v/>
      </c>
      <c r="H445" s="14">
        <f t="shared" si="75"/>
        <v>43944</v>
      </c>
      <c r="I445" s="13" t="str">
        <f>IF(H445="","",IFERROR(INDEX(Tableau1[RAISON],MATCH(H445,Tableau1[JOUR],0)),IF(WEEKDAY(H445,2)&gt;5,"WE","")))</f>
        <v/>
      </c>
      <c r="J445" s="14">
        <f t="shared" si="76"/>
        <v>43974</v>
      </c>
      <c r="K445" s="13" t="str">
        <f>IF(J445="","",IFERROR(INDEX(Tableau1[RAISON],MATCH(J445,Tableau1[JOUR],0)),IF(WEEKDAY(J445,2)&gt;5,"WE","")))</f>
        <v>WE</v>
      </c>
      <c r="L445" s="14">
        <f t="shared" si="77"/>
        <v>44005</v>
      </c>
      <c r="M445" s="13" t="str">
        <f>IF(L445="","",IFERROR(INDEX(Tableau1[RAISON],MATCH(L445,Tableau1[JOUR],0)),IF(WEEKDAY(L445,2)&gt;5,"WE","")))</f>
        <v/>
      </c>
      <c r="N445" s="11"/>
    </row>
    <row r="446" spans="1:14" x14ac:dyDescent="0.35">
      <c r="A446" s="11"/>
      <c r="B446" s="14">
        <f t="shared" si="72"/>
        <v>43854</v>
      </c>
      <c r="C446" s="13" t="str">
        <f>IF(B446="","",IFERROR(INDEX(Tableau1[RAISON],MATCH(B446,Tableau1[JOUR],0)),IF(WEEKDAY(B446,2)&gt;5,"WE","")))</f>
        <v/>
      </c>
      <c r="D446" s="14">
        <f t="shared" si="73"/>
        <v>43885</v>
      </c>
      <c r="E446" s="13" t="str">
        <f>IF(D446="","",IFERROR(INDEX(Tableau1[RAISON],MATCH(D446,Tableau1[JOUR],0)),IF(WEEKDAY(D446,2)&gt;5,"WE","")))</f>
        <v/>
      </c>
      <c r="F446" s="14">
        <f t="shared" si="74"/>
        <v>43914</v>
      </c>
      <c r="G446" s="13" t="str">
        <f>IF(F446="","",IFERROR(INDEX(Tableau1[RAISON],MATCH(F446,Tableau1[JOUR],0)),IF(WEEKDAY(F446,2)&gt;5,"WE","")))</f>
        <v/>
      </c>
      <c r="H446" s="14">
        <f t="shared" si="75"/>
        <v>43945</v>
      </c>
      <c r="I446" s="13" t="str">
        <f>IF(H446="","",IFERROR(INDEX(Tableau1[RAISON],MATCH(H446,Tableau1[JOUR],0)),IF(WEEKDAY(H446,2)&gt;5,"WE","")))</f>
        <v/>
      </c>
      <c r="J446" s="14">
        <f t="shared" si="76"/>
        <v>43975</v>
      </c>
      <c r="K446" s="13" t="str">
        <f>IF(J446="","",IFERROR(INDEX(Tableau1[RAISON],MATCH(J446,Tableau1[JOUR],0)),IF(WEEKDAY(J446,2)&gt;5,"WE","")))</f>
        <v>WE</v>
      </c>
      <c r="L446" s="14">
        <f t="shared" si="77"/>
        <v>44006</v>
      </c>
      <c r="M446" s="13" t="str">
        <f>IF(L446="","",IFERROR(INDEX(Tableau1[RAISON],MATCH(L446,Tableau1[JOUR],0)),IF(WEEKDAY(L446,2)&gt;5,"WE","")))</f>
        <v/>
      </c>
      <c r="N446" s="11"/>
    </row>
    <row r="447" spans="1:14" x14ac:dyDescent="0.35">
      <c r="A447" s="11"/>
      <c r="B447" s="14">
        <f t="shared" si="72"/>
        <v>43855</v>
      </c>
      <c r="C447" s="13" t="str">
        <f>IF(B447="","",IFERROR(INDEX(Tableau1[RAISON],MATCH(B447,Tableau1[JOUR],0)),IF(WEEKDAY(B447,2)&gt;5,"WE","")))</f>
        <v>WE</v>
      </c>
      <c r="D447" s="14">
        <f t="shared" si="73"/>
        <v>43886</v>
      </c>
      <c r="E447" s="13" t="str">
        <f>IF(D447="","",IFERROR(INDEX(Tableau1[RAISON],MATCH(D447,Tableau1[JOUR],0)),IF(WEEKDAY(D447,2)&gt;5,"WE","")))</f>
        <v/>
      </c>
      <c r="F447" s="14">
        <f t="shared" si="74"/>
        <v>43915</v>
      </c>
      <c r="G447" s="13" t="str">
        <f>IF(F447="","",IFERROR(INDEX(Tableau1[RAISON],MATCH(F447,Tableau1[JOUR],0)),IF(WEEKDAY(F447,2)&gt;5,"WE","")))</f>
        <v/>
      </c>
      <c r="H447" s="14">
        <f t="shared" si="75"/>
        <v>43946</v>
      </c>
      <c r="I447" s="13" t="str">
        <f>IF(H447="","",IFERROR(INDEX(Tableau1[RAISON],MATCH(H447,Tableau1[JOUR],0)),IF(WEEKDAY(H447,2)&gt;5,"WE","")))</f>
        <v>WE</v>
      </c>
      <c r="J447" s="14">
        <f t="shared" si="76"/>
        <v>43976</v>
      </c>
      <c r="K447" s="13" t="str">
        <f>IF(J447="","",IFERROR(INDEX(Tableau1[RAISON],MATCH(J447,Tableau1[JOUR],0)),IF(WEEKDAY(J447,2)&gt;5,"WE","")))</f>
        <v/>
      </c>
      <c r="L447" s="14">
        <f t="shared" si="77"/>
        <v>44007</v>
      </c>
      <c r="M447" s="13" t="str">
        <f>IF(L447="","",IFERROR(INDEX(Tableau1[RAISON],MATCH(L447,Tableau1[JOUR],0)),IF(WEEKDAY(L447,2)&gt;5,"WE","")))</f>
        <v/>
      </c>
      <c r="N447" s="11"/>
    </row>
    <row r="448" spans="1:14" x14ac:dyDescent="0.35">
      <c r="A448" s="11"/>
      <c r="B448" s="14">
        <f t="shared" si="72"/>
        <v>43856</v>
      </c>
      <c r="C448" s="13" t="str">
        <f>IF(B448="","",IFERROR(INDEX(Tableau1[RAISON],MATCH(B448,Tableau1[JOUR],0)),IF(WEEKDAY(B448,2)&gt;5,"WE","")))</f>
        <v>WE</v>
      </c>
      <c r="D448" s="14">
        <f t="shared" si="73"/>
        <v>43887</v>
      </c>
      <c r="E448" s="13" t="str">
        <f>IF(D448="","",IFERROR(INDEX(Tableau1[RAISON],MATCH(D448,Tableau1[JOUR],0)),IF(WEEKDAY(D448,2)&gt;5,"WE","")))</f>
        <v/>
      </c>
      <c r="F448" s="14">
        <f t="shared" si="74"/>
        <v>43916</v>
      </c>
      <c r="G448" s="13" t="str">
        <f>IF(F448="","",IFERROR(INDEX(Tableau1[RAISON],MATCH(F448,Tableau1[JOUR],0)),IF(WEEKDAY(F448,2)&gt;5,"WE","")))</f>
        <v/>
      </c>
      <c r="H448" s="14">
        <f t="shared" si="75"/>
        <v>43947</v>
      </c>
      <c r="I448" s="13" t="str">
        <f>IF(H448="","",IFERROR(INDEX(Tableau1[RAISON],MATCH(H448,Tableau1[JOUR],0)),IF(WEEKDAY(H448,2)&gt;5,"WE","")))</f>
        <v>WE</v>
      </c>
      <c r="J448" s="14">
        <f t="shared" si="76"/>
        <v>43977</v>
      </c>
      <c r="K448" s="13" t="str">
        <f>IF(J448="","",IFERROR(INDEX(Tableau1[RAISON],MATCH(J448,Tableau1[JOUR],0)),IF(WEEKDAY(J448,2)&gt;5,"WE","")))</f>
        <v/>
      </c>
      <c r="L448" s="14">
        <f t="shared" si="77"/>
        <v>44008</v>
      </c>
      <c r="M448" s="13" t="str">
        <f>IF(L448="","",IFERROR(INDEX(Tableau1[RAISON],MATCH(L448,Tableau1[JOUR],0)),IF(WEEKDAY(L448,2)&gt;5,"WE","")))</f>
        <v/>
      </c>
      <c r="N448" s="11"/>
    </row>
    <row r="449" spans="1:14" x14ac:dyDescent="0.35">
      <c r="A449" s="11"/>
      <c r="B449" s="14">
        <f t="shared" si="72"/>
        <v>43857</v>
      </c>
      <c r="C449" s="13" t="str">
        <f>IF(B449="","",IFERROR(INDEX(Tableau1[RAISON],MATCH(B449,Tableau1[JOUR],0)),IF(WEEKDAY(B449,2)&gt;5,"WE","")))</f>
        <v/>
      </c>
      <c r="D449" s="14">
        <f t="shared" si="73"/>
        <v>43888</v>
      </c>
      <c r="E449" s="13" t="str">
        <f>IF(D449="","",IFERROR(INDEX(Tableau1[RAISON],MATCH(D449,Tableau1[JOUR],0)),IF(WEEKDAY(D449,2)&gt;5,"WE","")))</f>
        <v/>
      </c>
      <c r="F449" s="14">
        <f t="shared" si="74"/>
        <v>43917</v>
      </c>
      <c r="G449" s="13" t="str">
        <f>IF(F449="","",IFERROR(INDEX(Tableau1[RAISON],MATCH(F449,Tableau1[JOUR],0)),IF(WEEKDAY(F449,2)&gt;5,"WE","")))</f>
        <v/>
      </c>
      <c r="H449" s="14">
        <f t="shared" si="75"/>
        <v>43948</v>
      </c>
      <c r="I449" s="13" t="str">
        <f>IF(H449="","",IFERROR(INDEX(Tableau1[RAISON],MATCH(H449,Tableau1[JOUR],0)),IF(WEEKDAY(H449,2)&gt;5,"WE","")))</f>
        <v/>
      </c>
      <c r="J449" s="14">
        <f t="shared" si="76"/>
        <v>43978</v>
      </c>
      <c r="K449" s="13" t="str">
        <f>IF(J449="","",IFERROR(INDEX(Tableau1[RAISON],MATCH(J449,Tableau1[JOUR],0)),IF(WEEKDAY(J449,2)&gt;5,"WE","")))</f>
        <v/>
      </c>
      <c r="L449" s="14">
        <f t="shared" si="77"/>
        <v>44009</v>
      </c>
      <c r="M449" s="13" t="str">
        <f>IF(L449="","",IFERROR(INDEX(Tableau1[RAISON],MATCH(L449,Tableau1[JOUR],0)),IF(WEEKDAY(L449,2)&gt;5,"WE","")))</f>
        <v>WE</v>
      </c>
      <c r="N449" s="11"/>
    </row>
    <row r="450" spans="1:14" x14ac:dyDescent="0.35">
      <c r="A450" s="11"/>
      <c r="B450" s="14">
        <f t="shared" si="72"/>
        <v>43858</v>
      </c>
      <c r="C450" s="13" t="str">
        <f>IF(B450="","",IFERROR(INDEX(Tableau1[RAISON],MATCH(B450,Tableau1[JOUR],0)),IF(WEEKDAY(B450,2)&gt;5,"WE","")))</f>
        <v/>
      </c>
      <c r="D450" s="14">
        <f t="shared" si="73"/>
        <v>43889</v>
      </c>
      <c r="E450" s="13" t="str">
        <f>IF(D450="","",IFERROR(INDEX(Tableau1[RAISON],MATCH(D450,Tableau1[JOUR],0)),IF(WEEKDAY(D450,2)&gt;5,"WE","")))</f>
        <v/>
      </c>
      <c r="F450" s="14">
        <f t="shared" si="74"/>
        <v>43918</v>
      </c>
      <c r="G450" s="13" t="str">
        <f>IF(F450="","",IFERROR(INDEX(Tableau1[RAISON],MATCH(F450,Tableau1[JOUR],0)),IF(WEEKDAY(F450,2)&gt;5,"WE","")))</f>
        <v>WE</v>
      </c>
      <c r="H450" s="14">
        <f t="shared" si="75"/>
        <v>43949</v>
      </c>
      <c r="I450" s="13" t="str">
        <f>IF(H450="","",IFERROR(INDEX(Tableau1[RAISON],MATCH(H450,Tableau1[JOUR],0)),IF(WEEKDAY(H450,2)&gt;5,"WE","")))</f>
        <v/>
      </c>
      <c r="J450" s="14">
        <f t="shared" si="76"/>
        <v>43979</v>
      </c>
      <c r="K450" s="13" t="str">
        <f>IF(J450="","",IFERROR(INDEX(Tableau1[RAISON],MATCH(J450,Tableau1[JOUR],0)),IF(WEEKDAY(J450,2)&gt;5,"WE","")))</f>
        <v/>
      </c>
      <c r="L450" s="14">
        <f t="shared" si="77"/>
        <v>44010</v>
      </c>
      <c r="M450" s="13" t="str">
        <f>IF(L450="","",IFERROR(INDEX(Tableau1[RAISON],MATCH(L450,Tableau1[JOUR],0)),IF(WEEKDAY(L450,2)&gt;5,"WE","")))</f>
        <v>WE</v>
      </c>
      <c r="N450" s="11"/>
    </row>
    <row r="451" spans="1:14" x14ac:dyDescent="0.35">
      <c r="A451" s="11"/>
      <c r="B451" s="14">
        <f t="shared" si="72"/>
        <v>43859</v>
      </c>
      <c r="C451" s="13" t="str">
        <f>IF(B451="","",IFERROR(INDEX(Tableau1[RAISON],MATCH(B451,Tableau1[JOUR],0)),IF(WEEKDAY(B451,2)&gt;5,"WE","")))</f>
        <v/>
      </c>
      <c r="D451" s="14">
        <f>IF(DAY(D450+1)=1,"",D450+1)</f>
        <v>43890</v>
      </c>
      <c r="E451" s="13" t="str">
        <f>IF(D451="","",IFERROR(INDEX(Tableau1[RAISON],MATCH(D451,Tableau1[JOUR],0)),IF(WEEKDAY(D451,2)&gt;5,"WE","")))</f>
        <v>WE</v>
      </c>
      <c r="F451" s="14">
        <f t="shared" si="74"/>
        <v>43919</v>
      </c>
      <c r="G451" s="13" t="str">
        <f>IF(F451="","",IFERROR(INDEX(Tableau1[RAISON],MATCH(F451,Tableau1[JOUR],0)),IF(WEEKDAY(F451,2)&gt;5,"WE","")))</f>
        <v>WE</v>
      </c>
      <c r="H451" s="14">
        <f t="shared" si="75"/>
        <v>43950</v>
      </c>
      <c r="I451" s="13" t="str">
        <f>IF(H451="","",IFERROR(INDEX(Tableau1[RAISON],MATCH(H451,Tableau1[JOUR],0)),IF(WEEKDAY(H451,2)&gt;5,"WE","")))</f>
        <v/>
      </c>
      <c r="J451" s="14">
        <f t="shared" si="76"/>
        <v>43980</v>
      </c>
      <c r="K451" s="13" t="str">
        <f>IF(J451="","",IFERROR(INDEX(Tableau1[RAISON],MATCH(J451,Tableau1[JOUR],0)),IF(WEEKDAY(J451,2)&gt;5,"WE","")))</f>
        <v/>
      </c>
      <c r="L451" s="14">
        <f t="shared" si="77"/>
        <v>44011</v>
      </c>
      <c r="M451" s="13" t="str">
        <f>IF(L451="","",IFERROR(INDEX(Tableau1[RAISON],MATCH(L451,Tableau1[JOUR],0)),IF(WEEKDAY(L451,2)&gt;5,"WE","")))</f>
        <v/>
      </c>
      <c r="N451" s="11"/>
    </row>
    <row r="452" spans="1:14" x14ac:dyDescent="0.35">
      <c r="A452" s="11"/>
      <c r="B452" s="14">
        <f t="shared" si="72"/>
        <v>43860</v>
      </c>
      <c r="C452" s="13" t="str">
        <f>IF(B452="","",IFERROR(INDEX(Tableau1[RAISON],MATCH(B452,Tableau1[JOUR],0)),IF(WEEKDAY(B452,2)&gt;5,"WE","")))</f>
        <v/>
      </c>
      <c r="D452" s="15"/>
      <c r="E452" s="13" t="str">
        <f>IF(D452="","",IFERROR(INDEX(Tableau1[RAISON],MATCH(D452,Tableau1[JOUR],0)),IF(WEEKDAY(D452,2)&gt;5,"WE","")))</f>
        <v/>
      </c>
      <c r="F452" s="14">
        <f t="shared" si="74"/>
        <v>43920</v>
      </c>
      <c r="G452" s="13" t="str">
        <f>IF(F452="","",IFERROR(INDEX(Tableau1[RAISON],MATCH(F452,Tableau1[JOUR],0)),IF(WEEKDAY(F452,2)&gt;5,"WE","")))</f>
        <v/>
      </c>
      <c r="H452" s="14">
        <f t="shared" si="75"/>
        <v>43951</v>
      </c>
      <c r="I452" s="13" t="str">
        <f>IF(H452="","",IFERROR(INDEX(Tableau1[RAISON],MATCH(H452,Tableau1[JOUR],0)),IF(WEEKDAY(H452,2)&gt;5,"WE","")))</f>
        <v/>
      </c>
      <c r="J452" s="14">
        <f t="shared" si="76"/>
        <v>43981</v>
      </c>
      <c r="K452" s="13" t="str">
        <f>IF(J452="","",IFERROR(INDEX(Tableau1[RAISON],MATCH(J452,Tableau1[JOUR],0)),IF(WEEKDAY(J452,2)&gt;5,"WE","")))</f>
        <v>WE</v>
      </c>
      <c r="L452" s="14">
        <f t="shared" si="77"/>
        <v>44012</v>
      </c>
      <c r="M452" s="13" t="str">
        <f>IF(L452="","",IFERROR(INDEX(Tableau1[RAISON],MATCH(L452,Tableau1[JOUR],0)),IF(WEEKDAY(L452,2)&gt;5,"WE","")))</f>
        <v/>
      </c>
      <c r="N452" s="11"/>
    </row>
    <row r="453" spans="1:14" x14ac:dyDescent="0.35">
      <c r="A453" s="11"/>
      <c r="B453" s="16">
        <f t="shared" si="72"/>
        <v>43861</v>
      </c>
      <c r="C453" s="13" t="str">
        <f>IF(B453="","",IFERROR(INDEX(Tableau1[RAISON],MATCH(B453,Tableau1[JOUR],0)),IF(WEEKDAY(B453,2)&gt;5,"WE","")))</f>
        <v/>
      </c>
      <c r="D453" s="17"/>
      <c r="E453" s="13" t="str">
        <f>IF(D453="","",IFERROR(INDEX(Tableau1[RAISON],MATCH(D453,Tableau1[JOUR],0)),IF(WEEKDAY(D453,2)&gt;5,"WE","")))</f>
        <v/>
      </c>
      <c r="F453" s="16">
        <f t="shared" si="74"/>
        <v>43921</v>
      </c>
      <c r="G453" s="13" t="str">
        <f>IF(F453="","",IFERROR(INDEX(Tableau1[RAISON],MATCH(F453,Tableau1[JOUR],0)),IF(WEEKDAY(F453,2)&gt;5,"WE","")))</f>
        <v/>
      </c>
      <c r="H453" s="17"/>
      <c r="I453" s="13" t="str">
        <f>IF(H453="","",IFERROR(INDEX(Tableau1[RAISON],MATCH(H453,Tableau1[JOUR],0)),IF(WEEKDAY(H453,2)&gt;5,"WE","")))</f>
        <v/>
      </c>
      <c r="J453" s="16">
        <f t="shared" si="76"/>
        <v>43982</v>
      </c>
      <c r="K453" s="13" t="str">
        <f>IF(J453="","",IFERROR(INDEX(Tableau1[RAISON],MATCH(J453,Tableau1[JOUR],0)),IF(WEEKDAY(J453,2)&gt;5,"WE","")))</f>
        <v>WE</v>
      </c>
      <c r="L453" s="17"/>
      <c r="M453" s="13" t="str">
        <f>IF(L453="","",IFERROR(INDEX(Tableau1[RAISON],MATCH(L453,Tableau1[JOUR],0)),IF(WEEKDAY(L453,2)&gt;5,"WE","")))</f>
        <v/>
      </c>
      <c r="N453" s="11"/>
    </row>
    <row r="454" spans="1:14" x14ac:dyDescent="0.35">
      <c r="A454" s="11"/>
      <c r="B454" s="18">
        <f>NETWORKDAYS(B423,MAX(B450:B453),Tableau1[JOUR]
)</f>
        <v>22</v>
      </c>
      <c r="C454" s="18"/>
      <c r="D454" s="18">
        <f>NETWORKDAYS(D423,MAX(D450:D453),Tableau1[JOUR]
)</f>
        <v>20</v>
      </c>
      <c r="E454" s="18"/>
      <c r="F454" s="18">
        <f>NETWORKDAYS(F423,MAX(F450:F453),Tableau1[JOUR]
)</f>
        <v>22</v>
      </c>
      <c r="G454" s="18"/>
      <c r="H454" s="18">
        <f>NETWORKDAYS(H423,MAX(H450:H453),Tableau1[JOUR]
)</f>
        <v>21</v>
      </c>
      <c r="I454" s="18"/>
      <c r="J454" s="18">
        <f>NETWORKDAYS(J423,MAX(J450:J453),Tableau1[JOUR]
)</f>
        <v>19</v>
      </c>
      <c r="K454" s="18"/>
      <c r="L454" s="18">
        <f>NETWORKDAYS(L423,MAX(L450:L453),Tableau1[JOUR]
)</f>
        <v>21</v>
      </c>
      <c r="M454" s="11"/>
      <c r="N454" s="18">
        <f>SUM(B454:L454)</f>
        <v>125</v>
      </c>
    </row>
    <row r="455" spans="1:14" x14ac:dyDescent="0.35">
      <c r="A455" s="11"/>
      <c r="B455" s="10"/>
      <c r="C455" s="11"/>
      <c r="D455" s="10"/>
      <c r="E455" s="11"/>
      <c r="F455" s="10"/>
      <c r="G455" s="11"/>
      <c r="H455" s="10"/>
      <c r="I455" s="11"/>
      <c r="J455" s="10"/>
      <c r="K455" s="11"/>
      <c r="L455" s="10"/>
      <c r="M455" s="11"/>
      <c r="N455" s="11"/>
    </row>
    <row r="456" spans="1:14" x14ac:dyDescent="0.35">
      <c r="A456" s="11"/>
      <c r="B456" s="10">
        <v>7</v>
      </c>
      <c r="C456" s="11"/>
      <c r="D456" s="10">
        <v>8</v>
      </c>
      <c r="E456" s="11"/>
      <c r="F456" s="10">
        <v>9</v>
      </c>
      <c r="G456" s="11"/>
      <c r="H456" s="10">
        <v>10</v>
      </c>
      <c r="I456" s="11"/>
      <c r="J456" s="10">
        <v>11</v>
      </c>
      <c r="K456" s="11"/>
      <c r="L456" s="10">
        <v>12</v>
      </c>
      <c r="M456" s="11"/>
      <c r="N456" s="11"/>
    </row>
    <row r="457" spans="1:14" x14ac:dyDescent="0.35">
      <c r="A457" s="11"/>
      <c r="B457" s="19">
        <f>DATE(A422,B456,1)</f>
        <v>44013</v>
      </c>
      <c r="C457" s="20"/>
      <c r="D457" s="19">
        <f>DATE(A422,D456,1)</f>
        <v>44044</v>
      </c>
      <c r="E457" s="20"/>
      <c r="F457" s="19">
        <f>DATE(A422,F456,1)</f>
        <v>44075</v>
      </c>
      <c r="G457" s="20"/>
      <c r="H457" s="19">
        <f>DATE(A422,H456,1)</f>
        <v>44105</v>
      </c>
      <c r="I457" s="20"/>
      <c r="J457" s="19">
        <f>DATE(A422,J456,1)</f>
        <v>44136</v>
      </c>
      <c r="K457" s="20"/>
      <c r="L457" s="19">
        <f>DATE(A422,L456,1)</f>
        <v>44166</v>
      </c>
      <c r="M457" s="20"/>
      <c r="N457" s="11"/>
    </row>
    <row r="458" spans="1:14" x14ac:dyDescent="0.35">
      <c r="A458" s="11"/>
      <c r="B458" s="12">
        <f>+B457</f>
        <v>44013</v>
      </c>
      <c r="C458" s="13" t="str">
        <f>IF(B458="","",IFERROR(INDEX(Tableau1[RAISON],MATCH(B458,Tableau1[JOUR],0)),IF(WEEKDAY(B458,2)&gt;5,"WE","")))</f>
        <v/>
      </c>
      <c r="D458" s="12">
        <f>+D457</f>
        <v>44044</v>
      </c>
      <c r="E458" s="13" t="str">
        <f>IF(D458="","",IFERROR(INDEX(Tableau1[RAISON],MATCH(D458,Tableau1[JOUR],0)),IF(WEEKDAY(D458,2)&gt;5,"WE","")))</f>
        <v>WE</v>
      </c>
      <c r="F458" s="12">
        <f>+F457</f>
        <v>44075</v>
      </c>
      <c r="G458" s="13" t="str">
        <f>IF(F458="","",IFERROR(INDEX(Tableau1[RAISON],MATCH(F458,Tableau1[JOUR],0)),IF(WEEKDAY(F458,2)&gt;5,"WE","")))</f>
        <v/>
      </c>
      <c r="H458" s="12">
        <f>+H457</f>
        <v>44105</v>
      </c>
      <c r="I458" s="13" t="str">
        <f>IF(H458="","",IFERROR(INDEX(Tableau1[RAISON],MATCH(H458,Tableau1[JOUR],0)),IF(WEEKDAY(H458,2)&gt;5,"WE","")))</f>
        <v/>
      </c>
      <c r="J458" s="12">
        <f>+J457</f>
        <v>44136</v>
      </c>
      <c r="K458" s="13" t="str">
        <f>IF(J458="","",IFERROR(INDEX(Tableau1[RAISON],MATCH(J458,Tableau1[JOUR],0)),IF(WEEKDAY(J458,2)&gt;5,"WE","")))</f>
        <v>Toussaint</v>
      </c>
      <c r="L458" s="12">
        <f>+L457</f>
        <v>44166</v>
      </c>
      <c r="M458" s="13" t="str">
        <f>IF(L458="","",IFERROR(INDEX(Tableau1[RAISON],MATCH(L458,Tableau1[JOUR],0)),IF(WEEKDAY(L458,2)&gt;5,"WE","")))</f>
        <v/>
      </c>
      <c r="N458" s="11"/>
    </row>
    <row r="459" spans="1:14" x14ac:dyDescent="0.35">
      <c r="A459" s="11"/>
      <c r="B459" s="14">
        <f>B458+1</f>
        <v>44014</v>
      </c>
      <c r="C459" s="13" t="str">
        <f>IF(B459="","",IFERROR(INDEX(Tableau1[RAISON],MATCH(B459,Tableau1[JOUR],0)),IF(WEEKDAY(B459,2)&gt;5,"WE","")))</f>
        <v/>
      </c>
      <c r="D459" s="14">
        <f>D458+1</f>
        <v>44045</v>
      </c>
      <c r="E459" s="13" t="str">
        <f>IF(D459="","",IFERROR(INDEX(Tableau1[RAISON],MATCH(D459,Tableau1[JOUR],0)),IF(WEEKDAY(D459,2)&gt;5,"WE","")))</f>
        <v>WE</v>
      </c>
      <c r="F459" s="14">
        <f>F458+1</f>
        <v>44076</v>
      </c>
      <c r="G459" s="13" t="str">
        <f>IF(F459="","",IFERROR(INDEX(Tableau1[RAISON],MATCH(F459,Tableau1[JOUR],0)),IF(WEEKDAY(F459,2)&gt;5,"WE","")))</f>
        <v/>
      </c>
      <c r="H459" s="14">
        <f>H458+1</f>
        <v>44106</v>
      </c>
      <c r="I459" s="13" t="str">
        <f>IF(H459="","",IFERROR(INDEX(Tableau1[RAISON],MATCH(H459,Tableau1[JOUR],0)),IF(WEEKDAY(H459,2)&gt;5,"WE","")))</f>
        <v/>
      </c>
      <c r="J459" s="14">
        <f>J458+1</f>
        <v>44137</v>
      </c>
      <c r="K459" s="13" t="str">
        <f>IF(J459="","",IFERROR(INDEX(Tableau1[RAISON],MATCH(J459,Tableau1[JOUR],0)),IF(WEEKDAY(J459,2)&gt;5,"WE","")))</f>
        <v/>
      </c>
      <c r="L459" s="14">
        <f>L458+1</f>
        <v>44167</v>
      </c>
      <c r="M459" s="13" t="str">
        <f>IF(L459="","",IFERROR(INDEX(Tableau1[RAISON],MATCH(L459,Tableau1[JOUR],0)),IF(WEEKDAY(L459,2)&gt;5,"WE","")))</f>
        <v/>
      </c>
      <c r="N459" s="11"/>
    </row>
    <row r="460" spans="1:14" x14ac:dyDescent="0.35">
      <c r="A460" s="11"/>
      <c r="B460" s="14">
        <f t="shared" ref="B460:B488" si="78">B459+1</f>
        <v>44015</v>
      </c>
      <c r="C460" s="13" t="str">
        <f>IF(B460="","",IFERROR(INDEX(Tableau1[RAISON],MATCH(B460,Tableau1[JOUR],0)),IF(WEEKDAY(B460,2)&gt;5,"WE","")))</f>
        <v/>
      </c>
      <c r="D460" s="14">
        <f t="shared" ref="D460:D488" si="79">D459+1</f>
        <v>44046</v>
      </c>
      <c r="E460" s="13" t="str">
        <f>IF(D460="","",IFERROR(INDEX(Tableau1[RAISON],MATCH(D460,Tableau1[JOUR],0)),IF(WEEKDAY(D460,2)&gt;5,"WE","")))</f>
        <v/>
      </c>
      <c r="F460" s="14">
        <f t="shared" ref="F460:F487" si="80">F459+1</f>
        <v>44077</v>
      </c>
      <c r="G460" s="13" t="str">
        <f>IF(F460="","",IFERROR(INDEX(Tableau1[RAISON],MATCH(F460,Tableau1[JOUR],0)),IF(WEEKDAY(F460,2)&gt;5,"WE","")))</f>
        <v/>
      </c>
      <c r="H460" s="14">
        <f t="shared" ref="H460:H488" si="81">H459+1</f>
        <v>44107</v>
      </c>
      <c r="I460" s="13" t="str">
        <f>IF(H460="","",IFERROR(INDEX(Tableau1[RAISON],MATCH(H460,Tableau1[JOUR],0)),IF(WEEKDAY(H460,2)&gt;5,"WE","")))</f>
        <v>WE</v>
      </c>
      <c r="J460" s="14">
        <f t="shared" ref="J460:J487" si="82">J459+1</f>
        <v>44138</v>
      </c>
      <c r="K460" s="13" t="str">
        <f>IF(J460="","",IFERROR(INDEX(Tableau1[RAISON],MATCH(J460,Tableau1[JOUR],0)),IF(WEEKDAY(J460,2)&gt;5,"WE","")))</f>
        <v/>
      </c>
      <c r="L460" s="14">
        <f t="shared" ref="L460:L488" si="83">L459+1</f>
        <v>44168</v>
      </c>
      <c r="M460" s="13" t="str">
        <f>IF(L460="","",IFERROR(INDEX(Tableau1[RAISON],MATCH(L460,Tableau1[JOUR],0)),IF(WEEKDAY(L460,2)&gt;5,"WE","")))</f>
        <v/>
      </c>
      <c r="N460" s="11"/>
    </row>
    <row r="461" spans="1:14" x14ac:dyDescent="0.35">
      <c r="A461" s="11"/>
      <c r="B461" s="14">
        <f t="shared" si="78"/>
        <v>44016</v>
      </c>
      <c r="C461" s="13" t="str">
        <f>IF(B461="","",IFERROR(INDEX(Tableau1[RAISON],MATCH(B461,Tableau1[JOUR],0)),IF(WEEKDAY(B461,2)&gt;5,"WE","")))</f>
        <v>WE</v>
      </c>
      <c r="D461" s="14">
        <f t="shared" si="79"/>
        <v>44047</v>
      </c>
      <c r="E461" s="13" t="str">
        <f>IF(D461="","",IFERROR(INDEX(Tableau1[RAISON],MATCH(D461,Tableau1[JOUR],0)),IF(WEEKDAY(D461,2)&gt;5,"WE","")))</f>
        <v/>
      </c>
      <c r="F461" s="14">
        <f t="shared" si="80"/>
        <v>44078</v>
      </c>
      <c r="G461" s="13" t="str">
        <f>IF(F461="","",IFERROR(INDEX(Tableau1[RAISON],MATCH(F461,Tableau1[JOUR],0)),IF(WEEKDAY(F461,2)&gt;5,"WE","")))</f>
        <v/>
      </c>
      <c r="H461" s="14">
        <f t="shared" si="81"/>
        <v>44108</v>
      </c>
      <c r="I461" s="13" t="str">
        <f>IF(H461="","",IFERROR(INDEX(Tableau1[RAISON],MATCH(H461,Tableau1[JOUR],0)),IF(WEEKDAY(H461,2)&gt;5,"WE","")))</f>
        <v>WE</v>
      </c>
      <c r="J461" s="14">
        <f t="shared" si="82"/>
        <v>44139</v>
      </c>
      <c r="K461" s="13" t="str">
        <f>IF(J461="","",IFERROR(INDEX(Tableau1[RAISON],MATCH(J461,Tableau1[JOUR],0)),IF(WEEKDAY(J461,2)&gt;5,"WE","")))</f>
        <v/>
      </c>
      <c r="L461" s="14">
        <f t="shared" si="83"/>
        <v>44169</v>
      </c>
      <c r="M461" s="13" t="str">
        <f>IF(L461="","",IFERROR(INDEX(Tableau1[RAISON],MATCH(L461,Tableau1[JOUR],0)),IF(WEEKDAY(L461,2)&gt;5,"WE","")))</f>
        <v/>
      </c>
      <c r="N461" s="11"/>
    </row>
    <row r="462" spans="1:14" x14ac:dyDescent="0.35">
      <c r="A462" s="11"/>
      <c r="B462" s="14">
        <f t="shared" si="78"/>
        <v>44017</v>
      </c>
      <c r="C462" s="13" t="str">
        <f>IF(B462="","",IFERROR(INDEX(Tableau1[RAISON],MATCH(B462,Tableau1[JOUR],0)),IF(WEEKDAY(B462,2)&gt;5,"WE","")))</f>
        <v>WE</v>
      </c>
      <c r="D462" s="14">
        <f t="shared" si="79"/>
        <v>44048</v>
      </c>
      <c r="E462" s="13" t="str">
        <f>IF(D462="","",IFERROR(INDEX(Tableau1[RAISON],MATCH(D462,Tableau1[JOUR],0)),IF(WEEKDAY(D462,2)&gt;5,"WE","")))</f>
        <v/>
      </c>
      <c r="F462" s="14">
        <f t="shared" si="80"/>
        <v>44079</v>
      </c>
      <c r="G462" s="13" t="str">
        <f>IF(F462="","",IFERROR(INDEX(Tableau1[RAISON],MATCH(F462,Tableau1[JOUR],0)),IF(WEEKDAY(F462,2)&gt;5,"WE","")))</f>
        <v>WE</v>
      </c>
      <c r="H462" s="14">
        <f t="shared" si="81"/>
        <v>44109</v>
      </c>
      <c r="I462" s="13" t="str">
        <f>IF(H462="","",IFERROR(INDEX(Tableau1[RAISON],MATCH(H462,Tableau1[JOUR],0)),IF(WEEKDAY(H462,2)&gt;5,"WE","")))</f>
        <v/>
      </c>
      <c r="J462" s="14">
        <f t="shared" si="82"/>
        <v>44140</v>
      </c>
      <c r="K462" s="13" t="str">
        <f>IF(J462="","",IFERROR(INDEX(Tableau1[RAISON],MATCH(J462,Tableau1[JOUR],0)),IF(WEEKDAY(J462,2)&gt;5,"WE","")))</f>
        <v/>
      </c>
      <c r="L462" s="14">
        <f t="shared" si="83"/>
        <v>44170</v>
      </c>
      <c r="M462" s="13" t="str">
        <f>IF(L462="","",IFERROR(INDEX(Tableau1[RAISON],MATCH(L462,Tableau1[JOUR],0)),IF(WEEKDAY(L462,2)&gt;5,"WE","")))</f>
        <v>WE</v>
      </c>
      <c r="N462" s="11"/>
    </row>
    <row r="463" spans="1:14" x14ac:dyDescent="0.35">
      <c r="A463" s="11"/>
      <c r="B463" s="14">
        <f t="shared" si="78"/>
        <v>44018</v>
      </c>
      <c r="C463" s="13" t="str">
        <f>IF(B463="","",IFERROR(INDEX(Tableau1[RAISON],MATCH(B463,Tableau1[JOUR],0)),IF(WEEKDAY(B463,2)&gt;5,"WE","")))</f>
        <v/>
      </c>
      <c r="D463" s="14">
        <f t="shared" si="79"/>
        <v>44049</v>
      </c>
      <c r="E463" s="13" t="str">
        <f>IF(D463="","",IFERROR(INDEX(Tableau1[RAISON],MATCH(D463,Tableau1[JOUR],0)),IF(WEEKDAY(D463,2)&gt;5,"WE","")))</f>
        <v/>
      </c>
      <c r="F463" s="14">
        <f t="shared" si="80"/>
        <v>44080</v>
      </c>
      <c r="G463" s="13" t="str">
        <f>IF(F463="","",IFERROR(INDEX(Tableau1[RAISON],MATCH(F463,Tableau1[JOUR],0)),IF(WEEKDAY(F463,2)&gt;5,"WE","")))</f>
        <v>WE</v>
      </c>
      <c r="H463" s="14">
        <f t="shared" si="81"/>
        <v>44110</v>
      </c>
      <c r="I463" s="13" t="str">
        <f>IF(H463="","",IFERROR(INDEX(Tableau1[RAISON],MATCH(H463,Tableau1[JOUR],0)),IF(WEEKDAY(H463,2)&gt;5,"WE","")))</f>
        <v/>
      </c>
      <c r="J463" s="14">
        <f t="shared" si="82"/>
        <v>44141</v>
      </c>
      <c r="K463" s="13" t="str">
        <f>IF(J463="","",IFERROR(INDEX(Tableau1[RAISON],MATCH(J463,Tableau1[JOUR],0)),IF(WEEKDAY(J463,2)&gt;5,"WE","")))</f>
        <v/>
      </c>
      <c r="L463" s="14">
        <f t="shared" si="83"/>
        <v>44171</v>
      </c>
      <c r="M463" s="13" t="str">
        <f>IF(L463="","",IFERROR(INDEX(Tableau1[RAISON],MATCH(L463,Tableau1[JOUR],0)),IF(WEEKDAY(L463,2)&gt;5,"WE","")))</f>
        <v>WE</v>
      </c>
      <c r="N463" s="11"/>
    </row>
    <row r="464" spans="1:14" x14ac:dyDescent="0.35">
      <c r="A464" s="11"/>
      <c r="B464" s="14">
        <f t="shared" si="78"/>
        <v>44019</v>
      </c>
      <c r="C464" s="13" t="str">
        <f>IF(B464="","",IFERROR(INDEX(Tableau1[RAISON],MATCH(B464,Tableau1[JOUR],0)),IF(WEEKDAY(B464,2)&gt;5,"WE","")))</f>
        <v/>
      </c>
      <c r="D464" s="14">
        <f t="shared" si="79"/>
        <v>44050</v>
      </c>
      <c r="E464" s="13" t="str">
        <f>IF(D464="","",IFERROR(INDEX(Tableau1[RAISON],MATCH(D464,Tableau1[JOUR],0)),IF(WEEKDAY(D464,2)&gt;5,"WE","")))</f>
        <v/>
      </c>
      <c r="F464" s="14">
        <f t="shared" si="80"/>
        <v>44081</v>
      </c>
      <c r="G464" s="13" t="str">
        <f>IF(F464="","",IFERROR(INDEX(Tableau1[RAISON],MATCH(F464,Tableau1[JOUR],0)),IF(WEEKDAY(F464,2)&gt;5,"WE","")))</f>
        <v/>
      </c>
      <c r="H464" s="14">
        <f t="shared" si="81"/>
        <v>44111</v>
      </c>
      <c r="I464" s="13" t="str">
        <f>IF(H464="","",IFERROR(INDEX(Tableau1[RAISON],MATCH(H464,Tableau1[JOUR],0)),IF(WEEKDAY(H464,2)&gt;5,"WE","")))</f>
        <v/>
      </c>
      <c r="J464" s="14">
        <f t="shared" si="82"/>
        <v>44142</v>
      </c>
      <c r="K464" s="13" t="str">
        <f>IF(J464="","",IFERROR(INDEX(Tableau1[RAISON],MATCH(J464,Tableau1[JOUR],0)),IF(WEEKDAY(J464,2)&gt;5,"WE","")))</f>
        <v>WE</v>
      </c>
      <c r="L464" s="14">
        <f t="shared" si="83"/>
        <v>44172</v>
      </c>
      <c r="M464" s="13" t="str">
        <f>IF(L464="","",IFERROR(INDEX(Tableau1[RAISON],MATCH(L464,Tableau1[JOUR],0)),IF(WEEKDAY(L464,2)&gt;5,"WE","")))</f>
        <v/>
      </c>
      <c r="N464" s="11"/>
    </row>
    <row r="465" spans="1:14" x14ac:dyDescent="0.35">
      <c r="A465" s="11"/>
      <c r="B465" s="14">
        <f t="shared" si="78"/>
        <v>44020</v>
      </c>
      <c r="C465" s="13" t="str">
        <f>IF(B465="","",IFERROR(INDEX(Tableau1[RAISON],MATCH(B465,Tableau1[JOUR],0)),IF(WEEKDAY(B465,2)&gt;5,"WE","")))</f>
        <v/>
      </c>
      <c r="D465" s="14">
        <f t="shared" si="79"/>
        <v>44051</v>
      </c>
      <c r="E465" s="13" t="str">
        <f>IF(D465="","",IFERROR(INDEX(Tableau1[RAISON],MATCH(D465,Tableau1[JOUR],0)),IF(WEEKDAY(D465,2)&gt;5,"WE","")))</f>
        <v>WE</v>
      </c>
      <c r="F465" s="14">
        <f t="shared" si="80"/>
        <v>44082</v>
      </c>
      <c r="G465" s="13" t="str">
        <f>IF(F465="","",IFERROR(INDEX(Tableau1[RAISON],MATCH(F465,Tableau1[JOUR],0)),IF(WEEKDAY(F465,2)&gt;5,"WE","")))</f>
        <v/>
      </c>
      <c r="H465" s="14">
        <f t="shared" si="81"/>
        <v>44112</v>
      </c>
      <c r="I465" s="13" t="str">
        <f>IF(H465="","",IFERROR(INDEX(Tableau1[RAISON],MATCH(H465,Tableau1[JOUR],0)),IF(WEEKDAY(H465,2)&gt;5,"WE","")))</f>
        <v/>
      </c>
      <c r="J465" s="14">
        <f t="shared" si="82"/>
        <v>44143</v>
      </c>
      <c r="K465" s="13" t="str">
        <f>IF(J465="","",IFERROR(INDEX(Tableau1[RAISON],MATCH(J465,Tableau1[JOUR],0)),IF(WEEKDAY(J465,2)&gt;5,"WE","")))</f>
        <v>WE</v>
      </c>
      <c r="L465" s="14">
        <f t="shared" si="83"/>
        <v>44173</v>
      </c>
      <c r="M465" s="13" t="str">
        <f>IF(L465="","",IFERROR(INDEX(Tableau1[RAISON],MATCH(L465,Tableau1[JOUR],0)),IF(WEEKDAY(L465,2)&gt;5,"WE","")))</f>
        <v/>
      </c>
      <c r="N465" s="11"/>
    </row>
    <row r="466" spans="1:14" x14ac:dyDescent="0.35">
      <c r="A466" s="11"/>
      <c r="B466" s="14">
        <f t="shared" si="78"/>
        <v>44021</v>
      </c>
      <c r="C466" s="13" t="str">
        <f>IF(B466="","",IFERROR(INDEX(Tableau1[RAISON],MATCH(B466,Tableau1[JOUR],0)),IF(WEEKDAY(B466,2)&gt;5,"WE","")))</f>
        <v/>
      </c>
      <c r="D466" s="14">
        <f t="shared" si="79"/>
        <v>44052</v>
      </c>
      <c r="E466" s="13" t="str">
        <f>IF(D466="","",IFERROR(INDEX(Tableau1[RAISON],MATCH(D466,Tableau1[JOUR],0)),IF(WEEKDAY(D466,2)&gt;5,"WE","")))</f>
        <v>WE</v>
      </c>
      <c r="F466" s="14">
        <f t="shared" si="80"/>
        <v>44083</v>
      </c>
      <c r="G466" s="13" t="str">
        <f>IF(F466="","",IFERROR(INDEX(Tableau1[RAISON],MATCH(F466,Tableau1[JOUR],0)),IF(WEEKDAY(F466,2)&gt;5,"WE","")))</f>
        <v/>
      </c>
      <c r="H466" s="14">
        <f t="shared" si="81"/>
        <v>44113</v>
      </c>
      <c r="I466" s="13" t="str">
        <f>IF(H466="","",IFERROR(INDEX(Tableau1[RAISON],MATCH(H466,Tableau1[JOUR],0)),IF(WEEKDAY(H466,2)&gt;5,"WE","")))</f>
        <v/>
      </c>
      <c r="J466" s="14">
        <f t="shared" si="82"/>
        <v>44144</v>
      </c>
      <c r="K466" s="13" t="str">
        <f>IF(J466="","",IFERROR(INDEX(Tableau1[RAISON],MATCH(J466,Tableau1[JOUR],0)),IF(WEEKDAY(J466,2)&gt;5,"WE","")))</f>
        <v/>
      </c>
      <c r="L466" s="14">
        <f t="shared" si="83"/>
        <v>44174</v>
      </c>
      <c r="M466" s="13" t="str">
        <f>IF(L466="","",IFERROR(INDEX(Tableau1[RAISON],MATCH(L466,Tableau1[JOUR],0)),IF(WEEKDAY(L466,2)&gt;5,"WE","")))</f>
        <v/>
      </c>
      <c r="N466" s="11"/>
    </row>
    <row r="467" spans="1:14" x14ac:dyDescent="0.35">
      <c r="A467" s="11"/>
      <c r="B467" s="14">
        <f t="shared" si="78"/>
        <v>44022</v>
      </c>
      <c r="C467" s="13" t="str">
        <f>IF(B467="","",IFERROR(INDEX(Tableau1[RAISON],MATCH(B467,Tableau1[JOUR],0)),IF(WEEKDAY(B467,2)&gt;5,"WE","")))</f>
        <v/>
      </c>
      <c r="D467" s="14">
        <f t="shared" si="79"/>
        <v>44053</v>
      </c>
      <c r="E467" s="13" t="str">
        <f>IF(D467="","",IFERROR(INDEX(Tableau1[RAISON],MATCH(D467,Tableau1[JOUR],0)),IF(WEEKDAY(D467,2)&gt;5,"WE","")))</f>
        <v/>
      </c>
      <c r="F467" s="14">
        <f t="shared" si="80"/>
        <v>44084</v>
      </c>
      <c r="G467" s="13" t="str">
        <f>IF(F467="","",IFERROR(INDEX(Tableau1[RAISON],MATCH(F467,Tableau1[JOUR],0)),IF(WEEKDAY(F467,2)&gt;5,"WE","")))</f>
        <v/>
      </c>
      <c r="H467" s="14">
        <f t="shared" si="81"/>
        <v>44114</v>
      </c>
      <c r="I467" s="13" t="str">
        <f>IF(H467="","",IFERROR(INDEX(Tableau1[RAISON],MATCH(H467,Tableau1[JOUR],0)),IF(WEEKDAY(H467,2)&gt;5,"WE","")))</f>
        <v>WE</v>
      </c>
      <c r="J467" s="14">
        <f t="shared" si="82"/>
        <v>44145</v>
      </c>
      <c r="K467" s="13" t="str">
        <f>IF(J467="","",IFERROR(INDEX(Tableau1[RAISON],MATCH(J467,Tableau1[JOUR],0)),IF(WEEKDAY(J467,2)&gt;5,"WE","")))</f>
        <v/>
      </c>
      <c r="L467" s="14">
        <f t="shared" si="83"/>
        <v>44175</v>
      </c>
      <c r="M467" s="13" t="str">
        <f>IF(L467="","",IFERROR(INDEX(Tableau1[RAISON],MATCH(L467,Tableau1[JOUR],0)),IF(WEEKDAY(L467,2)&gt;5,"WE","")))</f>
        <v/>
      </c>
      <c r="N467" s="11"/>
    </row>
    <row r="468" spans="1:14" x14ac:dyDescent="0.35">
      <c r="A468" s="11"/>
      <c r="B468" s="14">
        <f t="shared" si="78"/>
        <v>44023</v>
      </c>
      <c r="C468" s="13" t="str">
        <f>IF(B468="","",IFERROR(INDEX(Tableau1[RAISON],MATCH(B468,Tableau1[JOUR],0)),IF(WEEKDAY(B468,2)&gt;5,"WE","")))</f>
        <v>WE</v>
      </c>
      <c r="D468" s="14">
        <f t="shared" si="79"/>
        <v>44054</v>
      </c>
      <c r="E468" s="13" t="str">
        <f>IF(D468="","",IFERROR(INDEX(Tableau1[RAISON],MATCH(D468,Tableau1[JOUR],0)),IF(WEEKDAY(D468,2)&gt;5,"WE","")))</f>
        <v/>
      </c>
      <c r="F468" s="14">
        <f t="shared" si="80"/>
        <v>44085</v>
      </c>
      <c r="G468" s="13" t="str">
        <f>IF(F468="","",IFERROR(INDEX(Tableau1[RAISON],MATCH(F468,Tableau1[JOUR],0)),IF(WEEKDAY(F468,2)&gt;5,"WE","")))</f>
        <v/>
      </c>
      <c r="H468" s="14">
        <f t="shared" si="81"/>
        <v>44115</v>
      </c>
      <c r="I468" s="13" t="str">
        <f>IF(H468="","",IFERROR(INDEX(Tableau1[RAISON],MATCH(H468,Tableau1[JOUR],0)),IF(WEEKDAY(H468,2)&gt;5,"WE","")))</f>
        <v>WE</v>
      </c>
      <c r="J468" s="14">
        <f t="shared" si="82"/>
        <v>44146</v>
      </c>
      <c r="K468" s="13" t="str">
        <f>IF(J468="","",IFERROR(INDEX(Tableau1[RAISON],MATCH(J468,Tableau1[JOUR],0)),IF(WEEKDAY(J468,2)&gt;5,"WE","")))</f>
        <v>Fête de l'Armistice</v>
      </c>
      <c r="L468" s="14">
        <f t="shared" si="83"/>
        <v>44176</v>
      </c>
      <c r="M468" s="13" t="str">
        <f>IF(L468="","",IFERROR(INDEX(Tableau1[RAISON],MATCH(L468,Tableau1[JOUR],0)),IF(WEEKDAY(L468,2)&gt;5,"WE","")))</f>
        <v/>
      </c>
      <c r="N468" s="11"/>
    </row>
    <row r="469" spans="1:14" x14ac:dyDescent="0.35">
      <c r="A469" s="11"/>
      <c r="B469" s="14">
        <f t="shared" si="78"/>
        <v>44024</v>
      </c>
      <c r="C469" s="13" t="str">
        <f>IF(B469="","",IFERROR(INDEX(Tableau1[RAISON],MATCH(B469,Tableau1[JOUR],0)),IF(WEEKDAY(B469,2)&gt;5,"WE","")))</f>
        <v>WE</v>
      </c>
      <c r="D469" s="14">
        <f t="shared" si="79"/>
        <v>44055</v>
      </c>
      <c r="E469" s="13" t="str">
        <f>IF(D469="","",IFERROR(INDEX(Tableau1[RAISON],MATCH(D469,Tableau1[JOUR],0)),IF(WEEKDAY(D469,2)&gt;5,"WE","")))</f>
        <v/>
      </c>
      <c r="F469" s="14">
        <f t="shared" si="80"/>
        <v>44086</v>
      </c>
      <c r="G469" s="13" t="str">
        <f>IF(F469="","",IFERROR(INDEX(Tableau1[RAISON],MATCH(F469,Tableau1[JOUR],0)),IF(WEEKDAY(F469,2)&gt;5,"WE","")))</f>
        <v>WE</v>
      </c>
      <c r="H469" s="14">
        <f t="shared" si="81"/>
        <v>44116</v>
      </c>
      <c r="I469" s="13" t="str">
        <f>IF(H469="","",IFERROR(INDEX(Tableau1[RAISON],MATCH(H469,Tableau1[JOUR],0)),IF(WEEKDAY(H469,2)&gt;5,"WE","")))</f>
        <v/>
      </c>
      <c r="J469" s="14">
        <f t="shared" si="82"/>
        <v>44147</v>
      </c>
      <c r="K469" s="13" t="str">
        <f>IF(J469="","",IFERROR(INDEX(Tableau1[RAISON],MATCH(J469,Tableau1[JOUR],0)),IF(WEEKDAY(J469,2)&gt;5,"WE","")))</f>
        <v/>
      </c>
      <c r="L469" s="14">
        <f t="shared" si="83"/>
        <v>44177</v>
      </c>
      <c r="M469" s="13" t="str">
        <f>IF(L469="","",IFERROR(INDEX(Tableau1[RAISON],MATCH(L469,Tableau1[JOUR],0)),IF(WEEKDAY(L469,2)&gt;5,"WE","")))</f>
        <v>WE</v>
      </c>
      <c r="N469" s="11"/>
    </row>
    <row r="470" spans="1:14" x14ac:dyDescent="0.35">
      <c r="A470" s="11"/>
      <c r="B470" s="14">
        <f t="shared" si="78"/>
        <v>44025</v>
      </c>
      <c r="C470" s="13" t="str">
        <f>IF(B470="","",IFERROR(INDEX(Tableau1[RAISON],MATCH(B470,Tableau1[JOUR],0)),IF(WEEKDAY(B470,2)&gt;5,"WE","")))</f>
        <v/>
      </c>
      <c r="D470" s="14">
        <f t="shared" si="79"/>
        <v>44056</v>
      </c>
      <c r="E470" s="13" t="str">
        <f>IF(D470="","",IFERROR(INDEX(Tableau1[RAISON],MATCH(D470,Tableau1[JOUR],0)),IF(WEEKDAY(D470,2)&gt;5,"WE","")))</f>
        <v/>
      </c>
      <c r="F470" s="14">
        <f t="shared" si="80"/>
        <v>44087</v>
      </c>
      <c r="G470" s="13" t="str">
        <f>IF(F470="","",IFERROR(INDEX(Tableau1[RAISON],MATCH(F470,Tableau1[JOUR],0)),IF(WEEKDAY(F470,2)&gt;5,"WE","")))</f>
        <v>WE</v>
      </c>
      <c r="H470" s="14">
        <f t="shared" si="81"/>
        <v>44117</v>
      </c>
      <c r="I470" s="13" t="str">
        <f>IF(H470="","",IFERROR(INDEX(Tableau1[RAISON],MATCH(H470,Tableau1[JOUR],0)),IF(WEEKDAY(H470,2)&gt;5,"WE","")))</f>
        <v/>
      </c>
      <c r="J470" s="14">
        <f t="shared" si="82"/>
        <v>44148</v>
      </c>
      <c r="K470" s="13" t="str">
        <f>IF(J470="","",IFERROR(INDEX(Tableau1[RAISON],MATCH(J470,Tableau1[JOUR],0)),IF(WEEKDAY(J470,2)&gt;5,"WE","")))</f>
        <v/>
      </c>
      <c r="L470" s="14">
        <f t="shared" si="83"/>
        <v>44178</v>
      </c>
      <c r="M470" s="13" t="str">
        <f>IF(L470="","",IFERROR(INDEX(Tableau1[RAISON],MATCH(L470,Tableau1[JOUR],0)),IF(WEEKDAY(L470,2)&gt;5,"WE","")))</f>
        <v>WE</v>
      </c>
      <c r="N470" s="11"/>
    </row>
    <row r="471" spans="1:14" x14ac:dyDescent="0.35">
      <c r="A471" s="11"/>
      <c r="B471" s="14">
        <f t="shared" si="78"/>
        <v>44026</v>
      </c>
      <c r="C471" s="13" t="str">
        <f>IF(B471="","",IFERROR(INDEX(Tableau1[RAISON],MATCH(B471,Tableau1[JOUR],0)),IF(WEEKDAY(B471,2)&gt;5,"WE","")))</f>
        <v/>
      </c>
      <c r="D471" s="14">
        <f t="shared" si="79"/>
        <v>44057</v>
      </c>
      <c r="E471" s="13" t="str">
        <f>IF(D471="","",IFERROR(INDEX(Tableau1[RAISON],MATCH(D471,Tableau1[JOUR],0)),IF(WEEKDAY(D471,2)&gt;5,"WE","")))</f>
        <v/>
      </c>
      <c r="F471" s="14">
        <f t="shared" si="80"/>
        <v>44088</v>
      </c>
      <c r="G471" s="13" t="str">
        <f>IF(F471="","",IFERROR(INDEX(Tableau1[RAISON],MATCH(F471,Tableau1[JOUR],0)),IF(WEEKDAY(F471,2)&gt;5,"WE","")))</f>
        <v/>
      </c>
      <c r="H471" s="14">
        <f t="shared" si="81"/>
        <v>44118</v>
      </c>
      <c r="I471" s="13" t="str">
        <f>IF(H471="","",IFERROR(INDEX(Tableau1[RAISON],MATCH(H471,Tableau1[JOUR],0)),IF(WEEKDAY(H471,2)&gt;5,"WE","")))</f>
        <v/>
      </c>
      <c r="J471" s="14">
        <f t="shared" si="82"/>
        <v>44149</v>
      </c>
      <c r="K471" s="13" t="str">
        <f>IF(J471="","",IFERROR(INDEX(Tableau1[RAISON],MATCH(J471,Tableau1[JOUR],0)),IF(WEEKDAY(J471,2)&gt;5,"WE","")))</f>
        <v>WE</v>
      </c>
      <c r="L471" s="14">
        <f t="shared" si="83"/>
        <v>44179</v>
      </c>
      <c r="M471" s="13" t="str">
        <f>IF(L471="","",IFERROR(INDEX(Tableau1[RAISON],MATCH(L471,Tableau1[JOUR],0)),IF(WEEKDAY(L471,2)&gt;5,"WE","")))</f>
        <v/>
      </c>
      <c r="N471" s="11"/>
    </row>
    <row r="472" spans="1:14" x14ac:dyDescent="0.35">
      <c r="A472" s="11"/>
      <c r="B472" s="14">
        <f t="shared" si="78"/>
        <v>44027</v>
      </c>
      <c r="C472" s="13" t="str">
        <f>IF(B472="","",IFERROR(INDEX(Tableau1[RAISON],MATCH(B472,Tableau1[JOUR],0)),IF(WEEKDAY(B472,2)&gt;5,"WE","")))</f>
        <v/>
      </c>
      <c r="D472" s="14">
        <f t="shared" si="79"/>
        <v>44058</v>
      </c>
      <c r="E472" s="13" t="str">
        <f>IF(D472="","",IFERROR(INDEX(Tableau1[RAISON],MATCH(D472,Tableau1[JOUR],0)),IF(WEEKDAY(D472,2)&gt;5,"WE","")))</f>
        <v>Assomption</v>
      </c>
      <c r="F472" s="14">
        <f t="shared" si="80"/>
        <v>44089</v>
      </c>
      <c r="G472" s="13" t="str">
        <f>IF(F472="","",IFERROR(INDEX(Tableau1[RAISON],MATCH(F472,Tableau1[JOUR],0)),IF(WEEKDAY(F472,2)&gt;5,"WE","")))</f>
        <v/>
      </c>
      <c r="H472" s="14">
        <f t="shared" si="81"/>
        <v>44119</v>
      </c>
      <c r="I472" s="13" t="str">
        <f>IF(H472="","",IFERROR(INDEX(Tableau1[RAISON],MATCH(H472,Tableau1[JOUR],0)),IF(WEEKDAY(H472,2)&gt;5,"WE","")))</f>
        <v/>
      </c>
      <c r="J472" s="14">
        <f t="shared" si="82"/>
        <v>44150</v>
      </c>
      <c r="K472" s="13" t="str">
        <f>IF(J472="","",IFERROR(INDEX(Tableau1[RAISON],MATCH(J472,Tableau1[JOUR],0)),IF(WEEKDAY(J472,2)&gt;5,"WE","")))</f>
        <v>Fête du Roi</v>
      </c>
      <c r="L472" s="14">
        <f t="shared" si="83"/>
        <v>44180</v>
      </c>
      <c r="M472" s="13" t="str">
        <f>IF(L472="","",IFERROR(INDEX(Tableau1[RAISON],MATCH(L472,Tableau1[JOUR],0)),IF(WEEKDAY(L472,2)&gt;5,"WE","")))</f>
        <v/>
      </c>
      <c r="N472" s="11"/>
    </row>
    <row r="473" spans="1:14" x14ac:dyDescent="0.35">
      <c r="A473" s="11"/>
      <c r="B473" s="14">
        <f t="shared" si="78"/>
        <v>44028</v>
      </c>
      <c r="C473" s="13" t="str">
        <f>IF(B473="","",IFERROR(INDEX(Tableau1[RAISON],MATCH(B473,Tableau1[JOUR],0)),IF(WEEKDAY(B473,2)&gt;5,"WE","")))</f>
        <v/>
      </c>
      <c r="D473" s="14">
        <f t="shared" si="79"/>
        <v>44059</v>
      </c>
      <c r="E473" s="13" t="str">
        <f>IF(D473="","",IFERROR(INDEX(Tableau1[RAISON],MATCH(D473,Tableau1[JOUR],0)),IF(WEEKDAY(D473,2)&gt;5,"WE","")))</f>
        <v>WE</v>
      </c>
      <c r="F473" s="14">
        <f t="shared" si="80"/>
        <v>44090</v>
      </c>
      <c r="G473" s="13" t="str">
        <f>IF(F473="","",IFERROR(INDEX(Tableau1[RAISON],MATCH(F473,Tableau1[JOUR],0)),IF(WEEKDAY(F473,2)&gt;5,"WE","")))</f>
        <v/>
      </c>
      <c r="H473" s="14">
        <f t="shared" si="81"/>
        <v>44120</v>
      </c>
      <c r="I473" s="13" t="str">
        <f>IF(H473="","",IFERROR(INDEX(Tableau1[RAISON],MATCH(H473,Tableau1[JOUR],0)),IF(WEEKDAY(H473,2)&gt;5,"WE","")))</f>
        <v/>
      </c>
      <c r="J473" s="14">
        <f t="shared" si="82"/>
        <v>44151</v>
      </c>
      <c r="K473" s="13" t="str">
        <f>IF(J473="","",IFERROR(INDEX(Tableau1[RAISON],MATCH(J473,Tableau1[JOUR],0)),IF(WEEKDAY(J473,2)&gt;5,"WE","")))</f>
        <v/>
      </c>
      <c r="L473" s="14">
        <f t="shared" si="83"/>
        <v>44181</v>
      </c>
      <c r="M473" s="13" t="str">
        <f>IF(L473="","",IFERROR(INDEX(Tableau1[RAISON],MATCH(L473,Tableau1[JOUR],0)),IF(WEEKDAY(L473,2)&gt;5,"WE","")))</f>
        <v/>
      </c>
      <c r="N473" s="11"/>
    </row>
    <row r="474" spans="1:14" x14ac:dyDescent="0.35">
      <c r="A474" s="11"/>
      <c r="B474" s="14">
        <f t="shared" si="78"/>
        <v>44029</v>
      </c>
      <c r="C474" s="13" t="str">
        <f>IF(B474="","",IFERROR(INDEX(Tableau1[RAISON],MATCH(B474,Tableau1[JOUR],0)),IF(WEEKDAY(B474,2)&gt;5,"WE","")))</f>
        <v/>
      </c>
      <c r="D474" s="14">
        <f t="shared" si="79"/>
        <v>44060</v>
      </c>
      <c r="E474" s="13" t="str">
        <f>IF(D474="","",IFERROR(INDEX(Tableau1[RAISON],MATCH(D474,Tableau1[JOUR],0)),IF(WEEKDAY(D474,2)&gt;5,"WE","")))</f>
        <v/>
      </c>
      <c r="F474" s="14">
        <f t="shared" si="80"/>
        <v>44091</v>
      </c>
      <c r="G474" s="13" t="str">
        <f>IF(F474="","",IFERROR(INDEX(Tableau1[RAISON],MATCH(F474,Tableau1[JOUR],0)),IF(WEEKDAY(F474,2)&gt;5,"WE","")))</f>
        <v/>
      </c>
      <c r="H474" s="14">
        <f t="shared" si="81"/>
        <v>44121</v>
      </c>
      <c r="I474" s="13" t="str">
        <f>IF(H474="","",IFERROR(INDEX(Tableau1[RAISON],MATCH(H474,Tableau1[JOUR],0)),IF(WEEKDAY(H474,2)&gt;5,"WE","")))</f>
        <v>WE</v>
      </c>
      <c r="J474" s="14">
        <f t="shared" si="82"/>
        <v>44152</v>
      </c>
      <c r="K474" s="13" t="str">
        <f>IF(J474="","",IFERROR(INDEX(Tableau1[RAISON],MATCH(J474,Tableau1[JOUR],0)),IF(WEEKDAY(J474,2)&gt;5,"WE","")))</f>
        <v/>
      </c>
      <c r="L474" s="14">
        <f t="shared" si="83"/>
        <v>44182</v>
      </c>
      <c r="M474" s="13" t="str">
        <f>IF(L474="","",IFERROR(INDEX(Tableau1[RAISON],MATCH(L474,Tableau1[JOUR],0)),IF(WEEKDAY(L474,2)&gt;5,"WE","")))</f>
        <v/>
      </c>
      <c r="N474" s="11"/>
    </row>
    <row r="475" spans="1:14" x14ac:dyDescent="0.35">
      <c r="A475" s="11"/>
      <c r="B475" s="14">
        <f t="shared" si="78"/>
        <v>44030</v>
      </c>
      <c r="C475" s="13" t="str">
        <f>IF(B475="","",IFERROR(INDEX(Tableau1[RAISON],MATCH(B475,Tableau1[JOUR],0)),IF(WEEKDAY(B475,2)&gt;5,"WE","")))</f>
        <v>WE</v>
      </c>
      <c r="D475" s="14">
        <f t="shared" si="79"/>
        <v>44061</v>
      </c>
      <c r="E475" s="13" t="str">
        <f>IF(D475="","",IFERROR(INDEX(Tableau1[RAISON],MATCH(D475,Tableau1[JOUR],0)),IF(WEEKDAY(D475,2)&gt;5,"WE","")))</f>
        <v/>
      </c>
      <c r="F475" s="14">
        <f t="shared" si="80"/>
        <v>44092</v>
      </c>
      <c r="G475" s="13" t="str">
        <f>IF(F475="","",IFERROR(INDEX(Tableau1[RAISON],MATCH(F475,Tableau1[JOUR],0)),IF(WEEKDAY(F475,2)&gt;5,"WE","")))</f>
        <v/>
      </c>
      <c r="H475" s="14">
        <f t="shared" si="81"/>
        <v>44122</v>
      </c>
      <c r="I475" s="13" t="str">
        <f>IF(H475="","",IFERROR(INDEX(Tableau1[RAISON],MATCH(H475,Tableau1[JOUR],0)),IF(WEEKDAY(H475,2)&gt;5,"WE","")))</f>
        <v>WE</v>
      </c>
      <c r="J475" s="14">
        <f t="shared" si="82"/>
        <v>44153</v>
      </c>
      <c r="K475" s="13" t="str">
        <f>IF(J475="","",IFERROR(INDEX(Tableau1[RAISON],MATCH(J475,Tableau1[JOUR],0)),IF(WEEKDAY(J475,2)&gt;5,"WE","")))</f>
        <v/>
      </c>
      <c r="L475" s="14">
        <f t="shared" si="83"/>
        <v>44183</v>
      </c>
      <c r="M475" s="13" t="str">
        <f>IF(L475="","",IFERROR(INDEX(Tableau1[RAISON],MATCH(L475,Tableau1[JOUR],0)),IF(WEEKDAY(L475,2)&gt;5,"WE","")))</f>
        <v/>
      </c>
      <c r="N475" s="11"/>
    </row>
    <row r="476" spans="1:14" x14ac:dyDescent="0.35">
      <c r="A476" s="11"/>
      <c r="B476" s="14">
        <f t="shared" si="78"/>
        <v>44031</v>
      </c>
      <c r="C476" s="13" t="str">
        <f>IF(B476="","",IFERROR(INDEX(Tableau1[RAISON],MATCH(B476,Tableau1[JOUR],0)),IF(WEEKDAY(B476,2)&gt;5,"WE","")))</f>
        <v>WE</v>
      </c>
      <c r="D476" s="14">
        <f t="shared" si="79"/>
        <v>44062</v>
      </c>
      <c r="E476" s="13" t="str">
        <f>IF(D476="","",IFERROR(INDEX(Tableau1[RAISON],MATCH(D476,Tableau1[JOUR],0)),IF(WEEKDAY(D476,2)&gt;5,"WE","")))</f>
        <v/>
      </c>
      <c r="F476" s="14">
        <f t="shared" si="80"/>
        <v>44093</v>
      </c>
      <c r="G476" s="13" t="str">
        <f>IF(F476="","",IFERROR(INDEX(Tableau1[RAISON],MATCH(F476,Tableau1[JOUR],0)),IF(WEEKDAY(F476,2)&gt;5,"WE","")))</f>
        <v>WE</v>
      </c>
      <c r="H476" s="14">
        <f t="shared" si="81"/>
        <v>44123</v>
      </c>
      <c r="I476" s="13" t="str">
        <f>IF(H476="","",IFERROR(INDEX(Tableau1[RAISON],MATCH(H476,Tableau1[JOUR],0)),IF(WEEKDAY(H476,2)&gt;5,"WE","")))</f>
        <v/>
      </c>
      <c r="J476" s="14">
        <f t="shared" si="82"/>
        <v>44154</v>
      </c>
      <c r="K476" s="13" t="str">
        <f>IF(J476="","",IFERROR(INDEX(Tableau1[RAISON],MATCH(J476,Tableau1[JOUR],0)),IF(WEEKDAY(J476,2)&gt;5,"WE","")))</f>
        <v/>
      </c>
      <c r="L476" s="14">
        <f t="shared" si="83"/>
        <v>44184</v>
      </c>
      <c r="M476" s="13" t="str">
        <f>IF(L476="","",IFERROR(INDEX(Tableau1[RAISON],MATCH(L476,Tableau1[JOUR],0)),IF(WEEKDAY(L476,2)&gt;5,"WE","")))</f>
        <v>WE</v>
      </c>
      <c r="N476" s="11"/>
    </row>
    <row r="477" spans="1:14" x14ac:dyDescent="0.35">
      <c r="A477" s="11"/>
      <c r="B477" s="14">
        <f t="shared" si="78"/>
        <v>44032</v>
      </c>
      <c r="C477" s="13" t="str">
        <f>IF(B477="","",IFERROR(INDEX(Tableau1[RAISON],MATCH(B477,Tableau1[JOUR],0)),IF(WEEKDAY(B477,2)&gt;5,"WE","")))</f>
        <v/>
      </c>
      <c r="D477" s="14">
        <f t="shared" si="79"/>
        <v>44063</v>
      </c>
      <c r="E477" s="13" t="str">
        <f>IF(D477="","",IFERROR(INDEX(Tableau1[RAISON],MATCH(D477,Tableau1[JOUR],0)),IF(WEEKDAY(D477,2)&gt;5,"WE","")))</f>
        <v/>
      </c>
      <c r="F477" s="14">
        <f t="shared" si="80"/>
        <v>44094</v>
      </c>
      <c r="G477" s="13" t="str">
        <f>IF(F477="","",IFERROR(INDEX(Tableau1[RAISON],MATCH(F477,Tableau1[JOUR],0)),IF(WEEKDAY(F477,2)&gt;5,"WE","")))</f>
        <v>WE</v>
      </c>
      <c r="H477" s="14">
        <f t="shared" si="81"/>
        <v>44124</v>
      </c>
      <c r="I477" s="13" t="str">
        <f>IF(H477="","",IFERROR(INDEX(Tableau1[RAISON],MATCH(H477,Tableau1[JOUR],0)),IF(WEEKDAY(H477,2)&gt;5,"WE","")))</f>
        <v/>
      </c>
      <c r="J477" s="14">
        <f t="shared" si="82"/>
        <v>44155</v>
      </c>
      <c r="K477" s="13" t="str">
        <f>IF(J477="","",IFERROR(INDEX(Tableau1[RAISON],MATCH(J477,Tableau1[JOUR],0)),IF(WEEKDAY(J477,2)&gt;5,"WE","")))</f>
        <v/>
      </c>
      <c r="L477" s="14">
        <f t="shared" si="83"/>
        <v>44185</v>
      </c>
      <c r="M477" s="13" t="str">
        <f>IF(L477="","",IFERROR(INDEX(Tableau1[RAISON],MATCH(L477,Tableau1[JOUR],0)),IF(WEEKDAY(L477,2)&gt;5,"WE","")))</f>
        <v>WE</v>
      </c>
      <c r="N477" s="11"/>
    </row>
    <row r="478" spans="1:14" x14ac:dyDescent="0.35">
      <c r="A478" s="11"/>
      <c r="B478" s="14">
        <f t="shared" si="78"/>
        <v>44033</v>
      </c>
      <c r="C478" s="13" t="str">
        <f>IF(B478="","",IFERROR(INDEX(Tableau1[RAISON],MATCH(B478,Tableau1[JOUR],0)),IF(WEEKDAY(B478,2)&gt;5,"WE","")))</f>
        <v>Fête Nationale</v>
      </c>
      <c r="D478" s="14">
        <f t="shared" si="79"/>
        <v>44064</v>
      </c>
      <c r="E478" s="13" t="str">
        <f>IF(D478="","",IFERROR(INDEX(Tableau1[RAISON],MATCH(D478,Tableau1[JOUR],0)),IF(WEEKDAY(D478,2)&gt;5,"WE","")))</f>
        <v/>
      </c>
      <c r="F478" s="14">
        <f t="shared" si="80"/>
        <v>44095</v>
      </c>
      <c r="G478" s="13" t="str">
        <f>IF(F478="","",IFERROR(INDEX(Tableau1[RAISON],MATCH(F478,Tableau1[JOUR],0)),IF(WEEKDAY(F478,2)&gt;5,"WE","")))</f>
        <v/>
      </c>
      <c r="H478" s="14">
        <f t="shared" si="81"/>
        <v>44125</v>
      </c>
      <c r="I478" s="13" t="str">
        <f>IF(H478="","",IFERROR(INDEX(Tableau1[RAISON],MATCH(H478,Tableau1[JOUR],0)),IF(WEEKDAY(H478,2)&gt;5,"WE","")))</f>
        <v/>
      </c>
      <c r="J478" s="14">
        <f t="shared" si="82"/>
        <v>44156</v>
      </c>
      <c r="K478" s="13" t="str">
        <f>IF(J478="","",IFERROR(INDEX(Tableau1[RAISON],MATCH(J478,Tableau1[JOUR],0)),IF(WEEKDAY(J478,2)&gt;5,"WE","")))</f>
        <v>WE</v>
      </c>
      <c r="L478" s="14">
        <f t="shared" si="83"/>
        <v>44186</v>
      </c>
      <c r="M478" s="13" t="str">
        <f>IF(L478="","",IFERROR(INDEX(Tableau1[RAISON],MATCH(L478,Tableau1[JOUR],0)),IF(WEEKDAY(L478,2)&gt;5,"WE","")))</f>
        <v/>
      </c>
      <c r="N478" s="11"/>
    </row>
    <row r="479" spans="1:14" x14ac:dyDescent="0.35">
      <c r="A479" s="11"/>
      <c r="B479" s="14">
        <f t="shared" si="78"/>
        <v>44034</v>
      </c>
      <c r="C479" s="13" t="str">
        <f>IF(B479="","",IFERROR(INDEX(Tableau1[RAISON],MATCH(B479,Tableau1[JOUR],0)),IF(WEEKDAY(B479,2)&gt;5,"WE","")))</f>
        <v/>
      </c>
      <c r="D479" s="14">
        <f t="shared" si="79"/>
        <v>44065</v>
      </c>
      <c r="E479" s="13" t="str">
        <f>IF(D479="","",IFERROR(INDEX(Tableau1[RAISON],MATCH(D479,Tableau1[JOUR],0)),IF(WEEKDAY(D479,2)&gt;5,"WE","")))</f>
        <v>WE</v>
      </c>
      <c r="F479" s="14">
        <f t="shared" si="80"/>
        <v>44096</v>
      </c>
      <c r="G479" s="13" t="str">
        <f>IF(F479="","",IFERROR(INDEX(Tableau1[RAISON],MATCH(F479,Tableau1[JOUR],0)),IF(WEEKDAY(F479,2)&gt;5,"WE","")))</f>
        <v/>
      </c>
      <c r="H479" s="14">
        <f t="shared" si="81"/>
        <v>44126</v>
      </c>
      <c r="I479" s="13" t="str">
        <f>IF(H479="","",IFERROR(INDEX(Tableau1[RAISON],MATCH(H479,Tableau1[JOUR],0)),IF(WEEKDAY(H479,2)&gt;5,"WE","")))</f>
        <v/>
      </c>
      <c r="J479" s="14">
        <f t="shared" si="82"/>
        <v>44157</v>
      </c>
      <c r="K479" s="13" t="str">
        <f>IF(J479="","",IFERROR(INDEX(Tableau1[RAISON],MATCH(J479,Tableau1[JOUR],0)),IF(WEEKDAY(J479,2)&gt;5,"WE","")))</f>
        <v>WE</v>
      </c>
      <c r="L479" s="14">
        <f t="shared" si="83"/>
        <v>44187</v>
      </c>
      <c r="M479" s="13" t="str">
        <f>IF(L479="","",IFERROR(INDEX(Tableau1[RAISON],MATCH(L479,Tableau1[JOUR],0)),IF(WEEKDAY(L479,2)&gt;5,"WE","")))</f>
        <v/>
      </c>
      <c r="N479" s="11"/>
    </row>
    <row r="480" spans="1:14" x14ac:dyDescent="0.35">
      <c r="A480" s="11"/>
      <c r="B480" s="14">
        <f t="shared" si="78"/>
        <v>44035</v>
      </c>
      <c r="C480" s="13" t="str">
        <f>IF(B480="","",IFERROR(INDEX(Tableau1[RAISON],MATCH(B480,Tableau1[JOUR],0)),IF(WEEKDAY(B480,2)&gt;5,"WE","")))</f>
        <v/>
      </c>
      <c r="D480" s="14">
        <f t="shared" si="79"/>
        <v>44066</v>
      </c>
      <c r="E480" s="13" t="str">
        <f>IF(D480="","",IFERROR(INDEX(Tableau1[RAISON],MATCH(D480,Tableau1[JOUR],0)),IF(WEEKDAY(D480,2)&gt;5,"WE","")))</f>
        <v>WE</v>
      </c>
      <c r="F480" s="14">
        <f t="shared" si="80"/>
        <v>44097</v>
      </c>
      <c r="G480" s="13" t="str">
        <f>IF(F480="","",IFERROR(INDEX(Tableau1[RAISON],MATCH(F480,Tableau1[JOUR],0)),IF(WEEKDAY(F480,2)&gt;5,"WE","")))</f>
        <v/>
      </c>
      <c r="H480" s="14">
        <f t="shared" si="81"/>
        <v>44127</v>
      </c>
      <c r="I480" s="13" t="str">
        <f>IF(H480="","",IFERROR(INDEX(Tableau1[RAISON],MATCH(H480,Tableau1[JOUR],0)),IF(WEEKDAY(H480,2)&gt;5,"WE","")))</f>
        <v/>
      </c>
      <c r="J480" s="14">
        <f t="shared" si="82"/>
        <v>44158</v>
      </c>
      <c r="K480" s="13" t="str">
        <f>IF(J480="","",IFERROR(INDEX(Tableau1[RAISON],MATCH(J480,Tableau1[JOUR],0)),IF(WEEKDAY(J480,2)&gt;5,"WE","")))</f>
        <v/>
      </c>
      <c r="L480" s="14">
        <f t="shared" si="83"/>
        <v>44188</v>
      </c>
      <c r="M480" s="13" t="str">
        <f>IF(L480="","",IFERROR(INDEX(Tableau1[RAISON],MATCH(L480,Tableau1[JOUR],0)),IF(WEEKDAY(L480,2)&gt;5,"WE","")))</f>
        <v/>
      </c>
      <c r="N480" s="11"/>
    </row>
    <row r="481" spans="1:14" x14ac:dyDescent="0.35">
      <c r="A481" s="11"/>
      <c r="B481" s="14">
        <f t="shared" si="78"/>
        <v>44036</v>
      </c>
      <c r="C481" s="13" t="str">
        <f>IF(B481="","",IFERROR(INDEX(Tableau1[RAISON],MATCH(B481,Tableau1[JOUR],0)),IF(WEEKDAY(B481,2)&gt;5,"WE","")))</f>
        <v/>
      </c>
      <c r="D481" s="14">
        <f t="shared" si="79"/>
        <v>44067</v>
      </c>
      <c r="E481" s="13" t="str">
        <f>IF(D481="","",IFERROR(INDEX(Tableau1[RAISON],MATCH(D481,Tableau1[JOUR],0)),IF(WEEKDAY(D481,2)&gt;5,"WE","")))</f>
        <v/>
      </c>
      <c r="F481" s="14">
        <f t="shared" si="80"/>
        <v>44098</v>
      </c>
      <c r="G481" s="13" t="str">
        <f>IF(F481="","",IFERROR(INDEX(Tableau1[RAISON],MATCH(F481,Tableau1[JOUR],0)),IF(WEEKDAY(F481,2)&gt;5,"WE","")))</f>
        <v/>
      </c>
      <c r="H481" s="14">
        <f t="shared" si="81"/>
        <v>44128</v>
      </c>
      <c r="I481" s="13" t="str">
        <f>IF(H481="","",IFERROR(INDEX(Tableau1[RAISON],MATCH(H481,Tableau1[JOUR],0)),IF(WEEKDAY(H481,2)&gt;5,"WE","")))</f>
        <v>WE</v>
      </c>
      <c r="J481" s="14">
        <f t="shared" si="82"/>
        <v>44159</v>
      </c>
      <c r="K481" s="13" t="str">
        <f>IF(J481="","",IFERROR(INDEX(Tableau1[RAISON],MATCH(J481,Tableau1[JOUR],0)),IF(WEEKDAY(J481,2)&gt;5,"WE","")))</f>
        <v/>
      </c>
      <c r="L481" s="14">
        <f t="shared" si="83"/>
        <v>44189</v>
      </c>
      <c r="M481" s="13" t="str">
        <f>IF(L481="","",IFERROR(INDEX(Tableau1[RAISON],MATCH(L481,Tableau1[JOUR],0)),IF(WEEKDAY(L481,2)&gt;5,"WE","")))</f>
        <v/>
      </c>
      <c r="N481" s="11"/>
    </row>
    <row r="482" spans="1:14" x14ac:dyDescent="0.35">
      <c r="A482" s="11"/>
      <c r="B482" s="14">
        <f t="shared" si="78"/>
        <v>44037</v>
      </c>
      <c r="C482" s="13" t="str">
        <f>IF(B482="","",IFERROR(INDEX(Tableau1[RAISON],MATCH(B482,Tableau1[JOUR],0)),IF(WEEKDAY(B482,2)&gt;5,"WE","")))</f>
        <v>WE</v>
      </c>
      <c r="D482" s="14">
        <f t="shared" si="79"/>
        <v>44068</v>
      </c>
      <c r="E482" s="13" t="str">
        <f>IF(D482="","",IFERROR(INDEX(Tableau1[RAISON],MATCH(D482,Tableau1[JOUR],0)),IF(WEEKDAY(D482,2)&gt;5,"WE","")))</f>
        <v/>
      </c>
      <c r="F482" s="14">
        <f t="shared" si="80"/>
        <v>44099</v>
      </c>
      <c r="G482" s="13" t="str">
        <f>IF(F482="","",IFERROR(INDEX(Tableau1[RAISON],MATCH(F482,Tableau1[JOUR],0)),IF(WEEKDAY(F482,2)&gt;5,"WE","")))</f>
        <v/>
      </c>
      <c r="H482" s="14">
        <f t="shared" si="81"/>
        <v>44129</v>
      </c>
      <c r="I482" s="13" t="str">
        <f>IF(H482="","",IFERROR(INDEX(Tableau1[RAISON],MATCH(H482,Tableau1[JOUR],0)),IF(WEEKDAY(H482,2)&gt;5,"WE","")))</f>
        <v>WE</v>
      </c>
      <c r="J482" s="14">
        <f t="shared" si="82"/>
        <v>44160</v>
      </c>
      <c r="K482" s="13" t="str">
        <f>IF(J482="","",IFERROR(INDEX(Tableau1[RAISON],MATCH(J482,Tableau1[JOUR],0)),IF(WEEKDAY(J482,2)&gt;5,"WE","")))</f>
        <v/>
      </c>
      <c r="L482" s="14">
        <f t="shared" si="83"/>
        <v>44190</v>
      </c>
      <c r="M482" s="13" t="str">
        <f>IF(L482="","",IFERROR(INDEX(Tableau1[RAISON],MATCH(L482,Tableau1[JOUR],0)),IF(WEEKDAY(L482,2)&gt;5,"WE","")))</f>
        <v>Noël</v>
      </c>
      <c r="N482" s="11"/>
    </row>
    <row r="483" spans="1:14" x14ac:dyDescent="0.35">
      <c r="A483" s="11"/>
      <c r="B483" s="14">
        <f t="shared" si="78"/>
        <v>44038</v>
      </c>
      <c r="C483" s="13" t="str">
        <f>IF(B483="","",IFERROR(INDEX(Tableau1[RAISON],MATCH(B483,Tableau1[JOUR],0)),IF(WEEKDAY(B483,2)&gt;5,"WE","")))</f>
        <v>WE</v>
      </c>
      <c r="D483" s="14">
        <f t="shared" si="79"/>
        <v>44069</v>
      </c>
      <c r="E483" s="13" t="str">
        <f>IF(D483="","",IFERROR(INDEX(Tableau1[RAISON],MATCH(D483,Tableau1[JOUR],0)),IF(WEEKDAY(D483,2)&gt;5,"WE","")))</f>
        <v/>
      </c>
      <c r="F483" s="14">
        <f t="shared" si="80"/>
        <v>44100</v>
      </c>
      <c r="G483" s="13" t="str">
        <f>IF(F483="","",IFERROR(INDEX(Tableau1[RAISON],MATCH(F483,Tableau1[JOUR],0)),IF(WEEKDAY(F483,2)&gt;5,"WE","")))</f>
        <v>WE</v>
      </c>
      <c r="H483" s="14">
        <f t="shared" si="81"/>
        <v>44130</v>
      </c>
      <c r="I483" s="13" t="str">
        <f>IF(H483="","",IFERROR(INDEX(Tableau1[RAISON],MATCH(H483,Tableau1[JOUR],0)),IF(WEEKDAY(H483,2)&gt;5,"WE","")))</f>
        <v/>
      </c>
      <c r="J483" s="14">
        <f t="shared" si="82"/>
        <v>44161</v>
      </c>
      <c r="K483" s="13" t="str">
        <f>IF(J483="","",IFERROR(INDEX(Tableau1[RAISON],MATCH(J483,Tableau1[JOUR],0)),IF(WEEKDAY(J483,2)&gt;5,"WE","")))</f>
        <v/>
      </c>
      <c r="L483" s="14">
        <f t="shared" si="83"/>
        <v>44191</v>
      </c>
      <c r="M483" s="13" t="str">
        <f>IF(L483="","",IFERROR(INDEX(Tableau1[RAISON],MATCH(L483,Tableau1[JOUR],0)),IF(WEEKDAY(L483,2)&gt;5,"WE","")))</f>
        <v>WE</v>
      </c>
      <c r="N483" s="11"/>
    </row>
    <row r="484" spans="1:14" x14ac:dyDescent="0.35">
      <c r="A484" s="11"/>
      <c r="B484" s="14">
        <f t="shared" si="78"/>
        <v>44039</v>
      </c>
      <c r="C484" s="13" t="str">
        <f>IF(B484="","",IFERROR(INDEX(Tableau1[RAISON],MATCH(B484,Tableau1[JOUR],0)),IF(WEEKDAY(B484,2)&gt;5,"WE","")))</f>
        <v/>
      </c>
      <c r="D484" s="14">
        <f t="shared" si="79"/>
        <v>44070</v>
      </c>
      <c r="E484" s="13" t="str">
        <f>IF(D484="","",IFERROR(INDEX(Tableau1[RAISON],MATCH(D484,Tableau1[JOUR],0)),IF(WEEKDAY(D484,2)&gt;5,"WE","")))</f>
        <v/>
      </c>
      <c r="F484" s="14">
        <f t="shared" si="80"/>
        <v>44101</v>
      </c>
      <c r="G484" s="13" t="str">
        <f>IF(F484="","",IFERROR(INDEX(Tableau1[RAISON],MATCH(F484,Tableau1[JOUR],0)),IF(WEEKDAY(F484,2)&gt;5,"WE","")))</f>
        <v>WE</v>
      </c>
      <c r="H484" s="14">
        <f t="shared" si="81"/>
        <v>44131</v>
      </c>
      <c r="I484" s="13" t="str">
        <f>IF(H484="","",IFERROR(INDEX(Tableau1[RAISON],MATCH(H484,Tableau1[JOUR],0)),IF(WEEKDAY(H484,2)&gt;5,"WE","")))</f>
        <v/>
      </c>
      <c r="J484" s="14">
        <f t="shared" si="82"/>
        <v>44162</v>
      </c>
      <c r="K484" s="13" t="str">
        <f>IF(J484="","",IFERROR(INDEX(Tableau1[RAISON],MATCH(J484,Tableau1[JOUR],0)),IF(WEEKDAY(J484,2)&gt;5,"WE","")))</f>
        <v/>
      </c>
      <c r="L484" s="14">
        <f t="shared" si="83"/>
        <v>44192</v>
      </c>
      <c r="M484" s="13" t="str">
        <f>IF(L484="","",IFERROR(INDEX(Tableau1[RAISON],MATCH(L484,Tableau1[JOUR],0)),IF(WEEKDAY(L484,2)&gt;5,"WE","")))</f>
        <v>WE</v>
      </c>
      <c r="N484" s="11"/>
    </row>
    <row r="485" spans="1:14" x14ac:dyDescent="0.35">
      <c r="A485" s="11"/>
      <c r="B485" s="14">
        <f t="shared" si="78"/>
        <v>44040</v>
      </c>
      <c r="C485" s="13" t="str">
        <f>IF(B485="","",IFERROR(INDEX(Tableau1[RAISON],MATCH(B485,Tableau1[JOUR],0)),IF(WEEKDAY(B485,2)&gt;5,"WE","")))</f>
        <v/>
      </c>
      <c r="D485" s="14">
        <f t="shared" si="79"/>
        <v>44071</v>
      </c>
      <c r="E485" s="13" t="str">
        <f>IF(D485="","",IFERROR(INDEX(Tableau1[RAISON],MATCH(D485,Tableau1[JOUR],0)),IF(WEEKDAY(D485,2)&gt;5,"WE","")))</f>
        <v/>
      </c>
      <c r="F485" s="14">
        <f t="shared" si="80"/>
        <v>44102</v>
      </c>
      <c r="G485" s="13" t="str">
        <f>IF(F485="","",IFERROR(INDEX(Tableau1[RAISON],MATCH(F485,Tableau1[JOUR],0)),IF(WEEKDAY(F485,2)&gt;5,"WE","")))</f>
        <v/>
      </c>
      <c r="H485" s="14">
        <f t="shared" si="81"/>
        <v>44132</v>
      </c>
      <c r="I485" s="13" t="str">
        <f>IF(H485="","",IFERROR(INDEX(Tableau1[RAISON],MATCH(H485,Tableau1[JOUR],0)),IF(WEEKDAY(H485,2)&gt;5,"WE","")))</f>
        <v/>
      </c>
      <c r="J485" s="14">
        <f t="shared" si="82"/>
        <v>44163</v>
      </c>
      <c r="K485" s="13" t="str">
        <f>IF(J485="","",IFERROR(INDEX(Tableau1[RAISON],MATCH(J485,Tableau1[JOUR],0)),IF(WEEKDAY(J485,2)&gt;5,"WE","")))</f>
        <v>WE</v>
      </c>
      <c r="L485" s="14">
        <f t="shared" si="83"/>
        <v>44193</v>
      </c>
      <c r="M485" s="13" t="str">
        <f>IF(L485="","",IFERROR(INDEX(Tableau1[RAISON],MATCH(L485,Tableau1[JOUR],0)),IF(WEEKDAY(L485,2)&gt;5,"WE","")))</f>
        <v/>
      </c>
      <c r="N485" s="11"/>
    </row>
    <row r="486" spans="1:14" x14ac:dyDescent="0.35">
      <c r="A486" s="11"/>
      <c r="B486" s="14">
        <f t="shared" si="78"/>
        <v>44041</v>
      </c>
      <c r="C486" s="13" t="str">
        <f>IF(B486="","",IFERROR(INDEX(Tableau1[RAISON],MATCH(B486,Tableau1[JOUR],0)),IF(WEEKDAY(B486,2)&gt;5,"WE","")))</f>
        <v/>
      </c>
      <c r="D486" s="14">
        <f t="shared" si="79"/>
        <v>44072</v>
      </c>
      <c r="E486" s="13" t="str">
        <f>IF(D486="","",IFERROR(INDEX(Tableau1[RAISON],MATCH(D486,Tableau1[JOUR],0)),IF(WEEKDAY(D486,2)&gt;5,"WE","")))</f>
        <v>WE</v>
      </c>
      <c r="F486" s="14">
        <f t="shared" si="80"/>
        <v>44103</v>
      </c>
      <c r="G486" s="13" t="str">
        <f>IF(F486="","",IFERROR(INDEX(Tableau1[RAISON],MATCH(F486,Tableau1[JOUR],0)),IF(WEEKDAY(F486,2)&gt;5,"WE","")))</f>
        <v/>
      </c>
      <c r="H486" s="14">
        <f t="shared" si="81"/>
        <v>44133</v>
      </c>
      <c r="I486" s="13" t="str">
        <f>IF(H486="","",IFERROR(INDEX(Tableau1[RAISON],MATCH(H486,Tableau1[JOUR],0)),IF(WEEKDAY(H486,2)&gt;5,"WE","")))</f>
        <v/>
      </c>
      <c r="J486" s="14">
        <f t="shared" si="82"/>
        <v>44164</v>
      </c>
      <c r="K486" s="13" t="str">
        <f>IF(J486="","",IFERROR(INDEX(Tableau1[RAISON],MATCH(J486,Tableau1[JOUR],0)),IF(WEEKDAY(J486,2)&gt;5,"WE","")))</f>
        <v>WE</v>
      </c>
      <c r="L486" s="14">
        <f t="shared" si="83"/>
        <v>44194</v>
      </c>
      <c r="M486" s="13" t="str">
        <f>IF(L486="","",IFERROR(INDEX(Tableau1[RAISON],MATCH(L486,Tableau1[JOUR],0)),IF(WEEKDAY(L486,2)&gt;5,"WE","")))</f>
        <v/>
      </c>
      <c r="N486" s="11"/>
    </row>
    <row r="487" spans="1:14" x14ac:dyDescent="0.35">
      <c r="A487" s="11"/>
      <c r="B487" s="14">
        <f t="shared" si="78"/>
        <v>44042</v>
      </c>
      <c r="C487" s="13" t="str">
        <f>IF(B487="","",IFERROR(INDEX(Tableau1[RAISON],MATCH(B487,Tableau1[JOUR],0)),IF(WEEKDAY(B487,2)&gt;5,"WE","")))</f>
        <v/>
      </c>
      <c r="D487" s="14">
        <f t="shared" si="79"/>
        <v>44073</v>
      </c>
      <c r="E487" s="13" t="str">
        <f>IF(D487="","",IFERROR(INDEX(Tableau1[RAISON],MATCH(D487,Tableau1[JOUR],0)),IF(WEEKDAY(D487,2)&gt;5,"WE","")))</f>
        <v>WE</v>
      </c>
      <c r="F487" s="14">
        <f t="shared" si="80"/>
        <v>44104</v>
      </c>
      <c r="G487" s="13" t="str">
        <f>IF(F487="","",IFERROR(INDEX(Tableau1[RAISON],MATCH(F487,Tableau1[JOUR],0)),IF(WEEKDAY(F487,2)&gt;5,"WE","")))</f>
        <v/>
      </c>
      <c r="H487" s="14">
        <f t="shared" si="81"/>
        <v>44134</v>
      </c>
      <c r="I487" s="13" t="str">
        <f>IF(H487="","",IFERROR(INDEX(Tableau1[RAISON],MATCH(H487,Tableau1[JOUR],0)),IF(WEEKDAY(H487,2)&gt;5,"WE","")))</f>
        <v/>
      </c>
      <c r="J487" s="14">
        <f t="shared" si="82"/>
        <v>44165</v>
      </c>
      <c r="K487" s="13" t="str">
        <f>IF(J487="","",IFERROR(INDEX(Tableau1[RAISON],MATCH(J487,Tableau1[JOUR],0)),IF(WEEKDAY(J487,2)&gt;5,"WE","")))</f>
        <v/>
      </c>
      <c r="L487" s="14">
        <f t="shared" si="83"/>
        <v>44195</v>
      </c>
      <c r="M487" s="13" t="str">
        <f>IF(L487="","",IFERROR(INDEX(Tableau1[RAISON],MATCH(L487,Tableau1[JOUR],0)),IF(WEEKDAY(L487,2)&gt;5,"WE","")))</f>
        <v/>
      </c>
      <c r="N487" s="11"/>
    </row>
    <row r="488" spans="1:14" x14ac:dyDescent="0.35">
      <c r="A488" s="11"/>
      <c r="B488" s="16">
        <f t="shared" si="78"/>
        <v>44043</v>
      </c>
      <c r="C488" s="13" t="str">
        <f>IF(B488="","",IFERROR(INDEX(Tableau1[RAISON],MATCH(B488,Tableau1[JOUR],0)),IF(WEEKDAY(B488,2)&gt;5,"WE","")))</f>
        <v/>
      </c>
      <c r="D488" s="16">
        <f t="shared" si="79"/>
        <v>44074</v>
      </c>
      <c r="E488" s="13" t="str">
        <f>IF(D488="","",IFERROR(INDEX(Tableau1[RAISON],MATCH(D488,Tableau1[JOUR],0)),IF(WEEKDAY(D488,2)&gt;5,"WE","")))</f>
        <v/>
      </c>
      <c r="F488" s="17"/>
      <c r="G488" s="13" t="str">
        <f>IF(F488="","",IFERROR(INDEX(Tableau1[RAISON],MATCH(F488,Tableau1[JOUR],0)),IF(WEEKDAY(F488,2)&gt;5,"WE","")))</f>
        <v/>
      </c>
      <c r="H488" s="16">
        <f t="shared" si="81"/>
        <v>44135</v>
      </c>
      <c r="I488" s="13" t="str">
        <f>IF(H488="","",IFERROR(INDEX(Tableau1[RAISON],MATCH(H488,Tableau1[JOUR],0)),IF(WEEKDAY(H488,2)&gt;5,"WE","")))</f>
        <v>WE</v>
      </c>
      <c r="J488" s="17"/>
      <c r="K488" s="13" t="str">
        <f>IF(J488="","",IFERROR(INDEX(Tableau1[RAISON],MATCH(J488,Tableau1[JOUR],0)),IF(WEEKDAY(J488,2)&gt;5,"WE","")))</f>
        <v/>
      </c>
      <c r="L488" s="16">
        <f t="shared" si="83"/>
        <v>44196</v>
      </c>
      <c r="M488" s="13" t="str">
        <f>IF(L488="","",IFERROR(INDEX(Tableau1[RAISON],MATCH(L488,Tableau1[JOUR],0)),IF(WEEKDAY(L488,2)&gt;5,"WE","")))</f>
        <v/>
      </c>
      <c r="N488" s="11"/>
    </row>
    <row r="489" spans="1:14" x14ac:dyDescent="0.35">
      <c r="A489" s="11"/>
      <c r="B489" s="18">
        <f>NETWORKDAYS(B458,MAX(B485:B488),Tableau1[JOUR]
)</f>
        <v>22</v>
      </c>
      <c r="C489" s="18"/>
      <c r="D489" s="18">
        <f>NETWORKDAYS(D458,MAX(D485:D488),Tableau1[JOUR]
)</f>
        <v>21</v>
      </c>
      <c r="E489" s="18"/>
      <c r="F489" s="18">
        <f>NETWORKDAYS(F458,MAX(F485:F488),Tableau1[JOUR]
)</f>
        <v>22</v>
      </c>
      <c r="G489" s="18"/>
      <c r="H489" s="18">
        <f>NETWORKDAYS(H458,MAX(H485:H488),Tableau1[JOUR]
)</f>
        <v>22</v>
      </c>
      <c r="I489" s="18"/>
      <c r="J489" s="18">
        <f>NETWORKDAYS(J458,MAX(J485:J488),Tableau1[JOUR]
)</f>
        <v>20</v>
      </c>
      <c r="K489" s="18"/>
      <c r="L489" s="18">
        <f>NETWORKDAYS(L458,MAX(L485:L488),Tableau1[JOUR]
)</f>
        <v>22</v>
      </c>
      <c r="M489" s="11"/>
      <c r="N489" s="18">
        <f>SUM(B489:L489)</f>
        <v>129</v>
      </c>
    </row>
  </sheetData>
  <sheetProtection sheet="1" objects="1" scenarios="1"/>
  <mergeCells count="84">
    <mergeCell ref="L37:M37"/>
    <mergeCell ref="B2:C2"/>
    <mergeCell ref="D2:E2"/>
    <mergeCell ref="F2:G2"/>
    <mergeCell ref="H2:I2"/>
    <mergeCell ref="J2:K2"/>
    <mergeCell ref="L2:M2"/>
    <mergeCell ref="B37:C37"/>
    <mergeCell ref="D37:E37"/>
    <mergeCell ref="F37:G37"/>
    <mergeCell ref="H37:I37"/>
    <mergeCell ref="J37:K37"/>
    <mergeCell ref="J107:K107"/>
    <mergeCell ref="L107:M107"/>
    <mergeCell ref="D72:E72"/>
    <mergeCell ref="F72:G72"/>
    <mergeCell ref="H72:I72"/>
    <mergeCell ref="J72:K72"/>
    <mergeCell ref="L72:M72"/>
    <mergeCell ref="B72:C72"/>
    <mergeCell ref="B107:C107"/>
    <mergeCell ref="D142:E142"/>
    <mergeCell ref="F142:G142"/>
    <mergeCell ref="H142:I142"/>
    <mergeCell ref="B142:C142"/>
    <mergeCell ref="D107:E107"/>
    <mergeCell ref="F107:G107"/>
    <mergeCell ref="H107:I107"/>
    <mergeCell ref="J142:K142"/>
    <mergeCell ref="L142:M142"/>
    <mergeCell ref="D177:E177"/>
    <mergeCell ref="F177:G177"/>
    <mergeCell ref="H177:I177"/>
    <mergeCell ref="J177:K177"/>
    <mergeCell ref="L177:M177"/>
    <mergeCell ref="D212:E212"/>
    <mergeCell ref="F212:G212"/>
    <mergeCell ref="H212:I212"/>
    <mergeCell ref="J212:K212"/>
    <mergeCell ref="L212:M212"/>
    <mergeCell ref="D247:E247"/>
    <mergeCell ref="F247:G247"/>
    <mergeCell ref="H247:I247"/>
    <mergeCell ref="J247:K247"/>
    <mergeCell ref="L247:M247"/>
    <mergeCell ref="D282:E282"/>
    <mergeCell ref="F282:G282"/>
    <mergeCell ref="H282:I282"/>
    <mergeCell ref="J282:K282"/>
    <mergeCell ref="L282:M282"/>
    <mergeCell ref="D317:E317"/>
    <mergeCell ref="F317:G317"/>
    <mergeCell ref="H317:I317"/>
    <mergeCell ref="J317:K317"/>
    <mergeCell ref="L317:M317"/>
    <mergeCell ref="B177:C177"/>
    <mergeCell ref="B212:C212"/>
    <mergeCell ref="B247:C247"/>
    <mergeCell ref="B282:C282"/>
    <mergeCell ref="B317:C317"/>
    <mergeCell ref="L352:M352"/>
    <mergeCell ref="B387:C387"/>
    <mergeCell ref="D387:E387"/>
    <mergeCell ref="F387:G387"/>
    <mergeCell ref="H387:I387"/>
    <mergeCell ref="J387:K387"/>
    <mergeCell ref="L387:M387"/>
    <mergeCell ref="B352:C352"/>
    <mergeCell ref="D352:E352"/>
    <mergeCell ref="F352:G352"/>
    <mergeCell ref="H352:I352"/>
    <mergeCell ref="J352:K352"/>
    <mergeCell ref="L422:M422"/>
    <mergeCell ref="B457:C457"/>
    <mergeCell ref="D457:E457"/>
    <mergeCell ref="F457:G457"/>
    <mergeCell ref="H457:I457"/>
    <mergeCell ref="J457:K457"/>
    <mergeCell ref="L457:M457"/>
    <mergeCell ref="B422:C422"/>
    <mergeCell ref="D422:E422"/>
    <mergeCell ref="F422:G422"/>
    <mergeCell ref="H422:I422"/>
    <mergeCell ref="J422:K4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C85"/>
  <sheetViews>
    <sheetView workbookViewId="0">
      <selection activeCell="C2" sqref="C2"/>
    </sheetView>
  </sheetViews>
  <sheetFormatPr baseColWidth="10" defaultColWidth="10.81640625" defaultRowHeight="14.5" x14ac:dyDescent="0.35"/>
  <cols>
    <col min="1" max="1" width="11.08984375" style="8" bestFit="1" customWidth="1"/>
    <col min="2" max="2" width="21" style="6" customWidth="1"/>
    <col min="4" max="16384" width="10.81640625" style="6"/>
  </cols>
  <sheetData>
    <row r="1" spans="1:3" ht="15" customHeight="1" x14ac:dyDescent="0.35">
      <c r="A1" s="1" t="s">
        <v>18</v>
      </c>
      <c r="B1" s="1" t="s">
        <v>11</v>
      </c>
      <c r="C1" s="2" t="s">
        <v>12</v>
      </c>
    </row>
    <row r="2" spans="1:3" ht="15" customHeight="1" x14ac:dyDescent="0.35">
      <c r="A2" s="6">
        <v>2014</v>
      </c>
      <c r="B2" s="6" t="s">
        <v>0</v>
      </c>
      <c r="C2" s="7">
        <f>DATE(Tableau1[[#This Row],[ANNEE]],1,1)</f>
        <v>41640</v>
      </c>
    </row>
    <row r="3" spans="1:3" ht="15" customHeight="1" x14ac:dyDescent="0.35">
      <c r="A3" s="6">
        <f>+A2</f>
        <v>2014</v>
      </c>
      <c r="B3" s="6" t="s">
        <v>19</v>
      </c>
      <c r="C3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41749</v>
      </c>
    </row>
    <row r="4" spans="1:3" x14ac:dyDescent="0.35">
      <c r="A4" s="6">
        <f t="shared" ref="A4:A13" si="0">+A3</f>
        <v>2014</v>
      </c>
      <c r="B4" s="6" t="s">
        <v>1</v>
      </c>
      <c r="C4" s="7">
        <f>C3+1</f>
        <v>41750</v>
      </c>
    </row>
    <row r="5" spans="1:3" ht="15" customHeight="1" x14ac:dyDescent="0.35">
      <c r="A5" s="6">
        <f t="shared" si="0"/>
        <v>2014</v>
      </c>
      <c r="B5" s="6" t="s">
        <v>2</v>
      </c>
      <c r="C5" s="7">
        <f>DATE(Tableau1[[#This Row],[ANNEE]],5,1)</f>
        <v>41760</v>
      </c>
    </row>
    <row r="6" spans="1:3" ht="15" customHeight="1" x14ac:dyDescent="0.35">
      <c r="A6" s="6">
        <f t="shared" si="0"/>
        <v>2014</v>
      </c>
      <c r="B6" s="6" t="s">
        <v>3</v>
      </c>
      <c r="C6" s="7">
        <f>C3+39</f>
        <v>41788</v>
      </c>
    </row>
    <row r="7" spans="1:3" ht="15" customHeight="1" x14ac:dyDescent="0.35">
      <c r="A7" s="6">
        <f t="shared" si="0"/>
        <v>2014</v>
      </c>
      <c r="B7" s="6" t="s">
        <v>4</v>
      </c>
      <c r="C7" s="7">
        <f>C3+50</f>
        <v>41799</v>
      </c>
    </row>
    <row r="8" spans="1:3" x14ac:dyDescent="0.35">
      <c r="A8" s="6">
        <f t="shared" si="0"/>
        <v>2014</v>
      </c>
      <c r="B8" s="6" t="s">
        <v>5</v>
      </c>
      <c r="C8" s="7">
        <f>DATE(Tableau1[[#This Row],[ANNEE]],7,21)</f>
        <v>41841</v>
      </c>
    </row>
    <row r="9" spans="1:3" ht="14.5" customHeight="1" x14ac:dyDescent="0.35">
      <c r="A9" s="6">
        <f t="shared" si="0"/>
        <v>2014</v>
      </c>
      <c r="B9" s="6" t="s">
        <v>6</v>
      </c>
      <c r="C9" s="7">
        <f>DATE(Tableau1[[#This Row],[ANNEE]],8,15)</f>
        <v>41866</v>
      </c>
    </row>
    <row r="10" spans="1:3" x14ac:dyDescent="0.35">
      <c r="A10" s="6">
        <f t="shared" si="0"/>
        <v>2014</v>
      </c>
      <c r="B10" s="6" t="s">
        <v>7</v>
      </c>
      <c r="C10" s="7">
        <f>DATE(Tableau1[[#This Row],[ANNEE]],11,1)</f>
        <v>41944</v>
      </c>
    </row>
    <row r="11" spans="1:3" x14ac:dyDescent="0.35">
      <c r="A11" s="6">
        <f t="shared" si="0"/>
        <v>2014</v>
      </c>
      <c r="B11" s="6" t="s">
        <v>8</v>
      </c>
      <c r="C11" s="7">
        <f>DATE(Tableau1[[#This Row],[ANNEE]],11,11)</f>
        <v>41954</v>
      </c>
    </row>
    <row r="12" spans="1:3" ht="14.5" customHeight="1" x14ac:dyDescent="0.35">
      <c r="A12" s="6">
        <f t="shared" si="0"/>
        <v>2014</v>
      </c>
      <c r="B12" s="6" t="s">
        <v>9</v>
      </c>
      <c r="C12" s="7">
        <f>DATE(Tableau1[[#This Row],[ANNEE]],11,15)</f>
        <v>41958</v>
      </c>
    </row>
    <row r="13" spans="1:3" x14ac:dyDescent="0.35">
      <c r="A13" s="6">
        <f t="shared" si="0"/>
        <v>2014</v>
      </c>
      <c r="B13" s="6" t="s">
        <v>10</v>
      </c>
      <c r="C13" s="7">
        <f>DATE(Tableau1[[#This Row],[ANNEE]],12,25)</f>
        <v>41998</v>
      </c>
    </row>
    <row r="14" spans="1:3" x14ac:dyDescent="0.35">
      <c r="A14" s="6">
        <v>2015</v>
      </c>
      <c r="B14" s="6" t="s">
        <v>0</v>
      </c>
      <c r="C14" s="7">
        <f>DATE(Tableau1[[#This Row],[ANNEE]],1,1)</f>
        <v>42005</v>
      </c>
    </row>
    <row r="15" spans="1:3" x14ac:dyDescent="0.35">
      <c r="A15" s="6">
        <f>+A14</f>
        <v>2015</v>
      </c>
      <c r="B15" s="6" t="s">
        <v>19</v>
      </c>
      <c r="C15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42099</v>
      </c>
    </row>
    <row r="16" spans="1:3" ht="14.5" customHeight="1" x14ac:dyDescent="0.35">
      <c r="A16" s="6">
        <f t="shared" ref="A16:A25" si="1">+A15</f>
        <v>2015</v>
      </c>
      <c r="B16" s="6" t="s">
        <v>1</v>
      </c>
      <c r="C16" s="7">
        <f>C15+1</f>
        <v>42100</v>
      </c>
    </row>
    <row r="17" spans="1:3" x14ac:dyDescent="0.35">
      <c r="A17" s="6">
        <f t="shared" si="1"/>
        <v>2015</v>
      </c>
      <c r="B17" s="6" t="s">
        <v>2</v>
      </c>
      <c r="C17" s="7">
        <f>DATE(Tableau1[[#This Row],[ANNEE]],5,1)</f>
        <v>42125</v>
      </c>
    </row>
    <row r="18" spans="1:3" ht="14.5" customHeight="1" x14ac:dyDescent="0.35">
      <c r="A18" s="6">
        <f t="shared" si="1"/>
        <v>2015</v>
      </c>
      <c r="B18" s="6" t="s">
        <v>3</v>
      </c>
      <c r="C18" s="7">
        <f>C15+39</f>
        <v>42138</v>
      </c>
    </row>
    <row r="19" spans="1:3" x14ac:dyDescent="0.35">
      <c r="A19" s="6">
        <f t="shared" si="1"/>
        <v>2015</v>
      </c>
      <c r="B19" s="6" t="s">
        <v>4</v>
      </c>
      <c r="C19" s="7">
        <f>C15+50</f>
        <v>42149</v>
      </c>
    </row>
    <row r="20" spans="1:3" ht="14.5" customHeight="1" x14ac:dyDescent="0.35">
      <c r="A20" s="6">
        <f t="shared" si="1"/>
        <v>2015</v>
      </c>
      <c r="B20" s="6" t="s">
        <v>5</v>
      </c>
      <c r="C20" s="7">
        <f>DATE(Tableau1[[#This Row],[ANNEE]],7,21)</f>
        <v>42206</v>
      </c>
    </row>
    <row r="21" spans="1:3" x14ac:dyDescent="0.35">
      <c r="A21" s="6">
        <f t="shared" si="1"/>
        <v>2015</v>
      </c>
      <c r="B21" s="6" t="s">
        <v>6</v>
      </c>
      <c r="C21" s="7">
        <f>DATE(Tableau1[[#This Row],[ANNEE]],8,15)</f>
        <v>42231</v>
      </c>
    </row>
    <row r="22" spans="1:3" x14ac:dyDescent="0.35">
      <c r="A22" s="6">
        <f t="shared" si="1"/>
        <v>2015</v>
      </c>
      <c r="B22" s="6" t="s">
        <v>7</v>
      </c>
      <c r="C22" s="7">
        <f>DATE(Tableau1[[#This Row],[ANNEE]],11,1)</f>
        <v>42309</v>
      </c>
    </row>
    <row r="23" spans="1:3" ht="14.5" customHeight="1" x14ac:dyDescent="0.35">
      <c r="A23" s="6">
        <f t="shared" si="1"/>
        <v>2015</v>
      </c>
      <c r="B23" s="6" t="s">
        <v>8</v>
      </c>
      <c r="C23" s="7">
        <f>DATE(Tableau1[[#This Row],[ANNEE]],11,11)</f>
        <v>42319</v>
      </c>
    </row>
    <row r="24" spans="1:3" x14ac:dyDescent="0.35">
      <c r="A24" s="6">
        <f t="shared" si="1"/>
        <v>2015</v>
      </c>
      <c r="B24" s="6" t="s">
        <v>9</v>
      </c>
      <c r="C24" s="7">
        <f>DATE(Tableau1[[#This Row],[ANNEE]],11,15)</f>
        <v>42323</v>
      </c>
    </row>
    <row r="25" spans="1:3" x14ac:dyDescent="0.35">
      <c r="A25" s="6">
        <f t="shared" si="1"/>
        <v>2015</v>
      </c>
      <c r="B25" s="6" t="s">
        <v>10</v>
      </c>
      <c r="C25" s="7">
        <f>DATE(Tableau1[[#This Row],[ANNEE]],12,25)</f>
        <v>42363</v>
      </c>
    </row>
    <row r="26" spans="1:3" ht="14.5" customHeight="1" x14ac:dyDescent="0.35">
      <c r="A26" s="6">
        <v>2016</v>
      </c>
      <c r="B26" s="6" t="s">
        <v>0</v>
      </c>
      <c r="C26" s="7">
        <f>DATE(Tableau1[[#This Row],[ANNEE]],1,1)</f>
        <v>42370</v>
      </c>
    </row>
    <row r="27" spans="1:3" ht="14.5" customHeight="1" x14ac:dyDescent="0.35">
      <c r="A27" s="6">
        <f>+A26</f>
        <v>2016</v>
      </c>
      <c r="B27" s="6" t="s">
        <v>19</v>
      </c>
      <c r="C27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42456</v>
      </c>
    </row>
    <row r="28" spans="1:3" x14ac:dyDescent="0.35">
      <c r="A28" s="6">
        <f t="shared" ref="A28:A37" si="2">+A27</f>
        <v>2016</v>
      </c>
      <c r="B28" s="6" t="s">
        <v>1</v>
      </c>
      <c r="C28" s="7">
        <f>C27+1</f>
        <v>42457</v>
      </c>
    </row>
    <row r="29" spans="1:3" ht="14.5" customHeight="1" x14ac:dyDescent="0.35">
      <c r="A29" s="6">
        <f t="shared" si="2"/>
        <v>2016</v>
      </c>
      <c r="B29" s="6" t="s">
        <v>2</v>
      </c>
      <c r="C29" s="7">
        <f>DATE(Tableau1[[#This Row],[ANNEE]],5,1)</f>
        <v>42491</v>
      </c>
    </row>
    <row r="30" spans="1:3" x14ac:dyDescent="0.35">
      <c r="A30" s="6">
        <f t="shared" si="2"/>
        <v>2016</v>
      </c>
      <c r="B30" s="6" t="s">
        <v>3</v>
      </c>
      <c r="C30" s="7">
        <f>C27+39</f>
        <v>42495</v>
      </c>
    </row>
    <row r="31" spans="1:3" ht="14.5" customHeight="1" x14ac:dyDescent="0.35">
      <c r="A31" s="6">
        <f t="shared" si="2"/>
        <v>2016</v>
      </c>
      <c r="B31" s="6" t="s">
        <v>4</v>
      </c>
      <c r="C31" s="7">
        <f>C27+50</f>
        <v>42506</v>
      </c>
    </row>
    <row r="32" spans="1:3" x14ac:dyDescent="0.35">
      <c r="A32" s="6">
        <f t="shared" si="2"/>
        <v>2016</v>
      </c>
      <c r="B32" s="6" t="s">
        <v>5</v>
      </c>
      <c r="C32" s="7">
        <f>DATE(Tableau1[[#This Row],[ANNEE]],7,21)</f>
        <v>42572</v>
      </c>
    </row>
    <row r="33" spans="1:3" x14ac:dyDescent="0.35">
      <c r="A33" s="6">
        <f t="shared" si="2"/>
        <v>2016</v>
      </c>
      <c r="B33" s="6" t="s">
        <v>6</v>
      </c>
      <c r="C33" s="7">
        <f>DATE(Tableau1[[#This Row],[ANNEE]],8,15)</f>
        <v>42597</v>
      </c>
    </row>
    <row r="34" spans="1:3" ht="14.5" customHeight="1" x14ac:dyDescent="0.35">
      <c r="A34" s="6">
        <f t="shared" si="2"/>
        <v>2016</v>
      </c>
      <c r="B34" s="6" t="s">
        <v>7</v>
      </c>
      <c r="C34" s="7">
        <f>DATE(Tableau1[[#This Row],[ANNEE]],11,1)</f>
        <v>42675</v>
      </c>
    </row>
    <row r="35" spans="1:3" x14ac:dyDescent="0.35">
      <c r="A35" s="6">
        <f t="shared" si="2"/>
        <v>2016</v>
      </c>
      <c r="B35" s="6" t="s">
        <v>8</v>
      </c>
      <c r="C35" s="7">
        <f>DATE(Tableau1[[#This Row],[ANNEE]],11,11)</f>
        <v>42685</v>
      </c>
    </row>
    <row r="36" spans="1:3" x14ac:dyDescent="0.35">
      <c r="A36" s="6">
        <f t="shared" si="2"/>
        <v>2016</v>
      </c>
      <c r="B36" s="6" t="s">
        <v>9</v>
      </c>
      <c r="C36" s="7">
        <f>DATE(Tableau1[[#This Row],[ANNEE]],11,15)</f>
        <v>42689</v>
      </c>
    </row>
    <row r="37" spans="1:3" ht="14.5" customHeight="1" x14ac:dyDescent="0.35">
      <c r="A37" s="6">
        <f t="shared" si="2"/>
        <v>2016</v>
      </c>
      <c r="B37" s="6" t="s">
        <v>10</v>
      </c>
      <c r="C37" s="7">
        <f>DATE(Tableau1[[#This Row],[ANNEE]],12,25)</f>
        <v>42729</v>
      </c>
    </row>
    <row r="38" spans="1:3" x14ac:dyDescent="0.35">
      <c r="A38" s="6">
        <v>2017</v>
      </c>
      <c r="B38" s="6" t="s">
        <v>0</v>
      </c>
      <c r="C38" s="7">
        <f>DATE(Tableau1[[#This Row],[ANNEE]],1,1)</f>
        <v>42736</v>
      </c>
    </row>
    <row r="39" spans="1:3" x14ac:dyDescent="0.35">
      <c r="A39" s="6">
        <f>+A38</f>
        <v>2017</v>
      </c>
      <c r="B39" s="6" t="s">
        <v>19</v>
      </c>
      <c r="C39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42841</v>
      </c>
    </row>
    <row r="40" spans="1:3" ht="14.5" customHeight="1" x14ac:dyDescent="0.35">
      <c r="A40" s="6">
        <f t="shared" ref="A40:A49" si="3">+A39</f>
        <v>2017</v>
      </c>
      <c r="B40" s="6" t="s">
        <v>1</v>
      </c>
      <c r="C40" s="7">
        <f>C39+1</f>
        <v>42842</v>
      </c>
    </row>
    <row r="41" spans="1:3" x14ac:dyDescent="0.35">
      <c r="A41" s="6">
        <f t="shared" si="3"/>
        <v>2017</v>
      </c>
      <c r="B41" s="6" t="s">
        <v>2</v>
      </c>
      <c r="C41" s="7">
        <f>DATE(Tableau1[[#This Row],[ANNEE]],5,1)</f>
        <v>42856</v>
      </c>
    </row>
    <row r="42" spans="1:3" ht="14.5" customHeight="1" x14ac:dyDescent="0.35">
      <c r="A42" s="6">
        <f t="shared" si="3"/>
        <v>2017</v>
      </c>
      <c r="B42" s="6" t="s">
        <v>3</v>
      </c>
      <c r="C42" s="7">
        <f>C39+39</f>
        <v>42880</v>
      </c>
    </row>
    <row r="43" spans="1:3" x14ac:dyDescent="0.35">
      <c r="A43" s="6">
        <f t="shared" si="3"/>
        <v>2017</v>
      </c>
      <c r="B43" s="6" t="s">
        <v>4</v>
      </c>
      <c r="C43" s="7">
        <f>C39+50</f>
        <v>42891</v>
      </c>
    </row>
    <row r="44" spans="1:3" x14ac:dyDescent="0.35">
      <c r="A44" s="6">
        <f t="shared" si="3"/>
        <v>2017</v>
      </c>
      <c r="B44" s="6" t="s">
        <v>5</v>
      </c>
      <c r="C44" s="7">
        <f>DATE(Tableau1[[#This Row],[ANNEE]],7,21)</f>
        <v>42937</v>
      </c>
    </row>
    <row r="45" spans="1:3" ht="14.5" customHeight="1" x14ac:dyDescent="0.35">
      <c r="A45" s="6">
        <f t="shared" si="3"/>
        <v>2017</v>
      </c>
      <c r="B45" s="6" t="s">
        <v>6</v>
      </c>
      <c r="C45" s="7">
        <f>DATE(Tableau1[[#This Row],[ANNEE]],8,15)</f>
        <v>42962</v>
      </c>
    </row>
    <row r="46" spans="1:3" x14ac:dyDescent="0.35">
      <c r="A46" s="6">
        <f t="shared" si="3"/>
        <v>2017</v>
      </c>
      <c r="B46" s="6" t="s">
        <v>7</v>
      </c>
      <c r="C46" s="7">
        <f>DATE(Tableau1[[#This Row],[ANNEE]],11,1)</f>
        <v>43040</v>
      </c>
    </row>
    <row r="47" spans="1:3" x14ac:dyDescent="0.35">
      <c r="A47" s="6">
        <f t="shared" si="3"/>
        <v>2017</v>
      </c>
      <c r="B47" s="6" t="s">
        <v>8</v>
      </c>
      <c r="C47" s="7">
        <f>DATE(Tableau1[[#This Row],[ANNEE]],11,11)</f>
        <v>43050</v>
      </c>
    </row>
    <row r="48" spans="1:3" ht="14.5" customHeight="1" x14ac:dyDescent="0.35">
      <c r="A48" s="6">
        <f t="shared" si="3"/>
        <v>2017</v>
      </c>
      <c r="B48" s="6" t="s">
        <v>9</v>
      </c>
      <c r="C48" s="7">
        <f>DATE(Tableau1[[#This Row],[ANNEE]],11,15)</f>
        <v>43054</v>
      </c>
    </row>
    <row r="49" spans="1:3" x14ac:dyDescent="0.35">
      <c r="A49" s="6">
        <f t="shared" si="3"/>
        <v>2017</v>
      </c>
      <c r="B49" s="6" t="s">
        <v>10</v>
      </c>
      <c r="C49" s="7">
        <f>DATE(Tableau1[[#This Row],[ANNEE]],12,25)</f>
        <v>43094</v>
      </c>
    </row>
    <row r="50" spans="1:3" ht="14.5" customHeight="1" x14ac:dyDescent="0.35">
      <c r="A50" s="6">
        <v>2018</v>
      </c>
      <c r="B50" s="6" t="s">
        <v>0</v>
      </c>
      <c r="C50" s="7">
        <f>DATE(Tableau1[[#This Row],[ANNEE]],1,1)</f>
        <v>43101</v>
      </c>
    </row>
    <row r="51" spans="1:3" ht="14.5" customHeight="1" x14ac:dyDescent="0.35">
      <c r="A51" s="6">
        <f>+A50</f>
        <v>2018</v>
      </c>
      <c r="B51" s="6" t="s">
        <v>19</v>
      </c>
      <c r="C51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43191</v>
      </c>
    </row>
    <row r="52" spans="1:3" x14ac:dyDescent="0.35">
      <c r="A52" s="6">
        <f t="shared" ref="A52:A61" si="4">+A51</f>
        <v>2018</v>
      </c>
      <c r="B52" s="6" t="s">
        <v>1</v>
      </c>
      <c r="C52" s="7">
        <f>C51+1</f>
        <v>43192</v>
      </c>
    </row>
    <row r="53" spans="1:3" ht="14.5" customHeight="1" x14ac:dyDescent="0.35">
      <c r="A53" s="6">
        <f t="shared" si="4"/>
        <v>2018</v>
      </c>
      <c r="B53" s="6" t="s">
        <v>2</v>
      </c>
      <c r="C53" s="7">
        <f>DATE(Tableau1[[#This Row],[ANNEE]],5,1)</f>
        <v>43221</v>
      </c>
    </row>
    <row r="54" spans="1:3" x14ac:dyDescent="0.35">
      <c r="A54" s="6">
        <f t="shared" si="4"/>
        <v>2018</v>
      </c>
      <c r="B54" s="6" t="s">
        <v>3</v>
      </c>
      <c r="C54" s="7">
        <f>C51+39</f>
        <v>43230</v>
      </c>
    </row>
    <row r="55" spans="1:3" x14ac:dyDescent="0.35">
      <c r="A55" s="6">
        <f t="shared" si="4"/>
        <v>2018</v>
      </c>
      <c r="B55" s="6" t="s">
        <v>4</v>
      </c>
      <c r="C55" s="7">
        <f>C51+50</f>
        <v>43241</v>
      </c>
    </row>
    <row r="56" spans="1:3" x14ac:dyDescent="0.35">
      <c r="A56" s="6">
        <f t="shared" si="4"/>
        <v>2018</v>
      </c>
      <c r="B56" s="6" t="s">
        <v>5</v>
      </c>
      <c r="C56" s="7">
        <f>DATE(Tableau1[[#This Row],[ANNEE]],7,21)</f>
        <v>43302</v>
      </c>
    </row>
    <row r="57" spans="1:3" x14ac:dyDescent="0.35">
      <c r="A57" s="6">
        <f t="shared" si="4"/>
        <v>2018</v>
      </c>
      <c r="B57" s="6" t="s">
        <v>6</v>
      </c>
      <c r="C57" s="7">
        <f>DATE(Tableau1[[#This Row],[ANNEE]],8,15)</f>
        <v>43327</v>
      </c>
    </row>
    <row r="58" spans="1:3" x14ac:dyDescent="0.35">
      <c r="A58" s="6">
        <f t="shared" si="4"/>
        <v>2018</v>
      </c>
      <c r="B58" s="6" t="s">
        <v>7</v>
      </c>
      <c r="C58" s="7">
        <f>DATE(Tableau1[[#This Row],[ANNEE]],11,1)</f>
        <v>43405</v>
      </c>
    </row>
    <row r="59" spans="1:3" x14ac:dyDescent="0.35">
      <c r="A59" s="6">
        <f t="shared" si="4"/>
        <v>2018</v>
      </c>
      <c r="B59" s="6" t="s">
        <v>8</v>
      </c>
      <c r="C59" s="7">
        <f>DATE(Tableau1[[#This Row],[ANNEE]],11,11)</f>
        <v>43415</v>
      </c>
    </row>
    <row r="60" spans="1:3" x14ac:dyDescent="0.35">
      <c r="A60" s="6">
        <f t="shared" si="4"/>
        <v>2018</v>
      </c>
      <c r="B60" s="6" t="s">
        <v>9</v>
      </c>
      <c r="C60" s="7">
        <f>DATE(Tableau1[[#This Row],[ANNEE]],11,15)</f>
        <v>43419</v>
      </c>
    </row>
    <row r="61" spans="1:3" x14ac:dyDescent="0.35">
      <c r="A61" s="6">
        <f t="shared" si="4"/>
        <v>2018</v>
      </c>
      <c r="B61" s="6" t="s">
        <v>10</v>
      </c>
      <c r="C61" s="7">
        <f>DATE(Tableau1[[#This Row],[ANNEE]],12,25)</f>
        <v>43459</v>
      </c>
    </row>
    <row r="62" spans="1:3" x14ac:dyDescent="0.35">
      <c r="A62" s="6">
        <v>2019</v>
      </c>
      <c r="B62" s="6" t="s">
        <v>0</v>
      </c>
      <c r="C62" s="7">
        <f>DATE(Tableau1[[#This Row],[ANNEE]],1,1)</f>
        <v>43466</v>
      </c>
    </row>
    <row r="63" spans="1:3" x14ac:dyDescent="0.35">
      <c r="A63" s="6">
        <f>+A62</f>
        <v>2019</v>
      </c>
      <c r="B63" s="6" t="s">
        <v>19</v>
      </c>
      <c r="C63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43576</v>
      </c>
    </row>
    <row r="64" spans="1:3" x14ac:dyDescent="0.35">
      <c r="A64" s="6">
        <f t="shared" ref="A64:A73" si="5">+A63</f>
        <v>2019</v>
      </c>
      <c r="B64" s="6" t="s">
        <v>1</v>
      </c>
      <c r="C64" s="7">
        <f>C63+1</f>
        <v>43577</v>
      </c>
    </row>
    <row r="65" spans="1:3" x14ac:dyDescent="0.35">
      <c r="A65" s="6">
        <f t="shared" si="5"/>
        <v>2019</v>
      </c>
      <c r="B65" s="6" t="s">
        <v>2</v>
      </c>
      <c r="C65" s="7">
        <f>DATE(Tableau1[[#This Row],[ANNEE]],5,1)</f>
        <v>43586</v>
      </c>
    </row>
    <row r="66" spans="1:3" x14ac:dyDescent="0.35">
      <c r="A66" s="6">
        <f t="shared" si="5"/>
        <v>2019</v>
      </c>
      <c r="B66" s="6" t="s">
        <v>3</v>
      </c>
      <c r="C66" s="7">
        <f>C63+39</f>
        <v>43615</v>
      </c>
    </row>
    <row r="67" spans="1:3" x14ac:dyDescent="0.35">
      <c r="A67" s="6">
        <f t="shared" si="5"/>
        <v>2019</v>
      </c>
      <c r="B67" s="6" t="s">
        <v>4</v>
      </c>
      <c r="C67" s="7">
        <f>C63+50</f>
        <v>43626</v>
      </c>
    </row>
    <row r="68" spans="1:3" x14ac:dyDescent="0.35">
      <c r="A68" s="6">
        <f t="shared" si="5"/>
        <v>2019</v>
      </c>
      <c r="B68" s="6" t="s">
        <v>5</v>
      </c>
      <c r="C68" s="7">
        <f>DATE(Tableau1[[#This Row],[ANNEE]],7,21)</f>
        <v>43667</v>
      </c>
    </row>
    <row r="69" spans="1:3" x14ac:dyDescent="0.35">
      <c r="A69" s="6">
        <f t="shared" si="5"/>
        <v>2019</v>
      </c>
      <c r="B69" s="6" t="s">
        <v>6</v>
      </c>
      <c r="C69" s="7">
        <f>DATE(Tableau1[[#This Row],[ANNEE]],8,15)</f>
        <v>43692</v>
      </c>
    </row>
    <row r="70" spans="1:3" x14ac:dyDescent="0.35">
      <c r="A70" s="6">
        <f t="shared" si="5"/>
        <v>2019</v>
      </c>
      <c r="B70" s="6" t="s">
        <v>7</v>
      </c>
      <c r="C70" s="7">
        <f>DATE(Tableau1[[#This Row],[ANNEE]],11,1)</f>
        <v>43770</v>
      </c>
    </row>
    <row r="71" spans="1:3" x14ac:dyDescent="0.35">
      <c r="A71" s="6">
        <f t="shared" si="5"/>
        <v>2019</v>
      </c>
      <c r="B71" s="6" t="s">
        <v>8</v>
      </c>
      <c r="C71" s="7">
        <f>DATE(Tableau1[[#This Row],[ANNEE]],11,11)</f>
        <v>43780</v>
      </c>
    </row>
    <row r="72" spans="1:3" x14ac:dyDescent="0.35">
      <c r="A72" s="6">
        <f t="shared" si="5"/>
        <v>2019</v>
      </c>
      <c r="B72" s="6" t="s">
        <v>9</v>
      </c>
      <c r="C72" s="7">
        <f>DATE(Tableau1[[#This Row],[ANNEE]],11,15)</f>
        <v>43784</v>
      </c>
    </row>
    <row r="73" spans="1:3" x14ac:dyDescent="0.35">
      <c r="A73" s="6">
        <f t="shared" si="5"/>
        <v>2019</v>
      </c>
      <c r="B73" s="6" t="s">
        <v>10</v>
      </c>
      <c r="C73" s="7">
        <f>DATE(Tableau1[[#This Row],[ANNEE]],12,25)</f>
        <v>43824</v>
      </c>
    </row>
    <row r="74" spans="1:3" x14ac:dyDescent="0.35">
      <c r="A74" s="6">
        <v>2020</v>
      </c>
      <c r="B74" s="6" t="s">
        <v>0</v>
      </c>
      <c r="C74" s="7">
        <f>DATE(Tableau1[[#This Row],[ANNEE]],1,1)</f>
        <v>43831</v>
      </c>
    </row>
    <row r="75" spans="1:3" x14ac:dyDescent="0.35">
      <c r="A75" s="6">
        <f>+A74</f>
        <v>2020</v>
      </c>
      <c r="B75" s="6" t="s">
        <v>19</v>
      </c>
      <c r="C75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43933</v>
      </c>
    </row>
    <row r="76" spans="1:3" x14ac:dyDescent="0.35">
      <c r="A76" s="6">
        <f t="shared" ref="A76:A85" si="6">+A75</f>
        <v>2020</v>
      </c>
      <c r="B76" s="6" t="s">
        <v>1</v>
      </c>
      <c r="C76" s="7">
        <f>C75+1</f>
        <v>43934</v>
      </c>
    </row>
    <row r="77" spans="1:3" x14ac:dyDescent="0.35">
      <c r="A77" s="6">
        <f t="shared" si="6"/>
        <v>2020</v>
      </c>
      <c r="B77" s="6" t="s">
        <v>2</v>
      </c>
      <c r="C77" s="7">
        <f>DATE(Tableau1[[#This Row],[ANNEE]],5,1)</f>
        <v>43952</v>
      </c>
    </row>
    <row r="78" spans="1:3" x14ac:dyDescent="0.35">
      <c r="A78" s="6">
        <f t="shared" si="6"/>
        <v>2020</v>
      </c>
      <c r="B78" s="6" t="s">
        <v>3</v>
      </c>
      <c r="C78" s="7">
        <f>C75+39</f>
        <v>43972</v>
      </c>
    </row>
    <row r="79" spans="1:3" x14ac:dyDescent="0.35">
      <c r="A79" s="6">
        <f t="shared" si="6"/>
        <v>2020</v>
      </c>
      <c r="B79" s="6" t="s">
        <v>4</v>
      </c>
      <c r="C79" s="7">
        <f>C75+50</f>
        <v>43983</v>
      </c>
    </row>
    <row r="80" spans="1:3" x14ac:dyDescent="0.35">
      <c r="A80" s="6">
        <f t="shared" si="6"/>
        <v>2020</v>
      </c>
      <c r="B80" s="6" t="s">
        <v>5</v>
      </c>
      <c r="C80" s="7">
        <f>DATE(Tableau1[[#This Row],[ANNEE]],7,21)</f>
        <v>44033</v>
      </c>
    </row>
    <row r="81" spans="1:3" x14ac:dyDescent="0.35">
      <c r="A81" s="6">
        <f t="shared" si="6"/>
        <v>2020</v>
      </c>
      <c r="B81" s="6" t="s">
        <v>6</v>
      </c>
      <c r="C81" s="7">
        <f>DATE(Tableau1[[#This Row],[ANNEE]],8,15)</f>
        <v>44058</v>
      </c>
    </row>
    <row r="82" spans="1:3" x14ac:dyDescent="0.35">
      <c r="A82" s="6">
        <f t="shared" si="6"/>
        <v>2020</v>
      </c>
      <c r="B82" s="6" t="s">
        <v>7</v>
      </c>
      <c r="C82" s="7">
        <f>DATE(Tableau1[[#This Row],[ANNEE]],11,1)</f>
        <v>44136</v>
      </c>
    </row>
    <row r="83" spans="1:3" x14ac:dyDescent="0.35">
      <c r="A83" s="6">
        <f t="shared" si="6"/>
        <v>2020</v>
      </c>
      <c r="B83" s="6" t="s">
        <v>8</v>
      </c>
      <c r="C83" s="7">
        <f>DATE(Tableau1[[#This Row],[ANNEE]],11,11)</f>
        <v>44146</v>
      </c>
    </row>
    <row r="84" spans="1:3" x14ac:dyDescent="0.35">
      <c r="A84" s="6">
        <f t="shared" si="6"/>
        <v>2020</v>
      </c>
      <c r="B84" s="6" t="s">
        <v>9</v>
      </c>
      <c r="C84" s="7">
        <f>DATE(Tableau1[[#This Row],[ANNEE]],11,15)</f>
        <v>44150</v>
      </c>
    </row>
    <row r="85" spans="1:3" x14ac:dyDescent="0.35">
      <c r="A85" s="6">
        <f t="shared" si="6"/>
        <v>2020</v>
      </c>
      <c r="B85" s="6" t="s">
        <v>10</v>
      </c>
      <c r="C85" s="7">
        <f>DATE(Tableau1[[#This Row],[ANNEE]],12,25)</f>
        <v>44190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6"/>
  <sheetViews>
    <sheetView tabSelected="1" workbookViewId="0">
      <selection activeCell="B1" sqref="B1"/>
    </sheetView>
  </sheetViews>
  <sheetFormatPr baseColWidth="10" defaultColWidth="11.6328125" defaultRowHeight="14.5" x14ac:dyDescent="0.35"/>
  <cols>
    <col min="1" max="2" width="13" style="3" customWidth="1"/>
    <col min="3" max="3" width="10.36328125" style="3" bestFit="1" customWidth="1"/>
    <col min="4" max="4" width="11.81640625" style="3" bestFit="1" customWidth="1"/>
    <col min="5" max="5" width="12.1796875" style="3" bestFit="1" customWidth="1"/>
    <col min="7" max="16384" width="11.6328125" style="3"/>
  </cols>
  <sheetData>
    <row r="1" spans="1:6" x14ac:dyDescent="0.35">
      <c r="A1" s="3" t="s">
        <v>21</v>
      </c>
      <c r="B1" s="21" t="s">
        <v>22</v>
      </c>
      <c r="C1" s="3" t="s">
        <v>20</v>
      </c>
    </row>
    <row r="3" spans="1:6" ht="29" x14ac:dyDescent="0.35">
      <c r="A3" s="3" t="s">
        <v>13</v>
      </c>
      <c r="B3" s="3" t="s">
        <v>14</v>
      </c>
      <c r="C3" s="3" t="s">
        <v>17</v>
      </c>
      <c r="D3" s="3" t="s">
        <v>15</v>
      </c>
      <c r="E3" s="3" t="s">
        <v>16</v>
      </c>
      <c r="F3" s="3"/>
    </row>
    <row r="4" spans="1:6" x14ac:dyDescent="0.35">
      <c r="A4" s="4">
        <v>42716</v>
      </c>
      <c r="B4" s="4">
        <v>43193</v>
      </c>
      <c r="C4" s="5">
        <f>_xlfn.DAYS(B4,A4)+1</f>
        <v>478</v>
      </c>
      <c r="D4" s="5">
        <f t="shared" ref="D4" si="0">NETWORKDAYS(A4,B4)</f>
        <v>342</v>
      </c>
      <c r="E4" s="5">
        <f>NETWORKDAYS.INTL(A4,B4,$B$1,Tableau1[JOUR])</f>
        <v>265</v>
      </c>
      <c r="F4" s="3"/>
    </row>
    <row r="5" spans="1:6" x14ac:dyDescent="0.35">
      <c r="A5" s="4">
        <v>43405</v>
      </c>
      <c r="B5" s="4">
        <v>43427</v>
      </c>
      <c r="C5" s="5">
        <f>_xlfn.DAYS(B5,A5)+1</f>
        <v>23</v>
      </c>
      <c r="D5" s="5">
        <f>NETWORKDAYS(A5,B5)</f>
        <v>17</v>
      </c>
      <c r="E5" s="5">
        <f>NETWORKDAYS.INTL(A5,B5,$B$1,Tableau1[JOUR])</f>
        <v>12</v>
      </c>
      <c r="F5" s="3"/>
    </row>
    <row r="6" spans="1:6" x14ac:dyDescent="0.35">
      <c r="F6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JF</vt:lpstr>
      <vt:lpstr>Calcul UNE SEMAINE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Michel</cp:lastModifiedBy>
  <dcterms:created xsi:type="dcterms:W3CDTF">2018-06-07T12:57:27Z</dcterms:created>
  <dcterms:modified xsi:type="dcterms:W3CDTF">2018-07-15T19:33:08Z</dcterms:modified>
  <cp:category/>
</cp:coreProperties>
</file>