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Copie" sheetId="1" r:id="rId1"/>
    <sheet name="Décodage" sheetId="2" r:id="rId2"/>
    <sheet name="Paramètres" sheetId="3" r:id="rId3"/>
  </sheets>
  <definedNames>
    <definedName name="top" localSheetId="0">Copie!$A$9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8" i="2" l="1"/>
  <c r="B19" i="2"/>
  <c r="B20" i="2"/>
  <c r="C20" i="2" s="1"/>
  <c r="B21" i="2"/>
  <c r="D21" i="2" s="1"/>
  <c r="B22" i="2"/>
  <c r="B23" i="2"/>
  <c r="B24" i="2"/>
  <c r="C24" i="2" s="1"/>
  <c r="B25" i="2"/>
  <c r="D25" i="2" s="1"/>
  <c r="B26" i="2"/>
  <c r="B27" i="2"/>
  <c r="B28" i="2"/>
  <c r="C28" i="2" s="1"/>
  <c r="B29" i="2"/>
  <c r="D29" i="2" s="1"/>
  <c r="B2" i="2"/>
  <c r="B3" i="2"/>
  <c r="D3" i="2" s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C17" i="2" s="1"/>
  <c r="A18" i="2"/>
  <c r="A19" i="2"/>
  <c r="A20" i="2"/>
  <c r="A21" i="2"/>
  <c r="A22" i="2"/>
  <c r="A23" i="2"/>
  <c r="A24" i="2"/>
  <c r="A25" i="2"/>
  <c r="A26" i="2"/>
  <c r="A27" i="2"/>
  <c r="A28" i="2"/>
  <c r="A29" i="2"/>
  <c r="A2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8" i="2"/>
  <c r="D19" i="2"/>
  <c r="D20" i="2"/>
  <c r="D22" i="2"/>
  <c r="D23" i="2"/>
  <c r="D24" i="2"/>
  <c r="D26" i="2"/>
  <c r="D27" i="2"/>
  <c r="D28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8" i="2"/>
  <c r="C19" i="2"/>
  <c r="C22" i="2"/>
  <c r="C23" i="2"/>
  <c r="C26" i="2"/>
  <c r="C27" i="2"/>
  <c r="B1" i="2"/>
  <c r="A1" i="2"/>
  <c r="C29" i="2" l="1"/>
  <c r="C25" i="2"/>
  <c r="C21" i="2"/>
  <c r="C3" i="2"/>
  <c r="D17" i="2"/>
</calcChain>
</file>

<file path=xl/sharedStrings.xml><?xml version="1.0" encoding="utf-8"?>
<sst xmlns="http://schemas.openxmlformats.org/spreadsheetml/2006/main" count="45" uniqueCount="37">
  <si>
    <t>Informations</t>
  </si>
  <si>
    <t>ACADEMIE DE DIJON</t>
  </si>
  <si>
    <t>BACCALAUREAT PROFESSIONNEL JUILLET 2017 PREMIER GROUPE</t>
  </si>
  <si>
    <t>Publinet</t>
  </si>
  <si>
    <t>* Consultez les notes d'un autre candidat</t>
  </si>
  <si>
    <t>Accueil résultat</t>
  </si>
  <si>
    <t>ACC.SOINS-S.PERS. OPT.A DOMICILE</t>
  </si>
  <si>
    <r>
      <t>Résultats des </t>
    </r>
    <r>
      <rPr>
        <b/>
        <i/>
        <sz val="15.4"/>
        <color rgb="FFCC4400"/>
        <rFont val="Arial"/>
        <family val="2"/>
      </rPr>
      <t>examens</t>
    </r>
    <r>
      <rPr>
        <b/>
        <sz val="15.4"/>
        <color rgb="FF000000"/>
        <rFont val="Arial"/>
        <family val="2"/>
      </rPr>
      <t>, concours et recrutements ASS</t>
    </r>
  </si>
  <si>
    <t>BACCALAUREAT PROFESSIONNEL : ACC.SOINS-S.PERS. OPT.A DOMICILE</t>
  </si>
  <si>
    <r>
      <t>Notes de </t>
    </r>
    <r>
      <rPr>
        <b/>
        <sz val="11"/>
        <color theme="1"/>
        <rFont val="Calibri"/>
        <family val="2"/>
        <scheme val="minor"/>
      </rPr>
      <t>PERROT Marjorie</t>
    </r>
    <r>
      <rPr>
        <sz val="11"/>
        <color theme="1"/>
        <rFont val="Calibri"/>
        <family val="2"/>
        <scheme val="minor"/>
      </rPr>
      <t> né(e) le 29/06/1999.</t>
    </r>
  </si>
  <si>
    <t>Epreuves subies</t>
  </si>
  <si>
    <t>Notes</t>
  </si>
  <si>
    <t>U11 MATHEMATIQUES</t>
  </si>
  <si>
    <r>
      <t>17.50</t>
    </r>
    <r>
      <rPr>
        <sz val="9.9"/>
        <color theme="1"/>
        <rFont val="Arial"/>
        <family val="2"/>
      </rPr>
      <t>/20.00</t>
    </r>
  </si>
  <si>
    <t>U12 SCIENCES PHYSIQUES ET CHIMIQU.</t>
  </si>
  <si>
    <r>
      <t>12.00</t>
    </r>
    <r>
      <rPr>
        <sz val="9.9"/>
        <color theme="1"/>
        <rFont val="Arial"/>
        <family val="2"/>
      </rPr>
      <t>/20.00</t>
    </r>
  </si>
  <si>
    <t>U13 CONDUITE PROJET ACCOMPAGNEMENT</t>
  </si>
  <si>
    <r>
      <t>18.50</t>
    </r>
    <r>
      <rPr>
        <sz val="9.9"/>
        <color theme="1"/>
        <rFont val="Arial"/>
        <family val="2"/>
      </rPr>
      <t>/20.00</t>
    </r>
  </si>
  <si>
    <t>U2 ANALYSE SITUATION PROFESSION.</t>
  </si>
  <si>
    <r>
      <t>09.00</t>
    </r>
    <r>
      <rPr>
        <sz val="9.9"/>
        <color theme="1"/>
        <rFont val="Arial"/>
        <family val="2"/>
      </rPr>
      <t>/20.00</t>
    </r>
  </si>
  <si>
    <t>U31 ACCOMP. ACTES VIE QUOTI. A DOM</t>
  </si>
  <si>
    <t>U32 ORGANIS. INTERVENT. A DOMICILE</t>
  </si>
  <si>
    <r>
      <t>15.50</t>
    </r>
    <r>
      <rPr>
        <sz val="9.9"/>
        <color theme="1"/>
        <rFont val="Arial"/>
        <family val="2"/>
      </rPr>
      <t>/20.00</t>
    </r>
  </si>
  <si>
    <t>U33 AMENAG. EQUIPEM. ESPACE PRIVE</t>
  </si>
  <si>
    <r>
      <t>17.00</t>
    </r>
    <r>
      <rPr>
        <sz val="9.9"/>
        <color theme="1"/>
        <rFont val="Arial"/>
        <family val="2"/>
      </rPr>
      <t>/20.00</t>
    </r>
  </si>
  <si>
    <t>U34 ECONOMIE ET GESTION</t>
  </si>
  <si>
    <r>
      <t>15.00</t>
    </r>
    <r>
      <rPr>
        <sz val="9.9"/>
        <color theme="1"/>
        <rFont val="Arial"/>
        <family val="2"/>
      </rPr>
      <t>/20.00</t>
    </r>
  </si>
  <si>
    <t>U35 PREVENTION SANTE ENVIRONNEMENT</t>
  </si>
  <si>
    <t>U4 LANGUE VIVANTE : ANGLAIS</t>
  </si>
  <si>
    <r>
      <t>14.00</t>
    </r>
    <r>
      <rPr>
        <sz val="9.9"/>
        <color theme="1"/>
        <rFont val="Arial"/>
        <family val="2"/>
      </rPr>
      <t>/20.00</t>
    </r>
  </si>
  <si>
    <t>U51 FRANCAIS</t>
  </si>
  <si>
    <r>
      <t>12.50</t>
    </r>
    <r>
      <rPr>
        <sz val="9.9"/>
        <color theme="1"/>
        <rFont val="Arial"/>
        <family val="2"/>
      </rPr>
      <t>/20.00</t>
    </r>
  </si>
  <si>
    <t>U52 HISTOIRE-GEOGRAPHIE-ENS.MO.&amp;CI</t>
  </si>
  <si>
    <t>U6 ARTS APPLIQUES&amp;CULTURE ARTIST.</t>
  </si>
  <si>
    <t>U7 EDUCATION PHYSIQUE ET SPORTIVE : CONTROLE EN FORMATION (APTE)</t>
  </si>
  <si>
    <t>Décision</t>
  </si>
  <si>
    <t>ADMIS MENTION BIEN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</si>
</sst>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9.9"/>
      <color theme="1"/>
      <name val="Calibri"/>
      <family val="2"/>
      <scheme val="minor"/>
    </font>
    <font>
      <b/>
      <sz val="9.9"/>
      <color theme="1"/>
      <name val="Calibri"/>
      <family val="2"/>
      <scheme val="minor"/>
    </font>
    <font>
      <sz val="6"/>
      <color rgb="FF717171"/>
      <name val="Arial"/>
      <family val="2"/>
    </font>
    <font>
      <b/>
      <sz val="11"/>
      <color rgb="FF000000"/>
      <name val="Arial"/>
      <family val="2"/>
    </font>
    <font>
      <sz val="7.5"/>
      <color rgb="FF717171"/>
      <name val="Arial"/>
      <family val="2"/>
    </font>
    <font>
      <b/>
      <sz val="15.4"/>
      <color rgb="FF000000"/>
      <name val="Arial"/>
      <family val="2"/>
    </font>
    <font>
      <b/>
      <i/>
      <sz val="15.4"/>
      <color rgb="FFCC4400"/>
      <name val="Arial"/>
      <family val="2"/>
    </font>
    <font>
      <b/>
      <sz val="13.5"/>
      <color rgb="FF717171"/>
      <name val="Arial"/>
      <family val="2"/>
    </font>
    <font>
      <b/>
      <sz val="9.9"/>
      <color rgb="FF000000"/>
      <name val="Arial"/>
      <family val="2"/>
    </font>
    <font>
      <sz val="9.9"/>
      <color rgb="FF000000"/>
      <name val="Arial"/>
      <family val="2"/>
    </font>
    <font>
      <sz val="9.9"/>
      <color theme="1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6F6FF"/>
        <bgColor indexed="64"/>
      </patternFill>
    </fill>
    <fill>
      <patternFill patternType="solid">
        <fgColor rgb="FFB9D3FC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 indent="1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right" vertical="center" wrapText="1"/>
    </xf>
    <xf numFmtId="0" fontId="14" fillId="0" borderId="1" xfId="1" applyBorder="1" applyAlignment="1">
      <alignment vertical="center" wrapText="1"/>
    </xf>
    <xf numFmtId="0" fontId="8" fillId="0" borderId="0" xfId="0" applyFont="1" applyAlignment="1">
      <alignment horizontal="left" vertical="center" wrapText="1" indent="3"/>
    </xf>
    <xf numFmtId="0" fontId="10" fillId="0" borderId="0" xfId="0" applyFont="1" applyAlignment="1">
      <alignment horizontal="justify" vertical="center" wrapText="1"/>
    </xf>
    <xf numFmtId="0" fontId="0" fillId="0" borderId="1" xfId="0" applyBorder="1" applyAlignment="1">
      <alignment horizontal="justify" vertical="center" wrapText="1"/>
    </xf>
    <xf numFmtId="0" fontId="11" fillId="3" borderId="3" xfId="0" applyFont="1" applyFill="1" applyBorder="1" applyAlignment="1">
      <alignment horizontal="left" vertical="center" wrapText="1"/>
    </xf>
    <xf numFmtId="0" fontId="11" fillId="3" borderId="4" xfId="0" applyFont="1" applyFill="1" applyBorder="1" applyAlignment="1">
      <alignment horizontal="left" vertical="center" wrapText="1"/>
    </xf>
    <xf numFmtId="0" fontId="12" fillId="2" borderId="5" xfId="0" applyFont="1" applyFill="1" applyBorder="1" applyAlignment="1">
      <alignment vertical="center" wrapText="1"/>
    </xf>
    <xf numFmtId="0" fontId="11" fillId="2" borderId="6" xfId="0" applyFont="1" applyFill="1" applyBorder="1" applyAlignment="1">
      <alignment vertical="center" wrapText="1"/>
    </xf>
    <xf numFmtId="0" fontId="11" fillId="3" borderId="7" xfId="0" applyFont="1" applyFill="1" applyBorder="1" applyAlignment="1">
      <alignment horizontal="right" vertical="center" wrapText="1"/>
    </xf>
    <xf numFmtId="0" fontId="11" fillId="3" borderId="8" xfId="0" applyFont="1" applyFill="1" applyBorder="1" applyAlignment="1">
      <alignment horizontal="right" vertical="center" wrapText="1"/>
    </xf>
    <xf numFmtId="0" fontId="5" fillId="2" borderId="2" xfId="0" applyFont="1" applyFill="1" applyBorder="1" applyAlignment="1">
      <alignment horizontal="center" vertical="center"/>
    </xf>
    <xf numFmtId="0" fontId="0" fillId="0" borderId="2" xfId="0" applyBorder="1"/>
    <xf numFmtId="0" fontId="0" fillId="4" borderId="0" xfId="0" applyFill="1"/>
    <xf numFmtId="0" fontId="1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gif"/><Relationship Id="rId7" Type="http://schemas.openxmlformats.org/officeDocument/2006/relationships/image" Target="../media/image6.gif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5.gif"/><Relationship Id="rId5" Type="http://schemas.openxmlformats.org/officeDocument/2006/relationships/hyperlink" Target="https://ocean.ac-dijon.fr/publinetBAC/resultats?previousValCri0=33003&amp;previousIdBaseSession=resbac_5&amp;actionId=9" TargetMode="External"/><Relationship Id="rId4" Type="http://schemas.openxmlformats.org/officeDocument/2006/relationships/image" Target="../media/image4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1257300</xdr:colOff>
      <xdr:row>4</xdr:row>
      <xdr:rowOff>6350</xdr:rowOff>
    </xdr:to>
    <xdr:pic>
      <xdr:nvPicPr>
        <xdr:cNvPr id="2" name="Image 1" descr="La Marianne : Liberté, Egalité, Fraternité - République Français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57300" cy="742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501650</xdr:colOff>
      <xdr:row>0</xdr:row>
      <xdr:rowOff>0</xdr:rowOff>
    </xdr:from>
    <xdr:to>
      <xdr:col>1</xdr:col>
      <xdr:colOff>1504950</xdr:colOff>
      <xdr:row>4</xdr:row>
      <xdr:rowOff>19050</xdr:rowOff>
    </xdr:to>
    <xdr:pic>
      <xdr:nvPicPr>
        <xdr:cNvPr id="3" name="Image 2" descr="Ministère de l'Education Nationale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3650" y="0"/>
          <a:ext cx="1003300" cy="755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1593850</xdr:colOff>
      <xdr:row>4</xdr:row>
      <xdr:rowOff>146050</xdr:rowOff>
    </xdr:to>
    <xdr:pic>
      <xdr:nvPicPr>
        <xdr:cNvPr id="4" name="Image 3" descr="Logo de l'académie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4150"/>
          <a:ext cx="1593850" cy="698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914400</xdr:colOff>
      <xdr:row>4</xdr:row>
      <xdr:rowOff>330200</xdr:rowOff>
    </xdr:to>
    <xdr:pic>
      <xdr:nvPicPr>
        <xdr:cNvPr id="5" name="Image 4" descr="Publine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8300"/>
          <a:ext cx="914400" cy="698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1333500</xdr:colOff>
      <xdr:row>10</xdr:row>
      <xdr:rowOff>76200</xdr:rowOff>
    </xdr:to>
    <xdr:pic>
      <xdr:nvPicPr>
        <xdr:cNvPr id="6" name="Image 5" descr="Bouton 'Consulter les notes'.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66900"/>
          <a:ext cx="1333500" cy="260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171450</xdr:colOff>
      <xdr:row>12</xdr:row>
      <xdr:rowOff>88900</xdr:rowOff>
    </xdr:to>
    <xdr:pic>
      <xdr:nvPicPr>
        <xdr:cNvPr id="7" name="Image 6" descr="Séparateur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16200"/>
          <a:ext cx="171450" cy="88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171450</xdr:colOff>
      <xdr:row>13</xdr:row>
      <xdr:rowOff>88900</xdr:rowOff>
    </xdr:to>
    <xdr:pic>
      <xdr:nvPicPr>
        <xdr:cNvPr id="8" name="Image 7" descr="Séparateur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171450" cy="88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400050</xdr:colOff>
      <xdr:row>3</xdr:row>
      <xdr:rowOff>120650</xdr:rowOff>
    </xdr:from>
    <xdr:to>
      <xdr:col>4</xdr:col>
      <xdr:colOff>1016000</xdr:colOff>
      <xdr:row>9</xdr:row>
      <xdr:rowOff>165100</xdr:rowOff>
    </xdr:to>
    <xdr:sp macro="" textlink="">
      <xdr:nvSpPr>
        <xdr:cNvPr id="9" name="Rectangle 8"/>
        <xdr:cNvSpPr/>
      </xdr:nvSpPr>
      <xdr:spPr>
        <a:xfrm>
          <a:off x="4362450" y="673100"/>
          <a:ext cx="4578350" cy="13589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Interroger la page de résultats</a:t>
          </a:r>
        </a:p>
        <a:p>
          <a:pPr algn="l"/>
          <a:r>
            <a:rPr lang="fr-FR" sz="1400"/>
            <a:t>Faire CTRL+C (copie) dans le navigateur internet</a:t>
          </a:r>
        </a:p>
        <a:p>
          <a:pPr algn="l"/>
          <a:r>
            <a:rPr lang="fr-FR" sz="1400"/>
            <a:t>Faire CTRL+V (coller) ici sur cette page</a:t>
          </a:r>
        </a:p>
        <a:p>
          <a:pPr algn="l"/>
          <a:endParaRPr lang="fr-FR" sz="1400"/>
        </a:p>
        <a:p>
          <a:pPr algn="l"/>
          <a:r>
            <a:rPr lang="fr-FR" sz="1400"/>
            <a:t>=&gt; les résultats sont décodés dans la page suivante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6</xdr:row>
      <xdr:rowOff>50800</xdr:rowOff>
    </xdr:from>
    <xdr:to>
      <xdr:col>9</xdr:col>
      <xdr:colOff>438150</xdr:colOff>
      <xdr:row>9</xdr:row>
      <xdr:rowOff>152400</xdr:rowOff>
    </xdr:to>
    <xdr:sp macro="" textlink="">
      <xdr:nvSpPr>
        <xdr:cNvPr id="2" name="Rectangle 1"/>
        <xdr:cNvSpPr/>
      </xdr:nvSpPr>
      <xdr:spPr>
        <a:xfrm>
          <a:off x="6959600" y="1155700"/>
          <a:ext cx="4057650" cy="654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Une fois toutes interrogations faites, on peut automatiquement compiler tous les fichiers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ocean.ac-dijon.fr/publinetBAC/resultats?Unav=1&amp;previousIdBaseSession=resbac_5&amp;valCri0=33003&amp;actionId=5" TargetMode="External"/><Relationship Id="rId2" Type="http://schemas.openxmlformats.org/officeDocument/2006/relationships/hyperlink" Target="https://ocean.ac-dijon.fr/publinetBAC/resultats?idBaseSession=resbac_5&amp;Unav=0&amp;previousIdBaseSession=resbac_5&amp;actionId=3" TargetMode="External"/><Relationship Id="rId1" Type="http://schemas.openxmlformats.org/officeDocument/2006/relationships/hyperlink" Target="https://ocean.ac-dijon.fr/publinetBAC/resultats?previousIdBaseSession=resbac_5&amp;actionId=defaut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5"/>
  <sheetViews>
    <sheetView tabSelected="1" workbookViewId="0">
      <selection activeCell="F1" sqref="F1"/>
    </sheetView>
  </sheetViews>
  <sheetFormatPr baseColWidth="10" defaultColWidth="28.36328125" defaultRowHeight="14.5" x14ac:dyDescent="0.35"/>
  <sheetData>
    <row r="1" spans="1:1" x14ac:dyDescent="0.35">
      <c r="A1" s="1"/>
    </row>
    <row r="2" spans="1:1" x14ac:dyDescent="0.35">
      <c r="A2" s="2"/>
    </row>
    <row r="3" spans="1:1" x14ac:dyDescent="0.35">
      <c r="A3" s="1"/>
    </row>
    <row r="5" spans="1:1" ht="31" x14ac:dyDescent="0.35">
      <c r="A5" s="3" t="s">
        <v>0</v>
      </c>
    </row>
    <row r="7" spans="1:1" x14ac:dyDescent="0.35">
      <c r="A7" s="4" t="s">
        <v>1</v>
      </c>
    </row>
    <row r="8" spans="1:1" x14ac:dyDescent="0.35">
      <c r="A8" s="5" t="s">
        <v>2</v>
      </c>
    </row>
    <row r="9" spans="1:1" x14ac:dyDescent="0.35">
      <c r="A9" s="6" t="s">
        <v>3</v>
      </c>
    </row>
    <row r="10" spans="1:1" x14ac:dyDescent="0.35">
      <c r="A10" s="7"/>
    </row>
    <row r="11" spans="1:1" ht="15" thickBot="1" x14ac:dyDescent="0.4">
      <c r="A11" s="7" t="s">
        <v>4</v>
      </c>
    </row>
    <row r="12" spans="1:1" ht="15" thickBot="1" x14ac:dyDescent="0.4">
      <c r="A12" s="8" t="s">
        <v>5</v>
      </c>
    </row>
    <row r="13" spans="1:1" ht="29.5" thickBot="1" x14ac:dyDescent="0.4">
      <c r="A13" s="8" t="s">
        <v>2</v>
      </c>
    </row>
    <row r="14" spans="1:1" ht="29.5" thickBot="1" x14ac:dyDescent="0.4">
      <c r="A14" s="8" t="s">
        <v>6</v>
      </c>
    </row>
    <row r="16" spans="1:1" ht="97.5" x14ac:dyDescent="0.35">
      <c r="A16" s="9" t="s">
        <v>7</v>
      </c>
    </row>
    <row r="17" spans="1:2" ht="70.5" thickBot="1" x14ac:dyDescent="0.4">
      <c r="A17" s="10" t="s">
        <v>8</v>
      </c>
    </row>
    <row r="18" spans="1:2" ht="15" thickBot="1" x14ac:dyDescent="0.4">
      <c r="A18" s="11"/>
    </row>
    <row r="19" spans="1:2" ht="15" thickBot="1" x14ac:dyDescent="0.4">
      <c r="A19" s="18" t="s">
        <v>9</v>
      </c>
      <c r="B19" s="19"/>
    </row>
    <row r="20" spans="1:2" ht="15" thickBot="1" x14ac:dyDescent="0.4">
      <c r="A20" s="12" t="s">
        <v>10</v>
      </c>
      <c r="B20" s="13" t="s">
        <v>11</v>
      </c>
    </row>
    <row r="21" spans="1:2" x14ac:dyDescent="0.35">
      <c r="A21" s="14" t="s">
        <v>12</v>
      </c>
      <c r="B21" s="15" t="s">
        <v>13</v>
      </c>
    </row>
    <row r="22" spans="1:2" ht="25" x14ac:dyDescent="0.35">
      <c r="A22" s="14" t="s">
        <v>14</v>
      </c>
      <c r="B22" s="15" t="s">
        <v>15</v>
      </c>
    </row>
    <row r="23" spans="1:2" ht="25" x14ac:dyDescent="0.35">
      <c r="A23" s="14" t="s">
        <v>16</v>
      </c>
      <c r="B23" s="15" t="s">
        <v>17</v>
      </c>
    </row>
    <row r="24" spans="1:2" ht="25" x14ac:dyDescent="0.35">
      <c r="A24" s="14" t="s">
        <v>18</v>
      </c>
      <c r="B24" s="15" t="s">
        <v>19</v>
      </c>
    </row>
    <row r="25" spans="1:2" ht="25" x14ac:dyDescent="0.35">
      <c r="A25" s="14" t="s">
        <v>20</v>
      </c>
      <c r="B25" s="15" t="s">
        <v>17</v>
      </c>
    </row>
    <row r="26" spans="1:2" ht="25" x14ac:dyDescent="0.35">
      <c r="A26" s="14" t="s">
        <v>21</v>
      </c>
      <c r="B26" s="15" t="s">
        <v>22</v>
      </c>
    </row>
    <row r="27" spans="1:2" ht="25" x14ac:dyDescent="0.35">
      <c r="A27" s="14" t="s">
        <v>23</v>
      </c>
      <c r="B27" s="15" t="s">
        <v>24</v>
      </c>
    </row>
    <row r="28" spans="1:2" x14ac:dyDescent="0.35">
      <c r="A28" s="14" t="s">
        <v>25</v>
      </c>
      <c r="B28" s="15" t="s">
        <v>26</v>
      </c>
    </row>
    <row r="29" spans="1:2" ht="25" x14ac:dyDescent="0.35">
      <c r="A29" s="14" t="s">
        <v>27</v>
      </c>
      <c r="B29" s="15" t="s">
        <v>15</v>
      </c>
    </row>
    <row r="30" spans="1:2" ht="25" x14ac:dyDescent="0.35">
      <c r="A30" s="14" t="s">
        <v>28</v>
      </c>
      <c r="B30" s="15" t="s">
        <v>29</v>
      </c>
    </row>
    <row r="31" spans="1:2" x14ac:dyDescent="0.35">
      <c r="A31" s="14" t="s">
        <v>30</v>
      </c>
      <c r="B31" s="15" t="s">
        <v>31</v>
      </c>
    </row>
    <row r="32" spans="1:2" ht="25" x14ac:dyDescent="0.35">
      <c r="A32" s="14" t="s">
        <v>32</v>
      </c>
      <c r="B32" s="15" t="s">
        <v>31</v>
      </c>
    </row>
    <row r="33" spans="1:2" ht="25" x14ac:dyDescent="0.35">
      <c r="A33" s="14" t="s">
        <v>33</v>
      </c>
      <c r="B33" s="15" t="s">
        <v>29</v>
      </c>
    </row>
    <row r="34" spans="1:2" ht="37.5" x14ac:dyDescent="0.35">
      <c r="A34" s="14" t="s">
        <v>34</v>
      </c>
      <c r="B34" s="15" t="s">
        <v>29</v>
      </c>
    </row>
    <row r="35" spans="1:2" ht="15" thickBot="1" x14ac:dyDescent="0.4">
      <c r="A35" s="16" t="s">
        <v>35</v>
      </c>
      <c r="B35" s="17" t="s">
        <v>36</v>
      </c>
    </row>
  </sheetData>
  <mergeCells count="1">
    <mergeCell ref="A19:B19"/>
  </mergeCells>
  <hyperlinks>
    <hyperlink ref="A12" r:id="rId1" display="https://ocean.ac-dijon.fr/publinetBAC/resultats?previousIdBaseSession=resbac_5&amp;actionId=defaut"/>
    <hyperlink ref="A13" r:id="rId2" display="https://ocean.ac-dijon.fr/publinetBAC/resultats?idBaseSession=resbac_5&amp;Unav=0&amp;previousIdBaseSession=resbac_5&amp;actionId=3"/>
    <hyperlink ref="A14" r:id="rId3" display="https://ocean.ac-dijon.fr/publinetBAC/resultats?Unav=1&amp;previousIdBaseSession=resbac_5&amp;valCri0=33003&amp;actionId=5"/>
  </hyperlinks>
  <pageMargins left="0.7" right="0.7" top="0.75" bottom="0.75" header="0.3" footer="0.3"/>
  <pageSetup paperSize="9" orientation="portrait" horizontalDpi="0" verticalDpi="0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showZeros="0" workbookViewId="0"/>
  </sheetViews>
  <sheetFormatPr baseColWidth="10" defaultRowHeight="14.5" x14ac:dyDescent="0.35"/>
  <cols>
    <col min="1" max="1" width="64.1796875" bestFit="1" customWidth="1"/>
  </cols>
  <sheetData>
    <row r="1" spans="1:4" x14ac:dyDescent="0.35">
      <c r="A1" s="21" t="str">
        <f>MID(INDEX(Copie!A:A,MATCH(Paramètres!A1,Copie!A:A,0)-1,),10,99)</f>
        <v>PERROT Marjorie né(e) le 29/06/1999.</v>
      </c>
      <c r="B1" s="21" t="str">
        <f>INDEX(Copie!B:B,MATCH(Paramètres!A2,Copie!A:A,0),)</f>
        <v>ADMIS MENTION BIEN</v>
      </c>
    </row>
    <row r="2" spans="1:4" x14ac:dyDescent="0.35">
      <c r="A2" t="str">
        <f>IF(MATCH(Paramètres!A$1,Copie!A:A,0)+ROW()-2=MATCH(Paramètres!A$2,Copie!A:A,0),0,INDEX(Copie!A:A,MATCH(Paramètres!A$1,Copie!A:A,0)+ROW()-2,))</f>
        <v>Epreuves subies</v>
      </c>
      <c r="B2" t="str">
        <f>IF(MATCH(Paramètres!A$1,Copie!A:A,0)+ROW()-2=MATCH(Paramètres!A$2,Copie!A:A,0),0,INDEX(Copie!B:B,MATCH(Paramètres!A$1,Copie!A:A,0)+ROW()-2,))</f>
        <v>Notes</v>
      </c>
    </row>
    <row r="3" spans="1:4" x14ac:dyDescent="0.35">
      <c r="A3" t="str">
        <f>IF(MATCH(Paramètres!A$1,Copie!A:A,0)+ROW()-2=MATCH(Paramètres!A$2,Copie!A:A,0),0,INDEX(Copie!A:A,MATCH(Paramètres!A$1,Copie!A:A,0)+ROW()-2,))</f>
        <v>U11 MATHEMATIQUES</v>
      </c>
      <c r="B3" t="str">
        <f>IF(MATCH(Paramètres!A$1,Copie!A:A,0)+ROW()-2=MATCH(Paramètres!A$2,Copie!A:A,0),0,INDEX(Copie!B:B,MATCH(Paramètres!A$1,Copie!A:A,0)+ROW()-2,))</f>
        <v>17.50/20.00</v>
      </c>
      <c r="C3">
        <f>IFERROR(SUBSTITUTE(LEFT(B3,SEARCH("/",B3)-1),".",",")*1,0)</f>
        <v>17.5</v>
      </c>
      <c r="D3">
        <f>IFERROR(SUBSTITUTE(MID(B3,SEARCH("/",B3)+1,99),".",",")*1,0)</f>
        <v>20</v>
      </c>
    </row>
    <row r="4" spans="1:4" x14ac:dyDescent="0.35">
      <c r="A4" t="str">
        <f>IF(MATCH(Paramètres!A$1,Copie!A:A,0)+ROW()-2=MATCH(Paramètres!A$2,Copie!A:A,0),0,INDEX(Copie!A:A,MATCH(Paramètres!A$1,Copie!A:A,0)+ROW()-2,))</f>
        <v>U12 SCIENCES PHYSIQUES ET CHIMIQU.</v>
      </c>
      <c r="B4" t="str">
        <f>IF(MATCH(Paramètres!A$1,Copie!A:A,0)+ROW()-2=MATCH(Paramètres!A$2,Copie!A:A,0),0,INDEX(Copie!B:B,MATCH(Paramètres!A$1,Copie!A:A,0)+ROW()-2,))</f>
        <v>12.00/20.00</v>
      </c>
      <c r="C4">
        <f t="shared" ref="C4:C29" si="0">IFERROR(SUBSTITUTE(LEFT(B4,SEARCH("/",B4)-1),".",",")*1,0)</f>
        <v>12</v>
      </c>
      <c r="D4">
        <f t="shared" ref="D4:D29" si="1">IFERROR(SUBSTITUTE(MID(B4,SEARCH("/",B4)+1,99),".",",")*1,0)</f>
        <v>20</v>
      </c>
    </row>
    <row r="5" spans="1:4" x14ac:dyDescent="0.35">
      <c r="A5" t="str">
        <f>IF(MATCH(Paramètres!A$1,Copie!A:A,0)+ROW()-2=MATCH(Paramètres!A$2,Copie!A:A,0),0,INDEX(Copie!A:A,MATCH(Paramètres!A$1,Copie!A:A,0)+ROW()-2,))</f>
        <v>U13 CONDUITE PROJET ACCOMPAGNEMENT</v>
      </c>
      <c r="B5" t="str">
        <f>IF(MATCH(Paramètres!A$1,Copie!A:A,0)+ROW()-2=MATCH(Paramètres!A$2,Copie!A:A,0),0,INDEX(Copie!B:B,MATCH(Paramètres!A$1,Copie!A:A,0)+ROW()-2,))</f>
        <v>18.50/20.00</v>
      </c>
      <c r="C5">
        <f t="shared" si="0"/>
        <v>18.5</v>
      </c>
      <c r="D5">
        <f t="shared" si="1"/>
        <v>20</v>
      </c>
    </row>
    <row r="6" spans="1:4" x14ac:dyDescent="0.35">
      <c r="A6" t="str">
        <f>IF(MATCH(Paramètres!A$1,Copie!A:A,0)+ROW()-2=MATCH(Paramètres!A$2,Copie!A:A,0),0,INDEX(Copie!A:A,MATCH(Paramètres!A$1,Copie!A:A,0)+ROW()-2,))</f>
        <v>U2 ANALYSE SITUATION PROFESSION.</v>
      </c>
      <c r="B6" t="str">
        <f>IF(MATCH(Paramètres!A$1,Copie!A:A,0)+ROW()-2=MATCH(Paramètres!A$2,Copie!A:A,0),0,INDEX(Copie!B:B,MATCH(Paramètres!A$1,Copie!A:A,0)+ROW()-2,))</f>
        <v>09.00/20.00</v>
      </c>
      <c r="C6">
        <f t="shared" si="0"/>
        <v>9</v>
      </c>
      <c r="D6">
        <f t="shared" si="1"/>
        <v>20</v>
      </c>
    </row>
    <row r="7" spans="1:4" x14ac:dyDescent="0.35">
      <c r="A7" t="str">
        <f>IF(MATCH(Paramètres!A$1,Copie!A:A,0)+ROW()-2=MATCH(Paramètres!A$2,Copie!A:A,0),0,INDEX(Copie!A:A,MATCH(Paramètres!A$1,Copie!A:A,0)+ROW()-2,))</f>
        <v>U31 ACCOMP. ACTES VIE QUOTI. A DOM</v>
      </c>
      <c r="B7" t="str">
        <f>IF(MATCH(Paramètres!A$1,Copie!A:A,0)+ROW()-2=MATCH(Paramètres!A$2,Copie!A:A,0),0,INDEX(Copie!B:B,MATCH(Paramètres!A$1,Copie!A:A,0)+ROW()-2,))</f>
        <v>18.50/20.00</v>
      </c>
      <c r="C7">
        <f t="shared" si="0"/>
        <v>18.5</v>
      </c>
      <c r="D7">
        <f t="shared" si="1"/>
        <v>20</v>
      </c>
    </row>
    <row r="8" spans="1:4" x14ac:dyDescent="0.35">
      <c r="A8" t="str">
        <f>IF(MATCH(Paramètres!A$1,Copie!A:A,0)+ROW()-2=MATCH(Paramètres!A$2,Copie!A:A,0),0,INDEX(Copie!A:A,MATCH(Paramètres!A$1,Copie!A:A,0)+ROW()-2,))</f>
        <v>U32 ORGANIS. INTERVENT. A DOMICILE</v>
      </c>
      <c r="B8" t="str">
        <f>IF(MATCH(Paramètres!A$1,Copie!A:A,0)+ROW()-2=MATCH(Paramètres!A$2,Copie!A:A,0),0,INDEX(Copie!B:B,MATCH(Paramètres!A$1,Copie!A:A,0)+ROW()-2,))</f>
        <v>15.50/20.00</v>
      </c>
      <c r="C8">
        <f t="shared" si="0"/>
        <v>15.5</v>
      </c>
      <c r="D8">
        <f t="shared" si="1"/>
        <v>20</v>
      </c>
    </row>
    <row r="9" spans="1:4" x14ac:dyDescent="0.35">
      <c r="A9" t="str">
        <f>IF(MATCH(Paramètres!A$1,Copie!A:A,0)+ROW()-2=MATCH(Paramètres!A$2,Copie!A:A,0),0,INDEX(Copie!A:A,MATCH(Paramètres!A$1,Copie!A:A,0)+ROW()-2,))</f>
        <v>U33 AMENAG. EQUIPEM. ESPACE PRIVE</v>
      </c>
      <c r="B9" t="str">
        <f>IF(MATCH(Paramètres!A$1,Copie!A:A,0)+ROW()-2=MATCH(Paramètres!A$2,Copie!A:A,0),0,INDEX(Copie!B:B,MATCH(Paramètres!A$1,Copie!A:A,0)+ROW()-2,))</f>
        <v>17.00/20.00</v>
      </c>
      <c r="C9">
        <f t="shared" si="0"/>
        <v>17</v>
      </c>
      <c r="D9">
        <f t="shared" si="1"/>
        <v>20</v>
      </c>
    </row>
    <row r="10" spans="1:4" x14ac:dyDescent="0.35">
      <c r="A10" t="str">
        <f>IF(MATCH(Paramètres!A$1,Copie!A:A,0)+ROW()-2=MATCH(Paramètres!A$2,Copie!A:A,0),0,INDEX(Copie!A:A,MATCH(Paramètres!A$1,Copie!A:A,0)+ROW()-2,))</f>
        <v>U34 ECONOMIE ET GESTION</v>
      </c>
      <c r="B10" t="str">
        <f>IF(MATCH(Paramètres!A$1,Copie!A:A,0)+ROW()-2=MATCH(Paramètres!A$2,Copie!A:A,0),0,INDEX(Copie!B:B,MATCH(Paramètres!A$1,Copie!A:A,0)+ROW()-2,))</f>
        <v>15.00/20.00</v>
      </c>
      <c r="C10">
        <f t="shared" si="0"/>
        <v>15</v>
      </c>
      <c r="D10">
        <f t="shared" si="1"/>
        <v>20</v>
      </c>
    </row>
    <row r="11" spans="1:4" x14ac:dyDescent="0.35">
      <c r="A11" t="str">
        <f>IF(MATCH(Paramètres!A$1,Copie!A:A,0)+ROW()-2=MATCH(Paramètres!A$2,Copie!A:A,0),0,INDEX(Copie!A:A,MATCH(Paramètres!A$1,Copie!A:A,0)+ROW()-2,))</f>
        <v>U35 PREVENTION SANTE ENVIRONNEMENT</v>
      </c>
      <c r="B11" t="str">
        <f>IF(MATCH(Paramètres!A$1,Copie!A:A,0)+ROW()-2=MATCH(Paramètres!A$2,Copie!A:A,0),0,INDEX(Copie!B:B,MATCH(Paramètres!A$1,Copie!A:A,0)+ROW()-2,))</f>
        <v>12.00/20.00</v>
      </c>
      <c r="C11">
        <f t="shared" si="0"/>
        <v>12</v>
      </c>
      <c r="D11">
        <f t="shared" si="1"/>
        <v>20</v>
      </c>
    </row>
    <row r="12" spans="1:4" x14ac:dyDescent="0.35">
      <c r="A12" t="str">
        <f>IF(MATCH(Paramètres!A$1,Copie!A:A,0)+ROW()-2=MATCH(Paramètres!A$2,Copie!A:A,0),0,INDEX(Copie!A:A,MATCH(Paramètres!A$1,Copie!A:A,0)+ROW()-2,))</f>
        <v>U4 LANGUE VIVANTE : ANGLAIS</v>
      </c>
      <c r="B12" t="str">
        <f>IF(MATCH(Paramètres!A$1,Copie!A:A,0)+ROW()-2=MATCH(Paramètres!A$2,Copie!A:A,0),0,INDEX(Copie!B:B,MATCH(Paramètres!A$1,Copie!A:A,0)+ROW()-2,))</f>
        <v>14.00/20.00</v>
      </c>
      <c r="C12">
        <f t="shared" si="0"/>
        <v>14</v>
      </c>
      <c r="D12">
        <f t="shared" si="1"/>
        <v>20</v>
      </c>
    </row>
    <row r="13" spans="1:4" x14ac:dyDescent="0.35">
      <c r="A13" t="str">
        <f>IF(MATCH(Paramètres!A$1,Copie!A:A,0)+ROW()-2=MATCH(Paramètres!A$2,Copie!A:A,0),0,INDEX(Copie!A:A,MATCH(Paramètres!A$1,Copie!A:A,0)+ROW()-2,))</f>
        <v>U51 FRANCAIS</v>
      </c>
      <c r="B13" t="str">
        <f>IF(MATCH(Paramètres!A$1,Copie!A:A,0)+ROW()-2=MATCH(Paramètres!A$2,Copie!A:A,0),0,INDEX(Copie!B:B,MATCH(Paramètres!A$1,Copie!A:A,0)+ROW()-2,))</f>
        <v>12.50/20.00</v>
      </c>
      <c r="C13">
        <f t="shared" si="0"/>
        <v>12.5</v>
      </c>
      <c r="D13">
        <f t="shared" si="1"/>
        <v>20</v>
      </c>
    </row>
    <row r="14" spans="1:4" x14ac:dyDescent="0.35">
      <c r="A14" t="str">
        <f>IF(MATCH(Paramètres!A$1,Copie!A:A,0)+ROW()-2=MATCH(Paramètres!A$2,Copie!A:A,0),0,INDEX(Copie!A:A,MATCH(Paramètres!A$1,Copie!A:A,0)+ROW()-2,))</f>
        <v>U52 HISTOIRE-GEOGRAPHIE-ENS.MO.&amp;CI</v>
      </c>
      <c r="B14" t="str">
        <f>IF(MATCH(Paramètres!A$1,Copie!A:A,0)+ROW()-2=MATCH(Paramètres!A$2,Copie!A:A,0),0,INDEX(Copie!B:B,MATCH(Paramètres!A$1,Copie!A:A,0)+ROW()-2,))</f>
        <v>12.50/20.00</v>
      </c>
      <c r="C14">
        <f t="shared" si="0"/>
        <v>12.5</v>
      </c>
      <c r="D14">
        <f t="shared" si="1"/>
        <v>20</v>
      </c>
    </row>
    <row r="15" spans="1:4" x14ac:dyDescent="0.35">
      <c r="A15" t="str">
        <f>IF(MATCH(Paramètres!A$1,Copie!A:A,0)+ROW()-2=MATCH(Paramètres!A$2,Copie!A:A,0),0,INDEX(Copie!A:A,MATCH(Paramètres!A$1,Copie!A:A,0)+ROW()-2,))</f>
        <v>U6 ARTS APPLIQUES&amp;CULTURE ARTIST.</v>
      </c>
      <c r="B15" t="str">
        <f>IF(MATCH(Paramètres!A$1,Copie!A:A,0)+ROW()-2=MATCH(Paramètres!A$2,Copie!A:A,0),0,INDEX(Copie!B:B,MATCH(Paramètres!A$1,Copie!A:A,0)+ROW()-2,))</f>
        <v>14.00/20.00</v>
      </c>
      <c r="C15">
        <f t="shared" si="0"/>
        <v>14</v>
      </c>
      <c r="D15">
        <f t="shared" si="1"/>
        <v>20</v>
      </c>
    </row>
    <row r="16" spans="1:4" x14ac:dyDescent="0.35">
      <c r="A16" t="str">
        <f>IF(MATCH(Paramètres!A$1,Copie!A:A,0)+ROW()-2=MATCH(Paramètres!A$2,Copie!A:A,0),0,INDEX(Copie!A:A,MATCH(Paramètres!A$1,Copie!A:A,0)+ROW()-2,))</f>
        <v>U7 EDUCATION PHYSIQUE ET SPORTIVE : CONTROLE EN FORMATION (APTE)</v>
      </c>
      <c r="B16" t="str">
        <f>IF(MATCH(Paramètres!A$1,Copie!A:A,0)+ROW()-2=MATCH(Paramètres!A$2,Copie!A:A,0),0,INDEX(Copie!B:B,MATCH(Paramètres!A$1,Copie!A:A,0)+ROW()-2,))</f>
        <v>14.00/20.00</v>
      </c>
      <c r="C16">
        <f t="shared" si="0"/>
        <v>14</v>
      </c>
      <c r="D16">
        <f t="shared" si="1"/>
        <v>20</v>
      </c>
    </row>
    <row r="17" spans="1:4" x14ac:dyDescent="0.35">
      <c r="A17">
        <f>IF(MATCH(Paramètres!A$1,Copie!A:A,0)+ROW()-2=MATCH(Paramètres!A$2,Copie!A:A,0),0,INDEX(Copie!A:A,MATCH(Paramètres!A$1,Copie!A:A,0)+ROW()-2,))</f>
        <v>0</v>
      </c>
      <c r="B17">
        <f>IF(MATCH(Paramètres!A$1,Copie!A:A,0)+ROW()-2=MATCH(Paramètres!A$2,Copie!A:A,0),0,INDEX(Copie!B:B,MATCH(Paramètres!A$1,Copie!A:A,0)+ROW()-2,))</f>
        <v>0</v>
      </c>
      <c r="C17">
        <f t="shared" si="0"/>
        <v>0</v>
      </c>
      <c r="D17">
        <f t="shared" si="1"/>
        <v>0</v>
      </c>
    </row>
    <row r="18" spans="1:4" x14ac:dyDescent="0.35">
      <c r="A18">
        <f>IF(MATCH(Paramètres!A$1,Copie!A:A,0)+ROW()-2=MATCH(Paramètres!A$2,Copie!A:A,0),0,INDEX(Copie!A:A,MATCH(Paramètres!A$1,Copie!A:A,0)+ROW()-2,))</f>
        <v>0</v>
      </c>
      <c r="B18">
        <f>IF(MATCH(Paramètres!A$1,Copie!A:A,0)+ROW()-2=MATCH(Paramètres!A$2,Copie!A:A,0),0,INDEX(Copie!B:B,MATCH(Paramètres!A$1,Copie!A:A,0)+ROW()-2,))</f>
        <v>0</v>
      </c>
      <c r="C18">
        <f t="shared" si="0"/>
        <v>0</v>
      </c>
      <c r="D18">
        <f t="shared" si="1"/>
        <v>0</v>
      </c>
    </row>
    <row r="19" spans="1:4" x14ac:dyDescent="0.35">
      <c r="A19">
        <f>IF(MATCH(Paramètres!A$1,Copie!A:A,0)+ROW()-2=MATCH(Paramètres!A$2,Copie!A:A,0),0,INDEX(Copie!A:A,MATCH(Paramètres!A$1,Copie!A:A,0)+ROW()-2,))</f>
        <v>0</v>
      </c>
      <c r="B19">
        <f>IF(MATCH(Paramètres!A$1,Copie!A:A,0)+ROW()-2=MATCH(Paramètres!A$2,Copie!A:A,0),0,INDEX(Copie!B:B,MATCH(Paramètres!A$1,Copie!A:A,0)+ROW()-2,))</f>
        <v>0</v>
      </c>
      <c r="C19">
        <f t="shared" si="0"/>
        <v>0</v>
      </c>
      <c r="D19">
        <f t="shared" si="1"/>
        <v>0</v>
      </c>
    </row>
    <row r="20" spans="1:4" x14ac:dyDescent="0.35">
      <c r="A20">
        <f>IF(MATCH(Paramètres!A$1,Copie!A:A,0)+ROW()-2=MATCH(Paramètres!A$2,Copie!A:A,0),0,INDEX(Copie!A:A,MATCH(Paramètres!A$1,Copie!A:A,0)+ROW()-2,))</f>
        <v>0</v>
      </c>
      <c r="B20">
        <f>IF(MATCH(Paramètres!A$1,Copie!A:A,0)+ROW()-2=MATCH(Paramètres!A$2,Copie!A:A,0),0,INDEX(Copie!B:B,MATCH(Paramètres!A$1,Copie!A:A,0)+ROW()-2,))</f>
        <v>0</v>
      </c>
      <c r="C20">
        <f t="shared" si="0"/>
        <v>0</v>
      </c>
      <c r="D20">
        <f t="shared" si="1"/>
        <v>0</v>
      </c>
    </row>
    <row r="21" spans="1:4" x14ac:dyDescent="0.35">
      <c r="A21">
        <f>IF(MATCH(Paramètres!A$1,Copie!A:A,0)+ROW()-2=MATCH(Paramètres!A$2,Copie!A:A,0),0,INDEX(Copie!A:A,MATCH(Paramètres!A$1,Copie!A:A,0)+ROW()-2,))</f>
        <v>0</v>
      </c>
      <c r="B21">
        <f>IF(MATCH(Paramètres!A$1,Copie!A:A,0)+ROW()-2=MATCH(Paramètres!A$2,Copie!A:A,0),0,INDEX(Copie!B:B,MATCH(Paramètres!A$1,Copie!A:A,0)+ROW()-2,))</f>
        <v>0</v>
      </c>
      <c r="C21">
        <f t="shared" si="0"/>
        <v>0</v>
      </c>
      <c r="D21">
        <f t="shared" si="1"/>
        <v>0</v>
      </c>
    </row>
    <row r="22" spans="1:4" x14ac:dyDescent="0.35">
      <c r="A22">
        <f>IF(MATCH(Paramètres!A$1,Copie!A:A,0)+ROW()-2=MATCH(Paramètres!A$2,Copie!A:A,0),0,INDEX(Copie!A:A,MATCH(Paramètres!A$1,Copie!A:A,0)+ROW()-2,))</f>
        <v>0</v>
      </c>
      <c r="B22">
        <f>IF(MATCH(Paramètres!A$1,Copie!A:A,0)+ROW()-2=MATCH(Paramètres!A$2,Copie!A:A,0),0,INDEX(Copie!B:B,MATCH(Paramètres!A$1,Copie!A:A,0)+ROW()-2,))</f>
        <v>0</v>
      </c>
      <c r="C22">
        <f t="shared" si="0"/>
        <v>0</v>
      </c>
      <c r="D22">
        <f t="shared" si="1"/>
        <v>0</v>
      </c>
    </row>
    <row r="23" spans="1:4" x14ac:dyDescent="0.35">
      <c r="A23">
        <f>IF(MATCH(Paramètres!A$1,Copie!A:A,0)+ROW()-2=MATCH(Paramètres!A$2,Copie!A:A,0),0,INDEX(Copie!A:A,MATCH(Paramètres!A$1,Copie!A:A,0)+ROW()-2,))</f>
        <v>0</v>
      </c>
      <c r="B23">
        <f>IF(MATCH(Paramètres!A$1,Copie!A:A,0)+ROW()-2=MATCH(Paramètres!A$2,Copie!A:A,0),0,INDEX(Copie!B:B,MATCH(Paramètres!A$1,Copie!A:A,0)+ROW()-2,))</f>
        <v>0</v>
      </c>
      <c r="C23">
        <f t="shared" si="0"/>
        <v>0</v>
      </c>
      <c r="D23">
        <f t="shared" si="1"/>
        <v>0</v>
      </c>
    </row>
    <row r="24" spans="1:4" x14ac:dyDescent="0.35">
      <c r="A24">
        <f>IF(MATCH(Paramètres!A$1,Copie!A:A,0)+ROW()-2=MATCH(Paramètres!A$2,Copie!A:A,0),0,INDEX(Copie!A:A,MATCH(Paramètres!A$1,Copie!A:A,0)+ROW()-2,))</f>
        <v>0</v>
      </c>
      <c r="B24">
        <f>IF(MATCH(Paramètres!A$1,Copie!A:A,0)+ROW()-2=MATCH(Paramètres!A$2,Copie!A:A,0),0,INDEX(Copie!B:B,MATCH(Paramètres!A$1,Copie!A:A,0)+ROW()-2,))</f>
        <v>0</v>
      </c>
      <c r="C24">
        <f t="shared" si="0"/>
        <v>0</v>
      </c>
      <c r="D24">
        <f t="shared" si="1"/>
        <v>0</v>
      </c>
    </row>
    <row r="25" spans="1:4" x14ac:dyDescent="0.35">
      <c r="A25">
        <f>IF(MATCH(Paramètres!A$1,Copie!A:A,0)+ROW()-2=MATCH(Paramètres!A$2,Copie!A:A,0),0,INDEX(Copie!A:A,MATCH(Paramètres!A$1,Copie!A:A,0)+ROW()-2,))</f>
        <v>0</v>
      </c>
      <c r="B25">
        <f>IF(MATCH(Paramètres!A$1,Copie!A:A,0)+ROW()-2=MATCH(Paramètres!A$2,Copie!A:A,0),0,INDEX(Copie!B:B,MATCH(Paramètres!A$1,Copie!A:A,0)+ROW()-2,))</f>
        <v>0</v>
      </c>
      <c r="C25">
        <f t="shared" si="0"/>
        <v>0</v>
      </c>
      <c r="D25">
        <f t="shared" si="1"/>
        <v>0</v>
      </c>
    </row>
    <row r="26" spans="1:4" x14ac:dyDescent="0.35">
      <c r="A26">
        <f>IF(MATCH(Paramètres!A$1,Copie!A:A,0)+ROW()-2=MATCH(Paramètres!A$2,Copie!A:A,0),0,INDEX(Copie!A:A,MATCH(Paramètres!A$1,Copie!A:A,0)+ROW()-2,))</f>
        <v>0</v>
      </c>
      <c r="B26">
        <f>IF(MATCH(Paramètres!A$1,Copie!A:A,0)+ROW()-2=MATCH(Paramètres!A$2,Copie!A:A,0),0,INDEX(Copie!B:B,MATCH(Paramètres!A$1,Copie!A:A,0)+ROW()-2,))</f>
        <v>0</v>
      </c>
      <c r="C26">
        <f t="shared" si="0"/>
        <v>0</v>
      </c>
      <c r="D26">
        <f t="shared" si="1"/>
        <v>0</v>
      </c>
    </row>
    <row r="27" spans="1:4" x14ac:dyDescent="0.35">
      <c r="A27">
        <f>IF(MATCH(Paramètres!A$1,Copie!A:A,0)+ROW()-2=MATCH(Paramètres!A$2,Copie!A:A,0),0,INDEX(Copie!A:A,MATCH(Paramètres!A$1,Copie!A:A,0)+ROW()-2,))</f>
        <v>0</v>
      </c>
      <c r="B27">
        <f>IF(MATCH(Paramètres!A$1,Copie!A:A,0)+ROW()-2=MATCH(Paramètres!A$2,Copie!A:A,0),0,INDEX(Copie!B:B,MATCH(Paramètres!A$1,Copie!A:A,0)+ROW()-2,))</f>
        <v>0</v>
      </c>
      <c r="C27">
        <f t="shared" si="0"/>
        <v>0</v>
      </c>
      <c r="D27">
        <f t="shared" si="1"/>
        <v>0</v>
      </c>
    </row>
    <row r="28" spans="1:4" x14ac:dyDescent="0.35">
      <c r="A28">
        <f>IF(MATCH(Paramètres!A$1,Copie!A:A,0)+ROW()-2=MATCH(Paramètres!A$2,Copie!A:A,0),0,INDEX(Copie!A:A,MATCH(Paramètres!A$1,Copie!A:A,0)+ROW()-2,))</f>
        <v>0</v>
      </c>
      <c r="B28">
        <f>IF(MATCH(Paramètres!A$1,Copie!A:A,0)+ROW()-2=MATCH(Paramètres!A$2,Copie!A:A,0),0,INDEX(Copie!B:B,MATCH(Paramètres!A$1,Copie!A:A,0)+ROW()-2,))</f>
        <v>0</v>
      </c>
      <c r="C28">
        <f t="shared" si="0"/>
        <v>0</v>
      </c>
      <c r="D28">
        <f t="shared" si="1"/>
        <v>0</v>
      </c>
    </row>
    <row r="29" spans="1:4" x14ac:dyDescent="0.35">
      <c r="A29">
        <f>IF(MATCH(Paramètres!A$1,Copie!A:A,0)+ROW()-2=MATCH(Paramètres!A$2,Copie!A:A,0),0,INDEX(Copie!A:A,MATCH(Paramètres!A$1,Copie!A:A,0)+ROW()-2,))</f>
        <v>0</v>
      </c>
      <c r="B29">
        <f>IF(MATCH(Paramètres!A$1,Copie!A:A,0)+ROW()-2=MATCH(Paramètres!A$2,Copie!A:A,0),0,INDEX(Copie!B:B,MATCH(Paramètres!A$1,Copie!A:A,0)+ROW()-2,))</f>
        <v>0</v>
      </c>
      <c r="C29">
        <f t="shared" si="0"/>
        <v>0</v>
      </c>
      <c r="D29">
        <f t="shared" si="1"/>
        <v>0</v>
      </c>
    </row>
    <row r="30" spans="1:4" s="20" customFormat="1" x14ac:dyDescent="0.35"/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RowHeight="14.5" x14ac:dyDescent="0.35"/>
  <cols>
    <col min="1" max="1" width="24.1796875" customWidth="1"/>
  </cols>
  <sheetData>
    <row r="1" spans="1:1" x14ac:dyDescent="0.35">
      <c r="A1" t="s">
        <v>10</v>
      </c>
    </row>
    <row r="2" spans="1:1" x14ac:dyDescent="0.35">
      <c r="A2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Copie</vt:lpstr>
      <vt:lpstr>Décodage</vt:lpstr>
      <vt:lpstr>Paramètres</vt:lpstr>
      <vt:lpstr>Copie!top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2017-08-12T15:09:57Z</dcterms:created>
  <dcterms:modified xsi:type="dcterms:W3CDTF">2017-08-12T15:27:06Z</dcterms:modified>
</cp:coreProperties>
</file>