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6" i="1" l="1"/>
  <c r="W7" i="1"/>
  <c r="W8" i="1"/>
  <c r="W9" i="1"/>
  <c r="W10" i="1"/>
  <c r="W11" i="1"/>
  <c r="W12" i="1"/>
  <c r="W13" i="1"/>
  <c r="W14" i="1"/>
  <c r="W15" i="1"/>
  <c r="W16" i="1"/>
  <c r="W5" i="1"/>
  <c r="S11" i="1"/>
  <c r="T11" i="1"/>
  <c r="U11" i="1"/>
  <c r="V11" i="1"/>
  <c r="S12" i="1"/>
  <c r="T12" i="1"/>
  <c r="U12" i="1"/>
  <c r="V12" i="1"/>
  <c r="S13" i="1"/>
  <c r="T13" i="1"/>
  <c r="U13" i="1"/>
  <c r="V13" i="1"/>
  <c r="S14" i="1"/>
  <c r="T14" i="1"/>
  <c r="U14" i="1"/>
  <c r="V14" i="1"/>
  <c r="S15" i="1"/>
  <c r="T15" i="1"/>
  <c r="U15" i="1"/>
  <c r="V15" i="1"/>
  <c r="S16" i="1"/>
  <c r="T16" i="1"/>
  <c r="U16" i="1"/>
  <c r="V16" i="1"/>
  <c r="S5" i="1"/>
  <c r="T5" i="1"/>
  <c r="U5" i="1"/>
  <c r="V5" i="1"/>
  <c r="S6" i="1"/>
  <c r="T6" i="1"/>
  <c r="U6" i="1"/>
  <c r="V6" i="1"/>
  <c r="S7" i="1"/>
  <c r="T7" i="1"/>
  <c r="U7" i="1"/>
  <c r="V7" i="1"/>
  <c r="S8" i="1"/>
  <c r="T8" i="1"/>
  <c r="U8" i="1"/>
  <c r="V8" i="1"/>
  <c r="S9" i="1"/>
  <c r="T9" i="1"/>
  <c r="U9" i="1"/>
  <c r="V9" i="1"/>
  <c r="T10" i="1"/>
  <c r="U10" i="1"/>
  <c r="V10" i="1"/>
  <c r="S10" i="1"/>
  <c r="D8" i="1" l="1"/>
  <c r="J7" i="1"/>
  <c r="H7" i="1"/>
  <c r="F7" i="1"/>
  <c r="D7" i="1"/>
  <c r="H6" i="1"/>
  <c r="F6" i="1"/>
  <c r="D6" i="1"/>
  <c r="D4" i="1"/>
</calcChain>
</file>

<file path=xl/sharedStrings.xml><?xml version="1.0" encoding="utf-8"?>
<sst xmlns="http://schemas.openxmlformats.org/spreadsheetml/2006/main" count="21" uniqueCount="10">
  <si>
    <t>Niveau</t>
  </si>
  <si>
    <t>Achat</t>
  </si>
  <si>
    <t>Vente</t>
  </si>
  <si>
    <t>Équipement</t>
  </si>
  <si>
    <t>Essai</t>
  </si>
  <si>
    <t>Blancs</t>
  </si>
  <si>
    <t>Verts</t>
  </si>
  <si>
    <t>Jaunes</t>
  </si>
  <si>
    <t>Violets</t>
  </si>
  <si>
    <t>Sommes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</si>
</sst>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2" xfId="0" applyBorder="1" applyAlignment="1">
      <alignment horizontal="center" vertical="center"/>
    </xf>
    <xf numFmtId="3" fontId="0" fillId="0" borderId="2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3" fontId="0" fillId="0" borderId="6" xfId="0" applyNumberFormat="1" applyFont="1" applyBorder="1" applyAlignment="1">
      <alignment horizontal="center" vertical="center"/>
    </xf>
    <xf numFmtId="3" fontId="0" fillId="0" borderId="7" xfId="0" applyNumberFormat="1" applyFont="1" applyBorder="1" applyAlignment="1">
      <alignment horizontal="center" vertical="center"/>
    </xf>
    <xf numFmtId="3" fontId="0" fillId="0" borderId="8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3" fontId="0" fillId="0" borderId="10" xfId="0" applyNumberFormat="1" applyFont="1" applyBorder="1" applyAlignment="1">
      <alignment horizontal="center" vertical="center"/>
    </xf>
    <xf numFmtId="3" fontId="0" fillId="0" borderId="10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3" fontId="0" fillId="0" borderId="13" xfId="0" applyNumberFormat="1" applyBorder="1" applyAlignment="1">
      <alignment horizontal="center" vertical="center"/>
    </xf>
    <xf numFmtId="3" fontId="0" fillId="0" borderId="14" xfId="0" applyNumberFormat="1" applyFont="1" applyBorder="1" applyAlignment="1">
      <alignment horizontal="center" vertical="center"/>
    </xf>
    <xf numFmtId="3" fontId="0" fillId="0" borderId="3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1" fontId="0" fillId="0" borderId="23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" fontId="0" fillId="0" borderId="4" xfId="0" applyNumberFormat="1" applyFill="1" applyBorder="1" applyAlignment="1">
      <alignment horizontal="center" vertical="center"/>
    </xf>
    <xf numFmtId="1" fontId="0" fillId="0" borderId="6" xfId="0" applyNumberForma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7" xfId="0" applyBorder="1"/>
    <xf numFmtId="0" fontId="0" fillId="0" borderId="31" xfId="0" applyBorder="1" applyAlignment="1">
      <alignment horizontal="center" vertical="center"/>
    </xf>
    <xf numFmtId="3" fontId="0" fillId="0" borderId="9" xfId="0" applyNumberFormat="1" applyBorder="1" applyAlignment="1">
      <alignment horizontal="center" vertical="center"/>
    </xf>
    <xf numFmtId="3" fontId="0" fillId="0" borderId="23" xfId="0" applyNumberFormat="1" applyBorder="1" applyAlignment="1">
      <alignment horizontal="center" vertical="center"/>
    </xf>
    <xf numFmtId="3" fontId="0" fillId="0" borderId="12" xfId="0" applyNumberFormat="1" applyBorder="1" applyAlignment="1">
      <alignment horizontal="center" vertical="center"/>
    </xf>
    <xf numFmtId="3" fontId="0" fillId="0" borderId="22" xfId="0" applyNumberFormat="1" applyFont="1" applyBorder="1" applyAlignment="1">
      <alignment horizontal="center" vertical="center"/>
    </xf>
    <xf numFmtId="3" fontId="0" fillId="0" borderId="31" xfId="0" applyNumberFormat="1" applyFont="1" applyBorder="1" applyAlignment="1">
      <alignment horizontal="center" vertical="center"/>
    </xf>
    <xf numFmtId="3" fontId="0" fillId="0" borderId="10" xfId="0" applyNumberFormat="1" applyFont="1" applyBorder="1" applyAlignment="1">
      <alignment horizontal="center" vertical="center"/>
    </xf>
    <xf numFmtId="3" fontId="0" fillId="0" borderId="11" xfId="0" applyNumberFormat="1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3" fontId="0" fillId="2" borderId="8" xfId="0" applyNumberFormat="1" applyFont="1" applyFill="1" applyBorder="1" applyAlignment="1">
      <alignment horizontal="center" vertical="center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82550</xdr:colOff>
      <xdr:row>9</xdr:row>
      <xdr:rowOff>203200</xdr:rowOff>
    </xdr:from>
    <xdr:to>
      <xdr:col>9</xdr:col>
      <xdr:colOff>254000</xdr:colOff>
      <xdr:row>11</xdr:row>
      <xdr:rowOff>50800</xdr:rowOff>
    </xdr:to>
    <xdr:sp macro="" textlink="">
      <xdr:nvSpPr>
        <xdr:cNvPr id="2" name="Rectangle 1"/>
        <xdr:cNvSpPr/>
      </xdr:nvSpPr>
      <xdr:spPr>
        <a:xfrm>
          <a:off x="3930650" y="2489200"/>
          <a:ext cx="2095500" cy="355600"/>
        </a:xfrm>
        <a:prstGeom prst="wedgeRectCallout">
          <a:avLst>
            <a:gd name="adj1" fmla="val 42305"/>
            <a:gd name="adj2" fmla="val -39821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catte case n'était pas vide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16"/>
  <sheetViews>
    <sheetView tabSelected="1" topLeftCell="D1" workbookViewId="0">
      <selection sqref="A1:XFD1048576"/>
    </sheetView>
  </sheetViews>
  <sheetFormatPr baseColWidth="10" defaultColWidth="8.1796875" defaultRowHeight="20.149999999999999" customHeight="1" x14ac:dyDescent="0.35"/>
  <sheetData>
    <row r="1" spans="2:24" ht="20.149999999999999" customHeight="1" thickBot="1" x14ac:dyDescent="0.4"/>
    <row r="2" spans="2:24" ht="20.149999999999999" customHeight="1" thickBot="1" x14ac:dyDescent="0.4">
      <c r="C2" s="43" t="s">
        <v>5</v>
      </c>
      <c r="D2" s="44"/>
      <c r="E2" s="45" t="s">
        <v>6</v>
      </c>
      <c r="F2" s="45"/>
      <c r="G2" s="45" t="s">
        <v>7</v>
      </c>
      <c r="H2" s="45"/>
      <c r="I2" s="45" t="s">
        <v>8</v>
      </c>
      <c r="J2" s="46"/>
      <c r="L2" s="15"/>
      <c r="M2" s="16"/>
      <c r="N2" s="47" t="s">
        <v>3</v>
      </c>
      <c r="O2" s="48"/>
      <c r="P2" s="48"/>
      <c r="Q2" s="49"/>
      <c r="W2" s="53" t="s">
        <v>9</v>
      </c>
    </row>
    <row r="3" spans="2:24" ht="20.149999999999999" customHeight="1" thickBot="1" x14ac:dyDescent="0.4">
      <c r="B3" s="40" t="s">
        <v>0</v>
      </c>
      <c r="C3" s="39" t="s">
        <v>1</v>
      </c>
      <c r="D3" s="9" t="s">
        <v>2</v>
      </c>
      <c r="E3" s="8" t="s">
        <v>1</v>
      </c>
      <c r="F3" s="10" t="s">
        <v>2</v>
      </c>
      <c r="G3" s="8" t="s">
        <v>1</v>
      </c>
      <c r="H3" s="8" t="s">
        <v>2</v>
      </c>
      <c r="I3" s="8" t="s">
        <v>1</v>
      </c>
      <c r="J3" s="11" t="s">
        <v>2</v>
      </c>
      <c r="L3" s="15"/>
      <c r="M3" s="17"/>
      <c r="N3" s="50"/>
      <c r="O3" s="51"/>
      <c r="P3" s="51"/>
      <c r="Q3" s="52"/>
      <c r="W3" s="54"/>
    </row>
    <row r="4" spans="2:24" ht="20.149999999999999" customHeight="1" thickBot="1" x14ac:dyDescent="0.4">
      <c r="B4" s="41">
        <v>111</v>
      </c>
      <c r="C4" s="4"/>
      <c r="D4" s="5" t="str">
        <f t="shared" ref="D4:H8" si="0">IF(ISBLANK(C4),"",ROUNDUP(C4/6,0))</f>
        <v/>
      </c>
      <c r="E4" s="5"/>
      <c r="F4" s="5">
        <v>10269</v>
      </c>
      <c r="G4" s="5"/>
      <c r="H4" s="5">
        <v>15745</v>
      </c>
      <c r="I4" s="6"/>
      <c r="J4" s="7"/>
      <c r="L4" s="18" t="s">
        <v>4</v>
      </c>
      <c r="M4" s="19" t="s">
        <v>0</v>
      </c>
      <c r="N4" s="20" t="s">
        <v>5</v>
      </c>
      <c r="O4" s="21" t="s">
        <v>6</v>
      </c>
      <c r="P4" s="21" t="s">
        <v>7</v>
      </c>
      <c r="Q4" s="22" t="s">
        <v>8</v>
      </c>
      <c r="W4" s="55"/>
    </row>
    <row r="5" spans="2:24" ht="20.149999999999999" customHeight="1" x14ac:dyDescent="0.35">
      <c r="B5" s="41">
        <v>112</v>
      </c>
      <c r="C5" s="4"/>
      <c r="D5" s="5">
        <v>6978</v>
      </c>
      <c r="E5" s="5"/>
      <c r="F5" s="5">
        <v>10467</v>
      </c>
      <c r="G5" s="5"/>
      <c r="H5" s="5">
        <v>16049</v>
      </c>
      <c r="I5" s="6"/>
      <c r="J5" s="56"/>
      <c r="L5" s="23">
        <v>19</v>
      </c>
      <c r="M5" s="23">
        <v>112</v>
      </c>
      <c r="N5" s="24">
        <v>6</v>
      </c>
      <c r="O5" s="25">
        <v>1</v>
      </c>
      <c r="P5" s="25">
        <v>1</v>
      </c>
      <c r="Q5" s="26"/>
      <c r="S5">
        <f t="shared" ref="S5:S9" si="1">N5*INDEX($B$2:$J$8,MATCH($M5,$B$4:$B$8,0)+2,MATCH(N$4,$C$2:$J$2,0)+2)</f>
        <v>41868</v>
      </c>
      <c r="T5">
        <f t="shared" ref="T5:T9" si="2">O5*INDEX($B$2:$J$8,MATCH($M5,$B$4:$B$8,0)+2,MATCH(O$4,$C$2:$J$2,0)+2)</f>
        <v>10467</v>
      </c>
      <c r="U5">
        <f t="shared" ref="U5:U9" si="3">P5*INDEX($B$2:$J$8,MATCH($M5,$B$4:$B$8,0)+2,MATCH(P$4,$C$2:$J$2,0)+2)</f>
        <v>16049</v>
      </c>
      <c r="V5">
        <f t="shared" ref="V5:V9" si="4">Q5*INDEX($B$2:$J$8,MATCH($M5,$B$4:$B$8,0)+2,MATCH(Q$4,$C$2:$J$2,0)+2)</f>
        <v>0</v>
      </c>
      <c r="W5" s="38">
        <f>SUM(S5:V5)</f>
        <v>68384</v>
      </c>
      <c r="X5" s="57"/>
    </row>
    <row r="6" spans="2:24" ht="20.149999999999999" customHeight="1" x14ac:dyDescent="0.35">
      <c r="B6" s="41">
        <v>113</v>
      </c>
      <c r="C6" s="4">
        <v>42676</v>
      </c>
      <c r="D6" s="5">
        <f t="shared" si="0"/>
        <v>7113</v>
      </c>
      <c r="E6" s="5">
        <v>64014</v>
      </c>
      <c r="F6" s="5">
        <f t="shared" si="0"/>
        <v>10669</v>
      </c>
      <c r="G6" s="5">
        <v>98155</v>
      </c>
      <c r="H6" s="5">
        <f t="shared" si="0"/>
        <v>16360</v>
      </c>
      <c r="I6" s="6"/>
      <c r="J6" s="7">
        <v>71127</v>
      </c>
      <c r="L6" s="23">
        <v>20</v>
      </c>
      <c r="M6" s="27">
        <v>112</v>
      </c>
      <c r="N6" s="28">
        <v>3</v>
      </c>
      <c r="O6" s="29">
        <v>2</v>
      </c>
      <c r="P6" s="29">
        <v>1</v>
      </c>
      <c r="Q6" s="30"/>
      <c r="S6">
        <f t="shared" si="1"/>
        <v>20934</v>
      </c>
      <c r="T6">
        <f t="shared" si="2"/>
        <v>20934</v>
      </c>
      <c r="U6">
        <f t="shared" si="3"/>
        <v>16049</v>
      </c>
      <c r="V6">
        <f t="shared" si="4"/>
        <v>0</v>
      </c>
      <c r="W6" s="38">
        <f t="shared" ref="W6:W16" si="5">SUM(S6:V6)</f>
        <v>57917</v>
      </c>
    </row>
    <row r="7" spans="2:24" ht="20.149999999999999" customHeight="1" x14ac:dyDescent="0.35">
      <c r="B7" s="41">
        <v>114</v>
      </c>
      <c r="C7" s="4">
        <v>43501</v>
      </c>
      <c r="D7" s="5">
        <f t="shared" si="0"/>
        <v>7251</v>
      </c>
      <c r="E7" s="5"/>
      <c r="F7" s="5" t="str">
        <f t="shared" si="0"/>
        <v/>
      </c>
      <c r="G7" s="5">
        <v>100052</v>
      </c>
      <c r="H7" s="5">
        <f t="shared" si="0"/>
        <v>16676</v>
      </c>
      <c r="I7" s="6">
        <v>435006</v>
      </c>
      <c r="J7" s="7">
        <f t="shared" ref="J4:J7" si="6">IF(ISBLANK(I7),"",ROUNDUP(I7/6,0))</f>
        <v>72501</v>
      </c>
      <c r="L7" s="23">
        <v>21</v>
      </c>
      <c r="M7" s="27">
        <v>113</v>
      </c>
      <c r="N7" s="31">
        <v>6</v>
      </c>
      <c r="O7" s="32">
        <v>1</v>
      </c>
      <c r="P7" s="32"/>
      <c r="Q7" s="33"/>
      <c r="S7">
        <f t="shared" si="1"/>
        <v>42678</v>
      </c>
      <c r="T7">
        <f t="shared" si="2"/>
        <v>10669</v>
      </c>
      <c r="U7">
        <f t="shared" si="3"/>
        <v>0</v>
      </c>
      <c r="V7">
        <f t="shared" si="4"/>
        <v>0</v>
      </c>
      <c r="W7" s="38">
        <f t="shared" si="5"/>
        <v>53347</v>
      </c>
    </row>
    <row r="8" spans="2:24" ht="20.149999999999999" customHeight="1" thickBot="1" x14ac:dyDescent="0.4">
      <c r="B8" s="42">
        <v>115</v>
      </c>
      <c r="C8" s="12"/>
      <c r="D8" s="2" t="str">
        <f t="shared" si="0"/>
        <v/>
      </c>
      <c r="E8" s="2"/>
      <c r="F8" s="2">
        <v>11086</v>
      </c>
      <c r="G8" s="2"/>
      <c r="H8" s="2">
        <v>16998</v>
      </c>
      <c r="I8" s="13"/>
      <c r="J8" s="14">
        <v>73903</v>
      </c>
      <c r="L8" s="27">
        <v>22</v>
      </c>
      <c r="M8" s="27">
        <v>113</v>
      </c>
      <c r="N8" s="34">
        <v>6</v>
      </c>
      <c r="O8" s="35">
        <v>1</v>
      </c>
      <c r="P8" s="35"/>
      <c r="Q8" s="30"/>
      <c r="S8">
        <f t="shared" si="1"/>
        <v>42678</v>
      </c>
      <c r="T8">
        <f t="shared" si="2"/>
        <v>10669</v>
      </c>
      <c r="U8">
        <f t="shared" si="3"/>
        <v>0</v>
      </c>
      <c r="V8">
        <f t="shared" si="4"/>
        <v>0</v>
      </c>
      <c r="W8" s="38">
        <f t="shared" si="5"/>
        <v>53347</v>
      </c>
    </row>
    <row r="9" spans="2:24" ht="20.149999999999999" customHeight="1" x14ac:dyDescent="0.35">
      <c r="L9" s="23">
        <v>23</v>
      </c>
      <c r="M9" s="27">
        <v>113</v>
      </c>
      <c r="N9" s="34">
        <v>6</v>
      </c>
      <c r="O9" s="35">
        <v>2</v>
      </c>
      <c r="P9" s="35"/>
      <c r="Q9" s="30">
        <v>1</v>
      </c>
      <c r="S9">
        <f t="shared" si="1"/>
        <v>42678</v>
      </c>
      <c r="T9">
        <f t="shared" si="2"/>
        <v>21338</v>
      </c>
      <c r="U9">
        <f t="shared" si="3"/>
        <v>0</v>
      </c>
      <c r="V9">
        <f t="shared" si="4"/>
        <v>71127</v>
      </c>
      <c r="W9" s="38">
        <f t="shared" si="5"/>
        <v>135143</v>
      </c>
    </row>
    <row r="10" spans="2:24" ht="20.149999999999999" customHeight="1" x14ac:dyDescent="0.35">
      <c r="L10" s="23">
        <v>24</v>
      </c>
      <c r="M10" s="27">
        <v>113</v>
      </c>
      <c r="N10" s="34">
        <v>4</v>
      </c>
      <c r="O10" s="35">
        <v>1</v>
      </c>
      <c r="P10" s="35">
        <v>2</v>
      </c>
      <c r="Q10" s="30"/>
      <c r="S10">
        <f>N10*INDEX($B$2:$J$8,MATCH($M10,$B$4:$B$8,0)+2,MATCH(N$4,$C$2:$J$2,0)+2)</f>
        <v>28452</v>
      </c>
      <c r="T10">
        <f t="shared" ref="T10:V15" si="7">O10*INDEX($B$2:$J$8,MATCH($M10,$B$4:$B$8,0)+2,MATCH(O$4,$C$2:$J$2,0)+2)</f>
        <v>10669</v>
      </c>
      <c r="U10">
        <f t="shared" si="7"/>
        <v>32720</v>
      </c>
      <c r="V10">
        <f t="shared" si="7"/>
        <v>0</v>
      </c>
      <c r="W10" s="38">
        <f t="shared" si="5"/>
        <v>71841</v>
      </c>
    </row>
    <row r="11" spans="2:24" ht="20.149999999999999" customHeight="1" x14ac:dyDescent="0.35">
      <c r="L11" s="23">
        <v>25</v>
      </c>
      <c r="M11" s="27">
        <v>113</v>
      </c>
      <c r="N11" s="31">
        <v>6</v>
      </c>
      <c r="O11" s="32"/>
      <c r="P11" s="32"/>
      <c r="Q11" s="33"/>
      <c r="S11">
        <f t="shared" ref="S11:S15" si="8">N11*INDEX($B$2:$J$8,MATCH($M11,$B$4:$B$8,0)+2,MATCH(N$4,$C$2:$J$2,0)+2)</f>
        <v>42678</v>
      </c>
      <c r="T11">
        <f t="shared" si="7"/>
        <v>0</v>
      </c>
      <c r="U11">
        <f t="shared" si="7"/>
        <v>0</v>
      </c>
      <c r="V11">
        <f t="shared" si="7"/>
        <v>0</v>
      </c>
      <c r="W11" s="38">
        <f t="shared" si="5"/>
        <v>42678</v>
      </c>
    </row>
    <row r="12" spans="2:24" ht="20.149999999999999" customHeight="1" x14ac:dyDescent="0.35">
      <c r="L12" s="27">
        <v>26</v>
      </c>
      <c r="M12" s="27">
        <v>113</v>
      </c>
      <c r="N12" s="34">
        <v>5</v>
      </c>
      <c r="O12" s="35">
        <v>2</v>
      </c>
      <c r="P12" s="35">
        <v>1</v>
      </c>
      <c r="Q12" s="30"/>
      <c r="S12">
        <f t="shared" si="8"/>
        <v>35565</v>
      </c>
      <c r="T12">
        <f t="shared" si="7"/>
        <v>21338</v>
      </c>
      <c r="U12">
        <f t="shared" si="7"/>
        <v>16360</v>
      </c>
      <c r="V12">
        <f t="shared" si="7"/>
        <v>0</v>
      </c>
      <c r="W12" s="38">
        <f t="shared" si="5"/>
        <v>73263</v>
      </c>
    </row>
    <row r="13" spans="2:24" ht="20.149999999999999" customHeight="1" x14ac:dyDescent="0.35">
      <c r="L13" s="23">
        <v>27</v>
      </c>
      <c r="M13" s="27">
        <v>113</v>
      </c>
      <c r="N13" s="34">
        <v>6</v>
      </c>
      <c r="O13" s="35">
        <v>3</v>
      </c>
      <c r="P13" s="35"/>
      <c r="Q13" s="30"/>
      <c r="S13">
        <f t="shared" si="8"/>
        <v>42678</v>
      </c>
      <c r="T13">
        <f t="shared" si="7"/>
        <v>32007</v>
      </c>
      <c r="U13">
        <f t="shared" si="7"/>
        <v>0</v>
      </c>
      <c r="V13">
        <f t="shared" si="7"/>
        <v>0</v>
      </c>
      <c r="W13" s="38">
        <f t="shared" si="5"/>
        <v>74685</v>
      </c>
    </row>
    <row r="14" spans="2:24" ht="20.149999999999999" customHeight="1" x14ac:dyDescent="0.35">
      <c r="L14" s="23">
        <v>28</v>
      </c>
      <c r="M14" s="27">
        <v>113</v>
      </c>
      <c r="N14" s="34">
        <v>2</v>
      </c>
      <c r="O14" s="35">
        <v>4</v>
      </c>
      <c r="P14" s="35">
        <v>1</v>
      </c>
      <c r="Q14" s="30"/>
      <c r="S14">
        <f t="shared" si="8"/>
        <v>14226</v>
      </c>
      <c r="T14">
        <f t="shared" si="7"/>
        <v>42676</v>
      </c>
      <c r="U14">
        <f t="shared" si="7"/>
        <v>16360</v>
      </c>
      <c r="V14">
        <f t="shared" si="7"/>
        <v>0</v>
      </c>
      <c r="W14" s="38">
        <f t="shared" si="5"/>
        <v>73262</v>
      </c>
    </row>
    <row r="15" spans="2:24" ht="20.149999999999999" customHeight="1" x14ac:dyDescent="0.35">
      <c r="L15" s="23">
        <v>29</v>
      </c>
      <c r="M15" s="27">
        <v>113</v>
      </c>
      <c r="N15" s="34">
        <v>5</v>
      </c>
      <c r="O15" s="35">
        <v>2</v>
      </c>
      <c r="P15" s="35"/>
      <c r="Q15" s="30"/>
      <c r="S15">
        <f t="shared" si="8"/>
        <v>35565</v>
      </c>
      <c r="T15">
        <f t="shared" si="7"/>
        <v>21338</v>
      </c>
      <c r="U15">
        <f t="shared" si="7"/>
        <v>0</v>
      </c>
      <c r="V15">
        <f t="shared" si="7"/>
        <v>0</v>
      </c>
      <c r="W15" s="38">
        <f t="shared" si="5"/>
        <v>56903</v>
      </c>
    </row>
    <row r="16" spans="2:24" ht="20.149999999999999" customHeight="1" thickBot="1" x14ac:dyDescent="0.4">
      <c r="L16" s="36">
        <v>30</v>
      </c>
      <c r="M16" s="36">
        <v>113</v>
      </c>
      <c r="N16" s="37">
        <v>2</v>
      </c>
      <c r="O16" s="1">
        <v>2</v>
      </c>
      <c r="P16" s="1">
        <v>1</v>
      </c>
      <c r="Q16" s="3"/>
      <c r="S16">
        <f>N16*INDEX($B$2:$J$8,MATCH($M16,$B$4:$B$8,0)+2,MATCH(N$4,$C$2:$J$2,0)+2)</f>
        <v>14226</v>
      </c>
      <c r="T16">
        <f t="shared" ref="T16" si="9">O16*INDEX($B$2:$J$8,MATCH($M16,$B$4:$B$8,0)+2,MATCH(O$4,$C$2:$J$2,0)+2)</f>
        <v>21338</v>
      </c>
      <c r="U16">
        <f t="shared" ref="U16" si="10">P16*INDEX($B$2:$J$8,MATCH($M16,$B$4:$B$8,0)+2,MATCH(P$4,$C$2:$J$2,0)+2)</f>
        <v>16360</v>
      </c>
      <c r="V16">
        <f t="shared" ref="V16" si="11">Q16*INDEX($B$2:$J$8,MATCH($M16,$B$4:$B$8,0)+2,MATCH(Q$4,$C$2:$J$2,0)+2)</f>
        <v>0</v>
      </c>
      <c r="W16" s="38">
        <f t="shared" si="5"/>
        <v>51924</v>
      </c>
    </row>
  </sheetData>
  <mergeCells count="6">
    <mergeCell ref="W2:W4"/>
    <mergeCell ref="C2:D2"/>
    <mergeCell ref="E2:F2"/>
    <mergeCell ref="G2:H2"/>
    <mergeCell ref="I2:J2"/>
    <mergeCell ref="N2:Q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2017-08-27T06:21:26Z</dcterms:modified>
</cp:coreProperties>
</file>