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An_Ref">Feuil1!$G$9</definedName>
    <definedName name="An_Ref_Prec">Feuil1!$G$57</definedName>
    <definedName name="Calendrier_N">Feuil1!$A$7:$L$8</definedName>
    <definedName name="Calendrier_N1">Feuil1!$A$11:$L$12</definedName>
    <definedName name="Date_Debut_exer">Feuil1!$B$19</definedName>
    <definedName name="Date_Fin_Exer">Feuil1!$B$20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F3" i="1"/>
  <c r="G19" i="1"/>
  <c r="L3" i="1"/>
  <c r="K3" i="1"/>
  <c r="J3" i="1"/>
  <c r="I3" i="1"/>
  <c r="H3" i="1"/>
  <c r="G3" i="1"/>
  <c r="E3" i="1"/>
  <c r="D3" i="1"/>
  <c r="C3" i="1"/>
  <c r="B3" i="1"/>
  <c r="A3" i="1"/>
  <c r="M12" i="1"/>
  <c r="M8" i="1"/>
  <c r="L4" i="1"/>
  <c r="K4" i="1"/>
  <c r="J4" i="1"/>
  <c r="I4" i="1"/>
  <c r="G4" i="1"/>
  <c r="F4" i="1"/>
  <c r="E4" i="1"/>
  <c r="D4" i="1"/>
  <c r="C4" i="1"/>
  <c r="B4" i="1"/>
  <c r="A4" i="1"/>
</calcChain>
</file>

<file path=xl/sharedStrings.xml><?xml version="1.0" encoding="utf-8"?>
<sst xmlns="http://schemas.openxmlformats.org/spreadsheetml/2006/main" count="28" uniqueCount="16">
  <si>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</si>
  <si>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</si>
  <si>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</si>
  <si>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</si>
  <si>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</si>
  <si>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</si>
  <si>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</si>
  <si>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</si>
  <si>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</si>
  <si>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</si>
  <si>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</si>
  <si>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En cours</t>
  </si>
  <si>
    <t>Date début</t>
  </si>
  <si>
    <t>Fin d'exercie</t>
  </si>
  <si>
    <t>Période de l'exercice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</si>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</sst>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4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AFDA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0" tint="-5.0965910824915313E-2"/>
        </stop>
        <stop position="1">
          <color theme="0" tint="-0.34900967436750391"/>
        </stop>
      </gradient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2" borderId="1" applyProtection="0">
      <alignment horizontal="center" vertical="center"/>
    </xf>
    <xf numFmtId="14" fontId="1" fillId="2" borderId="1" applyProtection="0">
      <alignment horizontal="center" vertical="center"/>
    </xf>
  </cellStyleXfs>
  <cellXfs count="18">
    <xf numFmtId="0" fontId="0" fillId="0" borderId="0" xfId="0"/>
    <xf numFmtId="0" fontId="2" fillId="0" borderId="5" xfId="0" applyFont="1" applyBorder="1" applyAlignment="1"/>
    <xf numFmtId="0" fontId="0" fillId="0" borderId="0" xfId="0" applyAlignment="1"/>
    <xf numFmtId="1" fontId="0" fillId="3" borderId="1" xfId="1" applyNumberFormat="1" applyFont="1" applyFill="1" applyAlignment="1" applyProtection="1">
      <alignment vertical="center"/>
      <protection hidden="1"/>
    </xf>
    <xf numFmtId="49" fontId="0" fillId="4" borderId="0" xfId="0" applyNumberFormat="1" applyFill="1" applyAlignment="1" applyProtection="1">
      <alignment vertical="center"/>
      <protection hidden="1"/>
    </xf>
    <xf numFmtId="0" fontId="0" fillId="4" borderId="1" xfId="0" applyFill="1" applyBorder="1" applyAlignment="1" applyProtection="1">
      <alignment vertical="center"/>
      <protection hidden="1"/>
    </xf>
    <xf numFmtId="0" fontId="0" fillId="4" borderId="0" xfId="0" applyFill="1" applyAlignment="1" applyProtection="1">
      <alignment vertical="center"/>
      <protection hidden="1"/>
    </xf>
    <xf numFmtId="0" fontId="2" fillId="4" borderId="0" xfId="0" applyFont="1" applyFill="1" applyAlignment="1" applyProtection="1">
      <alignment vertical="center"/>
      <protection hidden="1"/>
    </xf>
    <xf numFmtId="49" fontId="0" fillId="4" borderId="1" xfId="0" applyNumberFormat="1" applyFill="1" applyBorder="1" applyAlignment="1" applyProtection="1">
      <alignment vertical="center"/>
      <protection hidden="1"/>
    </xf>
    <xf numFmtId="1" fontId="0" fillId="5" borderId="2" xfId="0" applyNumberFormat="1" applyFill="1" applyBorder="1" applyAlignment="1" applyProtection="1">
      <alignment vertical="center"/>
      <protection hidden="1"/>
    </xf>
    <xf numFmtId="1" fontId="0" fillId="5" borderId="3" xfId="0" applyNumberFormat="1" applyFill="1" applyBorder="1" applyAlignment="1" applyProtection="1">
      <alignment vertical="center"/>
      <protection hidden="1"/>
    </xf>
    <xf numFmtId="1" fontId="0" fillId="5" borderId="4" xfId="0" applyNumberFormat="1" applyFill="1" applyBorder="1" applyAlignment="1" applyProtection="1">
      <alignment vertical="center"/>
      <protection hidden="1"/>
    </xf>
    <xf numFmtId="2" fontId="0" fillId="4" borderId="0" xfId="0" applyNumberFormat="1" applyFill="1" applyAlignment="1" applyProtection="1">
      <alignment vertical="center"/>
      <protection hidden="1"/>
    </xf>
    <xf numFmtId="1" fontId="0" fillId="4" borderId="0" xfId="0" applyNumberFormat="1" applyFill="1" applyAlignment="1" applyProtection="1">
      <alignment vertical="center"/>
      <protection hidden="1"/>
    </xf>
    <xf numFmtId="0" fontId="3" fillId="6" borderId="1" xfId="0" applyFont="1" applyFill="1" applyBorder="1" applyAlignment="1" applyProtection="1">
      <alignment wrapText="1"/>
      <protection hidden="1"/>
    </xf>
    <xf numFmtId="0" fontId="0" fillId="7" borderId="1" xfId="0" applyFill="1" applyBorder="1" applyAlignment="1" applyProtection="1">
      <protection hidden="1"/>
    </xf>
    <xf numFmtId="14" fontId="1" fillId="2" borderId="1" xfId="2" applyAlignment="1" applyProtection="1">
      <alignment vertical="center"/>
      <protection locked="0" hidden="1"/>
    </xf>
    <xf numFmtId="49" fontId="0" fillId="4" borderId="1" xfId="0" quotePrefix="1" applyNumberFormat="1" applyFill="1" applyBorder="1" applyAlignment="1" applyProtection="1">
      <alignment vertical="center"/>
      <protection hidden="1"/>
    </xf>
  </cellXfs>
  <cellStyles count="3">
    <cellStyle name="Normal" xfId="0" builtinId="0"/>
    <cellStyle name="Saisie Centrée" xfId="1"/>
    <cellStyle name="Saisie_Date" xfId="2"/>
  </cellStyles>
  <dxfs count="4"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349250</xdr:colOff>
      <xdr:row>13</xdr:row>
      <xdr:rowOff>177800</xdr:rowOff>
    </xdr:from>
    <xdr:to>
      <xdr:col>14</xdr:col>
      <xdr:colOff>495300</xdr:colOff>
      <xdr:row>19</xdr:row>
      <xdr:rowOff>95250</xdr:rowOff>
    </xdr:to>
    <xdr:sp macro="" textlink="">
      <xdr:nvSpPr>
        <xdr:cNvPr id="2" name="ZoneTexte 1"/>
        <xdr:cNvSpPr txBox="1"/>
      </xdr:nvSpPr>
      <xdr:spPr>
        <a:xfrm>
          <a:off x="4921250" y="2571750"/>
          <a:ext cx="62420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si le premier mois de l'exercice est antérieur à l'année en cours alors on remplit le tableau jusqu'à ce que l'on se trouve sur le mois 12, si cette condition n'est pas remplie on remplit le tableau à partir du tableau 2020. Sauf que le 1er mois de 2020 (Janvier) me génère une erreur Je n'arrive pas à comprendre ou ça se produit.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l'on change la période pour 12 mois continu, c'est toujours janvier qui se met en erreur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workbookViewId="0"/>
  </sheetViews>
  <sheetFormatPr baseColWidth="10" defaultRowHeight="14.5" x14ac:dyDescent="0.35"/>
  <cols>
    <col min="1" max="16384" width="10.90625" style="2"/>
  </cols>
  <sheetData>
    <row r="2" spans="1:13" x14ac:dyDescent="0.35">
      <c r="A2" s="1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x14ac:dyDescent="0.35">
      <c r="A3" s="3">
        <f>MONTH(EOMONTH(Date_Debut_exer,0))</f>
        <v>6</v>
      </c>
      <c r="B3" s="3">
        <f>MONTH(EOMONTH(Date_Debut_exer,1))</f>
        <v>7</v>
      </c>
      <c r="C3" s="3">
        <f>MONTH(EOMONTH(Date_Debut_exer,2))</f>
        <v>8</v>
      </c>
      <c r="D3" s="3">
        <f>MONTH(EOMONTH(Date_Debut_exer,3))</f>
        <v>9</v>
      </c>
      <c r="E3" s="3">
        <f>MONTH(EOMONTH(Date_Debut_exer,4))</f>
        <v>10</v>
      </c>
      <c r="F3" s="3">
        <f>MONTH(EOMONTH(Date_Debut_exer,5))</f>
        <v>11</v>
      </c>
      <c r="G3" s="3">
        <f>MONTH(EOMONTH(Date_Debut_exer,6))</f>
        <v>12</v>
      </c>
      <c r="H3" s="3">
        <f>MONTH(EOMONTH(Date_Debut_exer,7))</f>
        <v>1</v>
      </c>
      <c r="I3" s="3">
        <f>MONTH(EOMONTH(Date_Debut_exer,8))</f>
        <v>2</v>
      </c>
      <c r="J3" s="3">
        <f>MONTH(EOMONTH(Date_Debut_exer,9))</f>
        <v>3</v>
      </c>
      <c r="K3" s="3">
        <f>MONTH(EOMONTH(Date_Debut_exer,10))</f>
        <v>4</v>
      </c>
      <c r="L3" s="3">
        <f>MONTH(EOMONTH(Date_Debut_exer,11))</f>
        <v>5</v>
      </c>
      <c r="M3" s="4"/>
    </row>
    <row r="4" spans="1:13" x14ac:dyDescent="0.35">
      <c r="A4" s="5">
        <f>IF(YEAR(Date_Debut_exer)&lt;YEAR(Date_Fin_Exer),IF((MONTH(Date_Debut_exer)+0)&gt;12,+HLOOKUP(FIXED((MONTH(Date_Debut_exer)+0),0),Calendrier_N,2,FALSE),+HLOOKUP(FIXED((MONTH(Date_Debut_exer)+0),0),Calendrier_N1,2,FALSE)))</f>
        <v>195</v>
      </c>
      <c r="B4" s="5">
        <f>IF(YEAR(Date_Debut_exer)&lt;YEAR(Date_Fin_Exer),IF((MONTH(Date_Debut_exer)+1)&gt;12,+HLOOKUP(FIXED((MONTH(Date_Debut_exer)+0),0),Calendrier_N,2,FALSE),+HLOOKUP(FIXED((MONTH(Date_Debut_exer)+1),0),Calendrier_N1,2,FALSE)))</f>
        <v>196</v>
      </c>
      <c r="C4" s="5">
        <f>IF(YEAR(Date_Debut_exer)&lt;YEAR(Date_Fin_Exer),IF((MONTH(Date_Debut_exer)+2)&gt;12,+HLOOKUP(FIXED(C3,0),Calendrier_N,2,FALSE),+HLOOKUP(FIXED(C3,0),Calendrier_N1,2,FALSE)))</f>
        <v>197</v>
      </c>
      <c r="D4" s="5">
        <f>IF(YEAR(Date_Debut_exer)&lt;YEAR(Date_Fin_Exer),IF((MONTH(Date_Debut_exer)+3)&gt;12,+HLOOKUP(FIXED(D3,0),Calendrier_N,2,FALSE),+HLOOKUP(FIXED(D3,0),Calendrier_N1,2,FALSE)))</f>
        <v>198</v>
      </c>
      <c r="E4" s="5">
        <f>IF(YEAR(Date_Debut_exer)&lt;YEAR(Date_Fin_Exer),IF((MONTH(Date_Debut_exer)+4)&gt;12,+HLOOKUP(FIXED(E3,0),Calendrier_N,2,FALSE),+HLOOKUP(FIXED(E3,0),Calendrier_N1,2,FALSE)))</f>
        <v>199</v>
      </c>
      <c r="F4" s="5">
        <f>IF(YEAR(Date_Debut_exer)&lt;YEAR(Date_Fin_Exer),IF((MONTH(Date_Debut_exer)+5)&gt;12,+HLOOKUP(FIXED(F3,0),Calendrier_N,2,FALSE),+HLOOKUP(FIXED(F3,0),Calendrier_N1,2,FALSE)))</f>
        <v>200</v>
      </c>
      <c r="G4" s="5">
        <f>IF(YEAR(Date_Debut_exer)&lt;YEAR(Date_Fin_Exer),IF((MONTH(Date_Debut_exer)+6)&gt;12,+HLOOKUP(FIXED(G3,0),Calendrier_N,2,FALSE),+HLOOKUP(FIXED(G3,0),Calendrier_N1,2,FALSE)))</f>
        <v>201</v>
      </c>
      <c r="H4" s="5">
        <f>IF(YEAR(Date_Debut_exer)&lt;YEAR(Date_Fin_Exer),IF((MONTH(Date_Debut_exer)+7)&gt;12,+HLOOKUP(FIXED(H3,0),Calendrier_N,2,FALSE),+HLOOKUP(FIXED(H3,0),Calendrier_N1,2,FALSE)))</f>
        <v>210</v>
      </c>
      <c r="I4" s="5">
        <f>IF(YEAR(Date_Debut_exer)&lt;YEAR(Date_Fin_Exer),IF((MONTH(Date_Debut_exer)+8)&gt;12,+HLOOKUP(FIXED(I3,0),Calendrier_N,2,FALSE),+HLOOKUP(FIXED(I3,0),Calendrier_N1,2,FALSE)))</f>
        <v>211</v>
      </c>
      <c r="J4" s="5">
        <f>IF(YEAR(Date_Debut_exer)&lt;YEAR(Date_Fin_Exer),IF((MONTH(Date_Debut_exer)+9)&gt;12,+HLOOKUP(FIXED(J3,0),Calendrier_N,2,FALSE),+HLOOKUP(FIXED(J3,0),Calendrier_N1,2,FALSE)))</f>
        <v>212</v>
      </c>
      <c r="K4" s="5">
        <f>IF(YEAR(Date_Debut_exer)&lt;YEAR(Date_Fin_Exer),IF((MONTH(Date_Debut_exer)+10)&gt;12,+HLOOKUP(FIXED(K3,0),Calendrier_N,2,FALSE),+HLOOKUP(FIXED(K3,0),Calendrier_N1,2,FALSE)))</f>
        <v>213</v>
      </c>
      <c r="L4" s="5">
        <f>IF(YEAR(Date_Debut_exer)&lt;YEAR(Date_Fin_Exer),IF((MONTH(Date_Debut_exer)+11)&gt;12,+HLOOKUP(FIXED(L3,0),Calendrier_N,2,FALSE),+HLOOKUP(FIXED(L3,0),Calendrier_N1,2,FALSE)))</f>
        <v>214</v>
      </c>
      <c r="M4" s="6"/>
    </row>
    <row r="5" spans="1:13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35">
      <c r="A6" s="7">
        <v>2020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6"/>
    </row>
    <row r="7" spans="1:13" x14ac:dyDescent="0.35">
      <c r="A7" s="17" t="s">
        <v>15</v>
      </c>
      <c r="B7" s="8" t="s">
        <v>0</v>
      </c>
      <c r="C7" s="8" t="s">
        <v>1</v>
      </c>
      <c r="D7" s="8" t="s">
        <v>2</v>
      </c>
      <c r="E7" s="8" t="s">
        <v>3</v>
      </c>
      <c r="F7" s="8" t="s">
        <v>4</v>
      </c>
      <c r="G7" s="8" t="s">
        <v>5</v>
      </c>
      <c r="H7" s="8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6"/>
    </row>
    <row r="8" spans="1:13" x14ac:dyDescent="0.35">
      <c r="A8" s="9">
        <v>210</v>
      </c>
      <c r="B8" s="10">
        <v>211</v>
      </c>
      <c r="C8" s="10">
        <v>212</v>
      </c>
      <c r="D8" s="10">
        <v>213</v>
      </c>
      <c r="E8" s="10">
        <v>214</v>
      </c>
      <c r="F8" s="10">
        <v>215</v>
      </c>
      <c r="G8" s="11">
        <v>216</v>
      </c>
      <c r="H8" s="9">
        <v>217</v>
      </c>
      <c r="I8" s="10">
        <v>218</v>
      </c>
      <c r="J8" s="10">
        <v>219</v>
      </c>
      <c r="K8" s="10">
        <v>220</v>
      </c>
      <c r="L8" s="10">
        <v>221</v>
      </c>
      <c r="M8" s="10">
        <f>SUM(A8:L8)</f>
        <v>2586</v>
      </c>
    </row>
    <row r="9" spans="1:13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35">
      <c r="A10" s="7">
        <v>2019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6"/>
    </row>
    <row r="11" spans="1:13" x14ac:dyDescent="0.35">
      <c r="A11" s="17" t="s">
        <v>15</v>
      </c>
      <c r="B11" s="8" t="s">
        <v>0</v>
      </c>
      <c r="C11" s="8" t="s">
        <v>1</v>
      </c>
      <c r="D11" s="8" t="s">
        <v>2</v>
      </c>
      <c r="E11" s="8" t="s">
        <v>3</v>
      </c>
      <c r="F11" s="8" t="s">
        <v>4</v>
      </c>
      <c r="G11" s="8" t="s">
        <v>5</v>
      </c>
      <c r="H11" s="8" t="s">
        <v>6</v>
      </c>
      <c r="I11" s="8" t="s">
        <v>7</v>
      </c>
      <c r="J11" s="8" t="s">
        <v>8</v>
      </c>
      <c r="K11" s="8" t="s">
        <v>9</v>
      </c>
      <c r="L11" s="8" t="s">
        <v>10</v>
      </c>
      <c r="M11" s="6"/>
    </row>
    <row r="12" spans="1:13" x14ac:dyDescent="0.35">
      <c r="A12" s="9">
        <v>1</v>
      </c>
      <c r="B12" s="10">
        <v>191</v>
      </c>
      <c r="C12" s="10">
        <v>192</v>
      </c>
      <c r="D12" s="10">
        <v>193</v>
      </c>
      <c r="E12" s="10">
        <v>194</v>
      </c>
      <c r="F12" s="10">
        <v>195</v>
      </c>
      <c r="G12" s="11">
        <v>196</v>
      </c>
      <c r="H12" s="9">
        <v>197</v>
      </c>
      <c r="I12" s="10">
        <v>198</v>
      </c>
      <c r="J12" s="10">
        <v>199</v>
      </c>
      <c r="K12" s="10">
        <v>200</v>
      </c>
      <c r="L12" s="10">
        <v>201</v>
      </c>
      <c r="M12" s="10">
        <f>SUM(A12:L12)</f>
        <v>2157</v>
      </c>
    </row>
    <row r="13" spans="1:13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35">
      <c r="A14" s="12"/>
      <c r="B14" s="6"/>
      <c r="C14" s="6"/>
      <c r="D14" s="6"/>
      <c r="E14" s="6"/>
      <c r="F14" s="6"/>
      <c r="G14" s="6"/>
      <c r="H14" s="6"/>
      <c r="I14" s="6"/>
      <c r="J14" s="13"/>
      <c r="K14" s="6"/>
      <c r="L14" s="6"/>
      <c r="M14" s="6"/>
    </row>
    <row r="15" spans="1:13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8" spans="1:7" ht="21" x14ac:dyDescent="0.5">
      <c r="A18" s="14" t="s">
        <v>11</v>
      </c>
      <c r="B18" s="14"/>
    </row>
    <row r="19" spans="1:7" x14ac:dyDescent="0.35">
      <c r="A19" s="15" t="s">
        <v>12</v>
      </c>
      <c r="B19" s="16">
        <v>43617</v>
      </c>
      <c r="G19" s="2" t="str">
        <f>+FIXED(F3,0)</f>
        <v>11</v>
      </c>
    </row>
    <row r="20" spans="1:7" x14ac:dyDescent="0.35">
      <c r="A20" s="15" t="s">
        <v>13</v>
      </c>
      <c r="B20" s="16">
        <v>43982</v>
      </c>
    </row>
  </sheetData>
  <mergeCells count="4">
    <mergeCell ref="A6:L6"/>
    <mergeCell ref="A10:L10"/>
    <mergeCell ref="A18:B18"/>
    <mergeCell ref="A2:L2"/>
  </mergeCells>
  <conditionalFormatting sqref="A8:M8">
    <cfRule type="timePeriod" dxfId="3" priority="3" timePeriod="today">
      <formula>FLOOR(A8,1)=TODAY()</formula>
    </cfRule>
    <cfRule type="expression" dxfId="2" priority="4">
      <formula>OR(A8=$AH$11,A8=$AH$12,A8=$AH$13,A8=$AH$14,A8=$AH$15,A8=$AH$18,A8=$AH$19,A8=$AH$20,A8=$AH$21,A8=$AH$22,A8=$AH$23)</formula>
    </cfRule>
  </conditionalFormatting>
  <conditionalFormatting sqref="A12:M12">
    <cfRule type="timePeriod" dxfId="1" priority="1" timePeriod="today">
      <formula>FLOOR(A12,1)=TODAY()</formula>
    </cfRule>
    <cfRule type="expression" dxfId="0" priority="2">
      <formula>OR(A12=$AH$11,A12=$AH$12,A12=$AH$13,A12=$AH$14,A12=$AH$15,A12=$AH$18,A12=$AH$19,A12=$AH$20,A12=$AH$21,A12=$AH$22,A12=$AH$23)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An_Ref</vt:lpstr>
      <vt:lpstr>An_Ref_Prec</vt:lpstr>
      <vt:lpstr>Calendrier_N</vt:lpstr>
      <vt:lpstr>Calendrier_N1</vt:lpstr>
      <vt:lpstr>Date_Debut_exer</vt:lpstr>
      <vt:lpstr>Date_Fin_Exer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Michel</cp:lastModifiedBy>
  <dcterms:created xsi:type="dcterms:W3CDTF">2019-11-26T10:05:52Z</dcterms:created>
  <dcterms:modified xsi:type="dcterms:W3CDTF">2019-11-26T12:04:31Z</dcterms:modified>
</cp:coreProperties>
</file>