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hidePivotFieldList="1" defaultThemeVersion="124226"/>
  <bookViews>
    <workbookView xWindow="0" yWindow="0" windowWidth="19200" windowHeight="8610" tabRatio="828"/>
  </bookViews>
  <sheets>
    <sheet name="pyramide" sheetId="12" r:id="rId1"/>
    <sheet name="base de données" sheetId="1" r:id="rId2"/>
  </sheets>
  <calcPr calcId="152511"/>
  <pivotCaches>
    <pivotCache cacheId="4" r:id="rId3"/>
  </pivotCaches>
  <fileRecoveryPr repairLoad="1"/>
</workbook>
</file>

<file path=xl/calcChain.xml><?xml version="1.0" encoding="utf-8"?>
<calcChain xmlns="http://schemas.openxmlformats.org/spreadsheetml/2006/main">
  <c r="K10" i="1" l="1"/>
  <c r="H10" i="1"/>
  <c r="E10" i="1"/>
  <c r="D10" i="1"/>
  <c r="K9" i="1"/>
  <c r="H9" i="1"/>
  <c r="E9" i="1"/>
  <c r="D9" i="1"/>
  <c r="K8" i="1"/>
  <c r="H8" i="1"/>
  <c r="E8" i="1"/>
  <c r="D8" i="1"/>
  <c r="K7" i="1"/>
  <c r="H7" i="1"/>
  <c r="E7" i="1"/>
  <c r="D7" i="1"/>
  <c r="K6" i="1"/>
  <c r="H6" i="1"/>
  <c r="E6" i="1"/>
  <c r="D6" i="1"/>
  <c r="K5" i="1"/>
  <c r="H5" i="1"/>
  <c r="E5" i="1"/>
  <c r="D5" i="1"/>
  <c r="K4" i="1"/>
  <c r="H4" i="1"/>
  <c r="E4" i="1"/>
  <c r="D4" i="1"/>
  <c r="K3" i="1"/>
  <c r="H3" i="1"/>
  <c r="E3" i="1"/>
  <c r="D3" i="1"/>
  <c r="K2" i="1"/>
  <c r="H2" i="1"/>
  <c r="E2" i="1"/>
  <c r="D2" i="1"/>
</calcChain>
</file>

<file path=xl/sharedStrings.xml><?xml version="1.0" encoding="utf-8"?>
<sst xmlns="http://schemas.openxmlformats.org/spreadsheetml/2006/main" count="67" uniqueCount="44">
  <si>
    <t>NOM</t>
  </si>
  <si>
    <t>PRENOM</t>
  </si>
  <si>
    <t>DATE DE NAISSANCE</t>
  </si>
  <si>
    <t>MOIS ANNIVERSAIRE</t>
  </si>
  <si>
    <t>AGE</t>
  </si>
  <si>
    <t>SEXE</t>
  </si>
  <si>
    <t>DATE D'ENTREE</t>
  </si>
  <si>
    <t>ANCIENNETEE</t>
  </si>
  <si>
    <t>POSTE</t>
  </si>
  <si>
    <t>STATUT</t>
  </si>
  <si>
    <t>Magalie</t>
  </si>
  <si>
    <t>F</t>
  </si>
  <si>
    <t>Laurent</t>
  </si>
  <si>
    <t>M</t>
  </si>
  <si>
    <t>2eme COLLEGE</t>
  </si>
  <si>
    <t>1er COLLEGE</t>
  </si>
  <si>
    <t>GARAGE</t>
  </si>
  <si>
    <t>CHAUFFEUR</t>
  </si>
  <si>
    <t>ADMINISTRATIF</t>
  </si>
  <si>
    <t>QUAI</t>
  </si>
  <si>
    <t>DIRECTEUR</t>
  </si>
  <si>
    <t>Isabelle</t>
  </si>
  <si>
    <t>Nathalie</t>
  </si>
  <si>
    <t>Liliane</t>
  </si>
  <si>
    <t>Camille</t>
  </si>
  <si>
    <t xml:space="preserve">Julie </t>
  </si>
  <si>
    <t>Stéphane</t>
  </si>
  <si>
    <t>a</t>
  </si>
  <si>
    <t>d</t>
  </si>
  <si>
    <t>g</t>
  </si>
  <si>
    <t>Étiquettes de lignes</t>
  </si>
  <si>
    <t>Total général</t>
  </si>
  <si>
    <t>Étiquettes de colonnes</t>
  </si>
  <si>
    <t>y</t>
  </si>
  <si>
    <t>u</t>
  </si>
  <si>
    <t>km</t>
  </si>
  <si>
    <t>o</t>
  </si>
  <si>
    <t>michel</t>
  </si>
  <si>
    <t>signe pour pyramide</t>
  </si>
  <si>
    <t>Somme de signe pour pyramide</t>
  </si>
  <si>
    <t>10-19</t>
  </si>
  <si>
    <t>20-29</t>
  </si>
  <si>
    <t>40-49</t>
  </si>
  <si>
    <t>50-60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</si>
</sst>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ans&quot;"/>
    <numFmt numFmtId="166" formatCode="#,##0;#,##0"/>
  </numFmts>
  <fonts count="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outline/>
      <shadow/>
      <sz val="10"/>
      <color theme="3"/>
      <name val="Calibri"/>
      <scheme val="minor"/>
    </font>
    <font>
      <sz val="10"/>
      <color theme="3"/>
      <name val="Calibri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1">
      <alignment horizontal="left" vertical="center"/>
    </xf>
  </cellStyleXfs>
  <cellXfs count="17">
    <xf numFmtId="0" fontId="0" fillId="0" borderId="0" xfId="0"/>
    <xf numFmtId="0" fontId="0" fillId="0" borderId="0" xfId="0" pivotButton="1"/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64" fontId="6" fillId="0" borderId="0" xfId="1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166" fontId="0" fillId="0" borderId="0" xfId="0" applyNumberFormat="1"/>
  </cellXfs>
  <cellStyles count="3">
    <cellStyle name="Data Labels" xfId="2"/>
    <cellStyle name="Normal" xfId="0" builtinId="0"/>
    <cellStyle name="Titre 4" xfId="1" builtinId="19"/>
  </cellStyles>
  <dxfs count="15"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4" formatCode="0&quot; an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[pyramide.xlsx]pyramide!Tableau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pyramide!$B$1:$B$2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pyramide!$A$3:$A$7</c:f>
              <c:strCache>
                <c:ptCount val="4"/>
                <c:pt idx="0">
                  <c:v>10-19</c:v>
                </c:pt>
                <c:pt idx="1">
                  <c:v>20-29</c:v>
                </c:pt>
                <c:pt idx="2">
                  <c:v>40-49</c:v>
                </c:pt>
                <c:pt idx="3">
                  <c:v>50-60</c:v>
                </c:pt>
              </c:strCache>
            </c:strRef>
          </c:cat>
          <c:val>
            <c:numRef>
              <c:f>pyramide!$B$3:$B$7</c:f>
              <c:numCache>
                <c:formatCode>#\ ##0;#\ ##0</c:formatCode>
                <c:ptCount val="4"/>
                <c:pt idx="0">
                  <c:v>-3</c:v>
                </c:pt>
                <c:pt idx="2">
                  <c:v>-1</c:v>
                </c:pt>
              </c:numCache>
            </c:numRef>
          </c:val>
        </c:ser>
        <c:ser>
          <c:idx val="1"/>
          <c:order val="1"/>
          <c:tx>
            <c:strRef>
              <c:f>pyramide!$C$1:$C$2</c:f>
              <c:strCache>
                <c:ptCount val="1"/>
                <c:pt idx="0">
                  <c:v>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pyramide!$A$3:$A$7</c:f>
              <c:strCache>
                <c:ptCount val="4"/>
                <c:pt idx="0">
                  <c:v>10-19</c:v>
                </c:pt>
                <c:pt idx="1">
                  <c:v>20-29</c:v>
                </c:pt>
                <c:pt idx="2">
                  <c:v>40-49</c:v>
                </c:pt>
                <c:pt idx="3">
                  <c:v>50-60</c:v>
                </c:pt>
              </c:strCache>
            </c:strRef>
          </c:cat>
          <c:val>
            <c:numRef>
              <c:f>pyramide!$C$3:$C$7</c:f>
              <c:numCache>
                <c:formatCode>#\ ##0;#\ ##0</c:formatCode>
                <c:ptCount val="4"/>
                <c:pt idx="0">
                  <c:v>3</c:v>
                </c:pt>
                <c:pt idx="1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7843864"/>
        <c:axId val="157842688"/>
      </c:barChart>
      <c:catAx>
        <c:axId val="1578438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842688"/>
        <c:crosses val="autoZero"/>
        <c:auto val="1"/>
        <c:lblAlgn val="ctr"/>
        <c:lblOffset val="100"/>
        <c:noMultiLvlLbl val="0"/>
      </c:catAx>
      <c:valAx>
        <c:axId val="1578426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;#\ 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84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1</xdr:row>
      <xdr:rowOff>53975</xdr:rowOff>
    </xdr:from>
    <xdr:to>
      <xdr:col>10</xdr:col>
      <xdr:colOff>695325</xdr:colOff>
      <xdr:row>16</xdr:row>
      <xdr:rowOff>34925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27.370862847223" createdVersion="5" refreshedVersion="5" minRefreshableVersion="3" recordCount="9">
  <cacheSource type="worksheet">
    <worksheetSource name="Données4"/>
  </cacheSource>
  <cacheFields count="11">
    <cacheField name="NOM" numFmtId="0">
      <sharedItems/>
    </cacheField>
    <cacheField name="PRENOM" numFmtId="0">
      <sharedItems/>
    </cacheField>
    <cacheField name="DATE DE NAISSANCE" numFmtId="14">
      <sharedItems containsSemiMixedTypes="0" containsNonDate="0" containsDate="1" containsString="0" minDate="1965-11-04T00:00:00" maxDate="2005-02-07T00:00:00"/>
    </cacheField>
    <cacheField name="MOIS ANNIVERSAIRE" numFmtId="14">
      <sharedItems/>
    </cacheField>
    <cacheField name="AGE" numFmtId="164">
      <sharedItems containsSemiMixedTypes="0" containsString="0" containsNumber="1" containsInteger="1" minValue="14" maxValue="53" count="6">
        <n v="19"/>
        <n v="18"/>
        <n v="48"/>
        <n v="20"/>
        <n v="14"/>
        <n v="53"/>
      </sharedItems>
      <fieldGroup base="4">
        <rangePr autoStart="0" autoEnd="0" startNum="10" endNum="60" groupInterval="10"/>
        <groupItems count="7">
          <s v="&lt;10"/>
          <s v="10-19"/>
          <s v="20-29"/>
          <s v="30-39"/>
          <s v="40-49"/>
          <s v="50-60"/>
          <s v="&gt;60"/>
        </groupItems>
      </fieldGroup>
    </cacheField>
    <cacheField name="SEXE" numFmtId="0">
      <sharedItems count="2">
        <s v="M"/>
        <s v="F"/>
      </sharedItems>
    </cacheField>
    <cacheField name="DATE D'ENTREE" numFmtId="14">
      <sharedItems containsSemiMixedTypes="0" containsNonDate="0" containsDate="1" containsString="0" minDate="1990-05-06T00:00:00" maxDate="2019-02-03T00:00:00"/>
    </cacheField>
    <cacheField name="ANCIENNETEE" numFmtId="14">
      <sharedItems/>
    </cacheField>
    <cacheField name="POSTE" numFmtId="0">
      <sharedItems/>
    </cacheField>
    <cacheField name="STATUT" numFmtId="0">
      <sharedItems/>
    </cacheField>
    <cacheField name="signe pour pyramide" numFmtId="0">
      <sharedItems containsSemiMixedTypes="0" containsString="0" containsNumber="1" containsInteger="1" minValue="-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a"/>
    <s v="Isabelle"/>
    <d v="2000-03-02T00:00:00"/>
    <s v="Mars"/>
    <x v="0"/>
    <x v="0"/>
    <d v="2008-05-03T00:00:00"/>
    <s v="10ans"/>
    <s v="ADMINISTRATIF"/>
    <s v="1er COLLEGE"/>
    <n v="1"/>
  </r>
  <r>
    <s v="d"/>
    <s v="Liliane"/>
    <d v="2000-06-05T00:00:00"/>
    <s v="Juin"/>
    <x v="1"/>
    <x v="1"/>
    <d v="2018-05-05T00:00:00"/>
    <s v="0ans"/>
    <s v="GARAGE"/>
    <s v="1er COLLEGE"/>
    <n v="-1"/>
  </r>
  <r>
    <s v="g"/>
    <s v="Laurent"/>
    <d v="1970-12-02T00:00:00"/>
    <s v="Décembre"/>
    <x v="2"/>
    <x v="1"/>
    <d v="2000-05-02T00:00:00"/>
    <s v="18ans"/>
    <s v="ADMINISTRATIF"/>
    <s v="1er COLLEGE"/>
    <n v="-1"/>
  </r>
  <r>
    <s v="d"/>
    <s v="Magalie"/>
    <d v="1999-02-22T00:00:00"/>
    <s v="Février"/>
    <x v="3"/>
    <x v="0"/>
    <d v="2019-02-02T00:00:00"/>
    <s v="0ans"/>
    <s v="GARAGE"/>
    <s v="2eme COLLEGE"/>
    <n v="1"/>
  </r>
  <r>
    <s v="km"/>
    <s v="Julie "/>
    <d v="1999-08-07T00:00:00"/>
    <s v="Août"/>
    <x v="0"/>
    <x v="1"/>
    <d v="2000-05-07T00:00:00"/>
    <s v="18ans"/>
    <s v="DIRECTEUR"/>
    <s v="2eme COLLEGE"/>
    <n v="-1"/>
  </r>
  <r>
    <s v="o"/>
    <s v="Stéphane"/>
    <d v="1999-09-08T00:00:00"/>
    <s v="Septembre"/>
    <x v="0"/>
    <x v="0"/>
    <d v="2000-05-08T00:00:00"/>
    <s v="18ans"/>
    <s v="QUAI"/>
    <s v="2eme COLLEGE"/>
    <n v="1"/>
  </r>
  <r>
    <s v="u"/>
    <s v="Camille"/>
    <d v="2005-02-06T00:00:00"/>
    <s v="Février"/>
    <x v="4"/>
    <x v="1"/>
    <d v="1990-05-06T00:00:00"/>
    <s v="28ans"/>
    <s v="QUAI"/>
    <s v="2eme COLLEGE"/>
    <n v="-1"/>
  </r>
  <r>
    <s v="y"/>
    <s v="Nathalie"/>
    <d v="1965-11-04T00:00:00"/>
    <s v="Novembre"/>
    <x v="5"/>
    <x v="0"/>
    <d v="2015-05-04T00:00:00"/>
    <s v="3ans"/>
    <s v="DIRECTEUR"/>
    <s v="2eme COLLEGE"/>
    <n v="1"/>
  </r>
  <r>
    <s v="d"/>
    <s v="michel"/>
    <d v="2000-03-02T00:00:00"/>
    <s v="Mars"/>
    <x v="0"/>
    <x v="0"/>
    <d v="2000-05-04T00:00:00"/>
    <s v="18ans"/>
    <s v="CHAUFFEUR"/>
    <s v="1er COLLEGE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1:D7" firstHeaderRow="1" firstDataRow="2" firstDataCol="1"/>
  <pivotFields count="11">
    <pivotField showAll="0"/>
    <pivotField showAll="0"/>
    <pivotField numFmtId="14" showAll="0"/>
    <pivotField showAll="0"/>
    <pivotField axis="axisRow" numFmtId="164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Col" showAll="0">
      <items count="3">
        <item x="1"/>
        <item x="0"/>
        <item t="default"/>
      </items>
    </pivotField>
    <pivotField numFmtId="14" showAll="0"/>
    <pivotField showAll="0"/>
    <pivotField showAll="0"/>
    <pivotField showAll="0"/>
    <pivotField dataField="1" showAll="0"/>
  </pivotFields>
  <rowFields count="1">
    <field x="4"/>
  </rowFields>
  <rowItems count="5">
    <i>
      <x v="1"/>
    </i>
    <i>
      <x v="2"/>
    </i>
    <i>
      <x v="4"/>
    </i>
    <i>
      <x v="5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signe pour pyramide" fld="10" baseField="4" baseItem="1" numFmtId="166"/>
  </dataFields>
  <chartFormats count="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Données4" displayName="Données4" ref="A1:K10" headerRowDxfId="14" dataDxfId="13" totalsRowDxfId="12">
  <autoFilter ref="A1:K10"/>
  <sortState ref="A3:V10">
    <sortCondition ref="J2:J10"/>
  </sortState>
  <tableColumns count="11">
    <tableColumn id="1" name="NOM" totalsRowLabel="Total" dataDxfId="11"/>
    <tableColumn id="2" name="PRENOM" dataDxfId="10"/>
    <tableColumn id="3" name="DATE DE NAISSANCE" dataDxfId="9"/>
    <tableColumn id="11" name="MOIS ANNIVERSAIRE" dataDxfId="8">
      <calculatedColumnFormula>PROPER(TEXT($C2,"mmmm"))</calculatedColumnFormula>
    </tableColumn>
    <tableColumn id="13" name="AGE" dataDxfId="7">
      <calculatedColumnFormula>DATEDIF(Données4[[#This Row],[DATE DE NAISSANCE]],TODAY(), "y")</calculatedColumnFormula>
    </tableColumn>
    <tableColumn id="4" name="SEXE" dataDxfId="6"/>
    <tableColumn id="5" name="DATE D'ENTREE" dataDxfId="5"/>
    <tableColumn id="12" name="ANCIENNETEE" dataDxfId="4">
      <calculatedColumnFormula>DATEDIF(G2,TODAY(),"y")&amp;"ans"</calculatedColumnFormula>
    </tableColumn>
    <tableColumn id="7" name="POSTE" dataDxfId="3"/>
    <tableColumn id="8" name="STATUT" dataDxfId="2"/>
    <tableColumn id="20" name="signe pour pyramide" dataDxfId="1" totalsRowDxfId="0">
      <calculatedColumnFormula>IF(Données4[[#This Row],[SEXE]]="M",1,-1)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I6" sqref="I6"/>
    </sheetView>
  </sheetViews>
  <sheetFormatPr baseColWidth="10" defaultRowHeight="14.5" x14ac:dyDescent="0.35"/>
  <cols>
    <col min="1" max="1" width="27.453125" bestFit="1" customWidth="1"/>
    <col min="2" max="2" width="22.26953125" customWidth="1"/>
    <col min="3" max="3" width="2.54296875" customWidth="1"/>
    <col min="4" max="4" width="11.7265625" bestFit="1" customWidth="1"/>
  </cols>
  <sheetData>
    <row r="1" spans="1:4" x14ac:dyDescent="0.35">
      <c r="A1" s="1" t="s">
        <v>39</v>
      </c>
      <c r="B1" s="1" t="s">
        <v>32</v>
      </c>
    </row>
    <row r="2" spans="1:4" x14ac:dyDescent="0.35">
      <c r="A2" s="1" t="s">
        <v>30</v>
      </c>
      <c r="B2" t="s">
        <v>11</v>
      </c>
      <c r="C2" t="s">
        <v>13</v>
      </c>
      <c r="D2" t="s">
        <v>31</v>
      </c>
    </row>
    <row r="3" spans="1:4" x14ac:dyDescent="0.35">
      <c r="A3" s="15" t="s">
        <v>40</v>
      </c>
      <c r="B3" s="16">
        <v>-3</v>
      </c>
      <c r="C3" s="16">
        <v>3</v>
      </c>
      <c r="D3" s="16">
        <v>0</v>
      </c>
    </row>
    <row r="4" spans="1:4" x14ac:dyDescent="0.35">
      <c r="A4" s="15" t="s">
        <v>41</v>
      </c>
      <c r="B4" s="16"/>
      <c r="C4" s="16">
        <v>1</v>
      </c>
      <c r="D4" s="16">
        <v>1</v>
      </c>
    </row>
    <row r="5" spans="1:4" x14ac:dyDescent="0.35">
      <c r="A5" s="15" t="s">
        <v>42</v>
      </c>
      <c r="B5" s="16">
        <v>-1</v>
      </c>
      <c r="C5" s="16"/>
      <c r="D5" s="16">
        <v>-1</v>
      </c>
    </row>
    <row r="6" spans="1:4" x14ac:dyDescent="0.35">
      <c r="A6" s="15" t="s">
        <v>43</v>
      </c>
      <c r="B6" s="16"/>
      <c r="C6" s="16">
        <v>1</v>
      </c>
      <c r="D6" s="16">
        <v>1</v>
      </c>
    </row>
    <row r="7" spans="1:4" x14ac:dyDescent="0.35">
      <c r="A7" s="15" t="s">
        <v>31</v>
      </c>
      <c r="B7" s="16">
        <v>-4</v>
      </c>
      <c r="C7" s="16">
        <v>5</v>
      </c>
      <c r="D7" s="16">
        <v>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workbookViewId="0">
      <selection activeCell="C2" sqref="C2"/>
    </sheetView>
  </sheetViews>
  <sheetFormatPr baseColWidth="10" defaultColWidth="31.6328125" defaultRowHeight="13" x14ac:dyDescent="0.35"/>
  <cols>
    <col min="1" max="1" width="9.36328125" style="2" bestFit="1" customWidth="1"/>
    <col min="2" max="2" width="12.26953125" style="2" bestFit="1" customWidth="1"/>
    <col min="3" max="3" width="21.08984375" style="2" bestFit="1" customWidth="1"/>
    <col min="4" max="4" width="21.1796875" style="2" bestFit="1" customWidth="1"/>
    <col min="5" max="5" width="8.54296875" style="13" bestFit="1" customWidth="1"/>
    <col min="6" max="6" width="9" style="2" bestFit="1" customWidth="1"/>
    <col min="7" max="7" width="17.36328125" style="2" bestFit="1" customWidth="1"/>
    <col min="8" max="8" width="16" style="2" bestFit="1" customWidth="1"/>
    <col min="9" max="9" width="12.6328125" style="2" bestFit="1" customWidth="1"/>
    <col min="10" max="10" width="12.08984375" style="2" bestFit="1" customWidth="1"/>
    <col min="11" max="11" width="21.08984375" style="3" bestFit="1" customWidth="1"/>
    <col min="12" max="16384" width="31.6328125" style="2"/>
  </cols>
  <sheetData>
    <row r="1" spans="1:11" s="11" customFormat="1" x14ac:dyDescent="0.35">
      <c r="A1" s="9" t="s">
        <v>0</v>
      </c>
      <c r="B1" s="9" t="s">
        <v>1</v>
      </c>
      <c r="C1" s="9" t="s">
        <v>2</v>
      </c>
      <c r="D1" s="9" t="s">
        <v>3</v>
      </c>
      <c r="E1" s="12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10" t="s">
        <v>38</v>
      </c>
    </row>
    <row r="2" spans="1:11" x14ac:dyDescent="0.35">
      <c r="A2" s="2" t="s">
        <v>27</v>
      </c>
      <c r="B2" s="2" t="s">
        <v>21</v>
      </c>
      <c r="C2" s="4">
        <v>36587</v>
      </c>
      <c r="D2" s="4" t="str">
        <f t="shared" ref="D2:D9" si="0">PROPER(TEXT($C2,"mmmm"))</f>
        <v>Mars</v>
      </c>
      <c r="E2" s="13">
        <f ca="1">DATEDIF(Données4[[#This Row],[DATE DE NAISSANCE]],TODAY(), "y")</f>
        <v>19</v>
      </c>
      <c r="F2" s="2" t="s">
        <v>13</v>
      </c>
      <c r="G2" s="4">
        <v>39571</v>
      </c>
      <c r="H2" s="4" t="str">
        <f t="shared" ref="H2:H9" ca="1" si="1">DATEDIF(G2,TODAY(),"y")&amp;"ans"</f>
        <v>10ans</v>
      </c>
      <c r="I2" s="2" t="s">
        <v>18</v>
      </c>
      <c r="J2" s="2" t="s">
        <v>15</v>
      </c>
      <c r="K2" s="3">
        <f>IF(Données4[[#This Row],[SEXE]]="M",1,-1)</f>
        <v>1</v>
      </c>
    </row>
    <row r="3" spans="1:11" x14ac:dyDescent="0.35">
      <c r="A3" s="2" t="s">
        <v>28</v>
      </c>
      <c r="B3" s="2" t="s">
        <v>23</v>
      </c>
      <c r="C3" s="4">
        <v>36682</v>
      </c>
      <c r="D3" s="4" t="str">
        <f t="shared" si="0"/>
        <v>Juin</v>
      </c>
      <c r="E3" s="13">
        <f ca="1">DATEDIF(Données4[[#This Row],[DATE DE NAISSANCE]],TODAY(), "y")</f>
        <v>18</v>
      </c>
      <c r="F3" s="2" t="s">
        <v>11</v>
      </c>
      <c r="G3" s="4">
        <v>43225</v>
      </c>
      <c r="H3" s="4" t="str">
        <f t="shared" ca="1" si="1"/>
        <v>0ans</v>
      </c>
      <c r="I3" s="2" t="s">
        <v>16</v>
      </c>
      <c r="J3" s="2" t="s">
        <v>15</v>
      </c>
      <c r="K3" s="3">
        <f>IF(Données4[[#This Row],[SEXE]]="M",1,-1)</f>
        <v>-1</v>
      </c>
    </row>
    <row r="4" spans="1:11" x14ac:dyDescent="0.35">
      <c r="A4" s="2" t="s">
        <v>29</v>
      </c>
      <c r="B4" s="2" t="s">
        <v>12</v>
      </c>
      <c r="C4" s="4">
        <v>25904</v>
      </c>
      <c r="D4" s="4" t="str">
        <f t="shared" si="0"/>
        <v>Décembre</v>
      </c>
      <c r="E4" s="13">
        <f ca="1">DATEDIF(Données4[[#This Row],[DATE DE NAISSANCE]],TODAY(), "y")</f>
        <v>48</v>
      </c>
      <c r="F4" s="2" t="s">
        <v>11</v>
      </c>
      <c r="G4" s="4">
        <v>36648</v>
      </c>
      <c r="H4" s="4" t="str">
        <f t="shared" ca="1" si="1"/>
        <v>18ans</v>
      </c>
      <c r="I4" s="2" t="s">
        <v>18</v>
      </c>
      <c r="J4" s="2" t="s">
        <v>15</v>
      </c>
      <c r="K4" s="3">
        <f>IF(Données4[[#This Row],[SEXE]]="M",1,-1)</f>
        <v>-1</v>
      </c>
    </row>
    <row r="5" spans="1:11" x14ac:dyDescent="0.35">
      <c r="A5" s="2" t="s">
        <v>28</v>
      </c>
      <c r="B5" s="2" t="s">
        <v>10</v>
      </c>
      <c r="C5" s="4">
        <v>36213</v>
      </c>
      <c r="D5" s="4" t="str">
        <f t="shared" si="0"/>
        <v>Février</v>
      </c>
      <c r="E5" s="13">
        <f ca="1">DATEDIF(Données4[[#This Row],[DATE DE NAISSANCE]],TODAY(), "y")</f>
        <v>20</v>
      </c>
      <c r="F5" s="2" t="s">
        <v>13</v>
      </c>
      <c r="G5" s="4">
        <v>43498</v>
      </c>
      <c r="H5" s="4" t="str">
        <f t="shared" ca="1" si="1"/>
        <v>0ans</v>
      </c>
      <c r="I5" s="2" t="s">
        <v>16</v>
      </c>
      <c r="J5" s="2" t="s">
        <v>14</v>
      </c>
      <c r="K5" s="3">
        <f>IF(Données4[[#This Row],[SEXE]]="M",1,-1)</f>
        <v>1</v>
      </c>
    </row>
    <row r="6" spans="1:11" x14ac:dyDescent="0.35">
      <c r="A6" s="2" t="s">
        <v>35</v>
      </c>
      <c r="B6" s="2" t="s">
        <v>25</v>
      </c>
      <c r="C6" s="4">
        <v>36379</v>
      </c>
      <c r="D6" s="4" t="str">
        <f t="shared" si="0"/>
        <v>Août</v>
      </c>
      <c r="E6" s="13">
        <f ca="1">DATEDIF(Données4[[#This Row],[DATE DE NAISSANCE]],TODAY(), "y")</f>
        <v>19</v>
      </c>
      <c r="F6" s="2" t="s">
        <v>11</v>
      </c>
      <c r="G6" s="4">
        <v>36653</v>
      </c>
      <c r="H6" s="4" t="str">
        <f t="shared" ca="1" si="1"/>
        <v>18ans</v>
      </c>
      <c r="I6" s="2" t="s">
        <v>20</v>
      </c>
      <c r="J6" s="2" t="s">
        <v>14</v>
      </c>
      <c r="K6" s="3">
        <f>IF(Données4[[#This Row],[SEXE]]="M",1,-1)</f>
        <v>-1</v>
      </c>
    </row>
    <row r="7" spans="1:11" x14ac:dyDescent="0.35">
      <c r="A7" s="2" t="s">
        <v>36</v>
      </c>
      <c r="B7" s="2" t="s">
        <v>26</v>
      </c>
      <c r="C7" s="4">
        <v>36411</v>
      </c>
      <c r="D7" s="4" t="str">
        <f t="shared" si="0"/>
        <v>Septembre</v>
      </c>
      <c r="E7" s="13">
        <f ca="1">DATEDIF(Données4[[#This Row],[DATE DE NAISSANCE]],TODAY(), "y")</f>
        <v>19</v>
      </c>
      <c r="F7" s="2" t="s">
        <v>13</v>
      </c>
      <c r="G7" s="4">
        <v>36654</v>
      </c>
      <c r="H7" s="4" t="str">
        <f t="shared" ca="1" si="1"/>
        <v>18ans</v>
      </c>
      <c r="I7" s="2" t="s">
        <v>19</v>
      </c>
      <c r="J7" s="2" t="s">
        <v>14</v>
      </c>
      <c r="K7" s="3">
        <f>IF(Données4[[#This Row],[SEXE]]="M",1,-1)</f>
        <v>1</v>
      </c>
    </row>
    <row r="8" spans="1:11" x14ac:dyDescent="0.35">
      <c r="A8" s="2" t="s">
        <v>34</v>
      </c>
      <c r="B8" s="2" t="s">
        <v>24</v>
      </c>
      <c r="C8" s="4">
        <v>38389</v>
      </c>
      <c r="D8" s="4" t="str">
        <f t="shared" si="0"/>
        <v>Février</v>
      </c>
      <c r="E8" s="13">
        <f ca="1">DATEDIF(Données4[[#This Row],[DATE DE NAISSANCE]],TODAY(), "y")</f>
        <v>14</v>
      </c>
      <c r="F8" s="2" t="s">
        <v>11</v>
      </c>
      <c r="G8" s="4">
        <v>32999</v>
      </c>
      <c r="H8" s="4" t="str">
        <f t="shared" ca="1" si="1"/>
        <v>28ans</v>
      </c>
      <c r="I8" s="2" t="s">
        <v>19</v>
      </c>
      <c r="J8" s="2" t="s">
        <v>14</v>
      </c>
      <c r="K8" s="3">
        <f>IF(Données4[[#This Row],[SEXE]]="M",1,-1)</f>
        <v>-1</v>
      </c>
    </row>
    <row r="9" spans="1:11" x14ac:dyDescent="0.35">
      <c r="A9" s="2" t="s">
        <v>33</v>
      </c>
      <c r="B9" s="2" t="s">
        <v>22</v>
      </c>
      <c r="C9" s="4">
        <v>24050</v>
      </c>
      <c r="D9" s="4" t="str">
        <f t="shared" si="0"/>
        <v>Novembre</v>
      </c>
      <c r="E9" s="13">
        <f ca="1">DATEDIF(Données4[[#This Row],[DATE DE NAISSANCE]],TODAY(), "y")</f>
        <v>53</v>
      </c>
      <c r="F9" s="2" t="s">
        <v>13</v>
      </c>
      <c r="G9" s="4">
        <v>42128</v>
      </c>
      <c r="H9" s="4" t="str">
        <f t="shared" ca="1" si="1"/>
        <v>3ans</v>
      </c>
      <c r="I9" s="2" t="s">
        <v>20</v>
      </c>
      <c r="J9" s="2" t="s">
        <v>14</v>
      </c>
      <c r="K9" s="3">
        <f>IF(Données4[[#This Row],[SEXE]]="M",1,-1)</f>
        <v>1</v>
      </c>
    </row>
    <row r="10" spans="1:11" x14ac:dyDescent="0.35">
      <c r="A10" s="5" t="s">
        <v>28</v>
      </c>
      <c r="B10" s="5" t="s">
        <v>37</v>
      </c>
      <c r="C10" s="6">
        <v>36587</v>
      </c>
      <c r="D10" s="7" t="str">
        <f>PROPER(TEXT($C10,"mmmm"))</f>
        <v>Mars</v>
      </c>
      <c r="E10" s="14">
        <f ca="1">DATEDIF(Données4[[#This Row],[DATE DE NAISSANCE]],TODAY(), "y")</f>
        <v>19</v>
      </c>
      <c r="F10" s="8" t="s">
        <v>13</v>
      </c>
      <c r="G10" s="7">
        <v>36650</v>
      </c>
      <c r="H10" s="7" t="str">
        <f ca="1">DATEDIF(G10,TODAY(),"y")&amp;"ans"</f>
        <v>18ans</v>
      </c>
      <c r="I10" s="8" t="s">
        <v>17</v>
      </c>
      <c r="J10" s="8" t="s">
        <v>15</v>
      </c>
      <c r="K10" s="3">
        <f>IF(Données4[[#This Row],[SEXE]]="M",1,-1)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pyramide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2019-03-03T07:57:19Z</dcterms:modified>
</cp:coreProperties>
</file>