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2.xml" ContentType="application/vnd.openxmlformats-officedocument.spreadsheetml.table+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defaultThemeVersion="124226"/>
  <bookViews>
    <workbookView xWindow="0" yWindow="0" windowWidth="19200" windowHeight="8610" tabRatio="823" activeTab="1"/>
  </bookViews>
  <sheets>
    <sheet name="Parametres" sheetId="14" r:id="rId1"/>
    <sheet name="Saisie" sheetId="20" r:id="rId2"/>
    <sheet name="Base_Evenements" sheetId="15" state="hidden" r:id="rId3"/>
    <sheet name="Visu mois" sheetId="18" r:id="rId4"/>
    <sheet name="Synthese" sheetId="16" r:id="rId5"/>
    <sheet name="Synthese par motif" sheetId="17" r:id="rId6"/>
    <sheet name="ID" sheetId="23" state="hidden" r:id="rId7"/>
  </sheets>
  <definedNames>
    <definedName name="MatApm">OFFSET(Parametres!$E$1,1,,COUNTA(Parametres!$E:$E))</definedName>
    <definedName name="Motifs">OFFSET(Parametres!$C$1,1,,COUNTA(Parametres!$C:$C))</definedName>
    <definedName name="Noms">OFFSET(Parametres!$A$1,1,,COUNTA(Parametres!$A:$A))</definedName>
  </definedNames>
  <calcPr calcId="152511"/>
  <pivotCaches>
    <pivotCache cacheId="0" r:id="rId8"/>
  </pivotCaches>
</workbook>
</file>

<file path=xl/calcChain.xml><?xml version="1.0" encoding="utf-8"?>
<calcChain xmlns="http://schemas.openxmlformats.org/spreadsheetml/2006/main">
  <c r="E80" i="15" l="1"/>
  <c r="F80" i="15"/>
  <c r="E79" i="15"/>
  <c r="F79" i="15"/>
  <c r="E78" i="15"/>
  <c r="F78" i="15"/>
  <c r="E77" i="15"/>
  <c r="F77" i="15"/>
  <c r="E76" i="15"/>
  <c r="F76" i="15"/>
  <c r="E75" i="15"/>
  <c r="F75" i="15"/>
  <c r="E48" i="15" l="1"/>
  <c r="E63" i="15"/>
  <c r="E64" i="15"/>
  <c r="E65" i="15"/>
  <c r="E66" i="15"/>
  <c r="E67" i="15"/>
  <c r="E68" i="15"/>
  <c r="E69" i="15"/>
  <c r="E70" i="15"/>
  <c r="E5" i="15"/>
  <c r="E6" i="15"/>
  <c r="E71" i="15"/>
  <c r="E72" i="15"/>
  <c r="E53" i="15"/>
  <c r="E54" i="15"/>
  <c r="E2" i="15"/>
  <c r="E3" i="15"/>
  <c r="E4" i="15"/>
  <c r="E7" i="15"/>
  <c r="E8" i="15"/>
  <c r="E9" i="15"/>
  <c r="E10" i="15"/>
  <c r="E11" i="15"/>
  <c r="E12" i="15"/>
  <c r="E13" i="15"/>
  <c r="E14" i="15"/>
  <c r="E15" i="15"/>
  <c r="E16" i="15"/>
  <c r="E17" i="15"/>
  <c r="E18" i="15"/>
  <c r="E19" i="15"/>
  <c r="E20" i="15"/>
  <c r="E21" i="15"/>
  <c r="E22" i="15"/>
  <c r="E23" i="15"/>
  <c r="E24" i="15"/>
  <c r="E25" i="15"/>
  <c r="E42" i="15"/>
  <c r="E43" i="15"/>
  <c r="E44" i="15"/>
  <c r="E45" i="15"/>
  <c r="E46" i="15"/>
  <c r="E47" i="15"/>
  <c r="E32" i="15"/>
  <c r="E33" i="15"/>
  <c r="E34" i="15"/>
  <c r="E35" i="15"/>
  <c r="E36" i="15"/>
  <c r="E37" i="15"/>
  <c r="E38" i="15"/>
  <c r="E39" i="15"/>
  <c r="E40" i="15"/>
  <c r="E41" i="15"/>
  <c r="E49" i="15"/>
  <c r="E50" i="15"/>
  <c r="E51" i="15"/>
  <c r="E52" i="15"/>
  <c r="E26" i="15"/>
  <c r="E27" i="15"/>
  <c r="E28" i="15"/>
  <c r="E29" i="15"/>
  <c r="E30" i="15"/>
  <c r="E31" i="15"/>
  <c r="E55" i="15"/>
  <c r="E56" i="15"/>
  <c r="E57" i="15"/>
  <c r="E58" i="15"/>
  <c r="E59" i="15"/>
  <c r="E60" i="15"/>
  <c r="E61" i="15"/>
  <c r="E62" i="15"/>
  <c r="E73" i="15"/>
  <c r="E74" i="15"/>
  <c r="F48" i="15"/>
  <c r="F63" i="15"/>
  <c r="F64" i="15"/>
  <c r="F65" i="15"/>
  <c r="F66" i="15"/>
  <c r="F67" i="15"/>
  <c r="F68" i="15"/>
  <c r="F69" i="15"/>
  <c r="F70" i="15"/>
  <c r="F5" i="15"/>
  <c r="F6" i="15"/>
  <c r="F71" i="15"/>
  <c r="F72" i="15"/>
  <c r="F53" i="15"/>
  <c r="F54" i="15"/>
  <c r="F2" i="15"/>
  <c r="F3" i="15"/>
  <c r="F4" i="15"/>
  <c r="F7" i="15"/>
  <c r="F8" i="15"/>
  <c r="F9" i="15"/>
  <c r="F10" i="15"/>
  <c r="F11" i="15"/>
  <c r="F12" i="15"/>
  <c r="F13" i="15"/>
  <c r="F14" i="15"/>
  <c r="F15" i="15"/>
  <c r="F16" i="15"/>
  <c r="F17" i="15"/>
  <c r="F18" i="15"/>
  <c r="F19" i="15"/>
  <c r="F20" i="15"/>
  <c r="F21" i="15"/>
  <c r="F22" i="15"/>
  <c r="F23" i="15"/>
  <c r="F24" i="15"/>
  <c r="F25" i="15"/>
  <c r="F42" i="15"/>
  <c r="F43" i="15"/>
  <c r="F44" i="15"/>
  <c r="F45" i="15"/>
  <c r="F46" i="15"/>
  <c r="F47" i="15"/>
  <c r="F32" i="15"/>
  <c r="F33" i="15"/>
  <c r="F34" i="15"/>
  <c r="F35" i="15"/>
  <c r="F36" i="15"/>
  <c r="F37" i="15"/>
  <c r="F38" i="15"/>
  <c r="F39" i="15"/>
  <c r="F40" i="15"/>
  <c r="F41" i="15"/>
  <c r="F49" i="15"/>
  <c r="F50" i="15"/>
  <c r="F51" i="15"/>
  <c r="F52" i="15"/>
  <c r="F26" i="15"/>
  <c r="F27" i="15"/>
  <c r="F28" i="15"/>
  <c r="F29" i="15"/>
  <c r="F30" i="15"/>
  <c r="F31" i="15"/>
  <c r="F55" i="15"/>
  <c r="F56" i="15"/>
  <c r="F57" i="15"/>
  <c r="F58" i="15"/>
  <c r="F59" i="15"/>
  <c r="F60" i="15"/>
  <c r="F61" i="15"/>
  <c r="F62" i="15"/>
  <c r="F73" i="15"/>
  <c r="F74" i="15"/>
  <c r="G14" i="14" l="1"/>
  <c r="I25" i="14" s="1"/>
  <c r="I24" i="14"/>
  <c r="I23" i="14"/>
  <c r="I18" i="14"/>
  <c r="I17" i="14"/>
  <c r="I14" i="14"/>
  <c r="I21" i="14" l="1"/>
  <c r="I15" i="14"/>
  <c r="I20" i="14" s="1"/>
  <c r="I22" i="14"/>
  <c r="G26" i="14"/>
  <c r="I30" i="14" s="1"/>
  <c r="I35" i="14"/>
  <c r="I33" i="14"/>
  <c r="I16" i="14"/>
  <c r="A14" i="20"/>
  <c r="A15" i="20"/>
  <c r="A16" i="20"/>
  <c r="A6" i="20"/>
  <c r="A7" i="20"/>
  <c r="A8" i="20"/>
  <c r="A9" i="20"/>
  <c r="A10" i="20"/>
  <c r="A11" i="20"/>
  <c r="A12" i="20"/>
  <c r="A13" i="20"/>
  <c r="A5" i="20"/>
  <c r="A6" i="18"/>
  <c r="A7" i="18"/>
  <c r="A8" i="18"/>
  <c r="A9" i="18"/>
  <c r="A10" i="18"/>
  <c r="A11" i="18"/>
  <c r="A12" i="18"/>
  <c r="A13" i="18"/>
  <c r="A14" i="18"/>
  <c r="A15" i="18"/>
  <c r="A16" i="18"/>
  <c r="A17" i="18"/>
  <c r="A18" i="18"/>
  <c r="A19" i="18"/>
  <c r="A20" i="18"/>
  <c r="A21" i="18"/>
  <c r="A22" i="18"/>
  <c r="A23" i="18"/>
  <c r="A24" i="18"/>
  <c r="A25" i="18"/>
  <c r="A26" i="18"/>
  <c r="A5" i="18"/>
  <c r="A2" i="20"/>
  <c r="I27" i="14" l="1"/>
  <c r="I31" i="14" s="1"/>
  <c r="I36" i="14"/>
  <c r="I37" i="14"/>
  <c r="G38" i="14"/>
  <c r="I29" i="14"/>
  <c r="I19" i="14"/>
  <c r="I34" i="14"/>
  <c r="I26" i="14"/>
  <c r="C4" i="20"/>
  <c r="C17" i="20"/>
  <c r="C12" i="20"/>
  <c r="C16" i="20"/>
  <c r="C8" i="20"/>
  <c r="C9" i="20"/>
  <c r="C13" i="20"/>
  <c r="C14" i="20"/>
  <c r="C6" i="20"/>
  <c r="C15" i="20"/>
  <c r="C10" i="20"/>
  <c r="C11" i="20"/>
  <c r="C7" i="20"/>
  <c r="C5" i="20"/>
  <c r="I28" i="14" l="1"/>
  <c r="I32" i="14"/>
  <c r="I49" i="14"/>
  <c r="G50" i="14"/>
  <c r="I46" i="14"/>
  <c r="I42" i="14"/>
  <c r="I47" i="14"/>
  <c r="I41" i="14"/>
  <c r="I38" i="14"/>
  <c r="I45" i="14"/>
  <c r="I39" i="14"/>
  <c r="I48" i="14"/>
  <c r="D4" i="20"/>
  <c r="C3" i="20"/>
  <c r="D17" i="20"/>
  <c r="D5" i="20"/>
  <c r="D6" i="20"/>
  <c r="D14" i="20"/>
  <c r="D11" i="20"/>
  <c r="D7" i="20"/>
  <c r="D16" i="20"/>
  <c r="D15" i="20"/>
  <c r="D12" i="20"/>
  <c r="D9" i="20"/>
  <c r="D8" i="20"/>
  <c r="D13" i="20"/>
  <c r="D10" i="20"/>
  <c r="I40" i="14" l="1"/>
  <c r="I43" i="14"/>
  <c r="I44" i="14"/>
  <c r="I61" i="14"/>
  <c r="I60" i="14"/>
  <c r="I51" i="14"/>
  <c r="I58" i="14"/>
  <c r="I54" i="14"/>
  <c r="I59" i="14"/>
  <c r="I50" i="14"/>
  <c r="I53" i="14"/>
  <c r="I57" i="14"/>
  <c r="E4" i="20"/>
  <c r="I2" i="14"/>
  <c r="I3" i="14"/>
  <c r="I4" i="14" s="1"/>
  <c r="I5" i="14"/>
  <c r="I6" i="14"/>
  <c r="I9" i="14"/>
  <c r="I10" i="14"/>
  <c r="I11" i="14"/>
  <c r="I12" i="14"/>
  <c r="I13" i="14"/>
  <c r="E17" i="20"/>
  <c r="E11" i="20"/>
  <c r="E14" i="20"/>
  <c r="E6" i="20"/>
  <c r="E8" i="20"/>
  <c r="E10" i="20"/>
  <c r="E12" i="20"/>
  <c r="E5" i="20"/>
  <c r="E15" i="20"/>
  <c r="E9" i="20"/>
  <c r="E13" i="20"/>
  <c r="E16" i="20"/>
  <c r="E7" i="20"/>
  <c r="I56" i="14" l="1"/>
  <c r="I55" i="14"/>
  <c r="I52" i="14"/>
  <c r="I7" i="14"/>
  <c r="F4" i="20"/>
  <c r="I8" i="14"/>
  <c r="A2" i="18"/>
  <c r="F17" i="20"/>
  <c r="F14" i="20"/>
  <c r="F10" i="20"/>
  <c r="F13" i="20"/>
  <c r="F5" i="20"/>
  <c r="F6" i="20"/>
  <c r="F8" i="20"/>
  <c r="F12" i="20"/>
  <c r="F7" i="20"/>
  <c r="F15" i="20"/>
  <c r="F11" i="20"/>
  <c r="F9" i="20"/>
  <c r="F16" i="20"/>
  <c r="C4" i="18" l="1"/>
  <c r="D4" i="18" s="1"/>
  <c r="C3" i="18"/>
  <c r="G4" i="20"/>
  <c r="G17" i="20"/>
  <c r="C27" i="18"/>
  <c r="D27" i="18"/>
  <c r="G9" i="20"/>
  <c r="C14" i="18"/>
  <c r="G5" i="20"/>
  <c r="D14" i="18"/>
  <c r="C8" i="18"/>
  <c r="D10" i="18"/>
  <c r="C18" i="18"/>
  <c r="D6" i="18"/>
  <c r="D12" i="18"/>
  <c r="C26" i="18"/>
  <c r="D22" i="18"/>
  <c r="G10" i="20"/>
  <c r="D23" i="18"/>
  <c r="D21" i="18"/>
  <c r="D25" i="18"/>
  <c r="D11" i="18"/>
  <c r="C5" i="18"/>
  <c r="C19" i="18"/>
  <c r="G14" i="20"/>
  <c r="C23" i="18"/>
  <c r="D7" i="18"/>
  <c r="D8" i="18"/>
  <c r="D26" i="18"/>
  <c r="D13" i="18"/>
  <c r="C10" i="18"/>
  <c r="C21" i="18"/>
  <c r="D24" i="18"/>
  <c r="G13" i="20"/>
  <c r="D19" i="18"/>
  <c r="C15" i="18"/>
  <c r="C16" i="18"/>
  <c r="D18" i="18"/>
  <c r="C9" i="18"/>
  <c r="G11" i="20"/>
  <c r="C20" i="18"/>
  <c r="D17" i="18"/>
  <c r="D16" i="18"/>
  <c r="G7" i="20"/>
  <c r="C7" i="18"/>
  <c r="G16" i="20"/>
  <c r="D5" i="18"/>
  <c r="D20" i="18"/>
  <c r="D15" i="18"/>
  <c r="C6" i="18"/>
  <c r="G8" i="20"/>
  <c r="C12" i="18"/>
  <c r="G15" i="20"/>
  <c r="C11" i="18"/>
  <c r="C17" i="18"/>
  <c r="C22" i="18"/>
  <c r="C24" i="18"/>
  <c r="D9" i="18"/>
  <c r="G6" i="20"/>
  <c r="G12" i="20"/>
  <c r="C13" i="18"/>
  <c r="C25" i="18"/>
  <c r="H4" i="20" l="1"/>
  <c r="E4" i="18"/>
  <c r="H17" i="20"/>
  <c r="E27" i="18"/>
  <c r="H14" i="20"/>
  <c r="E21" i="18"/>
  <c r="H7" i="20"/>
  <c r="H5" i="20"/>
  <c r="E20" i="18"/>
  <c r="H11" i="20"/>
  <c r="E18" i="18"/>
  <c r="H16" i="20"/>
  <c r="H8" i="20"/>
  <c r="H6" i="20"/>
  <c r="E23" i="18"/>
  <c r="H12" i="20"/>
  <c r="E7" i="18"/>
  <c r="E6" i="18"/>
  <c r="E8" i="18"/>
  <c r="H9" i="20"/>
  <c r="E15" i="18"/>
  <c r="E17" i="18"/>
  <c r="E5" i="18"/>
  <c r="E19" i="18"/>
  <c r="E24" i="18"/>
  <c r="H15" i="20"/>
  <c r="E13" i="18"/>
  <c r="E14" i="18"/>
  <c r="E9" i="18"/>
  <c r="E26" i="18"/>
  <c r="E10" i="18"/>
  <c r="E25" i="18"/>
  <c r="E12" i="18"/>
  <c r="H13" i="20"/>
  <c r="H10" i="20"/>
  <c r="E16" i="18"/>
  <c r="E22" i="18"/>
  <c r="E11" i="18"/>
  <c r="I4" i="20" l="1"/>
  <c r="F4" i="18"/>
  <c r="I17" i="20"/>
  <c r="F27" i="18"/>
  <c r="I16" i="20"/>
  <c r="F6" i="18"/>
  <c r="F11" i="18"/>
  <c r="F7" i="18"/>
  <c r="F5" i="18"/>
  <c r="F14" i="18"/>
  <c r="F22" i="18"/>
  <c r="I6" i="20"/>
  <c r="I8" i="20"/>
  <c r="I11" i="20"/>
  <c r="F20" i="18"/>
  <c r="I10" i="20"/>
  <c r="F9" i="18"/>
  <c r="I15" i="20"/>
  <c r="F17" i="18"/>
  <c r="F13" i="18"/>
  <c r="I5" i="20"/>
  <c r="F24" i="18"/>
  <c r="F12" i="18"/>
  <c r="I7" i="20"/>
  <c r="F19" i="18"/>
  <c r="I12" i="20"/>
  <c r="I14" i="20"/>
  <c r="F15" i="18"/>
  <c r="F10" i="18"/>
  <c r="F25" i="18"/>
  <c r="F26" i="18"/>
  <c r="F21" i="18"/>
  <c r="F8" i="18"/>
  <c r="F16" i="18"/>
  <c r="I13" i="20"/>
  <c r="I9" i="20"/>
  <c r="F18" i="18"/>
  <c r="F23" i="18"/>
  <c r="J4" i="20" l="1"/>
  <c r="G4" i="18"/>
  <c r="J17" i="20"/>
  <c r="G27" i="18"/>
  <c r="J8" i="20"/>
  <c r="J6" i="20"/>
  <c r="G5" i="18"/>
  <c r="J10" i="20"/>
  <c r="G21" i="18"/>
  <c r="J12" i="20"/>
  <c r="G22" i="18"/>
  <c r="J15" i="20"/>
  <c r="G20" i="18"/>
  <c r="G6" i="18"/>
  <c r="G12" i="18"/>
  <c r="J9" i="20"/>
  <c r="G16" i="18"/>
  <c r="G7" i="18"/>
  <c r="J5" i="20"/>
  <c r="G15" i="18"/>
  <c r="G24" i="18"/>
  <c r="G9" i="18"/>
  <c r="G13" i="18"/>
  <c r="G18" i="18"/>
  <c r="G17" i="18"/>
  <c r="J11" i="20"/>
  <c r="G25" i="18"/>
  <c r="J13" i="20"/>
  <c r="J7" i="20"/>
  <c r="J14" i="20"/>
  <c r="G19" i="18"/>
  <c r="J16" i="20"/>
  <c r="G23" i="18"/>
  <c r="G26" i="18"/>
  <c r="G8" i="18"/>
  <c r="G14" i="18"/>
  <c r="G11" i="18"/>
  <c r="G10" i="18"/>
  <c r="K4" i="20" l="1"/>
  <c r="H4" i="18"/>
  <c r="K17" i="20"/>
  <c r="H27" i="18"/>
  <c r="K7" i="20"/>
  <c r="K13" i="20"/>
  <c r="H16" i="18"/>
  <c r="K15" i="20"/>
  <c r="H13" i="18"/>
  <c r="K12" i="20"/>
  <c r="K6" i="20"/>
  <c r="H22" i="18"/>
  <c r="K11" i="20"/>
  <c r="H17" i="18"/>
  <c r="K9" i="20"/>
  <c r="K8" i="20"/>
  <c r="K10" i="20"/>
  <c r="H7" i="18"/>
  <c r="K5" i="20"/>
  <c r="H11" i="18"/>
  <c r="H18" i="18"/>
  <c r="H20" i="18"/>
  <c r="H8" i="18"/>
  <c r="H5" i="18"/>
  <c r="H23" i="18"/>
  <c r="K16" i="20"/>
  <c r="H25" i="18"/>
  <c r="H19" i="18"/>
  <c r="K14" i="20"/>
  <c r="H10" i="18"/>
  <c r="H21" i="18"/>
  <c r="H9" i="18"/>
  <c r="H14" i="18"/>
  <c r="H12" i="18"/>
  <c r="H26" i="18"/>
  <c r="H6" i="18"/>
  <c r="H24" i="18"/>
  <c r="H15" i="18"/>
  <c r="L4" i="20" l="1"/>
  <c r="I4" i="18"/>
  <c r="L17" i="20"/>
  <c r="I27" i="18"/>
  <c r="L11" i="20"/>
  <c r="L13" i="20"/>
  <c r="I26" i="18"/>
  <c r="I9" i="18"/>
  <c r="L10" i="20"/>
  <c r="I6" i="18"/>
  <c r="L12" i="20"/>
  <c r="I18" i="18"/>
  <c r="L6" i="20"/>
  <c r="I25" i="18"/>
  <c r="L15" i="20"/>
  <c r="I12" i="18"/>
  <c r="L7" i="20"/>
  <c r="I23" i="18"/>
  <c r="I20" i="18"/>
  <c r="L14" i="20"/>
  <c r="I19" i="18"/>
  <c r="I15" i="18"/>
  <c r="I14" i="18"/>
  <c r="I11" i="18"/>
  <c r="L16" i="20"/>
  <c r="L9" i="20"/>
  <c r="I21" i="18"/>
  <c r="I13" i="18"/>
  <c r="I24" i="18"/>
  <c r="I8" i="18"/>
  <c r="I10" i="18"/>
  <c r="I5" i="18"/>
  <c r="L8" i="20"/>
  <c r="I22" i="18"/>
  <c r="L5" i="20"/>
  <c r="I16" i="18"/>
  <c r="I17" i="18"/>
  <c r="I7" i="18"/>
  <c r="M4" i="20" l="1"/>
  <c r="J4" i="18"/>
  <c r="M17" i="20"/>
  <c r="J27" i="18"/>
  <c r="M6" i="20"/>
  <c r="M14" i="20"/>
  <c r="M10" i="20"/>
  <c r="J14" i="18"/>
  <c r="J9" i="18"/>
  <c r="M12" i="20"/>
  <c r="J8" i="18"/>
  <c r="M11" i="20"/>
  <c r="J26" i="18"/>
  <c r="M8" i="20"/>
  <c r="M16" i="20"/>
  <c r="J6" i="18"/>
  <c r="J18" i="18"/>
  <c r="M5" i="20"/>
  <c r="J22" i="18"/>
  <c r="J11" i="18"/>
  <c r="J12" i="18"/>
  <c r="M9" i="20"/>
  <c r="J25" i="18"/>
  <c r="J10" i="18"/>
  <c r="J24" i="18"/>
  <c r="J15" i="18"/>
  <c r="M15" i="20"/>
  <c r="J7" i="18"/>
  <c r="J21" i="18"/>
  <c r="J13" i="18"/>
  <c r="J20" i="18"/>
  <c r="J5" i="18"/>
  <c r="M13" i="20"/>
  <c r="J19" i="18"/>
  <c r="M7" i="20"/>
  <c r="J23" i="18"/>
  <c r="J16" i="18"/>
  <c r="J17" i="18"/>
  <c r="N4" i="20" l="1"/>
  <c r="K4" i="18"/>
  <c r="N17" i="20"/>
  <c r="K27" i="18"/>
  <c r="N12" i="20"/>
  <c r="N15" i="20"/>
  <c r="K7" i="18"/>
  <c r="K15" i="18"/>
  <c r="K20" i="18"/>
  <c r="N14" i="20"/>
  <c r="K10" i="18"/>
  <c r="N11" i="20"/>
  <c r="K13" i="18"/>
  <c r="K16" i="18"/>
  <c r="K5" i="18"/>
  <c r="K8" i="18"/>
  <c r="K23" i="18"/>
  <c r="N8" i="20"/>
  <c r="K18" i="18"/>
  <c r="K11" i="18"/>
  <c r="K25" i="18"/>
  <c r="K9" i="18"/>
  <c r="N10" i="20"/>
  <c r="N6" i="20"/>
  <c r="K19" i="18"/>
  <c r="N13" i="20"/>
  <c r="K14" i="18"/>
  <c r="K12" i="18"/>
  <c r="K26" i="18"/>
  <c r="K17" i="18"/>
  <c r="K22" i="18"/>
  <c r="K6" i="18"/>
  <c r="K21" i="18"/>
  <c r="N7" i="20"/>
  <c r="N16" i="20"/>
  <c r="K24" i="18"/>
  <c r="N9" i="20"/>
  <c r="N5" i="20"/>
  <c r="O4" i="20" l="1"/>
  <c r="L4" i="18"/>
  <c r="O17" i="20"/>
  <c r="L27" i="18"/>
  <c r="O13" i="20"/>
  <c r="L24" i="18"/>
  <c r="L22" i="18"/>
  <c r="O7" i="20"/>
  <c r="L18" i="18"/>
  <c r="L26" i="18"/>
  <c r="L12" i="18"/>
  <c r="O11" i="20"/>
  <c r="L25" i="18"/>
  <c r="L14" i="18"/>
  <c r="O6" i="20"/>
  <c r="L13" i="18"/>
  <c r="L23" i="18"/>
  <c r="L9" i="18"/>
  <c r="L8" i="18"/>
  <c r="L6" i="18"/>
  <c r="L20" i="18"/>
  <c r="O15" i="20"/>
  <c r="O8" i="20"/>
  <c r="O12" i="20"/>
  <c r="L11" i="18"/>
  <c r="L7" i="18"/>
  <c r="L16" i="18"/>
  <c r="O9" i="20"/>
  <c r="O10" i="20"/>
  <c r="O16" i="20"/>
  <c r="L10" i="18"/>
  <c r="O5" i="20"/>
  <c r="L21" i="18"/>
  <c r="L17" i="18"/>
  <c r="O14" i="20"/>
  <c r="L19" i="18"/>
  <c r="L15" i="18"/>
  <c r="L5" i="18"/>
  <c r="P4" i="20" l="1"/>
  <c r="M4" i="18"/>
  <c r="P17" i="20"/>
  <c r="M27" i="18"/>
  <c r="M16" i="18"/>
  <c r="M24" i="18"/>
  <c r="P12" i="20"/>
  <c r="P6" i="20"/>
  <c r="M6" i="18"/>
  <c r="P11" i="20"/>
  <c r="P16" i="20"/>
  <c r="M19" i="18"/>
  <c r="M26" i="18"/>
  <c r="P9" i="20"/>
  <c r="M20" i="18"/>
  <c r="P10" i="20"/>
  <c r="M18" i="18"/>
  <c r="P15" i="20"/>
  <c r="P14" i="20"/>
  <c r="P7" i="20"/>
  <c r="M7" i="18"/>
  <c r="M14" i="18"/>
  <c r="P5" i="20"/>
  <c r="M23" i="18"/>
  <c r="M11" i="18"/>
  <c r="M15" i="18"/>
  <c r="M12" i="18"/>
  <c r="M13" i="18"/>
  <c r="M21" i="18"/>
  <c r="P8" i="20"/>
  <c r="M22" i="18"/>
  <c r="P13" i="20"/>
  <c r="M25" i="18"/>
  <c r="M10" i="18"/>
  <c r="M5" i="18"/>
  <c r="M17" i="18"/>
  <c r="M8" i="18"/>
  <c r="M9" i="18"/>
  <c r="Q4" i="20" l="1"/>
  <c r="N4" i="18"/>
  <c r="Q17" i="20"/>
  <c r="N27" i="18"/>
  <c r="Q16" i="20"/>
  <c r="Q6" i="20"/>
  <c r="Q13" i="20"/>
  <c r="N10" i="18"/>
  <c r="Q14" i="20"/>
  <c r="N8" i="18"/>
  <c r="Q7" i="20"/>
  <c r="N9" i="18"/>
  <c r="Q11" i="20"/>
  <c r="N24" i="18"/>
  <c r="Q8" i="20"/>
  <c r="N26" i="18"/>
  <c r="N5" i="18"/>
  <c r="N11" i="18"/>
  <c r="Q10" i="20"/>
  <c r="Q9" i="20"/>
  <c r="N7" i="18"/>
  <c r="Q5" i="20"/>
  <c r="N14" i="18"/>
  <c r="Q15" i="20"/>
  <c r="N19" i="18"/>
  <c r="N16" i="18"/>
  <c r="N6" i="18"/>
  <c r="N22" i="18"/>
  <c r="N18" i="18"/>
  <c r="N17" i="18"/>
  <c r="N20" i="18"/>
  <c r="N12" i="18"/>
  <c r="N21" i="18"/>
  <c r="Q12" i="20"/>
  <c r="N23" i="18"/>
  <c r="N25" i="18"/>
  <c r="N15" i="18"/>
  <c r="N13" i="18"/>
  <c r="R4" i="20" l="1"/>
  <c r="O4" i="18"/>
  <c r="R17" i="20"/>
  <c r="O27" i="18"/>
  <c r="R7" i="20"/>
  <c r="O15" i="18"/>
  <c r="O22" i="18"/>
  <c r="R6" i="20"/>
  <c r="O8" i="18"/>
  <c r="R13" i="20"/>
  <c r="R9" i="20"/>
  <c r="O25" i="18"/>
  <c r="O6" i="18"/>
  <c r="O14" i="18"/>
  <c r="O11" i="18"/>
  <c r="O10" i="18"/>
  <c r="O20" i="18"/>
  <c r="O24" i="18"/>
  <c r="O17" i="18"/>
  <c r="R16" i="20"/>
  <c r="O16" i="18"/>
  <c r="R15" i="20"/>
  <c r="O5" i="18"/>
  <c r="R11" i="20"/>
  <c r="O23" i="18"/>
  <c r="O18" i="18"/>
  <c r="R12" i="20"/>
  <c r="O7" i="18"/>
  <c r="O26" i="18"/>
  <c r="R14" i="20"/>
  <c r="O19" i="18"/>
  <c r="R10" i="20"/>
  <c r="O13" i="18"/>
  <c r="O9" i="18"/>
  <c r="R8" i="20"/>
  <c r="O12" i="18"/>
  <c r="R5" i="20"/>
  <c r="O21" i="18"/>
  <c r="S4" i="20" l="1"/>
  <c r="P4" i="18"/>
  <c r="S17" i="20"/>
  <c r="P27" i="18"/>
  <c r="P16" i="18"/>
  <c r="P8" i="18"/>
  <c r="P21" i="18"/>
  <c r="S10" i="20"/>
  <c r="P17" i="18"/>
  <c r="P11" i="18"/>
  <c r="P6" i="18"/>
  <c r="P12" i="18"/>
  <c r="P22" i="18"/>
  <c r="P9" i="18"/>
  <c r="P10" i="18"/>
  <c r="P26" i="18"/>
  <c r="P23" i="18"/>
  <c r="S7" i="20"/>
  <c r="P13" i="18"/>
  <c r="S11" i="20"/>
  <c r="S16" i="20"/>
  <c r="S13" i="20"/>
  <c r="P18" i="18"/>
  <c r="P7" i="18"/>
  <c r="P19" i="18"/>
  <c r="P15" i="18"/>
  <c r="S6" i="20"/>
  <c r="P14" i="18"/>
  <c r="S15" i="20"/>
  <c r="S14" i="20"/>
  <c r="P25" i="18"/>
  <c r="S8" i="20"/>
  <c r="S12" i="20"/>
  <c r="P5" i="18"/>
  <c r="S9" i="20"/>
  <c r="P24" i="18"/>
  <c r="S5" i="20"/>
  <c r="P20" i="18"/>
  <c r="T4" i="20" l="1"/>
  <c r="Q4" i="18"/>
  <c r="T17" i="20"/>
  <c r="Q27" i="18"/>
  <c r="Q11" i="18"/>
  <c r="Q15" i="18"/>
  <c r="Q23" i="18"/>
  <c r="T9" i="20"/>
  <c r="T13" i="20"/>
  <c r="Q20" i="18"/>
  <c r="Q26" i="18"/>
  <c r="T10" i="20"/>
  <c r="Q16" i="18"/>
  <c r="Q17" i="18"/>
  <c r="Q24" i="18"/>
  <c r="Q14" i="18"/>
  <c r="T12" i="20"/>
  <c r="Q18" i="18"/>
  <c r="Q21" i="18"/>
  <c r="T15" i="20"/>
  <c r="Q7" i="18"/>
  <c r="T14" i="20"/>
  <c r="T5" i="20"/>
  <c r="Q25" i="18"/>
  <c r="Q6" i="18"/>
  <c r="T7" i="20"/>
  <c r="Q10" i="18"/>
  <c r="Q22" i="18"/>
  <c r="T11" i="20"/>
  <c r="T16" i="20"/>
  <c r="Q19" i="18"/>
  <c r="Q5" i="18"/>
  <c r="T6" i="20"/>
  <c r="Q12" i="18"/>
  <c r="Q8" i="18"/>
  <c r="Q9" i="18"/>
  <c r="T8" i="20"/>
  <c r="Q13" i="18"/>
  <c r="U4" i="20" l="1"/>
  <c r="R4" i="18"/>
  <c r="U17" i="20"/>
  <c r="R27" i="18"/>
  <c r="U16" i="20"/>
  <c r="R18" i="18"/>
  <c r="R9" i="18"/>
  <c r="U10" i="20"/>
  <c r="U8" i="20"/>
  <c r="R21" i="18"/>
  <c r="R26" i="18"/>
  <c r="U9" i="20"/>
  <c r="R6" i="18"/>
  <c r="R20" i="18"/>
  <c r="R8" i="18"/>
  <c r="R14" i="18"/>
  <c r="U6" i="20"/>
  <c r="R10" i="18"/>
  <c r="U5" i="20"/>
  <c r="U12" i="20"/>
  <c r="U15" i="20"/>
  <c r="R19" i="18"/>
  <c r="R24" i="18"/>
  <c r="R12" i="18"/>
  <c r="R13" i="18"/>
  <c r="U13" i="20"/>
  <c r="R16" i="18"/>
  <c r="R17" i="18"/>
  <c r="U11" i="20"/>
  <c r="U14" i="20"/>
  <c r="R11" i="18"/>
  <c r="R25" i="18"/>
  <c r="R7" i="18"/>
  <c r="R22" i="18"/>
  <c r="R5" i="18"/>
  <c r="R23" i="18"/>
  <c r="U7" i="20"/>
  <c r="R15" i="18"/>
  <c r="V4" i="20" l="1"/>
  <c r="S4" i="18"/>
  <c r="V17" i="20"/>
  <c r="S27" i="18"/>
  <c r="V6" i="20"/>
  <c r="S9" i="18"/>
  <c r="S17" i="18"/>
  <c r="V11" i="20"/>
  <c r="V13" i="20"/>
  <c r="S23" i="18"/>
  <c r="S5" i="18"/>
  <c r="V10" i="20"/>
  <c r="S22" i="18"/>
  <c r="S18" i="18"/>
  <c r="S25" i="18"/>
  <c r="S6" i="18"/>
  <c r="V12" i="20"/>
  <c r="S10" i="18"/>
  <c r="S11" i="18"/>
  <c r="V15" i="20"/>
  <c r="V14" i="20"/>
  <c r="S19" i="18"/>
  <c r="V9" i="20"/>
  <c r="S26" i="18"/>
  <c r="S20" i="18"/>
  <c r="V5" i="20"/>
  <c r="S15" i="18"/>
  <c r="S21" i="18"/>
  <c r="V7" i="20"/>
  <c r="V16" i="20"/>
  <c r="S8" i="18"/>
  <c r="S7" i="18"/>
  <c r="S12" i="18"/>
  <c r="S14" i="18"/>
  <c r="S24" i="18"/>
  <c r="S13" i="18"/>
  <c r="V8" i="20"/>
  <c r="S16" i="18"/>
  <c r="W4" i="20" l="1"/>
  <c r="T4" i="18"/>
  <c r="W17" i="20"/>
  <c r="T27" i="18"/>
  <c r="W13" i="20"/>
  <c r="T15" i="18"/>
  <c r="T24" i="18"/>
  <c r="W11" i="20"/>
  <c r="W9" i="20"/>
  <c r="T9" i="18"/>
  <c r="T25" i="18"/>
  <c r="W10" i="20"/>
  <c r="T5" i="18"/>
  <c r="T17" i="18"/>
  <c r="T13" i="18"/>
  <c r="T6" i="18"/>
  <c r="W12" i="20"/>
  <c r="T20" i="18"/>
  <c r="T21" i="18"/>
  <c r="W5" i="20"/>
  <c r="W8" i="20"/>
  <c r="T11" i="18"/>
  <c r="W15" i="20"/>
  <c r="T7" i="18"/>
  <c r="T12" i="18"/>
  <c r="W14" i="20"/>
  <c r="T23" i="18"/>
  <c r="T14" i="18"/>
  <c r="W7" i="20"/>
  <c r="W16" i="20"/>
  <c r="T19" i="18"/>
  <c r="T16" i="18"/>
  <c r="T10" i="18"/>
  <c r="T18" i="18"/>
  <c r="T8" i="18"/>
  <c r="T26" i="18"/>
  <c r="W6" i="20"/>
  <c r="T22" i="18"/>
  <c r="X4" i="20" l="1"/>
  <c r="U4" i="18"/>
  <c r="X17" i="20"/>
  <c r="U27" i="18"/>
  <c r="X15" i="20"/>
  <c r="X16" i="20"/>
  <c r="X11" i="20"/>
  <c r="X13" i="20"/>
  <c r="U5" i="18"/>
  <c r="U19" i="18"/>
  <c r="U14" i="18"/>
  <c r="U18" i="18"/>
  <c r="X7" i="20"/>
  <c r="U10" i="18"/>
  <c r="U11" i="18"/>
  <c r="U24" i="18"/>
  <c r="X5" i="20"/>
  <c r="U20" i="18"/>
  <c r="X14" i="20"/>
  <c r="X6" i="20"/>
  <c r="U21" i="18"/>
  <c r="U23" i="18"/>
  <c r="U7" i="18"/>
  <c r="U13" i="18"/>
  <c r="X12" i="20"/>
  <c r="X8" i="20"/>
  <c r="U26" i="18"/>
  <c r="U15" i="18"/>
  <c r="U17" i="18"/>
  <c r="U16" i="18"/>
  <c r="U22" i="18"/>
  <c r="U25" i="18"/>
  <c r="X9" i="20"/>
  <c r="X10" i="20"/>
  <c r="U6" i="18"/>
  <c r="U9" i="18"/>
  <c r="U12" i="18"/>
  <c r="U8" i="18"/>
  <c r="Y4" i="20" l="1"/>
  <c r="V4" i="18"/>
  <c r="Y17" i="20"/>
  <c r="V27" i="18"/>
  <c r="Y6" i="20"/>
  <c r="Y15" i="20"/>
  <c r="Y12" i="20"/>
  <c r="V16" i="18"/>
  <c r="Y7" i="20"/>
  <c r="V11" i="18"/>
  <c r="Y11" i="20"/>
  <c r="Y10" i="20"/>
  <c r="Y9" i="20"/>
  <c r="V15" i="18"/>
  <c r="Y14" i="20"/>
  <c r="V8" i="18"/>
  <c r="V24" i="18"/>
  <c r="V18" i="18"/>
  <c r="V5" i="18"/>
  <c r="Y8" i="20"/>
  <c r="V19" i="18"/>
  <c r="V17" i="18"/>
  <c r="V21" i="18"/>
  <c r="V13" i="18"/>
  <c r="Y13" i="20"/>
  <c r="V25" i="18"/>
  <c r="V9" i="18"/>
  <c r="V14" i="18"/>
  <c r="V26" i="18"/>
  <c r="V20" i="18"/>
  <c r="V12" i="18"/>
  <c r="V6" i="18"/>
  <c r="Y5" i="20"/>
  <c r="V22" i="18"/>
  <c r="Y16" i="20"/>
  <c r="V23" i="18"/>
  <c r="V7" i="18"/>
  <c r="V10" i="18"/>
  <c r="Z4" i="20" l="1"/>
  <c r="W4" i="18"/>
  <c r="Z17" i="20"/>
  <c r="W27" i="18"/>
  <c r="Z7" i="20"/>
  <c r="Z12" i="20"/>
  <c r="Z10" i="20"/>
  <c r="W22" i="18"/>
  <c r="Z13" i="20"/>
  <c r="W23" i="18"/>
  <c r="Z11" i="20"/>
  <c r="Z9" i="20"/>
  <c r="Z15" i="20"/>
  <c r="W11" i="18"/>
  <c r="Z6" i="20"/>
  <c r="W13" i="18"/>
  <c r="W21" i="18"/>
  <c r="W8" i="18"/>
  <c r="W15" i="18"/>
  <c r="Z8" i="20"/>
  <c r="W7" i="18"/>
  <c r="W25" i="18"/>
  <c r="W6" i="18"/>
  <c r="W12" i="18"/>
  <c r="Z5" i="20"/>
  <c r="W14" i="18"/>
  <c r="W5" i="18"/>
  <c r="W16" i="18"/>
  <c r="W24" i="18"/>
  <c r="W17" i="18"/>
  <c r="W9" i="18"/>
  <c r="W10" i="18"/>
  <c r="Z16" i="20"/>
  <c r="W18" i="18"/>
  <c r="Z14" i="20"/>
  <c r="W20" i="18"/>
  <c r="W19" i="18"/>
  <c r="W26" i="18"/>
  <c r="AA4" i="20" l="1"/>
  <c r="X4" i="18"/>
  <c r="AA17" i="20"/>
  <c r="X27" i="18"/>
  <c r="AA7" i="20"/>
  <c r="AA9" i="20"/>
  <c r="AA5" i="20"/>
  <c r="X6" i="18"/>
  <c r="AA13" i="20"/>
  <c r="X11" i="18"/>
  <c r="AA8" i="20"/>
  <c r="AA16" i="20"/>
  <c r="AA15" i="20"/>
  <c r="X10" i="18"/>
  <c r="AA6" i="20"/>
  <c r="X12" i="18"/>
  <c r="X18" i="18"/>
  <c r="X22" i="18"/>
  <c r="X5" i="18"/>
  <c r="AA14" i="20"/>
  <c r="X15" i="18"/>
  <c r="X20" i="18"/>
  <c r="X19" i="18"/>
  <c r="X16" i="18"/>
  <c r="AA11" i="20"/>
  <c r="X23" i="18"/>
  <c r="X9" i="18"/>
  <c r="X21" i="18"/>
  <c r="X26" i="18"/>
  <c r="X14" i="18"/>
  <c r="X25" i="18"/>
  <c r="X7" i="18"/>
  <c r="AA10" i="20"/>
  <c r="X17" i="18"/>
  <c r="AA12" i="20"/>
  <c r="X8" i="18"/>
  <c r="X13" i="18"/>
  <c r="X24" i="18"/>
  <c r="AB4" i="20" l="1"/>
  <c r="Y4" i="18"/>
  <c r="AB17" i="20"/>
  <c r="Y27" i="18"/>
  <c r="AB12" i="20"/>
  <c r="AB13" i="20"/>
  <c r="AB15" i="20"/>
  <c r="Y19" i="18"/>
  <c r="AB7" i="20"/>
  <c r="Y16" i="18"/>
  <c r="AB11" i="20"/>
  <c r="AB10" i="20"/>
  <c r="AB6" i="20"/>
  <c r="Y15" i="18"/>
  <c r="AB14" i="20"/>
  <c r="Y26" i="18"/>
  <c r="Y6" i="18"/>
  <c r="Y10" i="18"/>
  <c r="Y21" i="18"/>
  <c r="AB8" i="20"/>
  <c r="Y11" i="18"/>
  <c r="Y8" i="18"/>
  <c r="Y5" i="18"/>
  <c r="Y14" i="18"/>
  <c r="AB16" i="20"/>
  <c r="Y12" i="18"/>
  <c r="Y18" i="18"/>
  <c r="Y13" i="18"/>
  <c r="Y24" i="18"/>
  <c r="Y23" i="18"/>
  <c r="Y17" i="18"/>
  <c r="Y22" i="18"/>
  <c r="AB5" i="20"/>
  <c r="Y25" i="18"/>
  <c r="AB9" i="20"/>
  <c r="Y7" i="18"/>
  <c r="Y9" i="18"/>
  <c r="Y20" i="18"/>
  <c r="AC4" i="20" l="1"/>
  <c r="Z4" i="18"/>
  <c r="AC17" i="20"/>
  <c r="Z27" i="18"/>
  <c r="AC9" i="20"/>
  <c r="AC16" i="20"/>
  <c r="AC7" i="20"/>
  <c r="Z24" i="18"/>
  <c r="AC15" i="20"/>
  <c r="Z25" i="18"/>
  <c r="AC12" i="20"/>
  <c r="AC13" i="20"/>
  <c r="AC11" i="20"/>
  <c r="Z7" i="18"/>
  <c r="AC6" i="20"/>
  <c r="Z5" i="18"/>
  <c r="Z6" i="18"/>
  <c r="Z10" i="18"/>
  <c r="Z9" i="18"/>
  <c r="AC5" i="20"/>
  <c r="Z11" i="18"/>
  <c r="Z13" i="18"/>
  <c r="Z21" i="18"/>
  <c r="Z19" i="18"/>
  <c r="AC8" i="20"/>
  <c r="Z8" i="18"/>
  <c r="Z12" i="18"/>
  <c r="Z20" i="18"/>
  <c r="Z26" i="18"/>
  <c r="Z16" i="18"/>
  <c r="Z22" i="18"/>
  <c r="Z15" i="18"/>
  <c r="AC10" i="20"/>
  <c r="Z14" i="18"/>
  <c r="AC14" i="20"/>
  <c r="Z17" i="18"/>
  <c r="Z18" i="18"/>
  <c r="Z23" i="18"/>
  <c r="AD4" i="20" l="1"/>
  <c r="AA4" i="18"/>
  <c r="AD17" i="20"/>
  <c r="AA27" i="18"/>
  <c r="AD16" i="20"/>
  <c r="AD15" i="20"/>
  <c r="AD14" i="20"/>
  <c r="AA24" i="18"/>
  <c r="AD5" i="20"/>
  <c r="AA15" i="18"/>
  <c r="AD11" i="20"/>
  <c r="AD8" i="20"/>
  <c r="AD9" i="20"/>
  <c r="AA11" i="18"/>
  <c r="AD7" i="20"/>
  <c r="AA8" i="18"/>
  <c r="AA25" i="18"/>
  <c r="AA13" i="18"/>
  <c r="AA7" i="18"/>
  <c r="AD12" i="20"/>
  <c r="AA23" i="18"/>
  <c r="AA20" i="18"/>
  <c r="AA26" i="18"/>
  <c r="AA6" i="18"/>
  <c r="AD10" i="20"/>
  <c r="AA10" i="18"/>
  <c r="AA21" i="18"/>
  <c r="AA17" i="18"/>
  <c r="AA14" i="18"/>
  <c r="AA16" i="18"/>
  <c r="AA12" i="18"/>
  <c r="AA9" i="18"/>
  <c r="AD6" i="20"/>
  <c r="AA22" i="18"/>
  <c r="AD13" i="20"/>
  <c r="AA5" i="18"/>
  <c r="AA19" i="18"/>
  <c r="AA18" i="18"/>
  <c r="AE4" i="20" l="1"/>
  <c r="AB4" i="18"/>
  <c r="AE17" i="20"/>
  <c r="AB27" i="18"/>
  <c r="AE10" i="20"/>
  <c r="AE11" i="20"/>
  <c r="AE8" i="20"/>
  <c r="AB24" i="18"/>
  <c r="AB25" i="18"/>
  <c r="AB22" i="18"/>
  <c r="AB18" i="18"/>
  <c r="AB9" i="18"/>
  <c r="AE5" i="20"/>
  <c r="AE7" i="20"/>
  <c r="AB7" i="18"/>
  <c r="AB19" i="18"/>
  <c r="AB20" i="18"/>
  <c r="AB17" i="18"/>
  <c r="AB14" i="18"/>
  <c r="AB12" i="18"/>
  <c r="AB16" i="18"/>
  <c r="AE9" i="20"/>
  <c r="AB13" i="18"/>
  <c r="AB5" i="18"/>
  <c r="AE13" i="20"/>
  <c r="AB21" i="18"/>
  <c r="AE16" i="20"/>
  <c r="AB26" i="18"/>
  <c r="AE15" i="20"/>
  <c r="AB23" i="18"/>
  <c r="AE6" i="20"/>
  <c r="AB11" i="18"/>
  <c r="AE14" i="20"/>
  <c r="AB10" i="18"/>
  <c r="AE12" i="20"/>
  <c r="AB8" i="18"/>
  <c r="AB15" i="18"/>
  <c r="AB6" i="18"/>
  <c r="AF4" i="20" l="1"/>
  <c r="AC4" i="18"/>
  <c r="AF17" i="20"/>
  <c r="AC27" i="18"/>
  <c r="AF15" i="20"/>
  <c r="AF5" i="20"/>
  <c r="AF9" i="20"/>
  <c r="AC22" i="18"/>
  <c r="AF6" i="20"/>
  <c r="AC14" i="18"/>
  <c r="AF12" i="20"/>
  <c r="AF13" i="20"/>
  <c r="AF8" i="20"/>
  <c r="AC7" i="18"/>
  <c r="AF14" i="20"/>
  <c r="AC15" i="18"/>
  <c r="AC17" i="18"/>
  <c r="AC24" i="18"/>
  <c r="AC6" i="18"/>
  <c r="AF11" i="20"/>
  <c r="AC23" i="18"/>
  <c r="AC8" i="18"/>
  <c r="AC11" i="18"/>
  <c r="AC26" i="18"/>
  <c r="AF7" i="20"/>
  <c r="AC10" i="18"/>
  <c r="AC21" i="18"/>
  <c r="AC25" i="18"/>
  <c r="AC5" i="18"/>
  <c r="AC18" i="18"/>
  <c r="AC20" i="18"/>
  <c r="AC12" i="18"/>
  <c r="AF10" i="20"/>
  <c r="AC9" i="18"/>
  <c r="AF16" i="20"/>
  <c r="AC16" i="18"/>
  <c r="AC13" i="18"/>
  <c r="AC19" i="18"/>
  <c r="AG4" i="20" l="1"/>
  <c r="AD4" i="18"/>
  <c r="AG17" i="20"/>
  <c r="AD27" i="18"/>
  <c r="AG16" i="20"/>
  <c r="AG5" i="20"/>
  <c r="AG11" i="20"/>
  <c r="AD11" i="18"/>
  <c r="AD22" i="18"/>
  <c r="AG13" i="20"/>
  <c r="AD7" i="18"/>
  <c r="AG12" i="20"/>
  <c r="AD16" i="18"/>
  <c r="AD18" i="18"/>
  <c r="AG7" i="20"/>
  <c r="AD13" i="18"/>
  <c r="AD21" i="18"/>
  <c r="AD9" i="18"/>
  <c r="AD19" i="18"/>
  <c r="AG15" i="20"/>
  <c r="AD5" i="18"/>
  <c r="AD23" i="18"/>
  <c r="AD6" i="18"/>
  <c r="AD10" i="18"/>
  <c r="AD8" i="18"/>
  <c r="AD24" i="18"/>
  <c r="AD17" i="18"/>
  <c r="AG6" i="20"/>
  <c r="AD20" i="18"/>
  <c r="AG14" i="20"/>
  <c r="AD26" i="18"/>
  <c r="AG8" i="20"/>
  <c r="AD15" i="18"/>
  <c r="AD25" i="18"/>
  <c r="AG9" i="20"/>
  <c r="AG10" i="20"/>
  <c r="AD14" i="18"/>
  <c r="AD12" i="18"/>
  <c r="AE4" i="18" l="1"/>
  <c r="AE27" i="18"/>
  <c r="AE23" i="18"/>
  <c r="AE8" i="18"/>
  <c r="AE22" i="18"/>
  <c r="AE16" i="18"/>
  <c r="AE12" i="18"/>
  <c r="AE14" i="18"/>
  <c r="AE19" i="18"/>
  <c r="AE13" i="18"/>
  <c r="AE26" i="18"/>
  <c r="AE25" i="18"/>
  <c r="AE6" i="18"/>
  <c r="AE20" i="18"/>
  <c r="AE21" i="18"/>
  <c r="AE10" i="18"/>
  <c r="AE9" i="18"/>
  <c r="AE7" i="18"/>
  <c r="AE17" i="18"/>
  <c r="AE5" i="18"/>
  <c r="AE24" i="18"/>
  <c r="AE11" i="18"/>
  <c r="AE18" i="18"/>
  <c r="AE15" i="18"/>
  <c r="AF4" i="18" l="1"/>
  <c r="AF27" i="18"/>
  <c r="AF15" i="18"/>
  <c r="AF7" i="18"/>
  <c r="AF23" i="18"/>
  <c r="AF9" i="18"/>
  <c r="AF10" i="18"/>
  <c r="AF13" i="18"/>
  <c r="AF26" i="18"/>
  <c r="AF18" i="18"/>
  <c r="AF24" i="18"/>
  <c r="AF12" i="18"/>
  <c r="AF20" i="18"/>
  <c r="AF11" i="18"/>
  <c r="AF21" i="18"/>
  <c r="AF16" i="18"/>
  <c r="AF14" i="18"/>
  <c r="AF22" i="18"/>
  <c r="AF17" i="18"/>
  <c r="AF25" i="18"/>
  <c r="AF8" i="18"/>
  <c r="AF19" i="18"/>
  <c r="AF6" i="18"/>
  <c r="AF5" i="18"/>
  <c r="AG4" i="18" l="1"/>
  <c r="AG27" i="18"/>
  <c r="AG9" i="18"/>
  <c r="AG15" i="18"/>
  <c r="AG11" i="18"/>
  <c r="AG23" i="18"/>
  <c r="AG21" i="18"/>
  <c r="AG20" i="18"/>
  <c r="AG25" i="18"/>
  <c r="AG10" i="18"/>
  <c r="AG17" i="18"/>
  <c r="AG22" i="18"/>
  <c r="AG8" i="18"/>
  <c r="AG6" i="18"/>
  <c r="AG26" i="18"/>
  <c r="AG14" i="18"/>
  <c r="AG16" i="18"/>
  <c r="AG5" i="18"/>
  <c r="AG19" i="18"/>
  <c r="AG12" i="18"/>
  <c r="AG18" i="18"/>
  <c r="AG7" i="18"/>
  <c r="AG13" i="18"/>
  <c r="AG24" i="18"/>
</calcChain>
</file>

<file path=xl/sharedStrings.xml><?xml version="1.0" encoding="utf-8"?>
<sst xmlns="http://schemas.openxmlformats.org/spreadsheetml/2006/main" count="583" uniqueCount="49">
  <si>
    <t>PASCALE</t>
  </si>
  <si>
    <t>M</t>
  </si>
  <si>
    <t>A</t>
  </si>
  <si>
    <t>LAURENCE</t>
  </si>
  <si>
    <t>CONGES</t>
  </si>
  <si>
    <t>PEDRO</t>
  </si>
  <si>
    <t>MELANIE</t>
  </si>
  <si>
    <t>FANNY</t>
  </si>
  <si>
    <t>CELINE</t>
  </si>
  <si>
    <t>COURS</t>
  </si>
  <si>
    <t>ELODIE</t>
  </si>
  <si>
    <t>KATY</t>
  </si>
  <si>
    <t>CLOTILDE</t>
  </si>
  <si>
    <t>MARYLENE</t>
  </si>
  <si>
    <t>RTT</t>
  </si>
  <si>
    <t>MALADIE</t>
  </si>
  <si>
    <t>CONGES S/S</t>
  </si>
  <si>
    <t>ENFANT MAL</t>
  </si>
  <si>
    <t>SANDRINE</t>
  </si>
  <si>
    <t>Nom</t>
  </si>
  <si>
    <t>Date</t>
  </si>
  <si>
    <t>Motif</t>
  </si>
  <si>
    <t>M/A</t>
  </si>
  <si>
    <t>Total général</t>
  </si>
  <si>
    <t>Nombre de Motif</t>
  </si>
  <si>
    <t>janv</t>
  </si>
  <si>
    <t>févr</t>
  </si>
  <si>
    <t>JF</t>
  </si>
  <si>
    <t>DATE_JF</t>
  </si>
  <si>
    <t>Premier de l'AN</t>
  </si>
  <si>
    <t>Pâques</t>
  </si>
  <si>
    <t>Lundi de Pâques</t>
  </si>
  <si>
    <t>Fête du travail</t>
  </si>
  <si>
    <t>Victoire de 1945</t>
  </si>
  <si>
    <t>Ascension</t>
  </si>
  <si>
    <t>Pentecôte</t>
  </si>
  <si>
    <t>Fête nationale</t>
  </si>
  <si>
    <t>Assomption</t>
  </si>
  <si>
    <t>Toussaint</t>
  </si>
  <si>
    <t>Armistice</t>
  </si>
  <si>
    <t>Noël</t>
  </si>
  <si>
    <t>Noms</t>
  </si>
  <si>
    <t>Motifs</t>
  </si>
  <si>
    <t>Années</t>
  </si>
  <si>
    <t>2016</t>
  </si>
  <si>
    <t>ID</t>
  </si>
  <si>
    <t>Étiquettes de lignes</t>
  </si>
  <si>
    <t>Max de ID</t>
  </si>
  <si>
    <t>Jour</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</si>
</sst>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mmmm"/>
    <numFmt numFmtId="165" formatCode="ddd\ dd/mm/yyyy"/>
    <numFmt numFmtId="166" formatCode="ddd\ dd"/>
  </numFmts>
  <fonts count="13" x14ac:knownFonts="1">
    <font>
      <sz val="11"/>
      <color theme="1"/>
      <name val="Calibri"/>
      <family val="2"/>
      <scheme val="minor"/>
    </font>
    <font>
      <sz val="20"/>
      <color theme="1"/>
      <name val="Calibri"/>
      <family val="2"/>
      <scheme val="minor"/>
    </font>
    <font>
      <sz val="10"/>
      <color theme="1"/>
      <name val="Calibri"/>
      <family val="2"/>
      <scheme val="minor"/>
    </font>
    <font>
      <sz val="10"/>
      <name val="Calibri"/>
      <family val="2"/>
      <scheme val="minor"/>
    </font>
    <font>
      <b/>
      <sz val="12"/>
      <color theme="1"/>
      <name val="Calibri"/>
      <family val="2"/>
      <scheme val="minor"/>
    </font>
    <font>
      <b/>
      <sz val="20"/>
      <color theme="1"/>
      <name val="Calibri"/>
      <family val="2"/>
      <scheme val="minor"/>
    </font>
    <font>
      <sz val="14"/>
      <color theme="1"/>
      <name val="Calibri"/>
      <family val="2"/>
      <scheme val="minor"/>
    </font>
    <font>
      <b/>
      <sz val="16"/>
      <color theme="1" tint="0.14999847407452621"/>
      <name val="Calibri"/>
      <family val="2"/>
      <scheme val="minor"/>
    </font>
    <font>
      <b/>
      <sz val="14"/>
      <color theme="1" tint="0.14999847407452621"/>
      <name val="Calibri"/>
      <family val="2"/>
      <scheme val="minor"/>
    </font>
    <font>
      <sz val="16"/>
      <color theme="0" tint="-0.249977111117893"/>
      <name val="Calibri"/>
      <family val="2"/>
      <scheme val="minor"/>
    </font>
    <font>
      <sz val="14"/>
      <color theme="0" tint="-0.249977111117893"/>
      <name val="Calibri"/>
      <family val="2"/>
      <scheme val="minor"/>
    </font>
    <font>
      <sz val="16"/>
      <color theme="1"/>
      <name val="Calibri"/>
      <family val="2"/>
      <scheme val="minor"/>
    </font>
    <font>
      <sz val="8"/>
      <color theme="6" tint="0.3999755851924192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rgb="FFFFFF00"/>
        <bgColor indexed="64"/>
      </patternFill>
    </fill>
    <fill>
      <patternFill patternType="solid">
        <fgColor theme="4" tint="0.79998168889431442"/>
        <bgColor indexed="64"/>
      </patternFill>
    </fill>
  </fills>
  <borders count="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48">
    <xf numFmtId="0" fontId="0" fillId="0" borderId="0" xfId="0"/>
    <xf numFmtId="0" fontId="0" fillId="0" borderId="0" xfId="0" applyFont="1" applyBorder="1" applyAlignment="1">
      <alignment vertical="center"/>
    </xf>
    <xf numFmtId="0" fontId="0" fillId="0" borderId="0" xfId="0" applyFont="1" applyBorder="1"/>
    <xf numFmtId="0" fontId="0" fillId="0" borderId="0" xfId="0" applyFill="1" applyBorder="1"/>
    <xf numFmtId="16" fontId="0" fillId="0" borderId="0" xfId="0" applyNumberFormat="1" applyFill="1" applyBorder="1"/>
    <xf numFmtId="0" fontId="0" fillId="0" borderId="0" xfId="0" applyAlignment="1">
      <alignment horizontal="center" textRotation="90"/>
    </xf>
    <xf numFmtId="0" fontId="0" fillId="0" borderId="0" xfId="0" pivotButton="1" applyAlignment="1">
      <alignment horizontal="center"/>
    </xf>
    <xf numFmtId="0" fontId="0" fillId="0" borderId="0" xfId="0" applyAlignment="1">
      <alignment horizontal="center"/>
    </xf>
    <xf numFmtId="0" fontId="0" fillId="0" borderId="0" xfId="0" applyNumberFormat="1" applyAlignment="1">
      <alignment horizontal="center"/>
    </xf>
    <xf numFmtId="0" fontId="0" fillId="0" borderId="0" xfId="0" applyAlignment="1"/>
    <xf numFmtId="16" fontId="0" fillId="0" borderId="0" xfId="0" applyNumberFormat="1" applyAlignment="1">
      <alignment horizontal="center"/>
    </xf>
    <xf numFmtId="0" fontId="2" fillId="0" borderId="0" xfId="0" applyFont="1" applyBorder="1" applyAlignment="1">
      <alignment horizontal="center"/>
    </xf>
    <xf numFmtId="0" fontId="2" fillId="0" borderId="0" xfId="0" applyFont="1" applyFill="1" applyBorder="1" applyAlignment="1">
      <alignment horizontal="center"/>
    </xf>
    <xf numFmtId="0" fontId="3" fillId="2" borderId="0" xfId="0" applyFont="1" applyFill="1" applyBorder="1" applyAlignment="1">
      <alignment horizontal="center"/>
    </xf>
    <xf numFmtId="165" fontId="2" fillId="0" borderId="0" xfId="0" applyNumberFormat="1" applyFont="1" applyFill="1" applyBorder="1" applyAlignment="1">
      <alignment horizontal="center"/>
    </xf>
    <xf numFmtId="0" fontId="0" fillId="0" borderId="0" xfId="0" applyBorder="1" applyAlignment="1"/>
    <xf numFmtId="0" fontId="0" fillId="0" borderId="0" xfId="0" applyBorder="1"/>
    <xf numFmtId="166" fontId="4" fillId="0" borderId="0" xfId="0" applyNumberFormat="1" applyFont="1" applyBorder="1" applyAlignment="1"/>
    <xf numFmtId="166" fontId="4" fillId="0" borderId="0" xfId="0" applyNumberFormat="1" applyFont="1" applyBorder="1" applyAlignment="1">
      <alignment horizontal="center"/>
    </xf>
    <xf numFmtId="14" fontId="0" fillId="0" borderId="0" xfId="0" applyNumberFormat="1" applyBorder="1" applyAlignment="1"/>
    <xf numFmtId="0" fontId="6" fillId="0" borderId="0" xfId="0" applyFont="1" applyBorder="1"/>
    <xf numFmtId="164" fontId="7" fillId="0" borderId="0" xfId="0" applyNumberFormat="1" applyFont="1" applyFill="1" applyBorder="1" applyAlignment="1" applyProtection="1">
      <alignment horizontal="left" vertical="center"/>
      <protection locked="0"/>
    </xf>
    <xf numFmtId="0" fontId="8" fillId="0" borderId="0" xfId="0" applyFont="1" applyFill="1" applyBorder="1" applyAlignment="1" applyProtection="1">
      <alignment horizontal="left" vertical="center"/>
      <protection locked="0"/>
    </xf>
    <xf numFmtId="164" fontId="8" fillId="0" borderId="0" xfId="0" applyNumberFormat="1" applyFont="1" applyFill="1" applyBorder="1" applyAlignment="1" applyProtection="1">
      <alignment horizontal="left" vertical="center"/>
      <protection locked="0"/>
    </xf>
    <xf numFmtId="0" fontId="9" fillId="0" borderId="0" xfId="0" applyFont="1" applyBorder="1" applyAlignment="1">
      <alignment horizontal="center" vertical="center"/>
    </xf>
    <xf numFmtId="0" fontId="8" fillId="0" borderId="0" xfId="0" applyFont="1" applyFill="1" applyBorder="1" applyAlignment="1" applyProtection="1">
      <alignment horizontal="left" vertical="center" indent="1"/>
      <protection locked="0"/>
    </xf>
    <xf numFmtId="0" fontId="11" fillId="0" borderId="0" xfId="0" applyFont="1" applyBorder="1"/>
    <xf numFmtId="166" fontId="0" fillId="0" borderId="0" xfId="0" applyNumberFormat="1" applyFont="1" applyBorder="1" applyAlignment="1"/>
    <xf numFmtId="166" fontId="0" fillId="0" borderId="0" xfId="0" applyNumberFormat="1" applyFont="1" applyBorder="1" applyAlignment="1">
      <alignment horizontal="center"/>
    </xf>
    <xf numFmtId="0" fontId="12" fillId="0" borderId="0" xfId="0" applyNumberFormat="1" applyFont="1" applyBorder="1" applyAlignment="1">
      <alignment horizontal="center"/>
    </xf>
    <xf numFmtId="0" fontId="0" fillId="0" borderId="0" xfId="0" pivotButton="1"/>
    <xf numFmtId="0" fontId="0" fillId="0" borderId="0" xfId="0" applyNumberFormat="1"/>
    <xf numFmtId="0" fontId="0" fillId="0" borderId="0" xfId="0" applyAlignment="1">
      <alignment horizontal="left"/>
    </xf>
    <xf numFmtId="0" fontId="0" fillId="0" borderId="0" xfId="0" applyAlignment="1">
      <alignment horizontal="left" indent="3"/>
    </xf>
    <xf numFmtId="0" fontId="0" fillId="0" borderId="0" xfId="0" applyAlignment="1">
      <alignment horizontal="left" indent="1"/>
    </xf>
    <xf numFmtId="16" fontId="0" fillId="0" borderId="0" xfId="0" applyNumberFormat="1" applyAlignment="1">
      <alignment horizontal="left" indent="2"/>
    </xf>
    <xf numFmtId="0" fontId="0" fillId="0" borderId="0" xfId="0" applyAlignment="1">
      <alignment horizontal="left" indent="4"/>
    </xf>
    <xf numFmtId="0" fontId="0" fillId="0" borderId="0" xfId="0" applyAlignment="1">
      <alignment horizontal="left" indent="5"/>
    </xf>
    <xf numFmtId="0" fontId="0" fillId="0" borderId="0" xfId="0" applyNumberFormat="1" applyFill="1" applyBorder="1"/>
    <xf numFmtId="0" fontId="0" fillId="0" borderId="0" xfId="0" applyNumberFormat="1" applyBorder="1" applyAlignment="1">
      <alignment horizontal="center"/>
    </xf>
    <xf numFmtId="0" fontId="5" fillId="3" borderId="0" xfId="0" applyFont="1" applyFill="1" applyBorder="1" applyAlignment="1" applyProtection="1">
      <protection locked="0"/>
    </xf>
    <xf numFmtId="0" fontId="10" fillId="0" borderId="0" xfId="0" applyFont="1" applyBorder="1" applyAlignment="1" applyProtection="1">
      <alignment horizontal="center" vertical="center"/>
      <protection locked="0"/>
    </xf>
    <xf numFmtId="0" fontId="1" fillId="4" borderId="1" xfId="0" quotePrefix="1" applyFont="1" applyFill="1" applyBorder="1" applyAlignment="1">
      <alignment horizontal="center"/>
    </xf>
    <xf numFmtId="0" fontId="1" fillId="4" borderId="2" xfId="0" applyFont="1" applyFill="1" applyBorder="1" applyAlignment="1">
      <alignment horizontal="center"/>
    </xf>
    <xf numFmtId="0" fontId="1" fillId="4" borderId="3" xfId="0" applyFont="1" applyFill="1" applyBorder="1" applyAlignment="1">
      <alignment horizontal="center"/>
    </xf>
    <xf numFmtId="0" fontId="11" fillId="4" borderId="1" xfId="0" quotePrefix="1" applyFont="1" applyFill="1" applyBorder="1" applyAlignment="1">
      <alignment horizontal="center"/>
    </xf>
    <xf numFmtId="0" fontId="11" fillId="4" borderId="2" xfId="0" applyFont="1" applyFill="1" applyBorder="1" applyAlignment="1">
      <alignment horizontal="center"/>
    </xf>
    <xf numFmtId="0" fontId="11" fillId="4" borderId="3" xfId="0" applyFont="1" applyFill="1" applyBorder="1" applyAlignment="1">
      <alignment horizontal="center"/>
    </xf>
  </cellXfs>
  <cellStyles count="1">
    <cellStyle name="Normal" xfId="0" builtinId="0"/>
  </cellStyles>
  <dxfs count="43">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center" readingOrder="0"/>
    </dxf>
    <dxf>
      <alignment horizontal="center" readingOrder="0"/>
    </dxf>
    <dxf>
      <alignment horizontal="center" readingOrder="0"/>
    </dxf>
    <dxf>
      <alignment horizontal="center"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general" readingOrder="0"/>
    </dxf>
    <dxf>
      <alignment horizontal="center" readingOrder="0"/>
    </dxf>
    <dxf>
      <alignment horizontal="center" readingOrder="0"/>
    </dxf>
    <dxf>
      <alignment horizontal="center" readingOrder="0"/>
    </dxf>
    <dxf>
      <alignment horizontal="center" readingOrder="0"/>
    </dxf>
    <dxf>
      <fill>
        <patternFill>
          <bgColor rgb="FF92D050"/>
        </patternFill>
      </fill>
    </dxf>
    <dxf>
      <fill>
        <patternFill>
          <bgColor theme="7" tint="0.59996337778862885"/>
        </patternFill>
      </fill>
    </dxf>
    <dxf>
      <font>
        <b val="0"/>
        <i/>
        <color theme="0" tint="-0.24994659260841701"/>
      </font>
    </dxf>
    <dxf>
      <numFmt numFmtId="0" formatCode="General"/>
      <fill>
        <patternFill patternType="none">
          <fgColor indexed="64"/>
          <bgColor indexed="65"/>
        </patternFill>
      </fill>
    </dxf>
    <dxf>
      <numFmt numFmtId="0" formatCode="General"/>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numFmt numFmtId="21" formatCode="dd\-mmm"/>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dxf>
    <dxf>
      <fill>
        <patternFill>
          <bgColor rgb="FF92D050"/>
        </patternFill>
      </fill>
    </dxf>
    <dxf>
      <fill>
        <patternFill>
          <bgColor theme="6" tint="0.59996337778862885"/>
        </patternFill>
      </fill>
    </dxf>
    <dxf>
      <fill>
        <patternFill>
          <bgColor theme="7" tint="0.59996337778862885"/>
        </patternFill>
      </fill>
    </dxf>
    <dxf>
      <font>
        <b val="0"/>
        <i/>
        <color theme="0" tint="-0.24994659260841701"/>
      </font>
    </dxf>
    <dxf>
      <font>
        <b val="0"/>
        <i val="0"/>
        <strike val="0"/>
        <condense val="0"/>
        <extend val="0"/>
        <outline val="0"/>
        <shadow val="0"/>
        <u val="none"/>
        <vertAlign val="baseline"/>
        <sz val="10"/>
        <color theme="1"/>
        <name val="Calibri"/>
        <scheme val="minor"/>
      </font>
      <numFmt numFmtId="165" formatCode="ddd\ dd/mm/yyyy"/>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center" vertical="bottom" textRotation="0" wrapText="0"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Spin" dx="31" fmlaLink="$B$2" max="12" min="1" page="10" val="2"/>
</file>

<file path=xl/ctrlProps/ctrlProp2.xml><?xml version="1.0" encoding="utf-8"?>
<formControlPr xmlns="http://schemas.microsoft.com/office/spreadsheetml/2009/9/main" objectType="Spin" dx="31" fmlaLink="$A$1" max="2099" min="2000" page="10" val="2016"/>
</file>

<file path=xl/ctrlProps/ctrlProp3.xml><?xml version="1.0" encoding="utf-8"?>
<formControlPr xmlns="http://schemas.microsoft.com/office/spreadsheetml/2009/9/main" objectType="Spin" dx="31" fmlaLink="$A$1" max="2099" min="2000" page="10" val="2016"/>
</file>

<file path=xl/ctrlProps/ctrlProp4.xml><?xml version="1.0" encoding="utf-8"?>
<formControlPr xmlns="http://schemas.microsoft.com/office/spreadsheetml/2009/9/main" objectType="Spin" dx="31" fmlaLink="$B$2" max="12" min="1" page="1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1117600</xdr:colOff>
          <xdr:row>1</xdr:row>
          <xdr:rowOff>19050</xdr:rowOff>
        </xdr:from>
        <xdr:to>
          <xdr:col>0</xdr:col>
          <xdr:colOff>1327150</xdr:colOff>
          <xdr:row>1</xdr:row>
          <xdr:rowOff>228600</xdr:rowOff>
        </xdr:to>
        <xdr:sp macro="" textlink="">
          <xdr:nvSpPr>
            <xdr:cNvPr id="4097" name="Spinner 1" hidden="1">
              <a:extLst>
                <a:ext uri="{63B3BB69-23CF-44E3-9099-C40C66FF867C}">
                  <a14:compatExt spid="_x0000_s4097"/>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1117600</xdr:colOff>
          <xdr:row>0</xdr:row>
          <xdr:rowOff>25400</xdr:rowOff>
        </xdr:from>
        <xdr:to>
          <xdr:col>0</xdr:col>
          <xdr:colOff>1333500</xdr:colOff>
          <xdr:row>0</xdr:row>
          <xdr:rowOff>215900</xdr:rowOff>
        </xdr:to>
        <xdr:sp macro="" textlink="">
          <xdr:nvSpPr>
            <xdr:cNvPr id="4100" name="Spinner 4" hidden="1">
              <a:extLst>
                <a:ext uri="{63B3BB69-23CF-44E3-9099-C40C66FF867C}">
                  <a14:compatExt spid="_x0000_s41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oneCellAnchor>
    <xdr:from>
      <xdr:col>2</xdr:col>
      <xdr:colOff>246945</xdr:colOff>
      <xdr:row>19</xdr:row>
      <xdr:rowOff>7056</xdr:rowOff>
    </xdr:from>
    <xdr:ext cx="2732223" cy="749821"/>
    <xdr:sp macro="" textlink="">
      <xdr:nvSpPr>
        <xdr:cNvPr id="2" name="ZoneTexte 1"/>
        <xdr:cNvSpPr txBox="1"/>
      </xdr:nvSpPr>
      <xdr:spPr>
        <a:xfrm>
          <a:off x="1735667" y="3937000"/>
          <a:ext cx="2732223" cy="749821"/>
        </a:xfrm>
        <a:prstGeom prst="rect">
          <a:avLst/>
        </a:prstGeom>
        <a:solidFill>
          <a:schemeClr val="accent6">
            <a:lumMod val="40000"/>
            <a:lumOff val="60000"/>
          </a:schemeClr>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lang="fr-FR" sz="1400"/>
            <a:t>Sélectionner une plage</a:t>
          </a:r>
        </a:p>
        <a:p>
          <a:r>
            <a:rPr lang="fr-FR" sz="1400"/>
            <a:t>Faire Ctrl + Maj + A pour Ajouter</a:t>
          </a:r>
        </a:p>
        <a:p>
          <a:pPr marL="0" marR="0" indent="0" defTabSz="914400" eaLnBrk="1" fontAlgn="auto" latinLnBrk="0" hangingPunct="1">
            <a:lnSpc>
              <a:spcPct val="100000"/>
            </a:lnSpc>
            <a:spcBef>
              <a:spcPts val="0"/>
            </a:spcBef>
            <a:spcAft>
              <a:spcPts val="0"/>
            </a:spcAft>
            <a:buClrTx/>
            <a:buSzTx/>
            <a:buFontTx/>
            <a:buNone/>
            <a:tabLst/>
            <a:defRPr/>
          </a:pPr>
          <a:r>
            <a:rPr lang="fr-FR" sz="1400">
              <a:solidFill>
                <a:schemeClr val="dk1"/>
              </a:solidFill>
              <a:effectLst/>
              <a:latin typeface="+mn-lt"/>
              <a:ea typeface="+mn-ea"/>
              <a:cs typeface="+mn-cs"/>
            </a:rPr>
            <a:t>Faire Ctrl + Maj + S pour Supprimer</a:t>
          </a:r>
          <a:endParaRPr lang="fr-FR" sz="1400"/>
        </a:p>
      </xdr:txBody>
    </xdr:sp>
    <xdr:clientData/>
  </xdr:one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825500</xdr:colOff>
          <xdr:row>0</xdr:row>
          <xdr:rowOff>25400</xdr:rowOff>
        </xdr:from>
        <xdr:to>
          <xdr:col>1</xdr:col>
          <xdr:colOff>6350</xdr:colOff>
          <xdr:row>0</xdr:row>
          <xdr:rowOff>317500</xdr:rowOff>
        </xdr:to>
        <xdr:sp macro="" textlink="">
          <xdr:nvSpPr>
            <xdr:cNvPr id="2053" name="Spinner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825500</xdr:colOff>
          <xdr:row>1</xdr:row>
          <xdr:rowOff>19050</xdr:rowOff>
        </xdr:from>
        <xdr:to>
          <xdr:col>1</xdr:col>
          <xdr:colOff>6350</xdr:colOff>
          <xdr:row>1</xdr:row>
          <xdr:rowOff>311150</xdr:rowOff>
        </xdr:to>
        <xdr:sp macro="" textlink="">
          <xdr:nvSpPr>
            <xdr:cNvPr id="2054" name="Spinner 6" hidden="1">
              <a:extLst>
                <a:ext uri="{63B3BB69-23CF-44E3-9099-C40C66FF867C}">
                  <a14:compatExt spid="_x0000_s2054"/>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gestion%20absences%20v2.xlsm"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eur" refreshedDate="42480.253768518516" createdVersion="5" refreshedVersion="5" minRefreshableVersion="3" recordCount="79">
  <cacheSource type="worksheet">
    <worksheetSource name="TabEvenements" r:id="rId2"/>
  </cacheSource>
  <cacheFields count="7">
    <cacheField name="Nom" numFmtId="0">
      <sharedItems count="8">
        <s v="CLOTILDE"/>
        <s v="ELODIE"/>
        <s v="FANNY"/>
        <s v="KATY"/>
        <s v="LAURENCE"/>
        <s v="MELANIE"/>
        <s v="SANDRINE"/>
        <s v="PASCALE" u="1"/>
      </sharedItems>
    </cacheField>
    <cacheField name="Date" numFmtId="16">
      <sharedItems containsSemiMixedTypes="0" containsNonDate="0" containsDate="1" containsString="0" minDate="2016-01-08T00:00:00" maxDate="2016-03-01T00:00:00" count="26">
        <d v="2016-02-26T00:00:00"/>
        <d v="2016-02-29T00:00:00"/>
        <d v="2016-01-25T00:00:00"/>
        <d v="2016-02-01T00:00:00"/>
        <d v="2016-02-02T00:00:00"/>
        <d v="2016-02-03T00:00:00"/>
        <d v="2016-02-04T00:00:00"/>
        <d v="2016-02-05T00:00:00"/>
        <d v="2016-02-08T00:00:00"/>
        <d v="2016-02-09T00:00:00"/>
        <d v="2016-02-10T00:00:00"/>
        <d v="2016-02-11T00:00:00"/>
        <d v="2016-02-12T00:00:00"/>
        <d v="2016-02-19T00:00:00"/>
        <d v="2016-02-22T00:00:00"/>
        <d v="2016-02-23T00:00:00"/>
        <d v="2016-02-24T00:00:00"/>
        <d v="2016-02-25T00:00:00"/>
        <d v="2016-02-17T00:00:00"/>
        <d v="2016-01-19T00:00:00"/>
        <d v="2016-01-29T00:00:00"/>
        <d v="2016-02-15T00:00:00"/>
        <d v="2016-01-08T00:00:00"/>
        <d v="2016-01-14T00:00:00"/>
        <d v="2016-01-15T00:00:00"/>
        <d v="2016-01-22T00:00:00"/>
      </sharedItems>
      <fieldGroup par="6" base="1">
        <rangePr groupBy="months" startDate="2016-01-08T00:00:00" endDate="2016-03-01T00:00:00"/>
        <groupItems count="14">
          <s v="&lt;08/01/2016"/>
          <s v="janv"/>
          <s v="févr"/>
          <s v="mars"/>
          <s v="avr"/>
          <s v="mai"/>
          <s v="juin"/>
          <s v="juil"/>
          <s v="août"/>
          <s v="sept"/>
          <s v="oct"/>
          <s v="nov"/>
          <s v="déc"/>
          <s v="&gt;01/03/2016"/>
        </groupItems>
      </fieldGroup>
    </cacheField>
    <cacheField name="M/A" numFmtId="0">
      <sharedItems count="2">
        <s v="A"/>
        <s v="M"/>
      </sharedItems>
    </cacheField>
    <cacheField name="Motif" numFmtId="0">
      <sharedItems containsBlank="1" count="6">
        <s v="CONGES"/>
        <s v="ENFANT MAL"/>
        <s v="COURS"/>
        <m u="1"/>
        <s v="CONGES S/S" u="1"/>
        <s v="MALADIE" u="1"/>
      </sharedItems>
    </cacheField>
    <cacheField name="Jour" numFmtId="0">
      <sharedItems containsSemiMixedTypes="0" containsString="0" containsNumber="1" containsInteger="1" minValue="1" maxValue="29" count="20">
        <n v="26"/>
        <n v="29"/>
        <n v="25"/>
        <n v="1"/>
        <n v="2"/>
        <n v="3"/>
        <n v="4"/>
        <n v="5"/>
        <n v="8"/>
        <n v="9"/>
        <n v="10"/>
        <n v="11"/>
        <n v="12"/>
        <n v="19"/>
        <n v="22"/>
        <n v="23"/>
        <n v="24"/>
        <n v="17"/>
        <n v="15"/>
        <n v="14"/>
      </sharedItems>
    </cacheField>
    <cacheField name="ID" numFmtId="0">
      <sharedItems containsSemiMixedTypes="0" containsString="0" containsNumber="1" containsInteger="1" minValue="1" maxValue="79"/>
    </cacheField>
    <cacheField name="Années" numFmtId="0" databaseField="0">
      <fieldGroup base="1">
        <rangePr groupBy="years" startDate="2016-01-08T00:00:00" endDate="2016-03-01T00:00:00"/>
        <groupItems count="3">
          <s v="&lt;08/01/2016"/>
          <s v="2016"/>
          <s v="&gt;01/03/2016"/>
        </groupItems>
      </fieldGroup>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9">
  <r>
    <x v="0"/>
    <x v="0"/>
    <x v="0"/>
    <x v="0"/>
    <x v="0"/>
    <n v="1"/>
  </r>
  <r>
    <x v="0"/>
    <x v="1"/>
    <x v="1"/>
    <x v="0"/>
    <x v="1"/>
    <n v="2"/>
  </r>
  <r>
    <x v="0"/>
    <x v="1"/>
    <x v="0"/>
    <x v="0"/>
    <x v="1"/>
    <n v="3"/>
  </r>
  <r>
    <x v="0"/>
    <x v="2"/>
    <x v="1"/>
    <x v="1"/>
    <x v="2"/>
    <n v="4"/>
  </r>
  <r>
    <x v="0"/>
    <x v="2"/>
    <x v="0"/>
    <x v="1"/>
    <x v="2"/>
    <n v="5"/>
  </r>
  <r>
    <x v="1"/>
    <x v="3"/>
    <x v="1"/>
    <x v="0"/>
    <x v="3"/>
    <n v="6"/>
  </r>
  <r>
    <x v="1"/>
    <x v="3"/>
    <x v="0"/>
    <x v="0"/>
    <x v="3"/>
    <n v="7"/>
  </r>
  <r>
    <x v="1"/>
    <x v="4"/>
    <x v="1"/>
    <x v="0"/>
    <x v="4"/>
    <n v="8"/>
  </r>
  <r>
    <x v="1"/>
    <x v="4"/>
    <x v="0"/>
    <x v="0"/>
    <x v="4"/>
    <n v="9"/>
  </r>
  <r>
    <x v="1"/>
    <x v="5"/>
    <x v="1"/>
    <x v="0"/>
    <x v="5"/>
    <n v="10"/>
  </r>
  <r>
    <x v="1"/>
    <x v="5"/>
    <x v="0"/>
    <x v="0"/>
    <x v="5"/>
    <n v="11"/>
  </r>
  <r>
    <x v="1"/>
    <x v="6"/>
    <x v="1"/>
    <x v="0"/>
    <x v="6"/>
    <n v="12"/>
  </r>
  <r>
    <x v="1"/>
    <x v="6"/>
    <x v="0"/>
    <x v="0"/>
    <x v="6"/>
    <n v="13"/>
  </r>
  <r>
    <x v="1"/>
    <x v="7"/>
    <x v="1"/>
    <x v="0"/>
    <x v="7"/>
    <n v="14"/>
  </r>
  <r>
    <x v="1"/>
    <x v="7"/>
    <x v="0"/>
    <x v="0"/>
    <x v="7"/>
    <n v="15"/>
  </r>
  <r>
    <x v="1"/>
    <x v="8"/>
    <x v="1"/>
    <x v="0"/>
    <x v="8"/>
    <n v="16"/>
  </r>
  <r>
    <x v="1"/>
    <x v="8"/>
    <x v="0"/>
    <x v="0"/>
    <x v="8"/>
    <n v="17"/>
  </r>
  <r>
    <x v="1"/>
    <x v="9"/>
    <x v="1"/>
    <x v="0"/>
    <x v="9"/>
    <n v="18"/>
  </r>
  <r>
    <x v="1"/>
    <x v="9"/>
    <x v="0"/>
    <x v="0"/>
    <x v="9"/>
    <n v="19"/>
  </r>
  <r>
    <x v="1"/>
    <x v="10"/>
    <x v="1"/>
    <x v="0"/>
    <x v="10"/>
    <n v="20"/>
  </r>
  <r>
    <x v="1"/>
    <x v="10"/>
    <x v="0"/>
    <x v="0"/>
    <x v="10"/>
    <n v="21"/>
  </r>
  <r>
    <x v="1"/>
    <x v="11"/>
    <x v="1"/>
    <x v="0"/>
    <x v="11"/>
    <n v="22"/>
  </r>
  <r>
    <x v="1"/>
    <x v="11"/>
    <x v="0"/>
    <x v="0"/>
    <x v="11"/>
    <n v="23"/>
  </r>
  <r>
    <x v="1"/>
    <x v="12"/>
    <x v="1"/>
    <x v="0"/>
    <x v="12"/>
    <n v="24"/>
  </r>
  <r>
    <x v="2"/>
    <x v="7"/>
    <x v="1"/>
    <x v="2"/>
    <x v="7"/>
    <n v="25"/>
  </r>
  <r>
    <x v="2"/>
    <x v="7"/>
    <x v="0"/>
    <x v="2"/>
    <x v="7"/>
    <n v="26"/>
  </r>
  <r>
    <x v="2"/>
    <x v="13"/>
    <x v="1"/>
    <x v="2"/>
    <x v="13"/>
    <n v="27"/>
  </r>
  <r>
    <x v="2"/>
    <x v="13"/>
    <x v="0"/>
    <x v="2"/>
    <x v="13"/>
    <n v="28"/>
  </r>
  <r>
    <x v="2"/>
    <x v="0"/>
    <x v="1"/>
    <x v="2"/>
    <x v="0"/>
    <n v="29"/>
  </r>
  <r>
    <x v="2"/>
    <x v="0"/>
    <x v="0"/>
    <x v="2"/>
    <x v="0"/>
    <n v="30"/>
  </r>
  <r>
    <x v="3"/>
    <x v="14"/>
    <x v="1"/>
    <x v="0"/>
    <x v="14"/>
    <n v="31"/>
  </r>
  <r>
    <x v="3"/>
    <x v="14"/>
    <x v="0"/>
    <x v="0"/>
    <x v="14"/>
    <n v="32"/>
  </r>
  <r>
    <x v="3"/>
    <x v="15"/>
    <x v="1"/>
    <x v="0"/>
    <x v="15"/>
    <n v="33"/>
  </r>
  <r>
    <x v="3"/>
    <x v="15"/>
    <x v="0"/>
    <x v="0"/>
    <x v="15"/>
    <n v="34"/>
  </r>
  <r>
    <x v="3"/>
    <x v="16"/>
    <x v="1"/>
    <x v="0"/>
    <x v="16"/>
    <n v="35"/>
  </r>
  <r>
    <x v="3"/>
    <x v="16"/>
    <x v="0"/>
    <x v="0"/>
    <x v="16"/>
    <n v="36"/>
  </r>
  <r>
    <x v="3"/>
    <x v="17"/>
    <x v="1"/>
    <x v="0"/>
    <x v="2"/>
    <n v="37"/>
  </r>
  <r>
    <x v="3"/>
    <x v="17"/>
    <x v="0"/>
    <x v="0"/>
    <x v="2"/>
    <n v="38"/>
  </r>
  <r>
    <x v="3"/>
    <x v="0"/>
    <x v="1"/>
    <x v="0"/>
    <x v="0"/>
    <n v="39"/>
  </r>
  <r>
    <x v="3"/>
    <x v="0"/>
    <x v="0"/>
    <x v="0"/>
    <x v="0"/>
    <n v="40"/>
  </r>
  <r>
    <x v="3"/>
    <x v="7"/>
    <x v="1"/>
    <x v="1"/>
    <x v="7"/>
    <n v="41"/>
  </r>
  <r>
    <x v="3"/>
    <x v="7"/>
    <x v="0"/>
    <x v="1"/>
    <x v="7"/>
    <n v="42"/>
  </r>
  <r>
    <x v="3"/>
    <x v="18"/>
    <x v="1"/>
    <x v="1"/>
    <x v="17"/>
    <n v="43"/>
  </r>
  <r>
    <x v="3"/>
    <x v="18"/>
    <x v="0"/>
    <x v="1"/>
    <x v="17"/>
    <n v="44"/>
  </r>
  <r>
    <x v="3"/>
    <x v="13"/>
    <x v="1"/>
    <x v="1"/>
    <x v="13"/>
    <n v="45"/>
  </r>
  <r>
    <x v="3"/>
    <x v="13"/>
    <x v="0"/>
    <x v="1"/>
    <x v="13"/>
    <n v="46"/>
  </r>
  <r>
    <x v="4"/>
    <x v="19"/>
    <x v="1"/>
    <x v="0"/>
    <x v="13"/>
    <n v="47"/>
  </r>
  <r>
    <x v="4"/>
    <x v="0"/>
    <x v="1"/>
    <x v="0"/>
    <x v="0"/>
    <n v="48"/>
  </r>
  <r>
    <x v="4"/>
    <x v="0"/>
    <x v="0"/>
    <x v="0"/>
    <x v="0"/>
    <n v="49"/>
  </r>
  <r>
    <x v="4"/>
    <x v="1"/>
    <x v="1"/>
    <x v="0"/>
    <x v="1"/>
    <n v="50"/>
  </r>
  <r>
    <x v="4"/>
    <x v="1"/>
    <x v="0"/>
    <x v="0"/>
    <x v="1"/>
    <n v="51"/>
  </r>
  <r>
    <x v="5"/>
    <x v="20"/>
    <x v="1"/>
    <x v="2"/>
    <x v="1"/>
    <n v="52"/>
  </r>
  <r>
    <x v="5"/>
    <x v="20"/>
    <x v="0"/>
    <x v="2"/>
    <x v="1"/>
    <n v="53"/>
  </r>
  <r>
    <x v="5"/>
    <x v="8"/>
    <x v="1"/>
    <x v="2"/>
    <x v="8"/>
    <n v="54"/>
  </r>
  <r>
    <x v="5"/>
    <x v="8"/>
    <x v="0"/>
    <x v="2"/>
    <x v="8"/>
    <n v="55"/>
  </r>
  <r>
    <x v="5"/>
    <x v="21"/>
    <x v="1"/>
    <x v="2"/>
    <x v="18"/>
    <n v="56"/>
  </r>
  <r>
    <x v="5"/>
    <x v="21"/>
    <x v="0"/>
    <x v="2"/>
    <x v="18"/>
    <n v="57"/>
  </r>
  <r>
    <x v="5"/>
    <x v="14"/>
    <x v="1"/>
    <x v="2"/>
    <x v="14"/>
    <n v="58"/>
  </r>
  <r>
    <x v="5"/>
    <x v="14"/>
    <x v="0"/>
    <x v="2"/>
    <x v="14"/>
    <n v="59"/>
  </r>
  <r>
    <x v="5"/>
    <x v="1"/>
    <x v="1"/>
    <x v="2"/>
    <x v="1"/>
    <n v="60"/>
  </r>
  <r>
    <x v="5"/>
    <x v="1"/>
    <x v="0"/>
    <x v="2"/>
    <x v="1"/>
    <n v="61"/>
  </r>
  <r>
    <x v="6"/>
    <x v="22"/>
    <x v="1"/>
    <x v="2"/>
    <x v="8"/>
    <n v="62"/>
  </r>
  <r>
    <x v="6"/>
    <x v="22"/>
    <x v="0"/>
    <x v="2"/>
    <x v="8"/>
    <n v="63"/>
  </r>
  <r>
    <x v="6"/>
    <x v="23"/>
    <x v="1"/>
    <x v="2"/>
    <x v="19"/>
    <n v="64"/>
  </r>
  <r>
    <x v="6"/>
    <x v="23"/>
    <x v="0"/>
    <x v="2"/>
    <x v="19"/>
    <n v="65"/>
  </r>
  <r>
    <x v="6"/>
    <x v="24"/>
    <x v="1"/>
    <x v="2"/>
    <x v="18"/>
    <n v="66"/>
  </r>
  <r>
    <x v="6"/>
    <x v="24"/>
    <x v="0"/>
    <x v="2"/>
    <x v="18"/>
    <n v="67"/>
  </r>
  <r>
    <x v="6"/>
    <x v="25"/>
    <x v="1"/>
    <x v="2"/>
    <x v="14"/>
    <n v="68"/>
  </r>
  <r>
    <x v="6"/>
    <x v="25"/>
    <x v="0"/>
    <x v="2"/>
    <x v="14"/>
    <n v="69"/>
  </r>
  <r>
    <x v="6"/>
    <x v="20"/>
    <x v="1"/>
    <x v="2"/>
    <x v="1"/>
    <n v="70"/>
  </r>
  <r>
    <x v="6"/>
    <x v="20"/>
    <x v="0"/>
    <x v="2"/>
    <x v="1"/>
    <n v="71"/>
  </r>
  <r>
    <x v="6"/>
    <x v="0"/>
    <x v="1"/>
    <x v="2"/>
    <x v="0"/>
    <n v="72"/>
  </r>
  <r>
    <x v="6"/>
    <x v="0"/>
    <x v="0"/>
    <x v="2"/>
    <x v="0"/>
    <n v="73"/>
  </r>
  <r>
    <x v="6"/>
    <x v="12"/>
    <x v="1"/>
    <x v="2"/>
    <x v="12"/>
    <n v="74"/>
  </r>
  <r>
    <x v="6"/>
    <x v="12"/>
    <x v="0"/>
    <x v="2"/>
    <x v="12"/>
    <n v="75"/>
  </r>
  <r>
    <x v="6"/>
    <x v="13"/>
    <x v="1"/>
    <x v="2"/>
    <x v="13"/>
    <n v="76"/>
  </r>
  <r>
    <x v="6"/>
    <x v="13"/>
    <x v="0"/>
    <x v="2"/>
    <x v="13"/>
    <n v="77"/>
  </r>
  <r>
    <x v="6"/>
    <x v="7"/>
    <x v="1"/>
    <x v="2"/>
    <x v="7"/>
    <n v="78"/>
  </r>
  <r>
    <x v="6"/>
    <x v="7"/>
    <x v="0"/>
    <x v="2"/>
    <x v="7"/>
    <n v="79"/>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5" minRefreshableVersion="3" rowGrandTotals="0" itemPrintTitles="1" createdVersion="5" indent="0" compact="0" compactData="0" gridDropZones="1" multipleFieldFilters="0">
  <location ref="A3:E14" firstHeaderRow="1" firstDataRow="3" firstDataCol="2"/>
  <pivotFields count="7">
    <pivotField axis="axisRow" compact="0" outline="0" showAll="0" defaultSubtotal="0">
      <items count="8">
        <item x="0"/>
        <item x="1"/>
        <item x="2"/>
        <item x="3"/>
        <item x="4"/>
        <item x="5"/>
        <item x="6"/>
        <item m="1" x="7"/>
      </items>
    </pivotField>
    <pivotField axis="axisCol" compact="0" numFmtId="16" outline="0" showAll="0" defaultSubtotal="0">
      <items count="14">
        <item x="0"/>
        <item x="1"/>
        <item x="2"/>
        <item x="3"/>
        <item x="4"/>
        <item x="5"/>
        <item x="6"/>
        <item x="7"/>
        <item x="8"/>
        <item x="9"/>
        <item x="10"/>
        <item x="11"/>
        <item x="12"/>
        <item x="13"/>
      </items>
    </pivotField>
    <pivotField compact="0" outline="0" showAll="0"/>
    <pivotField axis="axisRow" dataField="1" compact="0" outline="0" showAll="0" defaultSubtotal="0">
      <items count="6">
        <item x="0"/>
        <item x="2"/>
        <item x="1"/>
        <item m="1" x="4"/>
        <item m="1" x="3"/>
        <item m="1" x="5"/>
      </items>
    </pivotField>
    <pivotField compact="0" outline="0" showAll="0" defaultSubtotal="0"/>
    <pivotField compact="0" outline="0" showAll="0" defaultSubtotal="0"/>
    <pivotField axis="axisCol" compact="0" outline="0" showAll="0" defaultSubtotal="0">
      <items count="3">
        <item x="0"/>
        <item x="1"/>
        <item x="2"/>
      </items>
    </pivotField>
  </pivotFields>
  <rowFields count="2">
    <field x="3"/>
    <field x="0"/>
  </rowFields>
  <rowItems count="9">
    <i>
      <x/>
      <x/>
    </i>
    <i r="1">
      <x v="1"/>
    </i>
    <i r="1">
      <x v="3"/>
    </i>
    <i r="1">
      <x v="4"/>
    </i>
    <i>
      <x v="1"/>
      <x v="2"/>
    </i>
    <i r="1">
      <x v="5"/>
    </i>
    <i r="1">
      <x v="6"/>
    </i>
    <i>
      <x v="2"/>
      <x/>
    </i>
    <i r="1">
      <x v="3"/>
    </i>
  </rowItems>
  <colFields count="2">
    <field x="6"/>
    <field x="1"/>
  </colFields>
  <colItems count="3">
    <i>
      <x v="1"/>
      <x v="1"/>
    </i>
    <i r="1">
      <x v="2"/>
    </i>
    <i t="grand">
      <x/>
    </i>
  </colItems>
  <dataFields count="1">
    <dataField name="Nombre de Motif" fld="3" subtotal="count" baseField="0" baseItem="0"/>
  </dataFields>
  <formats count="12">
    <format dxfId="23">
      <pivotArea type="all" dataOnly="0" outline="0" fieldPosition="0"/>
    </format>
    <format dxfId="22">
      <pivotArea outline="0" collapsedLevelsAreSubtotals="1" fieldPosition="0"/>
    </format>
    <format dxfId="21">
      <pivotArea dataOnly="0" labelOnly="1" outline="0" fieldPosition="0">
        <references count="1">
          <reference field="1" count="0"/>
        </references>
      </pivotArea>
    </format>
    <format dxfId="20">
      <pivotArea dataOnly="0" labelOnly="1" grandCol="1" outline="0" fieldPosition="0"/>
    </format>
    <format dxfId="19">
      <pivotArea dataOnly="0" labelOnly="1" outline="0" fieldPosition="0">
        <references count="1">
          <reference field="0" count="0"/>
        </references>
      </pivotArea>
    </format>
    <format dxfId="18">
      <pivotArea dataOnly="0" labelOnly="1" outline="0" fieldPosition="0">
        <references count="2">
          <reference field="0" count="1" selected="0">
            <x v="0"/>
          </reference>
          <reference field="3" count="2">
            <x v="0"/>
            <x v="2"/>
          </reference>
        </references>
      </pivotArea>
    </format>
    <format dxfId="17">
      <pivotArea dataOnly="0" labelOnly="1" outline="0" fieldPosition="0">
        <references count="2">
          <reference field="0" count="1" selected="0">
            <x v="1"/>
          </reference>
          <reference field="3" count="1">
            <x v="0"/>
          </reference>
        </references>
      </pivotArea>
    </format>
    <format dxfId="16">
      <pivotArea dataOnly="0" labelOnly="1" outline="0" fieldPosition="0">
        <references count="2">
          <reference field="0" count="1" selected="0">
            <x v="2"/>
          </reference>
          <reference field="3" count="1">
            <x v="1"/>
          </reference>
        </references>
      </pivotArea>
    </format>
    <format dxfId="15">
      <pivotArea dataOnly="0" labelOnly="1" outline="0" fieldPosition="0">
        <references count="2">
          <reference field="0" count="1" selected="0">
            <x v="3"/>
          </reference>
          <reference field="3" count="2">
            <x v="0"/>
            <x v="2"/>
          </reference>
        </references>
      </pivotArea>
    </format>
    <format dxfId="14">
      <pivotArea dataOnly="0" labelOnly="1" outline="0" fieldPosition="0">
        <references count="2">
          <reference field="0" count="1" selected="0">
            <x v="4"/>
          </reference>
          <reference field="3" count="1">
            <x v="0"/>
          </reference>
        </references>
      </pivotArea>
    </format>
    <format dxfId="13">
      <pivotArea dataOnly="0" labelOnly="1" outline="0" fieldPosition="0">
        <references count="2">
          <reference field="0" count="1" selected="0">
            <x v="5"/>
          </reference>
          <reference field="3" count="1">
            <x v="1"/>
          </reference>
        </references>
      </pivotArea>
    </format>
    <format dxfId="12">
      <pivotArea dataOnly="0" labelOnly="1" outline="0" fieldPosition="0">
        <references count="2">
          <reference field="0" count="1" selected="0">
            <x v="6"/>
          </reference>
          <reference field="3" count="1">
            <x v="1"/>
          </reference>
        </references>
      </pivotArea>
    </format>
  </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2" cacheId="0" applyNumberFormats="0" applyBorderFormats="0" applyFontFormats="0" applyPatternFormats="0" applyAlignmentFormats="0" applyWidthHeightFormats="1" dataCaption="Valeurs" updatedVersion="5" minRefreshableVersion="3" rowGrandTotals="0" itemPrintTitles="1" createdVersion="5" indent="0" compact="0" compactData="0" gridDropZones="1" multipleFieldFilters="0">
  <location ref="A3:D9" firstHeaderRow="1" firstDataRow="3" firstDataCol="1" rowPageCount="1" colPageCount="1"/>
  <pivotFields count="7">
    <pivotField axis="axisRow" compact="0" outline="0" showAll="0" defaultSubtotal="0">
      <items count="8">
        <item x="0"/>
        <item x="1"/>
        <item x="2"/>
        <item x="3"/>
        <item x="4"/>
        <item x="5"/>
        <item x="6"/>
        <item m="1" x="7"/>
      </items>
    </pivotField>
    <pivotField axis="axisCol" compact="0" numFmtId="16" outline="0" showAll="0" defaultSubtotal="0">
      <items count="14">
        <item x="0"/>
        <item x="1"/>
        <item x="2"/>
        <item x="3"/>
        <item x="4"/>
        <item x="5"/>
        <item x="6"/>
        <item x="7"/>
        <item x="8"/>
        <item x="9"/>
        <item x="10"/>
        <item x="11"/>
        <item x="12"/>
        <item x="13"/>
      </items>
    </pivotField>
    <pivotField compact="0" outline="0" showAll="0"/>
    <pivotField axis="axisPage" dataField="1" compact="0" outline="0" showAll="0">
      <items count="7">
        <item x="0"/>
        <item x="2"/>
        <item x="1"/>
        <item m="1" x="4"/>
        <item m="1" x="3"/>
        <item m="1" x="5"/>
        <item t="default"/>
      </items>
    </pivotField>
    <pivotField compact="0" outline="0" showAll="0" defaultSubtotal="0"/>
    <pivotField compact="0" outline="0" showAll="0" defaultSubtotal="0"/>
    <pivotField axis="axisCol" compact="0" outline="0" showAll="0" defaultSubtotal="0">
      <items count="3">
        <item x="0"/>
        <item x="1"/>
        <item x="2"/>
      </items>
    </pivotField>
  </pivotFields>
  <rowFields count="1">
    <field x="0"/>
  </rowFields>
  <rowItems count="4">
    <i>
      <x/>
    </i>
    <i>
      <x v="1"/>
    </i>
    <i>
      <x v="3"/>
    </i>
    <i>
      <x v="4"/>
    </i>
  </rowItems>
  <colFields count="2">
    <field x="6"/>
    <field x="1"/>
  </colFields>
  <colItems count="3">
    <i>
      <x v="1"/>
      <x v="1"/>
    </i>
    <i r="1">
      <x v="2"/>
    </i>
    <i t="grand">
      <x/>
    </i>
  </colItems>
  <pageFields count="1">
    <pageField fld="3" item="0" hier="-1"/>
  </pageFields>
  <dataFields count="1">
    <dataField name="Nombre de Motif" fld="3" subtotal="count" baseField="0" baseItem="0"/>
  </dataFields>
  <formats count="12">
    <format dxfId="11">
      <pivotArea type="all" dataOnly="0" outline="0" fieldPosition="0"/>
    </format>
    <format dxfId="10">
      <pivotArea outline="0" collapsedLevelsAreSubtotals="1" fieldPosition="0"/>
    </format>
    <format dxfId="9">
      <pivotArea dataOnly="0" labelOnly="1" outline="0" fieldPosition="0">
        <references count="1">
          <reference field="1" count="0"/>
        </references>
      </pivotArea>
    </format>
    <format dxfId="8">
      <pivotArea dataOnly="0" labelOnly="1" grandCol="1" outline="0" fieldPosition="0"/>
    </format>
    <format dxfId="7">
      <pivotArea dataOnly="0" labelOnly="1" outline="0" fieldPosition="0">
        <references count="1">
          <reference field="0" count="0"/>
        </references>
      </pivotArea>
    </format>
    <format dxfId="6">
      <pivotArea dataOnly="0" labelOnly="1" outline="0" fieldPosition="0">
        <references count="2">
          <reference field="0" count="1" selected="0">
            <x v="0"/>
          </reference>
          <reference field="3" count="2">
            <x v="0"/>
            <x v="2"/>
          </reference>
        </references>
      </pivotArea>
    </format>
    <format dxfId="5">
      <pivotArea dataOnly="0" labelOnly="1" outline="0" fieldPosition="0">
        <references count="2">
          <reference field="0" count="1" selected="0">
            <x v="1"/>
          </reference>
          <reference field="3" count="1">
            <x v="0"/>
          </reference>
        </references>
      </pivotArea>
    </format>
    <format dxfId="4">
      <pivotArea dataOnly="0" labelOnly="1" outline="0" fieldPosition="0">
        <references count="2">
          <reference field="0" count="1" selected="0">
            <x v="2"/>
          </reference>
          <reference field="3" count="1">
            <x v="1"/>
          </reference>
        </references>
      </pivotArea>
    </format>
    <format dxfId="3">
      <pivotArea dataOnly="0" labelOnly="1" outline="0" fieldPosition="0">
        <references count="2">
          <reference field="0" count="1" selected="0">
            <x v="3"/>
          </reference>
          <reference field="3" count="2">
            <x v="0"/>
            <x v="2"/>
          </reference>
        </references>
      </pivotArea>
    </format>
    <format dxfId="2">
      <pivotArea dataOnly="0" labelOnly="1" outline="0" fieldPosition="0">
        <references count="2">
          <reference field="0" count="1" selected="0">
            <x v="4"/>
          </reference>
          <reference field="3" count="1">
            <x v="0"/>
          </reference>
        </references>
      </pivotArea>
    </format>
    <format dxfId="1">
      <pivotArea dataOnly="0" labelOnly="1" outline="0" fieldPosition="0">
        <references count="2">
          <reference field="0" count="1" selected="0">
            <x v="5"/>
          </reference>
          <reference field="3" count="1">
            <x v="1"/>
          </reference>
        </references>
      </pivotArea>
    </format>
    <format dxfId="0">
      <pivotArea dataOnly="0" labelOnly="1" outline="0" fieldPosition="0">
        <references count="2">
          <reference field="0" count="1" selected="0">
            <x v="6"/>
          </reference>
          <reference field="3" count="1">
            <x v="1"/>
          </reference>
        </references>
      </pivotArea>
    </format>
  </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CD_ID" cacheId="0" applyNumberFormats="0" applyBorderFormats="0" applyFontFormats="0" applyPatternFormats="0" applyAlignmentFormats="0" applyWidthHeightFormats="1" dataCaption="Valeurs" updatedVersion="5" minRefreshableVersion="3" useAutoFormatting="1" itemPrintTitles="1" createdVersion="5" indent="0" outline="1" outlineData="1" multipleFieldFilters="0">
  <location ref="A3:B228" firstHeaderRow="1" firstDataRow="1" firstDataCol="1"/>
  <pivotFields count="7">
    <pivotField axis="axisRow" showAll="0">
      <items count="9">
        <item x="0"/>
        <item x="1"/>
        <item x="2"/>
        <item x="3"/>
        <item x="4"/>
        <item x="5"/>
        <item x="6"/>
        <item m="1" x="7"/>
        <item t="default"/>
      </items>
    </pivotField>
    <pivotField axis="axisRow" numFmtId="16" showAll="0">
      <items count="15">
        <item x="0"/>
        <item x="1"/>
        <item x="2"/>
        <item x="3"/>
        <item x="4"/>
        <item x="5"/>
        <item x="6"/>
        <item x="7"/>
        <item x="8"/>
        <item x="9"/>
        <item x="10"/>
        <item x="11"/>
        <item x="12"/>
        <item x="13"/>
        <item t="default"/>
      </items>
    </pivotField>
    <pivotField axis="axisRow" showAll="0">
      <items count="3">
        <item x="0"/>
        <item x="1"/>
        <item t="default"/>
      </items>
    </pivotField>
    <pivotField axis="axisRow" showAll="0">
      <items count="7">
        <item x="0"/>
        <item x="2"/>
        <item x="1"/>
        <item m="1" x="4"/>
        <item m="1" x="3"/>
        <item m="1" x="5"/>
        <item t="default"/>
      </items>
    </pivotField>
    <pivotField axis="axisRow" showAll="0" defaultSubtotal="0">
      <items count="20">
        <item x="3"/>
        <item x="4"/>
        <item x="5"/>
        <item x="6"/>
        <item x="7"/>
        <item x="8"/>
        <item x="9"/>
        <item x="10"/>
        <item x="11"/>
        <item x="12"/>
        <item x="19"/>
        <item x="18"/>
        <item x="17"/>
        <item x="13"/>
        <item x="14"/>
        <item x="15"/>
        <item x="16"/>
        <item x="2"/>
        <item x="0"/>
        <item x="1"/>
      </items>
    </pivotField>
    <pivotField dataField="1" showAll="0"/>
    <pivotField axis="axisRow" showAll="0" defaultSubtotal="0">
      <items count="3">
        <item x="0"/>
        <item x="1"/>
        <item x="2"/>
      </items>
    </pivotField>
  </pivotFields>
  <rowFields count="6">
    <field x="0"/>
    <field x="6"/>
    <field x="1"/>
    <field x="4"/>
    <field x="2"/>
    <field x="3"/>
  </rowFields>
  <rowItems count="225">
    <i>
      <x/>
    </i>
    <i r="1">
      <x v="1"/>
    </i>
    <i r="2">
      <x v="1"/>
    </i>
    <i r="3">
      <x v="17"/>
    </i>
    <i r="4">
      <x/>
    </i>
    <i r="5">
      <x v="2"/>
    </i>
    <i r="4">
      <x v="1"/>
    </i>
    <i r="5">
      <x v="2"/>
    </i>
    <i r="2">
      <x v="2"/>
    </i>
    <i r="3">
      <x v="18"/>
    </i>
    <i r="4">
      <x/>
    </i>
    <i r="5">
      <x/>
    </i>
    <i r="3">
      <x v="19"/>
    </i>
    <i r="4">
      <x/>
    </i>
    <i r="5">
      <x/>
    </i>
    <i r="4">
      <x v="1"/>
    </i>
    <i r="5">
      <x/>
    </i>
    <i>
      <x v="1"/>
    </i>
    <i r="1">
      <x v="1"/>
    </i>
    <i r="2">
      <x v="2"/>
    </i>
    <i r="3">
      <x/>
    </i>
    <i r="4">
      <x/>
    </i>
    <i r="5">
      <x/>
    </i>
    <i r="4">
      <x v="1"/>
    </i>
    <i r="5">
      <x/>
    </i>
    <i r="3">
      <x v="1"/>
    </i>
    <i r="4">
      <x/>
    </i>
    <i r="5">
      <x/>
    </i>
    <i r="4">
      <x v="1"/>
    </i>
    <i r="5">
      <x/>
    </i>
    <i r="3">
      <x v="2"/>
    </i>
    <i r="4">
      <x/>
    </i>
    <i r="5">
      <x/>
    </i>
    <i r="4">
      <x v="1"/>
    </i>
    <i r="5">
      <x/>
    </i>
    <i r="3">
      <x v="3"/>
    </i>
    <i r="4">
      <x/>
    </i>
    <i r="5">
      <x/>
    </i>
    <i r="4">
      <x v="1"/>
    </i>
    <i r="5">
      <x/>
    </i>
    <i r="3">
      <x v="4"/>
    </i>
    <i r="4">
      <x/>
    </i>
    <i r="5">
      <x/>
    </i>
    <i r="4">
      <x v="1"/>
    </i>
    <i r="5">
      <x/>
    </i>
    <i r="3">
      <x v="5"/>
    </i>
    <i r="4">
      <x/>
    </i>
    <i r="5">
      <x/>
    </i>
    <i r="4">
      <x v="1"/>
    </i>
    <i r="5">
      <x/>
    </i>
    <i r="3">
      <x v="6"/>
    </i>
    <i r="4">
      <x/>
    </i>
    <i r="5">
      <x/>
    </i>
    <i r="4">
      <x v="1"/>
    </i>
    <i r="5">
      <x/>
    </i>
    <i r="3">
      <x v="7"/>
    </i>
    <i r="4">
      <x/>
    </i>
    <i r="5">
      <x/>
    </i>
    <i r="4">
      <x v="1"/>
    </i>
    <i r="5">
      <x/>
    </i>
    <i r="3">
      <x v="8"/>
    </i>
    <i r="4">
      <x/>
    </i>
    <i r="5">
      <x/>
    </i>
    <i r="4">
      <x v="1"/>
    </i>
    <i r="5">
      <x/>
    </i>
    <i r="3">
      <x v="9"/>
    </i>
    <i r="4">
      <x v="1"/>
    </i>
    <i r="5">
      <x/>
    </i>
    <i>
      <x v="2"/>
    </i>
    <i r="1">
      <x v="1"/>
    </i>
    <i r="2">
      <x v="2"/>
    </i>
    <i r="3">
      <x v="4"/>
    </i>
    <i r="4">
      <x/>
    </i>
    <i r="5">
      <x v="1"/>
    </i>
    <i r="4">
      <x v="1"/>
    </i>
    <i r="5">
      <x v="1"/>
    </i>
    <i r="3">
      <x v="13"/>
    </i>
    <i r="4">
      <x/>
    </i>
    <i r="5">
      <x v="1"/>
    </i>
    <i r="4">
      <x v="1"/>
    </i>
    <i r="5">
      <x v="1"/>
    </i>
    <i r="3">
      <x v="18"/>
    </i>
    <i r="4">
      <x/>
    </i>
    <i r="5">
      <x v="1"/>
    </i>
    <i r="4">
      <x v="1"/>
    </i>
    <i r="5">
      <x v="1"/>
    </i>
    <i>
      <x v="3"/>
    </i>
    <i r="1">
      <x v="1"/>
    </i>
    <i r="2">
      <x v="2"/>
    </i>
    <i r="3">
      <x v="4"/>
    </i>
    <i r="4">
      <x/>
    </i>
    <i r="5">
      <x v="2"/>
    </i>
    <i r="4">
      <x v="1"/>
    </i>
    <i r="5">
      <x v="2"/>
    </i>
    <i r="3">
      <x v="12"/>
    </i>
    <i r="4">
      <x/>
    </i>
    <i r="5">
      <x v="2"/>
    </i>
    <i r="4">
      <x v="1"/>
    </i>
    <i r="5">
      <x v="2"/>
    </i>
    <i r="3">
      <x v="13"/>
    </i>
    <i r="4">
      <x/>
    </i>
    <i r="5">
      <x v="2"/>
    </i>
    <i r="4">
      <x v="1"/>
    </i>
    <i r="5">
      <x v="2"/>
    </i>
    <i r="3">
      <x v="14"/>
    </i>
    <i r="4">
      <x/>
    </i>
    <i r="5">
      <x/>
    </i>
    <i r="4">
      <x v="1"/>
    </i>
    <i r="5">
      <x/>
    </i>
    <i r="3">
      <x v="15"/>
    </i>
    <i r="4">
      <x/>
    </i>
    <i r="5">
      <x/>
    </i>
    <i r="4">
      <x v="1"/>
    </i>
    <i r="5">
      <x/>
    </i>
    <i r="3">
      <x v="16"/>
    </i>
    <i r="4">
      <x/>
    </i>
    <i r="5">
      <x/>
    </i>
    <i r="4">
      <x v="1"/>
    </i>
    <i r="5">
      <x/>
    </i>
    <i r="3">
      <x v="17"/>
    </i>
    <i r="4">
      <x/>
    </i>
    <i r="5">
      <x/>
    </i>
    <i r="4">
      <x v="1"/>
    </i>
    <i r="5">
      <x/>
    </i>
    <i r="3">
      <x v="18"/>
    </i>
    <i r="4">
      <x/>
    </i>
    <i r="5">
      <x/>
    </i>
    <i r="4">
      <x v="1"/>
    </i>
    <i r="5">
      <x/>
    </i>
    <i>
      <x v="4"/>
    </i>
    <i r="1">
      <x v="1"/>
    </i>
    <i r="2">
      <x v="1"/>
    </i>
    <i r="3">
      <x v="13"/>
    </i>
    <i r="4">
      <x v="1"/>
    </i>
    <i r="5">
      <x/>
    </i>
    <i r="2">
      <x v="2"/>
    </i>
    <i r="3">
      <x v="18"/>
    </i>
    <i r="4">
      <x/>
    </i>
    <i r="5">
      <x/>
    </i>
    <i r="4">
      <x v="1"/>
    </i>
    <i r="5">
      <x/>
    </i>
    <i r="3">
      <x v="19"/>
    </i>
    <i r="4">
      <x/>
    </i>
    <i r="5">
      <x/>
    </i>
    <i r="4">
      <x v="1"/>
    </i>
    <i r="5">
      <x/>
    </i>
    <i>
      <x v="5"/>
    </i>
    <i r="1">
      <x v="1"/>
    </i>
    <i r="2">
      <x v="1"/>
    </i>
    <i r="3">
      <x v="19"/>
    </i>
    <i r="4">
      <x/>
    </i>
    <i r="5">
      <x v="1"/>
    </i>
    <i r="4">
      <x v="1"/>
    </i>
    <i r="5">
      <x v="1"/>
    </i>
    <i r="2">
      <x v="2"/>
    </i>
    <i r="3">
      <x v="5"/>
    </i>
    <i r="4">
      <x/>
    </i>
    <i r="5">
      <x v="1"/>
    </i>
    <i r="4">
      <x v="1"/>
    </i>
    <i r="5">
      <x v="1"/>
    </i>
    <i r="3">
      <x v="11"/>
    </i>
    <i r="4">
      <x/>
    </i>
    <i r="5">
      <x v="1"/>
    </i>
    <i r="4">
      <x v="1"/>
    </i>
    <i r="5">
      <x v="1"/>
    </i>
    <i r="3">
      <x v="14"/>
    </i>
    <i r="4">
      <x/>
    </i>
    <i r="5">
      <x v="1"/>
    </i>
    <i r="4">
      <x v="1"/>
    </i>
    <i r="5">
      <x v="1"/>
    </i>
    <i r="3">
      <x v="19"/>
    </i>
    <i r="4">
      <x/>
    </i>
    <i r="5">
      <x v="1"/>
    </i>
    <i r="4">
      <x v="1"/>
    </i>
    <i r="5">
      <x v="1"/>
    </i>
    <i>
      <x v="6"/>
    </i>
    <i r="1">
      <x v="1"/>
    </i>
    <i r="2">
      <x v="1"/>
    </i>
    <i r="3">
      <x v="5"/>
    </i>
    <i r="4">
      <x/>
    </i>
    <i r="5">
      <x v="1"/>
    </i>
    <i r="4">
      <x v="1"/>
    </i>
    <i r="5">
      <x v="1"/>
    </i>
    <i r="3">
      <x v="10"/>
    </i>
    <i r="4">
      <x/>
    </i>
    <i r="5">
      <x v="1"/>
    </i>
    <i r="4">
      <x v="1"/>
    </i>
    <i r="5">
      <x v="1"/>
    </i>
    <i r="3">
      <x v="11"/>
    </i>
    <i r="4">
      <x/>
    </i>
    <i r="5">
      <x v="1"/>
    </i>
    <i r="4">
      <x v="1"/>
    </i>
    <i r="5">
      <x v="1"/>
    </i>
    <i r="3">
      <x v="14"/>
    </i>
    <i r="4">
      <x/>
    </i>
    <i r="5">
      <x v="1"/>
    </i>
    <i r="4">
      <x v="1"/>
    </i>
    <i r="5">
      <x v="1"/>
    </i>
    <i r="3">
      <x v="19"/>
    </i>
    <i r="4">
      <x/>
    </i>
    <i r="5">
      <x v="1"/>
    </i>
    <i r="4">
      <x v="1"/>
    </i>
    <i r="5">
      <x v="1"/>
    </i>
    <i r="2">
      <x v="2"/>
    </i>
    <i r="3">
      <x v="4"/>
    </i>
    <i r="4">
      <x/>
    </i>
    <i r="5">
      <x v="1"/>
    </i>
    <i r="4">
      <x v="1"/>
    </i>
    <i r="5">
      <x v="1"/>
    </i>
    <i r="3">
      <x v="9"/>
    </i>
    <i r="4">
      <x/>
    </i>
    <i r="5">
      <x v="1"/>
    </i>
    <i r="4">
      <x v="1"/>
    </i>
    <i r="5">
      <x v="1"/>
    </i>
    <i r="3">
      <x v="13"/>
    </i>
    <i r="4">
      <x/>
    </i>
    <i r="5">
      <x v="1"/>
    </i>
    <i r="4">
      <x v="1"/>
    </i>
    <i r="5">
      <x v="1"/>
    </i>
    <i r="3">
      <x v="18"/>
    </i>
    <i r="4">
      <x/>
    </i>
    <i r="5">
      <x v="1"/>
    </i>
    <i r="4">
      <x v="1"/>
    </i>
    <i r="5">
      <x v="1"/>
    </i>
    <i t="grand">
      <x/>
    </i>
  </rowItems>
  <colItems count="1">
    <i/>
  </colItems>
  <dataFields count="1">
    <dataField name="Max de ID" fld="5" subtotal="max" baseField="0" baseItem="0"/>
  </dataField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2" name="TabJF" displayName="TabJF" ref="H1:I61" totalsRowShown="0" headerRowDxfId="42" dataDxfId="41">
  <autoFilter ref="H1:I61"/>
  <tableColumns count="2">
    <tableColumn id="1" name="JF" dataDxfId="40"/>
    <tableColumn id="2" name="DATE_JF" dataDxfId="39"/>
  </tableColumns>
  <tableStyleInfo name="TableStyleMedium9" showFirstColumn="0" showLastColumn="0" showRowStripes="1" showColumnStripes="0"/>
</table>
</file>

<file path=xl/tables/table2.xml><?xml version="1.0" encoding="utf-8"?>
<table xmlns="http://schemas.openxmlformats.org/spreadsheetml/2006/main" id="1" name="TabEvenements" displayName="TabEvenements" ref="A1:F80" totalsRowShown="0" headerRowDxfId="34" dataDxfId="33">
  <autoFilter ref="A1:F80"/>
  <sortState ref="A2:F84">
    <sortCondition ref="A65"/>
  </sortState>
  <tableColumns count="6">
    <tableColumn id="1" name="Nom" dataDxfId="32"/>
    <tableColumn id="2" name="Date" dataDxfId="31"/>
    <tableColumn id="3" name="M/A" dataDxfId="30"/>
    <tableColumn id="4" name="Motif" dataDxfId="29"/>
    <tableColumn id="6" name="Jour" dataDxfId="28">
      <calculatedColumnFormula>DAY(TabEvenements[[#This Row],[Date]])</calculatedColumnFormula>
    </tableColumn>
    <tableColumn id="5" name="ID" dataDxfId="27">
      <calculatedColumnFormula>ROW()-1</calculatedColumnFormula>
    </tableColumn>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7.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I69"/>
  <sheetViews>
    <sheetView workbookViewId="0">
      <selection activeCell="I61" sqref="I61"/>
    </sheetView>
  </sheetViews>
  <sheetFormatPr baseColWidth="10" defaultRowHeight="14.5" x14ac:dyDescent="0.35"/>
  <cols>
    <col min="1" max="2" width="10.90625" style="2"/>
    <col min="3" max="3" width="11.6328125" style="2" bestFit="1" customWidth="1"/>
    <col min="4" max="7" width="10.90625" style="2"/>
    <col min="8" max="9" width="21.54296875" style="2" customWidth="1"/>
    <col min="10" max="16384" width="10.90625" style="2"/>
  </cols>
  <sheetData>
    <row r="1" spans="1:9" x14ac:dyDescent="0.35">
      <c r="A1" s="13" t="s">
        <v>41</v>
      </c>
      <c r="C1" s="13" t="s">
        <v>42</v>
      </c>
      <c r="D1" s="1"/>
      <c r="E1" s="13" t="s">
        <v>22</v>
      </c>
      <c r="F1" s="1"/>
      <c r="H1" s="12" t="s">
        <v>27</v>
      </c>
      <c r="I1" s="12" t="s">
        <v>28</v>
      </c>
    </row>
    <row r="2" spans="1:9" x14ac:dyDescent="0.35">
      <c r="A2" s="1" t="s">
        <v>8</v>
      </c>
      <c r="C2" s="1" t="s">
        <v>14</v>
      </c>
      <c r="D2" s="1"/>
      <c r="E2" s="1" t="s">
        <v>1</v>
      </c>
      <c r="F2" s="1"/>
      <c r="G2" s="13">
        <v>2016</v>
      </c>
      <c r="H2" s="12" t="s">
        <v>29</v>
      </c>
      <c r="I2" s="14">
        <f>DATE(G2,1,1)</f>
        <v>42370</v>
      </c>
    </row>
    <row r="3" spans="1:9" x14ac:dyDescent="0.35">
      <c r="A3" s="1" t="s">
        <v>12</v>
      </c>
      <c r="C3" s="1" t="s">
        <v>15</v>
      </c>
      <c r="D3" s="1"/>
      <c r="E3" s="1" t="s">
        <v>2</v>
      </c>
      <c r="F3" s="1"/>
      <c r="G3" s="11"/>
      <c r="H3" s="12" t="s">
        <v>30</v>
      </c>
      <c r="I3" s="14">
        <f>DATE(G2,IF((25-MOD((11*MOD(G2-1900,19)+4-INT((7*MOD(G2-1900,19)+1)/19)),29)-MOD(G2-1900+INT((G2-1900)/4)+31-MOD((11*MOD(G2-1900,19)+4-INT((7*MOD(G2-1900,19)+1)/19)),29),7))&gt;0,4,3),IF((25-MOD((11*MOD(G2-1900,19)+4-INT((7*MOD(G2-1900,19)+1)/19)),29)-MOD(G2-1900+INT((G2-1900)/4)+31-MOD((11*MOD(G2-1900,19)+4-INT((7*MOD(G2-1900,19)+1)/19)),29),7))&gt;0,(25-MOD((11*MOD(G2-1900,19)+4-INT((7*MOD(G2-1900,19)+1)/19)),29)-MOD(G2-1900+INT((G2-1900)/4)+31-MOD((11*MOD(G2-1900,19)+4-INT((7*MOD(G2-1900,19)+1)/19)),29),7)),31+(25-MOD((11*MOD(G2-1900,19)+4-INT((7*MOD(G2-1900,19)+1)/19)),29)-MOD(G2-1900+INT((G2-1900)/4)+31-MOD((11*MOD(G2-1900,19)+4-INT((7*MOD(G2-1900,19)+1)/19)),29),7))))</f>
        <v>42456</v>
      </c>
    </row>
    <row r="4" spans="1:9" x14ac:dyDescent="0.35">
      <c r="A4" s="1" t="s">
        <v>10</v>
      </c>
      <c r="C4" s="1" t="s">
        <v>4</v>
      </c>
      <c r="D4" s="1"/>
      <c r="E4" s="1"/>
      <c r="F4" s="1"/>
      <c r="G4" s="11"/>
      <c r="H4" s="12" t="s">
        <v>31</v>
      </c>
      <c r="I4" s="14">
        <f>I3+1</f>
        <v>42457</v>
      </c>
    </row>
    <row r="5" spans="1:9" x14ac:dyDescent="0.35">
      <c r="A5" s="1" t="s">
        <v>7</v>
      </c>
      <c r="C5" s="1" t="s">
        <v>16</v>
      </c>
      <c r="D5" s="1"/>
      <c r="E5" s="1"/>
      <c r="F5" s="1"/>
      <c r="G5" s="11"/>
      <c r="H5" s="12" t="s">
        <v>32</v>
      </c>
      <c r="I5" s="14">
        <f>DATE(G2,5,1)</f>
        <v>42491</v>
      </c>
    </row>
    <row r="6" spans="1:9" x14ac:dyDescent="0.35">
      <c r="A6" s="1" t="s">
        <v>11</v>
      </c>
      <c r="C6" s="1" t="s">
        <v>17</v>
      </c>
      <c r="D6" s="1"/>
      <c r="E6" s="1"/>
      <c r="F6" s="1"/>
      <c r="G6" s="11"/>
      <c r="H6" s="12" t="s">
        <v>33</v>
      </c>
      <c r="I6" s="14">
        <f>DATE(G2,5,8)</f>
        <v>42498</v>
      </c>
    </row>
    <row r="7" spans="1:9" x14ac:dyDescent="0.35">
      <c r="A7" s="1" t="s">
        <v>3</v>
      </c>
      <c r="C7" s="1" t="s">
        <v>9</v>
      </c>
      <c r="D7" s="1"/>
      <c r="E7" s="1"/>
      <c r="F7" s="1"/>
      <c r="G7" s="11"/>
      <c r="H7" s="12" t="s">
        <v>34</v>
      </c>
      <c r="I7" s="14">
        <f>I3+39</f>
        <v>42495</v>
      </c>
    </row>
    <row r="8" spans="1:9" x14ac:dyDescent="0.35">
      <c r="A8" s="1" t="s">
        <v>13</v>
      </c>
      <c r="G8" s="11"/>
      <c r="H8" s="12" t="s">
        <v>35</v>
      </c>
      <c r="I8" s="14">
        <f>I3+50</f>
        <v>42506</v>
      </c>
    </row>
    <row r="9" spans="1:9" x14ac:dyDescent="0.35">
      <c r="A9" s="1" t="s">
        <v>6</v>
      </c>
      <c r="G9" s="11"/>
      <c r="H9" s="12" t="s">
        <v>36</v>
      </c>
      <c r="I9" s="14">
        <f>DATE(G2,7,14)</f>
        <v>42565</v>
      </c>
    </row>
    <row r="10" spans="1:9" x14ac:dyDescent="0.35">
      <c r="A10" s="1" t="s">
        <v>0</v>
      </c>
      <c r="G10" s="11"/>
      <c r="H10" s="12" t="s">
        <v>37</v>
      </c>
      <c r="I10" s="14">
        <f>DATE(G2,8,15)</f>
        <v>42597</v>
      </c>
    </row>
    <row r="11" spans="1:9" x14ac:dyDescent="0.35">
      <c r="A11" s="1" t="s">
        <v>5</v>
      </c>
      <c r="G11" s="11"/>
      <c r="H11" s="12" t="s">
        <v>38</v>
      </c>
      <c r="I11" s="14">
        <f>DATE(G2,11,1)</f>
        <v>42675</v>
      </c>
    </row>
    <row r="12" spans="1:9" x14ac:dyDescent="0.35">
      <c r="A12" s="1" t="s">
        <v>18</v>
      </c>
      <c r="G12" s="11"/>
      <c r="H12" s="12" t="s">
        <v>39</v>
      </c>
      <c r="I12" s="14">
        <f>DATE(G2,11,11)</f>
        <v>42685</v>
      </c>
    </row>
    <row r="13" spans="1:9" x14ac:dyDescent="0.35">
      <c r="A13" s="1"/>
      <c r="G13" s="11"/>
      <c r="H13" s="12" t="s">
        <v>40</v>
      </c>
      <c r="I13" s="14">
        <f>DATE(G2,12,25)</f>
        <v>42729</v>
      </c>
    </row>
    <row r="14" spans="1:9" x14ac:dyDescent="0.35">
      <c r="A14" s="1"/>
      <c r="G14" s="13">
        <f>G2+1</f>
        <v>2017</v>
      </c>
      <c r="H14" s="12" t="s">
        <v>29</v>
      </c>
      <c r="I14" s="14">
        <f>DATE(G14,1,1)</f>
        <v>42736</v>
      </c>
    </row>
    <row r="15" spans="1:9" x14ac:dyDescent="0.35">
      <c r="A15" s="1"/>
      <c r="G15" s="11"/>
      <c r="H15" s="12" t="s">
        <v>30</v>
      </c>
      <c r="I15" s="14">
        <f>DATE(G14,IF((25-MOD((11*MOD(G14-1900,19)+4-INT((7*MOD(G14-1900,19)+1)/19)),29)-MOD(G14-1900+INT((G14-1900)/4)+31-MOD((11*MOD(G14-1900,19)+4-INT((7*MOD(G14-1900,19)+1)/19)),29),7))&gt;0,4,3),IF((25-MOD((11*MOD(G14-1900,19)+4-INT((7*MOD(G14-1900,19)+1)/19)),29)-MOD(G14-1900+INT((G14-1900)/4)+31-MOD((11*MOD(G14-1900,19)+4-INT((7*MOD(G14-1900,19)+1)/19)),29),7))&gt;0,(25-MOD((11*MOD(G14-1900,19)+4-INT((7*MOD(G14-1900,19)+1)/19)),29)-MOD(G14-1900+INT((G14-1900)/4)+31-MOD((11*MOD(G14-1900,19)+4-INT((7*MOD(G14-1900,19)+1)/19)),29),7)),31+(25-MOD((11*MOD(G14-1900,19)+4-INT((7*MOD(G14-1900,19)+1)/19)),29)-MOD(G14-1900+INT((G14-1900)/4)+31-MOD((11*MOD(G14-1900,19)+4-INT((7*MOD(G14-1900,19)+1)/19)),29),7))))</f>
        <v>42841</v>
      </c>
    </row>
    <row r="16" spans="1:9" x14ac:dyDescent="0.35">
      <c r="A16" s="1"/>
      <c r="G16" s="11"/>
      <c r="H16" s="12" t="s">
        <v>31</v>
      </c>
      <c r="I16" s="14">
        <f>I15+1</f>
        <v>42842</v>
      </c>
    </row>
    <row r="17" spans="1:9" x14ac:dyDescent="0.35">
      <c r="A17" s="1"/>
      <c r="G17" s="11"/>
      <c r="H17" s="12" t="s">
        <v>32</v>
      </c>
      <c r="I17" s="14">
        <f>DATE(G14,5,1)</f>
        <v>42856</v>
      </c>
    </row>
    <row r="18" spans="1:9" x14ac:dyDescent="0.35">
      <c r="A18" s="1"/>
      <c r="G18" s="11"/>
      <c r="H18" s="12" t="s">
        <v>33</v>
      </c>
      <c r="I18" s="14">
        <f>DATE(G14,5,8)</f>
        <v>42863</v>
      </c>
    </row>
    <row r="19" spans="1:9" x14ac:dyDescent="0.35">
      <c r="A19" s="1"/>
      <c r="G19" s="11"/>
      <c r="H19" s="12" t="s">
        <v>34</v>
      </c>
      <c r="I19" s="14">
        <f>I15+39</f>
        <v>42880</v>
      </c>
    </row>
    <row r="20" spans="1:9" x14ac:dyDescent="0.35">
      <c r="A20" s="1"/>
      <c r="G20" s="11"/>
      <c r="H20" s="12" t="s">
        <v>35</v>
      </c>
      <c r="I20" s="14">
        <f>I15+50</f>
        <v>42891</v>
      </c>
    </row>
    <row r="21" spans="1:9" x14ac:dyDescent="0.35">
      <c r="A21" s="1"/>
      <c r="G21" s="11"/>
      <c r="H21" s="12" t="s">
        <v>36</v>
      </c>
      <c r="I21" s="14">
        <f>DATE(G14,7,14)</f>
        <v>42930</v>
      </c>
    </row>
    <row r="22" spans="1:9" x14ac:dyDescent="0.35">
      <c r="A22" s="1"/>
      <c r="G22" s="11"/>
      <c r="H22" s="12" t="s">
        <v>37</v>
      </c>
      <c r="I22" s="14">
        <f>DATE(G14,8,15)</f>
        <v>42962</v>
      </c>
    </row>
    <row r="23" spans="1:9" x14ac:dyDescent="0.35">
      <c r="A23" s="1"/>
      <c r="G23" s="11"/>
      <c r="H23" s="12" t="s">
        <v>38</v>
      </c>
      <c r="I23" s="14">
        <f>DATE(G14,11,1)</f>
        <v>43040</v>
      </c>
    </row>
    <row r="24" spans="1:9" x14ac:dyDescent="0.35">
      <c r="A24" s="1"/>
      <c r="G24" s="11"/>
      <c r="H24" s="12" t="s">
        <v>39</v>
      </c>
      <c r="I24" s="14">
        <f>DATE(G14,11,11)</f>
        <v>43050</v>
      </c>
    </row>
    <row r="25" spans="1:9" x14ac:dyDescent="0.35">
      <c r="A25" s="1"/>
      <c r="G25" s="11"/>
      <c r="H25" s="12" t="s">
        <v>40</v>
      </c>
      <c r="I25" s="14">
        <f>DATE(G14,12,25)</f>
        <v>43094</v>
      </c>
    </row>
    <row r="26" spans="1:9" x14ac:dyDescent="0.35">
      <c r="A26" s="1"/>
      <c r="G26" s="13">
        <f>G14+1</f>
        <v>2018</v>
      </c>
      <c r="H26" s="12" t="s">
        <v>29</v>
      </c>
      <c r="I26" s="14">
        <f>DATE(G26,1,1)</f>
        <v>43101</v>
      </c>
    </row>
    <row r="27" spans="1:9" x14ac:dyDescent="0.35">
      <c r="A27" s="1"/>
      <c r="G27" s="11"/>
      <c r="H27" s="12" t="s">
        <v>30</v>
      </c>
      <c r="I27" s="14">
        <f>DATE(G26,IF((25-MOD((11*MOD(G26-1900,19)+4-INT((7*MOD(G26-1900,19)+1)/19)),29)-MOD(G26-1900+INT((G26-1900)/4)+31-MOD((11*MOD(G26-1900,19)+4-INT((7*MOD(G26-1900,19)+1)/19)),29),7))&gt;0,4,3),IF((25-MOD((11*MOD(G26-1900,19)+4-INT((7*MOD(G26-1900,19)+1)/19)),29)-MOD(G26-1900+INT((G26-1900)/4)+31-MOD((11*MOD(G26-1900,19)+4-INT((7*MOD(G26-1900,19)+1)/19)),29),7))&gt;0,(25-MOD((11*MOD(G26-1900,19)+4-INT((7*MOD(G26-1900,19)+1)/19)),29)-MOD(G26-1900+INT((G26-1900)/4)+31-MOD((11*MOD(G26-1900,19)+4-INT((7*MOD(G26-1900,19)+1)/19)),29),7)),31+(25-MOD((11*MOD(G26-1900,19)+4-INT((7*MOD(G26-1900,19)+1)/19)),29)-MOD(G26-1900+INT((G26-1900)/4)+31-MOD((11*MOD(G26-1900,19)+4-INT((7*MOD(G26-1900,19)+1)/19)),29),7))))</f>
        <v>43191</v>
      </c>
    </row>
    <row r="28" spans="1:9" x14ac:dyDescent="0.35">
      <c r="A28" s="1"/>
      <c r="G28" s="11"/>
      <c r="H28" s="12" t="s">
        <v>31</v>
      </c>
      <c r="I28" s="14">
        <f>I27+1</f>
        <v>43192</v>
      </c>
    </row>
    <row r="29" spans="1:9" x14ac:dyDescent="0.35">
      <c r="A29" s="1"/>
      <c r="G29" s="11"/>
      <c r="H29" s="12" t="s">
        <v>32</v>
      </c>
      <c r="I29" s="14">
        <f>DATE(G26,5,1)</f>
        <v>43221</v>
      </c>
    </row>
    <row r="30" spans="1:9" x14ac:dyDescent="0.35">
      <c r="A30" s="1"/>
      <c r="G30" s="11"/>
      <c r="H30" s="12" t="s">
        <v>33</v>
      </c>
      <c r="I30" s="14">
        <f>DATE(G26,5,8)</f>
        <v>43228</v>
      </c>
    </row>
    <row r="31" spans="1:9" x14ac:dyDescent="0.35">
      <c r="A31" s="1"/>
      <c r="G31" s="11"/>
      <c r="H31" s="12" t="s">
        <v>34</v>
      </c>
      <c r="I31" s="14">
        <f>I27+39</f>
        <v>43230</v>
      </c>
    </row>
    <row r="32" spans="1:9" x14ac:dyDescent="0.35">
      <c r="A32" s="1"/>
      <c r="G32" s="11"/>
      <c r="H32" s="12" t="s">
        <v>35</v>
      </c>
      <c r="I32" s="14">
        <f>I27+50</f>
        <v>43241</v>
      </c>
    </row>
    <row r="33" spans="1:9" x14ac:dyDescent="0.35">
      <c r="A33" s="1"/>
      <c r="G33" s="11"/>
      <c r="H33" s="12" t="s">
        <v>36</v>
      </c>
      <c r="I33" s="14">
        <f>DATE(G26,7,14)</f>
        <v>43295</v>
      </c>
    </row>
    <row r="34" spans="1:9" x14ac:dyDescent="0.35">
      <c r="A34" s="1"/>
      <c r="G34" s="11"/>
      <c r="H34" s="12" t="s">
        <v>37</v>
      </c>
      <c r="I34" s="14">
        <f>DATE(G26,8,15)</f>
        <v>43327</v>
      </c>
    </row>
    <row r="35" spans="1:9" x14ac:dyDescent="0.35">
      <c r="A35" s="1"/>
      <c r="G35" s="11"/>
      <c r="H35" s="12" t="s">
        <v>38</v>
      </c>
      <c r="I35" s="14">
        <f>DATE(G26,11,1)</f>
        <v>43405</v>
      </c>
    </row>
    <row r="36" spans="1:9" x14ac:dyDescent="0.35">
      <c r="A36" s="1"/>
      <c r="G36" s="11"/>
      <c r="H36" s="12" t="s">
        <v>39</v>
      </c>
      <c r="I36" s="14">
        <f>DATE(G26,11,11)</f>
        <v>43415</v>
      </c>
    </row>
    <row r="37" spans="1:9" x14ac:dyDescent="0.35">
      <c r="A37" s="1"/>
      <c r="G37" s="11"/>
      <c r="H37" s="12" t="s">
        <v>40</v>
      </c>
      <c r="I37" s="14">
        <f>DATE(G26,12,25)</f>
        <v>43459</v>
      </c>
    </row>
    <row r="38" spans="1:9" x14ac:dyDescent="0.35">
      <c r="A38" s="1"/>
      <c r="G38" s="13">
        <f>G26+1</f>
        <v>2019</v>
      </c>
      <c r="H38" s="12" t="s">
        <v>29</v>
      </c>
      <c r="I38" s="14">
        <f>DATE(G38,1,1)</f>
        <v>43466</v>
      </c>
    </row>
    <row r="39" spans="1:9" x14ac:dyDescent="0.35">
      <c r="A39" s="1"/>
      <c r="G39" s="11"/>
      <c r="H39" s="12" t="s">
        <v>30</v>
      </c>
      <c r="I39" s="14">
        <f>DATE(G38,IF((25-MOD((11*MOD(G38-1900,19)+4-INT((7*MOD(G38-1900,19)+1)/19)),29)-MOD(G38-1900+INT((G38-1900)/4)+31-MOD((11*MOD(G38-1900,19)+4-INT((7*MOD(G38-1900,19)+1)/19)),29),7))&gt;0,4,3),IF((25-MOD((11*MOD(G38-1900,19)+4-INT((7*MOD(G38-1900,19)+1)/19)),29)-MOD(G38-1900+INT((G38-1900)/4)+31-MOD((11*MOD(G38-1900,19)+4-INT((7*MOD(G38-1900,19)+1)/19)),29),7))&gt;0,(25-MOD((11*MOD(G38-1900,19)+4-INT((7*MOD(G38-1900,19)+1)/19)),29)-MOD(G38-1900+INT((G38-1900)/4)+31-MOD((11*MOD(G38-1900,19)+4-INT((7*MOD(G38-1900,19)+1)/19)),29),7)),31+(25-MOD((11*MOD(G38-1900,19)+4-INT((7*MOD(G38-1900,19)+1)/19)),29)-MOD(G38-1900+INT((G38-1900)/4)+31-MOD((11*MOD(G38-1900,19)+4-INT((7*MOD(G38-1900,19)+1)/19)),29),7))))</f>
        <v>43576</v>
      </c>
    </row>
    <row r="40" spans="1:9" x14ac:dyDescent="0.35">
      <c r="A40" s="1"/>
      <c r="G40" s="11"/>
      <c r="H40" s="12" t="s">
        <v>31</v>
      </c>
      <c r="I40" s="14">
        <f>I39+1</f>
        <v>43577</v>
      </c>
    </row>
    <row r="41" spans="1:9" x14ac:dyDescent="0.35">
      <c r="A41" s="1"/>
      <c r="G41" s="11"/>
      <c r="H41" s="12" t="s">
        <v>32</v>
      </c>
      <c r="I41" s="14">
        <f>DATE(G38,5,1)</f>
        <v>43586</v>
      </c>
    </row>
    <row r="42" spans="1:9" x14ac:dyDescent="0.35">
      <c r="A42" s="1"/>
      <c r="G42" s="11"/>
      <c r="H42" s="12" t="s">
        <v>33</v>
      </c>
      <c r="I42" s="14">
        <f>DATE(G38,5,8)</f>
        <v>43593</v>
      </c>
    </row>
    <row r="43" spans="1:9" x14ac:dyDescent="0.35">
      <c r="A43" s="1"/>
      <c r="G43" s="11"/>
      <c r="H43" s="12" t="s">
        <v>34</v>
      </c>
      <c r="I43" s="14">
        <f>I39+39</f>
        <v>43615</v>
      </c>
    </row>
    <row r="44" spans="1:9" x14ac:dyDescent="0.35">
      <c r="A44" s="1"/>
      <c r="G44" s="11"/>
      <c r="H44" s="12" t="s">
        <v>35</v>
      </c>
      <c r="I44" s="14">
        <f>I39+50</f>
        <v>43626</v>
      </c>
    </row>
    <row r="45" spans="1:9" x14ac:dyDescent="0.35">
      <c r="A45" s="1"/>
      <c r="G45" s="11"/>
      <c r="H45" s="12" t="s">
        <v>36</v>
      </c>
      <c r="I45" s="14">
        <f>DATE(G38,7,14)</f>
        <v>43660</v>
      </c>
    </row>
    <row r="46" spans="1:9" x14ac:dyDescent="0.35">
      <c r="A46" s="1"/>
      <c r="G46" s="11"/>
      <c r="H46" s="12" t="s">
        <v>37</v>
      </c>
      <c r="I46" s="14">
        <f>DATE(G38,8,15)</f>
        <v>43692</v>
      </c>
    </row>
    <row r="47" spans="1:9" x14ac:dyDescent="0.35">
      <c r="A47" s="1"/>
      <c r="G47" s="11"/>
      <c r="H47" s="12" t="s">
        <v>38</v>
      </c>
      <c r="I47" s="14">
        <f>DATE(G38,11,1)</f>
        <v>43770</v>
      </c>
    </row>
    <row r="48" spans="1:9" x14ac:dyDescent="0.35">
      <c r="A48" s="1"/>
      <c r="G48" s="11"/>
      <c r="H48" s="12" t="s">
        <v>39</v>
      </c>
      <c r="I48" s="14">
        <f>DATE(G38,11,11)</f>
        <v>43780</v>
      </c>
    </row>
    <row r="49" spans="1:9" x14ac:dyDescent="0.35">
      <c r="A49" s="1"/>
      <c r="G49" s="11"/>
      <c r="H49" s="12" t="s">
        <v>40</v>
      </c>
      <c r="I49" s="14">
        <f>DATE(G38,12,25)</f>
        <v>43824</v>
      </c>
    </row>
    <row r="50" spans="1:9" x14ac:dyDescent="0.35">
      <c r="A50" s="1"/>
      <c r="G50" s="13">
        <f>G38+1</f>
        <v>2020</v>
      </c>
      <c r="H50" s="12" t="s">
        <v>29</v>
      </c>
      <c r="I50" s="14">
        <f>DATE(G50,1,1)</f>
        <v>43831</v>
      </c>
    </row>
    <row r="51" spans="1:9" x14ac:dyDescent="0.35">
      <c r="A51" s="1"/>
      <c r="G51" s="11"/>
      <c r="H51" s="12" t="s">
        <v>30</v>
      </c>
      <c r="I51" s="14">
        <f>DATE(G50,IF((25-MOD((11*MOD(G50-1900,19)+4-INT((7*MOD(G50-1900,19)+1)/19)),29)-MOD(G50-1900+INT((G50-1900)/4)+31-MOD((11*MOD(G50-1900,19)+4-INT((7*MOD(G50-1900,19)+1)/19)),29),7))&gt;0,4,3),IF((25-MOD((11*MOD(G50-1900,19)+4-INT((7*MOD(G50-1900,19)+1)/19)),29)-MOD(G50-1900+INT((G50-1900)/4)+31-MOD((11*MOD(G50-1900,19)+4-INT((7*MOD(G50-1900,19)+1)/19)),29),7))&gt;0,(25-MOD((11*MOD(G50-1900,19)+4-INT((7*MOD(G50-1900,19)+1)/19)),29)-MOD(G50-1900+INT((G50-1900)/4)+31-MOD((11*MOD(G50-1900,19)+4-INT((7*MOD(G50-1900,19)+1)/19)),29),7)),31+(25-MOD((11*MOD(G50-1900,19)+4-INT((7*MOD(G50-1900,19)+1)/19)),29)-MOD(G50-1900+INT((G50-1900)/4)+31-MOD((11*MOD(G50-1900,19)+4-INT((7*MOD(G50-1900,19)+1)/19)),29),7))))</f>
        <v>43933</v>
      </c>
    </row>
    <row r="52" spans="1:9" x14ac:dyDescent="0.35">
      <c r="A52" s="1"/>
      <c r="G52" s="11"/>
      <c r="H52" s="12" t="s">
        <v>31</v>
      </c>
      <c r="I52" s="14">
        <f>I51+1</f>
        <v>43934</v>
      </c>
    </row>
    <row r="53" spans="1:9" x14ac:dyDescent="0.35">
      <c r="A53" s="1"/>
      <c r="G53" s="11"/>
      <c r="H53" s="12" t="s">
        <v>32</v>
      </c>
      <c r="I53" s="14">
        <f>DATE(G50,5,1)</f>
        <v>43952</v>
      </c>
    </row>
    <row r="54" spans="1:9" x14ac:dyDescent="0.35">
      <c r="A54" s="1"/>
      <c r="G54" s="11"/>
      <c r="H54" s="12" t="s">
        <v>33</v>
      </c>
      <c r="I54" s="14">
        <f>DATE(G50,5,8)</f>
        <v>43959</v>
      </c>
    </row>
    <row r="55" spans="1:9" x14ac:dyDescent="0.35">
      <c r="A55" s="1"/>
      <c r="G55" s="11"/>
      <c r="H55" s="12" t="s">
        <v>34</v>
      </c>
      <c r="I55" s="14">
        <f>I51+39</f>
        <v>43972</v>
      </c>
    </row>
    <row r="56" spans="1:9" x14ac:dyDescent="0.35">
      <c r="A56" s="1"/>
      <c r="G56" s="11"/>
      <c r="H56" s="12" t="s">
        <v>35</v>
      </c>
      <c r="I56" s="14">
        <f>I51+50</f>
        <v>43983</v>
      </c>
    </row>
    <row r="57" spans="1:9" x14ac:dyDescent="0.35">
      <c r="A57" s="1"/>
      <c r="G57" s="11"/>
      <c r="H57" s="12" t="s">
        <v>36</v>
      </c>
      <c r="I57" s="14">
        <f>DATE(G50,7,14)</f>
        <v>44026</v>
      </c>
    </row>
    <row r="58" spans="1:9" x14ac:dyDescent="0.35">
      <c r="A58" s="1"/>
      <c r="G58" s="11"/>
      <c r="H58" s="12" t="s">
        <v>37</v>
      </c>
      <c r="I58" s="14">
        <f>DATE(G50,8,15)</f>
        <v>44058</v>
      </c>
    </row>
    <row r="59" spans="1:9" x14ac:dyDescent="0.35">
      <c r="A59" s="1"/>
      <c r="G59" s="11"/>
      <c r="H59" s="12" t="s">
        <v>38</v>
      </c>
      <c r="I59" s="14">
        <f>DATE(G50,11,1)</f>
        <v>44136</v>
      </c>
    </row>
    <row r="60" spans="1:9" x14ac:dyDescent="0.35">
      <c r="A60" s="1"/>
      <c r="G60" s="11"/>
      <c r="H60" s="12" t="s">
        <v>39</v>
      </c>
      <c r="I60" s="14">
        <f>DATE(G50,11,11)</f>
        <v>44146</v>
      </c>
    </row>
    <row r="61" spans="1:9" x14ac:dyDescent="0.35">
      <c r="A61" s="1"/>
      <c r="G61" s="11"/>
      <c r="H61" s="12" t="s">
        <v>40</v>
      </c>
      <c r="I61" s="14">
        <f>DATE(G50,12,25)</f>
        <v>44190</v>
      </c>
    </row>
    <row r="62" spans="1:9" x14ac:dyDescent="0.35">
      <c r="A62" s="1"/>
    </row>
    <row r="63" spans="1:9" x14ac:dyDescent="0.35">
      <c r="A63" s="1"/>
    </row>
    <row r="64" spans="1:9" x14ac:dyDescent="0.35">
      <c r="A64" s="1"/>
    </row>
    <row r="65" spans="1:1" x14ac:dyDescent="0.35">
      <c r="A65" s="1"/>
    </row>
    <row r="66" spans="1:1" x14ac:dyDescent="0.35">
      <c r="A66" s="1"/>
    </row>
    <row r="67" spans="1:1" x14ac:dyDescent="0.35">
      <c r="A67" s="1"/>
    </row>
    <row r="68" spans="1:1" x14ac:dyDescent="0.35">
      <c r="A68" s="1"/>
    </row>
    <row r="69" spans="1:1" x14ac:dyDescent="0.35">
      <c r="A69" s="1"/>
    </row>
  </sheetData>
  <sortState ref="A1:B21">
    <sortCondition ref="A1"/>
  </sortState>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G17"/>
  <sheetViews>
    <sheetView tabSelected="1" zoomScale="90" zoomScaleNormal="90" workbookViewId="0">
      <pane xSplit="2" ySplit="3" topLeftCell="C4" activePane="bottomRight" state="frozen"/>
      <selection pane="topRight" activeCell="C1" sqref="C1"/>
      <selection pane="bottomLeft" activeCell="A4" sqref="A4"/>
      <selection pane="bottomRight" activeCell="A3" sqref="A3"/>
    </sheetView>
  </sheetViews>
  <sheetFormatPr baseColWidth="10" defaultColWidth="7.26953125" defaultRowHeight="14.5" x14ac:dyDescent="0.35"/>
  <cols>
    <col min="1" max="1" width="19.7265625" style="16" customWidth="1"/>
    <col min="2" max="2" width="5.54296875" style="16" customWidth="1"/>
    <col min="3" max="33" width="6.7265625" style="16" customWidth="1"/>
    <col min="34" max="16384" width="7.26953125" style="16"/>
  </cols>
  <sheetData>
    <row r="1" spans="1:33" s="20" customFormat="1" ht="18.5" x14ac:dyDescent="0.45">
      <c r="A1" s="22">
        <v>2016</v>
      </c>
    </row>
    <row r="2" spans="1:33" s="20" customFormat="1" ht="19" thickBot="1" x14ac:dyDescent="0.5">
      <c r="A2" s="23">
        <f>DATE(A1,B2,1)</f>
        <v>42401</v>
      </c>
      <c r="B2" s="41">
        <v>2</v>
      </c>
    </row>
    <row r="3" spans="1:33" ht="26.5" thickBot="1" x14ac:dyDescent="0.65">
      <c r="A3" s="40" t="s">
        <v>18</v>
      </c>
      <c r="C3" s="42" t="str">
        <f>"Période du "&amp;TEXT(C4,"jj mmmm aaaa") &amp;" au "&amp;TEXT(DATE(A1,B2+1,0),"jj mmmm aaaa")</f>
        <v>Période du 01 février 2016 au 29 février 2016</v>
      </c>
      <c r="D3" s="43"/>
      <c r="E3" s="43"/>
      <c r="F3" s="43"/>
      <c r="G3" s="43"/>
      <c r="H3" s="43"/>
      <c r="I3" s="43"/>
      <c r="J3" s="43"/>
      <c r="K3" s="43"/>
      <c r="L3" s="43"/>
      <c r="M3" s="43"/>
      <c r="N3" s="43"/>
      <c r="O3" s="43"/>
      <c r="P3" s="43"/>
      <c r="Q3" s="43"/>
      <c r="R3" s="43"/>
      <c r="S3" s="43"/>
      <c r="T3" s="43"/>
      <c r="U3" s="43"/>
      <c r="V3" s="43"/>
      <c r="W3" s="43"/>
      <c r="X3" s="43"/>
      <c r="Y3" s="43"/>
      <c r="Z3" s="43"/>
      <c r="AA3" s="43"/>
      <c r="AB3" s="43"/>
      <c r="AC3" s="43"/>
      <c r="AD3" s="43"/>
      <c r="AE3" s="43"/>
      <c r="AF3" s="43"/>
      <c r="AG3" s="44"/>
    </row>
    <row r="4" spans="1:33" s="27" customFormat="1" x14ac:dyDescent="0.35">
      <c r="C4" s="28">
        <f>DATE(A1,B2,1)</f>
        <v>42401</v>
      </c>
      <c r="D4" s="28">
        <f t="shared" ref="D4:AG4" si="0">C4+1</f>
        <v>42402</v>
      </c>
      <c r="E4" s="28">
        <f t="shared" si="0"/>
        <v>42403</v>
      </c>
      <c r="F4" s="28">
        <f t="shared" si="0"/>
        <v>42404</v>
      </c>
      <c r="G4" s="28">
        <f t="shared" si="0"/>
        <v>42405</v>
      </c>
      <c r="H4" s="28">
        <f t="shared" si="0"/>
        <v>42406</v>
      </c>
      <c r="I4" s="28">
        <f t="shared" si="0"/>
        <v>42407</v>
      </c>
      <c r="J4" s="28">
        <f t="shared" si="0"/>
        <v>42408</v>
      </c>
      <c r="K4" s="28">
        <f t="shared" si="0"/>
        <v>42409</v>
      </c>
      <c r="L4" s="28">
        <f t="shared" si="0"/>
        <v>42410</v>
      </c>
      <c r="M4" s="28">
        <f t="shared" si="0"/>
        <v>42411</v>
      </c>
      <c r="N4" s="28">
        <f t="shared" si="0"/>
        <v>42412</v>
      </c>
      <c r="O4" s="28">
        <f t="shared" si="0"/>
        <v>42413</v>
      </c>
      <c r="P4" s="28">
        <f t="shared" si="0"/>
        <v>42414</v>
      </c>
      <c r="Q4" s="28">
        <f t="shared" si="0"/>
        <v>42415</v>
      </c>
      <c r="R4" s="28">
        <f t="shared" si="0"/>
        <v>42416</v>
      </c>
      <c r="S4" s="28">
        <f t="shared" si="0"/>
        <v>42417</v>
      </c>
      <c r="T4" s="28">
        <f t="shared" si="0"/>
        <v>42418</v>
      </c>
      <c r="U4" s="28">
        <f t="shared" si="0"/>
        <v>42419</v>
      </c>
      <c r="V4" s="28">
        <f t="shared" si="0"/>
        <v>42420</v>
      </c>
      <c r="W4" s="28">
        <f t="shared" si="0"/>
        <v>42421</v>
      </c>
      <c r="X4" s="28">
        <f t="shared" si="0"/>
        <v>42422</v>
      </c>
      <c r="Y4" s="28">
        <f t="shared" si="0"/>
        <v>42423</v>
      </c>
      <c r="Z4" s="28">
        <f t="shared" si="0"/>
        <v>42424</v>
      </c>
      <c r="AA4" s="28">
        <f t="shared" si="0"/>
        <v>42425</v>
      </c>
      <c r="AB4" s="28">
        <f t="shared" si="0"/>
        <v>42426</v>
      </c>
      <c r="AC4" s="28">
        <f t="shared" si="0"/>
        <v>42427</v>
      </c>
      <c r="AD4" s="28">
        <f t="shared" si="0"/>
        <v>42428</v>
      </c>
      <c r="AE4" s="28">
        <f t="shared" si="0"/>
        <v>42429</v>
      </c>
      <c r="AF4" s="28">
        <f t="shared" si="0"/>
        <v>42430</v>
      </c>
      <c r="AG4" s="28">
        <f t="shared" si="0"/>
        <v>42431</v>
      </c>
    </row>
    <row r="5" spans="1:33" s="17" customFormat="1" ht="15.5" x14ac:dyDescent="0.35">
      <c r="A5" s="15" t="str">
        <f ca="1">OFFSET(Parametres!C$2,INT((ROW()-5)/2),,)</f>
        <v>RTT</v>
      </c>
      <c r="B5" s="15" t="s">
        <v>1</v>
      </c>
      <c r="C5" s="29" t="str">
        <f ca="1">IFERROR(GETPIVOTDATA("ID",ID!$A$3,"Nom",$A$3,"Date",MONTH(C$4),"M/A",$B5,"Motif",$A5,"Jour",DAY(C$4),"Années",YEAR(C$4)),"")</f>
        <v/>
      </c>
      <c r="D5" s="29" t="str">
        <f ca="1">IFERROR(GETPIVOTDATA("ID",ID!$A$3,"Nom",$A$3,"Date",MONTH(D$4),"M/A",$B5,"Motif",$A5,"Jour",DAY(D$4),"Années",YEAR(D$4)),"")</f>
        <v/>
      </c>
      <c r="E5" s="29" t="str">
        <f ca="1">IFERROR(GETPIVOTDATA("ID",ID!$A$3,"Nom",$A$3,"Date",MONTH(E$4),"M/A",$B5,"Motif",$A5,"Jour",DAY(E$4),"Années",YEAR(E$4)),"")</f>
        <v/>
      </c>
      <c r="F5" s="29" t="str">
        <f ca="1">IFERROR(GETPIVOTDATA("ID",ID!$A$3,"Nom",$A$3,"Date",MONTH(F$4),"M/A",$B5,"Motif",$A5,"Jour",DAY(F$4),"Années",YEAR(F$4)),"")</f>
        <v/>
      </c>
      <c r="G5" s="29" t="str">
        <f ca="1">IFERROR(GETPIVOTDATA("ID",ID!$A$3,"Nom",$A$3,"Date",MONTH(G$4),"M/A",$B5,"Motif",$A5,"Jour",DAY(G$4),"Années",YEAR(G$4)),"")</f>
        <v/>
      </c>
      <c r="H5" s="29" t="str">
        <f ca="1">IFERROR(GETPIVOTDATA("ID",ID!$A$3,"Nom",$A$3,"Date",MONTH(H$4),"M/A",$B5,"Motif",$A5,"Jour",DAY(H$4),"Années",YEAR(H$4)),"")</f>
        <v/>
      </c>
      <c r="I5" s="29" t="str">
        <f ca="1">IFERROR(GETPIVOTDATA("ID",ID!$A$3,"Nom",$A$3,"Date",MONTH(I$4),"M/A",$B5,"Motif",$A5,"Jour",DAY(I$4),"Années",YEAR(I$4)),"")</f>
        <v/>
      </c>
      <c r="J5" s="29" t="str">
        <f ca="1">IFERROR(GETPIVOTDATA("ID",ID!$A$3,"Nom",$A$3,"Date",MONTH(J$4),"M/A",$B5,"Motif",$A5,"Jour",DAY(J$4),"Années",YEAR(J$4)),"")</f>
        <v/>
      </c>
      <c r="K5" s="29" t="str">
        <f ca="1">IFERROR(GETPIVOTDATA("ID",ID!$A$3,"Nom",$A$3,"Date",MONTH(K$4),"M/A",$B5,"Motif",$A5,"Jour",DAY(K$4),"Années",YEAR(K$4)),"")</f>
        <v/>
      </c>
      <c r="L5" s="29" t="str">
        <f ca="1">IFERROR(GETPIVOTDATA("ID",ID!$A$3,"Nom",$A$3,"Date",MONTH(L$4),"M/A",$B5,"Motif",$A5,"Jour",DAY(L$4),"Années",YEAR(L$4)),"")</f>
        <v/>
      </c>
      <c r="M5" s="29" t="str">
        <f ca="1">IFERROR(GETPIVOTDATA("ID",ID!$A$3,"Nom",$A$3,"Date",MONTH(M$4),"M/A",$B5,"Motif",$A5,"Jour",DAY(M$4),"Années",YEAR(M$4)),"")</f>
        <v/>
      </c>
      <c r="N5" s="29" t="str">
        <f ca="1">IFERROR(GETPIVOTDATA("ID",ID!$A$3,"Nom",$A$3,"Date",MONTH(N$4),"M/A",$B5,"Motif",$A5,"Jour",DAY(N$4),"Années",YEAR(N$4)),"")</f>
        <v/>
      </c>
      <c r="O5" s="29" t="str">
        <f ca="1">IFERROR(GETPIVOTDATA("ID",ID!$A$3,"Nom",$A$3,"Date",MONTH(O$4),"M/A",$B5,"Motif",$A5,"Jour",DAY(O$4),"Années",YEAR(O$4)),"")</f>
        <v/>
      </c>
      <c r="P5" s="29" t="str">
        <f ca="1">IFERROR(GETPIVOTDATA("ID",ID!$A$3,"Nom",$A$3,"Date",MONTH(P$4),"M/A",$B5,"Motif",$A5,"Jour",DAY(P$4),"Années",YEAR(P$4)),"")</f>
        <v/>
      </c>
      <c r="Q5" s="29" t="str">
        <f ca="1">IFERROR(GETPIVOTDATA("ID",ID!$A$3,"Nom",$A$3,"Date",MONTH(Q$4),"M/A",$B5,"Motif",$A5,"Jour",DAY(Q$4),"Années",YEAR(Q$4)),"")</f>
        <v/>
      </c>
      <c r="R5" s="29" t="str">
        <f ca="1">IFERROR(GETPIVOTDATA("ID",ID!$A$3,"Nom",$A$3,"Date",MONTH(R$4),"M/A",$B5,"Motif",$A5,"Jour",DAY(R$4),"Années",YEAR(R$4)),"")</f>
        <v/>
      </c>
      <c r="S5" s="29" t="str">
        <f ca="1">IFERROR(GETPIVOTDATA("ID",ID!$A$3,"Nom",$A$3,"Date",MONTH(S$4),"M/A",$B5,"Motif",$A5,"Jour",DAY(S$4),"Années",YEAR(S$4)),"")</f>
        <v/>
      </c>
      <c r="T5" s="29" t="str">
        <f ca="1">IFERROR(GETPIVOTDATA("ID",ID!$A$3,"Nom",$A$3,"Date",MONTH(T$4),"M/A",$B5,"Motif",$A5,"Jour",DAY(T$4),"Années",YEAR(T$4)),"")</f>
        <v/>
      </c>
      <c r="U5" s="29" t="str">
        <f ca="1">IFERROR(GETPIVOTDATA("ID",ID!$A$3,"Nom",$A$3,"Date",MONTH(U$4),"M/A",$B5,"Motif",$A5,"Jour",DAY(U$4),"Années",YEAR(U$4)),"")</f>
        <v/>
      </c>
      <c r="V5" s="29" t="str">
        <f ca="1">IFERROR(GETPIVOTDATA("ID",ID!$A$3,"Nom",$A$3,"Date",MONTH(V$4),"M/A",$B5,"Motif",$A5,"Jour",DAY(V$4),"Années",YEAR(V$4)),"")</f>
        <v/>
      </c>
      <c r="W5" s="29" t="str">
        <f ca="1">IFERROR(GETPIVOTDATA("ID",ID!$A$3,"Nom",$A$3,"Date",MONTH(W$4),"M/A",$B5,"Motif",$A5,"Jour",DAY(W$4),"Années",YEAR(W$4)),"")</f>
        <v/>
      </c>
      <c r="X5" s="29" t="str">
        <f ca="1">IFERROR(GETPIVOTDATA("ID",ID!$A$3,"Nom",$A$3,"Date",MONTH(X$4),"M/A",$B5,"Motif",$A5,"Jour",DAY(X$4),"Années",YEAR(X$4)),"")</f>
        <v/>
      </c>
      <c r="Y5" s="29" t="str">
        <f ca="1">IFERROR(GETPIVOTDATA("ID",ID!$A$3,"Nom",$A$3,"Date",MONTH(Y$4),"M/A",$B5,"Motif",$A5,"Jour",DAY(Y$4),"Années",YEAR(Y$4)),"")</f>
        <v/>
      </c>
      <c r="Z5" s="29" t="str">
        <f ca="1">IFERROR(GETPIVOTDATA("ID",ID!$A$3,"Nom",$A$3,"Date",MONTH(Z$4),"M/A",$B5,"Motif",$A5,"Jour",DAY(Z$4),"Années",YEAR(Z$4)),"")</f>
        <v/>
      </c>
      <c r="AA5" s="29" t="str">
        <f ca="1">IFERROR(GETPIVOTDATA("ID",ID!$A$3,"Nom",$A$3,"Date",MONTH(AA$4),"M/A",$B5,"Motif",$A5,"Jour",DAY(AA$4),"Années",YEAR(AA$4)),"")</f>
        <v/>
      </c>
      <c r="AB5" s="29" t="str">
        <f ca="1">IFERROR(GETPIVOTDATA("ID",ID!$A$3,"Nom",$A$3,"Date",MONTH(AB$4),"M/A",$B5,"Motif",$A5,"Jour",DAY(AB$4),"Années",YEAR(AB$4)),"")</f>
        <v/>
      </c>
      <c r="AC5" s="29" t="str">
        <f ca="1">IFERROR(GETPIVOTDATA("ID",ID!$A$3,"Nom",$A$3,"Date",MONTH(AC$4),"M/A",$B5,"Motif",$A5,"Jour",DAY(AC$4),"Années",YEAR(AC$4)),"")</f>
        <v/>
      </c>
      <c r="AD5" s="29" t="str">
        <f ca="1">IFERROR(GETPIVOTDATA("ID",ID!$A$3,"Nom",$A$3,"Date",MONTH(AD$4),"M/A",$B5,"Motif",$A5,"Jour",DAY(AD$4),"Années",YEAR(AD$4)),"")</f>
        <v/>
      </c>
      <c r="AE5" s="29" t="str">
        <f ca="1">IFERROR(GETPIVOTDATA("ID",ID!$A$3,"Nom",$A$3,"Date",MONTH(AE$4),"M/A",$B5,"Motif",$A5,"Jour",DAY(AE$4),"Années",YEAR(AE$4)),"")</f>
        <v/>
      </c>
      <c r="AF5" s="29" t="str">
        <f ca="1">IFERROR(GETPIVOTDATA("ID",ID!$A$3,"Nom",$A$3,"Date",MONTH(AF$4),"M/A",$B5,"Motif",$A5,"Jour",DAY(AF$4),"Années",YEAR(AF$4)),"")</f>
        <v/>
      </c>
      <c r="AG5" s="29" t="str">
        <f ca="1">IFERROR(GETPIVOTDATA("ID",ID!$A$3,"Nom",$A$3,"Date",MONTH(AG$4),"M/A",$B5,"Motif",$A5,"Jour",DAY(AG$4),"Années",YEAR(AG$4)),"")</f>
        <v/>
      </c>
    </row>
    <row r="6" spans="1:33" s="17" customFormat="1" ht="15.5" x14ac:dyDescent="0.35">
      <c r="A6" s="15" t="str">
        <f ca="1">OFFSET(Parametres!C$2,INT((ROW()-5)/2),,)</f>
        <v>RTT</v>
      </c>
      <c r="B6" s="15" t="s">
        <v>2</v>
      </c>
      <c r="C6" s="29" t="str">
        <f ca="1">IFERROR(GETPIVOTDATA("ID",ID!$A$3,"Nom",$A$3,"Date",MONTH(C$4),"M/A",$B6,"Motif",$A6,"Jour",DAY(C$4),"Années",YEAR(C$4)),"")</f>
        <v/>
      </c>
      <c r="D6" s="29" t="str">
        <f ca="1">IFERROR(GETPIVOTDATA("ID",ID!$A$3,"Nom",$A$3,"Date",MONTH(D$4),"M/A",$B6,"Motif",$A6,"Jour",DAY(D$4),"Années",YEAR(D$4)),"")</f>
        <v/>
      </c>
      <c r="E6" s="29" t="str">
        <f ca="1">IFERROR(GETPIVOTDATA("ID",ID!$A$3,"Nom",$A$3,"Date",MONTH(E$4),"M/A",$B6,"Motif",$A6,"Jour",DAY(E$4),"Années",YEAR(E$4)),"")</f>
        <v/>
      </c>
      <c r="F6" s="29" t="str">
        <f ca="1">IFERROR(GETPIVOTDATA("ID",ID!$A$3,"Nom",$A$3,"Date",MONTH(F$4),"M/A",$B6,"Motif",$A6,"Jour",DAY(F$4),"Années",YEAR(F$4)),"")</f>
        <v/>
      </c>
      <c r="G6" s="29" t="str">
        <f ca="1">IFERROR(GETPIVOTDATA("ID",ID!$A$3,"Nom",$A$3,"Date",MONTH(G$4),"M/A",$B6,"Motif",$A6,"Jour",DAY(G$4),"Années",YEAR(G$4)),"")</f>
        <v/>
      </c>
      <c r="H6" s="29" t="str">
        <f ca="1">IFERROR(GETPIVOTDATA("ID",ID!$A$3,"Nom",$A$3,"Date",MONTH(H$4),"M/A",$B6,"Motif",$A6,"Jour",DAY(H$4),"Années",YEAR(H$4)),"")</f>
        <v/>
      </c>
      <c r="I6" s="29" t="str">
        <f ca="1">IFERROR(GETPIVOTDATA("ID",ID!$A$3,"Nom",$A$3,"Date",MONTH(I$4),"M/A",$B6,"Motif",$A6,"Jour",DAY(I$4),"Années",YEAR(I$4)),"")</f>
        <v/>
      </c>
      <c r="J6" s="29" t="str">
        <f ca="1">IFERROR(GETPIVOTDATA("ID",ID!$A$3,"Nom",$A$3,"Date",MONTH(J$4),"M/A",$B6,"Motif",$A6,"Jour",DAY(J$4),"Années",YEAR(J$4)),"")</f>
        <v/>
      </c>
      <c r="K6" s="29" t="str">
        <f ca="1">IFERROR(GETPIVOTDATA("ID",ID!$A$3,"Nom",$A$3,"Date",MONTH(K$4),"M/A",$B6,"Motif",$A6,"Jour",DAY(K$4),"Années",YEAR(K$4)),"")</f>
        <v/>
      </c>
      <c r="L6" s="29" t="str">
        <f ca="1">IFERROR(GETPIVOTDATA("ID",ID!$A$3,"Nom",$A$3,"Date",MONTH(L$4),"M/A",$B6,"Motif",$A6,"Jour",DAY(L$4),"Années",YEAR(L$4)),"")</f>
        <v/>
      </c>
      <c r="M6" s="29" t="str">
        <f ca="1">IFERROR(GETPIVOTDATA("ID",ID!$A$3,"Nom",$A$3,"Date",MONTH(M$4),"M/A",$B6,"Motif",$A6,"Jour",DAY(M$4),"Années",YEAR(M$4)),"")</f>
        <v/>
      </c>
      <c r="N6" s="29" t="str">
        <f ca="1">IFERROR(GETPIVOTDATA("ID",ID!$A$3,"Nom",$A$3,"Date",MONTH(N$4),"M/A",$B6,"Motif",$A6,"Jour",DAY(N$4),"Années",YEAR(N$4)),"")</f>
        <v/>
      </c>
      <c r="O6" s="29" t="str">
        <f ca="1">IFERROR(GETPIVOTDATA("ID",ID!$A$3,"Nom",$A$3,"Date",MONTH(O$4),"M/A",$B6,"Motif",$A6,"Jour",DAY(O$4),"Années",YEAR(O$4)),"")</f>
        <v/>
      </c>
      <c r="P6" s="29" t="str">
        <f ca="1">IFERROR(GETPIVOTDATA("ID",ID!$A$3,"Nom",$A$3,"Date",MONTH(P$4),"M/A",$B6,"Motif",$A6,"Jour",DAY(P$4),"Années",YEAR(P$4)),"")</f>
        <v/>
      </c>
      <c r="Q6" s="29" t="str">
        <f ca="1">IFERROR(GETPIVOTDATA("ID",ID!$A$3,"Nom",$A$3,"Date",MONTH(Q$4),"M/A",$B6,"Motif",$A6,"Jour",DAY(Q$4),"Années",YEAR(Q$4)),"")</f>
        <v/>
      </c>
      <c r="R6" s="29" t="str">
        <f ca="1">IFERROR(GETPIVOTDATA("ID",ID!$A$3,"Nom",$A$3,"Date",MONTH(R$4),"M/A",$B6,"Motif",$A6,"Jour",DAY(R$4),"Années",YEAR(R$4)),"")</f>
        <v/>
      </c>
      <c r="S6" s="29" t="str">
        <f ca="1">IFERROR(GETPIVOTDATA("ID",ID!$A$3,"Nom",$A$3,"Date",MONTH(S$4),"M/A",$B6,"Motif",$A6,"Jour",DAY(S$4),"Années",YEAR(S$4)),"")</f>
        <v/>
      </c>
      <c r="T6" s="29" t="str">
        <f ca="1">IFERROR(GETPIVOTDATA("ID",ID!$A$3,"Nom",$A$3,"Date",MONTH(T$4),"M/A",$B6,"Motif",$A6,"Jour",DAY(T$4),"Années",YEAR(T$4)),"")</f>
        <v/>
      </c>
      <c r="U6" s="29" t="str">
        <f ca="1">IFERROR(GETPIVOTDATA("ID",ID!$A$3,"Nom",$A$3,"Date",MONTH(U$4),"M/A",$B6,"Motif",$A6,"Jour",DAY(U$4),"Années",YEAR(U$4)),"")</f>
        <v/>
      </c>
      <c r="V6" s="29" t="str">
        <f ca="1">IFERROR(GETPIVOTDATA("ID",ID!$A$3,"Nom",$A$3,"Date",MONTH(V$4),"M/A",$B6,"Motif",$A6,"Jour",DAY(V$4),"Années",YEAR(V$4)),"")</f>
        <v/>
      </c>
      <c r="W6" s="29" t="str">
        <f ca="1">IFERROR(GETPIVOTDATA("ID",ID!$A$3,"Nom",$A$3,"Date",MONTH(W$4),"M/A",$B6,"Motif",$A6,"Jour",DAY(W$4),"Années",YEAR(W$4)),"")</f>
        <v/>
      </c>
      <c r="X6" s="29" t="str">
        <f ca="1">IFERROR(GETPIVOTDATA("ID",ID!$A$3,"Nom",$A$3,"Date",MONTH(X$4),"M/A",$B6,"Motif",$A6,"Jour",DAY(X$4),"Années",YEAR(X$4)),"")</f>
        <v/>
      </c>
      <c r="Y6" s="29" t="str">
        <f ca="1">IFERROR(GETPIVOTDATA("ID",ID!$A$3,"Nom",$A$3,"Date",MONTH(Y$4),"M/A",$B6,"Motif",$A6,"Jour",DAY(Y$4),"Années",YEAR(Y$4)),"")</f>
        <v/>
      </c>
      <c r="Z6" s="29" t="str">
        <f ca="1">IFERROR(GETPIVOTDATA("ID",ID!$A$3,"Nom",$A$3,"Date",MONTH(Z$4),"M/A",$B6,"Motif",$A6,"Jour",DAY(Z$4),"Années",YEAR(Z$4)),"")</f>
        <v/>
      </c>
      <c r="AA6" s="29" t="str">
        <f ca="1">IFERROR(GETPIVOTDATA("ID",ID!$A$3,"Nom",$A$3,"Date",MONTH(AA$4),"M/A",$B6,"Motif",$A6,"Jour",DAY(AA$4),"Années",YEAR(AA$4)),"")</f>
        <v/>
      </c>
      <c r="AB6" s="29" t="str">
        <f ca="1">IFERROR(GETPIVOTDATA("ID",ID!$A$3,"Nom",$A$3,"Date",MONTH(AB$4),"M/A",$B6,"Motif",$A6,"Jour",DAY(AB$4),"Années",YEAR(AB$4)),"")</f>
        <v/>
      </c>
      <c r="AC6" s="29" t="str">
        <f ca="1">IFERROR(GETPIVOTDATA("ID",ID!$A$3,"Nom",$A$3,"Date",MONTH(AC$4),"M/A",$B6,"Motif",$A6,"Jour",DAY(AC$4),"Années",YEAR(AC$4)),"")</f>
        <v/>
      </c>
      <c r="AD6" s="29" t="str">
        <f ca="1">IFERROR(GETPIVOTDATA("ID",ID!$A$3,"Nom",$A$3,"Date",MONTH(AD$4),"M/A",$B6,"Motif",$A6,"Jour",DAY(AD$4),"Années",YEAR(AD$4)),"")</f>
        <v/>
      </c>
      <c r="AE6" s="29" t="str">
        <f ca="1">IFERROR(GETPIVOTDATA("ID",ID!$A$3,"Nom",$A$3,"Date",MONTH(AE$4),"M/A",$B6,"Motif",$A6,"Jour",DAY(AE$4),"Années",YEAR(AE$4)),"")</f>
        <v/>
      </c>
      <c r="AF6" s="29" t="str">
        <f ca="1">IFERROR(GETPIVOTDATA("ID",ID!$A$3,"Nom",$A$3,"Date",MONTH(AF$4),"M/A",$B6,"Motif",$A6,"Jour",DAY(AF$4),"Années",YEAR(AF$4)),"")</f>
        <v/>
      </c>
      <c r="AG6" s="29" t="str">
        <f ca="1">IFERROR(GETPIVOTDATA("ID",ID!$A$3,"Nom",$A$3,"Date",MONTH(AG$4),"M/A",$B6,"Motif",$A6,"Jour",DAY(AG$4),"Années",YEAR(AG$4)),"")</f>
        <v/>
      </c>
    </row>
    <row r="7" spans="1:33" s="17" customFormat="1" ht="15.5" x14ac:dyDescent="0.35">
      <c r="A7" s="15" t="str">
        <f ca="1">OFFSET(Parametres!C$2,INT((ROW()-5)/2),,)</f>
        <v>MALADIE</v>
      </c>
      <c r="B7" s="15" t="s">
        <v>1</v>
      </c>
      <c r="C7" s="29" t="str">
        <f ca="1">IFERROR(GETPIVOTDATA("ID",ID!$A$3,"Nom",$A$3,"Date",MONTH(C$4),"M/A",$B7,"Motif",$A7,"Jour",DAY(C$4),"Années",YEAR(C$4)),"")</f>
        <v/>
      </c>
      <c r="D7" s="29" t="str">
        <f ca="1">IFERROR(GETPIVOTDATA("ID",ID!$A$3,"Nom",$A$3,"Date",MONTH(D$4),"M/A",$B7,"Motif",$A7,"Jour",DAY(D$4),"Années",YEAR(D$4)),"")</f>
        <v/>
      </c>
      <c r="E7" s="29" t="str">
        <f ca="1">IFERROR(GETPIVOTDATA("ID",ID!$A$3,"Nom",$A$3,"Date",MONTH(E$4),"M/A",$B7,"Motif",$A7,"Jour",DAY(E$4),"Années",YEAR(E$4)),"")</f>
        <v/>
      </c>
      <c r="F7" s="29" t="str">
        <f ca="1">IFERROR(GETPIVOTDATA("ID",ID!$A$3,"Nom",$A$3,"Date",MONTH(F$4),"M/A",$B7,"Motif",$A7,"Jour",DAY(F$4),"Années",YEAR(F$4)),"")</f>
        <v/>
      </c>
      <c r="G7" s="29" t="str">
        <f ca="1">IFERROR(GETPIVOTDATA("ID",ID!$A$3,"Nom",$A$3,"Date",MONTH(G$4),"M/A",$B7,"Motif",$A7,"Jour",DAY(G$4),"Années",YEAR(G$4)),"")</f>
        <v/>
      </c>
      <c r="H7" s="29" t="str">
        <f ca="1">IFERROR(GETPIVOTDATA("ID",ID!$A$3,"Nom",$A$3,"Date",MONTH(H$4),"M/A",$B7,"Motif",$A7,"Jour",DAY(H$4),"Années",YEAR(H$4)),"")</f>
        <v/>
      </c>
      <c r="I7" s="29" t="str">
        <f ca="1">IFERROR(GETPIVOTDATA("ID",ID!$A$3,"Nom",$A$3,"Date",MONTH(I$4),"M/A",$B7,"Motif",$A7,"Jour",DAY(I$4),"Années",YEAR(I$4)),"")</f>
        <v/>
      </c>
      <c r="J7" s="29" t="str">
        <f ca="1">IFERROR(GETPIVOTDATA("ID",ID!$A$3,"Nom",$A$3,"Date",MONTH(J$4),"M/A",$B7,"Motif",$A7,"Jour",DAY(J$4),"Années",YEAR(J$4)),"")</f>
        <v/>
      </c>
      <c r="K7" s="29" t="str">
        <f ca="1">IFERROR(GETPIVOTDATA("ID",ID!$A$3,"Nom",$A$3,"Date",MONTH(K$4),"M/A",$B7,"Motif",$A7,"Jour",DAY(K$4),"Années",YEAR(K$4)),"")</f>
        <v/>
      </c>
      <c r="L7" s="29" t="str">
        <f ca="1">IFERROR(GETPIVOTDATA("ID",ID!$A$3,"Nom",$A$3,"Date",MONTH(L$4),"M/A",$B7,"Motif",$A7,"Jour",DAY(L$4),"Années",YEAR(L$4)),"")</f>
        <v/>
      </c>
      <c r="M7" s="29" t="str">
        <f ca="1">IFERROR(GETPIVOTDATA("ID",ID!$A$3,"Nom",$A$3,"Date",MONTH(M$4),"M/A",$B7,"Motif",$A7,"Jour",DAY(M$4),"Années",YEAR(M$4)),"")</f>
        <v/>
      </c>
      <c r="N7" s="29" t="str">
        <f ca="1">IFERROR(GETPIVOTDATA("ID",ID!$A$3,"Nom",$A$3,"Date",MONTH(N$4),"M/A",$B7,"Motif",$A7,"Jour",DAY(N$4),"Années",YEAR(N$4)),"")</f>
        <v/>
      </c>
      <c r="O7" s="29" t="str">
        <f ca="1">IFERROR(GETPIVOTDATA("ID",ID!$A$3,"Nom",$A$3,"Date",MONTH(O$4),"M/A",$B7,"Motif",$A7,"Jour",DAY(O$4),"Années",YEAR(O$4)),"")</f>
        <v/>
      </c>
      <c r="P7" s="29" t="str">
        <f ca="1">IFERROR(GETPIVOTDATA("ID",ID!$A$3,"Nom",$A$3,"Date",MONTH(P$4),"M/A",$B7,"Motif",$A7,"Jour",DAY(P$4),"Années",YEAR(P$4)),"")</f>
        <v/>
      </c>
      <c r="Q7" s="29" t="str">
        <f ca="1">IFERROR(GETPIVOTDATA("ID",ID!$A$3,"Nom",$A$3,"Date",MONTH(Q$4),"M/A",$B7,"Motif",$A7,"Jour",DAY(Q$4),"Années",YEAR(Q$4)),"")</f>
        <v/>
      </c>
      <c r="R7" s="29" t="str">
        <f ca="1">IFERROR(GETPIVOTDATA("ID",ID!$A$3,"Nom",$A$3,"Date",MONTH(R$4),"M/A",$B7,"Motif",$A7,"Jour",DAY(R$4),"Années",YEAR(R$4)),"")</f>
        <v/>
      </c>
      <c r="S7" s="29" t="str">
        <f ca="1">IFERROR(GETPIVOTDATA("ID",ID!$A$3,"Nom",$A$3,"Date",MONTH(S$4),"M/A",$B7,"Motif",$A7,"Jour",DAY(S$4),"Années",YEAR(S$4)),"")</f>
        <v/>
      </c>
      <c r="T7" s="29" t="str">
        <f ca="1">IFERROR(GETPIVOTDATA("ID",ID!$A$3,"Nom",$A$3,"Date",MONTH(T$4),"M/A",$B7,"Motif",$A7,"Jour",DAY(T$4),"Années",YEAR(T$4)),"")</f>
        <v/>
      </c>
      <c r="U7" s="29" t="str">
        <f ca="1">IFERROR(GETPIVOTDATA("ID",ID!$A$3,"Nom",$A$3,"Date",MONTH(U$4),"M/A",$B7,"Motif",$A7,"Jour",DAY(U$4),"Années",YEAR(U$4)),"")</f>
        <v/>
      </c>
      <c r="V7" s="29" t="str">
        <f ca="1">IFERROR(GETPIVOTDATA("ID",ID!$A$3,"Nom",$A$3,"Date",MONTH(V$4),"M/A",$B7,"Motif",$A7,"Jour",DAY(V$4),"Années",YEAR(V$4)),"")</f>
        <v/>
      </c>
      <c r="W7" s="29" t="str">
        <f ca="1">IFERROR(GETPIVOTDATA("ID",ID!$A$3,"Nom",$A$3,"Date",MONTH(W$4),"M/A",$B7,"Motif",$A7,"Jour",DAY(W$4),"Années",YEAR(W$4)),"")</f>
        <v/>
      </c>
      <c r="X7" s="29" t="str">
        <f ca="1">IFERROR(GETPIVOTDATA("ID",ID!$A$3,"Nom",$A$3,"Date",MONTH(X$4),"M/A",$B7,"Motif",$A7,"Jour",DAY(X$4),"Années",YEAR(X$4)),"")</f>
        <v/>
      </c>
      <c r="Y7" s="29" t="str">
        <f ca="1">IFERROR(GETPIVOTDATA("ID",ID!$A$3,"Nom",$A$3,"Date",MONTH(Y$4),"M/A",$B7,"Motif",$A7,"Jour",DAY(Y$4),"Années",YEAR(Y$4)),"")</f>
        <v/>
      </c>
      <c r="Z7" s="29" t="str">
        <f ca="1">IFERROR(GETPIVOTDATA("ID",ID!$A$3,"Nom",$A$3,"Date",MONTH(Z$4),"M/A",$B7,"Motif",$A7,"Jour",DAY(Z$4),"Années",YEAR(Z$4)),"")</f>
        <v/>
      </c>
      <c r="AA7" s="29" t="str">
        <f ca="1">IFERROR(GETPIVOTDATA("ID",ID!$A$3,"Nom",$A$3,"Date",MONTH(AA$4),"M/A",$B7,"Motif",$A7,"Jour",DAY(AA$4),"Années",YEAR(AA$4)),"")</f>
        <v/>
      </c>
      <c r="AB7" s="29" t="str">
        <f ca="1">IFERROR(GETPIVOTDATA("ID",ID!$A$3,"Nom",$A$3,"Date",MONTH(AB$4),"M/A",$B7,"Motif",$A7,"Jour",DAY(AB$4),"Années",YEAR(AB$4)),"")</f>
        <v/>
      </c>
      <c r="AC7" s="29" t="str">
        <f ca="1">IFERROR(GETPIVOTDATA("ID",ID!$A$3,"Nom",$A$3,"Date",MONTH(AC$4),"M/A",$B7,"Motif",$A7,"Jour",DAY(AC$4),"Années",YEAR(AC$4)),"")</f>
        <v/>
      </c>
      <c r="AD7" s="29" t="str">
        <f ca="1">IFERROR(GETPIVOTDATA("ID",ID!$A$3,"Nom",$A$3,"Date",MONTH(AD$4),"M/A",$B7,"Motif",$A7,"Jour",DAY(AD$4),"Années",YEAR(AD$4)),"")</f>
        <v/>
      </c>
      <c r="AE7" s="29" t="str">
        <f ca="1">IFERROR(GETPIVOTDATA("ID",ID!$A$3,"Nom",$A$3,"Date",MONTH(AE$4),"M/A",$B7,"Motif",$A7,"Jour",DAY(AE$4),"Années",YEAR(AE$4)),"")</f>
        <v/>
      </c>
      <c r="AF7" s="29" t="str">
        <f ca="1">IFERROR(GETPIVOTDATA("ID",ID!$A$3,"Nom",$A$3,"Date",MONTH(AF$4),"M/A",$B7,"Motif",$A7,"Jour",DAY(AF$4),"Années",YEAR(AF$4)),"")</f>
        <v/>
      </c>
      <c r="AG7" s="29" t="str">
        <f ca="1">IFERROR(GETPIVOTDATA("ID",ID!$A$3,"Nom",$A$3,"Date",MONTH(AG$4),"M/A",$B7,"Motif",$A7,"Jour",DAY(AG$4),"Années",YEAR(AG$4)),"")</f>
        <v/>
      </c>
    </row>
    <row r="8" spans="1:33" s="17" customFormat="1" ht="15.5" x14ac:dyDescent="0.35">
      <c r="A8" s="15" t="str">
        <f ca="1">OFFSET(Parametres!C$2,INT((ROW()-5)/2),,)</f>
        <v>MALADIE</v>
      </c>
      <c r="B8" s="15" t="s">
        <v>2</v>
      </c>
      <c r="C8" s="29" t="str">
        <f ca="1">IFERROR(GETPIVOTDATA("ID",ID!$A$3,"Nom",$A$3,"Date",MONTH(C$4),"M/A",$B8,"Motif",$A8,"Jour",DAY(C$4),"Années",YEAR(C$4)),"")</f>
        <v/>
      </c>
      <c r="D8" s="29" t="str">
        <f ca="1">IFERROR(GETPIVOTDATA("ID",ID!$A$3,"Nom",$A$3,"Date",MONTH(D$4),"M/A",$B8,"Motif",$A8,"Jour",DAY(D$4),"Années",YEAR(D$4)),"")</f>
        <v/>
      </c>
      <c r="E8" s="29" t="str">
        <f ca="1">IFERROR(GETPIVOTDATA("ID",ID!$A$3,"Nom",$A$3,"Date",MONTH(E$4),"M/A",$B8,"Motif",$A8,"Jour",DAY(E$4),"Années",YEAR(E$4)),"")</f>
        <v/>
      </c>
      <c r="F8" s="29" t="str">
        <f ca="1">IFERROR(GETPIVOTDATA("ID",ID!$A$3,"Nom",$A$3,"Date",MONTH(F$4),"M/A",$B8,"Motif",$A8,"Jour",DAY(F$4),"Années",YEAR(F$4)),"")</f>
        <v/>
      </c>
      <c r="G8" s="29" t="str">
        <f ca="1">IFERROR(GETPIVOTDATA("ID",ID!$A$3,"Nom",$A$3,"Date",MONTH(G$4),"M/A",$B8,"Motif",$A8,"Jour",DAY(G$4),"Années",YEAR(G$4)),"")</f>
        <v/>
      </c>
      <c r="H8" s="29" t="str">
        <f ca="1">IFERROR(GETPIVOTDATA("ID",ID!$A$3,"Nom",$A$3,"Date",MONTH(H$4),"M/A",$B8,"Motif",$A8,"Jour",DAY(H$4),"Années",YEAR(H$4)),"")</f>
        <v/>
      </c>
      <c r="I8" s="29" t="str">
        <f ca="1">IFERROR(GETPIVOTDATA("ID",ID!$A$3,"Nom",$A$3,"Date",MONTH(I$4),"M/A",$B8,"Motif",$A8,"Jour",DAY(I$4),"Années",YEAR(I$4)),"")</f>
        <v/>
      </c>
      <c r="J8" s="29" t="str">
        <f ca="1">IFERROR(GETPIVOTDATA("ID",ID!$A$3,"Nom",$A$3,"Date",MONTH(J$4),"M/A",$B8,"Motif",$A8,"Jour",DAY(J$4),"Années",YEAR(J$4)),"")</f>
        <v/>
      </c>
      <c r="K8" s="29" t="str">
        <f ca="1">IFERROR(GETPIVOTDATA("ID",ID!$A$3,"Nom",$A$3,"Date",MONTH(K$4),"M/A",$B8,"Motif",$A8,"Jour",DAY(K$4),"Années",YEAR(K$4)),"")</f>
        <v/>
      </c>
      <c r="L8" s="29" t="str">
        <f ca="1">IFERROR(GETPIVOTDATA("ID",ID!$A$3,"Nom",$A$3,"Date",MONTH(L$4),"M/A",$B8,"Motif",$A8,"Jour",DAY(L$4),"Années",YEAR(L$4)),"")</f>
        <v/>
      </c>
      <c r="M8" s="29" t="str">
        <f ca="1">IFERROR(GETPIVOTDATA("ID",ID!$A$3,"Nom",$A$3,"Date",MONTH(M$4),"M/A",$B8,"Motif",$A8,"Jour",DAY(M$4),"Années",YEAR(M$4)),"")</f>
        <v/>
      </c>
      <c r="N8" s="29" t="str">
        <f ca="1">IFERROR(GETPIVOTDATA("ID",ID!$A$3,"Nom",$A$3,"Date",MONTH(N$4),"M/A",$B8,"Motif",$A8,"Jour",DAY(N$4),"Années",YEAR(N$4)),"")</f>
        <v/>
      </c>
      <c r="O8" s="29" t="str">
        <f ca="1">IFERROR(GETPIVOTDATA("ID",ID!$A$3,"Nom",$A$3,"Date",MONTH(O$4),"M/A",$B8,"Motif",$A8,"Jour",DAY(O$4),"Années",YEAR(O$4)),"")</f>
        <v/>
      </c>
      <c r="P8" s="29" t="str">
        <f ca="1">IFERROR(GETPIVOTDATA("ID",ID!$A$3,"Nom",$A$3,"Date",MONTH(P$4),"M/A",$B8,"Motif",$A8,"Jour",DAY(P$4),"Années",YEAR(P$4)),"")</f>
        <v/>
      </c>
      <c r="Q8" s="29" t="str">
        <f ca="1">IFERROR(GETPIVOTDATA("ID",ID!$A$3,"Nom",$A$3,"Date",MONTH(Q$4),"M/A",$B8,"Motif",$A8,"Jour",DAY(Q$4),"Années",YEAR(Q$4)),"")</f>
        <v/>
      </c>
      <c r="R8" s="29" t="str">
        <f ca="1">IFERROR(GETPIVOTDATA("ID",ID!$A$3,"Nom",$A$3,"Date",MONTH(R$4),"M/A",$B8,"Motif",$A8,"Jour",DAY(R$4),"Années",YEAR(R$4)),"")</f>
        <v/>
      </c>
      <c r="S8" s="29" t="str">
        <f ca="1">IFERROR(GETPIVOTDATA("ID",ID!$A$3,"Nom",$A$3,"Date",MONTH(S$4),"M/A",$B8,"Motif",$A8,"Jour",DAY(S$4),"Années",YEAR(S$4)),"")</f>
        <v/>
      </c>
      <c r="T8" s="29" t="str">
        <f ca="1">IFERROR(GETPIVOTDATA("ID",ID!$A$3,"Nom",$A$3,"Date",MONTH(T$4),"M/A",$B8,"Motif",$A8,"Jour",DAY(T$4),"Années",YEAR(T$4)),"")</f>
        <v/>
      </c>
      <c r="U8" s="29" t="str">
        <f ca="1">IFERROR(GETPIVOTDATA("ID",ID!$A$3,"Nom",$A$3,"Date",MONTH(U$4),"M/A",$B8,"Motif",$A8,"Jour",DAY(U$4),"Années",YEAR(U$4)),"")</f>
        <v/>
      </c>
      <c r="V8" s="29" t="str">
        <f ca="1">IFERROR(GETPIVOTDATA("ID",ID!$A$3,"Nom",$A$3,"Date",MONTH(V$4),"M/A",$B8,"Motif",$A8,"Jour",DAY(V$4),"Années",YEAR(V$4)),"")</f>
        <v/>
      </c>
      <c r="W8" s="29" t="str">
        <f ca="1">IFERROR(GETPIVOTDATA("ID",ID!$A$3,"Nom",$A$3,"Date",MONTH(W$4),"M/A",$B8,"Motif",$A8,"Jour",DAY(W$4),"Années",YEAR(W$4)),"")</f>
        <v/>
      </c>
      <c r="X8" s="29" t="str">
        <f ca="1">IFERROR(GETPIVOTDATA("ID",ID!$A$3,"Nom",$A$3,"Date",MONTH(X$4),"M/A",$B8,"Motif",$A8,"Jour",DAY(X$4),"Années",YEAR(X$4)),"")</f>
        <v/>
      </c>
      <c r="Y8" s="29" t="str">
        <f ca="1">IFERROR(GETPIVOTDATA("ID",ID!$A$3,"Nom",$A$3,"Date",MONTH(Y$4),"M/A",$B8,"Motif",$A8,"Jour",DAY(Y$4),"Années",YEAR(Y$4)),"")</f>
        <v/>
      </c>
      <c r="Z8" s="29" t="str">
        <f ca="1">IFERROR(GETPIVOTDATA("ID",ID!$A$3,"Nom",$A$3,"Date",MONTH(Z$4),"M/A",$B8,"Motif",$A8,"Jour",DAY(Z$4),"Années",YEAR(Z$4)),"")</f>
        <v/>
      </c>
      <c r="AA8" s="29" t="str">
        <f ca="1">IFERROR(GETPIVOTDATA("ID",ID!$A$3,"Nom",$A$3,"Date",MONTH(AA$4),"M/A",$B8,"Motif",$A8,"Jour",DAY(AA$4),"Années",YEAR(AA$4)),"")</f>
        <v/>
      </c>
      <c r="AB8" s="29" t="str">
        <f ca="1">IFERROR(GETPIVOTDATA("ID",ID!$A$3,"Nom",$A$3,"Date",MONTH(AB$4),"M/A",$B8,"Motif",$A8,"Jour",DAY(AB$4),"Années",YEAR(AB$4)),"")</f>
        <v/>
      </c>
      <c r="AC8" s="29" t="str">
        <f ca="1">IFERROR(GETPIVOTDATA("ID",ID!$A$3,"Nom",$A$3,"Date",MONTH(AC$4),"M/A",$B8,"Motif",$A8,"Jour",DAY(AC$4),"Années",YEAR(AC$4)),"")</f>
        <v/>
      </c>
      <c r="AD8" s="29" t="str">
        <f ca="1">IFERROR(GETPIVOTDATA("ID",ID!$A$3,"Nom",$A$3,"Date",MONTH(AD$4),"M/A",$B8,"Motif",$A8,"Jour",DAY(AD$4),"Années",YEAR(AD$4)),"")</f>
        <v/>
      </c>
      <c r="AE8" s="29" t="str">
        <f ca="1">IFERROR(GETPIVOTDATA("ID",ID!$A$3,"Nom",$A$3,"Date",MONTH(AE$4),"M/A",$B8,"Motif",$A8,"Jour",DAY(AE$4),"Années",YEAR(AE$4)),"")</f>
        <v/>
      </c>
      <c r="AF8" s="29" t="str">
        <f ca="1">IFERROR(GETPIVOTDATA("ID",ID!$A$3,"Nom",$A$3,"Date",MONTH(AF$4),"M/A",$B8,"Motif",$A8,"Jour",DAY(AF$4),"Années",YEAR(AF$4)),"")</f>
        <v/>
      </c>
      <c r="AG8" s="29" t="str">
        <f ca="1">IFERROR(GETPIVOTDATA("ID",ID!$A$3,"Nom",$A$3,"Date",MONTH(AG$4),"M/A",$B8,"Motif",$A8,"Jour",DAY(AG$4),"Années",YEAR(AG$4)),"")</f>
        <v/>
      </c>
    </row>
    <row r="9" spans="1:33" s="17" customFormat="1" ht="15.5" x14ac:dyDescent="0.35">
      <c r="A9" s="15" t="str">
        <f ca="1">OFFSET(Parametres!C$2,INT((ROW()-5)/2),,)</f>
        <v>CONGES</v>
      </c>
      <c r="B9" s="15" t="s">
        <v>1</v>
      </c>
      <c r="C9" s="29" t="str">
        <f ca="1">IFERROR(GETPIVOTDATA("ID",ID!$A$3,"Nom",$A$3,"Date",MONTH(C$4),"M/A",$B9,"Motif",$A9,"Jour",DAY(C$4),"Années",YEAR(C$4)),"")</f>
        <v/>
      </c>
      <c r="D9" s="29" t="str">
        <f ca="1">IFERROR(GETPIVOTDATA("ID",ID!$A$3,"Nom",$A$3,"Date",MONTH(D$4),"M/A",$B9,"Motif",$A9,"Jour",DAY(D$4),"Années",YEAR(D$4)),"")</f>
        <v/>
      </c>
      <c r="E9" s="29" t="str">
        <f ca="1">IFERROR(GETPIVOTDATA("ID",ID!$A$3,"Nom",$A$3,"Date",MONTH(E$4),"M/A",$B9,"Motif",$A9,"Jour",DAY(E$4),"Années",YEAR(E$4)),"")</f>
        <v/>
      </c>
      <c r="F9" s="29" t="str">
        <f ca="1">IFERROR(GETPIVOTDATA("ID",ID!$A$3,"Nom",$A$3,"Date",MONTH(F$4),"M/A",$B9,"Motif",$A9,"Jour",DAY(F$4),"Années",YEAR(F$4)),"")</f>
        <v/>
      </c>
      <c r="G9" s="29" t="str">
        <f ca="1">IFERROR(GETPIVOTDATA("ID",ID!$A$3,"Nom",$A$3,"Date",MONTH(G$4),"M/A",$B9,"Motif",$A9,"Jour",DAY(G$4),"Années",YEAR(G$4)),"")</f>
        <v/>
      </c>
      <c r="H9" s="29" t="str">
        <f ca="1">IFERROR(GETPIVOTDATA("ID",ID!$A$3,"Nom",$A$3,"Date",MONTH(H$4),"M/A",$B9,"Motif",$A9,"Jour",DAY(H$4),"Années",YEAR(H$4)),"")</f>
        <v/>
      </c>
      <c r="I9" s="29" t="str">
        <f ca="1">IFERROR(GETPIVOTDATA("ID",ID!$A$3,"Nom",$A$3,"Date",MONTH(I$4),"M/A",$B9,"Motif",$A9,"Jour",DAY(I$4),"Années",YEAR(I$4)),"")</f>
        <v/>
      </c>
      <c r="J9" s="29" t="str">
        <f ca="1">IFERROR(GETPIVOTDATA("ID",ID!$A$3,"Nom",$A$3,"Date",MONTH(J$4),"M/A",$B9,"Motif",$A9,"Jour",DAY(J$4),"Années",YEAR(J$4)),"")</f>
        <v/>
      </c>
      <c r="K9" s="29" t="str">
        <f ca="1">IFERROR(GETPIVOTDATA("ID",ID!$A$3,"Nom",$A$3,"Date",MONTH(K$4),"M/A",$B9,"Motif",$A9,"Jour",DAY(K$4),"Années",YEAR(K$4)),"")</f>
        <v/>
      </c>
      <c r="L9" s="29" t="str">
        <f ca="1">IFERROR(GETPIVOTDATA("ID",ID!$A$3,"Nom",$A$3,"Date",MONTH(L$4),"M/A",$B9,"Motif",$A9,"Jour",DAY(L$4),"Années",YEAR(L$4)),"")</f>
        <v/>
      </c>
      <c r="M9" s="29" t="str">
        <f ca="1">IFERROR(GETPIVOTDATA("ID",ID!$A$3,"Nom",$A$3,"Date",MONTH(M$4),"M/A",$B9,"Motif",$A9,"Jour",DAY(M$4),"Années",YEAR(M$4)),"")</f>
        <v/>
      </c>
      <c r="N9" s="29" t="str">
        <f ca="1">IFERROR(GETPIVOTDATA("ID",ID!$A$3,"Nom",$A$3,"Date",MONTH(N$4),"M/A",$B9,"Motif",$A9,"Jour",DAY(N$4),"Années",YEAR(N$4)),"")</f>
        <v/>
      </c>
      <c r="O9" s="29" t="str">
        <f ca="1">IFERROR(GETPIVOTDATA("ID",ID!$A$3,"Nom",$A$3,"Date",MONTH(O$4),"M/A",$B9,"Motif",$A9,"Jour",DAY(O$4),"Années",YEAR(O$4)),"")</f>
        <v/>
      </c>
      <c r="P9" s="29" t="str">
        <f ca="1">IFERROR(GETPIVOTDATA("ID",ID!$A$3,"Nom",$A$3,"Date",MONTH(P$4),"M/A",$B9,"Motif",$A9,"Jour",DAY(P$4),"Années",YEAR(P$4)),"")</f>
        <v/>
      </c>
      <c r="Q9" s="29" t="str">
        <f ca="1">IFERROR(GETPIVOTDATA("ID",ID!$A$3,"Nom",$A$3,"Date",MONTH(Q$4),"M/A",$B9,"Motif",$A9,"Jour",DAY(Q$4),"Années",YEAR(Q$4)),"")</f>
        <v/>
      </c>
      <c r="R9" s="29" t="str">
        <f ca="1">IFERROR(GETPIVOTDATA("ID",ID!$A$3,"Nom",$A$3,"Date",MONTH(R$4),"M/A",$B9,"Motif",$A9,"Jour",DAY(R$4),"Années",YEAR(R$4)),"")</f>
        <v/>
      </c>
      <c r="S9" s="29" t="str">
        <f ca="1">IFERROR(GETPIVOTDATA("ID",ID!$A$3,"Nom",$A$3,"Date",MONTH(S$4),"M/A",$B9,"Motif",$A9,"Jour",DAY(S$4),"Années",YEAR(S$4)),"")</f>
        <v/>
      </c>
      <c r="T9" s="29" t="str">
        <f ca="1">IFERROR(GETPIVOTDATA("ID",ID!$A$3,"Nom",$A$3,"Date",MONTH(T$4),"M/A",$B9,"Motif",$A9,"Jour",DAY(T$4),"Années",YEAR(T$4)),"")</f>
        <v/>
      </c>
      <c r="U9" s="29" t="str">
        <f ca="1">IFERROR(GETPIVOTDATA("ID",ID!$A$3,"Nom",$A$3,"Date",MONTH(U$4),"M/A",$B9,"Motif",$A9,"Jour",DAY(U$4),"Années",YEAR(U$4)),"")</f>
        <v/>
      </c>
      <c r="V9" s="29" t="str">
        <f ca="1">IFERROR(GETPIVOTDATA("ID",ID!$A$3,"Nom",$A$3,"Date",MONTH(V$4),"M/A",$B9,"Motif",$A9,"Jour",DAY(V$4),"Années",YEAR(V$4)),"")</f>
        <v/>
      </c>
      <c r="W9" s="29" t="str">
        <f ca="1">IFERROR(GETPIVOTDATA("ID",ID!$A$3,"Nom",$A$3,"Date",MONTH(W$4),"M/A",$B9,"Motif",$A9,"Jour",DAY(W$4),"Années",YEAR(W$4)),"")</f>
        <v/>
      </c>
      <c r="X9" s="29" t="str">
        <f ca="1">IFERROR(GETPIVOTDATA("ID",ID!$A$3,"Nom",$A$3,"Date",MONTH(X$4),"M/A",$B9,"Motif",$A9,"Jour",DAY(X$4),"Années",YEAR(X$4)),"")</f>
        <v/>
      </c>
      <c r="Y9" s="29" t="str">
        <f ca="1">IFERROR(GETPIVOTDATA("ID",ID!$A$3,"Nom",$A$3,"Date",MONTH(Y$4),"M/A",$B9,"Motif",$A9,"Jour",DAY(Y$4),"Années",YEAR(Y$4)),"")</f>
        <v/>
      </c>
      <c r="Z9" s="29" t="str">
        <f ca="1">IFERROR(GETPIVOTDATA("ID",ID!$A$3,"Nom",$A$3,"Date",MONTH(Z$4),"M/A",$B9,"Motif",$A9,"Jour",DAY(Z$4),"Années",YEAR(Z$4)),"")</f>
        <v/>
      </c>
      <c r="AA9" s="29" t="str">
        <f ca="1">IFERROR(GETPIVOTDATA("ID",ID!$A$3,"Nom",$A$3,"Date",MONTH(AA$4),"M/A",$B9,"Motif",$A9,"Jour",DAY(AA$4),"Années",YEAR(AA$4)),"")</f>
        <v/>
      </c>
      <c r="AB9" s="29" t="str">
        <f ca="1">IFERROR(GETPIVOTDATA("ID",ID!$A$3,"Nom",$A$3,"Date",MONTH(AB$4),"M/A",$B9,"Motif",$A9,"Jour",DAY(AB$4),"Années",YEAR(AB$4)),"")</f>
        <v/>
      </c>
      <c r="AC9" s="29" t="str">
        <f ca="1">IFERROR(GETPIVOTDATA("ID",ID!$A$3,"Nom",$A$3,"Date",MONTH(AC$4),"M/A",$B9,"Motif",$A9,"Jour",DAY(AC$4),"Années",YEAR(AC$4)),"")</f>
        <v/>
      </c>
      <c r="AD9" s="29" t="str">
        <f ca="1">IFERROR(GETPIVOTDATA("ID",ID!$A$3,"Nom",$A$3,"Date",MONTH(AD$4),"M/A",$B9,"Motif",$A9,"Jour",DAY(AD$4),"Années",YEAR(AD$4)),"")</f>
        <v/>
      </c>
      <c r="AE9" s="29" t="str">
        <f ca="1">IFERROR(GETPIVOTDATA("ID",ID!$A$3,"Nom",$A$3,"Date",MONTH(AE$4),"M/A",$B9,"Motif",$A9,"Jour",DAY(AE$4),"Années",YEAR(AE$4)),"")</f>
        <v/>
      </c>
      <c r="AF9" s="29" t="str">
        <f ca="1">IFERROR(GETPIVOTDATA("ID",ID!$A$3,"Nom",$A$3,"Date",MONTH(AF$4),"M/A",$B9,"Motif",$A9,"Jour",DAY(AF$4),"Années",YEAR(AF$4)),"")</f>
        <v/>
      </c>
      <c r="AG9" s="29" t="str">
        <f ca="1">IFERROR(GETPIVOTDATA("ID",ID!$A$3,"Nom",$A$3,"Date",MONTH(AG$4),"M/A",$B9,"Motif",$A9,"Jour",DAY(AG$4),"Années",YEAR(AG$4)),"")</f>
        <v/>
      </c>
    </row>
    <row r="10" spans="1:33" s="17" customFormat="1" ht="15.5" x14ac:dyDescent="0.35">
      <c r="A10" s="15" t="str">
        <f ca="1">OFFSET(Parametres!C$2,INT((ROW()-5)/2),,)</f>
        <v>CONGES</v>
      </c>
      <c r="B10" s="15" t="s">
        <v>2</v>
      </c>
      <c r="C10" s="29" t="str">
        <f ca="1">IFERROR(GETPIVOTDATA("ID",ID!$A$3,"Nom",$A$3,"Date",MONTH(C$4),"M/A",$B10,"Motif",$A10,"Jour",DAY(C$4),"Années",YEAR(C$4)),"")</f>
        <v/>
      </c>
      <c r="D10" s="29" t="str">
        <f ca="1">IFERROR(GETPIVOTDATA("ID",ID!$A$3,"Nom",$A$3,"Date",MONTH(D$4),"M/A",$B10,"Motif",$A10,"Jour",DAY(D$4),"Années",YEAR(D$4)),"")</f>
        <v/>
      </c>
      <c r="E10" s="29" t="str">
        <f ca="1">IFERROR(GETPIVOTDATA("ID",ID!$A$3,"Nom",$A$3,"Date",MONTH(E$4),"M/A",$B10,"Motif",$A10,"Jour",DAY(E$4),"Années",YEAR(E$4)),"")</f>
        <v/>
      </c>
      <c r="F10" s="29" t="str">
        <f ca="1">IFERROR(GETPIVOTDATA("ID",ID!$A$3,"Nom",$A$3,"Date",MONTH(F$4),"M/A",$B10,"Motif",$A10,"Jour",DAY(F$4),"Années",YEAR(F$4)),"")</f>
        <v/>
      </c>
      <c r="G10" s="29" t="str">
        <f ca="1">IFERROR(GETPIVOTDATA("ID",ID!$A$3,"Nom",$A$3,"Date",MONTH(G$4),"M/A",$B10,"Motif",$A10,"Jour",DAY(G$4),"Années",YEAR(G$4)),"")</f>
        <v/>
      </c>
      <c r="H10" s="29" t="str">
        <f ca="1">IFERROR(GETPIVOTDATA("ID",ID!$A$3,"Nom",$A$3,"Date",MONTH(H$4),"M/A",$B10,"Motif",$A10,"Jour",DAY(H$4),"Années",YEAR(H$4)),"")</f>
        <v/>
      </c>
      <c r="I10" s="29" t="str">
        <f ca="1">IFERROR(GETPIVOTDATA("ID",ID!$A$3,"Nom",$A$3,"Date",MONTH(I$4),"M/A",$B10,"Motif",$A10,"Jour",DAY(I$4),"Années",YEAR(I$4)),"")</f>
        <v/>
      </c>
      <c r="J10" s="29" t="str">
        <f ca="1">IFERROR(GETPIVOTDATA("ID",ID!$A$3,"Nom",$A$3,"Date",MONTH(J$4),"M/A",$B10,"Motif",$A10,"Jour",DAY(J$4),"Années",YEAR(J$4)),"")</f>
        <v/>
      </c>
      <c r="K10" s="29" t="str">
        <f ca="1">IFERROR(GETPIVOTDATA("ID",ID!$A$3,"Nom",$A$3,"Date",MONTH(K$4),"M/A",$B10,"Motif",$A10,"Jour",DAY(K$4),"Années",YEAR(K$4)),"")</f>
        <v/>
      </c>
      <c r="L10" s="29" t="str">
        <f ca="1">IFERROR(GETPIVOTDATA("ID",ID!$A$3,"Nom",$A$3,"Date",MONTH(L$4),"M/A",$B10,"Motif",$A10,"Jour",DAY(L$4),"Années",YEAR(L$4)),"")</f>
        <v/>
      </c>
      <c r="M10" s="29" t="str">
        <f ca="1">IFERROR(GETPIVOTDATA("ID",ID!$A$3,"Nom",$A$3,"Date",MONTH(M$4),"M/A",$B10,"Motif",$A10,"Jour",DAY(M$4),"Années",YEAR(M$4)),"")</f>
        <v/>
      </c>
      <c r="N10" s="29" t="str">
        <f ca="1">IFERROR(GETPIVOTDATA("ID",ID!$A$3,"Nom",$A$3,"Date",MONTH(N$4),"M/A",$B10,"Motif",$A10,"Jour",DAY(N$4),"Années",YEAR(N$4)),"")</f>
        <v/>
      </c>
      <c r="O10" s="29" t="str">
        <f ca="1">IFERROR(GETPIVOTDATA("ID",ID!$A$3,"Nom",$A$3,"Date",MONTH(O$4),"M/A",$B10,"Motif",$A10,"Jour",DAY(O$4),"Années",YEAR(O$4)),"")</f>
        <v/>
      </c>
      <c r="P10" s="29" t="str">
        <f ca="1">IFERROR(GETPIVOTDATA("ID",ID!$A$3,"Nom",$A$3,"Date",MONTH(P$4),"M/A",$B10,"Motif",$A10,"Jour",DAY(P$4),"Années",YEAR(P$4)),"")</f>
        <v/>
      </c>
      <c r="Q10" s="29" t="str">
        <f ca="1">IFERROR(GETPIVOTDATA("ID",ID!$A$3,"Nom",$A$3,"Date",MONTH(Q$4),"M/A",$B10,"Motif",$A10,"Jour",DAY(Q$4),"Années",YEAR(Q$4)),"")</f>
        <v/>
      </c>
      <c r="R10" s="29" t="str">
        <f ca="1">IFERROR(GETPIVOTDATA("ID",ID!$A$3,"Nom",$A$3,"Date",MONTH(R$4),"M/A",$B10,"Motif",$A10,"Jour",DAY(R$4),"Années",YEAR(R$4)),"")</f>
        <v/>
      </c>
      <c r="S10" s="29" t="str">
        <f ca="1">IFERROR(GETPIVOTDATA("ID",ID!$A$3,"Nom",$A$3,"Date",MONTH(S$4),"M/A",$B10,"Motif",$A10,"Jour",DAY(S$4),"Années",YEAR(S$4)),"")</f>
        <v/>
      </c>
      <c r="T10" s="29" t="str">
        <f ca="1">IFERROR(GETPIVOTDATA("ID",ID!$A$3,"Nom",$A$3,"Date",MONTH(T$4),"M/A",$B10,"Motif",$A10,"Jour",DAY(T$4),"Années",YEAR(T$4)),"")</f>
        <v/>
      </c>
      <c r="U10" s="29" t="str">
        <f ca="1">IFERROR(GETPIVOTDATA("ID",ID!$A$3,"Nom",$A$3,"Date",MONTH(U$4),"M/A",$B10,"Motif",$A10,"Jour",DAY(U$4),"Années",YEAR(U$4)),"")</f>
        <v/>
      </c>
      <c r="V10" s="29" t="str">
        <f ca="1">IFERROR(GETPIVOTDATA("ID",ID!$A$3,"Nom",$A$3,"Date",MONTH(V$4),"M/A",$B10,"Motif",$A10,"Jour",DAY(V$4),"Années",YEAR(V$4)),"")</f>
        <v/>
      </c>
      <c r="W10" s="29" t="str">
        <f ca="1">IFERROR(GETPIVOTDATA("ID",ID!$A$3,"Nom",$A$3,"Date",MONTH(W$4),"M/A",$B10,"Motif",$A10,"Jour",DAY(W$4),"Années",YEAR(W$4)),"")</f>
        <v/>
      </c>
      <c r="X10" s="29" t="str">
        <f ca="1">IFERROR(GETPIVOTDATA("ID",ID!$A$3,"Nom",$A$3,"Date",MONTH(X$4),"M/A",$B10,"Motif",$A10,"Jour",DAY(X$4),"Années",YEAR(X$4)),"")</f>
        <v/>
      </c>
      <c r="Y10" s="29" t="str">
        <f ca="1">IFERROR(GETPIVOTDATA("ID",ID!$A$3,"Nom",$A$3,"Date",MONTH(Y$4),"M/A",$B10,"Motif",$A10,"Jour",DAY(Y$4),"Années",YEAR(Y$4)),"")</f>
        <v/>
      </c>
      <c r="Z10" s="29" t="str">
        <f ca="1">IFERROR(GETPIVOTDATA("ID",ID!$A$3,"Nom",$A$3,"Date",MONTH(Z$4),"M/A",$B10,"Motif",$A10,"Jour",DAY(Z$4),"Années",YEAR(Z$4)),"")</f>
        <v/>
      </c>
      <c r="AA10" s="29" t="str">
        <f ca="1">IFERROR(GETPIVOTDATA("ID",ID!$A$3,"Nom",$A$3,"Date",MONTH(AA$4),"M/A",$B10,"Motif",$A10,"Jour",DAY(AA$4),"Années",YEAR(AA$4)),"")</f>
        <v/>
      </c>
      <c r="AB10" s="29" t="str">
        <f ca="1">IFERROR(GETPIVOTDATA("ID",ID!$A$3,"Nom",$A$3,"Date",MONTH(AB$4),"M/A",$B10,"Motif",$A10,"Jour",DAY(AB$4),"Années",YEAR(AB$4)),"")</f>
        <v/>
      </c>
      <c r="AC10" s="29" t="str">
        <f ca="1">IFERROR(GETPIVOTDATA("ID",ID!$A$3,"Nom",$A$3,"Date",MONTH(AC$4),"M/A",$B10,"Motif",$A10,"Jour",DAY(AC$4),"Années",YEAR(AC$4)),"")</f>
        <v/>
      </c>
      <c r="AD10" s="29" t="str">
        <f ca="1">IFERROR(GETPIVOTDATA("ID",ID!$A$3,"Nom",$A$3,"Date",MONTH(AD$4),"M/A",$B10,"Motif",$A10,"Jour",DAY(AD$4),"Années",YEAR(AD$4)),"")</f>
        <v/>
      </c>
      <c r="AE10" s="29" t="str">
        <f ca="1">IFERROR(GETPIVOTDATA("ID",ID!$A$3,"Nom",$A$3,"Date",MONTH(AE$4),"M/A",$B10,"Motif",$A10,"Jour",DAY(AE$4),"Années",YEAR(AE$4)),"")</f>
        <v/>
      </c>
      <c r="AF10" s="29" t="str">
        <f ca="1">IFERROR(GETPIVOTDATA("ID",ID!$A$3,"Nom",$A$3,"Date",MONTH(AF$4),"M/A",$B10,"Motif",$A10,"Jour",DAY(AF$4),"Années",YEAR(AF$4)),"")</f>
        <v/>
      </c>
      <c r="AG10" s="29" t="str">
        <f ca="1">IFERROR(GETPIVOTDATA("ID",ID!$A$3,"Nom",$A$3,"Date",MONTH(AG$4),"M/A",$B10,"Motif",$A10,"Jour",DAY(AG$4),"Années",YEAR(AG$4)),"")</f>
        <v/>
      </c>
    </row>
    <row r="11" spans="1:33" s="17" customFormat="1" ht="15.5" x14ac:dyDescent="0.35">
      <c r="A11" s="15" t="str">
        <f ca="1">OFFSET(Parametres!C$2,INT((ROW()-5)/2),,)</f>
        <v>CONGES S/S</v>
      </c>
      <c r="B11" s="15" t="s">
        <v>1</v>
      </c>
      <c r="C11" s="29" t="str">
        <f ca="1">IFERROR(GETPIVOTDATA("ID",ID!$A$3,"Nom",$A$3,"Date",MONTH(C$4),"M/A",$B11,"Motif",$A11,"Jour",DAY(C$4),"Années",YEAR(C$4)),"")</f>
        <v/>
      </c>
      <c r="D11" s="29" t="str">
        <f ca="1">IFERROR(GETPIVOTDATA("ID",ID!$A$3,"Nom",$A$3,"Date",MONTH(D$4),"M/A",$B11,"Motif",$A11,"Jour",DAY(D$4),"Années",YEAR(D$4)),"")</f>
        <v/>
      </c>
      <c r="E11" s="29" t="str">
        <f ca="1">IFERROR(GETPIVOTDATA("ID",ID!$A$3,"Nom",$A$3,"Date",MONTH(E$4),"M/A",$B11,"Motif",$A11,"Jour",DAY(E$4),"Années",YEAR(E$4)),"")</f>
        <v/>
      </c>
      <c r="F11" s="29" t="str">
        <f ca="1">IFERROR(GETPIVOTDATA("ID",ID!$A$3,"Nom",$A$3,"Date",MONTH(F$4),"M/A",$B11,"Motif",$A11,"Jour",DAY(F$4),"Années",YEAR(F$4)),"")</f>
        <v/>
      </c>
      <c r="G11" s="29" t="str">
        <f ca="1">IFERROR(GETPIVOTDATA("ID",ID!$A$3,"Nom",$A$3,"Date",MONTH(G$4),"M/A",$B11,"Motif",$A11,"Jour",DAY(G$4),"Années",YEAR(G$4)),"")</f>
        <v/>
      </c>
      <c r="H11" s="29" t="str">
        <f ca="1">IFERROR(GETPIVOTDATA("ID",ID!$A$3,"Nom",$A$3,"Date",MONTH(H$4),"M/A",$B11,"Motif",$A11,"Jour",DAY(H$4),"Années",YEAR(H$4)),"")</f>
        <v/>
      </c>
      <c r="I11" s="29" t="str">
        <f ca="1">IFERROR(GETPIVOTDATA("ID",ID!$A$3,"Nom",$A$3,"Date",MONTH(I$4),"M/A",$B11,"Motif",$A11,"Jour",DAY(I$4),"Années",YEAR(I$4)),"")</f>
        <v/>
      </c>
      <c r="J11" s="29" t="str">
        <f ca="1">IFERROR(GETPIVOTDATA("ID",ID!$A$3,"Nom",$A$3,"Date",MONTH(J$4),"M/A",$B11,"Motif",$A11,"Jour",DAY(J$4),"Années",YEAR(J$4)),"")</f>
        <v/>
      </c>
      <c r="K11" s="29" t="str">
        <f ca="1">IFERROR(GETPIVOTDATA("ID",ID!$A$3,"Nom",$A$3,"Date",MONTH(K$4),"M/A",$B11,"Motif",$A11,"Jour",DAY(K$4),"Années",YEAR(K$4)),"")</f>
        <v/>
      </c>
      <c r="L11" s="29" t="str">
        <f ca="1">IFERROR(GETPIVOTDATA("ID",ID!$A$3,"Nom",$A$3,"Date",MONTH(L$4),"M/A",$B11,"Motif",$A11,"Jour",DAY(L$4),"Années",YEAR(L$4)),"")</f>
        <v/>
      </c>
      <c r="M11" s="29" t="str">
        <f ca="1">IFERROR(GETPIVOTDATA("ID",ID!$A$3,"Nom",$A$3,"Date",MONTH(M$4),"M/A",$B11,"Motif",$A11,"Jour",DAY(M$4),"Années",YEAR(M$4)),"")</f>
        <v/>
      </c>
      <c r="N11" s="29" t="str">
        <f ca="1">IFERROR(GETPIVOTDATA("ID",ID!$A$3,"Nom",$A$3,"Date",MONTH(N$4),"M/A",$B11,"Motif",$A11,"Jour",DAY(N$4),"Années",YEAR(N$4)),"")</f>
        <v/>
      </c>
      <c r="O11" s="29" t="str">
        <f ca="1">IFERROR(GETPIVOTDATA("ID",ID!$A$3,"Nom",$A$3,"Date",MONTH(O$4),"M/A",$B11,"Motif",$A11,"Jour",DAY(O$4),"Années",YEAR(O$4)),"")</f>
        <v/>
      </c>
      <c r="P11" s="29" t="str">
        <f ca="1">IFERROR(GETPIVOTDATA("ID",ID!$A$3,"Nom",$A$3,"Date",MONTH(P$4),"M/A",$B11,"Motif",$A11,"Jour",DAY(P$4),"Années",YEAR(P$4)),"")</f>
        <v/>
      </c>
      <c r="Q11" s="29" t="str">
        <f ca="1">IFERROR(GETPIVOTDATA("ID",ID!$A$3,"Nom",$A$3,"Date",MONTH(Q$4),"M/A",$B11,"Motif",$A11,"Jour",DAY(Q$4),"Années",YEAR(Q$4)),"")</f>
        <v/>
      </c>
      <c r="R11" s="29" t="str">
        <f ca="1">IFERROR(GETPIVOTDATA("ID",ID!$A$3,"Nom",$A$3,"Date",MONTH(R$4),"M/A",$B11,"Motif",$A11,"Jour",DAY(R$4),"Années",YEAR(R$4)),"")</f>
        <v/>
      </c>
      <c r="S11" s="29" t="str">
        <f ca="1">IFERROR(GETPIVOTDATA("ID",ID!$A$3,"Nom",$A$3,"Date",MONTH(S$4),"M/A",$B11,"Motif",$A11,"Jour",DAY(S$4),"Années",YEAR(S$4)),"")</f>
        <v/>
      </c>
      <c r="T11" s="29" t="str">
        <f ca="1">IFERROR(GETPIVOTDATA("ID",ID!$A$3,"Nom",$A$3,"Date",MONTH(T$4),"M/A",$B11,"Motif",$A11,"Jour",DAY(T$4),"Années",YEAR(T$4)),"")</f>
        <v/>
      </c>
      <c r="U11" s="29" t="str">
        <f ca="1">IFERROR(GETPIVOTDATA("ID",ID!$A$3,"Nom",$A$3,"Date",MONTH(U$4),"M/A",$B11,"Motif",$A11,"Jour",DAY(U$4),"Années",YEAR(U$4)),"")</f>
        <v/>
      </c>
      <c r="V11" s="29" t="str">
        <f ca="1">IFERROR(GETPIVOTDATA("ID",ID!$A$3,"Nom",$A$3,"Date",MONTH(V$4),"M/A",$B11,"Motif",$A11,"Jour",DAY(V$4),"Années",YEAR(V$4)),"")</f>
        <v/>
      </c>
      <c r="W11" s="29" t="str">
        <f ca="1">IFERROR(GETPIVOTDATA("ID",ID!$A$3,"Nom",$A$3,"Date",MONTH(W$4),"M/A",$B11,"Motif",$A11,"Jour",DAY(W$4),"Années",YEAR(W$4)),"")</f>
        <v/>
      </c>
      <c r="X11" s="29" t="str">
        <f ca="1">IFERROR(GETPIVOTDATA("ID",ID!$A$3,"Nom",$A$3,"Date",MONTH(X$4),"M/A",$B11,"Motif",$A11,"Jour",DAY(X$4),"Années",YEAR(X$4)),"")</f>
        <v/>
      </c>
      <c r="Y11" s="29" t="str">
        <f ca="1">IFERROR(GETPIVOTDATA("ID",ID!$A$3,"Nom",$A$3,"Date",MONTH(Y$4),"M/A",$B11,"Motif",$A11,"Jour",DAY(Y$4),"Années",YEAR(Y$4)),"")</f>
        <v/>
      </c>
      <c r="Z11" s="29" t="str">
        <f ca="1">IFERROR(GETPIVOTDATA("ID",ID!$A$3,"Nom",$A$3,"Date",MONTH(Z$4),"M/A",$B11,"Motif",$A11,"Jour",DAY(Z$4),"Années",YEAR(Z$4)),"")</f>
        <v/>
      </c>
      <c r="AA11" s="29" t="str">
        <f ca="1">IFERROR(GETPIVOTDATA("ID",ID!$A$3,"Nom",$A$3,"Date",MONTH(AA$4),"M/A",$B11,"Motif",$A11,"Jour",DAY(AA$4),"Années",YEAR(AA$4)),"")</f>
        <v/>
      </c>
      <c r="AB11" s="29" t="str">
        <f ca="1">IFERROR(GETPIVOTDATA("ID",ID!$A$3,"Nom",$A$3,"Date",MONTH(AB$4),"M/A",$B11,"Motif",$A11,"Jour",DAY(AB$4),"Années",YEAR(AB$4)),"")</f>
        <v/>
      </c>
      <c r="AC11" s="29" t="str">
        <f ca="1">IFERROR(GETPIVOTDATA("ID",ID!$A$3,"Nom",$A$3,"Date",MONTH(AC$4),"M/A",$B11,"Motif",$A11,"Jour",DAY(AC$4),"Années",YEAR(AC$4)),"")</f>
        <v/>
      </c>
      <c r="AD11" s="29" t="str">
        <f ca="1">IFERROR(GETPIVOTDATA("ID",ID!$A$3,"Nom",$A$3,"Date",MONTH(AD$4),"M/A",$B11,"Motif",$A11,"Jour",DAY(AD$4),"Années",YEAR(AD$4)),"")</f>
        <v/>
      </c>
      <c r="AE11" s="29" t="str">
        <f ca="1">IFERROR(GETPIVOTDATA("ID",ID!$A$3,"Nom",$A$3,"Date",MONTH(AE$4),"M/A",$B11,"Motif",$A11,"Jour",DAY(AE$4),"Années",YEAR(AE$4)),"")</f>
        <v/>
      </c>
      <c r="AF11" s="29" t="str">
        <f ca="1">IFERROR(GETPIVOTDATA("ID",ID!$A$3,"Nom",$A$3,"Date",MONTH(AF$4),"M/A",$B11,"Motif",$A11,"Jour",DAY(AF$4),"Années",YEAR(AF$4)),"")</f>
        <v/>
      </c>
      <c r="AG11" s="29" t="str">
        <f ca="1">IFERROR(GETPIVOTDATA("ID",ID!$A$3,"Nom",$A$3,"Date",MONTH(AG$4),"M/A",$B11,"Motif",$A11,"Jour",DAY(AG$4),"Années",YEAR(AG$4)),"")</f>
        <v/>
      </c>
    </row>
    <row r="12" spans="1:33" s="17" customFormat="1" ht="15.5" x14ac:dyDescent="0.35">
      <c r="A12" s="15" t="str">
        <f ca="1">OFFSET(Parametres!C$2,INT((ROW()-5)/2),,)</f>
        <v>CONGES S/S</v>
      </c>
      <c r="B12" s="15" t="s">
        <v>2</v>
      </c>
      <c r="C12" s="29" t="str">
        <f ca="1">IFERROR(GETPIVOTDATA("ID",ID!$A$3,"Nom",$A$3,"Date",MONTH(C$4),"M/A",$B12,"Motif",$A12,"Jour",DAY(C$4),"Années",YEAR(C$4)),"")</f>
        <v/>
      </c>
      <c r="D12" s="29" t="str">
        <f ca="1">IFERROR(GETPIVOTDATA("ID",ID!$A$3,"Nom",$A$3,"Date",MONTH(D$4),"M/A",$B12,"Motif",$A12,"Jour",DAY(D$4),"Années",YEAR(D$4)),"")</f>
        <v/>
      </c>
      <c r="E12" s="29" t="str">
        <f ca="1">IFERROR(GETPIVOTDATA("ID",ID!$A$3,"Nom",$A$3,"Date",MONTH(E$4),"M/A",$B12,"Motif",$A12,"Jour",DAY(E$4),"Années",YEAR(E$4)),"")</f>
        <v/>
      </c>
      <c r="F12" s="29" t="str">
        <f ca="1">IFERROR(GETPIVOTDATA("ID",ID!$A$3,"Nom",$A$3,"Date",MONTH(F$4),"M/A",$B12,"Motif",$A12,"Jour",DAY(F$4),"Années",YEAR(F$4)),"")</f>
        <v/>
      </c>
      <c r="G12" s="29" t="str">
        <f ca="1">IFERROR(GETPIVOTDATA("ID",ID!$A$3,"Nom",$A$3,"Date",MONTH(G$4),"M/A",$B12,"Motif",$A12,"Jour",DAY(G$4),"Années",YEAR(G$4)),"")</f>
        <v/>
      </c>
      <c r="H12" s="29" t="str">
        <f ca="1">IFERROR(GETPIVOTDATA("ID",ID!$A$3,"Nom",$A$3,"Date",MONTH(H$4),"M/A",$B12,"Motif",$A12,"Jour",DAY(H$4),"Années",YEAR(H$4)),"")</f>
        <v/>
      </c>
      <c r="I12" s="29" t="str">
        <f ca="1">IFERROR(GETPIVOTDATA("ID",ID!$A$3,"Nom",$A$3,"Date",MONTH(I$4),"M/A",$B12,"Motif",$A12,"Jour",DAY(I$4),"Années",YEAR(I$4)),"")</f>
        <v/>
      </c>
      <c r="J12" s="29" t="str">
        <f ca="1">IFERROR(GETPIVOTDATA("ID",ID!$A$3,"Nom",$A$3,"Date",MONTH(J$4),"M/A",$B12,"Motif",$A12,"Jour",DAY(J$4),"Années",YEAR(J$4)),"")</f>
        <v/>
      </c>
      <c r="K12" s="29" t="str">
        <f ca="1">IFERROR(GETPIVOTDATA("ID",ID!$A$3,"Nom",$A$3,"Date",MONTH(K$4),"M/A",$B12,"Motif",$A12,"Jour",DAY(K$4),"Années",YEAR(K$4)),"")</f>
        <v/>
      </c>
      <c r="L12" s="29" t="str">
        <f ca="1">IFERROR(GETPIVOTDATA("ID",ID!$A$3,"Nom",$A$3,"Date",MONTH(L$4),"M/A",$B12,"Motif",$A12,"Jour",DAY(L$4),"Années",YEAR(L$4)),"")</f>
        <v/>
      </c>
      <c r="M12" s="29" t="str">
        <f ca="1">IFERROR(GETPIVOTDATA("ID",ID!$A$3,"Nom",$A$3,"Date",MONTH(M$4),"M/A",$B12,"Motif",$A12,"Jour",DAY(M$4),"Années",YEAR(M$4)),"")</f>
        <v/>
      </c>
      <c r="N12" s="29" t="str">
        <f ca="1">IFERROR(GETPIVOTDATA("ID",ID!$A$3,"Nom",$A$3,"Date",MONTH(N$4),"M/A",$B12,"Motif",$A12,"Jour",DAY(N$4),"Années",YEAR(N$4)),"")</f>
        <v/>
      </c>
      <c r="O12" s="29" t="str">
        <f ca="1">IFERROR(GETPIVOTDATA("ID",ID!$A$3,"Nom",$A$3,"Date",MONTH(O$4),"M/A",$B12,"Motif",$A12,"Jour",DAY(O$4),"Années",YEAR(O$4)),"")</f>
        <v/>
      </c>
      <c r="P12" s="29" t="str">
        <f ca="1">IFERROR(GETPIVOTDATA("ID",ID!$A$3,"Nom",$A$3,"Date",MONTH(P$4),"M/A",$B12,"Motif",$A12,"Jour",DAY(P$4),"Années",YEAR(P$4)),"")</f>
        <v/>
      </c>
      <c r="Q12" s="29" t="str">
        <f ca="1">IFERROR(GETPIVOTDATA("ID",ID!$A$3,"Nom",$A$3,"Date",MONTH(Q$4),"M/A",$B12,"Motif",$A12,"Jour",DAY(Q$4),"Années",YEAR(Q$4)),"")</f>
        <v/>
      </c>
      <c r="R12" s="29" t="str">
        <f ca="1">IFERROR(GETPIVOTDATA("ID",ID!$A$3,"Nom",$A$3,"Date",MONTH(R$4),"M/A",$B12,"Motif",$A12,"Jour",DAY(R$4),"Années",YEAR(R$4)),"")</f>
        <v/>
      </c>
      <c r="S12" s="29" t="str">
        <f ca="1">IFERROR(GETPIVOTDATA("ID",ID!$A$3,"Nom",$A$3,"Date",MONTH(S$4),"M/A",$B12,"Motif",$A12,"Jour",DAY(S$4),"Années",YEAR(S$4)),"")</f>
        <v/>
      </c>
      <c r="T12" s="29" t="str">
        <f ca="1">IFERROR(GETPIVOTDATA("ID",ID!$A$3,"Nom",$A$3,"Date",MONTH(T$4),"M/A",$B12,"Motif",$A12,"Jour",DAY(T$4),"Années",YEAR(T$4)),"")</f>
        <v/>
      </c>
      <c r="U12" s="29" t="str">
        <f ca="1">IFERROR(GETPIVOTDATA("ID",ID!$A$3,"Nom",$A$3,"Date",MONTH(U$4),"M/A",$B12,"Motif",$A12,"Jour",DAY(U$4),"Années",YEAR(U$4)),"")</f>
        <v/>
      </c>
      <c r="V12" s="29" t="str">
        <f ca="1">IFERROR(GETPIVOTDATA("ID",ID!$A$3,"Nom",$A$3,"Date",MONTH(V$4),"M/A",$B12,"Motif",$A12,"Jour",DAY(V$4),"Années",YEAR(V$4)),"")</f>
        <v/>
      </c>
      <c r="W12" s="29" t="str">
        <f ca="1">IFERROR(GETPIVOTDATA("ID",ID!$A$3,"Nom",$A$3,"Date",MONTH(W$4),"M/A",$B12,"Motif",$A12,"Jour",DAY(W$4),"Années",YEAR(W$4)),"")</f>
        <v/>
      </c>
      <c r="X12" s="29" t="str">
        <f ca="1">IFERROR(GETPIVOTDATA("ID",ID!$A$3,"Nom",$A$3,"Date",MONTH(X$4),"M/A",$B12,"Motif",$A12,"Jour",DAY(X$4),"Années",YEAR(X$4)),"")</f>
        <v/>
      </c>
      <c r="Y12" s="29" t="str">
        <f ca="1">IFERROR(GETPIVOTDATA("ID",ID!$A$3,"Nom",$A$3,"Date",MONTH(Y$4),"M/A",$B12,"Motif",$A12,"Jour",DAY(Y$4),"Années",YEAR(Y$4)),"")</f>
        <v/>
      </c>
      <c r="Z12" s="29" t="str">
        <f ca="1">IFERROR(GETPIVOTDATA("ID",ID!$A$3,"Nom",$A$3,"Date",MONTH(Z$4),"M/A",$B12,"Motif",$A12,"Jour",DAY(Z$4),"Années",YEAR(Z$4)),"")</f>
        <v/>
      </c>
      <c r="AA12" s="29" t="str">
        <f ca="1">IFERROR(GETPIVOTDATA("ID",ID!$A$3,"Nom",$A$3,"Date",MONTH(AA$4),"M/A",$B12,"Motif",$A12,"Jour",DAY(AA$4),"Années",YEAR(AA$4)),"")</f>
        <v/>
      </c>
      <c r="AB12" s="29" t="str">
        <f ca="1">IFERROR(GETPIVOTDATA("ID",ID!$A$3,"Nom",$A$3,"Date",MONTH(AB$4),"M/A",$B12,"Motif",$A12,"Jour",DAY(AB$4),"Années",YEAR(AB$4)),"")</f>
        <v/>
      </c>
      <c r="AC12" s="29" t="str">
        <f ca="1">IFERROR(GETPIVOTDATA("ID",ID!$A$3,"Nom",$A$3,"Date",MONTH(AC$4),"M/A",$B12,"Motif",$A12,"Jour",DAY(AC$4),"Années",YEAR(AC$4)),"")</f>
        <v/>
      </c>
      <c r="AD12" s="29" t="str">
        <f ca="1">IFERROR(GETPIVOTDATA("ID",ID!$A$3,"Nom",$A$3,"Date",MONTH(AD$4),"M/A",$B12,"Motif",$A12,"Jour",DAY(AD$4),"Années",YEAR(AD$4)),"")</f>
        <v/>
      </c>
      <c r="AE12" s="29" t="str">
        <f ca="1">IFERROR(GETPIVOTDATA("ID",ID!$A$3,"Nom",$A$3,"Date",MONTH(AE$4),"M/A",$B12,"Motif",$A12,"Jour",DAY(AE$4),"Années",YEAR(AE$4)),"")</f>
        <v/>
      </c>
      <c r="AF12" s="29" t="str">
        <f ca="1">IFERROR(GETPIVOTDATA("ID",ID!$A$3,"Nom",$A$3,"Date",MONTH(AF$4),"M/A",$B12,"Motif",$A12,"Jour",DAY(AF$4),"Années",YEAR(AF$4)),"")</f>
        <v/>
      </c>
      <c r="AG12" s="29" t="str">
        <f ca="1">IFERROR(GETPIVOTDATA("ID",ID!$A$3,"Nom",$A$3,"Date",MONTH(AG$4),"M/A",$B12,"Motif",$A12,"Jour",DAY(AG$4),"Années",YEAR(AG$4)),"")</f>
        <v/>
      </c>
    </row>
    <row r="13" spans="1:33" s="17" customFormat="1" ht="15.5" x14ac:dyDescent="0.35">
      <c r="A13" s="15" t="str">
        <f ca="1">OFFSET(Parametres!C$2,INT((ROW()-5)/2),,)</f>
        <v>ENFANT MAL</v>
      </c>
      <c r="B13" s="15" t="s">
        <v>1</v>
      </c>
      <c r="C13" s="29" t="str">
        <f ca="1">IFERROR(GETPIVOTDATA("ID",ID!$A$3,"Nom",$A$3,"Date",MONTH(C$4),"M/A",$B13,"Motif",$A13,"Jour",DAY(C$4),"Années",YEAR(C$4)),"")</f>
        <v/>
      </c>
      <c r="D13" s="29" t="str">
        <f ca="1">IFERROR(GETPIVOTDATA("ID",ID!$A$3,"Nom",$A$3,"Date",MONTH(D$4),"M/A",$B13,"Motif",$A13,"Jour",DAY(D$4),"Années",YEAR(D$4)),"")</f>
        <v/>
      </c>
      <c r="E13" s="29" t="str">
        <f ca="1">IFERROR(GETPIVOTDATA("ID",ID!$A$3,"Nom",$A$3,"Date",MONTH(E$4),"M/A",$B13,"Motif",$A13,"Jour",DAY(E$4),"Années",YEAR(E$4)),"")</f>
        <v/>
      </c>
      <c r="F13" s="29" t="str">
        <f ca="1">IFERROR(GETPIVOTDATA("ID",ID!$A$3,"Nom",$A$3,"Date",MONTH(F$4),"M/A",$B13,"Motif",$A13,"Jour",DAY(F$4),"Années",YEAR(F$4)),"")</f>
        <v/>
      </c>
      <c r="G13" s="29" t="str">
        <f ca="1">IFERROR(GETPIVOTDATA("ID",ID!$A$3,"Nom",$A$3,"Date",MONTH(G$4),"M/A",$B13,"Motif",$A13,"Jour",DAY(G$4),"Années",YEAR(G$4)),"")</f>
        <v/>
      </c>
      <c r="H13" s="29" t="str">
        <f ca="1">IFERROR(GETPIVOTDATA("ID",ID!$A$3,"Nom",$A$3,"Date",MONTH(H$4),"M/A",$B13,"Motif",$A13,"Jour",DAY(H$4),"Années",YEAR(H$4)),"")</f>
        <v/>
      </c>
      <c r="I13" s="29" t="str">
        <f ca="1">IFERROR(GETPIVOTDATA("ID",ID!$A$3,"Nom",$A$3,"Date",MONTH(I$4),"M/A",$B13,"Motif",$A13,"Jour",DAY(I$4),"Années",YEAR(I$4)),"")</f>
        <v/>
      </c>
      <c r="J13" s="29" t="str">
        <f ca="1">IFERROR(GETPIVOTDATA("ID",ID!$A$3,"Nom",$A$3,"Date",MONTH(J$4),"M/A",$B13,"Motif",$A13,"Jour",DAY(J$4),"Années",YEAR(J$4)),"")</f>
        <v/>
      </c>
      <c r="K13" s="29" t="str">
        <f ca="1">IFERROR(GETPIVOTDATA("ID",ID!$A$3,"Nom",$A$3,"Date",MONTH(K$4),"M/A",$B13,"Motif",$A13,"Jour",DAY(K$4),"Années",YEAR(K$4)),"")</f>
        <v/>
      </c>
      <c r="L13" s="29" t="str">
        <f ca="1">IFERROR(GETPIVOTDATA("ID",ID!$A$3,"Nom",$A$3,"Date",MONTH(L$4),"M/A",$B13,"Motif",$A13,"Jour",DAY(L$4),"Années",YEAR(L$4)),"")</f>
        <v/>
      </c>
      <c r="M13" s="29" t="str">
        <f ca="1">IFERROR(GETPIVOTDATA("ID",ID!$A$3,"Nom",$A$3,"Date",MONTH(M$4),"M/A",$B13,"Motif",$A13,"Jour",DAY(M$4),"Années",YEAR(M$4)),"")</f>
        <v/>
      </c>
      <c r="N13" s="29" t="str">
        <f ca="1">IFERROR(GETPIVOTDATA("ID",ID!$A$3,"Nom",$A$3,"Date",MONTH(N$4),"M/A",$B13,"Motif",$A13,"Jour",DAY(N$4),"Années",YEAR(N$4)),"")</f>
        <v/>
      </c>
      <c r="O13" s="29" t="str">
        <f ca="1">IFERROR(GETPIVOTDATA("ID",ID!$A$3,"Nom",$A$3,"Date",MONTH(O$4),"M/A",$B13,"Motif",$A13,"Jour",DAY(O$4),"Années",YEAR(O$4)),"")</f>
        <v/>
      </c>
      <c r="P13" s="29" t="str">
        <f ca="1">IFERROR(GETPIVOTDATA("ID",ID!$A$3,"Nom",$A$3,"Date",MONTH(P$4),"M/A",$B13,"Motif",$A13,"Jour",DAY(P$4),"Années",YEAR(P$4)),"")</f>
        <v/>
      </c>
      <c r="Q13" s="29" t="str">
        <f ca="1">IFERROR(GETPIVOTDATA("ID",ID!$A$3,"Nom",$A$3,"Date",MONTH(Q$4),"M/A",$B13,"Motif",$A13,"Jour",DAY(Q$4),"Années",YEAR(Q$4)),"")</f>
        <v/>
      </c>
      <c r="R13" s="29" t="str">
        <f ca="1">IFERROR(GETPIVOTDATA("ID",ID!$A$3,"Nom",$A$3,"Date",MONTH(R$4),"M/A",$B13,"Motif",$A13,"Jour",DAY(R$4),"Années",YEAR(R$4)),"")</f>
        <v/>
      </c>
      <c r="S13" s="29" t="str">
        <f ca="1">IFERROR(GETPIVOTDATA("ID",ID!$A$3,"Nom",$A$3,"Date",MONTH(S$4),"M/A",$B13,"Motif",$A13,"Jour",DAY(S$4),"Années",YEAR(S$4)),"")</f>
        <v/>
      </c>
      <c r="T13" s="29" t="str">
        <f ca="1">IFERROR(GETPIVOTDATA("ID",ID!$A$3,"Nom",$A$3,"Date",MONTH(T$4),"M/A",$B13,"Motif",$A13,"Jour",DAY(T$4),"Années",YEAR(T$4)),"")</f>
        <v/>
      </c>
      <c r="U13" s="29" t="str">
        <f ca="1">IFERROR(GETPIVOTDATA("ID",ID!$A$3,"Nom",$A$3,"Date",MONTH(U$4),"M/A",$B13,"Motif",$A13,"Jour",DAY(U$4),"Années",YEAR(U$4)),"")</f>
        <v/>
      </c>
      <c r="V13" s="29" t="str">
        <f ca="1">IFERROR(GETPIVOTDATA("ID",ID!$A$3,"Nom",$A$3,"Date",MONTH(V$4),"M/A",$B13,"Motif",$A13,"Jour",DAY(V$4),"Années",YEAR(V$4)),"")</f>
        <v/>
      </c>
      <c r="W13" s="29" t="str">
        <f ca="1">IFERROR(GETPIVOTDATA("ID",ID!$A$3,"Nom",$A$3,"Date",MONTH(W$4),"M/A",$B13,"Motif",$A13,"Jour",DAY(W$4),"Années",YEAR(W$4)),"")</f>
        <v/>
      </c>
      <c r="X13" s="29" t="str">
        <f ca="1">IFERROR(GETPIVOTDATA("ID",ID!$A$3,"Nom",$A$3,"Date",MONTH(X$4),"M/A",$B13,"Motif",$A13,"Jour",DAY(X$4),"Années",YEAR(X$4)),"")</f>
        <v/>
      </c>
      <c r="Y13" s="29" t="str">
        <f ca="1">IFERROR(GETPIVOTDATA("ID",ID!$A$3,"Nom",$A$3,"Date",MONTH(Y$4),"M/A",$B13,"Motif",$A13,"Jour",DAY(Y$4),"Années",YEAR(Y$4)),"")</f>
        <v/>
      </c>
      <c r="Z13" s="29" t="str">
        <f ca="1">IFERROR(GETPIVOTDATA("ID",ID!$A$3,"Nom",$A$3,"Date",MONTH(Z$4),"M/A",$B13,"Motif",$A13,"Jour",DAY(Z$4),"Années",YEAR(Z$4)),"")</f>
        <v/>
      </c>
      <c r="AA13" s="29" t="str">
        <f ca="1">IFERROR(GETPIVOTDATA("ID",ID!$A$3,"Nom",$A$3,"Date",MONTH(AA$4),"M/A",$B13,"Motif",$A13,"Jour",DAY(AA$4),"Années",YEAR(AA$4)),"")</f>
        <v/>
      </c>
      <c r="AB13" s="29" t="str">
        <f ca="1">IFERROR(GETPIVOTDATA("ID",ID!$A$3,"Nom",$A$3,"Date",MONTH(AB$4),"M/A",$B13,"Motif",$A13,"Jour",DAY(AB$4),"Années",YEAR(AB$4)),"")</f>
        <v/>
      </c>
      <c r="AC13" s="29" t="str">
        <f ca="1">IFERROR(GETPIVOTDATA("ID",ID!$A$3,"Nom",$A$3,"Date",MONTH(AC$4),"M/A",$B13,"Motif",$A13,"Jour",DAY(AC$4),"Années",YEAR(AC$4)),"")</f>
        <v/>
      </c>
      <c r="AD13" s="29" t="str">
        <f ca="1">IFERROR(GETPIVOTDATA("ID",ID!$A$3,"Nom",$A$3,"Date",MONTH(AD$4),"M/A",$B13,"Motif",$A13,"Jour",DAY(AD$4),"Années",YEAR(AD$4)),"")</f>
        <v/>
      </c>
      <c r="AE13" s="29" t="str">
        <f ca="1">IFERROR(GETPIVOTDATA("ID",ID!$A$3,"Nom",$A$3,"Date",MONTH(AE$4),"M/A",$B13,"Motif",$A13,"Jour",DAY(AE$4),"Années",YEAR(AE$4)),"")</f>
        <v/>
      </c>
      <c r="AF13" s="29" t="str">
        <f ca="1">IFERROR(GETPIVOTDATA("ID",ID!$A$3,"Nom",$A$3,"Date",MONTH(AF$4),"M/A",$B13,"Motif",$A13,"Jour",DAY(AF$4),"Années",YEAR(AF$4)),"")</f>
        <v/>
      </c>
      <c r="AG13" s="29" t="str">
        <f ca="1">IFERROR(GETPIVOTDATA("ID",ID!$A$3,"Nom",$A$3,"Date",MONTH(AG$4),"M/A",$B13,"Motif",$A13,"Jour",DAY(AG$4),"Années",YEAR(AG$4)),"")</f>
        <v/>
      </c>
    </row>
    <row r="14" spans="1:33" s="17" customFormat="1" ht="15.5" x14ac:dyDescent="0.35">
      <c r="A14" s="15" t="str">
        <f ca="1">OFFSET(Parametres!C$2,INT((ROW()-5)/2),,)</f>
        <v>ENFANT MAL</v>
      </c>
      <c r="B14" s="15" t="s">
        <v>2</v>
      </c>
      <c r="C14" s="29" t="str">
        <f ca="1">IFERROR(GETPIVOTDATA("ID",ID!$A$3,"Nom",$A$3,"Date",MONTH(C$4),"M/A",$B14,"Motif",$A14,"Jour",DAY(C$4),"Années",YEAR(C$4)),"")</f>
        <v/>
      </c>
      <c r="D14" s="29" t="str">
        <f ca="1">IFERROR(GETPIVOTDATA("ID",ID!$A$3,"Nom",$A$3,"Date",MONTH(D$4),"M/A",$B14,"Motif",$A14,"Jour",DAY(D$4),"Années",YEAR(D$4)),"")</f>
        <v/>
      </c>
      <c r="E14" s="29" t="str">
        <f ca="1">IFERROR(GETPIVOTDATA("ID",ID!$A$3,"Nom",$A$3,"Date",MONTH(E$4),"M/A",$B14,"Motif",$A14,"Jour",DAY(E$4),"Années",YEAR(E$4)),"")</f>
        <v/>
      </c>
      <c r="F14" s="29" t="str">
        <f ca="1">IFERROR(GETPIVOTDATA("ID",ID!$A$3,"Nom",$A$3,"Date",MONTH(F$4),"M/A",$B14,"Motif",$A14,"Jour",DAY(F$4),"Années",YEAR(F$4)),"")</f>
        <v/>
      </c>
      <c r="G14" s="29" t="str">
        <f ca="1">IFERROR(GETPIVOTDATA("ID",ID!$A$3,"Nom",$A$3,"Date",MONTH(G$4),"M/A",$B14,"Motif",$A14,"Jour",DAY(G$4),"Années",YEAR(G$4)),"")</f>
        <v/>
      </c>
      <c r="H14" s="29" t="str">
        <f ca="1">IFERROR(GETPIVOTDATA("ID",ID!$A$3,"Nom",$A$3,"Date",MONTH(H$4),"M/A",$B14,"Motif",$A14,"Jour",DAY(H$4),"Années",YEAR(H$4)),"")</f>
        <v/>
      </c>
      <c r="I14" s="29" t="str">
        <f ca="1">IFERROR(GETPIVOTDATA("ID",ID!$A$3,"Nom",$A$3,"Date",MONTH(I$4),"M/A",$B14,"Motif",$A14,"Jour",DAY(I$4),"Années",YEAR(I$4)),"")</f>
        <v/>
      </c>
      <c r="J14" s="29" t="str">
        <f ca="1">IFERROR(GETPIVOTDATA("ID",ID!$A$3,"Nom",$A$3,"Date",MONTH(J$4),"M/A",$B14,"Motif",$A14,"Jour",DAY(J$4),"Années",YEAR(J$4)),"")</f>
        <v/>
      </c>
      <c r="K14" s="29" t="str">
        <f ca="1">IFERROR(GETPIVOTDATA("ID",ID!$A$3,"Nom",$A$3,"Date",MONTH(K$4),"M/A",$B14,"Motif",$A14,"Jour",DAY(K$4),"Années",YEAR(K$4)),"")</f>
        <v/>
      </c>
      <c r="L14" s="29" t="str">
        <f ca="1">IFERROR(GETPIVOTDATA("ID",ID!$A$3,"Nom",$A$3,"Date",MONTH(L$4),"M/A",$B14,"Motif",$A14,"Jour",DAY(L$4),"Années",YEAR(L$4)),"")</f>
        <v/>
      </c>
      <c r="M14" s="29" t="str">
        <f ca="1">IFERROR(GETPIVOTDATA("ID",ID!$A$3,"Nom",$A$3,"Date",MONTH(M$4),"M/A",$B14,"Motif",$A14,"Jour",DAY(M$4),"Années",YEAR(M$4)),"")</f>
        <v/>
      </c>
      <c r="N14" s="29" t="str">
        <f ca="1">IFERROR(GETPIVOTDATA("ID",ID!$A$3,"Nom",$A$3,"Date",MONTH(N$4),"M/A",$B14,"Motif",$A14,"Jour",DAY(N$4),"Années",YEAR(N$4)),"")</f>
        <v/>
      </c>
      <c r="O14" s="29" t="str">
        <f ca="1">IFERROR(GETPIVOTDATA("ID",ID!$A$3,"Nom",$A$3,"Date",MONTH(O$4),"M/A",$B14,"Motif",$A14,"Jour",DAY(O$4),"Années",YEAR(O$4)),"")</f>
        <v/>
      </c>
      <c r="P14" s="29" t="str">
        <f ca="1">IFERROR(GETPIVOTDATA("ID",ID!$A$3,"Nom",$A$3,"Date",MONTH(P$4),"M/A",$B14,"Motif",$A14,"Jour",DAY(P$4),"Années",YEAR(P$4)),"")</f>
        <v/>
      </c>
      <c r="Q14" s="29" t="str">
        <f ca="1">IFERROR(GETPIVOTDATA("ID",ID!$A$3,"Nom",$A$3,"Date",MONTH(Q$4),"M/A",$B14,"Motif",$A14,"Jour",DAY(Q$4),"Années",YEAR(Q$4)),"")</f>
        <v/>
      </c>
      <c r="R14" s="29" t="str">
        <f ca="1">IFERROR(GETPIVOTDATA("ID",ID!$A$3,"Nom",$A$3,"Date",MONTH(R$4),"M/A",$B14,"Motif",$A14,"Jour",DAY(R$4),"Années",YEAR(R$4)),"")</f>
        <v/>
      </c>
      <c r="S14" s="29" t="str">
        <f ca="1">IFERROR(GETPIVOTDATA("ID",ID!$A$3,"Nom",$A$3,"Date",MONTH(S$4),"M/A",$B14,"Motif",$A14,"Jour",DAY(S$4),"Années",YEAR(S$4)),"")</f>
        <v/>
      </c>
      <c r="T14" s="29" t="str">
        <f ca="1">IFERROR(GETPIVOTDATA("ID",ID!$A$3,"Nom",$A$3,"Date",MONTH(T$4),"M/A",$B14,"Motif",$A14,"Jour",DAY(T$4),"Années",YEAR(T$4)),"")</f>
        <v/>
      </c>
      <c r="U14" s="29" t="str">
        <f ca="1">IFERROR(GETPIVOTDATA("ID",ID!$A$3,"Nom",$A$3,"Date",MONTH(U$4),"M/A",$B14,"Motif",$A14,"Jour",DAY(U$4),"Années",YEAR(U$4)),"")</f>
        <v/>
      </c>
      <c r="V14" s="29" t="str">
        <f ca="1">IFERROR(GETPIVOTDATA("ID",ID!$A$3,"Nom",$A$3,"Date",MONTH(V$4),"M/A",$B14,"Motif",$A14,"Jour",DAY(V$4),"Années",YEAR(V$4)),"")</f>
        <v/>
      </c>
      <c r="W14" s="29" t="str">
        <f ca="1">IFERROR(GETPIVOTDATA("ID",ID!$A$3,"Nom",$A$3,"Date",MONTH(W$4),"M/A",$B14,"Motif",$A14,"Jour",DAY(W$4),"Années",YEAR(W$4)),"")</f>
        <v/>
      </c>
      <c r="X14" s="29" t="str">
        <f ca="1">IFERROR(GETPIVOTDATA("ID",ID!$A$3,"Nom",$A$3,"Date",MONTH(X$4),"M/A",$B14,"Motif",$A14,"Jour",DAY(X$4),"Années",YEAR(X$4)),"")</f>
        <v/>
      </c>
      <c r="Y14" s="29" t="str">
        <f ca="1">IFERROR(GETPIVOTDATA("ID",ID!$A$3,"Nom",$A$3,"Date",MONTH(Y$4),"M/A",$B14,"Motif",$A14,"Jour",DAY(Y$4),"Années",YEAR(Y$4)),"")</f>
        <v/>
      </c>
      <c r="Z14" s="29" t="str">
        <f ca="1">IFERROR(GETPIVOTDATA("ID",ID!$A$3,"Nom",$A$3,"Date",MONTH(Z$4),"M/A",$B14,"Motif",$A14,"Jour",DAY(Z$4),"Années",YEAR(Z$4)),"")</f>
        <v/>
      </c>
      <c r="AA14" s="29" t="str">
        <f ca="1">IFERROR(GETPIVOTDATA("ID",ID!$A$3,"Nom",$A$3,"Date",MONTH(AA$4),"M/A",$B14,"Motif",$A14,"Jour",DAY(AA$4),"Années",YEAR(AA$4)),"")</f>
        <v/>
      </c>
      <c r="AB14" s="29" t="str">
        <f ca="1">IFERROR(GETPIVOTDATA("ID",ID!$A$3,"Nom",$A$3,"Date",MONTH(AB$4),"M/A",$B14,"Motif",$A14,"Jour",DAY(AB$4),"Années",YEAR(AB$4)),"")</f>
        <v/>
      </c>
      <c r="AC14" s="29" t="str">
        <f ca="1">IFERROR(GETPIVOTDATA("ID",ID!$A$3,"Nom",$A$3,"Date",MONTH(AC$4),"M/A",$B14,"Motif",$A14,"Jour",DAY(AC$4),"Années",YEAR(AC$4)),"")</f>
        <v/>
      </c>
      <c r="AD14" s="29" t="str">
        <f ca="1">IFERROR(GETPIVOTDATA("ID",ID!$A$3,"Nom",$A$3,"Date",MONTH(AD$4),"M/A",$B14,"Motif",$A14,"Jour",DAY(AD$4),"Années",YEAR(AD$4)),"")</f>
        <v/>
      </c>
      <c r="AE14" s="29" t="str">
        <f ca="1">IFERROR(GETPIVOTDATA("ID",ID!$A$3,"Nom",$A$3,"Date",MONTH(AE$4),"M/A",$B14,"Motif",$A14,"Jour",DAY(AE$4),"Années",YEAR(AE$4)),"")</f>
        <v/>
      </c>
      <c r="AF14" s="29" t="str">
        <f ca="1">IFERROR(GETPIVOTDATA("ID",ID!$A$3,"Nom",$A$3,"Date",MONTH(AF$4),"M/A",$B14,"Motif",$A14,"Jour",DAY(AF$4),"Années",YEAR(AF$4)),"")</f>
        <v/>
      </c>
      <c r="AG14" s="29" t="str">
        <f ca="1">IFERROR(GETPIVOTDATA("ID",ID!$A$3,"Nom",$A$3,"Date",MONTH(AG$4),"M/A",$B14,"Motif",$A14,"Jour",DAY(AG$4),"Années",YEAR(AG$4)),"")</f>
        <v/>
      </c>
    </row>
    <row r="15" spans="1:33" s="17" customFormat="1" ht="15.5" x14ac:dyDescent="0.35">
      <c r="A15" s="15" t="str">
        <f ca="1">OFFSET(Parametres!C$2,INT((ROW()-5)/2),,)</f>
        <v>COURS</v>
      </c>
      <c r="B15" s="15" t="s">
        <v>1</v>
      </c>
      <c r="C15" s="29" t="str">
        <f ca="1">IFERROR(GETPIVOTDATA("ID",ID!$A$3,"Nom",$A$3,"Date",MONTH(C$4),"M/A",$B15,"Motif",$A15,"Jour",DAY(C$4),"Années",YEAR(C$4)),"")</f>
        <v/>
      </c>
      <c r="D15" s="29" t="str">
        <f ca="1">IFERROR(GETPIVOTDATA("ID",ID!$A$3,"Nom",$A$3,"Date",MONTH(D$4),"M/A",$B15,"Motif",$A15,"Jour",DAY(D$4),"Années",YEAR(D$4)),"")</f>
        <v/>
      </c>
      <c r="E15" s="29" t="str">
        <f ca="1">IFERROR(GETPIVOTDATA("ID",ID!$A$3,"Nom",$A$3,"Date",MONTH(E$4),"M/A",$B15,"Motif",$A15,"Jour",DAY(E$4),"Années",YEAR(E$4)),"")</f>
        <v/>
      </c>
      <c r="F15" s="29" t="str">
        <f ca="1">IFERROR(GETPIVOTDATA("ID",ID!$A$3,"Nom",$A$3,"Date",MONTH(F$4),"M/A",$B15,"Motif",$A15,"Jour",DAY(F$4),"Années",YEAR(F$4)),"")</f>
        <v/>
      </c>
      <c r="G15" s="29">
        <f ca="1">IFERROR(GETPIVOTDATA("ID",ID!$A$3,"Nom",$A$3,"Date",MONTH(G$4),"M/A",$B15,"Motif",$A15,"Jour",DAY(G$4),"Années",YEAR(G$4)),"")</f>
        <v>78</v>
      </c>
      <c r="H15" s="29" t="str">
        <f ca="1">IFERROR(GETPIVOTDATA("ID",ID!$A$3,"Nom",$A$3,"Date",MONTH(H$4),"M/A",$B15,"Motif",$A15,"Jour",DAY(H$4),"Années",YEAR(H$4)),"")</f>
        <v/>
      </c>
      <c r="I15" s="29" t="str">
        <f ca="1">IFERROR(GETPIVOTDATA("ID",ID!$A$3,"Nom",$A$3,"Date",MONTH(I$4),"M/A",$B15,"Motif",$A15,"Jour",DAY(I$4),"Années",YEAR(I$4)),"")</f>
        <v/>
      </c>
      <c r="J15" s="29" t="str">
        <f ca="1">IFERROR(GETPIVOTDATA("ID",ID!$A$3,"Nom",$A$3,"Date",MONTH(J$4),"M/A",$B15,"Motif",$A15,"Jour",DAY(J$4),"Années",YEAR(J$4)),"")</f>
        <v/>
      </c>
      <c r="K15" s="29" t="str">
        <f ca="1">IFERROR(GETPIVOTDATA("ID",ID!$A$3,"Nom",$A$3,"Date",MONTH(K$4),"M/A",$B15,"Motif",$A15,"Jour",DAY(K$4),"Années",YEAR(K$4)),"")</f>
        <v/>
      </c>
      <c r="L15" s="29" t="str">
        <f ca="1">IFERROR(GETPIVOTDATA("ID",ID!$A$3,"Nom",$A$3,"Date",MONTH(L$4),"M/A",$B15,"Motif",$A15,"Jour",DAY(L$4),"Années",YEAR(L$4)),"")</f>
        <v/>
      </c>
      <c r="M15" s="29" t="str">
        <f ca="1">IFERROR(GETPIVOTDATA("ID",ID!$A$3,"Nom",$A$3,"Date",MONTH(M$4),"M/A",$B15,"Motif",$A15,"Jour",DAY(M$4),"Années",YEAR(M$4)),"")</f>
        <v/>
      </c>
      <c r="N15" s="29">
        <f ca="1">IFERROR(GETPIVOTDATA("ID",ID!$A$3,"Nom",$A$3,"Date",MONTH(N$4),"M/A",$B15,"Motif",$A15,"Jour",DAY(N$4),"Années",YEAR(N$4)),"")</f>
        <v>74</v>
      </c>
      <c r="O15" s="29" t="str">
        <f ca="1">IFERROR(GETPIVOTDATA("ID",ID!$A$3,"Nom",$A$3,"Date",MONTH(O$4),"M/A",$B15,"Motif",$A15,"Jour",DAY(O$4),"Années",YEAR(O$4)),"")</f>
        <v/>
      </c>
      <c r="P15" s="29" t="str">
        <f ca="1">IFERROR(GETPIVOTDATA("ID",ID!$A$3,"Nom",$A$3,"Date",MONTH(P$4),"M/A",$B15,"Motif",$A15,"Jour",DAY(P$4),"Années",YEAR(P$4)),"")</f>
        <v/>
      </c>
      <c r="Q15" s="29" t="str">
        <f ca="1">IFERROR(GETPIVOTDATA("ID",ID!$A$3,"Nom",$A$3,"Date",MONTH(Q$4),"M/A",$B15,"Motif",$A15,"Jour",DAY(Q$4),"Années",YEAR(Q$4)),"")</f>
        <v/>
      </c>
      <c r="R15" s="29" t="str">
        <f ca="1">IFERROR(GETPIVOTDATA("ID",ID!$A$3,"Nom",$A$3,"Date",MONTH(R$4),"M/A",$B15,"Motif",$A15,"Jour",DAY(R$4),"Années",YEAR(R$4)),"")</f>
        <v/>
      </c>
      <c r="S15" s="29" t="str">
        <f ca="1">IFERROR(GETPIVOTDATA("ID",ID!$A$3,"Nom",$A$3,"Date",MONTH(S$4),"M/A",$B15,"Motif",$A15,"Jour",DAY(S$4),"Années",YEAR(S$4)),"")</f>
        <v/>
      </c>
      <c r="T15" s="29" t="str">
        <f ca="1">IFERROR(GETPIVOTDATA("ID",ID!$A$3,"Nom",$A$3,"Date",MONTH(T$4),"M/A",$B15,"Motif",$A15,"Jour",DAY(T$4),"Années",YEAR(T$4)),"")</f>
        <v/>
      </c>
      <c r="U15" s="29">
        <f ca="1">IFERROR(GETPIVOTDATA("ID",ID!$A$3,"Nom",$A$3,"Date",MONTH(U$4),"M/A",$B15,"Motif",$A15,"Jour",DAY(U$4),"Années",YEAR(U$4)),"")</f>
        <v>76</v>
      </c>
      <c r="V15" s="29" t="str">
        <f ca="1">IFERROR(GETPIVOTDATA("ID",ID!$A$3,"Nom",$A$3,"Date",MONTH(V$4),"M/A",$B15,"Motif",$A15,"Jour",DAY(V$4),"Années",YEAR(V$4)),"")</f>
        <v/>
      </c>
      <c r="W15" s="29" t="str">
        <f ca="1">IFERROR(GETPIVOTDATA("ID",ID!$A$3,"Nom",$A$3,"Date",MONTH(W$4),"M/A",$B15,"Motif",$A15,"Jour",DAY(W$4),"Années",YEAR(W$4)),"")</f>
        <v/>
      </c>
      <c r="X15" s="29" t="str">
        <f ca="1">IFERROR(GETPIVOTDATA("ID",ID!$A$3,"Nom",$A$3,"Date",MONTH(X$4),"M/A",$B15,"Motif",$A15,"Jour",DAY(X$4),"Années",YEAR(X$4)),"")</f>
        <v/>
      </c>
      <c r="Y15" s="29" t="str">
        <f ca="1">IFERROR(GETPIVOTDATA("ID",ID!$A$3,"Nom",$A$3,"Date",MONTH(Y$4),"M/A",$B15,"Motif",$A15,"Jour",DAY(Y$4),"Années",YEAR(Y$4)),"")</f>
        <v/>
      </c>
      <c r="Z15" s="29" t="str">
        <f ca="1">IFERROR(GETPIVOTDATA("ID",ID!$A$3,"Nom",$A$3,"Date",MONTH(Z$4),"M/A",$B15,"Motif",$A15,"Jour",DAY(Z$4),"Années",YEAR(Z$4)),"")</f>
        <v/>
      </c>
      <c r="AA15" s="29" t="str">
        <f ca="1">IFERROR(GETPIVOTDATA("ID",ID!$A$3,"Nom",$A$3,"Date",MONTH(AA$4),"M/A",$B15,"Motif",$A15,"Jour",DAY(AA$4),"Années",YEAR(AA$4)),"")</f>
        <v/>
      </c>
      <c r="AB15" s="29">
        <f ca="1">IFERROR(GETPIVOTDATA("ID",ID!$A$3,"Nom",$A$3,"Date",MONTH(AB$4),"M/A",$B15,"Motif",$A15,"Jour",DAY(AB$4),"Années",YEAR(AB$4)),"")</f>
        <v>72</v>
      </c>
      <c r="AC15" s="29" t="str">
        <f ca="1">IFERROR(GETPIVOTDATA("ID",ID!$A$3,"Nom",$A$3,"Date",MONTH(AC$4),"M/A",$B15,"Motif",$A15,"Jour",DAY(AC$4),"Années",YEAR(AC$4)),"")</f>
        <v/>
      </c>
      <c r="AD15" s="29" t="str">
        <f ca="1">IFERROR(GETPIVOTDATA("ID",ID!$A$3,"Nom",$A$3,"Date",MONTH(AD$4),"M/A",$B15,"Motif",$A15,"Jour",DAY(AD$4),"Années",YEAR(AD$4)),"")</f>
        <v/>
      </c>
      <c r="AE15" s="29" t="str">
        <f ca="1">IFERROR(GETPIVOTDATA("ID",ID!$A$3,"Nom",$A$3,"Date",MONTH(AE$4),"M/A",$B15,"Motif",$A15,"Jour",DAY(AE$4),"Années",YEAR(AE$4)),"")</f>
        <v/>
      </c>
      <c r="AF15" s="29" t="str">
        <f ca="1">IFERROR(GETPIVOTDATA("ID",ID!$A$3,"Nom",$A$3,"Date",MONTH(AF$4),"M/A",$B15,"Motif",$A15,"Jour",DAY(AF$4),"Années",YEAR(AF$4)),"")</f>
        <v/>
      </c>
      <c r="AG15" s="29" t="str">
        <f ca="1">IFERROR(GETPIVOTDATA("ID",ID!$A$3,"Nom",$A$3,"Date",MONTH(AG$4),"M/A",$B15,"Motif",$A15,"Jour",DAY(AG$4),"Années",YEAR(AG$4)),"")</f>
        <v/>
      </c>
    </row>
    <row r="16" spans="1:33" s="17" customFormat="1" ht="15.5" x14ac:dyDescent="0.35">
      <c r="A16" s="15" t="str">
        <f ca="1">OFFSET(Parametres!C$2,INT((ROW()-5)/2),,)</f>
        <v>COURS</v>
      </c>
      <c r="B16" s="15" t="s">
        <v>2</v>
      </c>
      <c r="C16" s="29" t="str">
        <f ca="1">IFERROR(GETPIVOTDATA("ID",ID!$A$3,"Nom",$A$3,"Date",MONTH(C$4),"M/A",$B16,"Motif",$A16,"Jour",DAY(C$4),"Années",YEAR(C$4)),"")</f>
        <v/>
      </c>
      <c r="D16" s="29" t="str">
        <f ca="1">IFERROR(GETPIVOTDATA("ID",ID!$A$3,"Nom",$A$3,"Date",MONTH(D$4),"M/A",$B16,"Motif",$A16,"Jour",DAY(D$4),"Années",YEAR(D$4)),"")</f>
        <v/>
      </c>
      <c r="E16" s="29" t="str">
        <f ca="1">IFERROR(GETPIVOTDATA("ID",ID!$A$3,"Nom",$A$3,"Date",MONTH(E$4),"M/A",$B16,"Motif",$A16,"Jour",DAY(E$4),"Années",YEAR(E$4)),"")</f>
        <v/>
      </c>
      <c r="F16" s="29" t="str">
        <f ca="1">IFERROR(GETPIVOTDATA("ID",ID!$A$3,"Nom",$A$3,"Date",MONTH(F$4),"M/A",$B16,"Motif",$A16,"Jour",DAY(F$4),"Années",YEAR(F$4)),"")</f>
        <v/>
      </c>
      <c r="G16" s="29">
        <f ca="1">IFERROR(GETPIVOTDATA("ID",ID!$A$3,"Nom",$A$3,"Date",MONTH(G$4),"M/A",$B16,"Motif",$A16,"Jour",DAY(G$4),"Années",YEAR(G$4)),"")</f>
        <v>79</v>
      </c>
      <c r="H16" s="29" t="str">
        <f ca="1">IFERROR(GETPIVOTDATA("ID",ID!$A$3,"Nom",$A$3,"Date",MONTH(H$4),"M/A",$B16,"Motif",$A16,"Jour",DAY(H$4),"Années",YEAR(H$4)),"")</f>
        <v/>
      </c>
      <c r="I16" s="29" t="str">
        <f ca="1">IFERROR(GETPIVOTDATA("ID",ID!$A$3,"Nom",$A$3,"Date",MONTH(I$4),"M/A",$B16,"Motif",$A16,"Jour",DAY(I$4),"Années",YEAR(I$4)),"")</f>
        <v/>
      </c>
      <c r="J16" s="29" t="str">
        <f ca="1">IFERROR(GETPIVOTDATA("ID",ID!$A$3,"Nom",$A$3,"Date",MONTH(J$4),"M/A",$B16,"Motif",$A16,"Jour",DAY(J$4),"Années",YEAR(J$4)),"")</f>
        <v/>
      </c>
      <c r="K16" s="29" t="str">
        <f ca="1">IFERROR(GETPIVOTDATA("ID",ID!$A$3,"Nom",$A$3,"Date",MONTH(K$4),"M/A",$B16,"Motif",$A16,"Jour",DAY(K$4),"Années",YEAR(K$4)),"")</f>
        <v/>
      </c>
      <c r="L16" s="29" t="str">
        <f ca="1">IFERROR(GETPIVOTDATA("ID",ID!$A$3,"Nom",$A$3,"Date",MONTH(L$4),"M/A",$B16,"Motif",$A16,"Jour",DAY(L$4),"Années",YEAR(L$4)),"")</f>
        <v/>
      </c>
      <c r="M16" s="29" t="str">
        <f ca="1">IFERROR(GETPIVOTDATA("ID",ID!$A$3,"Nom",$A$3,"Date",MONTH(M$4),"M/A",$B16,"Motif",$A16,"Jour",DAY(M$4),"Années",YEAR(M$4)),"")</f>
        <v/>
      </c>
      <c r="N16" s="29">
        <f ca="1">IFERROR(GETPIVOTDATA("ID",ID!$A$3,"Nom",$A$3,"Date",MONTH(N$4),"M/A",$B16,"Motif",$A16,"Jour",DAY(N$4),"Années",YEAR(N$4)),"")</f>
        <v>75</v>
      </c>
      <c r="O16" s="29" t="str">
        <f ca="1">IFERROR(GETPIVOTDATA("ID",ID!$A$3,"Nom",$A$3,"Date",MONTH(O$4),"M/A",$B16,"Motif",$A16,"Jour",DAY(O$4),"Années",YEAR(O$4)),"")</f>
        <v/>
      </c>
      <c r="P16" s="29" t="str">
        <f ca="1">IFERROR(GETPIVOTDATA("ID",ID!$A$3,"Nom",$A$3,"Date",MONTH(P$4),"M/A",$B16,"Motif",$A16,"Jour",DAY(P$4),"Années",YEAR(P$4)),"")</f>
        <v/>
      </c>
      <c r="Q16" s="29" t="str">
        <f ca="1">IFERROR(GETPIVOTDATA("ID",ID!$A$3,"Nom",$A$3,"Date",MONTH(Q$4),"M/A",$B16,"Motif",$A16,"Jour",DAY(Q$4),"Années",YEAR(Q$4)),"")</f>
        <v/>
      </c>
      <c r="R16" s="29" t="str">
        <f ca="1">IFERROR(GETPIVOTDATA("ID",ID!$A$3,"Nom",$A$3,"Date",MONTH(R$4),"M/A",$B16,"Motif",$A16,"Jour",DAY(R$4),"Années",YEAR(R$4)),"")</f>
        <v/>
      </c>
      <c r="S16" s="29" t="str">
        <f ca="1">IFERROR(GETPIVOTDATA("ID",ID!$A$3,"Nom",$A$3,"Date",MONTH(S$4),"M/A",$B16,"Motif",$A16,"Jour",DAY(S$4),"Années",YEAR(S$4)),"")</f>
        <v/>
      </c>
      <c r="T16" s="29" t="str">
        <f ca="1">IFERROR(GETPIVOTDATA("ID",ID!$A$3,"Nom",$A$3,"Date",MONTH(T$4),"M/A",$B16,"Motif",$A16,"Jour",DAY(T$4),"Années",YEAR(T$4)),"")</f>
        <v/>
      </c>
      <c r="U16" s="29">
        <f ca="1">IFERROR(GETPIVOTDATA("ID",ID!$A$3,"Nom",$A$3,"Date",MONTH(U$4),"M/A",$B16,"Motif",$A16,"Jour",DAY(U$4),"Années",YEAR(U$4)),"")</f>
        <v>77</v>
      </c>
      <c r="V16" s="29" t="str">
        <f ca="1">IFERROR(GETPIVOTDATA("ID",ID!$A$3,"Nom",$A$3,"Date",MONTH(V$4),"M/A",$B16,"Motif",$A16,"Jour",DAY(V$4),"Années",YEAR(V$4)),"")</f>
        <v/>
      </c>
      <c r="W16" s="29" t="str">
        <f ca="1">IFERROR(GETPIVOTDATA("ID",ID!$A$3,"Nom",$A$3,"Date",MONTH(W$4),"M/A",$B16,"Motif",$A16,"Jour",DAY(W$4),"Années",YEAR(W$4)),"")</f>
        <v/>
      </c>
      <c r="X16" s="29" t="str">
        <f ca="1">IFERROR(GETPIVOTDATA("ID",ID!$A$3,"Nom",$A$3,"Date",MONTH(X$4),"M/A",$B16,"Motif",$A16,"Jour",DAY(X$4),"Années",YEAR(X$4)),"")</f>
        <v/>
      </c>
      <c r="Y16" s="29" t="str">
        <f ca="1">IFERROR(GETPIVOTDATA("ID",ID!$A$3,"Nom",$A$3,"Date",MONTH(Y$4),"M/A",$B16,"Motif",$A16,"Jour",DAY(Y$4),"Années",YEAR(Y$4)),"")</f>
        <v/>
      </c>
      <c r="Z16" s="29" t="str">
        <f ca="1">IFERROR(GETPIVOTDATA("ID",ID!$A$3,"Nom",$A$3,"Date",MONTH(Z$4),"M/A",$B16,"Motif",$A16,"Jour",DAY(Z$4),"Années",YEAR(Z$4)),"")</f>
        <v/>
      </c>
      <c r="AA16" s="29" t="str">
        <f ca="1">IFERROR(GETPIVOTDATA("ID",ID!$A$3,"Nom",$A$3,"Date",MONTH(AA$4),"M/A",$B16,"Motif",$A16,"Jour",DAY(AA$4),"Années",YEAR(AA$4)),"")</f>
        <v/>
      </c>
      <c r="AB16" s="29">
        <f ca="1">IFERROR(GETPIVOTDATA("ID",ID!$A$3,"Nom",$A$3,"Date",MONTH(AB$4),"M/A",$B16,"Motif",$A16,"Jour",DAY(AB$4),"Années",YEAR(AB$4)),"")</f>
        <v>73</v>
      </c>
      <c r="AC16" s="29" t="str">
        <f ca="1">IFERROR(GETPIVOTDATA("ID",ID!$A$3,"Nom",$A$3,"Date",MONTH(AC$4),"M/A",$B16,"Motif",$A16,"Jour",DAY(AC$4),"Années",YEAR(AC$4)),"")</f>
        <v/>
      </c>
      <c r="AD16" s="29" t="str">
        <f ca="1">IFERROR(GETPIVOTDATA("ID",ID!$A$3,"Nom",$A$3,"Date",MONTH(AD$4),"M/A",$B16,"Motif",$A16,"Jour",DAY(AD$4),"Années",YEAR(AD$4)),"")</f>
        <v/>
      </c>
      <c r="AE16" s="29" t="str">
        <f ca="1">IFERROR(GETPIVOTDATA("ID",ID!$A$3,"Nom",$A$3,"Date",MONTH(AE$4),"M/A",$B16,"Motif",$A16,"Jour",DAY(AE$4),"Années",YEAR(AE$4)),"")</f>
        <v/>
      </c>
      <c r="AF16" s="29" t="str">
        <f ca="1">IFERROR(GETPIVOTDATA("ID",ID!$A$3,"Nom",$A$3,"Date",MONTH(AF$4),"M/A",$B16,"Motif",$A16,"Jour",DAY(AF$4),"Années",YEAR(AF$4)),"")</f>
        <v/>
      </c>
      <c r="AG16" s="29" t="str">
        <f ca="1">IFERROR(GETPIVOTDATA("ID",ID!$A$3,"Nom",$A$3,"Date",MONTH(AG$4),"M/A",$B16,"Motif",$A16,"Jour",DAY(AG$4),"Années",YEAR(AG$4)),"")</f>
        <v/>
      </c>
    </row>
    <row r="17" spans="1:33" s="17" customFormat="1" ht="15.5" x14ac:dyDescent="0.35">
      <c r="A17" s="15"/>
      <c r="C17" s="29" t="str">
        <f>IFERROR(GETPIVOTDATA("ID",ID!$A$3,"Nom",$A$3,"Date",MONTH(C$4),"M/A",$B17,"Motif",$A17,"Jour",DAY(C$4),"Années",YEAR(C$4)),"")</f>
        <v/>
      </c>
      <c r="D17" s="29" t="str">
        <f>IFERROR(GETPIVOTDATA("ID",ID!$A$3,"Nom",$A$3,"Date",MONTH(D$4),"M/A",$B17,"Motif",$A17,"Jour",DAY(D$4),"Années",YEAR(D$4)),"")</f>
        <v/>
      </c>
      <c r="E17" s="29" t="str">
        <f>IFERROR(GETPIVOTDATA("ID",ID!$A$3,"Nom",$A$3,"Date",MONTH(E$4),"M/A",$B17,"Motif",$A17,"Jour",DAY(E$4),"Années",YEAR(E$4)),"")</f>
        <v/>
      </c>
      <c r="F17" s="29" t="str">
        <f>IFERROR(GETPIVOTDATA("ID",ID!$A$3,"Nom",$A$3,"Date",MONTH(F$4),"M/A",$B17,"Motif",$A17,"Jour",DAY(F$4),"Années",YEAR(F$4)),"")</f>
        <v/>
      </c>
      <c r="G17" s="29" t="str">
        <f>IFERROR(GETPIVOTDATA("ID",ID!$A$3,"Nom",$A$3,"Date",MONTH(G$4),"M/A",$B17,"Motif",$A17,"Jour",DAY(G$4),"Années",YEAR(G$4)),"")</f>
        <v/>
      </c>
      <c r="H17" s="29" t="str">
        <f>IFERROR(GETPIVOTDATA("ID",ID!$A$3,"Nom",$A$3,"Date",MONTH(H$4),"M/A",$B17,"Motif",$A17,"Jour",DAY(H$4),"Années",YEAR(H$4)),"")</f>
        <v/>
      </c>
      <c r="I17" s="29" t="str">
        <f>IFERROR(GETPIVOTDATA("ID",ID!$A$3,"Nom",$A$3,"Date",MONTH(I$4),"M/A",$B17,"Motif",$A17,"Jour",DAY(I$4),"Années",YEAR(I$4)),"")</f>
        <v/>
      </c>
      <c r="J17" s="29" t="str">
        <f>IFERROR(GETPIVOTDATA("ID",ID!$A$3,"Nom",$A$3,"Date",MONTH(J$4),"M/A",$B17,"Motif",$A17,"Jour",DAY(J$4),"Années",YEAR(J$4)),"")</f>
        <v/>
      </c>
      <c r="K17" s="29" t="str">
        <f>IFERROR(GETPIVOTDATA("ID",ID!$A$3,"Nom",$A$3,"Date",MONTH(K$4),"M/A",$B17,"Motif",$A17,"Jour",DAY(K$4),"Années",YEAR(K$4)),"")</f>
        <v/>
      </c>
      <c r="L17" s="29" t="str">
        <f>IFERROR(GETPIVOTDATA("ID",ID!$A$3,"Nom",$A$3,"Date",MONTH(L$4),"M/A",$B17,"Motif",$A17,"Jour",DAY(L$4),"Années",YEAR(L$4)),"")</f>
        <v/>
      </c>
      <c r="M17" s="29" t="str">
        <f>IFERROR(GETPIVOTDATA("ID",ID!$A$3,"Nom",$A$3,"Date",MONTH(M$4),"M/A",$B17,"Motif",$A17,"Jour",DAY(M$4),"Années",YEAR(M$4)),"")</f>
        <v/>
      </c>
      <c r="N17" s="29" t="str">
        <f>IFERROR(GETPIVOTDATA("ID",ID!$A$3,"Nom",$A$3,"Date",MONTH(N$4),"M/A",$B17,"Motif",$A17,"Jour",DAY(N$4),"Années",YEAR(N$4)),"")</f>
        <v/>
      </c>
      <c r="O17" s="29" t="str">
        <f>IFERROR(GETPIVOTDATA("ID",ID!$A$3,"Nom",$A$3,"Date",MONTH(O$4),"M/A",$B17,"Motif",$A17,"Jour",DAY(O$4),"Années",YEAR(O$4)),"")</f>
        <v/>
      </c>
      <c r="P17" s="29" t="str">
        <f>IFERROR(GETPIVOTDATA("ID",ID!$A$3,"Nom",$A$3,"Date",MONTH(P$4),"M/A",$B17,"Motif",$A17,"Jour",DAY(P$4),"Années",YEAR(P$4)),"")</f>
        <v/>
      </c>
      <c r="Q17" s="29" t="str">
        <f>IFERROR(GETPIVOTDATA("ID",ID!$A$3,"Nom",$A$3,"Date",MONTH(Q$4),"M/A",$B17,"Motif",$A17,"Jour",DAY(Q$4),"Années",YEAR(Q$4)),"")</f>
        <v/>
      </c>
      <c r="R17" s="29" t="str">
        <f>IFERROR(GETPIVOTDATA("ID",ID!$A$3,"Nom",$A$3,"Date",MONTH(R$4),"M/A",$B17,"Motif",$A17,"Jour",DAY(R$4),"Années",YEAR(R$4)),"")</f>
        <v/>
      </c>
      <c r="S17" s="29" t="str">
        <f>IFERROR(GETPIVOTDATA("ID",ID!$A$3,"Nom",$A$3,"Date",MONTH(S$4),"M/A",$B17,"Motif",$A17,"Jour",DAY(S$4),"Années",YEAR(S$4)),"")</f>
        <v/>
      </c>
      <c r="T17" s="29" t="str">
        <f>IFERROR(GETPIVOTDATA("ID",ID!$A$3,"Nom",$A$3,"Date",MONTH(T$4),"M/A",$B17,"Motif",$A17,"Jour",DAY(T$4),"Années",YEAR(T$4)),"")</f>
        <v/>
      </c>
      <c r="U17" s="29" t="str">
        <f>IFERROR(GETPIVOTDATA("ID",ID!$A$3,"Nom",$A$3,"Date",MONTH(U$4),"M/A",$B17,"Motif",$A17,"Jour",DAY(U$4),"Années",YEAR(U$4)),"")</f>
        <v/>
      </c>
      <c r="V17" s="29" t="str">
        <f>IFERROR(GETPIVOTDATA("ID",ID!$A$3,"Nom",$A$3,"Date",MONTH(V$4),"M/A",$B17,"Motif",$A17,"Jour",DAY(V$4),"Années",YEAR(V$4)),"")</f>
        <v/>
      </c>
      <c r="W17" s="29" t="str">
        <f>IFERROR(GETPIVOTDATA("ID",ID!$A$3,"Nom",$A$3,"Date",MONTH(W$4),"M/A",$B17,"Motif",$A17,"Jour",DAY(W$4),"Années",YEAR(W$4)),"")</f>
        <v/>
      </c>
      <c r="X17" s="29" t="str">
        <f>IFERROR(GETPIVOTDATA("ID",ID!$A$3,"Nom",$A$3,"Date",MONTH(X$4),"M/A",$B17,"Motif",$A17,"Jour",DAY(X$4),"Années",YEAR(X$4)),"")</f>
        <v/>
      </c>
      <c r="Y17" s="29" t="str">
        <f>IFERROR(GETPIVOTDATA("ID",ID!$A$3,"Nom",$A$3,"Date",MONTH(Y$4),"M/A",$B17,"Motif",$A17,"Jour",DAY(Y$4),"Années",YEAR(Y$4)),"")</f>
        <v/>
      </c>
      <c r="Z17" s="29" t="str">
        <f>IFERROR(GETPIVOTDATA("ID",ID!$A$3,"Nom",$A$3,"Date",MONTH(Z$4),"M/A",$B17,"Motif",$A17,"Jour",DAY(Z$4),"Années",YEAR(Z$4)),"")</f>
        <v/>
      </c>
      <c r="AA17" s="29" t="str">
        <f>IFERROR(GETPIVOTDATA("ID",ID!$A$3,"Nom",$A$3,"Date",MONTH(AA$4),"M/A",$B17,"Motif",$A17,"Jour",DAY(AA$4),"Années",YEAR(AA$4)),"")</f>
        <v/>
      </c>
      <c r="AB17" s="29" t="str">
        <f>IFERROR(GETPIVOTDATA("ID",ID!$A$3,"Nom",$A$3,"Date",MONTH(AB$4),"M/A",$B17,"Motif",$A17,"Jour",DAY(AB$4),"Années",YEAR(AB$4)),"")</f>
        <v/>
      </c>
      <c r="AC17" s="29" t="str">
        <f>IFERROR(GETPIVOTDATA("ID",ID!$A$3,"Nom",$A$3,"Date",MONTH(AC$4),"M/A",$B17,"Motif",$A17,"Jour",DAY(AC$4),"Années",YEAR(AC$4)),"")</f>
        <v/>
      </c>
      <c r="AD17" s="29" t="str">
        <f>IFERROR(GETPIVOTDATA("ID",ID!$A$3,"Nom",$A$3,"Date",MONTH(AD$4),"M/A",$B17,"Motif",$A17,"Jour",DAY(AD$4),"Années",YEAR(AD$4)),"")</f>
        <v/>
      </c>
      <c r="AE17" s="29" t="str">
        <f>IFERROR(GETPIVOTDATA("ID",ID!$A$3,"Nom",$A$3,"Date",MONTH(AE$4),"M/A",$B17,"Motif",$A17,"Jour",DAY(AE$4),"Années",YEAR(AE$4)),"")</f>
        <v/>
      </c>
      <c r="AF17" s="29" t="str">
        <f>IFERROR(GETPIVOTDATA("ID",ID!$A$3,"Nom",$A$3,"Date",MONTH(AF$4),"M/A",$B17,"Motif",$A17,"Jour",DAY(AF$4),"Années",YEAR(AF$4)),"")</f>
        <v/>
      </c>
      <c r="AG17" s="29" t="str">
        <f>IFERROR(GETPIVOTDATA("ID",ID!$A$3,"Nom",$A$3,"Date",MONTH(AG$4),"M/A",$B17,"Motif",$A17,"Jour",DAY(AG$4),"Années",YEAR(AG$4)),"")</f>
        <v/>
      </c>
    </row>
  </sheetData>
  <sheetProtection sheet="1" objects="1" scenarios="1"/>
  <mergeCells count="1">
    <mergeCell ref="C3:AG3"/>
  </mergeCells>
  <conditionalFormatting sqref="C4:AG17">
    <cfRule type="expression" dxfId="38" priority="11">
      <formula>MONTH(C$4)&gt;$B$2</formula>
    </cfRule>
    <cfRule type="expression" dxfId="37" priority="12">
      <formula>WEEKDAY(C$4,2)&gt;5</formula>
    </cfRule>
  </conditionalFormatting>
  <conditionalFormatting sqref="C5:AG17">
    <cfRule type="expression" dxfId="36" priority="1">
      <formula>C5&lt;&gt;""</formula>
    </cfRule>
  </conditionalFormatting>
  <dataValidations count="1">
    <dataValidation type="list" allowBlank="1" showInputMessage="1" showErrorMessage="1" sqref="A3">
      <formula1>Noms</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Spinner 1">
              <controlPr defaultSize="0" autoPict="0">
                <anchor moveWithCells="1" sizeWithCells="1">
                  <from>
                    <xdr:col>0</xdr:col>
                    <xdr:colOff>1117600</xdr:colOff>
                    <xdr:row>1</xdr:row>
                    <xdr:rowOff>19050</xdr:rowOff>
                  </from>
                  <to>
                    <xdr:col>0</xdr:col>
                    <xdr:colOff>1327150</xdr:colOff>
                    <xdr:row>1</xdr:row>
                    <xdr:rowOff>228600</xdr:rowOff>
                  </to>
                </anchor>
              </controlPr>
            </control>
          </mc:Choice>
        </mc:AlternateContent>
        <mc:AlternateContent xmlns:mc="http://schemas.openxmlformats.org/markup-compatibility/2006">
          <mc:Choice Requires="x14">
            <control shapeId="4100" r:id="rId5" name="Spinner 4">
              <controlPr defaultSize="0" autoPict="0">
                <anchor moveWithCells="1" sizeWithCells="1">
                  <from>
                    <xdr:col>0</xdr:col>
                    <xdr:colOff>1117600</xdr:colOff>
                    <xdr:row>0</xdr:row>
                    <xdr:rowOff>25400</xdr:rowOff>
                  </from>
                  <to>
                    <xdr:col>0</xdr:col>
                    <xdr:colOff>1333500</xdr:colOff>
                    <xdr:row>0</xdr:row>
                    <xdr:rowOff>215900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3" id="{DF205F77-6762-4A0A-B77B-340111D14EB7}">
            <xm:f>COUNTIF(Parametres!$I$2:$I$61,C$4)&gt;0</xm:f>
            <x14:dxf>
              <fill>
                <patternFill>
                  <bgColor rgb="FF92D050"/>
                </patternFill>
              </fill>
            </x14:dxf>
          </x14:cfRule>
          <xm:sqref>C4:AG17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F80"/>
  <sheetViews>
    <sheetView workbookViewId="0">
      <pane ySplit="1" topLeftCell="A71" activePane="bottomLeft" state="frozen"/>
      <selection pane="bottomLeft" activeCell="A80" sqref="A80"/>
    </sheetView>
  </sheetViews>
  <sheetFormatPr baseColWidth="10" defaultColWidth="14" defaultRowHeight="14.5" x14ac:dyDescent="0.35"/>
  <cols>
    <col min="1" max="16384" width="14" style="3"/>
  </cols>
  <sheetData>
    <row r="1" spans="1:6" x14ac:dyDescent="0.35">
      <c r="A1" s="3" t="s">
        <v>19</v>
      </c>
      <c r="B1" s="3" t="s">
        <v>20</v>
      </c>
      <c r="C1" s="3" t="s">
        <v>22</v>
      </c>
      <c r="D1" s="3" t="s">
        <v>21</v>
      </c>
      <c r="E1" s="3" t="s">
        <v>48</v>
      </c>
      <c r="F1" s="3" t="s">
        <v>45</v>
      </c>
    </row>
    <row r="2" spans="1:6" x14ac:dyDescent="0.35">
      <c r="A2" s="3" t="s">
        <v>12</v>
      </c>
      <c r="B2" s="4">
        <v>42426</v>
      </c>
      <c r="C2" s="3" t="s">
        <v>2</v>
      </c>
      <c r="D2" s="3" t="s">
        <v>4</v>
      </c>
      <c r="E2" s="3">
        <f>DAY(TabEvenements[[#This Row],[Date]])</f>
        <v>26</v>
      </c>
      <c r="F2" s="3">
        <f t="shared" ref="F2:F33" si="0">ROW()-1</f>
        <v>1</v>
      </c>
    </row>
    <row r="3" spans="1:6" x14ac:dyDescent="0.35">
      <c r="A3" s="3" t="s">
        <v>12</v>
      </c>
      <c r="B3" s="4">
        <v>42429</v>
      </c>
      <c r="C3" s="3" t="s">
        <v>1</v>
      </c>
      <c r="D3" s="3" t="s">
        <v>4</v>
      </c>
      <c r="E3" s="3">
        <f>DAY(TabEvenements[[#This Row],[Date]])</f>
        <v>29</v>
      </c>
      <c r="F3" s="3">
        <f t="shared" si="0"/>
        <v>2</v>
      </c>
    </row>
    <row r="4" spans="1:6" x14ac:dyDescent="0.35">
      <c r="A4" s="3" t="s">
        <v>12</v>
      </c>
      <c r="B4" s="4">
        <v>42429</v>
      </c>
      <c r="C4" s="3" t="s">
        <v>2</v>
      </c>
      <c r="D4" s="3" t="s">
        <v>4</v>
      </c>
      <c r="E4" s="3">
        <f>DAY(TabEvenements[[#This Row],[Date]])</f>
        <v>29</v>
      </c>
      <c r="F4" s="3">
        <f t="shared" si="0"/>
        <v>3</v>
      </c>
    </row>
    <row r="5" spans="1:6" x14ac:dyDescent="0.35">
      <c r="A5" s="3" t="s">
        <v>12</v>
      </c>
      <c r="B5" s="4">
        <v>42394</v>
      </c>
      <c r="C5" s="3" t="s">
        <v>1</v>
      </c>
      <c r="D5" s="3" t="s">
        <v>17</v>
      </c>
      <c r="E5" s="3">
        <f>DAY(TabEvenements[[#This Row],[Date]])</f>
        <v>25</v>
      </c>
      <c r="F5" s="3">
        <f t="shared" si="0"/>
        <v>4</v>
      </c>
    </row>
    <row r="6" spans="1:6" x14ac:dyDescent="0.35">
      <c r="A6" s="3" t="s">
        <v>12</v>
      </c>
      <c r="B6" s="4">
        <v>42394</v>
      </c>
      <c r="C6" s="3" t="s">
        <v>2</v>
      </c>
      <c r="D6" s="3" t="s">
        <v>17</v>
      </c>
      <c r="E6" s="3">
        <f>DAY(TabEvenements[[#This Row],[Date]])</f>
        <v>25</v>
      </c>
      <c r="F6" s="3">
        <f t="shared" si="0"/>
        <v>5</v>
      </c>
    </row>
    <row r="7" spans="1:6" x14ac:dyDescent="0.35">
      <c r="A7" s="3" t="s">
        <v>10</v>
      </c>
      <c r="B7" s="4">
        <v>42401</v>
      </c>
      <c r="C7" s="3" t="s">
        <v>1</v>
      </c>
      <c r="D7" s="3" t="s">
        <v>4</v>
      </c>
      <c r="E7" s="3">
        <f>DAY(TabEvenements[[#This Row],[Date]])</f>
        <v>1</v>
      </c>
      <c r="F7" s="3">
        <f t="shared" si="0"/>
        <v>6</v>
      </c>
    </row>
    <row r="8" spans="1:6" x14ac:dyDescent="0.35">
      <c r="A8" s="3" t="s">
        <v>10</v>
      </c>
      <c r="B8" s="4">
        <v>42401</v>
      </c>
      <c r="C8" s="3" t="s">
        <v>2</v>
      </c>
      <c r="D8" s="3" t="s">
        <v>4</v>
      </c>
      <c r="E8" s="3">
        <f>DAY(TabEvenements[[#This Row],[Date]])</f>
        <v>1</v>
      </c>
      <c r="F8" s="3">
        <f t="shared" si="0"/>
        <v>7</v>
      </c>
    </row>
    <row r="9" spans="1:6" x14ac:dyDescent="0.35">
      <c r="A9" s="3" t="s">
        <v>10</v>
      </c>
      <c r="B9" s="4">
        <v>42402</v>
      </c>
      <c r="C9" s="3" t="s">
        <v>1</v>
      </c>
      <c r="D9" s="3" t="s">
        <v>4</v>
      </c>
      <c r="E9" s="3">
        <f>DAY(TabEvenements[[#This Row],[Date]])</f>
        <v>2</v>
      </c>
      <c r="F9" s="3">
        <f t="shared" si="0"/>
        <v>8</v>
      </c>
    </row>
    <row r="10" spans="1:6" x14ac:dyDescent="0.35">
      <c r="A10" s="3" t="s">
        <v>10</v>
      </c>
      <c r="B10" s="4">
        <v>42402</v>
      </c>
      <c r="C10" s="3" t="s">
        <v>2</v>
      </c>
      <c r="D10" s="3" t="s">
        <v>4</v>
      </c>
      <c r="E10" s="3">
        <f>DAY(TabEvenements[[#This Row],[Date]])</f>
        <v>2</v>
      </c>
      <c r="F10" s="3">
        <f t="shared" si="0"/>
        <v>9</v>
      </c>
    </row>
    <row r="11" spans="1:6" x14ac:dyDescent="0.35">
      <c r="A11" s="3" t="s">
        <v>10</v>
      </c>
      <c r="B11" s="4">
        <v>42403</v>
      </c>
      <c r="C11" s="3" t="s">
        <v>1</v>
      </c>
      <c r="D11" s="3" t="s">
        <v>4</v>
      </c>
      <c r="E11" s="3">
        <f>DAY(TabEvenements[[#This Row],[Date]])</f>
        <v>3</v>
      </c>
      <c r="F11" s="3">
        <f t="shared" si="0"/>
        <v>10</v>
      </c>
    </row>
    <row r="12" spans="1:6" x14ac:dyDescent="0.35">
      <c r="A12" s="3" t="s">
        <v>10</v>
      </c>
      <c r="B12" s="4">
        <v>42403</v>
      </c>
      <c r="C12" s="3" t="s">
        <v>2</v>
      </c>
      <c r="D12" s="3" t="s">
        <v>4</v>
      </c>
      <c r="E12" s="3">
        <f>DAY(TabEvenements[[#This Row],[Date]])</f>
        <v>3</v>
      </c>
      <c r="F12" s="3">
        <f t="shared" si="0"/>
        <v>11</v>
      </c>
    </row>
    <row r="13" spans="1:6" x14ac:dyDescent="0.35">
      <c r="A13" s="3" t="s">
        <v>10</v>
      </c>
      <c r="B13" s="4">
        <v>42404</v>
      </c>
      <c r="C13" s="3" t="s">
        <v>1</v>
      </c>
      <c r="D13" s="3" t="s">
        <v>4</v>
      </c>
      <c r="E13" s="3">
        <f>DAY(TabEvenements[[#This Row],[Date]])</f>
        <v>4</v>
      </c>
      <c r="F13" s="3">
        <f t="shared" si="0"/>
        <v>12</v>
      </c>
    </row>
    <row r="14" spans="1:6" x14ac:dyDescent="0.35">
      <c r="A14" s="3" t="s">
        <v>10</v>
      </c>
      <c r="B14" s="4">
        <v>42404</v>
      </c>
      <c r="C14" s="3" t="s">
        <v>2</v>
      </c>
      <c r="D14" s="3" t="s">
        <v>4</v>
      </c>
      <c r="E14" s="3">
        <f>DAY(TabEvenements[[#This Row],[Date]])</f>
        <v>4</v>
      </c>
      <c r="F14" s="3">
        <f t="shared" si="0"/>
        <v>13</v>
      </c>
    </row>
    <row r="15" spans="1:6" x14ac:dyDescent="0.35">
      <c r="A15" s="3" t="s">
        <v>10</v>
      </c>
      <c r="B15" s="4">
        <v>42405</v>
      </c>
      <c r="C15" s="3" t="s">
        <v>1</v>
      </c>
      <c r="D15" s="3" t="s">
        <v>4</v>
      </c>
      <c r="E15" s="3">
        <f>DAY(TabEvenements[[#This Row],[Date]])</f>
        <v>5</v>
      </c>
      <c r="F15" s="3">
        <f t="shared" si="0"/>
        <v>14</v>
      </c>
    </row>
    <row r="16" spans="1:6" x14ac:dyDescent="0.35">
      <c r="A16" s="3" t="s">
        <v>10</v>
      </c>
      <c r="B16" s="4">
        <v>42405</v>
      </c>
      <c r="C16" s="3" t="s">
        <v>2</v>
      </c>
      <c r="D16" s="3" t="s">
        <v>4</v>
      </c>
      <c r="E16" s="3">
        <f>DAY(TabEvenements[[#This Row],[Date]])</f>
        <v>5</v>
      </c>
      <c r="F16" s="3">
        <f t="shared" si="0"/>
        <v>15</v>
      </c>
    </row>
    <row r="17" spans="1:6" x14ac:dyDescent="0.35">
      <c r="A17" s="3" t="s">
        <v>10</v>
      </c>
      <c r="B17" s="4">
        <v>42408</v>
      </c>
      <c r="C17" s="3" t="s">
        <v>1</v>
      </c>
      <c r="D17" s="3" t="s">
        <v>4</v>
      </c>
      <c r="E17" s="3">
        <f>DAY(TabEvenements[[#This Row],[Date]])</f>
        <v>8</v>
      </c>
      <c r="F17" s="3">
        <f t="shared" si="0"/>
        <v>16</v>
      </c>
    </row>
    <row r="18" spans="1:6" x14ac:dyDescent="0.35">
      <c r="A18" s="3" t="s">
        <v>10</v>
      </c>
      <c r="B18" s="4">
        <v>42408</v>
      </c>
      <c r="C18" s="3" t="s">
        <v>2</v>
      </c>
      <c r="D18" s="3" t="s">
        <v>4</v>
      </c>
      <c r="E18" s="3">
        <f>DAY(TabEvenements[[#This Row],[Date]])</f>
        <v>8</v>
      </c>
      <c r="F18" s="3">
        <f t="shared" si="0"/>
        <v>17</v>
      </c>
    </row>
    <row r="19" spans="1:6" x14ac:dyDescent="0.35">
      <c r="A19" s="3" t="s">
        <v>10</v>
      </c>
      <c r="B19" s="4">
        <v>42409</v>
      </c>
      <c r="C19" s="3" t="s">
        <v>1</v>
      </c>
      <c r="D19" s="3" t="s">
        <v>4</v>
      </c>
      <c r="E19" s="3">
        <f>DAY(TabEvenements[[#This Row],[Date]])</f>
        <v>9</v>
      </c>
      <c r="F19" s="3">
        <f t="shared" si="0"/>
        <v>18</v>
      </c>
    </row>
    <row r="20" spans="1:6" x14ac:dyDescent="0.35">
      <c r="A20" s="3" t="s">
        <v>10</v>
      </c>
      <c r="B20" s="4">
        <v>42409</v>
      </c>
      <c r="C20" s="3" t="s">
        <v>2</v>
      </c>
      <c r="D20" s="3" t="s">
        <v>4</v>
      </c>
      <c r="E20" s="3">
        <f>DAY(TabEvenements[[#This Row],[Date]])</f>
        <v>9</v>
      </c>
      <c r="F20" s="3">
        <f t="shared" si="0"/>
        <v>19</v>
      </c>
    </row>
    <row r="21" spans="1:6" x14ac:dyDescent="0.35">
      <c r="A21" s="3" t="s">
        <v>10</v>
      </c>
      <c r="B21" s="4">
        <v>42410</v>
      </c>
      <c r="C21" s="3" t="s">
        <v>1</v>
      </c>
      <c r="D21" s="3" t="s">
        <v>4</v>
      </c>
      <c r="E21" s="3">
        <f>DAY(TabEvenements[[#This Row],[Date]])</f>
        <v>10</v>
      </c>
      <c r="F21" s="3">
        <f t="shared" si="0"/>
        <v>20</v>
      </c>
    </row>
    <row r="22" spans="1:6" x14ac:dyDescent="0.35">
      <c r="A22" s="3" t="s">
        <v>10</v>
      </c>
      <c r="B22" s="4">
        <v>42410</v>
      </c>
      <c r="C22" s="3" t="s">
        <v>2</v>
      </c>
      <c r="D22" s="3" t="s">
        <v>4</v>
      </c>
      <c r="E22" s="3">
        <f>DAY(TabEvenements[[#This Row],[Date]])</f>
        <v>10</v>
      </c>
      <c r="F22" s="3">
        <f t="shared" si="0"/>
        <v>21</v>
      </c>
    </row>
    <row r="23" spans="1:6" x14ac:dyDescent="0.35">
      <c r="A23" s="3" t="s">
        <v>10</v>
      </c>
      <c r="B23" s="4">
        <v>42411</v>
      </c>
      <c r="C23" s="3" t="s">
        <v>1</v>
      </c>
      <c r="D23" s="3" t="s">
        <v>4</v>
      </c>
      <c r="E23" s="3">
        <f>DAY(TabEvenements[[#This Row],[Date]])</f>
        <v>11</v>
      </c>
      <c r="F23" s="3">
        <f t="shared" si="0"/>
        <v>22</v>
      </c>
    </row>
    <row r="24" spans="1:6" x14ac:dyDescent="0.35">
      <c r="A24" s="3" t="s">
        <v>10</v>
      </c>
      <c r="B24" s="4">
        <v>42411</v>
      </c>
      <c r="C24" s="3" t="s">
        <v>2</v>
      </c>
      <c r="D24" s="3" t="s">
        <v>4</v>
      </c>
      <c r="E24" s="3">
        <f>DAY(TabEvenements[[#This Row],[Date]])</f>
        <v>11</v>
      </c>
      <c r="F24" s="3">
        <f t="shared" si="0"/>
        <v>23</v>
      </c>
    </row>
    <row r="25" spans="1:6" x14ac:dyDescent="0.35">
      <c r="A25" s="3" t="s">
        <v>10</v>
      </c>
      <c r="B25" s="4">
        <v>42412</v>
      </c>
      <c r="C25" s="3" t="s">
        <v>1</v>
      </c>
      <c r="D25" s="3" t="s">
        <v>4</v>
      </c>
      <c r="E25" s="3">
        <f>DAY(TabEvenements[[#This Row],[Date]])</f>
        <v>12</v>
      </c>
      <c r="F25" s="3">
        <f t="shared" si="0"/>
        <v>24</v>
      </c>
    </row>
    <row r="26" spans="1:6" x14ac:dyDescent="0.35">
      <c r="A26" s="3" t="s">
        <v>7</v>
      </c>
      <c r="B26" s="4">
        <v>42405</v>
      </c>
      <c r="C26" s="3" t="s">
        <v>1</v>
      </c>
      <c r="D26" s="3" t="s">
        <v>9</v>
      </c>
      <c r="E26" s="3">
        <f>DAY(TabEvenements[[#This Row],[Date]])</f>
        <v>5</v>
      </c>
      <c r="F26" s="3">
        <f t="shared" si="0"/>
        <v>25</v>
      </c>
    </row>
    <row r="27" spans="1:6" x14ac:dyDescent="0.35">
      <c r="A27" s="3" t="s">
        <v>7</v>
      </c>
      <c r="B27" s="4">
        <v>42405</v>
      </c>
      <c r="C27" s="3" t="s">
        <v>2</v>
      </c>
      <c r="D27" s="3" t="s">
        <v>9</v>
      </c>
      <c r="E27" s="3">
        <f>DAY(TabEvenements[[#This Row],[Date]])</f>
        <v>5</v>
      </c>
      <c r="F27" s="3">
        <f t="shared" si="0"/>
        <v>26</v>
      </c>
    </row>
    <row r="28" spans="1:6" x14ac:dyDescent="0.35">
      <c r="A28" s="3" t="s">
        <v>7</v>
      </c>
      <c r="B28" s="4">
        <v>42419</v>
      </c>
      <c r="C28" s="3" t="s">
        <v>1</v>
      </c>
      <c r="D28" s="3" t="s">
        <v>9</v>
      </c>
      <c r="E28" s="3">
        <f>DAY(TabEvenements[[#This Row],[Date]])</f>
        <v>19</v>
      </c>
      <c r="F28" s="3">
        <f t="shared" si="0"/>
        <v>27</v>
      </c>
    </row>
    <row r="29" spans="1:6" x14ac:dyDescent="0.35">
      <c r="A29" s="3" t="s">
        <v>7</v>
      </c>
      <c r="B29" s="4">
        <v>42419</v>
      </c>
      <c r="C29" s="3" t="s">
        <v>2</v>
      </c>
      <c r="D29" s="3" t="s">
        <v>9</v>
      </c>
      <c r="E29" s="3">
        <f>DAY(TabEvenements[[#This Row],[Date]])</f>
        <v>19</v>
      </c>
      <c r="F29" s="3">
        <f t="shared" si="0"/>
        <v>28</v>
      </c>
    </row>
    <row r="30" spans="1:6" x14ac:dyDescent="0.35">
      <c r="A30" s="3" t="s">
        <v>7</v>
      </c>
      <c r="B30" s="4">
        <v>42426</v>
      </c>
      <c r="C30" s="3" t="s">
        <v>1</v>
      </c>
      <c r="D30" s="3" t="s">
        <v>9</v>
      </c>
      <c r="E30" s="3">
        <f>DAY(TabEvenements[[#This Row],[Date]])</f>
        <v>26</v>
      </c>
      <c r="F30" s="3">
        <f t="shared" si="0"/>
        <v>29</v>
      </c>
    </row>
    <row r="31" spans="1:6" x14ac:dyDescent="0.35">
      <c r="A31" s="3" t="s">
        <v>7</v>
      </c>
      <c r="B31" s="4">
        <v>42426</v>
      </c>
      <c r="C31" s="3" t="s">
        <v>2</v>
      </c>
      <c r="D31" s="3" t="s">
        <v>9</v>
      </c>
      <c r="E31" s="3">
        <f>DAY(TabEvenements[[#This Row],[Date]])</f>
        <v>26</v>
      </c>
      <c r="F31" s="3">
        <f t="shared" si="0"/>
        <v>30</v>
      </c>
    </row>
    <row r="32" spans="1:6" x14ac:dyDescent="0.35">
      <c r="A32" s="3" t="s">
        <v>11</v>
      </c>
      <c r="B32" s="4">
        <v>42422</v>
      </c>
      <c r="C32" s="3" t="s">
        <v>1</v>
      </c>
      <c r="D32" s="3" t="s">
        <v>4</v>
      </c>
      <c r="E32" s="3">
        <f>DAY(TabEvenements[[#This Row],[Date]])</f>
        <v>22</v>
      </c>
      <c r="F32" s="3">
        <f t="shared" si="0"/>
        <v>31</v>
      </c>
    </row>
    <row r="33" spans="1:6" x14ac:dyDescent="0.35">
      <c r="A33" s="3" t="s">
        <v>11</v>
      </c>
      <c r="B33" s="4">
        <v>42422</v>
      </c>
      <c r="C33" s="3" t="s">
        <v>2</v>
      </c>
      <c r="D33" s="3" t="s">
        <v>4</v>
      </c>
      <c r="E33" s="3">
        <f>DAY(TabEvenements[[#This Row],[Date]])</f>
        <v>22</v>
      </c>
      <c r="F33" s="3">
        <f t="shared" si="0"/>
        <v>32</v>
      </c>
    </row>
    <row r="34" spans="1:6" x14ac:dyDescent="0.35">
      <c r="A34" s="3" t="s">
        <v>11</v>
      </c>
      <c r="B34" s="4">
        <v>42423</v>
      </c>
      <c r="C34" s="3" t="s">
        <v>1</v>
      </c>
      <c r="D34" s="3" t="s">
        <v>4</v>
      </c>
      <c r="E34" s="3">
        <f>DAY(TabEvenements[[#This Row],[Date]])</f>
        <v>23</v>
      </c>
      <c r="F34" s="3">
        <f t="shared" ref="F34:F65" si="1">ROW()-1</f>
        <v>33</v>
      </c>
    </row>
    <row r="35" spans="1:6" x14ac:dyDescent="0.35">
      <c r="A35" s="3" t="s">
        <v>11</v>
      </c>
      <c r="B35" s="4">
        <v>42423</v>
      </c>
      <c r="C35" s="3" t="s">
        <v>2</v>
      </c>
      <c r="D35" s="3" t="s">
        <v>4</v>
      </c>
      <c r="E35" s="3">
        <f>DAY(TabEvenements[[#This Row],[Date]])</f>
        <v>23</v>
      </c>
      <c r="F35" s="3">
        <f t="shared" si="1"/>
        <v>34</v>
      </c>
    </row>
    <row r="36" spans="1:6" x14ac:dyDescent="0.35">
      <c r="A36" s="3" t="s">
        <v>11</v>
      </c>
      <c r="B36" s="4">
        <v>42424</v>
      </c>
      <c r="C36" s="3" t="s">
        <v>1</v>
      </c>
      <c r="D36" s="3" t="s">
        <v>4</v>
      </c>
      <c r="E36" s="3">
        <f>DAY(TabEvenements[[#This Row],[Date]])</f>
        <v>24</v>
      </c>
      <c r="F36" s="3">
        <f t="shared" si="1"/>
        <v>35</v>
      </c>
    </row>
    <row r="37" spans="1:6" x14ac:dyDescent="0.35">
      <c r="A37" s="3" t="s">
        <v>11</v>
      </c>
      <c r="B37" s="4">
        <v>42424</v>
      </c>
      <c r="C37" s="3" t="s">
        <v>2</v>
      </c>
      <c r="D37" s="3" t="s">
        <v>4</v>
      </c>
      <c r="E37" s="3">
        <f>DAY(TabEvenements[[#This Row],[Date]])</f>
        <v>24</v>
      </c>
      <c r="F37" s="3">
        <f t="shared" si="1"/>
        <v>36</v>
      </c>
    </row>
    <row r="38" spans="1:6" x14ac:dyDescent="0.35">
      <c r="A38" s="3" t="s">
        <v>11</v>
      </c>
      <c r="B38" s="4">
        <v>42425</v>
      </c>
      <c r="C38" s="3" t="s">
        <v>1</v>
      </c>
      <c r="D38" s="3" t="s">
        <v>4</v>
      </c>
      <c r="E38" s="3">
        <f>DAY(TabEvenements[[#This Row],[Date]])</f>
        <v>25</v>
      </c>
      <c r="F38" s="3">
        <f t="shared" si="1"/>
        <v>37</v>
      </c>
    </row>
    <row r="39" spans="1:6" x14ac:dyDescent="0.35">
      <c r="A39" s="3" t="s">
        <v>11</v>
      </c>
      <c r="B39" s="4">
        <v>42425</v>
      </c>
      <c r="C39" s="3" t="s">
        <v>2</v>
      </c>
      <c r="D39" s="3" t="s">
        <v>4</v>
      </c>
      <c r="E39" s="3">
        <f>DAY(TabEvenements[[#This Row],[Date]])</f>
        <v>25</v>
      </c>
      <c r="F39" s="3">
        <f t="shared" si="1"/>
        <v>38</v>
      </c>
    </row>
    <row r="40" spans="1:6" x14ac:dyDescent="0.35">
      <c r="A40" s="3" t="s">
        <v>11</v>
      </c>
      <c r="B40" s="4">
        <v>42426</v>
      </c>
      <c r="C40" s="3" t="s">
        <v>1</v>
      </c>
      <c r="D40" s="3" t="s">
        <v>4</v>
      </c>
      <c r="E40" s="3">
        <f>DAY(TabEvenements[[#This Row],[Date]])</f>
        <v>26</v>
      </c>
      <c r="F40" s="3">
        <f t="shared" si="1"/>
        <v>39</v>
      </c>
    </row>
    <row r="41" spans="1:6" x14ac:dyDescent="0.35">
      <c r="A41" s="3" t="s">
        <v>11</v>
      </c>
      <c r="B41" s="4">
        <v>42426</v>
      </c>
      <c r="C41" s="3" t="s">
        <v>2</v>
      </c>
      <c r="D41" s="3" t="s">
        <v>4</v>
      </c>
      <c r="E41" s="3">
        <f>DAY(TabEvenements[[#This Row],[Date]])</f>
        <v>26</v>
      </c>
      <c r="F41" s="3">
        <f t="shared" si="1"/>
        <v>40</v>
      </c>
    </row>
    <row r="42" spans="1:6" x14ac:dyDescent="0.35">
      <c r="A42" s="3" t="s">
        <v>11</v>
      </c>
      <c r="B42" s="4">
        <v>42405</v>
      </c>
      <c r="C42" s="3" t="s">
        <v>1</v>
      </c>
      <c r="D42" s="3" t="s">
        <v>17</v>
      </c>
      <c r="E42" s="3">
        <f>DAY(TabEvenements[[#This Row],[Date]])</f>
        <v>5</v>
      </c>
      <c r="F42" s="3">
        <f t="shared" si="1"/>
        <v>41</v>
      </c>
    </row>
    <row r="43" spans="1:6" x14ac:dyDescent="0.35">
      <c r="A43" s="3" t="s">
        <v>11</v>
      </c>
      <c r="B43" s="4">
        <v>42405</v>
      </c>
      <c r="C43" s="3" t="s">
        <v>2</v>
      </c>
      <c r="D43" s="3" t="s">
        <v>17</v>
      </c>
      <c r="E43" s="3">
        <f>DAY(TabEvenements[[#This Row],[Date]])</f>
        <v>5</v>
      </c>
      <c r="F43" s="3">
        <f t="shared" si="1"/>
        <v>42</v>
      </c>
    </row>
    <row r="44" spans="1:6" x14ac:dyDescent="0.35">
      <c r="A44" s="3" t="s">
        <v>11</v>
      </c>
      <c r="B44" s="4">
        <v>42417</v>
      </c>
      <c r="C44" s="3" t="s">
        <v>1</v>
      </c>
      <c r="D44" s="3" t="s">
        <v>17</v>
      </c>
      <c r="E44" s="3">
        <f>DAY(TabEvenements[[#This Row],[Date]])</f>
        <v>17</v>
      </c>
      <c r="F44" s="3">
        <f t="shared" si="1"/>
        <v>43</v>
      </c>
    </row>
    <row r="45" spans="1:6" x14ac:dyDescent="0.35">
      <c r="A45" s="3" t="s">
        <v>11</v>
      </c>
      <c r="B45" s="4">
        <v>42417</v>
      </c>
      <c r="C45" s="3" t="s">
        <v>2</v>
      </c>
      <c r="D45" s="3" t="s">
        <v>17</v>
      </c>
      <c r="E45" s="3">
        <f>DAY(TabEvenements[[#This Row],[Date]])</f>
        <v>17</v>
      </c>
      <c r="F45" s="3">
        <f t="shared" si="1"/>
        <v>44</v>
      </c>
    </row>
    <row r="46" spans="1:6" x14ac:dyDescent="0.35">
      <c r="A46" s="3" t="s">
        <v>11</v>
      </c>
      <c r="B46" s="4">
        <v>42419</v>
      </c>
      <c r="C46" s="3" t="s">
        <v>1</v>
      </c>
      <c r="D46" s="3" t="s">
        <v>17</v>
      </c>
      <c r="E46" s="3">
        <f>DAY(TabEvenements[[#This Row],[Date]])</f>
        <v>19</v>
      </c>
      <c r="F46" s="3">
        <f t="shared" si="1"/>
        <v>45</v>
      </c>
    </row>
    <row r="47" spans="1:6" x14ac:dyDescent="0.35">
      <c r="A47" s="3" t="s">
        <v>11</v>
      </c>
      <c r="B47" s="4">
        <v>42419</v>
      </c>
      <c r="C47" s="3" t="s">
        <v>2</v>
      </c>
      <c r="D47" s="3" t="s">
        <v>17</v>
      </c>
      <c r="E47" s="3">
        <f>DAY(TabEvenements[[#This Row],[Date]])</f>
        <v>19</v>
      </c>
      <c r="F47" s="3">
        <f t="shared" si="1"/>
        <v>46</v>
      </c>
    </row>
    <row r="48" spans="1:6" x14ac:dyDescent="0.35">
      <c r="A48" s="3" t="s">
        <v>3</v>
      </c>
      <c r="B48" s="4">
        <v>42388</v>
      </c>
      <c r="C48" s="4" t="s">
        <v>1</v>
      </c>
      <c r="D48" s="3" t="s">
        <v>4</v>
      </c>
      <c r="E48" s="3">
        <f>DAY(TabEvenements[[#This Row],[Date]])</f>
        <v>19</v>
      </c>
      <c r="F48" s="3">
        <f t="shared" si="1"/>
        <v>47</v>
      </c>
    </row>
    <row r="49" spans="1:6" x14ac:dyDescent="0.35">
      <c r="A49" s="3" t="s">
        <v>3</v>
      </c>
      <c r="B49" s="4">
        <v>42426</v>
      </c>
      <c r="C49" s="3" t="s">
        <v>1</v>
      </c>
      <c r="D49" s="3" t="s">
        <v>4</v>
      </c>
      <c r="E49" s="3">
        <f>DAY(TabEvenements[[#This Row],[Date]])</f>
        <v>26</v>
      </c>
      <c r="F49" s="3">
        <f t="shared" si="1"/>
        <v>48</v>
      </c>
    </row>
    <row r="50" spans="1:6" x14ac:dyDescent="0.35">
      <c r="A50" s="3" t="s">
        <v>3</v>
      </c>
      <c r="B50" s="4">
        <v>42426</v>
      </c>
      <c r="C50" s="3" t="s">
        <v>2</v>
      </c>
      <c r="D50" s="3" t="s">
        <v>4</v>
      </c>
      <c r="E50" s="3">
        <f>DAY(TabEvenements[[#This Row],[Date]])</f>
        <v>26</v>
      </c>
      <c r="F50" s="3">
        <f t="shared" si="1"/>
        <v>49</v>
      </c>
    </row>
    <row r="51" spans="1:6" x14ac:dyDescent="0.35">
      <c r="A51" s="3" t="s">
        <v>3</v>
      </c>
      <c r="B51" s="4">
        <v>42429</v>
      </c>
      <c r="C51" s="3" t="s">
        <v>1</v>
      </c>
      <c r="D51" s="3" t="s">
        <v>4</v>
      </c>
      <c r="E51" s="3">
        <f>DAY(TabEvenements[[#This Row],[Date]])</f>
        <v>29</v>
      </c>
      <c r="F51" s="3">
        <f t="shared" si="1"/>
        <v>50</v>
      </c>
    </row>
    <row r="52" spans="1:6" x14ac:dyDescent="0.35">
      <c r="A52" s="3" t="s">
        <v>3</v>
      </c>
      <c r="B52" s="4">
        <v>42429</v>
      </c>
      <c r="C52" s="3" t="s">
        <v>2</v>
      </c>
      <c r="D52" s="3" t="s">
        <v>4</v>
      </c>
      <c r="E52" s="3">
        <f>DAY(TabEvenements[[#This Row],[Date]])</f>
        <v>29</v>
      </c>
      <c r="F52" s="3">
        <f t="shared" si="1"/>
        <v>51</v>
      </c>
    </row>
    <row r="53" spans="1:6" x14ac:dyDescent="0.35">
      <c r="A53" s="3" t="s">
        <v>6</v>
      </c>
      <c r="B53" s="4">
        <v>42398</v>
      </c>
      <c r="C53" s="3" t="s">
        <v>1</v>
      </c>
      <c r="D53" s="3" t="s">
        <v>9</v>
      </c>
      <c r="E53" s="3">
        <f>DAY(TabEvenements[[#This Row],[Date]])</f>
        <v>29</v>
      </c>
      <c r="F53" s="3">
        <f t="shared" si="1"/>
        <v>52</v>
      </c>
    </row>
    <row r="54" spans="1:6" x14ac:dyDescent="0.35">
      <c r="A54" s="3" t="s">
        <v>6</v>
      </c>
      <c r="B54" s="4">
        <v>42398</v>
      </c>
      <c r="C54" s="3" t="s">
        <v>2</v>
      </c>
      <c r="D54" s="3" t="s">
        <v>9</v>
      </c>
      <c r="E54" s="3">
        <f>DAY(TabEvenements[[#This Row],[Date]])</f>
        <v>29</v>
      </c>
      <c r="F54" s="3">
        <f t="shared" si="1"/>
        <v>53</v>
      </c>
    </row>
    <row r="55" spans="1:6" x14ac:dyDescent="0.35">
      <c r="A55" s="3" t="s">
        <v>6</v>
      </c>
      <c r="B55" s="4">
        <v>42408</v>
      </c>
      <c r="C55" s="3" t="s">
        <v>1</v>
      </c>
      <c r="D55" s="3" t="s">
        <v>9</v>
      </c>
      <c r="E55" s="3">
        <f>DAY(TabEvenements[[#This Row],[Date]])</f>
        <v>8</v>
      </c>
      <c r="F55" s="3">
        <f t="shared" si="1"/>
        <v>54</v>
      </c>
    </row>
    <row r="56" spans="1:6" x14ac:dyDescent="0.35">
      <c r="A56" s="3" t="s">
        <v>6</v>
      </c>
      <c r="B56" s="4">
        <v>42408</v>
      </c>
      <c r="C56" s="3" t="s">
        <v>2</v>
      </c>
      <c r="D56" s="3" t="s">
        <v>9</v>
      </c>
      <c r="E56" s="3">
        <f>DAY(TabEvenements[[#This Row],[Date]])</f>
        <v>8</v>
      </c>
      <c r="F56" s="3">
        <f t="shared" si="1"/>
        <v>55</v>
      </c>
    </row>
    <row r="57" spans="1:6" x14ac:dyDescent="0.35">
      <c r="A57" s="3" t="s">
        <v>6</v>
      </c>
      <c r="B57" s="4">
        <v>42415</v>
      </c>
      <c r="C57" s="3" t="s">
        <v>1</v>
      </c>
      <c r="D57" s="3" t="s">
        <v>9</v>
      </c>
      <c r="E57" s="3">
        <f>DAY(TabEvenements[[#This Row],[Date]])</f>
        <v>15</v>
      </c>
      <c r="F57" s="3">
        <f t="shared" si="1"/>
        <v>56</v>
      </c>
    </row>
    <row r="58" spans="1:6" x14ac:dyDescent="0.35">
      <c r="A58" s="3" t="s">
        <v>6</v>
      </c>
      <c r="B58" s="4">
        <v>42415</v>
      </c>
      <c r="C58" s="3" t="s">
        <v>2</v>
      </c>
      <c r="D58" s="3" t="s">
        <v>9</v>
      </c>
      <c r="E58" s="3">
        <f>DAY(TabEvenements[[#This Row],[Date]])</f>
        <v>15</v>
      </c>
      <c r="F58" s="3">
        <f t="shared" si="1"/>
        <v>57</v>
      </c>
    </row>
    <row r="59" spans="1:6" x14ac:dyDescent="0.35">
      <c r="A59" s="3" t="s">
        <v>6</v>
      </c>
      <c r="B59" s="4">
        <v>42422</v>
      </c>
      <c r="C59" s="3" t="s">
        <v>1</v>
      </c>
      <c r="D59" s="3" t="s">
        <v>9</v>
      </c>
      <c r="E59" s="3">
        <f>DAY(TabEvenements[[#This Row],[Date]])</f>
        <v>22</v>
      </c>
      <c r="F59" s="3">
        <f t="shared" si="1"/>
        <v>58</v>
      </c>
    </row>
    <row r="60" spans="1:6" x14ac:dyDescent="0.35">
      <c r="A60" s="3" t="s">
        <v>6</v>
      </c>
      <c r="B60" s="4">
        <v>42422</v>
      </c>
      <c r="C60" s="3" t="s">
        <v>2</v>
      </c>
      <c r="D60" s="3" t="s">
        <v>9</v>
      </c>
      <c r="E60" s="3">
        <f>DAY(TabEvenements[[#This Row],[Date]])</f>
        <v>22</v>
      </c>
      <c r="F60" s="3">
        <f t="shared" si="1"/>
        <v>59</v>
      </c>
    </row>
    <row r="61" spans="1:6" x14ac:dyDescent="0.35">
      <c r="A61" s="3" t="s">
        <v>6</v>
      </c>
      <c r="B61" s="4">
        <v>42429</v>
      </c>
      <c r="C61" s="3" t="s">
        <v>1</v>
      </c>
      <c r="D61" s="3" t="s">
        <v>9</v>
      </c>
      <c r="E61" s="3">
        <f>DAY(TabEvenements[[#This Row],[Date]])</f>
        <v>29</v>
      </c>
      <c r="F61" s="3">
        <f t="shared" si="1"/>
        <v>60</v>
      </c>
    </row>
    <row r="62" spans="1:6" x14ac:dyDescent="0.35">
      <c r="A62" s="3" t="s">
        <v>6</v>
      </c>
      <c r="B62" s="4">
        <v>42429</v>
      </c>
      <c r="C62" s="3" t="s">
        <v>2</v>
      </c>
      <c r="D62" s="3" t="s">
        <v>9</v>
      </c>
      <c r="E62" s="3">
        <f>DAY(TabEvenements[[#This Row],[Date]])</f>
        <v>29</v>
      </c>
      <c r="F62" s="3">
        <f t="shared" si="1"/>
        <v>61</v>
      </c>
    </row>
    <row r="63" spans="1:6" x14ac:dyDescent="0.35">
      <c r="A63" s="3" t="s">
        <v>18</v>
      </c>
      <c r="B63" s="4">
        <v>42377</v>
      </c>
      <c r="C63" s="3" t="s">
        <v>1</v>
      </c>
      <c r="D63" s="3" t="s">
        <v>9</v>
      </c>
      <c r="E63" s="3">
        <f>DAY(TabEvenements[[#This Row],[Date]])</f>
        <v>8</v>
      </c>
      <c r="F63" s="3">
        <f t="shared" si="1"/>
        <v>62</v>
      </c>
    </row>
    <row r="64" spans="1:6" x14ac:dyDescent="0.35">
      <c r="A64" s="3" t="s">
        <v>18</v>
      </c>
      <c r="B64" s="4">
        <v>42377</v>
      </c>
      <c r="C64" s="3" t="s">
        <v>2</v>
      </c>
      <c r="D64" s="3" t="s">
        <v>9</v>
      </c>
      <c r="E64" s="3">
        <f>DAY(TabEvenements[[#This Row],[Date]])</f>
        <v>8</v>
      </c>
      <c r="F64" s="3">
        <f t="shared" si="1"/>
        <v>63</v>
      </c>
    </row>
    <row r="65" spans="1:6" x14ac:dyDescent="0.35">
      <c r="A65" s="3" t="s">
        <v>18</v>
      </c>
      <c r="B65" s="4">
        <v>42383</v>
      </c>
      <c r="C65" s="3" t="s">
        <v>1</v>
      </c>
      <c r="D65" s="3" t="s">
        <v>9</v>
      </c>
      <c r="E65" s="3">
        <f>DAY(TabEvenements[[#This Row],[Date]])</f>
        <v>14</v>
      </c>
      <c r="F65" s="3">
        <f t="shared" si="1"/>
        <v>64</v>
      </c>
    </row>
    <row r="66" spans="1:6" x14ac:dyDescent="0.35">
      <c r="A66" s="3" t="s">
        <v>18</v>
      </c>
      <c r="B66" s="4">
        <v>42383</v>
      </c>
      <c r="C66" s="3" t="s">
        <v>2</v>
      </c>
      <c r="D66" s="3" t="s">
        <v>9</v>
      </c>
      <c r="E66" s="3">
        <f>DAY(TabEvenements[[#This Row],[Date]])</f>
        <v>14</v>
      </c>
      <c r="F66" s="3">
        <f t="shared" ref="F66:F80" si="2">ROW()-1</f>
        <v>65</v>
      </c>
    </row>
    <row r="67" spans="1:6" x14ac:dyDescent="0.35">
      <c r="A67" s="3" t="s">
        <v>18</v>
      </c>
      <c r="B67" s="4">
        <v>42384</v>
      </c>
      <c r="C67" s="3" t="s">
        <v>1</v>
      </c>
      <c r="D67" s="3" t="s">
        <v>9</v>
      </c>
      <c r="E67" s="3">
        <f>DAY(TabEvenements[[#This Row],[Date]])</f>
        <v>15</v>
      </c>
      <c r="F67" s="3">
        <f t="shared" si="2"/>
        <v>66</v>
      </c>
    </row>
    <row r="68" spans="1:6" x14ac:dyDescent="0.35">
      <c r="A68" s="3" t="s">
        <v>18</v>
      </c>
      <c r="B68" s="4">
        <v>42384</v>
      </c>
      <c r="C68" s="3" t="s">
        <v>2</v>
      </c>
      <c r="D68" s="3" t="s">
        <v>9</v>
      </c>
      <c r="E68" s="3">
        <f>DAY(TabEvenements[[#This Row],[Date]])</f>
        <v>15</v>
      </c>
      <c r="F68" s="3">
        <f t="shared" si="2"/>
        <v>67</v>
      </c>
    </row>
    <row r="69" spans="1:6" x14ac:dyDescent="0.35">
      <c r="A69" s="3" t="s">
        <v>18</v>
      </c>
      <c r="B69" s="4">
        <v>42391</v>
      </c>
      <c r="C69" s="3" t="s">
        <v>1</v>
      </c>
      <c r="D69" s="3" t="s">
        <v>9</v>
      </c>
      <c r="E69" s="3">
        <f>DAY(TabEvenements[[#This Row],[Date]])</f>
        <v>22</v>
      </c>
      <c r="F69" s="3">
        <f t="shared" si="2"/>
        <v>68</v>
      </c>
    </row>
    <row r="70" spans="1:6" x14ac:dyDescent="0.35">
      <c r="A70" s="3" t="s">
        <v>18</v>
      </c>
      <c r="B70" s="4">
        <v>42391</v>
      </c>
      <c r="C70" s="3" t="s">
        <v>2</v>
      </c>
      <c r="D70" s="3" t="s">
        <v>9</v>
      </c>
      <c r="E70" s="3">
        <f>DAY(TabEvenements[[#This Row],[Date]])</f>
        <v>22</v>
      </c>
      <c r="F70" s="3">
        <f t="shared" si="2"/>
        <v>69</v>
      </c>
    </row>
    <row r="71" spans="1:6" x14ac:dyDescent="0.35">
      <c r="A71" s="3" t="s">
        <v>18</v>
      </c>
      <c r="B71" s="4">
        <v>42398</v>
      </c>
      <c r="C71" s="3" t="s">
        <v>1</v>
      </c>
      <c r="D71" s="3" t="s">
        <v>9</v>
      </c>
      <c r="E71" s="3">
        <f>DAY(TabEvenements[[#This Row],[Date]])</f>
        <v>29</v>
      </c>
      <c r="F71" s="3">
        <f t="shared" si="2"/>
        <v>70</v>
      </c>
    </row>
    <row r="72" spans="1:6" x14ac:dyDescent="0.35">
      <c r="A72" s="3" t="s">
        <v>18</v>
      </c>
      <c r="B72" s="4">
        <v>42398</v>
      </c>
      <c r="C72" s="3" t="s">
        <v>2</v>
      </c>
      <c r="D72" s="3" t="s">
        <v>9</v>
      </c>
      <c r="E72" s="3">
        <f>DAY(TabEvenements[[#This Row],[Date]])</f>
        <v>29</v>
      </c>
      <c r="F72" s="3">
        <f t="shared" si="2"/>
        <v>71</v>
      </c>
    </row>
    <row r="73" spans="1:6" x14ac:dyDescent="0.35">
      <c r="A73" s="3" t="s">
        <v>18</v>
      </c>
      <c r="B73" s="4">
        <v>42426</v>
      </c>
      <c r="C73" s="3" t="s">
        <v>1</v>
      </c>
      <c r="D73" s="3" t="s">
        <v>9</v>
      </c>
      <c r="E73" s="3">
        <f>DAY(TabEvenements[[#This Row],[Date]])</f>
        <v>26</v>
      </c>
      <c r="F73" s="3">
        <f t="shared" si="2"/>
        <v>72</v>
      </c>
    </row>
    <row r="74" spans="1:6" x14ac:dyDescent="0.35">
      <c r="A74" s="3" t="s">
        <v>18</v>
      </c>
      <c r="B74" s="4">
        <v>42426</v>
      </c>
      <c r="C74" s="3" t="s">
        <v>2</v>
      </c>
      <c r="D74" s="3" t="s">
        <v>9</v>
      </c>
      <c r="E74" s="3">
        <f>DAY(TabEvenements[[#This Row],[Date]])</f>
        <v>26</v>
      </c>
      <c r="F74" s="3">
        <f t="shared" si="2"/>
        <v>73</v>
      </c>
    </row>
    <row r="75" spans="1:6" x14ac:dyDescent="0.35">
      <c r="A75" s="3" t="s">
        <v>18</v>
      </c>
      <c r="B75" s="4">
        <v>42412</v>
      </c>
      <c r="C75" s="3" t="s">
        <v>1</v>
      </c>
      <c r="D75" s="3" t="s">
        <v>9</v>
      </c>
      <c r="E75" s="38">
        <f>DAY(TabEvenements[[#This Row],[Date]])</f>
        <v>12</v>
      </c>
      <c r="F75" s="38">
        <f t="shared" si="2"/>
        <v>74</v>
      </c>
    </row>
    <row r="76" spans="1:6" x14ac:dyDescent="0.35">
      <c r="A76" s="3" t="s">
        <v>18</v>
      </c>
      <c r="B76" s="4">
        <v>42412</v>
      </c>
      <c r="C76" s="3" t="s">
        <v>2</v>
      </c>
      <c r="D76" s="3" t="s">
        <v>9</v>
      </c>
      <c r="E76" s="38">
        <f>DAY(TabEvenements[[#This Row],[Date]])</f>
        <v>12</v>
      </c>
      <c r="F76" s="38">
        <f t="shared" si="2"/>
        <v>75</v>
      </c>
    </row>
    <row r="77" spans="1:6" x14ac:dyDescent="0.35">
      <c r="A77" s="3" t="s">
        <v>18</v>
      </c>
      <c r="B77" s="4">
        <v>42419</v>
      </c>
      <c r="C77" s="3" t="s">
        <v>1</v>
      </c>
      <c r="D77" s="3" t="s">
        <v>9</v>
      </c>
      <c r="E77" s="38">
        <f>DAY(TabEvenements[[#This Row],[Date]])</f>
        <v>19</v>
      </c>
      <c r="F77" s="38">
        <f t="shared" si="2"/>
        <v>76</v>
      </c>
    </row>
    <row r="78" spans="1:6" x14ac:dyDescent="0.35">
      <c r="A78" s="3" t="s">
        <v>18</v>
      </c>
      <c r="B78" s="4">
        <v>42419</v>
      </c>
      <c r="C78" s="3" t="s">
        <v>2</v>
      </c>
      <c r="D78" s="3" t="s">
        <v>9</v>
      </c>
      <c r="E78" s="38">
        <f>DAY(TabEvenements[[#This Row],[Date]])</f>
        <v>19</v>
      </c>
      <c r="F78" s="38">
        <f t="shared" si="2"/>
        <v>77</v>
      </c>
    </row>
    <row r="79" spans="1:6" x14ac:dyDescent="0.35">
      <c r="A79" s="3" t="s">
        <v>18</v>
      </c>
      <c r="B79" s="4">
        <v>42405</v>
      </c>
      <c r="C79" s="3" t="s">
        <v>1</v>
      </c>
      <c r="D79" s="3" t="s">
        <v>9</v>
      </c>
      <c r="E79" s="38">
        <f>DAY(TabEvenements[[#This Row],[Date]])</f>
        <v>5</v>
      </c>
      <c r="F79" s="38">
        <f t="shared" si="2"/>
        <v>78</v>
      </c>
    </row>
    <row r="80" spans="1:6" x14ac:dyDescent="0.35">
      <c r="A80" s="3" t="s">
        <v>18</v>
      </c>
      <c r="B80" s="4">
        <v>42405</v>
      </c>
      <c r="C80" s="3" t="s">
        <v>2</v>
      </c>
      <c r="D80" s="3" t="s">
        <v>9</v>
      </c>
      <c r="E80" s="38">
        <f>DAY(TabEvenements[[#This Row],[Date]])</f>
        <v>5</v>
      </c>
      <c r="F80" s="38">
        <f t="shared" si="2"/>
        <v>79</v>
      </c>
    </row>
  </sheetData>
  <dataValidations count="3">
    <dataValidation type="list" allowBlank="1" showInputMessage="1" showErrorMessage="1" sqref="A2:A1048576">
      <formula1>Noms</formula1>
    </dataValidation>
    <dataValidation type="list" allowBlank="1" showInputMessage="1" showErrorMessage="1" sqref="D2:E1048576">
      <formula1>Motifs</formula1>
    </dataValidation>
    <dataValidation type="list" allowBlank="1" showInputMessage="1" showErrorMessage="1" sqref="C2:C1048576">
      <formula1>MatApm</formula1>
    </dataValidation>
  </dataValidations>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O31"/>
  <sheetViews>
    <sheetView showZeros="0" zoomScale="90" zoomScaleNormal="90" workbookViewId="0">
      <pane xSplit="2" ySplit="4" topLeftCell="C5" activePane="bottomRight" state="frozen"/>
      <selection pane="topRight" activeCell="C1" sqref="C1"/>
      <selection pane="bottomLeft" activeCell="A7" sqref="A7"/>
      <selection pane="bottomRight"/>
    </sheetView>
  </sheetViews>
  <sheetFormatPr baseColWidth="10" defaultColWidth="12.453125" defaultRowHeight="14.5" x14ac:dyDescent="0.35"/>
  <cols>
    <col min="1" max="1" width="15.81640625" style="16" customWidth="1"/>
    <col min="2" max="2" width="5.54296875" style="16" customWidth="1"/>
    <col min="3" max="33" width="11.36328125" style="16" customWidth="1"/>
    <col min="34" max="16384" width="12.453125" style="16"/>
  </cols>
  <sheetData>
    <row r="1" spans="1:41" s="20" customFormat="1" ht="18.5" x14ac:dyDescent="0.45">
      <c r="A1" s="22">
        <v>2016</v>
      </c>
      <c r="B1" s="25"/>
    </row>
    <row r="2" spans="1:41" s="20" customFormat="1" ht="19" thickBot="1" x14ac:dyDescent="0.5">
      <c r="A2" s="23">
        <f>DATE(A1,B2,1)</f>
        <v>42370</v>
      </c>
      <c r="B2" s="41">
        <v>1</v>
      </c>
    </row>
    <row r="3" spans="1:41" s="26" customFormat="1" ht="21.5" thickBot="1" x14ac:dyDescent="0.55000000000000004">
      <c r="A3" s="21"/>
      <c r="B3" s="24"/>
      <c r="C3" s="45" t="str">
        <f>"Période du "&amp;TEXT(A2,"jj mmmm aaaa") &amp;" au "&amp;TEXT(DATE(A1,B2+1,0),"jj mmmm aaaa")&amp;"                              "&amp;"Période du "&amp;TEXT(A2,"jj mmmm aaaa") &amp;" au "&amp;TEXT(DATE(A1,B2+1,0),"jj mmmm aaaa")&amp;"                              "&amp;"Période du "&amp;TEXT(A2,"jj mmmm aaaa") &amp;" au "&amp;TEXT(DATE(A1,B2+1,0),"jj mmmm aaaa")&amp;"                              "&amp;"Période du "&amp;TEXT(A2,"jj mmmm aaaa") &amp;" au "&amp;TEXT(DATE(A1,B2+1,0),"jj mmmm aaaa")</f>
        <v>Période du 01 janvier 2016 au 31 janvier 2016                              Période du 01 janvier 2016 au 31 janvier 2016                              Période du 01 janvier 2016 au 31 janvier 2016                              Période du 01 janvier 2016 au 31 janvier 2016</v>
      </c>
      <c r="D3" s="46"/>
      <c r="E3" s="46"/>
      <c r="F3" s="46"/>
      <c r="G3" s="46"/>
      <c r="H3" s="46"/>
      <c r="I3" s="46"/>
      <c r="J3" s="46"/>
      <c r="K3" s="46"/>
      <c r="L3" s="46"/>
      <c r="M3" s="46"/>
      <c r="N3" s="46"/>
      <c r="O3" s="46"/>
      <c r="P3" s="46"/>
      <c r="Q3" s="46"/>
      <c r="R3" s="46"/>
      <c r="S3" s="46"/>
      <c r="T3" s="46"/>
      <c r="U3" s="46"/>
      <c r="V3" s="46"/>
      <c r="W3" s="46"/>
      <c r="X3" s="46"/>
      <c r="Y3" s="46"/>
      <c r="Z3" s="46"/>
      <c r="AA3" s="46"/>
      <c r="AB3" s="46"/>
      <c r="AC3" s="46"/>
      <c r="AD3" s="46"/>
      <c r="AE3" s="46"/>
      <c r="AF3" s="46"/>
      <c r="AG3" s="47"/>
    </row>
    <row r="4" spans="1:41" s="17" customFormat="1" ht="15.5" x14ac:dyDescent="0.35">
      <c r="C4" s="18">
        <f>A2</f>
        <v>42370</v>
      </c>
      <c r="D4" s="18">
        <f t="shared" ref="D4:AG4" si="0">C4+1</f>
        <v>42371</v>
      </c>
      <c r="E4" s="18">
        <f t="shared" si="0"/>
        <v>42372</v>
      </c>
      <c r="F4" s="18">
        <f t="shared" si="0"/>
        <v>42373</v>
      </c>
      <c r="G4" s="18">
        <f t="shared" si="0"/>
        <v>42374</v>
      </c>
      <c r="H4" s="18">
        <f t="shared" si="0"/>
        <v>42375</v>
      </c>
      <c r="I4" s="18">
        <f t="shared" si="0"/>
        <v>42376</v>
      </c>
      <c r="J4" s="18">
        <f t="shared" si="0"/>
        <v>42377</v>
      </c>
      <c r="K4" s="18">
        <f t="shared" si="0"/>
        <v>42378</v>
      </c>
      <c r="L4" s="18">
        <f t="shared" si="0"/>
        <v>42379</v>
      </c>
      <c r="M4" s="18">
        <f t="shared" si="0"/>
        <v>42380</v>
      </c>
      <c r="N4" s="18">
        <f t="shared" si="0"/>
        <v>42381</v>
      </c>
      <c r="O4" s="18">
        <f t="shared" si="0"/>
        <v>42382</v>
      </c>
      <c r="P4" s="18">
        <f t="shared" si="0"/>
        <v>42383</v>
      </c>
      <c r="Q4" s="18">
        <f t="shared" si="0"/>
        <v>42384</v>
      </c>
      <c r="R4" s="18">
        <f t="shared" si="0"/>
        <v>42385</v>
      </c>
      <c r="S4" s="18">
        <f t="shared" si="0"/>
        <v>42386</v>
      </c>
      <c r="T4" s="18">
        <f t="shared" si="0"/>
        <v>42387</v>
      </c>
      <c r="U4" s="18">
        <f t="shared" si="0"/>
        <v>42388</v>
      </c>
      <c r="V4" s="18">
        <f t="shared" si="0"/>
        <v>42389</v>
      </c>
      <c r="W4" s="18">
        <f t="shared" si="0"/>
        <v>42390</v>
      </c>
      <c r="X4" s="18">
        <f t="shared" si="0"/>
        <v>42391</v>
      </c>
      <c r="Y4" s="18">
        <f t="shared" si="0"/>
        <v>42392</v>
      </c>
      <c r="Z4" s="18">
        <f t="shared" si="0"/>
        <v>42393</v>
      </c>
      <c r="AA4" s="18">
        <f t="shared" si="0"/>
        <v>42394</v>
      </c>
      <c r="AB4" s="18">
        <f t="shared" si="0"/>
        <v>42395</v>
      </c>
      <c r="AC4" s="18">
        <f t="shared" si="0"/>
        <v>42396</v>
      </c>
      <c r="AD4" s="18">
        <f t="shared" si="0"/>
        <v>42397</v>
      </c>
      <c r="AE4" s="18">
        <f t="shared" si="0"/>
        <v>42398</v>
      </c>
      <c r="AF4" s="18">
        <f t="shared" si="0"/>
        <v>42399</v>
      </c>
      <c r="AG4" s="18">
        <f t="shared" si="0"/>
        <v>42400</v>
      </c>
    </row>
    <row r="5" spans="1:41" s="15" customFormat="1" x14ac:dyDescent="0.35">
      <c r="A5" s="15" t="str">
        <f ca="1">OFFSET(Parametres!A$2,INT((ROW()-5)/2),,)</f>
        <v>CELINE</v>
      </c>
      <c r="B5" s="15" t="s">
        <v>1</v>
      </c>
      <c r="C5" s="39" t="str">
        <f ca="1">IFERROR(INDEX(TabEvenements[Motif],GETPIVOTDATA("ID",ID!$A$3,"Nom",$A5,"Date",MONTH(C$4),"M/A",$B5,"Jour",DAY(C$4),"Années",YEAR(C$4))),"")</f>
        <v/>
      </c>
      <c r="D5" s="39" t="str">
        <f ca="1">IFERROR(INDEX(TabEvenements[Motif],GETPIVOTDATA("ID",ID!$A$3,"Nom",$A5,"Date",MONTH(D$4),"M/A",$B5,"Jour",DAY(D$4),"Années",YEAR(D$4))),"")</f>
        <v/>
      </c>
      <c r="E5" s="39" t="str">
        <f ca="1">IFERROR(INDEX(TabEvenements[Motif],GETPIVOTDATA("ID",ID!$A$3,"Nom",$A5,"Date",MONTH(E$4),"M/A",$B5,"Jour",DAY(E$4),"Années",YEAR(E$4))),"")</f>
        <v/>
      </c>
      <c r="F5" s="39" t="str">
        <f ca="1">IFERROR(INDEX(TabEvenements[Motif],GETPIVOTDATA("ID",ID!$A$3,"Nom",$A5,"Date",MONTH(F$4),"M/A",$B5,"Jour",DAY(F$4),"Années",YEAR(F$4))),"")</f>
        <v/>
      </c>
      <c r="G5" s="39" t="str">
        <f ca="1">IFERROR(INDEX(TabEvenements[Motif],GETPIVOTDATA("ID",ID!$A$3,"Nom",$A5,"Date",MONTH(G$4),"M/A",$B5,"Jour",DAY(G$4),"Années",YEAR(G$4))),"")</f>
        <v/>
      </c>
      <c r="H5" s="39" t="str">
        <f ca="1">IFERROR(INDEX(TabEvenements[Motif],GETPIVOTDATA("ID",ID!$A$3,"Nom",$A5,"Date",MONTH(H$4),"M/A",$B5,"Jour",DAY(H$4),"Années",YEAR(H$4))),"")</f>
        <v/>
      </c>
      <c r="I5" s="39" t="str">
        <f ca="1">IFERROR(INDEX(TabEvenements[Motif],GETPIVOTDATA("ID",ID!$A$3,"Nom",$A5,"Date",MONTH(I$4),"M/A",$B5,"Jour",DAY(I$4),"Années",YEAR(I$4))),"")</f>
        <v/>
      </c>
      <c r="J5" s="39" t="str">
        <f ca="1">IFERROR(INDEX(TabEvenements[Motif],GETPIVOTDATA("ID",ID!$A$3,"Nom",$A5,"Date",MONTH(J$4),"M/A",$B5,"Jour",DAY(J$4),"Années",YEAR(J$4))),"")</f>
        <v/>
      </c>
      <c r="K5" s="39" t="str">
        <f ca="1">IFERROR(INDEX(TabEvenements[Motif],GETPIVOTDATA("ID",ID!$A$3,"Nom",$A5,"Date",MONTH(K$4),"M/A",$B5,"Jour",DAY(K$4),"Années",YEAR(K$4))),"")</f>
        <v/>
      </c>
      <c r="L5" s="39" t="str">
        <f ca="1">IFERROR(INDEX(TabEvenements[Motif],GETPIVOTDATA("ID",ID!$A$3,"Nom",$A5,"Date",MONTH(L$4),"M/A",$B5,"Jour",DAY(L$4),"Années",YEAR(L$4))),"")</f>
        <v/>
      </c>
      <c r="M5" s="39" t="str">
        <f ca="1">IFERROR(INDEX(TabEvenements[Motif],GETPIVOTDATA("ID",ID!$A$3,"Nom",$A5,"Date",MONTH(M$4),"M/A",$B5,"Jour",DAY(M$4),"Années",YEAR(M$4))),"")</f>
        <v/>
      </c>
      <c r="N5" s="39" t="str">
        <f ca="1">IFERROR(INDEX(TabEvenements[Motif],GETPIVOTDATA("ID",ID!$A$3,"Nom",$A5,"Date",MONTH(N$4),"M/A",$B5,"Jour",DAY(N$4),"Années",YEAR(N$4))),"")</f>
        <v/>
      </c>
      <c r="O5" s="39" t="str">
        <f ca="1">IFERROR(INDEX(TabEvenements[Motif],GETPIVOTDATA("ID",ID!$A$3,"Nom",$A5,"Date",MONTH(O$4),"M/A",$B5,"Jour",DAY(O$4),"Années",YEAR(O$4))),"")</f>
        <v/>
      </c>
      <c r="P5" s="39" t="str">
        <f ca="1">IFERROR(INDEX(TabEvenements[Motif],GETPIVOTDATA("ID",ID!$A$3,"Nom",$A5,"Date",MONTH(P$4),"M/A",$B5,"Jour",DAY(P$4),"Années",YEAR(P$4))),"")</f>
        <v/>
      </c>
      <c r="Q5" s="39" t="str">
        <f ca="1">IFERROR(INDEX(TabEvenements[Motif],GETPIVOTDATA("ID",ID!$A$3,"Nom",$A5,"Date",MONTH(Q$4),"M/A",$B5,"Jour",DAY(Q$4),"Années",YEAR(Q$4))),"")</f>
        <v/>
      </c>
      <c r="R5" s="39" t="str">
        <f ca="1">IFERROR(INDEX(TabEvenements[Motif],GETPIVOTDATA("ID",ID!$A$3,"Nom",$A5,"Date",MONTH(R$4),"M/A",$B5,"Jour",DAY(R$4),"Années",YEAR(R$4))),"")</f>
        <v/>
      </c>
      <c r="S5" s="39" t="str">
        <f ca="1">IFERROR(INDEX(TabEvenements[Motif],GETPIVOTDATA("ID",ID!$A$3,"Nom",$A5,"Date",MONTH(S$4),"M/A",$B5,"Jour",DAY(S$4),"Années",YEAR(S$4))),"")</f>
        <v/>
      </c>
      <c r="T5" s="39" t="str">
        <f ca="1">IFERROR(INDEX(TabEvenements[Motif],GETPIVOTDATA("ID",ID!$A$3,"Nom",$A5,"Date",MONTH(T$4),"M/A",$B5,"Jour",DAY(T$4),"Années",YEAR(T$4))),"")</f>
        <v/>
      </c>
      <c r="U5" s="39" t="str">
        <f ca="1">IFERROR(INDEX(TabEvenements[Motif],GETPIVOTDATA("ID",ID!$A$3,"Nom",$A5,"Date",MONTH(U$4),"M/A",$B5,"Jour",DAY(U$4),"Années",YEAR(U$4))),"")</f>
        <v/>
      </c>
      <c r="V5" s="39" t="str">
        <f ca="1">IFERROR(INDEX(TabEvenements[Motif],GETPIVOTDATA("ID",ID!$A$3,"Nom",$A5,"Date",MONTH(V$4),"M/A",$B5,"Jour",DAY(V$4),"Années",YEAR(V$4))),"")</f>
        <v/>
      </c>
      <c r="W5" s="39" t="str">
        <f ca="1">IFERROR(INDEX(TabEvenements[Motif],GETPIVOTDATA("ID",ID!$A$3,"Nom",$A5,"Date",MONTH(W$4),"M/A",$B5,"Jour",DAY(W$4),"Années",YEAR(W$4))),"")</f>
        <v/>
      </c>
      <c r="X5" s="39" t="str">
        <f ca="1">IFERROR(INDEX(TabEvenements[Motif],GETPIVOTDATA("ID",ID!$A$3,"Nom",$A5,"Date",MONTH(X$4),"M/A",$B5,"Jour",DAY(X$4),"Années",YEAR(X$4))),"")</f>
        <v/>
      </c>
      <c r="Y5" s="39" t="str">
        <f ca="1">IFERROR(INDEX(TabEvenements[Motif],GETPIVOTDATA("ID",ID!$A$3,"Nom",$A5,"Date",MONTH(Y$4),"M/A",$B5,"Jour",DAY(Y$4),"Années",YEAR(Y$4))),"")</f>
        <v/>
      </c>
      <c r="Z5" s="39" t="str">
        <f ca="1">IFERROR(INDEX(TabEvenements[Motif],GETPIVOTDATA("ID",ID!$A$3,"Nom",$A5,"Date",MONTH(Z$4),"M/A",$B5,"Jour",DAY(Z$4),"Années",YEAR(Z$4))),"")</f>
        <v/>
      </c>
      <c r="AA5" s="39" t="str">
        <f ca="1">IFERROR(INDEX(TabEvenements[Motif],GETPIVOTDATA("ID",ID!$A$3,"Nom",$A5,"Date",MONTH(AA$4),"M/A",$B5,"Jour",DAY(AA$4),"Années",YEAR(AA$4))),"")</f>
        <v/>
      </c>
      <c r="AB5" s="39" t="str">
        <f ca="1">IFERROR(INDEX(TabEvenements[Motif],GETPIVOTDATA("ID",ID!$A$3,"Nom",$A5,"Date",MONTH(AB$4),"M/A",$B5,"Jour",DAY(AB$4),"Années",YEAR(AB$4))),"")</f>
        <v/>
      </c>
      <c r="AC5" s="39" t="str">
        <f ca="1">IFERROR(INDEX(TabEvenements[Motif],GETPIVOTDATA("ID",ID!$A$3,"Nom",$A5,"Date",MONTH(AC$4),"M/A",$B5,"Jour",DAY(AC$4),"Années",YEAR(AC$4))),"")</f>
        <v/>
      </c>
      <c r="AD5" s="39" t="str">
        <f ca="1">IFERROR(INDEX(TabEvenements[Motif],GETPIVOTDATA("ID",ID!$A$3,"Nom",$A5,"Date",MONTH(AD$4),"M/A",$B5,"Jour",DAY(AD$4),"Années",YEAR(AD$4))),"")</f>
        <v/>
      </c>
      <c r="AE5" s="39" t="str">
        <f ca="1">IFERROR(INDEX(TabEvenements[Motif],GETPIVOTDATA("ID",ID!$A$3,"Nom",$A5,"Date",MONTH(AE$4),"M/A",$B5,"Jour",DAY(AE$4),"Années",YEAR(AE$4))),"")</f>
        <v/>
      </c>
      <c r="AF5" s="39" t="str">
        <f ca="1">IFERROR(INDEX(TabEvenements[Motif],GETPIVOTDATA("ID",ID!$A$3,"Nom",$A5,"Date",MONTH(AF$4),"M/A",$B5,"Jour",DAY(AF$4),"Années",YEAR(AF$4))),"")</f>
        <v/>
      </c>
      <c r="AG5" s="39" t="str">
        <f ca="1">IFERROR(INDEX(TabEvenements[Motif],GETPIVOTDATA("ID",ID!$A$3,"Nom",$A5,"Date",MONTH(AG$4),"M/A",$B5,"Jour",DAY(AG$4),"Années",YEAR(AG$4))),"")</f>
        <v/>
      </c>
      <c r="AH5" s="19"/>
      <c r="AI5" s="19"/>
      <c r="AJ5" s="19"/>
      <c r="AK5" s="19"/>
      <c r="AL5" s="19"/>
      <c r="AM5" s="19"/>
      <c r="AN5" s="19"/>
      <c r="AO5" s="19"/>
    </row>
    <row r="6" spans="1:41" s="15" customFormat="1" x14ac:dyDescent="0.35">
      <c r="A6" s="15" t="str">
        <f ca="1">OFFSET(Parametres!A$2,INT((ROW()-5)/2),,)</f>
        <v>CELINE</v>
      </c>
      <c r="B6" s="15" t="s">
        <v>2</v>
      </c>
      <c r="C6" s="39" t="str">
        <f ca="1">IFERROR(INDEX(TabEvenements[Motif],GETPIVOTDATA("ID",ID!$A$3,"Nom",$A6,"Date",MONTH(C$4),"M/A",$B6,"Jour",DAY(C$4),"Années",YEAR(C$4))),"")</f>
        <v/>
      </c>
      <c r="D6" s="39" t="str">
        <f ca="1">IFERROR(INDEX(TabEvenements[Motif],GETPIVOTDATA("ID",ID!$A$3,"Nom",$A6,"Date",MONTH(D$4),"M/A",$B6,"Jour",DAY(D$4),"Années",YEAR(D$4))),"")</f>
        <v/>
      </c>
      <c r="E6" s="39" t="str">
        <f ca="1">IFERROR(INDEX(TabEvenements[Motif],GETPIVOTDATA("ID",ID!$A$3,"Nom",$A6,"Date",MONTH(E$4),"M/A",$B6,"Jour",DAY(E$4),"Années",YEAR(E$4))),"")</f>
        <v/>
      </c>
      <c r="F6" s="39" t="str">
        <f ca="1">IFERROR(INDEX(TabEvenements[Motif],GETPIVOTDATA("ID",ID!$A$3,"Nom",$A6,"Date",MONTH(F$4),"M/A",$B6,"Jour",DAY(F$4),"Années",YEAR(F$4))),"")</f>
        <v/>
      </c>
      <c r="G6" s="39" t="str">
        <f ca="1">IFERROR(INDEX(TabEvenements[Motif],GETPIVOTDATA("ID",ID!$A$3,"Nom",$A6,"Date",MONTH(G$4),"M/A",$B6,"Jour",DAY(G$4),"Années",YEAR(G$4))),"")</f>
        <v/>
      </c>
      <c r="H6" s="39" t="str">
        <f ca="1">IFERROR(INDEX(TabEvenements[Motif],GETPIVOTDATA("ID",ID!$A$3,"Nom",$A6,"Date",MONTH(H$4),"M/A",$B6,"Jour",DAY(H$4),"Années",YEAR(H$4))),"")</f>
        <v/>
      </c>
      <c r="I6" s="39" t="str">
        <f ca="1">IFERROR(INDEX(TabEvenements[Motif],GETPIVOTDATA("ID",ID!$A$3,"Nom",$A6,"Date",MONTH(I$4),"M/A",$B6,"Jour",DAY(I$4),"Années",YEAR(I$4))),"")</f>
        <v/>
      </c>
      <c r="J6" s="39" t="str">
        <f ca="1">IFERROR(INDEX(TabEvenements[Motif],GETPIVOTDATA("ID",ID!$A$3,"Nom",$A6,"Date",MONTH(J$4),"M/A",$B6,"Jour",DAY(J$4),"Années",YEAR(J$4))),"")</f>
        <v/>
      </c>
      <c r="K6" s="39" t="str">
        <f ca="1">IFERROR(INDEX(TabEvenements[Motif],GETPIVOTDATA("ID",ID!$A$3,"Nom",$A6,"Date",MONTH(K$4),"M/A",$B6,"Jour",DAY(K$4),"Années",YEAR(K$4))),"")</f>
        <v/>
      </c>
      <c r="L6" s="39" t="str">
        <f ca="1">IFERROR(INDEX(TabEvenements[Motif],GETPIVOTDATA("ID",ID!$A$3,"Nom",$A6,"Date",MONTH(L$4),"M/A",$B6,"Jour",DAY(L$4),"Années",YEAR(L$4))),"")</f>
        <v/>
      </c>
      <c r="M6" s="39" t="str">
        <f ca="1">IFERROR(INDEX(TabEvenements[Motif],GETPIVOTDATA("ID",ID!$A$3,"Nom",$A6,"Date",MONTH(M$4),"M/A",$B6,"Jour",DAY(M$4),"Années",YEAR(M$4))),"")</f>
        <v/>
      </c>
      <c r="N6" s="39" t="str">
        <f ca="1">IFERROR(INDEX(TabEvenements[Motif],GETPIVOTDATA("ID",ID!$A$3,"Nom",$A6,"Date",MONTH(N$4),"M/A",$B6,"Jour",DAY(N$4),"Années",YEAR(N$4))),"")</f>
        <v/>
      </c>
      <c r="O6" s="39" t="str">
        <f ca="1">IFERROR(INDEX(TabEvenements[Motif],GETPIVOTDATA("ID",ID!$A$3,"Nom",$A6,"Date",MONTH(O$4),"M/A",$B6,"Jour",DAY(O$4),"Années",YEAR(O$4))),"")</f>
        <v/>
      </c>
      <c r="P6" s="39" t="str">
        <f ca="1">IFERROR(INDEX(TabEvenements[Motif],GETPIVOTDATA("ID",ID!$A$3,"Nom",$A6,"Date",MONTH(P$4),"M/A",$B6,"Jour",DAY(P$4),"Années",YEAR(P$4))),"")</f>
        <v/>
      </c>
      <c r="Q6" s="39" t="str">
        <f ca="1">IFERROR(INDEX(TabEvenements[Motif],GETPIVOTDATA("ID",ID!$A$3,"Nom",$A6,"Date",MONTH(Q$4),"M/A",$B6,"Jour",DAY(Q$4),"Années",YEAR(Q$4))),"")</f>
        <v/>
      </c>
      <c r="R6" s="39" t="str">
        <f ca="1">IFERROR(INDEX(TabEvenements[Motif],GETPIVOTDATA("ID",ID!$A$3,"Nom",$A6,"Date",MONTH(R$4),"M/A",$B6,"Jour",DAY(R$4),"Années",YEAR(R$4))),"")</f>
        <v/>
      </c>
      <c r="S6" s="39" t="str">
        <f ca="1">IFERROR(INDEX(TabEvenements[Motif],GETPIVOTDATA("ID",ID!$A$3,"Nom",$A6,"Date",MONTH(S$4),"M/A",$B6,"Jour",DAY(S$4),"Années",YEAR(S$4))),"")</f>
        <v/>
      </c>
      <c r="T6" s="39" t="str">
        <f ca="1">IFERROR(INDEX(TabEvenements[Motif],GETPIVOTDATA("ID",ID!$A$3,"Nom",$A6,"Date",MONTH(T$4),"M/A",$B6,"Jour",DAY(T$4),"Années",YEAR(T$4))),"")</f>
        <v/>
      </c>
      <c r="U6" s="39" t="str">
        <f ca="1">IFERROR(INDEX(TabEvenements[Motif],GETPIVOTDATA("ID",ID!$A$3,"Nom",$A6,"Date",MONTH(U$4),"M/A",$B6,"Jour",DAY(U$4),"Années",YEAR(U$4))),"")</f>
        <v/>
      </c>
      <c r="V6" s="39" t="str">
        <f ca="1">IFERROR(INDEX(TabEvenements[Motif],GETPIVOTDATA("ID",ID!$A$3,"Nom",$A6,"Date",MONTH(V$4),"M/A",$B6,"Jour",DAY(V$4),"Années",YEAR(V$4))),"")</f>
        <v/>
      </c>
      <c r="W6" s="39" t="str">
        <f ca="1">IFERROR(INDEX(TabEvenements[Motif],GETPIVOTDATA("ID",ID!$A$3,"Nom",$A6,"Date",MONTH(W$4),"M/A",$B6,"Jour",DAY(W$4),"Années",YEAR(W$4))),"")</f>
        <v/>
      </c>
      <c r="X6" s="39" t="str">
        <f ca="1">IFERROR(INDEX(TabEvenements[Motif],GETPIVOTDATA("ID",ID!$A$3,"Nom",$A6,"Date",MONTH(X$4),"M/A",$B6,"Jour",DAY(X$4),"Années",YEAR(X$4))),"")</f>
        <v/>
      </c>
      <c r="Y6" s="39" t="str">
        <f ca="1">IFERROR(INDEX(TabEvenements[Motif],GETPIVOTDATA("ID",ID!$A$3,"Nom",$A6,"Date",MONTH(Y$4),"M/A",$B6,"Jour",DAY(Y$4),"Années",YEAR(Y$4))),"")</f>
        <v/>
      </c>
      <c r="Z6" s="39" t="str">
        <f ca="1">IFERROR(INDEX(TabEvenements[Motif],GETPIVOTDATA("ID",ID!$A$3,"Nom",$A6,"Date",MONTH(Z$4),"M/A",$B6,"Jour",DAY(Z$4),"Années",YEAR(Z$4))),"")</f>
        <v/>
      </c>
      <c r="AA6" s="39" t="str">
        <f ca="1">IFERROR(INDEX(TabEvenements[Motif],GETPIVOTDATA("ID",ID!$A$3,"Nom",$A6,"Date",MONTH(AA$4),"M/A",$B6,"Jour",DAY(AA$4),"Années",YEAR(AA$4))),"")</f>
        <v/>
      </c>
      <c r="AB6" s="39" t="str">
        <f ca="1">IFERROR(INDEX(TabEvenements[Motif],GETPIVOTDATA("ID",ID!$A$3,"Nom",$A6,"Date",MONTH(AB$4),"M/A",$B6,"Jour",DAY(AB$4),"Années",YEAR(AB$4))),"")</f>
        <v/>
      </c>
      <c r="AC6" s="39" t="str">
        <f ca="1">IFERROR(INDEX(TabEvenements[Motif],GETPIVOTDATA("ID",ID!$A$3,"Nom",$A6,"Date",MONTH(AC$4),"M/A",$B6,"Jour",DAY(AC$4),"Années",YEAR(AC$4))),"")</f>
        <v/>
      </c>
      <c r="AD6" s="39" t="str">
        <f ca="1">IFERROR(INDEX(TabEvenements[Motif],GETPIVOTDATA("ID",ID!$A$3,"Nom",$A6,"Date",MONTH(AD$4),"M/A",$B6,"Jour",DAY(AD$4),"Années",YEAR(AD$4))),"")</f>
        <v/>
      </c>
      <c r="AE6" s="39" t="str">
        <f ca="1">IFERROR(INDEX(TabEvenements[Motif],GETPIVOTDATA("ID",ID!$A$3,"Nom",$A6,"Date",MONTH(AE$4),"M/A",$B6,"Jour",DAY(AE$4),"Années",YEAR(AE$4))),"")</f>
        <v/>
      </c>
      <c r="AF6" s="39" t="str">
        <f ca="1">IFERROR(INDEX(TabEvenements[Motif],GETPIVOTDATA("ID",ID!$A$3,"Nom",$A6,"Date",MONTH(AF$4),"M/A",$B6,"Jour",DAY(AF$4),"Années",YEAR(AF$4))),"")</f>
        <v/>
      </c>
      <c r="AG6" s="39" t="str">
        <f ca="1">IFERROR(INDEX(TabEvenements[Motif],GETPIVOTDATA("ID",ID!$A$3,"Nom",$A6,"Date",MONTH(AG$4),"M/A",$B6,"Jour",DAY(AG$4),"Années",YEAR(AG$4))),"")</f>
        <v/>
      </c>
      <c r="AH6" s="19"/>
      <c r="AI6" s="19"/>
      <c r="AJ6" s="19"/>
      <c r="AK6" s="19"/>
      <c r="AL6" s="19"/>
      <c r="AM6" s="19"/>
      <c r="AN6" s="19"/>
      <c r="AO6" s="19"/>
    </row>
    <row r="7" spans="1:41" s="15" customFormat="1" x14ac:dyDescent="0.35">
      <c r="A7" s="15" t="str">
        <f ca="1">OFFSET(Parametres!A$2,INT((ROW()-5)/2),,)</f>
        <v>CLOTILDE</v>
      </c>
      <c r="B7" s="15" t="s">
        <v>1</v>
      </c>
      <c r="C7" s="39" t="str">
        <f ca="1">IFERROR(INDEX(TabEvenements[Motif],GETPIVOTDATA("ID",ID!$A$3,"Nom",$A7,"Date",MONTH(C$4),"M/A",$B7,"Jour",DAY(C$4),"Années",YEAR(C$4))),"")</f>
        <v/>
      </c>
      <c r="D7" s="39" t="str">
        <f ca="1">IFERROR(INDEX(TabEvenements[Motif],GETPIVOTDATA("ID",ID!$A$3,"Nom",$A7,"Date",MONTH(D$4),"M/A",$B7,"Jour",DAY(D$4),"Années",YEAR(D$4))),"")</f>
        <v/>
      </c>
      <c r="E7" s="39" t="str">
        <f ca="1">IFERROR(INDEX(TabEvenements[Motif],GETPIVOTDATA("ID",ID!$A$3,"Nom",$A7,"Date",MONTH(E$4),"M/A",$B7,"Jour",DAY(E$4),"Années",YEAR(E$4))),"")</f>
        <v/>
      </c>
      <c r="F7" s="39" t="str">
        <f ca="1">IFERROR(INDEX(TabEvenements[Motif],GETPIVOTDATA("ID",ID!$A$3,"Nom",$A7,"Date",MONTH(F$4),"M/A",$B7,"Jour",DAY(F$4),"Années",YEAR(F$4))),"")</f>
        <v/>
      </c>
      <c r="G7" s="39" t="str">
        <f ca="1">IFERROR(INDEX(TabEvenements[Motif],GETPIVOTDATA("ID",ID!$A$3,"Nom",$A7,"Date",MONTH(G$4),"M/A",$B7,"Jour",DAY(G$4),"Années",YEAR(G$4))),"")</f>
        <v/>
      </c>
      <c r="H7" s="39" t="str">
        <f ca="1">IFERROR(INDEX(TabEvenements[Motif],GETPIVOTDATA("ID",ID!$A$3,"Nom",$A7,"Date",MONTH(H$4),"M/A",$B7,"Jour",DAY(H$4),"Années",YEAR(H$4))),"")</f>
        <v/>
      </c>
      <c r="I7" s="39" t="str">
        <f ca="1">IFERROR(INDEX(TabEvenements[Motif],GETPIVOTDATA("ID",ID!$A$3,"Nom",$A7,"Date",MONTH(I$4),"M/A",$B7,"Jour",DAY(I$4),"Années",YEAR(I$4))),"")</f>
        <v/>
      </c>
      <c r="J7" s="39" t="str">
        <f ca="1">IFERROR(INDEX(TabEvenements[Motif],GETPIVOTDATA("ID",ID!$A$3,"Nom",$A7,"Date",MONTH(J$4),"M/A",$B7,"Jour",DAY(J$4),"Années",YEAR(J$4))),"")</f>
        <v/>
      </c>
      <c r="K7" s="39" t="str">
        <f ca="1">IFERROR(INDEX(TabEvenements[Motif],GETPIVOTDATA("ID",ID!$A$3,"Nom",$A7,"Date",MONTH(K$4),"M/A",$B7,"Jour",DAY(K$4),"Années",YEAR(K$4))),"")</f>
        <v/>
      </c>
      <c r="L7" s="39" t="str">
        <f ca="1">IFERROR(INDEX(TabEvenements[Motif],GETPIVOTDATA("ID",ID!$A$3,"Nom",$A7,"Date",MONTH(L$4),"M/A",$B7,"Jour",DAY(L$4),"Années",YEAR(L$4))),"")</f>
        <v/>
      </c>
      <c r="M7" s="39" t="str">
        <f ca="1">IFERROR(INDEX(TabEvenements[Motif],GETPIVOTDATA("ID",ID!$A$3,"Nom",$A7,"Date",MONTH(M$4),"M/A",$B7,"Jour",DAY(M$4),"Années",YEAR(M$4))),"")</f>
        <v/>
      </c>
      <c r="N7" s="39" t="str">
        <f ca="1">IFERROR(INDEX(TabEvenements[Motif],GETPIVOTDATA("ID",ID!$A$3,"Nom",$A7,"Date",MONTH(N$4),"M/A",$B7,"Jour",DAY(N$4),"Années",YEAR(N$4))),"")</f>
        <v/>
      </c>
      <c r="O7" s="39" t="str">
        <f ca="1">IFERROR(INDEX(TabEvenements[Motif],GETPIVOTDATA("ID",ID!$A$3,"Nom",$A7,"Date",MONTH(O$4),"M/A",$B7,"Jour",DAY(O$4),"Années",YEAR(O$4))),"")</f>
        <v/>
      </c>
      <c r="P7" s="39" t="str">
        <f ca="1">IFERROR(INDEX(TabEvenements[Motif],GETPIVOTDATA("ID",ID!$A$3,"Nom",$A7,"Date",MONTH(P$4),"M/A",$B7,"Jour",DAY(P$4),"Années",YEAR(P$4))),"")</f>
        <v/>
      </c>
      <c r="Q7" s="39" t="str">
        <f ca="1">IFERROR(INDEX(TabEvenements[Motif],GETPIVOTDATA("ID",ID!$A$3,"Nom",$A7,"Date",MONTH(Q$4),"M/A",$B7,"Jour",DAY(Q$4),"Années",YEAR(Q$4))),"")</f>
        <v/>
      </c>
      <c r="R7" s="39" t="str">
        <f ca="1">IFERROR(INDEX(TabEvenements[Motif],GETPIVOTDATA("ID",ID!$A$3,"Nom",$A7,"Date",MONTH(R$4),"M/A",$B7,"Jour",DAY(R$4),"Années",YEAR(R$4))),"")</f>
        <v/>
      </c>
      <c r="S7" s="39" t="str">
        <f ca="1">IFERROR(INDEX(TabEvenements[Motif],GETPIVOTDATA("ID",ID!$A$3,"Nom",$A7,"Date",MONTH(S$4),"M/A",$B7,"Jour",DAY(S$4),"Années",YEAR(S$4))),"")</f>
        <v/>
      </c>
      <c r="T7" s="39" t="str">
        <f ca="1">IFERROR(INDEX(TabEvenements[Motif],GETPIVOTDATA("ID",ID!$A$3,"Nom",$A7,"Date",MONTH(T$4),"M/A",$B7,"Jour",DAY(T$4),"Années",YEAR(T$4))),"")</f>
        <v/>
      </c>
      <c r="U7" s="39" t="str">
        <f ca="1">IFERROR(INDEX(TabEvenements[Motif],GETPIVOTDATA("ID",ID!$A$3,"Nom",$A7,"Date",MONTH(U$4),"M/A",$B7,"Jour",DAY(U$4),"Années",YEAR(U$4))),"")</f>
        <v/>
      </c>
      <c r="V7" s="39" t="str">
        <f ca="1">IFERROR(INDEX(TabEvenements[Motif],GETPIVOTDATA("ID",ID!$A$3,"Nom",$A7,"Date",MONTH(V$4),"M/A",$B7,"Jour",DAY(V$4),"Années",YEAR(V$4))),"")</f>
        <v/>
      </c>
      <c r="W7" s="39" t="str">
        <f ca="1">IFERROR(INDEX(TabEvenements[Motif],GETPIVOTDATA("ID",ID!$A$3,"Nom",$A7,"Date",MONTH(W$4),"M/A",$B7,"Jour",DAY(W$4),"Années",YEAR(W$4))),"")</f>
        <v/>
      </c>
      <c r="X7" s="39" t="str">
        <f ca="1">IFERROR(INDEX(TabEvenements[Motif],GETPIVOTDATA("ID",ID!$A$3,"Nom",$A7,"Date",MONTH(X$4),"M/A",$B7,"Jour",DAY(X$4),"Années",YEAR(X$4))),"")</f>
        <v/>
      </c>
      <c r="Y7" s="39" t="str">
        <f ca="1">IFERROR(INDEX(TabEvenements[Motif],GETPIVOTDATA("ID",ID!$A$3,"Nom",$A7,"Date",MONTH(Y$4),"M/A",$B7,"Jour",DAY(Y$4),"Années",YEAR(Y$4))),"")</f>
        <v/>
      </c>
      <c r="Z7" s="39" t="str">
        <f ca="1">IFERROR(INDEX(TabEvenements[Motif],GETPIVOTDATA("ID",ID!$A$3,"Nom",$A7,"Date",MONTH(Z$4),"M/A",$B7,"Jour",DAY(Z$4),"Années",YEAR(Z$4))),"")</f>
        <v/>
      </c>
      <c r="AA7" s="39" t="str">
        <f ca="1">IFERROR(INDEX(TabEvenements[Motif],GETPIVOTDATA("ID",ID!$A$3,"Nom",$A7,"Date",MONTH(AA$4),"M/A",$B7,"Jour",DAY(AA$4),"Années",YEAR(AA$4))),"")</f>
        <v>ENFANT MAL</v>
      </c>
      <c r="AB7" s="39" t="str">
        <f ca="1">IFERROR(INDEX(TabEvenements[Motif],GETPIVOTDATA("ID",ID!$A$3,"Nom",$A7,"Date",MONTH(AB$4),"M/A",$B7,"Jour",DAY(AB$4),"Années",YEAR(AB$4))),"")</f>
        <v/>
      </c>
      <c r="AC7" s="39" t="str">
        <f ca="1">IFERROR(INDEX(TabEvenements[Motif],GETPIVOTDATA("ID",ID!$A$3,"Nom",$A7,"Date",MONTH(AC$4),"M/A",$B7,"Jour",DAY(AC$4),"Années",YEAR(AC$4))),"")</f>
        <v/>
      </c>
      <c r="AD7" s="39" t="str">
        <f ca="1">IFERROR(INDEX(TabEvenements[Motif],GETPIVOTDATA("ID",ID!$A$3,"Nom",$A7,"Date",MONTH(AD$4),"M/A",$B7,"Jour",DAY(AD$4),"Années",YEAR(AD$4))),"")</f>
        <v/>
      </c>
      <c r="AE7" s="39" t="str">
        <f ca="1">IFERROR(INDEX(TabEvenements[Motif],GETPIVOTDATA("ID",ID!$A$3,"Nom",$A7,"Date",MONTH(AE$4),"M/A",$B7,"Jour",DAY(AE$4),"Années",YEAR(AE$4))),"")</f>
        <v/>
      </c>
      <c r="AF7" s="39" t="str">
        <f ca="1">IFERROR(INDEX(TabEvenements[Motif],GETPIVOTDATA("ID",ID!$A$3,"Nom",$A7,"Date",MONTH(AF$4),"M/A",$B7,"Jour",DAY(AF$4),"Années",YEAR(AF$4))),"")</f>
        <v/>
      </c>
      <c r="AG7" s="39" t="str">
        <f ca="1">IFERROR(INDEX(TabEvenements[Motif],GETPIVOTDATA("ID",ID!$A$3,"Nom",$A7,"Date",MONTH(AG$4),"M/A",$B7,"Jour",DAY(AG$4),"Années",YEAR(AG$4))),"")</f>
        <v/>
      </c>
      <c r="AH7" s="19"/>
      <c r="AI7" s="19"/>
      <c r="AJ7" s="19"/>
      <c r="AK7" s="19"/>
      <c r="AL7" s="19"/>
      <c r="AM7" s="19"/>
      <c r="AN7" s="19"/>
      <c r="AO7" s="19"/>
    </row>
    <row r="8" spans="1:41" s="15" customFormat="1" x14ac:dyDescent="0.35">
      <c r="A8" s="15" t="str">
        <f ca="1">OFFSET(Parametres!A$2,INT((ROW()-5)/2),,)</f>
        <v>CLOTILDE</v>
      </c>
      <c r="B8" s="15" t="s">
        <v>2</v>
      </c>
      <c r="C8" s="39" t="str">
        <f ca="1">IFERROR(INDEX(TabEvenements[Motif],GETPIVOTDATA("ID",ID!$A$3,"Nom",$A8,"Date",MONTH(C$4),"M/A",$B8,"Jour",DAY(C$4),"Années",YEAR(C$4))),"")</f>
        <v/>
      </c>
      <c r="D8" s="39" t="str">
        <f ca="1">IFERROR(INDEX(TabEvenements[Motif],GETPIVOTDATA("ID",ID!$A$3,"Nom",$A8,"Date",MONTH(D$4),"M/A",$B8,"Jour",DAY(D$4),"Années",YEAR(D$4))),"")</f>
        <v/>
      </c>
      <c r="E8" s="39" t="str">
        <f ca="1">IFERROR(INDEX(TabEvenements[Motif],GETPIVOTDATA("ID",ID!$A$3,"Nom",$A8,"Date",MONTH(E$4),"M/A",$B8,"Jour",DAY(E$4),"Années",YEAR(E$4))),"")</f>
        <v/>
      </c>
      <c r="F8" s="39" t="str">
        <f ca="1">IFERROR(INDEX(TabEvenements[Motif],GETPIVOTDATA("ID",ID!$A$3,"Nom",$A8,"Date",MONTH(F$4),"M/A",$B8,"Jour",DAY(F$4),"Années",YEAR(F$4))),"")</f>
        <v/>
      </c>
      <c r="G8" s="39" t="str">
        <f ca="1">IFERROR(INDEX(TabEvenements[Motif],GETPIVOTDATA("ID",ID!$A$3,"Nom",$A8,"Date",MONTH(G$4),"M/A",$B8,"Jour",DAY(G$4),"Années",YEAR(G$4))),"")</f>
        <v/>
      </c>
      <c r="H8" s="39" t="str">
        <f ca="1">IFERROR(INDEX(TabEvenements[Motif],GETPIVOTDATA("ID",ID!$A$3,"Nom",$A8,"Date",MONTH(H$4),"M/A",$B8,"Jour",DAY(H$4),"Années",YEAR(H$4))),"")</f>
        <v/>
      </c>
      <c r="I8" s="39" t="str">
        <f ca="1">IFERROR(INDEX(TabEvenements[Motif],GETPIVOTDATA("ID",ID!$A$3,"Nom",$A8,"Date",MONTH(I$4),"M/A",$B8,"Jour",DAY(I$4),"Années",YEAR(I$4))),"")</f>
        <v/>
      </c>
      <c r="J8" s="39" t="str">
        <f ca="1">IFERROR(INDEX(TabEvenements[Motif],GETPIVOTDATA("ID",ID!$A$3,"Nom",$A8,"Date",MONTH(J$4),"M/A",$B8,"Jour",DAY(J$4),"Années",YEAR(J$4))),"")</f>
        <v/>
      </c>
      <c r="K8" s="39" t="str">
        <f ca="1">IFERROR(INDEX(TabEvenements[Motif],GETPIVOTDATA("ID",ID!$A$3,"Nom",$A8,"Date",MONTH(K$4),"M/A",$B8,"Jour",DAY(K$4),"Années",YEAR(K$4))),"")</f>
        <v/>
      </c>
      <c r="L8" s="39" t="str">
        <f ca="1">IFERROR(INDEX(TabEvenements[Motif],GETPIVOTDATA("ID",ID!$A$3,"Nom",$A8,"Date",MONTH(L$4),"M/A",$B8,"Jour",DAY(L$4),"Années",YEAR(L$4))),"")</f>
        <v/>
      </c>
      <c r="M8" s="39" t="str">
        <f ca="1">IFERROR(INDEX(TabEvenements[Motif],GETPIVOTDATA("ID",ID!$A$3,"Nom",$A8,"Date",MONTH(M$4),"M/A",$B8,"Jour",DAY(M$4),"Années",YEAR(M$4))),"")</f>
        <v/>
      </c>
      <c r="N8" s="39" t="str">
        <f ca="1">IFERROR(INDEX(TabEvenements[Motif],GETPIVOTDATA("ID",ID!$A$3,"Nom",$A8,"Date",MONTH(N$4),"M/A",$B8,"Jour",DAY(N$4),"Années",YEAR(N$4))),"")</f>
        <v/>
      </c>
      <c r="O8" s="39" t="str">
        <f ca="1">IFERROR(INDEX(TabEvenements[Motif],GETPIVOTDATA("ID",ID!$A$3,"Nom",$A8,"Date",MONTH(O$4),"M/A",$B8,"Jour",DAY(O$4),"Années",YEAR(O$4))),"")</f>
        <v/>
      </c>
      <c r="P8" s="39" t="str">
        <f ca="1">IFERROR(INDEX(TabEvenements[Motif],GETPIVOTDATA("ID",ID!$A$3,"Nom",$A8,"Date",MONTH(P$4),"M/A",$B8,"Jour",DAY(P$4),"Années",YEAR(P$4))),"")</f>
        <v/>
      </c>
      <c r="Q8" s="39" t="str">
        <f ca="1">IFERROR(INDEX(TabEvenements[Motif],GETPIVOTDATA("ID",ID!$A$3,"Nom",$A8,"Date",MONTH(Q$4),"M/A",$B8,"Jour",DAY(Q$4),"Années",YEAR(Q$4))),"")</f>
        <v/>
      </c>
      <c r="R8" s="39" t="str">
        <f ca="1">IFERROR(INDEX(TabEvenements[Motif],GETPIVOTDATA("ID",ID!$A$3,"Nom",$A8,"Date",MONTH(R$4),"M/A",$B8,"Jour",DAY(R$4),"Années",YEAR(R$4))),"")</f>
        <v/>
      </c>
      <c r="S8" s="39" t="str">
        <f ca="1">IFERROR(INDEX(TabEvenements[Motif],GETPIVOTDATA("ID",ID!$A$3,"Nom",$A8,"Date",MONTH(S$4),"M/A",$B8,"Jour",DAY(S$4),"Années",YEAR(S$4))),"")</f>
        <v/>
      </c>
      <c r="T8" s="39" t="str">
        <f ca="1">IFERROR(INDEX(TabEvenements[Motif],GETPIVOTDATA("ID",ID!$A$3,"Nom",$A8,"Date",MONTH(T$4),"M/A",$B8,"Jour",DAY(T$4),"Années",YEAR(T$4))),"")</f>
        <v/>
      </c>
      <c r="U8" s="39" t="str">
        <f ca="1">IFERROR(INDEX(TabEvenements[Motif],GETPIVOTDATA("ID",ID!$A$3,"Nom",$A8,"Date",MONTH(U$4),"M/A",$B8,"Jour",DAY(U$4),"Années",YEAR(U$4))),"")</f>
        <v/>
      </c>
      <c r="V8" s="39" t="str">
        <f ca="1">IFERROR(INDEX(TabEvenements[Motif],GETPIVOTDATA("ID",ID!$A$3,"Nom",$A8,"Date",MONTH(V$4),"M/A",$B8,"Jour",DAY(V$4),"Années",YEAR(V$4))),"")</f>
        <v/>
      </c>
      <c r="W8" s="39" t="str">
        <f ca="1">IFERROR(INDEX(TabEvenements[Motif],GETPIVOTDATA("ID",ID!$A$3,"Nom",$A8,"Date",MONTH(W$4),"M/A",$B8,"Jour",DAY(W$4),"Années",YEAR(W$4))),"")</f>
        <v/>
      </c>
      <c r="X8" s="39" t="str">
        <f ca="1">IFERROR(INDEX(TabEvenements[Motif],GETPIVOTDATA("ID",ID!$A$3,"Nom",$A8,"Date",MONTH(X$4),"M/A",$B8,"Jour",DAY(X$4),"Années",YEAR(X$4))),"")</f>
        <v/>
      </c>
      <c r="Y8" s="39" t="str">
        <f ca="1">IFERROR(INDEX(TabEvenements[Motif],GETPIVOTDATA("ID",ID!$A$3,"Nom",$A8,"Date",MONTH(Y$4),"M/A",$B8,"Jour",DAY(Y$4),"Années",YEAR(Y$4))),"")</f>
        <v/>
      </c>
      <c r="Z8" s="39" t="str">
        <f ca="1">IFERROR(INDEX(TabEvenements[Motif],GETPIVOTDATA("ID",ID!$A$3,"Nom",$A8,"Date",MONTH(Z$4),"M/A",$B8,"Jour",DAY(Z$4),"Années",YEAR(Z$4))),"")</f>
        <v/>
      </c>
      <c r="AA8" s="39" t="str">
        <f ca="1">IFERROR(INDEX(TabEvenements[Motif],GETPIVOTDATA("ID",ID!$A$3,"Nom",$A8,"Date",MONTH(AA$4),"M/A",$B8,"Jour",DAY(AA$4),"Années",YEAR(AA$4))),"")</f>
        <v>ENFANT MAL</v>
      </c>
      <c r="AB8" s="39" t="str">
        <f ca="1">IFERROR(INDEX(TabEvenements[Motif],GETPIVOTDATA("ID",ID!$A$3,"Nom",$A8,"Date",MONTH(AB$4),"M/A",$B8,"Jour",DAY(AB$4),"Années",YEAR(AB$4))),"")</f>
        <v/>
      </c>
      <c r="AC8" s="39" t="str">
        <f ca="1">IFERROR(INDEX(TabEvenements[Motif],GETPIVOTDATA("ID",ID!$A$3,"Nom",$A8,"Date",MONTH(AC$4),"M/A",$B8,"Jour",DAY(AC$4),"Années",YEAR(AC$4))),"")</f>
        <v/>
      </c>
      <c r="AD8" s="39" t="str">
        <f ca="1">IFERROR(INDEX(TabEvenements[Motif],GETPIVOTDATA("ID",ID!$A$3,"Nom",$A8,"Date",MONTH(AD$4),"M/A",$B8,"Jour",DAY(AD$4),"Années",YEAR(AD$4))),"")</f>
        <v/>
      </c>
      <c r="AE8" s="39" t="str">
        <f ca="1">IFERROR(INDEX(TabEvenements[Motif],GETPIVOTDATA("ID",ID!$A$3,"Nom",$A8,"Date",MONTH(AE$4),"M/A",$B8,"Jour",DAY(AE$4),"Années",YEAR(AE$4))),"")</f>
        <v/>
      </c>
      <c r="AF8" s="39" t="str">
        <f ca="1">IFERROR(INDEX(TabEvenements[Motif],GETPIVOTDATA("ID",ID!$A$3,"Nom",$A8,"Date",MONTH(AF$4),"M/A",$B8,"Jour",DAY(AF$4),"Années",YEAR(AF$4))),"")</f>
        <v/>
      </c>
      <c r="AG8" s="39" t="str">
        <f ca="1">IFERROR(INDEX(TabEvenements[Motif],GETPIVOTDATA("ID",ID!$A$3,"Nom",$A8,"Date",MONTH(AG$4),"M/A",$B8,"Jour",DAY(AG$4),"Années",YEAR(AG$4))),"")</f>
        <v/>
      </c>
      <c r="AH8" s="19"/>
      <c r="AI8" s="19"/>
      <c r="AJ8" s="19"/>
      <c r="AK8" s="19"/>
      <c r="AL8" s="19"/>
      <c r="AM8" s="19"/>
      <c r="AN8" s="19"/>
      <c r="AO8" s="19"/>
    </row>
    <row r="9" spans="1:41" s="15" customFormat="1" x14ac:dyDescent="0.35">
      <c r="A9" s="15" t="str">
        <f ca="1">OFFSET(Parametres!A$2,INT((ROW()-5)/2),,)</f>
        <v>ELODIE</v>
      </c>
      <c r="B9" s="15" t="s">
        <v>1</v>
      </c>
      <c r="C9" s="39" t="str">
        <f ca="1">IFERROR(INDEX(TabEvenements[Motif],GETPIVOTDATA("ID",ID!$A$3,"Nom",$A9,"Date",MONTH(C$4),"M/A",$B9,"Jour",DAY(C$4),"Années",YEAR(C$4))),"")</f>
        <v/>
      </c>
      <c r="D9" s="39" t="str">
        <f ca="1">IFERROR(INDEX(TabEvenements[Motif],GETPIVOTDATA("ID",ID!$A$3,"Nom",$A9,"Date",MONTH(D$4),"M/A",$B9,"Jour",DAY(D$4),"Années",YEAR(D$4))),"")</f>
        <v/>
      </c>
      <c r="E9" s="39" t="str">
        <f ca="1">IFERROR(INDEX(TabEvenements[Motif],GETPIVOTDATA("ID",ID!$A$3,"Nom",$A9,"Date",MONTH(E$4),"M/A",$B9,"Jour",DAY(E$4),"Années",YEAR(E$4))),"")</f>
        <v/>
      </c>
      <c r="F9" s="39" t="str">
        <f ca="1">IFERROR(INDEX(TabEvenements[Motif],GETPIVOTDATA("ID",ID!$A$3,"Nom",$A9,"Date",MONTH(F$4),"M/A",$B9,"Jour",DAY(F$4),"Années",YEAR(F$4))),"")</f>
        <v/>
      </c>
      <c r="G9" s="39" t="str">
        <f ca="1">IFERROR(INDEX(TabEvenements[Motif],GETPIVOTDATA("ID",ID!$A$3,"Nom",$A9,"Date",MONTH(G$4),"M/A",$B9,"Jour",DAY(G$4),"Années",YEAR(G$4))),"")</f>
        <v/>
      </c>
      <c r="H9" s="39" t="str">
        <f ca="1">IFERROR(INDEX(TabEvenements[Motif],GETPIVOTDATA("ID",ID!$A$3,"Nom",$A9,"Date",MONTH(H$4),"M/A",$B9,"Jour",DAY(H$4),"Années",YEAR(H$4))),"")</f>
        <v/>
      </c>
      <c r="I9" s="39" t="str">
        <f ca="1">IFERROR(INDEX(TabEvenements[Motif],GETPIVOTDATA("ID",ID!$A$3,"Nom",$A9,"Date",MONTH(I$4),"M/A",$B9,"Jour",DAY(I$4),"Années",YEAR(I$4))),"")</f>
        <v/>
      </c>
      <c r="J9" s="39" t="str">
        <f ca="1">IFERROR(INDEX(TabEvenements[Motif],GETPIVOTDATA("ID",ID!$A$3,"Nom",$A9,"Date",MONTH(J$4),"M/A",$B9,"Jour",DAY(J$4),"Années",YEAR(J$4))),"")</f>
        <v/>
      </c>
      <c r="K9" s="39" t="str">
        <f ca="1">IFERROR(INDEX(TabEvenements[Motif],GETPIVOTDATA("ID",ID!$A$3,"Nom",$A9,"Date",MONTH(K$4),"M/A",$B9,"Jour",DAY(K$4),"Années",YEAR(K$4))),"")</f>
        <v/>
      </c>
      <c r="L9" s="39" t="str">
        <f ca="1">IFERROR(INDEX(TabEvenements[Motif],GETPIVOTDATA("ID",ID!$A$3,"Nom",$A9,"Date",MONTH(L$4),"M/A",$B9,"Jour",DAY(L$4),"Années",YEAR(L$4))),"")</f>
        <v/>
      </c>
      <c r="M9" s="39" t="str">
        <f ca="1">IFERROR(INDEX(TabEvenements[Motif],GETPIVOTDATA("ID",ID!$A$3,"Nom",$A9,"Date",MONTH(M$4),"M/A",$B9,"Jour",DAY(M$4),"Années",YEAR(M$4))),"")</f>
        <v/>
      </c>
      <c r="N9" s="39" t="str">
        <f ca="1">IFERROR(INDEX(TabEvenements[Motif],GETPIVOTDATA("ID",ID!$A$3,"Nom",$A9,"Date",MONTH(N$4),"M/A",$B9,"Jour",DAY(N$4),"Années",YEAR(N$4))),"")</f>
        <v/>
      </c>
      <c r="O9" s="39" t="str">
        <f ca="1">IFERROR(INDEX(TabEvenements[Motif],GETPIVOTDATA("ID",ID!$A$3,"Nom",$A9,"Date",MONTH(O$4),"M/A",$B9,"Jour",DAY(O$4),"Années",YEAR(O$4))),"")</f>
        <v/>
      </c>
      <c r="P9" s="39" t="str">
        <f ca="1">IFERROR(INDEX(TabEvenements[Motif],GETPIVOTDATA("ID",ID!$A$3,"Nom",$A9,"Date",MONTH(P$4),"M/A",$B9,"Jour",DAY(P$4),"Années",YEAR(P$4))),"")</f>
        <v/>
      </c>
      <c r="Q9" s="39" t="str">
        <f ca="1">IFERROR(INDEX(TabEvenements[Motif],GETPIVOTDATA("ID",ID!$A$3,"Nom",$A9,"Date",MONTH(Q$4),"M/A",$B9,"Jour",DAY(Q$4),"Années",YEAR(Q$4))),"")</f>
        <v/>
      </c>
      <c r="R9" s="39" t="str">
        <f ca="1">IFERROR(INDEX(TabEvenements[Motif],GETPIVOTDATA("ID",ID!$A$3,"Nom",$A9,"Date",MONTH(R$4),"M/A",$B9,"Jour",DAY(R$4),"Années",YEAR(R$4))),"")</f>
        <v/>
      </c>
      <c r="S9" s="39" t="str">
        <f ca="1">IFERROR(INDEX(TabEvenements[Motif],GETPIVOTDATA("ID",ID!$A$3,"Nom",$A9,"Date",MONTH(S$4),"M/A",$B9,"Jour",DAY(S$4),"Années",YEAR(S$4))),"")</f>
        <v/>
      </c>
      <c r="T9" s="39" t="str">
        <f ca="1">IFERROR(INDEX(TabEvenements[Motif],GETPIVOTDATA("ID",ID!$A$3,"Nom",$A9,"Date",MONTH(T$4),"M/A",$B9,"Jour",DAY(T$4),"Années",YEAR(T$4))),"")</f>
        <v/>
      </c>
      <c r="U9" s="39" t="str">
        <f ca="1">IFERROR(INDEX(TabEvenements[Motif],GETPIVOTDATA("ID",ID!$A$3,"Nom",$A9,"Date",MONTH(U$4),"M/A",$B9,"Jour",DAY(U$4),"Années",YEAR(U$4))),"")</f>
        <v/>
      </c>
      <c r="V9" s="39" t="str">
        <f ca="1">IFERROR(INDEX(TabEvenements[Motif],GETPIVOTDATA("ID",ID!$A$3,"Nom",$A9,"Date",MONTH(V$4),"M/A",$B9,"Jour",DAY(V$4),"Années",YEAR(V$4))),"")</f>
        <v/>
      </c>
      <c r="W9" s="39" t="str">
        <f ca="1">IFERROR(INDEX(TabEvenements[Motif],GETPIVOTDATA("ID",ID!$A$3,"Nom",$A9,"Date",MONTH(W$4),"M/A",$B9,"Jour",DAY(W$4),"Années",YEAR(W$4))),"")</f>
        <v/>
      </c>
      <c r="X9" s="39" t="str">
        <f ca="1">IFERROR(INDEX(TabEvenements[Motif],GETPIVOTDATA("ID",ID!$A$3,"Nom",$A9,"Date",MONTH(X$4),"M/A",$B9,"Jour",DAY(X$4),"Années",YEAR(X$4))),"")</f>
        <v/>
      </c>
      <c r="Y9" s="39" t="str">
        <f ca="1">IFERROR(INDEX(TabEvenements[Motif],GETPIVOTDATA("ID",ID!$A$3,"Nom",$A9,"Date",MONTH(Y$4),"M/A",$B9,"Jour",DAY(Y$4),"Années",YEAR(Y$4))),"")</f>
        <v/>
      </c>
      <c r="Z9" s="39" t="str">
        <f ca="1">IFERROR(INDEX(TabEvenements[Motif],GETPIVOTDATA("ID",ID!$A$3,"Nom",$A9,"Date",MONTH(Z$4),"M/A",$B9,"Jour",DAY(Z$4),"Années",YEAR(Z$4))),"")</f>
        <v/>
      </c>
      <c r="AA9" s="39" t="str">
        <f ca="1">IFERROR(INDEX(TabEvenements[Motif],GETPIVOTDATA("ID",ID!$A$3,"Nom",$A9,"Date",MONTH(AA$4),"M/A",$B9,"Jour",DAY(AA$4),"Années",YEAR(AA$4))),"")</f>
        <v/>
      </c>
      <c r="AB9" s="39" t="str">
        <f ca="1">IFERROR(INDEX(TabEvenements[Motif],GETPIVOTDATA("ID",ID!$A$3,"Nom",$A9,"Date",MONTH(AB$4),"M/A",$B9,"Jour",DAY(AB$4),"Années",YEAR(AB$4))),"")</f>
        <v/>
      </c>
      <c r="AC9" s="39" t="str">
        <f ca="1">IFERROR(INDEX(TabEvenements[Motif],GETPIVOTDATA("ID",ID!$A$3,"Nom",$A9,"Date",MONTH(AC$4),"M/A",$B9,"Jour",DAY(AC$4),"Années",YEAR(AC$4))),"")</f>
        <v/>
      </c>
      <c r="AD9" s="39" t="str">
        <f ca="1">IFERROR(INDEX(TabEvenements[Motif],GETPIVOTDATA("ID",ID!$A$3,"Nom",$A9,"Date",MONTH(AD$4),"M/A",$B9,"Jour",DAY(AD$4),"Années",YEAR(AD$4))),"")</f>
        <v/>
      </c>
      <c r="AE9" s="39" t="str">
        <f ca="1">IFERROR(INDEX(TabEvenements[Motif],GETPIVOTDATA("ID",ID!$A$3,"Nom",$A9,"Date",MONTH(AE$4),"M/A",$B9,"Jour",DAY(AE$4),"Années",YEAR(AE$4))),"")</f>
        <v/>
      </c>
      <c r="AF9" s="39" t="str">
        <f ca="1">IFERROR(INDEX(TabEvenements[Motif],GETPIVOTDATA("ID",ID!$A$3,"Nom",$A9,"Date",MONTH(AF$4),"M/A",$B9,"Jour",DAY(AF$4),"Années",YEAR(AF$4))),"")</f>
        <v/>
      </c>
      <c r="AG9" s="39" t="str">
        <f ca="1">IFERROR(INDEX(TabEvenements[Motif],GETPIVOTDATA("ID",ID!$A$3,"Nom",$A9,"Date",MONTH(AG$4),"M/A",$B9,"Jour",DAY(AG$4),"Années",YEAR(AG$4))),"")</f>
        <v/>
      </c>
      <c r="AH9" s="19"/>
      <c r="AI9" s="19"/>
      <c r="AJ9" s="19"/>
      <c r="AK9" s="19"/>
      <c r="AL9" s="19"/>
      <c r="AM9" s="19"/>
      <c r="AN9" s="19"/>
      <c r="AO9" s="19"/>
    </row>
    <row r="10" spans="1:41" s="15" customFormat="1" x14ac:dyDescent="0.35">
      <c r="A10" s="15" t="str">
        <f ca="1">OFFSET(Parametres!A$2,INT((ROW()-5)/2),,)</f>
        <v>ELODIE</v>
      </c>
      <c r="B10" s="15" t="s">
        <v>2</v>
      </c>
      <c r="C10" s="39" t="str">
        <f ca="1">IFERROR(INDEX(TabEvenements[Motif],GETPIVOTDATA("ID",ID!$A$3,"Nom",$A10,"Date",MONTH(C$4),"M/A",$B10,"Jour",DAY(C$4),"Années",YEAR(C$4))),"")</f>
        <v/>
      </c>
      <c r="D10" s="39" t="str">
        <f ca="1">IFERROR(INDEX(TabEvenements[Motif],GETPIVOTDATA("ID",ID!$A$3,"Nom",$A10,"Date",MONTH(D$4),"M/A",$B10,"Jour",DAY(D$4),"Années",YEAR(D$4))),"")</f>
        <v/>
      </c>
      <c r="E10" s="39" t="str">
        <f ca="1">IFERROR(INDEX(TabEvenements[Motif],GETPIVOTDATA("ID",ID!$A$3,"Nom",$A10,"Date",MONTH(E$4),"M/A",$B10,"Jour",DAY(E$4),"Années",YEAR(E$4))),"")</f>
        <v/>
      </c>
      <c r="F10" s="39" t="str">
        <f ca="1">IFERROR(INDEX(TabEvenements[Motif],GETPIVOTDATA("ID",ID!$A$3,"Nom",$A10,"Date",MONTH(F$4),"M/A",$B10,"Jour",DAY(F$4),"Années",YEAR(F$4))),"")</f>
        <v/>
      </c>
      <c r="G10" s="39" t="str">
        <f ca="1">IFERROR(INDEX(TabEvenements[Motif],GETPIVOTDATA("ID",ID!$A$3,"Nom",$A10,"Date",MONTH(G$4),"M/A",$B10,"Jour",DAY(G$4),"Années",YEAR(G$4))),"")</f>
        <v/>
      </c>
      <c r="H10" s="39" t="str">
        <f ca="1">IFERROR(INDEX(TabEvenements[Motif],GETPIVOTDATA("ID",ID!$A$3,"Nom",$A10,"Date",MONTH(H$4),"M/A",$B10,"Jour",DAY(H$4),"Années",YEAR(H$4))),"")</f>
        <v/>
      </c>
      <c r="I10" s="39" t="str">
        <f ca="1">IFERROR(INDEX(TabEvenements[Motif],GETPIVOTDATA("ID",ID!$A$3,"Nom",$A10,"Date",MONTH(I$4),"M/A",$B10,"Jour",DAY(I$4),"Années",YEAR(I$4))),"")</f>
        <v/>
      </c>
      <c r="J10" s="39" t="str">
        <f ca="1">IFERROR(INDEX(TabEvenements[Motif],GETPIVOTDATA("ID",ID!$A$3,"Nom",$A10,"Date",MONTH(J$4),"M/A",$B10,"Jour",DAY(J$4),"Années",YEAR(J$4))),"")</f>
        <v/>
      </c>
      <c r="K10" s="39" t="str">
        <f ca="1">IFERROR(INDEX(TabEvenements[Motif],GETPIVOTDATA("ID",ID!$A$3,"Nom",$A10,"Date",MONTH(K$4),"M/A",$B10,"Jour",DAY(K$4),"Années",YEAR(K$4))),"")</f>
        <v/>
      </c>
      <c r="L10" s="39" t="str">
        <f ca="1">IFERROR(INDEX(TabEvenements[Motif],GETPIVOTDATA("ID",ID!$A$3,"Nom",$A10,"Date",MONTH(L$4),"M/A",$B10,"Jour",DAY(L$4),"Années",YEAR(L$4))),"")</f>
        <v/>
      </c>
      <c r="M10" s="39" t="str">
        <f ca="1">IFERROR(INDEX(TabEvenements[Motif],GETPIVOTDATA("ID",ID!$A$3,"Nom",$A10,"Date",MONTH(M$4),"M/A",$B10,"Jour",DAY(M$4),"Années",YEAR(M$4))),"")</f>
        <v/>
      </c>
      <c r="N10" s="39" t="str">
        <f ca="1">IFERROR(INDEX(TabEvenements[Motif],GETPIVOTDATA("ID",ID!$A$3,"Nom",$A10,"Date",MONTH(N$4),"M/A",$B10,"Jour",DAY(N$4),"Années",YEAR(N$4))),"")</f>
        <v/>
      </c>
      <c r="O10" s="39" t="str">
        <f ca="1">IFERROR(INDEX(TabEvenements[Motif],GETPIVOTDATA("ID",ID!$A$3,"Nom",$A10,"Date",MONTH(O$4),"M/A",$B10,"Jour",DAY(O$4),"Années",YEAR(O$4))),"")</f>
        <v/>
      </c>
      <c r="P10" s="39" t="str">
        <f ca="1">IFERROR(INDEX(TabEvenements[Motif],GETPIVOTDATA("ID",ID!$A$3,"Nom",$A10,"Date",MONTH(P$4),"M/A",$B10,"Jour",DAY(P$4),"Années",YEAR(P$4))),"")</f>
        <v/>
      </c>
      <c r="Q10" s="39" t="str">
        <f ca="1">IFERROR(INDEX(TabEvenements[Motif],GETPIVOTDATA("ID",ID!$A$3,"Nom",$A10,"Date",MONTH(Q$4),"M/A",$B10,"Jour",DAY(Q$4),"Années",YEAR(Q$4))),"")</f>
        <v/>
      </c>
      <c r="R10" s="39" t="str">
        <f ca="1">IFERROR(INDEX(TabEvenements[Motif],GETPIVOTDATA("ID",ID!$A$3,"Nom",$A10,"Date",MONTH(R$4),"M/A",$B10,"Jour",DAY(R$4),"Années",YEAR(R$4))),"")</f>
        <v/>
      </c>
      <c r="S10" s="39" t="str">
        <f ca="1">IFERROR(INDEX(TabEvenements[Motif],GETPIVOTDATA("ID",ID!$A$3,"Nom",$A10,"Date",MONTH(S$4),"M/A",$B10,"Jour",DAY(S$4),"Années",YEAR(S$4))),"")</f>
        <v/>
      </c>
      <c r="T10" s="39" t="str">
        <f ca="1">IFERROR(INDEX(TabEvenements[Motif],GETPIVOTDATA("ID",ID!$A$3,"Nom",$A10,"Date",MONTH(T$4),"M/A",$B10,"Jour",DAY(T$4),"Années",YEAR(T$4))),"")</f>
        <v/>
      </c>
      <c r="U10" s="39" t="str">
        <f ca="1">IFERROR(INDEX(TabEvenements[Motif],GETPIVOTDATA("ID",ID!$A$3,"Nom",$A10,"Date",MONTH(U$4),"M/A",$B10,"Jour",DAY(U$4),"Années",YEAR(U$4))),"")</f>
        <v/>
      </c>
      <c r="V10" s="39" t="str">
        <f ca="1">IFERROR(INDEX(TabEvenements[Motif],GETPIVOTDATA("ID",ID!$A$3,"Nom",$A10,"Date",MONTH(V$4),"M/A",$B10,"Jour",DAY(V$4),"Années",YEAR(V$4))),"")</f>
        <v/>
      </c>
      <c r="W10" s="39" t="str">
        <f ca="1">IFERROR(INDEX(TabEvenements[Motif],GETPIVOTDATA("ID",ID!$A$3,"Nom",$A10,"Date",MONTH(W$4),"M/A",$B10,"Jour",DAY(W$4),"Années",YEAR(W$4))),"")</f>
        <v/>
      </c>
      <c r="X10" s="39" t="str">
        <f ca="1">IFERROR(INDEX(TabEvenements[Motif],GETPIVOTDATA("ID",ID!$A$3,"Nom",$A10,"Date",MONTH(X$4),"M/A",$B10,"Jour",DAY(X$4),"Années",YEAR(X$4))),"")</f>
        <v/>
      </c>
      <c r="Y10" s="39" t="str">
        <f ca="1">IFERROR(INDEX(TabEvenements[Motif],GETPIVOTDATA("ID",ID!$A$3,"Nom",$A10,"Date",MONTH(Y$4),"M/A",$B10,"Jour",DAY(Y$4),"Années",YEAR(Y$4))),"")</f>
        <v/>
      </c>
      <c r="Z10" s="39" t="str">
        <f ca="1">IFERROR(INDEX(TabEvenements[Motif],GETPIVOTDATA("ID",ID!$A$3,"Nom",$A10,"Date",MONTH(Z$4),"M/A",$B10,"Jour",DAY(Z$4),"Années",YEAR(Z$4))),"")</f>
        <v/>
      </c>
      <c r="AA10" s="39" t="str">
        <f ca="1">IFERROR(INDEX(TabEvenements[Motif],GETPIVOTDATA("ID",ID!$A$3,"Nom",$A10,"Date",MONTH(AA$4),"M/A",$B10,"Jour",DAY(AA$4),"Années",YEAR(AA$4))),"")</f>
        <v/>
      </c>
      <c r="AB10" s="39" t="str">
        <f ca="1">IFERROR(INDEX(TabEvenements[Motif],GETPIVOTDATA("ID",ID!$A$3,"Nom",$A10,"Date",MONTH(AB$4),"M/A",$B10,"Jour",DAY(AB$4),"Années",YEAR(AB$4))),"")</f>
        <v/>
      </c>
      <c r="AC10" s="39" t="str">
        <f ca="1">IFERROR(INDEX(TabEvenements[Motif],GETPIVOTDATA("ID",ID!$A$3,"Nom",$A10,"Date",MONTH(AC$4),"M/A",$B10,"Jour",DAY(AC$4),"Années",YEAR(AC$4))),"")</f>
        <v/>
      </c>
      <c r="AD10" s="39" t="str">
        <f ca="1">IFERROR(INDEX(TabEvenements[Motif],GETPIVOTDATA("ID",ID!$A$3,"Nom",$A10,"Date",MONTH(AD$4),"M/A",$B10,"Jour",DAY(AD$4),"Années",YEAR(AD$4))),"")</f>
        <v/>
      </c>
      <c r="AE10" s="39" t="str">
        <f ca="1">IFERROR(INDEX(TabEvenements[Motif],GETPIVOTDATA("ID",ID!$A$3,"Nom",$A10,"Date",MONTH(AE$4),"M/A",$B10,"Jour",DAY(AE$4),"Années",YEAR(AE$4))),"")</f>
        <v/>
      </c>
      <c r="AF10" s="39" t="str">
        <f ca="1">IFERROR(INDEX(TabEvenements[Motif],GETPIVOTDATA("ID",ID!$A$3,"Nom",$A10,"Date",MONTH(AF$4),"M/A",$B10,"Jour",DAY(AF$4),"Années",YEAR(AF$4))),"")</f>
        <v/>
      </c>
      <c r="AG10" s="39" t="str">
        <f ca="1">IFERROR(INDEX(TabEvenements[Motif],GETPIVOTDATA("ID",ID!$A$3,"Nom",$A10,"Date",MONTH(AG$4),"M/A",$B10,"Jour",DAY(AG$4),"Années",YEAR(AG$4))),"")</f>
        <v/>
      </c>
      <c r="AH10" s="19"/>
      <c r="AI10" s="19"/>
      <c r="AJ10" s="19"/>
      <c r="AK10" s="19"/>
      <c r="AL10" s="19"/>
      <c r="AM10" s="19"/>
      <c r="AN10" s="19"/>
      <c r="AO10" s="19"/>
    </row>
    <row r="11" spans="1:41" s="15" customFormat="1" x14ac:dyDescent="0.35">
      <c r="A11" s="15" t="str">
        <f ca="1">OFFSET(Parametres!A$2,INT((ROW()-5)/2),,)</f>
        <v>FANNY</v>
      </c>
      <c r="B11" s="15" t="s">
        <v>1</v>
      </c>
      <c r="C11" s="39" t="str">
        <f ca="1">IFERROR(INDEX(TabEvenements[Motif],GETPIVOTDATA("ID",ID!$A$3,"Nom",$A11,"Date",MONTH(C$4),"M/A",$B11,"Jour",DAY(C$4),"Années",YEAR(C$4))),"")</f>
        <v/>
      </c>
      <c r="D11" s="39" t="str">
        <f ca="1">IFERROR(INDEX(TabEvenements[Motif],GETPIVOTDATA("ID",ID!$A$3,"Nom",$A11,"Date",MONTH(D$4),"M/A",$B11,"Jour",DAY(D$4),"Années",YEAR(D$4))),"")</f>
        <v/>
      </c>
      <c r="E11" s="39" t="str">
        <f ca="1">IFERROR(INDEX(TabEvenements[Motif],GETPIVOTDATA("ID",ID!$A$3,"Nom",$A11,"Date",MONTH(E$4),"M/A",$B11,"Jour",DAY(E$4),"Années",YEAR(E$4))),"")</f>
        <v/>
      </c>
      <c r="F11" s="39" t="str">
        <f ca="1">IFERROR(INDEX(TabEvenements[Motif],GETPIVOTDATA("ID",ID!$A$3,"Nom",$A11,"Date",MONTH(F$4),"M/A",$B11,"Jour",DAY(F$4),"Années",YEAR(F$4))),"")</f>
        <v/>
      </c>
      <c r="G11" s="39" t="str">
        <f ca="1">IFERROR(INDEX(TabEvenements[Motif],GETPIVOTDATA("ID",ID!$A$3,"Nom",$A11,"Date",MONTH(G$4),"M/A",$B11,"Jour",DAY(G$4),"Années",YEAR(G$4))),"")</f>
        <v/>
      </c>
      <c r="H11" s="39" t="str">
        <f ca="1">IFERROR(INDEX(TabEvenements[Motif],GETPIVOTDATA("ID",ID!$A$3,"Nom",$A11,"Date",MONTH(H$4),"M/A",$B11,"Jour",DAY(H$4),"Années",YEAR(H$4))),"")</f>
        <v/>
      </c>
      <c r="I11" s="39" t="str">
        <f ca="1">IFERROR(INDEX(TabEvenements[Motif],GETPIVOTDATA("ID",ID!$A$3,"Nom",$A11,"Date",MONTH(I$4),"M/A",$B11,"Jour",DAY(I$4),"Années",YEAR(I$4))),"")</f>
        <v/>
      </c>
      <c r="J11" s="39" t="str">
        <f ca="1">IFERROR(INDEX(TabEvenements[Motif],GETPIVOTDATA("ID",ID!$A$3,"Nom",$A11,"Date",MONTH(J$4),"M/A",$B11,"Jour",DAY(J$4),"Années",YEAR(J$4))),"")</f>
        <v/>
      </c>
      <c r="K11" s="39" t="str">
        <f ca="1">IFERROR(INDEX(TabEvenements[Motif],GETPIVOTDATA("ID",ID!$A$3,"Nom",$A11,"Date",MONTH(K$4),"M/A",$B11,"Jour",DAY(K$4),"Années",YEAR(K$4))),"")</f>
        <v/>
      </c>
      <c r="L11" s="39" t="str">
        <f ca="1">IFERROR(INDEX(TabEvenements[Motif],GETPIVOTDATA("ID",ID!$A$3,"Nom",$A11,"Date",MONTH(L$4),"M/A",$B11,"Jour",DAY(L$4),"Années",YEAR(L$4))),"")</f>
        <v/>
      </c>
      <c r="M11" s="39" t="str">
        <f ca="1">IFERROR(INDEX(TabEvenements[Motif],GETPIVOTDATA("ID",ID!$A$3,"Nom",$A11,"Date",MONTH(M$4),"M/A",$B11,"Jour",DAY(M$4),"Années",YEAR(M$4))),"")</f>
        <v/>
      </c>
      <c r="N11" s="39" t="str">
        <f ca="1">IFERROR(INDEX(TabEvenements[Motif],GETPIVOTDATA("ID",ID!$A$3,"Nom",$A11,"Date",MONTH(N$4),"M/A",$B11,"Jour",DAY(N$4),"Années",YEAR(N$4))),"")</f>
        <v/>
      </c>
      <c r="O11" s="39" t="str">
        <f ca="1">IFERROR(INDEX(TabEvenements[Motif],GETPIVOTDATA("ID",ID!$A$3,"Nom",$A11,"Date",MONTH(O$4),"M/A",$B11,"Jour",DAY(O$4),"Années",YEAR(O$4))),"")</f>
        <v/>
      </c>
      <c r="P11" s="39" t="str">
        <f ca="1">IFERROR(INDEX(TabEvenements[Motif],GETPIVOTDATA("ID",ID!$A$3,"Nom",$A11,"Date",MONTH(P$4),"M/A",$B11,"Jour",DAY(P$4),"Années",YEAR(P$4))),"")</f>
        <v/>
      </c>
      <c r="Q11" s="39" t="str">
        <f ca="1">IFERROR(INDEX(TabEvenements[Motif],GETPIVOTDATA("ID",ID!$A$3,"Nom",$A11,"Date",MONTH(Q$4),"M/A",$B11,"Jour",DAY(Q$4),"Années",YEAR(Q$4))),"")</f>
        <v/>
      </c>
      <c r="R11" s="39" t="str">
        <f ca="1">IFERROR(INDEX(TabEvenements[Motif],GETPIVOTDATA("ID",ID!$A$3,"Nom",$A11,"Date",MONTH(R$4),"M/A",$B11,"Jour",DAY(R$4),"Années",YEAR(R$4))),"")</f>
        <v/>
      </c>
      <c r="S11" s="39" t="str">
        <f ca="1">IFERROR(INDEX(TabEvenements[Motif],GETPIVOTDATA("ID",ID!$A$3,"Nom",$A11,"Date",MONTH(S$4),"M/A",$B11,"Jour",DAY(S$4),"Années",YEAR(S$4))),"")</f>
        <v/>
      </c>
      <c r="T11" s="39" t="str">
        <f ca="1">IFERROR(INDEX(TabEvenements[Motif],GETPIVOTDATA("ID",ID!$A$3,"Nom",$A11,"Date",MONTH(T$4),"M/A",$B11,"Jour",DAY(T$4),"Années",YEAR(T$4))),"")</f>
        <v/>
      </c>
      <c r="U11" s="39" t="str">
        <f ca="1">IFERROR(INDEX(TabEvenements[Motif],GETPIVOTDATA("ID",ID!$A$3,"Nom",$A11,"Date",MONTH(U$4),"M/A",$B11,"Jour",DAY(U$4),"Années",YEAR(U$4))),"")</f>
        <v/>
      </c>
      <c r="V11" s="39" t="str">
        <f ca="1">IFERROR(INDEX(TabEvenements[Motif],GETPIVOTDATA("ID",ID!$A$3,"Nom",$A11,"Date",MONTH(V$4),"M/A",$B11,"Jour",DAY(V$4),"Années",YEAR(V$4))),"")</f>
        <v/>
      </c>
      <c r="W11" s="39" t="str">
        <f ca="1">IFERROR(INDEX(TabEvenements[Motif],GETPIVOTDATA("ID",ID!$A$3,"Nom",$A11,"Date",MONTH(W$4),"M/A",$B11,"Jour",DAY(W$4),"Années",YEAR(W$4))),"")</f>
        <v/>
      </c>
      <c r="X11" s="39" t="str">
        <f ca="1">IFERROR(INDEX(TabEvenements[Motif],GETPIVOTDATA("ID",ID!$A$3,"Nom",$A11,"Date",MONTH(X$4),"M/A",$B11,"Jour",DAY(X$4),"Années",YEAR(X$4))),"")</f>
        <v/>
      </c>
      <c r="Y11" s="39" t="str">
        <f ca="1">IFERROR(INDEX(TabEvenements[Motif],GETPIVOTDATA("ID",ID!$A$3,"Nom",$A11,"Date",MONTH(Y$4),"M/A",$B11,"Jour",DAY(Y$4),"Années",YEAR(Y$4))),"")</f>
        <v/>
      </c>
      <c r="Z11" s="39" t="str">
        <f ca="1">IFERROR(INDEX(TabEvenements[Motif],GETPIVOTDATA("ID",ID!$A$3,"Nom",$A11,"Date",MONTH(Z$4),"M/A",$B11,"Jour",DAY(Z$4),"Années",YEAR(Z$4))),"")</f>
        <v/>
      </c>
      <c r="AA11" s="39" t="str">
        <f ca="1">IFERROR(INDEX(TabEvenements[Motif],GETPIVOTDATA("ID",ID!$A$3,"Nom",$A11,"Date",MONTH(AA$4),"M/A",$B11,"Jour",DAY(AA$4),"Années",YEAR(AA$4))),"")</f>
        <v/>
      </c>
      <c r="AB11" s="39" t="str">
        <f ca="1">IFERROR(INDEX(TabEvenements[Motif],GETPIVOTDATA("ID",ID!$A$3,"Nom",$A11,"Date",MONTH(AB$4),"M/A",$B11,"Jour",DAY(AB$4),"Années",YEAR(AB$4))),"")</f>
        <v/>
      </c>
      <c r="AC11" s="39" t="str">
        <f ca="1">IFERROR(INDEX(TabEvenements[Motif],GETPIVOTDATA("ID",ID!$A$3,"Nom",$A11,"Date",MONTH(AC$4),"M/A",$B11,"Jour",DAY(AC$4),"Années",YEAR(AC$4))),"")</f>
        <v/>
      </c>
      <c r="AD11" s="39" t="str">
        <f ca="1">IFERROR(INDEX(TabEvenements[Motif],GETPIVOTDATA("ID",ID!$A$3,"Nom",$A11,"Date",MONTH(AD$4),"M/A",$B11,"Jour",DAY(AD$4),"Années",YEAR(AD$4))),"")</f>
        <v/>
      </c>
      <c r="AE11" s="39" t="str">
        <f ca="1">IFERROR(INDEX(TabEvenements[Motif],GETPIVOTDATA("ID",ID!$A$3,"Nom",$A11,"Date",MONTH(AE$4),"M/A",$B11,"Jour",DAY(AE$4),"Années",YEAR(AE$4))),"")</f>
        <v/>
      </c>
      <c r="AF11" s="39" t="str">
        <f ca="1">IFERROR(INDEX(TabEvenements[Motif],GETPIVOTDATA("ID",ID!$A$3,"Nom",$A11,"Date",MONTH(AF$4),"M/A",$B11,"Jour",DAY(AF$4),"Années",YEAR(AF$4))),"")</f>
        <v/>
      </c>
      <c r="AG11" s="39" t="str">
        <f ca="1">IFERROR(INDEX(TabEvenements[Motif],GETPIVOTDATA("ID",ID!$A$3,"Nom",$A11,"Date",MONTH(AG$4),"M/A",$B11,"Jour",DAY(AG$4),"Années",YEAR(AG$4))),"")</f>
        <v/>
      </c>
      <c r="AH11" s="19"/>
      <c r="AI11" s="19"/>
      <c r="AJ11" s="19"/>
      <c r="AK11" s="19"/>
      <c r="AL11" s="19"/>
      <c r="AM11" s="19"/>
      <c r="AN11" s="19"/>
      <c r="AO11" s="19"/>
    </row>
    <row r="12" spans="1:41" s="15" customFormat="1" x14ac:dyDescent="0.35">
      <c r="A12" s="15" t="str">
        <f ca="1">OFFSET(Parametres!A$2,INT((ROW()-5)/2),,)</f>
        <v>FANNY</v>
      </c>
      <c r="B12" s="15" t="s">
        <v>2</v>
      </c>
      <c r="C12" s="39" t="str">
        <f ca="1">IFERROR(INDEX(TabEvenements[Motif],GETPIVOTDATA("ID",ID!$A$3,"Nom",$A12,"Date",MONTH(C$4),"M/A",$B12,"Jour",DAY(C$4),"Années",YEAR(C$4))),"")</f>
        <v/>
      </c>
      <c r="D12" s="39" t="str">
        <f ca="1">IFERROR(INDEX(TabEvenements[Motif],GETPIVOTDATA("ID",ID!$A$3,"Nom",$A12,"Date",MONTH(D$4),"M/A",$B12,"Jour",DAY(D$4),"Années",YEAR(D$4))),"")</f>
        <v/>
      </c>
      <c r="E12" s="39" t="str">
        <f ca="1">IFERROR(INDEX(TabEvenements[Motif],GETPIVOTDATA("ID",ID!$A$3,"Nom",$A12,"Date",MONTH(E$4),"M/A",$B12,"Jour",DAY(E$4),"Années",YEAR(E$4))),"")</f>
        <v/>
      </c>
      <c r="F12" s="39" t="str">
        <f ca="1">IFERROR(INDEX(TabEvenements[Motif],GETPIVOTDATA("ID",ID!$A$3,"Nom",$A12,"Date",MONTH(F$4),"M/A",$B12,"Jour",DAY(F$4),"Années",YEAR(F$4))),"")</f>
        <v/>
      </c>
      <c r="G12" s="39" t="str">
        <f ca="1">IFERROR(INDEX(TabEvenements[Motif],GETPIVOTDATA("ID",ID!$A$3,"Nom",$A12,"Date",MONTH(G$4),"M/A",$B12,"Jour",DAY(G$4),"Années",YEAR(G$4))),"")</f>
        <v/>
      </c>
      <c r="H12" s="39" t="str">
        <f ca="1">IFERROR(INDEX(TabEvenements[Motif],GETPIVOTDATA("ID",ID!$A$3,"Nom",$A12,"Date",MONTH(H$4),"M/A",$B12,"Jour",DAY(H$4),"Années",YEAR(H$4))),"")</f>
        <v/>
      </c>
      <c r="I12" s="39" t="str">
        <f ca="1">IFERROR(INDEX(TabEvenements[Motif],GETPIVOTDATA("ID",ID!$A$3,"Nom",$A12,"Date",MONTH(I$4),"M/A",$B12,"Jour",DAY(I$4),"Années",YEAR(I$4))),"")</f>
        <v/>
      </c>
      <c r="J12" s="39" t="str">
        <f ca="1">IFERROR(INDEX(TabEvenements[Motif],GETPIVOTDATA("ID",ID!$A$3,"Nom",$A12,"Date",MONTH(J$4),"M/A",$B12,"Jour",DAY(J$4),"Années",YEAR(J$4))),"")</f>
        <v/>
      </c>
      <c r="K12" s="39" t="str">
        <f ca="1">IFERROR(INDEX(TabEvenements[Motif],GETPIVOTDATA("ID",ID!$A$3,"Nom",$A12,"Date",MONTH(K$4),"M/A",$B12,"Jour",DAY(K$4),"Années",YEAR(K$4))),"")</f>
        <v/>
      </c>
      <c r="L12" s="39" t="str">
        <f ca="1">IFERROR(INDEX(TabEvenements[Motif],GETPIVOTDATA("ID",ID!$A$3,"Nom",$A12,"Date",MONTH(L$4),"M/A",$B12,"Jour",DAY(L$4),"Années",YEAR(L$4))),"")</f>
        <v/>
      </c>
      <c r="M12" s="39" t="str">
        <f ca="1">IFERROR(INDEX(TabEvenements[Motif],GETPIVOTDATA("ID",ID!$A$3,"Nom",$A12,"Date",MONTH(M$4),"M/A",$B12,"Jour",DAY(M$4),"Années",YEAR(M$4))),"")</f>
        <v/>
      </c>
      <c r="N12" s="39" t="str">
        <f ca="1">IFERROR(INDEX(TabEvenements[Motif],GETPIVOTDATA("ID",ID!$A$3,"Nom",$A12,"Date",MONTH(N$4),"M/A",$B12,"Jour",DAY(N$4),"Années",YEAR(N$4))),"")</f>
        <v/>
      </c>
      <c r="O12" s="39" t="str">
        <f ca="1">IFERROR(INDEX(TabEvenements[Motif],GETPIVOTDATA("ID",ID!$A$3,"Nom",$A12,"Date",MONTH(O$4),"M/A",$B12,"Jour",DAY(O$4),"Années",YEAR(O$4))),"")</f>
        <v/>
      </c>
      <c r="P12" s="39" t="str">
        <f ca="1">IFERROR(INDEX(TabEvenements[Motif],GETPIVOTDATA("ID",ID!$A$3,"Nom",$A12,"Date",MONTH(P$4),"M/A",$B12,"Jour",DAY(P$4),"Années",YEAR(P$4))),"")</f>
        <v/>
      </c>
      <c r="Q12" s="39" t="str">
        <f ca="1">IFERROR(INDEX(TabEvenements[Motif],GETPIVOTDATA("ID",ID!$A$3,"Nom",$A12,"Date",MONTH(Q$4),"M/A",$B12,"Jour",DAY(Q$4),"Années",YEAR(Q$4))),"")</f>
        <v/>
      </c>
      <c r="R12" s="39" t="str">
        <f ca="1">IFERROR(INDEX(TabEvenements[Motif],GETPIVOTDATA("ID",ID!$A$3,"Nom",$A12,"Date",MONTH(R$4),"M/A",$B12,"Jour",DAY(R$4),"Années",YEAR(R$4))),"")</f>
        <v/>
      </c>
      <c r="S12" s="39" t="str">
        <f ca="1">IFERROR(INDEX(TabEvenements[Motif],GETPIVOTDATA("ID",ID!$A$3,"Nom",$A12,"Date",MONTH(S$4),"M/A",$B12,"Jour",DAY(S$4),"Années",YEAR(S$4))),"")</f>
        <v/>
      </c>
      <c r="T12" s="39" t="str">
        <f ca="1">IFERROR(INDEX(TabEvenements[Motif],GETPIVOTDATA("ID",ID!$A$3,"Nom",$A12,"Date",MONTH(T$4),"M/A",$B12,"Jour",DAY(T$4),"Années",YEAR(T$4))),"")</f>
        <v/>
      </c>
      <c r="U12" s="39" t="str">
        <f ca="1">IFERROR(INDEX(TabEvenements[Motif],GETPIVOTDATA("ID",ID!$A$3,"Nom",$A12,"Date",MONTH(U$4),"M/A",$B12,"Jour",DAY(U$4),"Années",YEAR(U$4))),"")</f>
        <v/>
      </c>
      <c r="V12" s="39" t="str">
        <f ca="1">IFERROR(INDEX(TabEvenements[Motif],GETPIVOTDATA("ID",ID!$A$3,"Nom",$A12,"Date",MONTH(V$4),"M/A",$B12,"Jour",DAY(V$4),"Années",YEAR(V$4))),"")</f>
        <v/>
      </c>
      <c r="W12" s="39" t="str">
        <f ca="1">IFERROR(INDEX(TabEvenements[Motif],GETPIVOTDATA("ID",ID!$A$3,"Nom",$A12,"Date",MONTH(W$4),"M/A",$B12,"Jour",DAY(W$4),"Années",YEAR(W$4))),"")</f>
        <v/>
      </c>
      <c r="X12" s="39" t="str">
        <f ca="1">IFERROR(INDEX(TabEvenements[Motif],GETPIVOTDATA("ID",ID!$A$3,"Nom",$A12,"Date",MONTH(X$4),"M/A",$B12,"Jour",DAY(X$4),"Années",YEAR(X$4))),"")</f>
        <v/>
      </c>
      <c r="Y12" s="39" t="str">
        <f ca="1">IFERROR(INDEX(TabEvenements[Motif],GETPIVOTDATA("ID",ID!$A$3,"Nom",$A12,"Date",MONTH(Y$4),"M/A",$B12,"Jour",DAY(Y$4),"Années",YEAR(Y$4))),"")</f>
        <v/>
      </c>
      <c r="Z12" s="39" t="str">
        <f ca="1">IFERROR(INDEX(TabEvenements[Motif],GETPIVOTDATA("ID",ID!$A$3,"Nom",$A12,"Date",MONTH(Z$4),"M/A",$B12,"Jour",DAY(Z$4),"Années",YEAR(Z$4))),"")</f>
        <v/>
      </c>
      <c r="AA12" s="39" t="str">
        <f ca="1">IFERROR(INDEX(TabEvenements[Motif],GETPIVOTDATA("ID",ID!$A$3,"Nom",$A12,"Date",MONTH(AA$4),"M/A",$B12,"Jour",DAY(AA$4),"Années",YEAR(AA$4))),"")</f>
        <v/>
      </c>
      <c r="AB12" s="39" t="str">
        <f ca="1">IFERROR(INDEX(TabEvenements[Motif],GETPIVOTDATA("ID",ID!$A$3,"Nom",$A12,"Date",MONTH(AB$4),"M/A",$B12,"Jour",DAY(AB$4),"Années",YEAR(AB$4))),"")</f>
        <v/>
      </c>
      <c r="AC12" s="39" t="str">
        <f ca="1">IFERROR(INDEX(TabEvenements[Motif],GETPIVOTDATA("ID",ID!$A$3,"Nom",$A12,"Date",MONTH(AC$4),"M/A",$B12,"Jour",DAY(AC$4),"Années",YEAR(AC$4))),"")</f>
        <v/>
      </c>
      <c r="AD12" s="39" t="str">
        <f ca="1">IFERROR(INDEX(TabEvenements[Motif],GETPIVOTDATA("ID",ID!$A$3,"Nom",$A12,"Date",MONTH(AD$4),"M/A",$B12,"Jour",DAY(AD$4),"Années",YEAR(AD$4))),"")</f>
        <v/>
      </c>
      <c r="AE12" s="39" t="str">
        <f ca="1">IFERROR(INDEX(TabEvenements[Motif],GETPIVOTDATA("ID",ID!$A$3,"Nom",$A12,"Date",MONTH(AE$4),"M/A",$B12,"Jour",DAY(AE$4),"Années",YEAR(AE$4))),"")</f>
        <v/>
      </c>
      <c r="AF12" s="39" t="str">
        <f ca="1">IFERROR(INDEX(TabEvenements[Motif],GETPIVOTDATA("ID",ID!$A$3,"Nom",$A12,"Date",MONTH(AF$4),"M/A",$B12,"Jour",DAY(AF$4),"Années",YEAR(AF$4))),"")</f>
        <v/>
      </c>
      <c r="AG12" s="39" t="str">
        <f ca="1">IFERROR(INDEX(TabEvenements[Motif],GETPIVOTDATA("ID",ID!$A$3,"Nom",$A12,"Date",MONTH(AG$4),"M/A",$B12,"Jour",DAY(AG$4),"Années",YEAR(AG$4))),"")</f>
        <v/>
      </c>
      <c r="AH12" s="19"/>
      <c r="AI12" s="19"/>
      <c r="AJ12" s="19"/>
      <c r="AK12" s="19"/>
      <c r="AL12" s="19"/>
      <c r="AM12" s="19"/>
      <c r="AN12" s="19"/>
      <c r="AO12" s="19"/>
    </row>
    <row r="13" spans="1:41" s="15" customFormat="1" x14ac:dyDescent="0.35">
      <c r="A13" s="15" t="str">
        <f ca="1">OFFSET(Parametres!A$2,INT((ROW()-5)/2),,)</f>
        <v>KATY</v>
      </c>
      <c r="B13" s="15" t="s">
        <v>1</v>
      </c>
      <c r="C13" s="39" t="str">
        <f ca="1">IFERROR(INDEX(TabEvenements[Motif],GETPIVOTDATA("ID",ID!$A$3,"Nom",$A13,"Date",MONTH(C$4),"M/A",$B13,"Jour",DAY(C$4),"Années",YEAR(C$4))),"")</f>
        <v/>
      </c>
      <c r="D13" s="39" t="str">
        <f ca="1">IFERROR(INDEX(TabEvenements[Motif],GETPIVOTDATA("ID",ID!$A$3,"Nom",$A13,"Date",MONTH(D$4),"M/A",$B13,"Jour",DAY(D$4),"Années",YEAR(D$4))),"")</f>
        <v/>
      </c>
      <c r="E13" s="39" t="str">
        <f ca="1">IFERROR(INDEX(TabEvenements[Motif],GETPIVOTDATA("ID",ID!$A$3,"Nom",$A13,"Date",MONTH(E$4),"M/A",$B13,"Jour",DAY(E$4),"Années",YEAR(E$4))),"")</f>
        <v/>
      </c>
      <c r="F13" s="39" t="str">
        <f ca="1">IFERROR(INDEX(TabEvenements[Motif],GETPIVOTDATA("ID",ID!$A$3,"Nom",$A13,"Date",MONTH(F$4),"M/A",$B13,"Jour",DAY(F$4),"Années",YEAR(F$4))),"")</f>
        <v/>
      </c>
      <c r="G13" s="39" t="str">
        <f ca="1">IFERROR(INDEX(TabEvenements[Motif],GETPIVOTDATA("ID",ID!$A$3,"Nom",$A13,"Date",MONTH(G$4),"M/A",$B13,"Jour",DAY(G$4),"Années",YEAR(G$4))),"")</f>
        <v/>
      </c>
      <c r="H13" s="39" t="str">
        <f ca="1">IFERROR(INDEX(TabEvenements[Motif],GETPIVOTDATA("ID",ID!$A$3,"Nom",$A13,"Date",MONTH(H$4),"M/A",$B13,"Jour",DAY(H$4),"Années",YEAR(H$4))),"")</f>
        <v/>
      </c>
      <c r="I13" s="39" t="str">
        <f ca="1">IFERROR(INDEX(TabEvenements[Motif],GETPIVOTDATA("ID",ID!$A$3,"Nom",$A13,"Date",MONTH(I$4),"M/A",$B13,"Jour",DAY(I$4),"Années",YEAR(I$4))),"")</f>
        <v/>
      </c>
      <c r="J13" s="39" t="str">
        <f ca="1">IFERROR(INDEX(TabEvenements[Motif],GETPIVOTDATA("ID",ID!$A$3,"Nom",$A13,"Date",MONTH(J$4),"M/A",$B13,"Jour",DAY(J$4),"Années",YEAR(J$4))),"")</f>
        <v/>
      </c>
      <c r="K13" s="39" t="str">
        <f ca="1">IFERROR(INDEX(TabEvenements[Motif],GETPIVOTDATA("ID",ID!$A$3,"Nom",$A13,"Date",MONTH(K$4),"M/A",$B13,"Jour",DAY(K$4),"Années",YEAR(K$4))),"")</f>
        <v/>
      </c>
      <c r="L13" s="39" t="str">
        <f ca="1">IFERROR(INDEX(TabEvenements[Motif],GETPIVOTDATA("ID",ID!$A$3,"Nom",$A13,"Date",MONTH(L$4),"M/A",$B13,"Jour",DAY(L$4),"Années",YEAR(L$4))),"")</f>
        <v/>
      </c>
      <c r="M13" s="39" t="str">
        <f ca="1">IFERROR(INDEX(TabEvenements[Motif],GETPIVOTDATA("ID",ID!$A$3,"Nom",$A13,"Date",MONTH(M$4),"M/A",$B13,"Jour",DAY(M$4),"Années",YEAR(M$4))),"")</f>
        <v/>
      </c>
      <c r="N13" s="39" t="str">
        <f ca="1">IFERROR(INDEX(TabEvenements[Motif],GETPIVOTDATA("ID",ID!$A$3,"Nom",$A13,"Date",MONTH(N$4),"M/A",$B13,"Jour",DAY(N$4),"Années",YEAR(N$4))),"")</f>
        <v/>
      </c>
      <c r="O13" s="39" t="str">
        <f ca="1">IFERROR(INDEX(TabEvenements[Motif],GETPIVOTDATA("ID",ID!$A$3,"Nom",$A13,"Date",MONTH(O$4),"M/A",$B13,"Jour",DAY(O$4),"Années",YEAR(O$4))),"")</f>
        <v/>
      </c>
      <c r="P13" s="39" t="str">
        <f ca="1">IFERROR(INDEX(TabEvenements[Motif],GETPIVOTDATA("ID",ID!$A$3,"Nom",$A13,"Date",MONTH(P$4),"M/A",$B13,"Jour",DAY(P$4),"Années",YEAR(P$4))),"")</f>
        <v/>
      </c>
      <c r="Q13" s="39" t="str">
        <f ca="1">IFERROR(INDEX(TabEvenements[Motif],GETPIVOTDATA("ID",ID!$A$3,"Nom",$A13,"Date",MONTH(Q$4),"M/A",$B13,"Jour",DAY(Q$4),"Années",YEAR(Q$4))),"")</f>
        <v/>
      </c>
      <c r="R13" s="39" t="str">
        <f ca="1">IFERROR(INDEX(TabEvenements[Motif],GETPIVOTDATA("ID",ID!$A$3,"Nom",$A13,"Date",MONTH(R$4),"M/A",$B13,"Jour",DAY(R$4),"Années",YEAR(R$4))),"")</f>
        <v/>
      </c>
      <c r="S13" s="39" t="str">
        <f ca="1">IFERROR(INDEX(TabEvenements[Motif],GETPIVOTDATA("ID",ID!$A$3,"Nom",$A13,"Date",MONTH(S$4),"M/A",$B13,"Jour",DAY(S$4),"Années",YEAR(S$4))),"")</f>
        <v/>
      </c>
      <c r="T13" s="39" t="str">
        <f ca="1">IFERROR(INDEX(TabEvenements[Motif],GETPIVOTDATA("ID",ID!$A$3,"Nom",$A13,"Date",MONTH(T$4),"M/A",$B13,"Jour",DAY(T$4),"Années",YEAR(T$4))),"")</f>
        <v/>
      </c>
      <c r="U13" s="39" t="str">
        <f ca="1">IFERROR(INDEX(TabEvenements[Motif],GETPIVOTDATA("ID",ID!$A$3,"Nom",$A13,"Date",MONTH(U$4),"M/A",$B13,"Jour",DAY(U$4),"Années",YEAR(U$4))),"")</f>
        <v/>
      </c>
      <c r="V13" s="39" t="str">
        <f ca="1">IFERROR(INDEX(TabEvenements[Motif],GETPIVOTDATA("ID",ID!$A$3,"Nom",$A13,"Date",MONTH(V$4),"M/A",$B13,"Jour",DAY(V$4),"Années",YEAR(V$4))),"")</f>
        <v/>
      </c>
      <c r="W13" s="39" t="str">
        <f ca="1">IFERROR(INDEX(TabEvenements[Motif],GETPIVOTDATA("ID",ID!$A$3,"Nom",$A13,"Date",MONTH(W$4),"M/A",$B13,"Jour",DAY(W$4),"Années",YEAR(W$4))),"")</f>
        <v/>
      </c>
      <c r="X13" s="39" t="str">
        <f ca="1">IFERROR(INDEX(TabEvenements[Motif],GETPIVOTDATA("ID",ID!$A$3,"Nom",$A13,"Date",MONTH(X$4),"M/A",$B13,"Jour",DAY(X$4),"Années",YEAR(X$4))),"")</f>
        <v/>
      </c>
      <c r="Y13" s="39" t="str">
        <f ca="1">IFERROR(INDEX(TabEvenements[Motif],GETPIVOTDATA("ID",ID!$A$3,"Nom",$A13,"Date",MONTH(Y$4),"M/A",$B13,"Jour",DAY(Y$4),"Années",YEAR(Y$4))),"")</f>
        <v/>
      </c>
      <c r="Z13" s="39" t="str">
        <f ca="1">IFERROR(INDEX(TabEvenements[Motif],GETPIVOTDATA("ID",ID!$A$3,"Nom",$A13,"Date",MONTH(Z$4),"M/A",$B13,"Jour",DAY(Z$4),"Années",YEAR(Z$4))),"")</f>
        <v/>
      </c>
      <c r="AA13" s="39" t="str">
        <f ca="1">IFERROR(INDEX(TabEvenements[Motif],GETPIVOTDATA("ID",ID!$A$3,"Nom",$A13,"Date",MONTH(AA$4),"M/A",$B13,"Jour",DAY(AA$4),"Années",YEAR(AA$4))),"")</f>
        <v/>
      </c>
      <c r="AB13" s="39" t="str">
        <f ca="1">IFERROR(INDEX(TabEvenements[Motif],GETPIVOTDATA("ID",ID!$A$3,"Nom",$A13,"Date",MONTH(AB$4),"M/A",$B13,"Jour",DAY(AB$4),"Années",YEAR(AB$4))),"")</f>
        <v/>
      </c>
      <c r="AC13" s="39" t="str">
        <f ca="1">IFERROR(INDEX(TabEvenements[Motif],GETPIVOTDATA("ID",ID!$A$3,"Nom",$A13,"Date",MONTH(AC$4),"M/A",$B13,"Jour",DAY(AC$4),"Années",YEAR(AC$4))),"")</f>
        <v/>
      </c>
      <c r="AD13" s="39" t="str">
        <f ca="1">IFERROR(INDEX(TabEvenements[Motif],GETPIVOTDATA("ID",ID!$A$3,"Nom",$A13,"Date",MONTH(AD$4),"M/A",$B13,"Jour",DAY(AD$4),"Années",YEAR(AD$4))),"")</f>
        <v/>
      </c>
      <c r="AE13" s="39" t="str">
        <f ca="1">IFERROR(INDEX(TabEvenements[Motif],GETPIVOTDATA("ID",ID!$A$3,"Nom",$A13,"Date",MONTH(AE$4),"M/A",$B13,"Jour",DAY(AE$4),"Années",YEAR(AE$4))),"")</f>
        <v/>
      </c>
      <c r="AF13" s="39" t="str">
        <f ca="1">IFERROR(INDEX(TabEvenements[Motif],GETPIVOTDATA("ID",ID!$A$3,"Nom",$A13,"Date",MONTH(AF$4),"M/A",$B13,"Jour",DAY(AF$4),"Années",YEAR(AF$4))),"")</f>
        <v/>
      </c>
      <c r="AG13" s="39" t="str">
        <f ca="1">IFERROR(INDEX(TabEvenements[Motif],GETPIVOTDATA("ID",ID!$A$3,"Nom",$A13,"Date",MONTH(AG$4),"M/A",$B13,"Jour",DAY(AG$4),"Années",YEAR(AG$4))),"")</f>
        <v/>
      </c>
      <c r="AH13" s="19"/>
      <c r="AI13" s="19"/>
      <c r="AJ13" s="19"/>
      <c r="AK13" s="19"/>
      <c r="AL13" s="19"/>
      <c r="AM13" s="19"/>
      <c r="AN13" s="19"/>
      <c r="AO13" s="19"/>
    </row>
    <row r="14" spans="1:41" s="15" customFormat="1" x14ac:dyDescent="0.35">
      <c r="A14" s="15" t="str">
        <f ca="1">OFFSET(Parametres!A$2,INT((ROW()-5)/2),,)</f>
        <v>KATY</v>
      </c>
      <c r="B14" s="15" t="s">
        <v>2</v>
      </c>
      <c r="C14" s="39" t="str">
        <f ca="1">IFERROR(INDEX(TabEvenements[Motif],GETPIVOTDATA("ID",ID!$A$3,"Nom",$A14,"Date",MONTH(C$4),"M/A",$B14,"Jour",DAY(C$4),"Années",YEAR(C$4))),"")</f>
        <v/>
      </c>
      <c r="D14" s="39" t="str">
        <f ca="1">IFERROR(INDEX(TabEvenements[Motif],GETPIVOTDATA("ID",ID!$A$3,"Nom",$A14,"Date",MONTH(D$4),"M/A",$B14,"Jour",DAY(D$4),"Années",YEAR(D$4))),"")</f>
        <v/>
      </c>
      <c r="E14" s="39" t="str">
        <f ca="1">IFERROR(INDEX(TabEvenements[Motif],GETPIVOTDATA("ID",ID!$A$3,"Nom",$A14,"Date",MONTH(E$4),"M/A",$B14,"Jour",DAY(E$4),"Années",YEAR(E$4))),"")</f>
        <v/>
      </c>
      <c r="F14" s="39" t="str">
        <f ca="1">IFERROR(INDEX(TabEvenements[Motif],GETPIVOTDATA("ID",ID!$A$3,"Nom",$A14,"Date",MONTH(F$4),"M/A",$B14,"Jour",DAY(F$4),"Années",YEAR(F$4))),"")</f>
        <v/>
      </c>
      <c r="G14" s="39" t="str">
        <f ca="1">IFERROR(INDEX(TabEvenements[Motif],GETPIVOTDATA("ID",ID!$A$3,"Nom",$A14,"Date",MONTH(G$4),"M/A",$B14,"Jour",DAY(G$4),"Années",YEAR(G$4))),"")</f>
        <v/>
      </c>
      <c r="H14" s="39" t="str">
        <f ca="1">IFERROR(INDEX(TabEvenements[Motif],GETPIVOTDATA("ID",ID!$A$3,"Nom",$A14,"Date",MONTH(H$4),"M/A",$B14,"Jour",DAY(H$4),"Années",YEAR(H$4))),"")</f>
        <v/>
      </c>
      <c r="I14" s="39" t="str">
        <f ca="1">IFERROR(INDEX(TabEvenements[Motif],GETPIVOTDATA("ID",ID!$A$3,"Nom",$A14,"Date",MONTH(I$4),"M/A",$B14,"Jour",DAY(I$4),"Années",YEAR(I$4))),"")</f>
        <v/>
      </c>
      <c r="J14" s="39" t="str">
        <f ca="1">IFERROR(INDEX(TabEvenements[Motif],GETPIVOTDATA("ID",ID!$A$3,"Nom",$A14,"Date",MONTH(J$4),"M/A",$B14,"Jour",DAY(J$4),"Années",YEAR(J$4))),"")</f>
        <v/>
      </c>
      <c r="K14" s="39" t="str">
        <f ca="1">IFERROR(INDEX(TabEvenements[Motif],GETPIVOTDATA("ID",ID!$A$3,"Nom",$A14,"Date",MONTH(K$4),"M/A",$B14,"Jour",DAY(K$4),"Années",YEAR(K$4))),"")</f>
        <v/>
      </c>
      <c r="L14" s="39" t="str">
        <f ca="1">IFERROR(INDEX(TabEvenements[Motif],GETPIVOTDATA("ID",ID!$A$3,"Nom",$A14,"Date",MONTH(L$4),"M/A",$B14,"Jour",DAY(L$4),"Années",YEAR(L$4))),"")</f>
        <v/>
      </c>
      <c r="M14" s="39" t="str">
        <f ca="1">IFERROR(INDEX(TabEvenements[Motif],GETPIVOTDATA("ID",ID!$A$3,"Nom",$A14,"Date",MONTH(M$4),"M/A",$B14,"Jour",DAY(M$4),"Années",YEAR(M$4))),"")</f>
        <v/>
      </c>
      <c r="N14" s="39" t="str">
        <f ca="1">IFERROR(INDEX(TabEvenements[Motif],GETPIVOTDATA("ID",ID!$A$3,"Nom",$A14,"Date",MONTH(N$4),"M/A",$B14,"Jour",DAY(N$4),"Années",YEAR(N$4))),"")</f>
        <v/>
      </c>
      <c r="O14" s="39" t="str">
        <f ca="1">IFERROR(INDEX(TabEvenements[Motif],GETPIVOTDATA("ID",ID!$A$3,"Nom",$A14,"Date",MONTH(O$4),"M/A",$B14,"Jour",DAY(O$4),"Années",YEAR(O$4))),"")</f>
        <v/>
      </c>
      <c r="P14" s="39" t="str">
        <f ca="1">IFERROR(INDEX(TabEvenements[Motif],GETPIVOTDATA("ID",ID!$A$3,"Nom",$A14,"Date",MONTH(P$4),"M/A",$B14,"Jour",DAY(P$4),"Années",YEAR(P$4))),"")</f>
        <v/>
      </c>
      <c r="Q14" s="39" t="str">
        <f ca="1">IFERROR(INDEX(TabEvenements[Motif],GETPIVOTDATA("ID",ID!$A$3,"Nom",$A14,"Date",MONTH(Q$4),"M/A",$B14,"Jour",DAY(Q$4),"Années",YEAR(Q$4))),"")</f>
        <v/>
      </c>
      <c r="R14" s="39" t="str">
        <f ca="1">IFERROR(INDEX(TabEvenements[Motif],GETPIVOTDATA("ID",ID!$A$3,"Nom",$A14,"Date",MONTH(R$4),"M/A",$B14,"Jour",DAY(R$4),"Années",YEAR(R$4))),"")</f>
        <v/>
      </c>
      <c r="S14" s="39" t="str">
        <f ca="1">IFERROR(INDEX(TabEvenements[Motif],GETPIVOTDATA("ID",ID!$A$3,"Nom",$A14,"Date",MONTH(S$4),"M/A",$B14,"Jour",DAY(S$4),"Années",YEAR(S$4))),"")</f>
        <v/>
      </c>
      <c r="T14" s="39" t="str">
        <f ca="1">IFERROR(INDEX(TabEvenements[Motif],GETPIVOTDATA("ID",ID!$A$3,"Nom",$A14,"Date",MONTH(T$4),"M/A",$B14,"Jour",DAY(T$4),"Années",YEAR(T$4))),"")</f>
        <v/>
      </c>
      <c r="U14" s="39" t="str">
        <f ca="1">IFERROR(INDEX(TabEvenements[Motif],GETPIVOTDATA("ID",ID!$A$3,"Nom",$A14,"Date",MONTH(U$4),"M/A",$B14,"Jour",DAY(U$4),"Années",YEAR(U$4))),"")</f>
        <v/>
      </c>
      <c r="V14" s="39" t="str">
        <f ca="1">IFERROR(INDEX(TabEvenements[Motif],GETPIVOTDATA("ID",ID!$A$3,"Nom",$A14,"Date",MONTH(V$4),"M/A",$B14,"Jour",DAY(V$4),"Années",YEAR(V$4))),"")</f>
        <v/>
      </c>
      <c r="W14" s="39" t="str">
        <f ca="1">IFERROR(INDEX(TabEvenements[Motif],GETPIVOTDATA("ID",ID!$A$3,"Nom",$A14,"Date",MONTH(W$4),"M/A",$B14,"Jour",DAY(W$4),"Années",YEAR(W$4))),"")</f>
        <v/>
      </c>
      <c r="X14" s="39" t="str">
        <f ca="1">IFERROR(INDEX(TabEvenements[Motif],GETPIVOTDATA("ID",ID!$A$3,"Nom",$A14,"Date",MONTH(X$4),"M/A",$B14,"Jour",DAY(X$4),"Années",YEAR(X$4))),"")</f>
        <v/>
      </c>
      <c r="Y14" s="39" t="str">
        <f ca="1">IFERROR(INDEX(TabEvenements[Motif],GETPIVOTDATA("ID",ID!$A$3,"Nom",$A14,"Date",MONTH(Y$4),"M/A",$B14,"Jour",DAY(Y$4),"Années",YEAR(Y$4))),"")</f>
        <v/>
      </c>
      <c r="Z14" s="39" t="str">
        <f ca="1">IFERROR(INDEX(TabEvenements[Motif],GETPIVOTDATA("ID",ID!$A$3,"Nom",$A14,"Date",MONTH(Z$4),"M/A",$B14,"Jour",DAY(Z$4),"Années",YEAR(Z$4))),"")</f>
        <v/>
      </c>
      <c r="AA14" s="39" t="str">
        <f ca="1">IFERROR(INDEX(TabEvenements[Motif],GETPIVOTDATA("ID",ID!$A$3,"Nom",$A14,"Date",MONTH(AA$4),"M/A",$B14,"Jour",DAY(AA$4),"Années",YEAR(AA$4))),"")</f>
        <v/>
      </c>
      <c r="AB14" s="39" t="str">
        <f ca="1">IFERROR(INDEX(TabEvenements[Motif],GETPIVOTDATA("ID",ID!$A$3,"Nom",$A14,"Date",MONTH(AB$4),"M/A",$B14,"Jour",DAY(AB$4),"Années",YEAR(AB$4))),"")</f>
        <v/>
      </c>
      <c r="AC14" s="39" t="str">
        <f ca="1">IFERROR(INDEX(TabEvenements[Motif],GETPIVOTDATA("ID",ID!$A$3,"Nom",$A14,"Date",MONTH(AC$4),"M/A",$B14,"Jour",DAY(AC$4),"Années",YEAR(AC$4))),"")</f>
        <v/>
      </c>
      <c r="AD14" s="39" t="str">
        <f ca="1">IFERROR(INDEX(TabEvenements[Motif],GETPIVOTDATA("ID",ID!$A$3,"Nom",$A14,"Date",MONTH(AD$4),"M/A",$B14,"Jour",DAY(AD$4),"Années",YEAR(AD$4))),"")</f>
        <v/>
      </c>
      <c r="AE14" s="39" t="str">
        <f ca="1">IFERROR(INDEX(TabEvenements[Motif],GETPIVOTDATA("ID",ID!$A$3,"Nom",$A14,"Date",MONTH(AE$4),"M/A",$B14,"Jour",DAY(AE$4),"Années",YEAR(AE$4))),"")</f>
        <v/>
      </c>
      <c r="AF14" s="39" t="str">
        <f ca="1">IFERROR(INDEX(TabEvenements[Motif],GETPIVOTDATA("ID",ID!$A$3,"Nom",$A14,"Date",MONTH(AF$4),"M/A",$B14,"Jour",DAY(AF$4),"Années",YEAR(AF$4))),"")</f>
        <v/>
      </c>
      <c r="AG14" s="39" t="str">
        <f ca="1">IFERROR(INDEX(TabEvenements[Motif],GETPIVOTDATA("ID",ID!$A$3,"Nom",$A14,"Date",MONTH(AG$4),"M/A",$B14,"Jour",DAY(AG$4),"Années",YEAR(AG$4))),"")</f>
        <v/>
      </c>
      <c r="AH14" s="19"/>
      <c r="AI14" s="19"/>
      <c r="AJ14" s="19"/>
      <c r="AK14" s="19"/>
      <c r="AL14" s="19"/>
      <c r="AM14" s="19"/>
      <c r="AN14" s="19"/>
      <c r="AO14" s="19"/>
    </row>
    <row r="15" spans="1:41" s="15" customFormat="1" x14ac:dyDescent="0.35">
      <c r="A15" s="15" t="str">
        <f ca="1">OFFSET(Parametres!A$2,INT((ROW()-5)/2),,)</f>
        <v>LAURENCE</v>
      </c>
      <c r="B15" s="15" t="s">
        <v>1</v>
      </c>
      <c r="C15" s="39" t="str">
        <f ca="1">IFERROR(INDEX(TabEvenements[Motif],GETPIVOTDATA("ID",ID!$A$3,"Nom",$A15,"Date",MONTH(C$4),"M/A",$B15,"Jour",DAY(C$4),"Années",YEAR(C$4))),"")</f>
        <v/>
      </c>
      <c r="D15" s="39" t="str">
        <f ca="1">IFERROR(INDEX(TabEvenements[Motif],GETPIVOTDATA("ID",ID!$A$3,"Nom",$A15,"Date",MONTH(D$4),"M/A",$B15,"Jour",DAY(D$4),"Années",YEAR(D$4))),"")</f>
        <v/>
      </c>
      <c r="E15" s="39" t="str">
        <f ca="1">IFERROR(INDEX(TabEvenements[Motif],GETPIVOTDATA("ID",ID!$A$3,"Nom",$A15,"Date",MONTH(E$4),"M/A",$B15,"Jour",DAY(E$4),"Années",YEAR(E$4))),"")</f>
        <v/>
      </c>
      <c r="F15" s="39" t="str">
        <f ca="1">IFERROR(INDEX(TabEvenements[Motif],GETPIVOTDATA("ID",ID!$A$3,"Nom",$A15,"Date",MONTH(F$4),"M/A",$B15,"Jour",DAY(F$4),"Années",YEAR(F$4))),"")</f>
        <v/>
      </c>
      <c r="G15" s="39" t="str">
        <f ca="1">IFERROR(INDEX(TabEvenements[Motif],GETPIVOTDATA("ID",ID!$A$3,"Nom",$A15,"Date",MONTH(G$4),"M/A",$B15,"Jour",DAY(G$4),"Années",YEAR(G$4))),"")</f>
        <v/>
      </c>
      <c r="H15" s="39" t="str">
        <f ca="1">IFERROR(INDEX(TabEvenements[Motif],GETPIVOTDATA("ID",ID!$A$3,"Nom",$A15,"Date",MONTH(H$4),"M/A",$B15,"Jour",DAY(H$4),"Années",YEAR(H$4))),"")</f>
        <v/>
      </c>
      <c r="I15" s="39" t="str">
        <f ca="1">IFERROR(INDEX(TabEvenements[Motif],GETPIVOTDATA("ID",ID!$A$3,"Nom",$A15,"Date",MONTH(I$4),"M/A",$B15,"Jour",DAY(I$4),"Années",YEAR(I$4))),"")</f>
        <v/>
      </c>
      <c r="J15" s="39" t="str">
        <f ca="1">IFERROR(INDEX(TabEvenements[Motif],GETPIVOTDATA("ID",ID!$A$3,"Nom",$A15,"Date",MONTH(J$4),"M/A",$B15,"Jour",DAY(J$4),"Années",YEAR(J$4))),"")</f>
        <v/>
      </c>
      <c r="K15" s="39" t="str">
        <f ca="1">IFERROR(INDEX(TabEvenements[Motif],GETPIVOTDATA("ID",ID!$A$3,"Nom",$A15,"Date",MONTH(K$4),"M/A",$B15,"Jour",DAY(K$4),"Années",YEAR(K$4))),"")</f>
        <v/>
      </c>
      <c r="L15" s="39" t="str">
        <f ca="1">IFERROR(INDEX(TabEvenements[Motif],GETPIVOTDATA("ID",ID!$A$3,"Nom",$A15,"Date",MONTH(L$4),"M/A",$B15,"Jour",DAY(L$4),"Années",YEAR(L$4))),"")</f>
        <v/>
      </c>
      <c r="M15" s="39" t="str">
        <f ca="1">IFERROR(INDEX(TabEvenements[Motif],GETPIVOTDATA("ID",ID!$A$3,"Nom",$A15,"Date",MONTH(M$4),"M/A",$B15,"Jour",DAY(M$4),"Années",YEAR(M$4))),"")</f>
        <v/>
      </c>
      <c r="N15" s="39" t="str">
        <f ca="1">IFERROR(INDEX(TabEvenements[Motif],GETPIVOTDATA("ID",ID!$A$3,"Nom",$A15,"Date",MONTH(N$4),"M/A",$B15,"Jour",DAY(N$4),"Années",YEAR(N$4))),"")</f>
        <v/>
      </c>
      <c r="O15" s="39" t="str">
        <f ca="1">IFERROR(INDEX(TabEvenements[Motif],GETPIVOTDATA("ID",ID!$A$3,"Nom",$A15,"Date",MONTH(O$4),"M/A",$B15,"Jour",DAY(O$4),"Années",YEAR(O$4))),"")</f>
        <v/>
      </c>
      <c r="P15" s="39" t="str">
        <f ca="1">IFERROR(INDEX(TabEvenements[Motif],GETPIVOTDATA("ID",ID!$A$3,"Nom",$A15,"Date",MONTH(P$4),"M/A",$B15,"Jour",DAY(P$4),"Années",YEAR(P$4))),"")</f>
        <v/>
      </c>
      <c r="Q15" s="39" t="str">
        <f ca="1">IFERROR(INDEX(TabEvenements[Motif],GETPIVOTDATA("ID",ID!$A$3,"Nom",$A15,"Date",MONTH(Q$4),"M/A",$B15,"Jour",DAY(Q$4),"Années",YEAR(Q$4))),"")</f>
        <v/>
      </c>
      <c r="R15" s="39" t="str">
        <f ca="1">IFERROR(INDEX(TabEvenements[Motif],GETPIVOTDATA("ID",ID!$A$3,"Nom",$A15,"Date",MONTH(R$4),"M/A",$B15,"Jour",DAY(R$4),"Années",YEAR(R$4))),"")</f>
        <v/>
      </c>
      <c r="S15" s="39" t="str">
        <f ca="1">IFERROR(INDEX(TabEvenements[Motif],GETPIVOTDATA("ID",ID!$A$3,"Nom",$A15,"Date",MONTH(S$4),"M/A",$B15,"Jour",DAY(S$4),"Années",YEAR(S$4))),"")</f>
        <v/>
      </c>
      <c r="T15" s="39" t="str">
        <f ca="1">IFERROR(INDEX(TabEvenements[Motif],GETPIVOTDATA("ID",ID!$A$3,"Nom",$A15,"Date",MONTH(T$4),"M/A",$B15,"Jour",DAY(T$4),"Années",YEAR(T$4))),"")</f>
        <v/>
      </c>
      <c r="U15" s="39" t="str">
        <f ca="1">IFERROR(INDEX(TabEvenements[Motif],GETPIVOTDATA("ID",ID!$A$3,"Nom",$A15,"Date",MONTH(U$4),"M/A",$B15,"Jour",DAY(U$4),"Années",YEAR(U$4))),"")</f>
        <v>CONGES</v>
      </c>
      <c r="V15" s="39" t="str">
        <f ca="1">IFERROR(INDEX(TabEvenements[Motif],GETPIVOTDATA("ID",ID!$A$3,"Nom",$A15,"Date",MONTH(V$4),"M/A",$B15,"Jour",DAY(V$4),"Années",YEAR(V$4))),"")</f>
        <v/>
      </c>
      <c r="W15" s="39" t="str">
        <f ca="1">IFERROR(INDEX(TabEvenements[Motif],GETPIVOTDATA("ID",ID!$A$3,"Nom",$A15,"Date",MONTH(W$4),"M/A",$B15,"Jour",DAY(W$4),"Années",YEAR(W$4))),"")</f>
        <v/>
      </c>
      <c r="X15" s="39" t="str">
        <f ca="1">IFERROR(INDEX(TabEvenements[Motif],GETPIVOTDATA("ID",ID!$A$3,"Nom",$A15,"Date",MONTH(X$4),"M/A",$B15,"Jour",DAY(X$4),"Années",YEAR(X$4))),"")</f>
        <v/>
      </c>
      <c r="Y15" s="39" t="str">
        <f ca="1">IFERROR(INDEX(TabEvenements[Motif],GETPIVOTDATA("ID",ID!$A$3,"Nom",$A15,"Date",MONTH(Y$4),"M/A",$B15,"Jour",DAY(Y$4),"Années",YEAR(Y$4))),"")</f>
        <v/>
      </c>
      <c r="Z15" s="39" t="str">
        <f ca="1">IFERROR(INDEX(TabEvenements[Motif],GETPIVOTDATA("ID",ID!$A$3,"Nom",$A15,"Date",MONTH(Z$4),"M/A",$B15,"Jour",DAY(Z$4),"Années",YEAR(Z$4))),"")</f>
        <v/>
      </c>
      <c r="AA15" s="39" t="str">
        <f ca="1">IFERROR(INDEX(TabEvenements[Motif],GETPIVOTDATA("ID",ID!$A$3,"Nom",$A15,"Date",MONTH(AA$4),"M/A",$B15,"Jour",DAY(AA$4),"Années",YEAR(AA$4))),"")</f>
        <v/>
      </c>
      <c r="AB15" s="39" t="str">
        <f ca="1">IFERROR(INDEX(TabEvenements[Motif],GETPIVOTDATA("ID",ID!$A$3,"Nom",$A15,"Date",MONTH(AB$4),"M/A",$B15,"Jour",DAY(AB$4),"Années",YEAR(AB$4))),"")</f>
        <v/>
      </c>
      <c r="AC15" s="39" t="str">
        <f ca="1">IFERROR(INDEX(TabEvenements[Motif],GETPIVOTDATA("ID",ID!$A$3,"Nom",$A15,"Date",MONTH(AC$4),"M/A",$B15,"Jour",DAY(AC$4),"Années",YEAR(AC$4))),"")</f>
        <v/>
      </c>
      <c r="AD15" s="39" t="str">
        <f ca="1">IFERROR(INDEX(TabEvenements[Motif],GETPIVOTDATA("ID",ID!$A$3,"Nom",$A15,"Date",MONTH(AD$4),"M/A",$B15,"Jour",DAY(AD$4),"Années",YEAR(AD$4))),"")</f>
        <v/>
      </c>
      <c r="AE15" s="39" t="str">
        <f ca="1">IFERROR(INDEX(TabEvenements[Motif],GETPIVOTDATA("ID",ID!$A$3,"Nom",$A15,"Date",MONTH(AE$4),"M/A",$B15,"Jour",DAY(AE$4),"Années",YEAR(AE$4))),"")</f>
        <v/>
      </c>
      <c r="AF15" s="39" t="str">
        <f ca="1">IFERROR(INDEX(TabEvenements[Motif],GETPIVOTDATA("ID",ID!$A$3,"Nom",$A15,"Date",MONTH(AF$4),"M/A",$B15,"Jour",DAY(AF$4),"Années",YEAR(AF$4))),"")</f>
        <v/>
      </c>
      <c r="AG15" s="39" t="str">
        <f ca="1">IFERROR(INDEX(TabEvenements[Motif],GETPIVOTDATA("ID",ID!$A$3,"Nom",$A15,"Date",MONTH(AG$4),"M/A",$B15,"Jour",DAY(AG$4),"Années",YEAR(AG$4))),"")</f>
        <v/>
      </c>
      <c r="AH15" s="19"/>
      <c r="AI15" s="19"/>
      <c r="AJ15" s="19"/>
      <c r="AK15" s="19"/>
      <c r="AL15" s="19"/>
      <c r="AM15" s="19"/>
      <c r="AN15" s="19"/>
      <c r="AO15" s="19"/>
    </row>
    <row r="16" spans="1:41" s="15" customFormat="1" x14ac:dyDescent="0.35">
      <c r="A16" s="15" t="str">
        <f ca="1">OFFSET(Parametres!A$2,INT((ROW()-5)/2),,)</f>
        <v>LAURENCE</v>
      </c>
      <c r="B16" s="15" t="s">
        <v>2</v>
      </c>
      <c r="C16" s="39" t="str">
        <f ca="1">IFERROR(INDEX(TabEvenements[Motif],GETPIVOTDATA("ID",ID!$A$3,"Nom",$A16,"Date",MONTH(C$4),"M/A",$B16,"Jour",DAY(C$4),"Années",YEAR(C$4))),"")</f>
        <v/>
      </c>
      <c r="D16" s="39" t="str">
        <f ca="1">IFERROR(INDEX(TabEvenements[Motif],GETPIVOTDATA("ID",ID!$A$3,"Nom",$A16,"Date",MONTH(D$4),"M/A",$B16,"Jour",DAY(D$4),"Années",YEAR(D$4))),"")</f>
        <v/>
      </c>
      <c r="E16" s="39" t="str">
        <f ca="1">IFERROR(INDEX(TabEvenements[Motif],GETPIVOTDATA("ID",ID!$A$3,"Nom",$A16,"Date",MONTH(E$4),"M/A",$B16,"Jour",DAY(E$4),"Années",YEAR(E$4))),"")</f>
        <v/>
      </c>
      <c r="F16" s="39" t="str">
        <f ca="1">IFERROR(INDEX(TabEvenements[Motif],GETPIVOTDATA("ID",ID!$A$3,"Nom",$A16,"Date",MONTH(F$4),"M/A",$B16,"Jour",DAY(F$4),"Années",YEAR(F$4))),"")</f>
        <v/>
      </c>
      <c r="G16" s="39" t="str">
        <f ca="1">IFERROR(INDEX(TabEvenements[Motif],GETPIVOTDATA("ID",ID!$A$3,"Nom",$A16,"Date",MONTH(G$4),"M/A",$B16,"Jour",DAY(G$4),"Années",YEAR(G$4))),"")</f>
        <v/>
      </c>
      <c r="H16" s="39" t="str">
        <f ca="1">IFERROR(INDEX(TabEvenements[Motif],GETPIVOTDATA("ID",ID!$A$3,"Nom",$A16,"Date",MONTH(H$4),"M/A",$B16,"Jour",DAY(H$4),"Années",YEAR(H$4))),"")</f>
        <v/>
      </c>
      <c r="I16" s="39" t="str">
        <f ca="1">IFERROR(INDEX(TabEvenements[Motif],GETPIVOTDATA("ID",ID!$A$3,"Nom",$A16,"Date",MONTH(I$4),"M/A",$B16,"Jour",DAY(I$4),"Années",YEAR(I$4))),"")</f>
        <v/>
      </c>
      <c r="J16" s="39" t="str">
        <f ca="1">IFERROR(INDEX(TabEvenements[Motif],GETPIVOTDATA("ID",ID!$A$3,"Nom",$A16,"Date",MONTH(J$4),"M/A",$B16,"Jour",DAY(J$4),"Années",YEAR(J$4))),"")</f>
        <v/>
      </c>
      <c r="K16" s="39" t="str">
        <f ca="1">IFERROR(INDEX(TabEvenements[Motif],GETPIVOTDATA("ID",ID!$A$3,"Nom",$A16,"Date",MONTH(K$4),"M/A",$B16,"Jour",DAY(K$4),"Années",YEAR(K$4))),"")</f>
        <v/>
      </c>
      <c r="L16" s="39" t="str">
        <f ca="1">IFERROR(INDEX(TabEvenements[Motif],GETPIVOTDATA("ID",ID!$A$3,"Nom",$A16,"Date",MONTH(L$4),"M/A",$B16,"Jour",DAY(L$4),"Années",YEAR(L$4))),"")</f>
        <v/>
      </c>
      <c r="M16" s="39" t="str">
        <f ca="1">IFERROR(INDEX(TabEvenements[Motif],GETPIVOTDATA("ID",ID!$A$3,"Nom",$A16,"Date",MONTH(M$4),"M/A",$B16,"Jour",DAY(M$4),"Années",YEAR(M$4))),"")</f>
        <v/>
      </c>
      <c r="N16" s="39" t="str">
        <f ca="1">IFERROR(INDEX(TabEvenements[Motif],GETPIVOTDATA("ID",ID!$A$3,"Nom",$A16,"Date",MONTH(N$4),"M/A",$B16,"Jour",DAY(N$4),"Années",YEAR(N$4))),"")</f>
        <v/>
      </c>
      <c r="O16" s="39" t="str">
        <f ca="1">IFERROR(INDEX(TabEvenements[Motif],GETPIVOTDATA("ID",ID!$A$3,"Nom",$A16,"Date",MONTH(O$4),"M/A",$B16,"Jour",DAY(O$4),"Années",YEAR(O$4))),"")</f>
        <v/>
      </c>
      <c r="P16" s="39" t="str">
        <f ca="1">IFERROR(INDEX(TabEvenements[Motif],GETPIVOTDATA("ID",ID!$A$3,"Nom",$A16,"Date",MONTH(P$4),"M/A",$B16,"Jour",DAY(P$4),"Années",YEAR(P$4))),"")</f>
        <v/>
      </c>
      <c r="Q16" s="39" t="str">
        <f ca="1">IFERROR(INDEX(TabEvenements[Motif],GETPIVOTDATA("ID",ID!$A$3,"Nom",$A16,"Date",MONTH(Q$4),"M/A",$B16,"Jour",DAY(Q$4),"Années",YEAR(Q$4))),"")</f>
        <v/>
      </c>
      <c r="R16" s="39" t="str">
        <f ca="1">IFERROR(INDEX(TabEvenements[Motif],GETPIVOTDATA("ID",ID!$A$3,"Nom",$A16,"Date",MONTH(R$4),"M/A",$B16,"Jour",DAY(R$4),"Années",YEAR(R$4))),"")</f>
        <v/>
      </c>
      <c r="S16" s="39" t="str">
        <f ca="1">IFERROR(INDEX(TabEvenements[Motif],GETPIVOTDATA("ID",ID!$A$3,"Nom",$A16,"Date",MONTH(S$4),"M/A",$B16,"Jour",DAY(S$4),"Années",YEAR(S$4))),"")</f>
        <v/>
      </c>
      <c r="T16" s="39" t="str">
        <f ca="1">IFERROR(INDEX(TabEvenements[Motif],GETPIVOTDATA("ID",ID!$A$3,"Nom",$A16,"Date",MONTH(T$4),"M/A",$B16,"Jour",DAY(T$4),"Années",YEAR(T$4))),"")</f>
        <v/>
      </c>
      <c r="U16" s="39" t="str">
        <f ca="1">IFERROR(INDEX(TabEvenements[Motif],GETPIVOTDATA("ID",ID!$A$3,"Nom",$A16,"Date",MONTH(U$4),"M/A",$B16,"Jour",DAY(U$4),"Années",YEAR(U$4))),"")</f>
        <v/>
      </c>
      <c r="V16" s="39" t="str">
        <f ca="1">IFERROR(INDEX(TabEvenements[Motif],GETPIVOTDATA("ID",ID!$A$3,"Nom",$A16,"Date",MONTH(V$4),"M/A",$B16,"Jour",DAY(V$4),"Années",YEAR(V$4))),"")</f>
        <v/>
      </c>
      <c r="W16" s="39" t="str">
        <f ca="1">IFERROR(INDEX(TabEvenements[Motif],GETPIVOTDATA("ID",ID!$A$3,"Nom",$A16,"Date",MONTH(W$4),"M/A",$B16,"Jour",DAY(W$4),"Années",YEAR(W$4))),"")</f>
        <v/>
      </c>
      <c r="X16" s="39" t="str">
        <f ca="1">IFERROR(INDEX(TabEvenements[Motif],GETPIVOTDATA("ID",ID!$A$3,"Nom",$A16,"Date",MONTH(X$4),"M/A",$B16,"Jour",DAY(X$4),"Années",YEAR(X$4))),"")</f>
        <v/>
      </c>
      <c r="Y16" s="39" t="str">
        <f ca="1">IFERROR(INDEX(TabEvenements[Motif],GETPIVOTDATA("ID",ID!$A$3,"Nom",$A16,"Date",MONTH(Y$4),"M/A",$B16,"Jour",DAY(Y$4),"Années",YEAR(Y$4))),"")</f>
        <v/>
      </c>
      <c r="Z16" s="39" t="str">
        <f ca="1">IFERROR(INDEX(TabEvenements[Motif],GETPIVOTDATA("ID",ID!$A$3,"Nom",$A16,"Date",MONTH(Z$4),"M/A",$B16,"Jour",DAY(Z$4),"Années",YEAR(Z$4))),"")</f>
        <v/>
      </c>
      <c r="AA16" s="39" t="str">
        <f ca="1">IFERROR(INDEX(TabEvenements[Motif],GETPIVOTDATA("ID",ID!$A$3,"Nom",$A16,"Date",MONTH(AA$4),"M/A",$B16,"Jour",DAY(AA$4),"Années",YEAR(AA$4))),"")</f>
        <v/>
      </c>
      <c r="AB16" s="39" t="str">
        <f ca="1">IFERROR(INDEX(TabEvenements[Motif],GETPIVOTDATA("ID",ID!$A$3,"Nom",$A16,"Date",MONTH(AB$4),"M/A",$B16,"Jour",DAY(AB$4),"Années",YEAR(AB$4))),"")</f>
        <v/>
      </c>
      <c r="AC16" s="39" t="str">
        <f ca="1">IFERROR(INDEX(TabEvenements[Motif],GETPIVOTDATA("ID",ID!$A$3,"Nom",$A16,"Date",MONTH(AC$4),"M/A",$B16,"Jour",DAY(AC$4),"Années",YEAR(AC$4))),"")</f>
        <v/>
      </c>
      <c r="AD16" s="39" t="str">
        <f ca="1">IFERROR(INDEX(TabEvenements[Motif],GETPIVOTDATA("ID",ID!$A$3,"Nom",$A16,"Date",MONTH(AD$4),"M/A",$B16,"Jour",DAY(AD$4),"Années",YEAR(AD$4))),"")</f>
        <v/>
      </c>
      <c r="AE16" s="39" t="str">
        <f ca="1">IFERROR(INDEX(TabEvenements[Motif],GETPIVOTDATA("ID",ID!$A$3,"Nom",$A16,"Date",MONTH(AE$4),"M/A",$B16,"Jour",DAY(AE$4),"Années",YEAR(AE$4))),"")</f>
        <v/>
      </c>
      <c r="AF16" s="39" t="str">
        <f ca="1">IFERROR(INDEX(TabEvenements[Motif],GETPIVOTDATA("ID",ID!$A$3,"Nom",$A16,"Date",MONTH(AF$4),"M/A",$B16,"Jour",DAY(AF$4),"Années",YEAR(AF$4))),"")</f>
        <v/>
      </c>
      <c r="AG16" s="39" t="str">
        <f ca="1">IFERROR(INDEX(TabEvenements[Motif],GETPIVOTDATA("ID",ID!$A$3,"Nom",$A16,"Date",MONTH(AG$4),"M/A",$B16,"Jour",DAY(AG$4),"Années",YEAR(AG$4))),"")</f>
        <v/>
      </c>
      <c r="AH16" s="19"/>
      <c r="AI16" s="19"/>
      <c r="AJ16" s="19"/>
      <c r="AK16" s="19"/>
      <c r="AL16" s="19"/>
      <c r="AM16" s="19"/>
      <c r="AN16" s="19"/>
      <c r="AO16" s="19"/>
    </row>
    <row r="17" spans="1:41" s="15" customFormat="1" x14ac:dyDescent="0.35">
      <c r="A17" s="15" t="str">
        <f ca="1">OFFSET(Parametres!A$2,INT((ROW()-5)/2),,)</f>
        <v>MARYLENE</v>
      </c>
      <c r="B17" s="15" t="s">
        <v>1</v>
      </c>
      <c r="C17" s="39" t="str">
        <f ca="1">IFERROR(INDEX(TabEvenements[Motif],GETPIVOTDATA("ID",ID!$A$3,"Nom",$A17,"Date",MONTH(C$4),"M/A",$B17,"Jour",DAY(C$4),"Années",YEAR(C$4))),"")</f>
        <v/>
      </c>
      <c r="D17" s="39" t="str">
        <f ca="1">IFERROR(INDEX(TabEvenements[Motif],GETPIVOTDATA("ID",ID!$A$3,"Nom",$A17,"Date",MONTH(D$4),"M/A",$B17,"Jour",DAY(D$4),"Années",YEAR(D$4))),"")</f>
        <v/>
      </c>
      <c r="E17" s="39" t="str">
        <f ca="1">IFERROR(INDEX(TabEvenements[Motif],GETPIVOTDATA("ID",ID!$A$3,"Nom",$A17,"Date",MONTH(E$4),"M/A",$B17,"Jour",DAY(E$4),"Années",YEAR(E$4))),"")</f>
        <v/>
      </c>
      <c r="F17" s="39" t="str">
        <f ca="1">IFERROR(INDEX(TabEvenements[Motif],GETPIVOTDATA("ID",ID!$A$3,"Nom",$A17,"Date",MONTH(F$4),"M/A",$B17,"Jour",DAY(F$4),"Années",YEAR(F$4))),"")</f>
        <v/>
      </c>
      <c r="G17" s="39" t="str">
        <f ca="1">IFERROR(INDEX(TabEvenements[Motif],GETPIVOTDATA("ID",ID!$A$3,"Nom",$A17,"Date",MONTH(G$4),"M/A",$B17,"Jour",DAY(G$4),"Années",YEAR(G$4))),"")</f>
        <v/>
      </c>
      <c r="H17" s="39" t="str">
        <f ca="1">IFERROR(INDEX(TabEvenements[Motif],GETPIVOTDATA("ID",ID!$A$3,"Nom",$A17,"Date",MONTH(H$4),"M/A",$B17,"Jour",DAY(H$4),"Années",YEAR(H$4))),"")</f>
        <v/>
      </c>
      <c r="I17" s="39" t="str">
        <f ca="1">IFERROR(INDEX(TabEvenements[Motif],GETPIVOTDATA("ID",ID!$A$3,"Nom",$A17,"Date",MONTH(I$4),"M/A",$B17,"Jour",DAY(I$4),"Années",YEAR(I$4))),"")</f>
        <v/>
      </c>
      <c r="J17" s="39" t="str">
        <f ca="1">IFERROR(INDEX(TabEvenements[Motif],GETPIVOTDATA("ID",ID!$A$3,"Nom",$A17,"Date",MONTH(J$4),"M/A",$B17,"Jour",DAY(J$4),"Années",YEAR(J$4))),"")</f>
        <v/>
      </c>
      <c r="K17" s="39" t="str">
        <f ca="1">IFERROR(INDEX(TabEvenements[Motif],GETPIVOTDATA("ID",ID!$A$3,"Nom",$A17,"Date",MONTH(K$4),"M/A",$B17,"Jour",DAY(K$4),"Années",YEAR(K$4))),"")</f>
        <v/>
      </c>
      <c r="L17" s="39" t="str">
        <f ca="1">IFERROR(INDEX(TabEvenements[Motif],GETPIVOTDATA("ID",ID!$A$3,"Nom",$A17,"Date",MONTH(L$4),"M/A",$B17,"Jour",DAY(L$4),"Années",YEAR(L$4))),"")</f>
        <v/>
      </c>
      <c r="M17" s="39" t="str">
        <f ca="1">IFERROR(INDEX(TabEvenements[Motif],GETPIVOTDATA("ID",ID!$A$3,"Nom",$A17,"Date",MONTH(M$4),"M/A",$B17,"Jour",DAY(M$4),"Années",YEAR(M$4))),"")</f>
        <v/>
      </c>
      <c r="N17" s="39" t="str">
        <f ca="1">IFERROR(INDEX(TabEvenements[Motif],GETPIVOTDATA("ID",ID!$A$3,"Nom",$A17,"Date",MONTH(N$4),"M/A",$B17,"Jour",DAY(N$4),"Années",YEAR(N$4))),"")</f>
        <v/>
      </c>
      <c r="O17" s="39" t="str">
        <f ca="1">IFERROR(INDEX(TabEvenements[Motif],GETPIVOTDATA("ID",ID!$A$3,"Nom",$A17,"Date",MONTH(O$4),"M/A",$B17,"Jour",DAY(O$4),"Années",YEAR(O$4))),"")</f>
        <v/>
      </c>
      <c r="P17" s="39" t="str">
        <f ca="1">IFERROR(INDEX(TabEvenements[Motif],GETPIVOTDATA("ID",ID!$A$3,"Nom",$A17,"Date",MONTH(P$4),"M/A",$B17,"Jour",DAY(P$4),"Années",YEAR(P$4))),"")</f>
        <v/>
      </c>
      <c r="Q17" s="39" t="str">
        <f ca="1">IFERROR(INDEX(TabEvenements[Motif],GETPIVOTDATA("ID",ID!$A$3,"Nom",$A17,"Date",MONTH(Q$4),"M/A",$B17,"Jour",DAY(Q$4),"Années",YEAR(Q$4))),"")</f>
        <v/>
      </c>
      <c r="R17" s="39" t="str">
        <f ca="1">IFERROR(INDEX(TabEvenements[Motif],GETPIVOTDATA("ID",ID!$A$3,"Nom",$A17,"Date",MONTH(R$4),"M/A",$B17,"Jour",DAY(R$4),"Années",YEAR(R$4))),"")</f>
        <v/>
      </c>
      <c r="S17" s="39" t="str">
        <f ca="1">IFERROR(INDEX(TabEvenements[Motif],GETPIVOTDATA("ID",ID!$A$3,"Nom",$A17,"Date",MONTH(S$4),"M/A",$B17,"Jour",DAY(S$4),"Années",YEAR(S$4))),"")</f>
        <v/>
      </c>
      <c r="T17" s="39" t="str">
        <f ca="1">IFERROR(INDEX(TabEvenements[Motif],GETPIVOTDATA("ID",ID!$A$3,"Nom",$A17,"Date",MONTH(T$4),"M/A",$B17,"Jour",DAY(T$4),"Années",YEAR(T$4))),"")</f>
        <v/>
      </c>
      <c r="U17" s="39" t="str">
        <f ca="1">IFERROR(INDEX(TabEvenements[Motif],GETPIVOTDATA("ID",ID!$A$3,"Nom",$A17,"Date",MONTH(U$4),"M/A",$B17,"Jour",DAY(U$4),"Années",YEAR(U$4))),"")</f>
        <v/>
      </c>
      <c r="V17" s="39" t="str">
        <f ca="1">IFERROR(INDEX(TabEvenements[Motif],GETPIVOTDATA("ID",ID!$A$3,"Nom",$A17,"Date",MONTH(V$4),"M/A",$B17,"Jour",DAY(V$4),"Années",YEAR(V$4))),"")</f>
        <v/>
      </c>
      <c r="W17" s="39" t="str">
        <f ca="1">IFERROR(INDEX(TabEvenements[Motif],GETPIVOTDATA("ID",ID!$A$3,"Nom",$A17,"Date",MONTH(W$4),"M/A",$B17,"Jour",DAY(W$4),"Années",YEAR(W$4))),"")</f>
        <v/>
      </c>
      <c r="X17" s="39" t="str">
        <f ca="1">IFERROR(INDEX(TabEvenements[Motif],GETPIVOTDATA("ID",ID!$A$3,"Nom",$A17,"Date",MONTH(X$4),"M/A",$B17,"Jour",DAY(X$4),"Années",YEAR(X$4))),"")</f>
        <v/>
      </c>
      <c r="Y17" s="39" t="str">
        <f ca="1">IFERROR(INDEX(TabEvenements[Motif],GETPIVOTDATA("ID",ID!$A$3,"Nom",$A17,"Date",MONTH(Y$4),"M/A",$B17,"Jour",DAY(Y$4),"Années",YEAR(Y$4))),"")</f>
        <v/>
      </c>
      <c r="Z17" s="39" t="str">
        <f ca="1">IFERROR(INDEX(TabEvenements[Motif],GETPIVOTDATA("ID",ID!$A$3,"Nom",$A17,"Date",MONTH(Z$4),"M/A",$B17,"Jour",DAY(Z$4),"Années",YEAR(Z$4))),"")</f>
        <v/>
      </c>
      <c r="AA17" s="39" t="str">
        <f ca="1">IFERROR(INDEX(TabEvenements[Motif],GETPIVOTDATA("ID",ID!$A$3,"Nom",$A17,"Date",MONTH(AA$4),"M/A",$B17,"Jour",DAY(AA$4),"Années",YEAR(AA$4))),"")</f>
        <v/>
      </c>
      <c r="AB17" s="39" t="str">
        <f ca="1">IFERROR(INDEX(TabEvenements[Motif],GETPIVOTDATA("ID",ID!$A$3,"Nom",$A17,"Date",MONTH(AB$4),"M/A",$B17,"Jour",DAY(AB$4),"Années",YEAR(AB$4))),"")</f>
        <v/>
      </c>
      <c r="AC17" s="39" t="str">
        <f ca="1">IFERROR(INDEX(TabEvenements[Motif],GETPIVOTDATA("ID",ID!$A$3,"Nom",$A17,"Date",MONTH(AC$4),"M/A",$B17,"Jour",DAY(AC$4),"Années",YEAR(AC$4))),"")</f>
        <v/>
      </c>
      <c r="AD17" s="39" t="str">
        <f ca="1">IFERROR(INDEX(TabEvenements[Motif],GETPIVOTDATA("ID",ID!$A$3,"Nom",$A17,"Date",MONTH(AD$4),"M/A",$B17,"Jour",DAY(AD$4),"Années",YEAR(AD$4))),"")</f>
        <v/>
      </c>
      <c r="AE17" s="39" t="str">
        <f ca="1">IFERROR(INDEX(TabEvenements[Motif],GETPIVOTDATA("ID",ID!$A$3,"Nom",$A17,"Date",MONTH(AE$4),"M/A",$B17,"Jour",DAY(AE$4),"Années",YEAR(AE$4))),"")</f>
        <v/>
      </c>
      <c r="AF17" s="39" t="str">
        <f ca="1">IFERROR(INDEX(TabEvenements[Motif],GETPIVOTDATA("ID",ID!$A$3,"Nom",$A17,"Date",MONTH(AF$4),"M/A",$B17,"Jour",DAY(AF$4),"Années",YEAR(AF$4))),"")</f>
        <v/>
      </c>
      <c r="AG17" s="39" t="str">
        <f ca="1">IFERROR(INDEX(TabEvenements[Motif],GETPIVOTDATA("ID",ID!$A$3,"Nom",$A17,"Date",MONTH(AG$4),"M/A",$B17,"Jour",DAY(AG$4),"Années",YEAR(AG$4))),"")</f>
        <v/>
      </c>
      <c r="AH17" s="19"/>
      <c r="AI17" s="19"/>
      <c r="AJ17" s="19"/>
      <c r="AK17" s="19"/>
      <c r="AL17" s="19"/>
      <c r="AM17" s="19"/>
      <c r="AN17" s="19"/>
      <c r="AO17" s="19"/>
    </row>
    <row r="18" spans="1:41" s="15" customFormat="1" x14ac:dyDescent="0.35">
      <c r="A18" s="15" t="str">
        <f ca="1">OFFSET(Parametres!A$2,INT((ROW()-5)/2),,)</f>
        <v>MARYLENE</v>
      </c>
      <c r="B18" s="15" t="s">
        <v>2</v>
      </c>
      <c r="C18" s="39" t="str">
        <f ca="1">IFERROR(INDEX(TabEvenements[Motif],GETPIVOTDATA("ID",ID!$A$3,"Nom",$A18,"Date",MONTH(C$4),"M/A",$B18,"Jour",DAY(C$4),"Années",YEAR(C$4))),"")</f>
        <v/>
      </c>
      <c r="D18" s="39" t="str">
        <f ca="1">IFERROR(INDEX(TabEvenements[Motif],GETPIVOTDATA("ID",ID!$A$3,"Nom",$A18,"Date",MONTH(D$4),"M/A",$B18,"Jour",DAY(D$4),"Années",YEAR(D$4))),"")</f>
        <v/>
      </c>
      <c r="E18" s="39" t="str">
        <f ca="1">IFERROR(INDEX(TabEvenements[Motif],GETPIVOTDATA("ID",ID!$A$3,"Nom",$A18,"Date",MONTH(E$4),"M/A",$B18,"Jour",DAY(E$4),"Années",YEAR(E$4))),"")</f>
        <v/>
      </c>
      <c r="F18" s="39" t="str">
        <f ca="1">IFERROR(INDEX(TabEvenements[Motif],GETPIVOTDATA("ID",ID!$A$3,"Nom",$A18,"Date",MONTH(F$4),"M/A",$B18,"Jour",DAY(F$4),"Années",YEAR(F$4))),"")</f>
        <v/>
      </c>
      <c r="G18" s="39" t="str">
        <f ca="1">IFERROR(INDEX(TabEvenements[Motif],GETPIVOTDATA("ID",ID!$A$3,"Nom",$A18,"Date",MONTH(G$4),"M/A",$B18,"Jour",DAY(G$4),"Années",YEAR(G$4))),"")</f>
        <v/>
      </c>
      <c r="H18" s="39" t="str">
        <f ca="1">IFERROR(INDEX(TabEvenements[Motif],GETPIVOTDATA("ID",ID!$A$3,"Nom",$A18,"Date",MONTH(H$4),"M/A",$B18,"Jour",DAY(H$4),"Années",YEAR(H$4))),"")</f>
        <v/>
      </c>
      <c r="I18" s="39" t="str">
        <f ca="1">IFERROR(INDEX(TabEvenements[Motif],GETPIVOTDATA("ID",ID!$A$3,"Nom",$A18,"Date",MONTH(I$4),"M/A",$B18,"Jour",DAY(I$4),"Années",YEAR(I$4))),"")</f>
        <v/>
      </c>
      <c r="J18" s="39" t="str">
        <f ca="1">IFERROR(INDEX(TabEvenements[Motif],GETPIVOTDATA("ID",ID!$A$3,"Nom",$A18,"Date",MONTH(J$4),"M/A",$B18,"Jour",DAY(J$4),"Années",YEAR(J$4))),"")</f>
        <v/>
      </c>
      <c r="K18" s="39" t="str">
        <f ca="1">IFERROR(INDEX(TabEvenements[Motif],GETPIVOTDATA("ID",ID!$A$3,"Nom",$A18,"Date",MONTH(K$4),"M/A",$B18,"Jour",DAY(K$4),"Années",YEAR(K$4))),"")</f>
        <v/>
      </c>
      <c r="L18" s="39" t="str">
        <f ca="1">IFERROR(INDEX(TabEvenements[Motif],GETPIVOTDATA("ID",ID!$A$3,"Nom",$A18,"Date",MONTH(L$4),"M/A",$B18,"Jour",DAY(L$4),"Années",YEAR(L$4))),"")</f>
        <v/>
      </c>
      <c r="M18" s="39" t="str">
        <f ca="1">IFERROR(INDEX(TabEvenements[Motif],GETPIVOTDATA("ID",ID!$A$3,"Nom",$A18,"Date",MONTH(M$4),"M/A",$B18,"Jour",DAY(M$4),"Années",YEAR(M$4))),"")</f>
        <v/>
      </c>
      <c r="N18" s="39" t="str">
        <f ca="1">IFERROR(INDEX(TabEvenements[Motif],GETPIVOTDATA("ID",ID!$A$3,"Nom",$A18,"Date",MONTH(N$4),"M/A",$B18,"Jour",DAY(N$4),"Années",YEAR(N$4))),"")</f>
        <v/>
      </c>
      <c r="O18" s="39" t="str">
        <f ca="1">IFERROR(INDEX(TabEvenements[Motif],GETPIVOTDATA("ID",ID!$A$3,"Nom",$A18,"Date",MONTH(O$4),"M/A",$B18,"Jour",DAY(O$4),"Années",YEAR(O$4))),"")</f>
        <v/>
      </c>
      <c r="P18" s="39" t="str">
        <f ca="1">IFERROR(INDEX(TabEvenements[Motif],GETPIVOTDATA("ID",ID!$A$3,"Nom",$A18,"Date",MONTH(P$4),"M/A",$B18,"Jour",DAY(P$4),"Années",YEAR(P$4))),"")</f>
        <v/>
      </c>
      <c r="Q18" s="39" t="str">
        <f ca="1">IFERROR(INDEX(TabEvenements[Motif],GETPIVOTDATA("ID",ID!$A$3,"Nom",$A18,"Date",MONTH(Q$4),"M/A",$B18,"Jour",DAY(Q$4),"Années",YEAR(Q$4))),"")</f>
        <v/>
      </c>
      <c r="R18" s="39" t="str">
        <f ca="1">IFERROR(INDEX(TabEvenements[Motif],GETPIVOTDATA("ID",ID!$A$3,"Nom",$A18,"Date",MONTH(R$4),"M/A",$B18,"Jour",DAY(R$4),"Années",YEAR(R$4))),"")</f>
        <v/>
      </c>
      <c r="S18" s="39" t="str">
        <f ca="1">IFERROR(INDEX(TabEvenements[Motif],GETPIVOTDATA("ID",ID!$A$3,"Nom",$A18,"Date",MONTH(S$4),"M/A",$B18,"Jour",DAY(S$4),"Années",YEAR(S$4))),"")</f>
        <v/>
      </c>
      <c r="T18" s="39" t="str">
        <f ca="1">IFERROR(INDEX(TabEvenements[Motif],GETPIVOTDATA("ID",ID!$A$3,"Nom",$A18,"Date",MONTH(T$4),"M/A",$B18,"Jour",DAY(T$4),"Années",YEAR(T$4))),"")</f>
        <v/>
      </c>
      <c r="U18" s="39" t="str">
        <f ca="1">IFERROR(INDEX(TabEvenements[Motif],GETPIVOTDATA("ID",ID!$A$3,"Nom",$A18,"Date",MONTH(U$4),"M/A",$B18,"Jour",DAY(U$4),"Années",YEAR(U$4))),"")</f>
        <v/>
      </c>
      <c r="V18" s="39" t="str">
        <f ca="1">IFERROR(INDEX(TabEvenements[Motif],GETPIVOTDATA("ID",ID!$A$3,"Nom",$A18,"Date",MONTH(V$4),"M/A",$B18,"Jour",DAY(V$4),"Années",YEAR(V$4))),"")</f>
        <v/>
      </c>
      <c r="W18" s="39" t="str">
        <f ca="1">IFERROR(INDEX(TabEvenements[Motif],GETPIVOTDATA("ID",ID!$A$3,"Nom",$A18,"Date",MONTH(W$4),"M/A",$B18,"Jour",DAY(W$4),"Années",YEAR(W$4))),"")</f>
        <v/>
      </c>
      <c r="X18" s="39" t="str">
        <f ca="1">IFERROR(INDEX(TabEvenements[Motif],GETPIVOTDATA("ID",ID!$A$3,"Nom",$A18,"Date",MONTH(X$4),"M/A",$B18,"Jour",DAY(X$4),"Années",YEAR(X$4))),"")</f>
        <v/>
      </c>
      <c r="Y18" s="39" t="str">
        <f ca="1">IFERROR(INDEX(TabEvenements[Motif],GETPIVOTDATA("ID",ID!$A$3,"Nom",$A18,"Date",MONTH(Y$4),"M/A",$B18,"Jour",DAY(Y$4),"Années",YEAR(Y$4))),"")</f>
        <v/>
      </c>
      <c r="Z18" s="39" t="str">
        <f ca="1">IFERROR(INDEX(TabEvenements[Motif],GETPIVOTDATA("ID",ID!$A$3,"Nom",$A18,"Date",MONTH(Z$4),"M/A",$B18,"Jour",DAY(Z$4),"Années",YEAR(Z$4))),"")</f>
        <v/>
      </c>
      <c r="AA18" s="39" t="str">
        <f ca="1">IFERROR(INDEX(TabEvenements[Motif],GETPIVOTDATA("ID",ID!$A$3,"Nom",$A18,"Date",MONTH(AA$4),"M/A",$B18,"Jour",DAY(AA$4),"Années",YEAR(AA$4))),"")</f>
        <v/>
      </c>
      <c r="AB18" s="39" t="str">
        <f ca="1">IFERROR(INDEX(TabEvenements[Motif],GETPIVOTDATA("ID",ID!$A$3,"Nom",$A18,"Date",MONTH(AB$4),"M/A",$B18,"Jour",DAY(AB$4),"Années",YEAR(AB$4))),"")</f>
        <v/>
      </c>
      <c r="AC18" s="39" t="str">
        <f ca="1">IFERROR(INDEX(TabEvenements[Motif],GETPIVOTDATA("ID",ID!$A$3,"Nom",$A18,"Date",MONTH(AC$4),"M/A",$B18,"Jour",DAY(AC$4),"Années",YEAR(AC$4))),"")</f>
        <v/>
      </c>
      <c r="AD18" s="39" t="str">
        <f ca="1">IFERROR(INDEX(TabEvenements[Motif],GETPIVOTDATA("ID",ID!$A$3,"Nom",$A18,"Date",MONTH(AD$4),"M/A",$B18,"Jour",DAY(AD$4),"Années",YEAR(AD$4))),"")</f>
        <v/>
      </c>
      <c r="AE18" s="39" t="str">
        <f ca="1">IFERROR(INDEX(TabEvenements[Motif],GETPIVOTDATA("ID",ID!$A$3,"Nom",$A18,"Date",MONTH(AE$4),"M/A",$B18,"Jour",DAY(AE$4),"Années",YEAR(AE$4))),"")</f>
        <v/>
      </c>
      <c r="AF18" s="39" t="str">
        <f ca="1">IFERROR(INDEX(TabEvenements[Motif],GETPIVOTDATA("ID",ID!$A$3,"Nom",$A18,"Date",MONTH(AF$4),"M/A",$B18,"Jour",DAY(AF$4),"Années",YEAR(AF$4))),"")</f>
        <v/>
      </c>
      <c r="AG18" s="39" t="str">
        <f ca="1">IFERROR(INDEX(TabEvenements[Motif],GETPIVOTDATA("ID",ID!$A$3,"Nom",$A18,"Date",MONTH(AG$4),"M/A",$B18,"Jour",DAY(AG$4),"Années",YEAR(AG$4))),"")</f>
        <v/>
      </c>
      <c r="AH18" s="19"/>
      <c r="AI18" s="19"/>
      <c r="AJ18" s="19"/>
      <c r="AK18" s="19"/>
      <c r="AL18" s="19"/>
      <c r="AM18" s="19"/>
      <c r="AN18" s="19"/>
      <c r="AO18" s="19"/>
    </row>
    <row r="19" spans="1:41" s="15" customFormat="1" x14ac:dyDescent="0.35">
      <c r="A19" s="15" t="str">
        <f ca="1">OFFSET(Parametres!A$2,INT((ROW()-5)/2),,)</f>
        <v>MELANIE</v>
      </c>
      <c r="B19" s="15" t="s">
        <v>1</v>
      </c>
      <c r="C19" s="39" t="str">
        <f ca="1">IFERROR(INDEX(TabEvenements[Motif],GETPIVOTDATA("ID",ID!$A$3,"Nom",$A19,"Date",MONTH(C$4),"M/A",$B19,"Jour",DAY(C$4),"Années",YEAR(C$4))),"")</f>
        <v/>
      </c>
      <c r="D19" s="39" t="str">
        <f ca="1">IFERROR(INDEX(TabEvenements[Motif],GETPIVOTDATA("ID",ID!$A$3,"Nom",$A19,"Date",MONTH(D$4),"M/A",$B19,"Jour",DAY(D$4),"Années",YEAR(D$4))),"")</f>
        <v/>
      </c>
      <c r="E19" s="39" t="str">
        <f ca="1">IFERROR(INDEX(TabEvenements[Motif],GETPIVOTDATA("ID",ID!$A$3,"Nom",$A19,"Date",MONTH(E$4),"M/A",$B19,"Jour",DAY(E$4),"Années",YEAR(E$4))),"")</f>
        <v/>
      </c>
      <c r="F19" s="39" t="str">
        <f ca="1">IFERROR(INDEX(TabEvenements[Motif],GETPIVOTDATA("ID",ID!$A$3,"Nom",$A19,"Date",MONTH(F$4),"M/A",$B19,"Jour",DAY(F$4),"Années",YEAR(F$4))),"")</f>
        <v/>
      </c>
      <c r="G19" s="39" t="str">
        <f ca="1">IFERROR(INDEX(TabEvenements[Motif],GETPIVOTDATA("ID",ID!$A$3,"Nom",$A19,"Date",MONTH(G$4),"M/A",$B19,"Jour",DAY(G$4),"Années",YEAR(G$4))),"")</f>
        <v/>
      </c>
      <c r="H19" s="39" t="str">
        <f ca="1">IFERROR(INDEX(TabEvenements[Motif],GETPIVOTDATA("ID",ID!$A$3,"Nom",$A19,"Date",MONTH(H$4),"M/A",$B19,"Jour",DAY(H$4),"Années",YEAR(H$4))),"")</f>
        <v/>
      </c>
      <c r="I19" s="39" t="str">
        <f ca="1">IFERROR(INDEX(TabEvenements[Motif],GETPIVOTDATA("ID",ID!$A$3,"Nom",$A19,"Date",MONTH(I$4),"M/A",$B19,"Jour",DAY(I$4),"Années",YEAR(I$4))),"")</f>
        <v/>
      </c>
      <c r="J19" s="39" t="str">
        <f ca="1">IFERROR(INDEX(TabEvenements[Motif],GETPIVOTDATA("ID",ID!$A$3,"Nom",$A19,"Date",MONTH(J$4),"M/A",$B19,"Jour",DAY(J$4),"Années",YEAR(J$4))),"")</f>
        <v/>
      </c>
      <c r="K19" s="39" t="str">
        <f ca="1">IFERROR(INDEX(TabEvenements[Motif],GETPIVOTDATA("ID",ID!$A$3,"Nom",$A19,"Date",MONTH(K$4),"M/A",$B19,"Jour",DAY(K$4),"Années",YEAR(K$4))),"")</f>
        <v/>
      </c>
      <c r="L19" s="39" t="str">
        <f ca="1">IFERROR(INDEX(TabEvenements[Motif],GETPIVOTDATA("ID",ID!$A$3,"Nom",$A19,"Date",MONTH(L$4),"M/A",$B19,"Jour",DAY(L$4),"Années",YEAR(L$4))),"")</f>
        <v/>
      </c>
      <c r="M19" s="39" t="str">
        <f ca="1">IFERROR(INDEX(TabEvenements[Motif],GETPIVOTDATA("ID",ID!$A$3,"Nom",$A19,"Date",MONTH(M$4),"M/A",$B19,"Jour",DAY(M$4),"Années",YEAR(M$4))),"")</f>
        <v/>
      </c>
      <c r="N19" s="39" t="str">
        <f ca="1">IFERROR(INDEX(TabEvenements[Motif],GETPIVOTDATA("ID",ID!$A$3,"Nom",$A19,"Date",MONTH(N$4),"M/A",$B19,"Jour",DAY(N$4),"Années",YEAR(N$4))),"")</f>
        <v/>
      </c>
      <c r="O19" s="39" t="str">
        <f ca="1">IFERROR(INDEX(TabEvenements[Motif],GETPIVOTDATA("ID",ID!$A$3,"Nom",$A19,"Date",MONTH(O$4),"M/A",$B19,"Jour",DAY(O$4),"Années",YEAR(O$4))),"")</f>
        <v/>
      </c>
      <c r="P19" s="39" t="str">
        <f ca="1">IFERROR(INDEX(TabEvenements[Motif],GETPIVOTDATA("ID",ID!$A$3,"Nom",$A19,"Date",MONTH(P$4),"M/A",$B19,"Jour",DAY(P$4),"Années",YEAR(P$4))),"")</f>
        <v/>
      </c>
      <c r="Q19" s="39" t="str">
        <f ca="1">IFERROR(INDEX(TabEvenements[Motif],GETPIVOTDATA("ID",ID!$A$3,"Nom",$A19,"Date",MONTH(Q$4),"M/A",$B19,"Jour",DAY(Q$4),"Années",YEAR(Q$4))),"")</f>
        <v/>
      </c>
      <c r="R19" s="39" t="str">
        <f ca="1">IFERROR(INDEX(TabEvenements[Motif],GETPIVOTDATA("ID",ID!$A$3,"Nom",$A19,"Date",MONTH(R$4),"M/A",$B19,"Jour",DAY(R$4),"Années",YEAR(R$4))),"")</f>
        <v/>
      </c>
      <c r="S19" s="39" t="str">
        <f ca="1">IFERROR(INDEX(TabEvenements[Motif],GETPIVOTDATA("ID",ID!$A$3,"Nom",$A19,"Date",MONTH(S$4),"M/A",$B19,"Jour",DAY(S$4),"Années",YEAR(S$4))),"")</f>
        <v/>
      </c>
      <c r="T19" s="39" t="str">
        <f ca="1">IFERROR(INDEX(TabEvenements[Motif],GETPIVOTDATA("ID",ID!$A$3,"Nom",$A19,"Date",MONTH(T$4),"M/A",$B19,"Jour",DAY(T$4),"Années",YEAR(T$4))),"")</f>
        <v/>
      </c>
      <c r="U19" s="39" t="str">
        <f ca="1">IFERROR(INDEX(TabEvenements[Motif],GETPIVOTDATA("ID",ID!$A$3,"Nom",$A19,"Date",MONTH(U$4),"M/A",$B19,"Jour",DAY(U$4),"Années",YEAR(U$4))),"")</f>
        <v/>
      </c>
      <c r="V19" s="39" t="str">
        <f ca="1">IFERROR(INDEX(TabEvenements[Motif],GETPIVOTDATA("ID",ID!$A$3,"Nom",$A19,"Date",MONTH(V$4),"M/A",$B19,"Jour",DAY(V$4),"Années",YEAR(V$4))),"")</f>
        <v/>
      </c>
      <c r="W19" s="39" t="str">
        <f ca="1">IFERROR(INDEX(TabEvenements[Motif],GETPIVOTDATA("ID",ID!$A$3,"Nom",$A19,"Date",MONTH(W$4),"M/A",$B19,"Jour",DAY(W$4),"Années",YEAR(W$4))),"")</f>
        <v/>
      </c>
      <c r="X19" s="39" t="str">
        <f ca="1">IFERROR(INDEX(TabEvenements[Motif],GETPIVOTDATA("ID",ID!$A$3,"Nom",$A19,"Date",MONTH(X$4),"M/A",$B19,"Jour",DAY(X$4),"Années",YEAR(X$4))),"")</f>
        <v/>
      </c>
      <c r="Y19" s="39" t="str">
        <f ca="1">IFERROR(INDEX(TabEvenements[Motif],GETPIVOTDATA("ID",ID!$A$3,"Nom",$A19,"Date",MONTH(Y$4),"M/A",$B19,"Jour",DAY(Y$4),"Années",YEAR(Y$4))),"")</f>
        <v/>
      </c>
      <c r="Z19" s="39" t="str">
        <f ca="1">IFERROR(INDEX(TabEvenements[Motif],GETPIVOTDATA("ID",ID!$A$3,"Nom",$A19,"Date",MONTH(Z$4),"M/A",$B19,"Jour",DAY(Z$4),"Années",YEAR(Z$4))),"")</f>
        <v/>
      </c>
      <c r="AA19" s="39" t="str">
        <f ca="1">IFERROR(INDEX(TabEvenements[Motif],GETPIVOTDATA("ID",ID!$A$3,"Nom",$A19,"Date",MONTH(AA$4),"M/A",$B19,"Jour",DAY(AA$4),"Années",YEAR(AA$4))),"")</f>
        <v/>
      </c>
      <c r="AB19" s="39" t="str">
        <f ca="1">IFERROR(INDEX(TabEvenements[Motif],GETPIVOTDATA("ID",ID!$A$3,"Nom",$A19,"Date",MONTH(AB$4),"M/A",$B19,"Jour",DAY(AB$4),"Années",YEAR(AB$4))),"")</f>
        <v/>
      </c>
      <c r="AC19" s="39" t="str">
        <f ca="1">IFERROR(INDEX(TabEvenements[Motif],GETPIVOTDATA("ID",ID!$A$3,"Nom",$A19,"Date",MONTH(AC$4),"M/A",$B19,"Jour",DAY(AC$4),"Années",YEAR(AC$4))),"")</f>
        <v/>
      </c>
      <c r="AD19" s="39" t="str">
        <f ca="1">IFERROR(INDEX(TabEvenements[Motif],GETPIVOTDATA("ID",ID!$A$3,"Nom",$A19,"Date",MONTH(AD$4),"M/A",$B19,"Jour",DAY(AD$4),"Années",YEAR(AD$4))),"")</f>
        <v/>
      </c>
      <c r="AE19" s="39" t="str">
        <f ca="1">IFERROR(INDEX(TabEvenements[Motif],GETPIVOTDATA("ID",ID!$A$3,"Nom",$A19,"Date",MONTH(AE$4),"M/A",$B19,"Jour",DAY(AE$4),"Années",YEAR(AE$4))),"")</f>
        <v>COURS</v>
      </c>
      <c r="AF19" s="39" t="str">
        <f ca="1">IFERROR(INDEX(TabEvenements[Motif],GETPIVOTDATA("ID",ID!$A$3,"Nom",$A19,"Date",MONTH(AF$4),"M/A",$B19,"Jour",DAY(AF$4),"Années",YEAR(AF$4))),"")</f>
        <v/>
      </c>
      <c r="AG19" s="39" t="str">
        <f ca="1">IFERROR(INDEX(TabEvenements[Motif],GETPIVOTDATA("ID",ID!$A$3,"Nom",$A19,"Date",MONTH(AG$4),"M/A",$B19,"Jour",DAY(AG$4),"Années",YEAR(AG$4))),"")</f>
        <v/>
      </c>
      <c r="AH19" s="19"/>
      <c r="AI19" s="19"/>
      <c r="AJ19" s="19"/>
      <c r="AK19" s="19"/>
      <c r="AL19" s="19"/>
      <c r="AM19" s="19"/>
      <c r="AN19" s="19"/>
      <c r="AO19" s="19"/>
    </row>
    <row r="20" spans="1:41" s="15" customFormat="1" x14ac:dyDescent="0.35">
      <c r="A20" s="15" t="str">
        <f ca="1">OFFSET(Parametres!A$2,INT((ROW()-5)/2),,)</f>
        <v>MELANIE</v>
      </c>
      <c r="B20" s="15" t="s">
        <v>2</v>
      </c>
      <c r="C20" s="39" t="str">
        <f ca="1">IFERROR(INDEX(TabEvenements[Motif],GETPIVOTDATA("ID",ID!$A$3,"Nom",$A20,"Date",MONTH(C$4),"M/A",$B20,"Jour",DAY(C$4),"Années",YEAR(C$4))),"")</f>
        <v/>
      </c>
      <c r="D20" s="39" t="str">
        <f ca="1">IFERROR(INDEX(TabEvenements[Motif],GETPIVOTDATA("ID",ID!$A$3,"Nom",$A20,"Date",MONTH(D$4),"M/A",$B20,"Jour",DAY(D$4),"Années",YEAR(D$4))),"")</f>
        <v/>
      </c>
      <c r="E20" s="39" t="str">
        <f ca="1">IFERROR(INDEX(TabEvenements[Motif],GETPIVOTDATA("ID",ID!$A$3,"Nom",$A20,"Date",MONTH(E$4),"M/A",$B20,"Jour",DAY(E$4),"Années",YEAR(E$4))),"")</f>
        <v/>
      </c>
      <c r="F20" s="39" t="str">
        <f ca="1">IFERROR(INDEX(TabEvenements[Motif],GETPIVOTDATA("ID",ID!$A$3,"Nom",$A20,"Date",MONTH(F$4),"M/A",$B20,"Jour",DAY(F$4),"Années",YEAR(F$4))),"")</f>
        <v/>
      </c>
      <c r="G20" s="39" t="str">
        <f ca="1">IFERROR(INDEX(TabEvenements[Motif],GETPIVOTDATA("ID",ID!$A$3,"Nom",$A20,"Date",MONTH(G$4),"M/A",$B20,"Jour",DAY(G$4),"Années",YEAR(G$4))),"")</f>
        <v/>
      </c>
      <c r="H20" s="39" t="str">
        <f ca="1">IFERROR(INDEX(TabEvenements[Motif],GETPIVOTDATA("ID",ID!$A$3,"Nom",$A20,"Date",MONTH(H$4),"M/A",$B20,"Jour",DAY(H$4),"Années",YEAR(H$4))),"")</f>
        <v/>
      </c>
      <c r="I20" s="39" t="str">
        <f ca="1">IFERROR(INDEX(TabEvenements[Motif],GETPIVOTDATA("ID",ID!$A$3,"Nom",$A20,"Date",MONTH(I$4),"M/A",$B20,"Jour",DAY(I$4),"Années",YEAR(I$4))),"")</f>
        <v/>
      </c>
      <c r="J20" s="39" t="str">
        <f ca="1">IFERROR(INDEX(TabEvenements[Motif],GETPIVOTDATA("ID",ID!$A$3,"Nom",$A20,"Date",MONTH(J$4),"M/A",$B20,"Jour",DAY(J$4),"Années",YEAR(J$4))),"")</f>
        <v/>
      </c>
      <c r="K20" s="39" t="str">
        <f ca="1">IFERROR(INDEX(TabEvenements[Motif],GETPIVOTDATA("ID",ID!$A$3,"Nom",$A20,"Date",MONTH(K$4),"M/A",$B20,"Jour",DAY(K$4),"Années",YEAR(K$4))),"")</f>
        <v/>
      </c>
      <c r="L20" s="39" t="str">
        <f ca="1">IFERROR(INDEX(TabEvenements[Motif],GETPIVOTDATA("ID",ID!$A$3,"Nom",$A20,"Date",MONTH(L$4),"M/A",$B20,"Jour",DAY(L$4),"Années",YEAR(L$4))),"")</f>
        <v/>
      </c>
      <c r="M20" s="39" t="str">
        <f ca="1">IFERROR(INDEX(TabEvenements[Motif],GETPIVOTDATA("ID",ID!$A$3,"Nom",$A20,"Date",MONTH(M$4),"M/A",$B20,"Jour",DAY(M$4),"Années",YEAR(M$4))),"")</f>
        <v/>
      </c>
      <c r="N20" s="39" t="str">
        <f ca="1">IFERROR(INDEX(TabEvenements[Motif],GETPIVOTDATA("ID",ID!$A$3,"Nom",$A20,"Date",MONTH(N$4),"M/A",$B20,"Jour",DAY(N$4),"Années",YEAR(N$4))),"")</f>
        <v/>
      </c>
      <c r="O20" s="39" t="str">
        <f ca="1">IFERROR(INDEX(TabEvenements[Motif],GETPIVOTDATA("ID",ID!$A$3,"Nom",$A20,"Date",MONTH(O$4),"M/A",$B20,"Jour",DAY(O$4),"Années",YEAR(O$4))),"")</f>
        <v/>
      </c>
      <c r="P20" s="39" t="str">
        <f ca="1">IFERROR(INDEX(TabEvenements[Motif],GETPIVOTDATA("ID",ID!$A$3,"Nom",$A20,"Date",MONTH(P$4),"M/A",$B20,"Jour",DAY(P$4),"Années",YEAR(P$4))),"")</f>
        <v/>
      </c>
      <c r="Q20" s="39" t="str">
        <f ca="1">IFERROR(INDEX(TabEvenements[Motif],GETPIVOTDATA("ID",ID!$A$3,"Nom",$A20,"Date",MONTH(Q$4),"M/A",$B20,"Jour",DAY(Q$4),"Années",YEAR(Q$4))),"")</f>
        <v/>
      </c>
      <c r="R20" s="39" t="str">
        <f ca="1">IFERROR(INDEX(TabEvenements[Motif],GETPIVOTDATA("ID",ID!$A$3,"Nom",$A20,"Date",MONTH(R$4),"M/A",$B20,"Jour",DAY(R$4),"Années",YEAR(R$4))),"")</f>
        <v/>
      </c>
      <c r="S20" s="39" t="str">
        <f ca="1">IFERROR(INDEX(TabEvenements[Motif],GETPIVOTDATA("ID",ID!$A$3,"Nom",$A20,"Date",MONTH(S$4),"M/A",$B20,"Jour",DAY(S$4),"Années",YEAR(S$4))),"")</f>
        <v/>
      </c>
      <c r="T20" s="39" t="str">
        <f ca="1">IFERROR(INDEX(TabEvenements[Motif],GETPIVOTDATA("ID",ID!$A$3,"Nom",$A20,"Date",MONTH(T$4),"M/A",$B20,"Jour",DAY(T$4),"Années",YEAR(T$4))),"")</f>
        <v/>
      </c>
      <c r="U20" s="39" t="str">
        <f ca="1">IFERROR(INDEX(TabEvenements[Motif],GETPIVOTDATA("ID",ID!$A$3,"Nom",$A20,"Date",MONTH(U$4),"M/A",$B20,"Jour",DAY(U$4),"Années",YEAR(U$4))),"")</f>
        <v/>
      </c>
      <c r="V20" s="39" t="str">
        <f ca="1">IFERROR(INDEX(TabEvenements[Motif],GETPIVOTDATA("ID",ID!$A$3,"Nom",$A20,"Date",MONTH(V$4),"M/A",$B20,"Jour",DAY(V$4),"Années",YEAR(V$4))),"")</f>
        <v/>
      </c>
      <c r="W20" s="39" t="str">
        <f ca="1">IFERROR(INDEX(TabEvenements[Motif],GETPIVOTDATA("ID",ID!$A$3,"Nom",$A20,"Date",MONTH(W$4),"M/A",$B20,"Jour",DAY(W$4),"Années",YEAR(W$4))),"")</f>
        <v/>
      </c>
      <c r="X20" s="39" t="str">
        <f ca="1">IFERROR(INDEX(TabEvenements[Motif],GETPIVOTDATA("ID",ID!$A$3,"Nom",$A20,"Date",MONTH(X$4),"M/A",$B20,"Jour",DAY(X$4),"Années",YEAR(X$4))),"")</f>
        <v/>
      </c>
      <c r="Y20" s="39" t="str">
        <f ca="1">IFERROR(INDEX(TabEvenements[Motif],GETPIVOTDATA("ID",ID!$A$3,"Nom",$A20,"Date",MONTH(Y$4),"M/A",$B20,"Jour",DAY(Y$4),"Années",YEAR(Y$4))),"")</f>
        <v/>
      </c>
      <c r="Z20" s="39" t="str">
        <f ca="1">IFERROR(INDEX(TabEvenements[Motif],GETPIVOTDATA("ID",ID!$A$3,"Nom",$A20,"Date",MONTH(Z$4),"M/A",$B20,"Jour",DAY(Z$4),"Années",YEAR(Z$4))),"")</f>
        <v/>
      </c>
      <c r="AA20" s="39" t="str">
        <f ca="1">IFERROR(INDEX(TabEvenements[Motif],GETPIVOTDATA("ID",ID!$A$3,"Nom",$A20,"Date",MONTH(AA$4),"M/A",$B20,"Jour",DAY(AA$4),"Années",YEAR(AA$4))),"")</f>
        <v/>
      </c>
      <c r="AB20" s="39" t="str">
        <f ca="1">IFERROR(INDEX(TabEvenements[Motif],GETPIVOTDATA("ID",ID!$A$3,"Nom",$A20,"Date",MONTH(AB$4),"M/A",$B20,"Jour",DAY(AB$4),"Années",YEAR(AB$4))),"")</f>
        <v/>
      </c>
      <c r="AC20" s="39" t="str">
        <f ca="1">IFERROR(INDEX(TabEvenements[Motif],GETPIVOTDATA("ID",ID!$A$3,"Nom",$A20,"Date",MONTH(AC$4),"M/A",$B20,"Jour",DAY(AC$4),"Années",YEAR(AC$4))),"")</f>
        <v/>
      </c>
      <c r="AD20" s="39" t="str">
        <f ca="1">IFERROR(INDEX(TabEvenements[Motif],GETPIVOTDATA("ID",ID!$A$3,"Nom",$A20,"Date",MONTH(AD$4),"M/A",$B20,"Jour",DAY(AD$4),"Années",YEAR(AD$4))),"")</f>
        <v/>
      </c>
      <c r="AE20" s="39" t="str">
        <f ca="1">IFERROR(INDEX(TabEvenements[Motif],GETPIVOTDATA("ID",ID!$A$3,"Nom",$A20,"Date",MONTH(AE$4),"M/A",$B20,"Jour",DAY(AE$4),"Années",YEAR(AE$4))),"")</f>
        <v>COURS</v>
      </c>
      <c r="AF20" s="39" t="str">
        <f ca="1">IFERROR(INDEX(TabEvenements[Motif],GETPIVOTDATA("ID",ID!$A$3,"Nom",$A20,"Date",MONTH(AF$4),"M/A",$B20,"Jour",DAY(AF$4),"Années",YEAR(AF$4))),"")</f>
        <v/>
      </c>
      <c r="AG20" s="39" t="str">
        <f ca="1">IFERROR(INDEX(TabEvenements[Motif],GETPIVOTDATA("ID",ID!$A$3,"Nom",$A20,"Date",MONTH(AG$4),"M/A",$B20,"Jour",DAY(AG$4),"Années",YEAR(AG$4))),"")</f>
        <v/>
      </c>
      <c r="AH20" s="19"/>
      <c r="AI20" s="19"/>
      <c r="AJ20" s="19"/>
      <c r="AK20" s="19"/>
      <c r="AL20" s="19"/>
      <c r="AM20" s="19"/>
      <c r="AN20" s="19"/>
      <c r="AO20" s="19"/>
    </row>
    <row r="21" spans="1:41" s="15" customFormat="1" x14ac:dyDescent="0.35">
      <c r="A21" s="15" t="str">
        <f ca="1">OFFSET(Parametres!A$2,INT((ROW()-5)/2),,)</f>
        <v>PASCALE</v>
      </c>
      <c r="B21" s="15" t="s">
        <v>1</v>
      </c>
      <c r="C21" s="39" t="str">
        <f ca="1">IFERROR(INDEX(TabEvenements[Motif],GETPIVOTDATA("ID",ID!$A$3,"Nom",$A21,"Date",MONTH(C$4),"M/A",$B21,"Jour",DAY(C$4),"Années",YEAR(C$4))),"")</f>
        <v/>
      </c>
      <c r="D21" s="39" t="str">
        <f ca="1">IFERROR(INDEX(TabEvenements[Motif],GETPIVOTDATA("ID",ID!$A$3,"Nom",$A21,"Date",MONTH(D$4),"M/A",$B21,"Jour",DAY(D$4),"Années",YEAR(D$4))),"")</f>
        <v/>
      </c>
      <c r="E21" s="39" t="str">
        <f ca="1">IFERROR(INDEX(TabEvenements[Motif],GETPIVOTDATA("ID",ID!$A$3,"Nom",$A21,"Date",MONTH(E$4),"M/A",$B21,"Jour",DAY(E$4),"Années",YEAR(E$4))),"")</f>
        <v/>
      </c>
      <c r="F21" s="39" t="str">
        <f ca="1">IFERROR(INDEX(TabEvenements[Motif],GETPIVOTDATA("ID",ID!$A$3,"Nom",$A21,"Date",MONTH(F$4),"M/A",$B21,"Jour",DAY(F$4),"Années",YEAR(F$4))),"")</f>
        <v/>
      </c>
      <c r="G21" s="39" t="str">
        <f ca="1">IFERROR(INDEX(TabEvenements[Motif],GETPIVOTDATA("ID",ID!$A$3,"Nom",$A21,"Date",MONTH(G$4),"M/A",$B21,"Jour",DAY(G$4),"Années",YEAR(G$4))),"")</f>
        <v/>
      </c>
      <c r="H21" s="39" t="str">
        <f ca="1">IFERROR(INDEX(TabEvenements[Motif],GETPIVOTDATA("ID",ID!$A$3,"Nom",$A21,"Date",MONTH(H$4),"M/A",$B21,"Jour",DAY(H$4),"Années",YEAR(H$4))),"")</f>
        <v/>
      </c>
      <c r="I21" s="39" t="str">
        <f ca="1">IFERROR(INDEX(TabEvenements[Motif],GETPIVOTDATA("ID",ID!$A$3,"Nom",$A21,"Date",MONTH(I$4),"M/A",$B21,"Jour",DAY(I$4),"Années",YEAR(I$4))),"")</f>
        <v/>
      </c>
      <c r="J21" s="39" t="str">
        <f ca="1">IFERROR(INDEX(TabEvenements[Motif],GETPIVOTDATA("ID",ID!$A$3,"Nom",$A21,"Date",MONTH(J$4),"M/A",$B21,"Jour",DAY(J$4),"Années",YEAR(J$4))),"")</f>
        <v/>
      </c>
      <c r="K21" s="39" t="str">
        <f ca="1">IFERROR(INDEX(TabEvenements[Motif],GETPIVOTDATA("ID",ID!$A$3,"Nom",$A21,"Date",MONTH(K$4),"M/A",$B21,"Jour",DAY(K$4),"Années",YEAR(K$4))),"")</f>
        <v/>
      </c>
      <c r="L21" s="39" t="str">
        <f ca="1">IFERROR(INDEX(TabEvenements[Motif],GETPIVOTDATA("ID",ID!$A$3,"Nom",$A21,"Date",MONTH(L$4),"M/A",$B21,"Jour",DAY(L$4),"Années",YEAR(L$4))),"")</f>
        <v/>
      </c>
      <c r="M21" s="39" t="str">
        <f ca="1">IFERROR(INDEX(TabEvenements[Motif],GETPIVOTDATA("ID",ID!$A$3,"Nom",$A21,"Date",MONTH(M$4),"M/A",$B21,"Jour",DAY(M$4),"Années",YEAR(M$4))),"")</f>
        <v/>
      </c>
      <c r="N21" s="39" t="str">
        <f ca="1">IFERROR(INDEX(TabEvenements[Motif],GETPIVOTDATA("ID",ID!$A$3,"Nom",$A21,"Date",MONTH(N$4),"M/A",$B21,"Jour",DAY(N$4),"Années",YEAR(N$4))),"")</f>
        <v/>
      </c>
      <c r="O21" s="39" t="str">
        <f ca="1">IFERROR(INDEX(TabEvenements[Motif],GETPIVOTDATA("ID",ID!$A$3,"Nom",$A21,"Date",MONTH(O$4),"M/A",$B21,"Jour",DAY(O$4),"Années",YEAR(O$4))),"")</f>
        <v/>
      </c>
      <c r="P21" s="39" t="str">
        <f ca="1">IFERROR(INDEX(TabEvenements[Motif],GETPIVOTDATA("ID",ID!$A$3,"Nom",$A21,"Date",MONTH(P$4),"M/A",$B21,"Jour",DAY(P$4),"Années",YEAR(P$4))),"")</f>
        <v/>
      </c>
      <c r="Q21" s="39" t="str">
        <f ca="1">IFERROR(INDEX(TabEvenements[Motif],GETPIVOTDATA("ID",ID!$A$3,"Nom",$A21,"Date",MONTH(Q$4),"M/A",$B21,"Jour",DAY(Q$4),"Années",YEAR(Q$4))),"")</f>
        <v/>
      </c>
      <c r="R21" s="39" t="str">
        <f ca="1">IFERROR(INDEX(TabEvenements[Motif],GETPIVOTDATA("ID",ID!$A$3,"Nom",$A21,"Date",MONTH(R$4),"M/A",$B21,"Jour",DAY(R$4),"Années",YEAR(R$4))),"")</f>
        <v/>
      </c>
      <c r="S21" s="39" t="str">
        <f ca="1">IFERROR(INDEX(TabEvenements[Motif],GETPIVOTDATA("ID",ID!$A$3,"Nom",$A21,"Date",MONTH(S$4),"M/A",$B21,"Jour",DAY(S$4),"Années",YEAR(S$4))),"")</f>
        <v/>
      </c>
      <c r="T21" s="39" t="str">
        <f ca="1">IFERROR(INDEX(TabEvenements[Motif],GETPIVOTDATA("ID",ID!$A$3,"Nom",$A21,"Date",MONTH(T$4),"M/A",$B21,"Jour",DAY(T$4),"Années",YEAR(T$4))),"")</f>
        <v/>
      </c>
      <c r="U21" s="39" t="str">
        <f ca="1">IFERROR(INDEX(TabEvenements[Motif],GETPIVOTDATA("ID",ID!$A$3,"Nom",$A21,"Date",MONTH(U$4),"M/A",$B21,"Jour",DAY(U$4),"Années",YEAR(U$4))),"")</f>
        <v/>
      </c>
      <c r="V21" s="39" t="str">
        <f ca="1">IFERROR(INDEX(TabEvenements[Motif],GETPIVOTDATA("ID",ID!$A$3,"Nom",$A21,"Date",MONTH(V$4),"M/A",$B21,"Jour",DAY(V$4),"Années",YEAR(V$4))),"")</f>
        <v/>
      </c>
      <c r="W21" s="39" t="str">
        <f ca="1">IFERROR(INDEX(TabEvenements[Motif],GETPIVOTDATA("ID",ID!$A$3,"Nom",$A21,"Date",MONTH(W$4),"M/A",$B21,"Jour",DAY(W$4),"Années",YEAR(W$4))),"")</f>
        <v/>
      </c>
      <c r="X21" s="39" t="str">
        <f ca="1">IFERROR(INDEX(TabEvenements[Motif],GETPIVOTDATA("ID",ID!$A$3,"Nom",$A21,"Date",MONTH(X$4),"M/A",$B21,"Jour",DAY(X$4),"Années",YEAR(X$4))),"")</f>
        <v/>
      </c>
      <c r="Y21" s="39" t="str">
        <f ca="1">IFERROR(INDEX(TabEvenements[Motif],GETPIVOTDATA("ID",ID!$A$3,"Nom",$A21,"Date",MONTH(Y$4),"M/A",$B21,"Jour",DAY(Y$4),"Années",YEAR(Y$4))),"")</f>
        <v/>
      </c>
      <c r="Z21" s="39" t="str">
        <f ca="1">IFERROR(INDEX(TabEvenements[Motif],GETPIVOTDATA("ID",ID!$A$3,"Nom",$A21,"Date",MONTH(Z$4),"M/A",$B21,"Jour",DAY(Z$4),"Années",YEAR(Z$4))),"")</f>
        <v/>
      </c>
      <c r="AA21" s="39" t="str">
        <f ca="1">IFERROR(INDEX(TabEvenements[Motif],GETPIVOTDATA("ID",ID!$A$3,"Nom",$A21,"Date",MONTH(AA$4),"M/A",$B21,"Jour",DAY(AA$4),"Années",YEAR(AA$4))),"")</f>
        <v/>
      </c>
      <c r="AB21" s="39" t="str">
        <f ca="1">IFERROR(INDEX(TabEvenements[Motif],GETPIVOTDATA("ID",ID!$A$3,"Nom",$A21,"Date",MONTH(AB$4),"M/A",$B21,"Jour",DAY(AB$4),"Années",YEAR(AB$4))),"")</f>
        <v/>
      </c>
      <c r="AC21" s="39" t="str">
        <f ca="1">IFERROR(INDEX(TabEvenements[Motif],GETPIVOTDATA("ID",ID!$A$3,"Nom",$A21,"Date",MONTH(AC$4),"M/A",$B21,"Jour",DAY(AC$4),"Années",YEAR(AC$4))),"")</f>
        <v/>
      </c>
      <c r="AD21" s="39" t="str">
        <f ca="1">IFERROR(INDEX(TabEvenements[Motif],GETPIVOTDATA("ID",ID!$A$3,"Nom",$A21,"Date",MONTH(AD$4),"M/A",$B21,"Jour",DAY(AD$4),"Années",YEAR(AD$4))),"")</f>
        <v/>
      </c>
      <c r="AE21" s="39" t="str">
        <f ca="1">IFERROR(INDEX(TabEvenements[Motif],GETPIVOTDATA("ID",ID!$A$3,"Nom",$A21,"Date",MONTH(AE$4),"M/A",$B21,"Jour",DAY(AE$4),"Années",YEAR(AE$4))),"")</f>
        <v/>
      </c>
      <c r="AF21" s="39" t="str">
        <f ca="1">IFERROR(INDEX(TabEvenements[Motif],GETPIVOTDATA("ID",ID!$A$3,"Nom",$A21,"Date",MONTH(AF$4),"M/A",$B21,"Jour",DAY(AF$4),"Années",YEAR(AF$4))),"")</f>
        <v/>
      </c>
      <c r="AG21" s="39" t="str">
        <f ca="1">IFERROR(INDEX(TabEvenements[Motif],GETPIVOTDATA("ID",ID!$A$3,"Nom",$A21,"Date",MONTH(AG$4),"M/A",$B21,"Jour",DAY(AG$4),"Années",YEAR(AG$4))),"")</f>
        <v/>
      </c>
      <c r="AH21" s="19"/>
      <c r="AI21" s="19"/>
      <c r="AJ21" s="19"/>
      <c r="AK21" s="19"/>
      <c r="AL21" s="19"/>
      <c r="AM21" s="19"/>
      <c r="AN21" s="19"/>
      <c r="AO21" s="19"/>
    </row>
    <row r="22" spans="1:41" s="15" customFormat="1" x14ac:dyDescent="0.35">
      <c r="A22" s="15" t="str">
        <f ca="1">OFFSET(Parametres!A$2,INT((ROW()-5)/2),,)</f>
        <v>PASCALE</v>
      </c>
      <c r="B22" s="15" t="s">
        <v>2</v>
      </c>
      <c r="C22" s="39" t="str">
        <f ca="1">IFERROR(INDEX(TabEvenements[Motif],GETPIVOTDATA("ID",ID!$A$3,"Nom",$A22,"Date",MONTH(C$4),"M/A",$B22,"Jour",DAY(C$4),"Années",YEAR(C$4))),"")</f>
        <v/>
      </c>
      <c r="D22" s="39" t="str">
        <f ca="1">IFERROR(INDEX(TabEvenements[Motif],GETPIVOTDATA("ID",ID!$A$3,"Nom",$A22,"Date",MONTH(D$4),"M/A",$B22,"Jour",DAY(D$4),"Années",YEAR(D$4))),"")</f>
        <v/>
      </c>
      <c r="E22" s="39" t="str">
        <f ca="1">IFERROR(INDEX(TabEvenements[Motif],GETPIVOTDATA("ID",ID!$A$3,"Nom",$A22,"Date",MONTH(E$4),"M/A",$B22,"Jour",DAY(E$4),"Années",YEAR(E$4))),"")</f>
        <v/>
      </c>
      <c r="F22" s="39" t="str">
        <f ca="1">IFERROR(INDEX(TabEvenements[Motif],GETPIVOTDATA("ID",ID!$A$3,"Nom",$A22,"Date",MONTH(F$4),"M/A",$B22,"Jour",DAY(F$4),"Années",YEAR(F$4))),"")</f>
        <v/>
      </c>
      <c r="G22" s="39" t="str">
        <f ca="1">IFERROR(INDEX(TabEvenements[Motif],GETPIVOTDATA("ID",ID!$A$3,"Nom",$A22,"Date",MONTH(G$4),"M/A",$B22,"Jour",DAY(G$4),"Années",YEAR(G$4))),"")</f>
        <v/>
      </c>
      <c r="H22" s="39" t="str">
        <f ca="1">IFERROR(INDEX(TabEvenements[Motif],GETPIVOTDATA("ID",ID!$A$3,"Nom",$A22,"Date",MONTH(H$4),"M/A",$B22,"Jour",DAY(H$4),"Années",YEAR(H$4))),"")</f>
        <v/>
      </c>
      <c r="I22" s="39" t="str">
        <f ca="1">IFERROR(INDEX(TabEvenements[Motif],GETPIVOTDATA("ID",ID!$A$3,"Nom",$A22,"Date",MONTH(I$4),"M/A",$B22,"Jour",DAY(I$4),"Années",YEAR(I$4))),"")</f>
        <v/>
      </c>
      <c r="J22" s="39" t="str">
        <f ca="1">IFERROR(INDEX(TabEvenements[Motif],GETPIVOTDATA("ID",ID!$A$3,"Nom",$A22,"Date",MONTH(J$4),"M/A",$B22,"Jour",DAY(J$4),"Années",YEAR(J$4))),"")</f>
        <v/>
      </c>
      <c r="K22" s="39" t="str">
        <f ca="1">IFERROR(INDEX(TabEvenements[Motif],GETPIVOTDATA("ID",ID!$A$3,"Nom",$A22,"Date",MONTH(K$4),"M/A",$B22,"Jour",DAY(K$4),"Années",YEAR(K$4))),"")</f>
        <v/>
      </c>
      <c r="L22" s="39" t="str">
        <f ca="1">IFERROR(INDEX(TabEvenements[Motif],GETPIVOTDATA("ID",ID!$A$3,"Nom",$A22,"Date",MONTH(L$4),"M/A",$B22,"Jour",DAY(L$4),"Années",YEAR(L$4))),"")</f>
        <v/>
      </c>
      <c r="M22" s="39" t="str">
        <f ca="1">IFERROR(INDEX(TabEvenements[Motif],GETPIVOTDATA("ID",ID!$A$3,"Nom",$A22,"Date",MONTH(M$4),"M/A",$B22,"Jour",DAY(M$4),"Années",YEAR(M$4))),"")</f>
        <v/>
      </c>
      <c r="N22" s="39" t="str">
        <f ca="1">IFERROR(INDEX(TabEvenements[Motif],GETPIVOTDATA("ID",ID!$A$3,"Nom",$A22,"Date",MONTH(N$4),"M/A",$B22,"Jour",DAY(N$4),"Années",YEAR(N$4))),"")</f>
        <v/>
      </c>
      <c r="O22" s="39" t="str">
        <f ca="1">IFERROR(INDEX(TabEvenements[Motif],GETPIVOTDATA("ID",ID!$A$3,"Nom",$A22,"Date",MONTH(O$4),"M/A",$B22,"Jour",DAY(O$4),"Années",YEAR(O$4))),"")</f>
        <v/>
      </c>
      <c r="P22" s="39" t="str">
        <f ca="1">IFERROR(INDEX(TabEvenements[Motif],GETPIVOTDATA("ID",ID!$A$3,"Nom",$A22,"Date",MONTH(P$4),"M/A",$B22,"Jour",DAY(P$4),"Années",YEAR(P$4))),"")</f>
        <v/>
      </c>
      <c r="Q22" s="39" t="str">
        <f ca="1">IFERROR(INDEX(TabEvenements[Motif],GETPIVOTDATA("ID",ID!$A$3,"Nom",$A22,"Date",MONTH(Q$4),"M/A",$B22,"Jour",DAY(Q$4),"Années",YEAR(Q$4))),"")</f>
        <v/>
      </c>
      <c r="R22" s="39" t="str">
        <f ca="1">IFERROR(INDEX(TabEvenements[Motif],GETPIVOTDATA("ID",ID!$A$3,"Nom",$A22,"Date",MONTH(R$4),"M/A",$B22,"Jour",DAY(R$4),"Années",YEAR(R$4))),"")</f>
        <v/>
      </c>
      <c r="S22" s="39" t="str">
        <f ca="1">IFERROR(INDEX(TabEvenements[Motif],GETPIVOTDATA("ID",ID!$A$3,"Nom",$A22,"Date",MONTH(S$4),"M/A",$B22,"Jour",DAY(S$4),"Années",YEAR(S$4))),"")</f>
        <v/>
      </c>
      <c r="T22" s="39" t="str">
        <f ca="1">IFERROR(INDEX(TabEvenements[Motif],GETPIVOTDATA("ID",ID!$A$3,"Nom",$A22,"Date",MONTH(T$4),"M/A",$B22,"Jour",DAY(T$4),"Années",YEAR(T$4))),"")</f>
        <v/>
      </c>
      <c r="U22" s="39" t="str">
        <f ca="1">IFERROR(INDEX(TabEvenements[Motif],GETPIVOTDATA("ID",ID!$A$3,"Nom",$A22,"Date",MONTH(U$4),"M/A",$B22,"Jour",DAY(U$4),"Années",YEAR(U$4))),"")</f>
        <v/>
      </c>
      <c r="V22" s="39" t="str">
        <f ca="1">IFERROR(INDEX(TabEvenements[Motif],GETPIVOTDATA("ID",ID!$A$3,"Nom",$A22,"Date",MONTH(V$4),"M/A",$B22,"Jour",DAY(V$4),"Années",YEAR(V$4))),"")</f>
        <v/>
      </c>
      <c r="W22" s="39" t="str">
        <f ca="1">IFERROR(INDEX(TabEvenements[Motif],GETPIVOTDATA("ID",ID!$A$3,"Nom",$A22,"Date",MONTH(W$4),"M/A",$B22,"Jour",DAY(W$4),"Années",YEAR(W$4))),"")</f>
        <v/>
      </c>
      <c r="X22" s="39" t="str">
        <f ca="1">IFERROR(INDEX(TabEvenements[Motif],GETPIVOTDATA("ID",ID!$A$3,"Nom",$A22,"Date",MONTH(X$4),"M/A",$B22,"Jour",DAY(X$4),"Années",YEAR(X$4))),"")</f>
        <v/>
      </c>
      <c r="Y22" s="39" t="str">
        <f ca="1">IFERROR(INDEX(TabEvenements[Motif],GETPIVOTDATA("ID",ID!$A$3,"Nom",$A22,"Date",MONTH(Y$4),"M/A",$B22,"Jour",DAY(Y$4),"Années",YEAR(Y$4))),"")</f>
        <v/>
      </c>
      <c r="Z22" s="39" t="str">
        <f ca="1">IFERROR(INDEX(TabEvenements[Motif],GETPIVOTDATA("ID",ID!$A$3,"Nom",$A22,"Date",MONTH(Z$4),"M/A",$B22,"Jour",DAY(Z$4),"Années",YEAR(Z$4))),"")</f>
        <v/>
      </c>
      <c r="AA22" s="39" t="str">
        <f ca="1">IFERROR(INDEX(TabEvenements[Motif],GETPIVOTDATA("ID",ID!$A$3,"Nom",$A22,"Date",MONTH(AA$4),"M/A",$B22,"Jour",DAY(AA$4),"Années",YEAR(AA$4))),"")</f>
        <v/>
      </c>
      <c r="AB22" s="39" t="str">
        <f ca="1">IFERROR(INDEX(TabEvenements[Motif],GETPIVOTDATA("ID",ID!$A$3,"Nom",$A22,"Date",MONTH(AB$4),"M/A",$B22,"Jour",DAY(AB$4),"Années",YEAR(AB$4))),"")</f>
        <v/>
      </c>
      <c r="AC22" s="39" t="str">
        <f ca="1">IFERROR(INDEX(TabEvenements[Motif],GETPIVOTDATA("ID",ID!$A$3,"Nom",$A22,"Date",MONTH(AC$4),"M/A",$B22,"Jour",DAY(AC$4),"Années",YEAR(AC$4))),"")</f>
        <v/>
      </c>
      <c r="AD22" s="39" t="str">
        <f ca="1">IFERROR(INDEX(TabEvenements[Motif],GETPIVOTDATA("ID",ID!$A$3,"Nom",$A22,"Date",MONTH(AD$4),"M/A",$B22,"Jour",DAY(AD$4),"Années",YEAR(AD$4))),"")</f>
        <v/>
      </c>
      <c r="AE22" s="39" t="str">
        <f ca="1">IFERROR(INDEX(TabEvenements[Motif],GETPIVOTDATA("ID",ID!$A$3,"Nom",$A22,"Date",MONTH(AE$4),"M/A",$B22,"Jour",DAY(AE$4),"Années",YEAR(AE$4))),"")</f>
        <v/>
      </c>
      <c r="AF22" s="39" t="str">
        <f ca="1">IFERROR(INDEX(TabEvenements[Motif],GETPIVOTDATA("ID",ID!$A$3,"Nom",$A22,"Date",MONTH(AF$4),"M/A",$B22,"Jour",DAY(AF$4),"Années",YEAR(AF$4))),"")</f>
        <v/>
      </c>
      <c r="AG22" s="39" t="str">
        <f ca="1">IFERROR(INDEX(TabEvenements[Motif],GETPIVOTDATA("ID",ID!$A$3,"Nom",$A22,"Date",MONTH(AG$4),"M/A",$B22,"Jour",DAY(AG$4),"Années",YEAR(AG$4))),"")</f>
        <v/>
      </c>
      <c r="AH22" s="19"/>
      <c r="AI22" s="19"/>
      <c r="AJ22" s="19"/>
      <c r="AK22" s="19"/>
      <c r="AL22" s="19"/>
      <c r="AM22" s="19"/>
      <c r="AN22" s="19"/>
      <c r="AO22" s="19"/>
    </row>
    <row r="23" spans="1:41" s="15" customFormat="1" x14ac:dyDescent="0.35">
      <c r="A23" s="15" t="str">
        <f ca="1">OFFSET(Parametres!A$2,INT((ROW()-5)/2),,)</f>
        <v>PEDRO</v>
      </c>
      <c r="B23" s="15" t="s">
        <v>1</v>
      </c>
      <c r="C23" s="39" t="str">
        <f ca="1">IFERROR(INDEX(TabEvenements[Motif],GETPIVOTDATA("ID",ID!$A$3,"Nom",$A23,"Date",MONTH(C$4),"M/A",$B23,"Jour",DAY(C$4),"Années",YEAR(C$4))),"")</f>
        <v/>
      </c>
      <c r="D23" s="39" t="str">
        <f ca="1">IFERROR(INDEX(TabEvenements[Motif],GETPIVOTDATA("ID",ID!$A$3,"Nom",$A23,"Date",MONTH(D$4),"M/A",$B23,"Jour",DAY(D$4),"Années",YEAR(D$4))),"")</f>
        <v/>
      </c>
      <c r="E23" s="39" t="str">
        <f ca="1">IFERROR(INDEX(TabEvenements[Motif],GETPIVOTDATA("ID",ID!$A$3,"Nom",$A23,"Date",MONTH(E$4),"M/A",$B23,"Jour",DAY(E$4),"Années",YEAR(E$4))),"")</f>
        <v/>
      </c>
      <c r="F23" s="39" t="str">
        <f ca="1">IFERROR(INDEX(TabEvenements[Motif],GETPIVOTDATA("ID",ID!$A$3,"Nom",$A23,"Date",MONTH(F$4),"M/A",$B23,"Jour",DAY(F$4),"Années",YEAR(F$4))),"")</f>
        <v/>
      </c>
      <c r="G23" s="39" t="str">
        <f ca="1">IFERROR(INDEX(TabEvenements[Motif],GETPIVOTDATA("ID",ID!$A$3,"Nom",$A23,"Date",MONTH(G$4),"M/A",$B23,"Jour",DAY(G$4),"Années",YEAR(G$4))),"")</f>
        <v/>
      </c>
      <c r="H23" s="39" t="str">
        <f ca="1">IFERROR(INDEX(TabEvenements[Motif],GETPIVOTDATA("ID",ID!$A$3,"Nom",$A23,"Date",MONTH(H$4),"M/A",$B23,"Jour",DAY(H$4),"Années",YEAR(H$4))),"")</f>
        <v/>
      </c>
      <c r="I23" s="39" t="str">
        <f ca="1">IFERROR(INDEX(TabEvenements[Motif],GETPIVOTDATA("ID",ID!$A$3,"Nom",$A23,"Date",MONTH(I$4),"M/A",$B23,"Jour",DAY(I$4),"Années",YEAR(I$4))),"")</f>
        <v/>
      </c>
      <c r="J23" s="39" t="str">
        <f ca="1">IFERROR(INDEX(TabEvenements[Motif],GETPIVOTDATA("ID",ID!$A$3,"Nom",$A23,"Date",MONTH(J$4),"M/A",$B23,"Jour",DAY(J$4),"Années",YEAR(J$4))),"")</f>
        <v/>
      </c>
      <c r="K23" s="39" t="str">
        <f ca="1">IFERROR(INDEX(TabEvenements[Motif],GETPIVOTDATA("ID",ID!$A$3,"Nom",$A23,"Date",MONTH(K$4),"M/A",$B23,"Jour",DAY(K$4),"Années",YEAR(K$4))),"")</f>
        <v/>
      </c>
      <c r="L23" s="39" t="str">
        <f ca="1">IFERROR(INDEX(TabEvenements[Motif],GETPIVOTDATA("ID",ID!$A$3,"Nom",$A23,"Date",MONTH(L$4),"M/A",$B23,"Jour",DAY(L$4),"Années",YEAR(L$4))),"")</f>
        <v/>
      </c>
      <c r="M23" s="39" t="str">
        <f ca="1">IFERROR(INDEX(TabEvenements[Motif],GETPIVOTDATA("ID",ID!$A$3,"Nom",$A23,"Date",MONTH(M$4),"M/A",$B23,"Jour",DAY(M$4),"Années",YEAR(M$4))),"")</f>
        <v/>
      </c>
      <c r="N23" s="39" t="str">
        <f ca="1">IFERROR(INDEX(TabEvenements[Motif],GETPIVOTDATA("ID",ID!$A$3,"Nom",$A23,"Date",MONTH(N$4),"M/A",$B23,"Jour",DAY(N$4),"Années",YEAR(N$4))),"")</f>
        <v/>
      </c>
      <c r="O23" s="39" t="str">
        <f ca="1">IFERROR(INDEX(TabEvenements[Motif],GETPIVOTDATA("ID",ID!$A$3,"Nom",$A23,"Date",MONTH(O$4),"M/A",$B23,"Jour",DAY(O$4),"Années",YEAR(O$4))),"")</f>
        <v/>
      </c>
      <c r="P23" s="39" t="str">
        <f ca="1">IFERROR(INDEX(TabEvenements[Motif],GETPIVOTDATA("ID",ID!$A$3,"Nom",$A23,"Date",MONTH(P$4),"M/A",$B23,"Jour",DAY(P$4),"Années",YEAR(P$4))),"")</f>
        <v/>
      </c>
      <c r="Q23" s="39" t="str">
        <f ca="1">IFERROR(INDEX(TabEvenements[Motif],GETPIVOTDATA("ID",ID!$A$3,"Nom",$A23,"Date",MONTH(Q$4),"M/A",$B23,"Jour",DAY(Q$4),"Années",YEAR(Q$4))),"")</f>
        <v/>
      </c>
      <c r="R23" s="39" t="str">
        <f ca="1">IFERROR(INDEX(TabEvenements[Motif],GETPIVOTDATA("ID",ID!$A$3,"Nom",$A23,"Date",MONTH(R$4),"M/A",$B23,"Jour",DAY(R$4),"Années",YEAR(R$4))),"")</f>
        <v/>
      </c>
      <c r="S23" s="39" t="str">
        <f ca="1">IFERROR(INDEX(TabEvenements[Motif],GETPIVOTDATA("ID",ID!$A$3,"Nom",$A23,"Date",MONTH(S$4),"M/A",$B23,"Jour",DAY(S$4),"Années",YEAR(S$4))),"")</f>
        <v/>
      </c>
      <c r="T23" s="39" t="str">
        <f ca="1">IFERROR(INDEX(TabEvenements[Motif],GETPIVOTDATA("ID",ID!$A$3,"Nom",$A23,"Date",MONTH(T$4),"M/A",$B23,"Jour",DAY(T$4),"Années",YEAR(T$4))),"")</f>
        <v/>
      </c>
      <c r="U23" s="39" t="str">
        <f ca="1">IFERROR(INDEX(TabEvenements[Motif],GETPIVOTDATA("ID",ID!$A$3,"Nom",$A23,"Date",MONTH(U$4),"M/A",$B23,"Jour",DAY(U$4),"Années",YEAR(U$4))),"")</f>
        <v/>
      </c>
      <c r="V23" s="39" t="str">
        <f ca="1">IFERROR(INDEX(TabEvenements[Motif],GETPIVOTDATA("ID",ID!$A$3,"Nom",$A23,"Date",MONTH(V$4),"M/A",$B23,"Jour",DAY(V$4),"Années",YEAR(V$4))),"")</f>
        <v/>
      </c>
      <c r="W23" s="39" t="str">
        <f ca="1">IFERROR(INDEX(TabEvenements[Motif],GETPIVOTDATA("ID",ID!$A$3,"Nom",$A23,"Date",MONTH(W$4),"M/A",$B23,"Jour",DAY(W$4),"Années",YEAR(W$4))),"")</f>
        <v/>
      </c>
      <c r="X23" s="39" t="str">
        <f ca="1">IFERROR(INDEX(TabEvenements[Motif],GETPIVOTDATA("ID",ID!$A$3,"Nom",$A23,"Date",MONTH(X$4),"M/A",$B23,"Jour",DAY(X$4),"Années",YEAR(X$4))),"")</f>
        <v/>
      </c>
      <c r="Y23" s="39" t="str">
        <f ca="1">IFERROR(INDEX(TabEvenements[Motif],GETPIVOTDATA("ID",ID!$A$3,"Nom",$A23,"Date",MONTH(Y$4),"M/A",$B23,"Jour",DAY(Y$4),"Années",YEAR(Y$4))),"")</f>
        <v/>
      </c>
      <c r="Z23" s="39" t="str">
        <f ca="1">IFERROR(INDEX(TabEvenements[Motif],GETPIVOTDATA("ID",ID!$A$3,"Nom",$A23,"Date",MONTH(Z$4),"M/A",$B23,"Jour",DAY(Z$4),"Années",YEAR(Z$4))),"")</f>
        <v/>
      </c>
      <c r="AA23" s="39" t="str">
        <f ca="1">IFERROR(INDEX(TabEvenements[Motif],GETPIVOTDATA("ID",ID!$A$3,"Nom",$A23,"Date",MONTH(AA$4),"M/A",$B23,"Jour",DAY(AA$4),"Années",YEAR(AA$4))),"")</f>
        <v/>
      </c>
      <c r="AB23" s="39" t="str">
        <f ca="1">IFERROR(INDEX(TabEvenements[Motif],GETPIVOTDATA("ID",ID!$A$3,"Nom",$A23,"Date",MONTH(AB$4),"M/A",$B23,"Jour",DAY(AB$4),"Années",YEAR(AB$4))),"")</f>
        <v/>
      </c>
      <c r="AC23" s="39" t="str">
        <f ca="1">IFERROR(INDEX(TabEvenements[Motif],GETPIVOTDATA("ID",ID!$A$3,"Nom",$A23,"Date",MONTH(AC$4),"M/A",$B23,"Jour",DAY(AC$4),"Années",YEAR(AC$4))),"")</f>
        <v/>
      </c>
      <c r="AD23" s="39" t="str">
        <f ca="1">IFERROR(INDEX(TabEvenements[Motif],GETPIVOTDATA("ID",ID!$A$3,"Nom",$A23,"Date",MONTH(AD$4),"M/A",$B23,"Jour",DAY(AD$4),"Années",YEAR(AD$4))),"")</f>
        <v/>
      </c>
      <c r="AE23" s="39" t="str">
        <f ca="1">IFERROR(INDEX(TabEvenements[Motif],GETPIVOTDATA("ID",ID!$A$3,"Nom",$A23,"Date",MONTH(AE$4),"M/A",$B23,"Jour",DAY(AE$4),"Années",YEAR(AE$4))),"")</f>
        <v/>
      </c>
      <c r="AF23" s="39" t="str">
        <f ca="1">IFERROR(INDEX(TabEvenements[Motif],GETPIVOTDATA("ID",ID!$A$3,"Nom",$A23,"Date",MONTH(AF$4),"M/A",$B23,"Jour",DAY(AF$4),"Années",YEAR(AF$4))),"")</f>
        <v/>
      </c>
      <c r="AG23" s="39" t="str">
        <f ca="1">IFERROR(INDEX(TabEvenements[Motif],GETPIVOTDATA("ID",ID!$A$3,"Nom",$A23,"Date",MONTH(AG$4),"M/A",$B23,"Jour",DAY(AG$4),"Années",YEAR(AG$4))),"")</f>
        <v/>
      </c>
      <c r="AH23" s="19"/>
      <c r="AI23" s="19"/>
      <c r="AJ23" s="19"/>
      <c r="AK23" s="19"/>
      <c r="AL23" s="19"/>
      <c r="AM23" s="19"/>
      <c r="AN23" s="19"/>
      <c r="AO23" s="19"/>
    </row>
    <row r="24" spans="1:41" s="15" customFormat="1" x14ac:dyDescent="0.35">
      <c r="A24" s="15" t="str">
        <f ca="1">OFFSET(Parametres!A$2,INT((ROW()-5)/2),,)</f>
        <v>PEDRO</v>
      </c>
      <c r="B24" s="15" t="s">
        <v>2</v>
      </c>
      <c r="C24" s="39" t="str">
        <f ca="1">IFERROR(INDEX(TabEvenements[Motif],GETPIVOTDATA("ID",ID!$A$3,"Nom",$A24,"Date",MONTH(C$4),"M/A",$B24,"Jour",DAY(C$4),"Années",YEAR(C$4))),"")</f>
        <v/>
      </c>
      <c r="D24" s="39" t="str">
        <f ca="1">IFERROR(INDEX(TabEvenements[Motif],GETPIVOTDATA("ID",ID!$A$3,"Nom",$A24,"Date",MONTH(D$4),"M/A",$B24,"Jour",DAY(D$4),"Années",YEAR(D$4))),"")</f>
        <v/>
      </c>
      <c r="E24" s="39" t="str">
        <f ca="1">IFERROR(INDEX(TabEvenements[Motif],GETPIVOTDATA("ID",ID!$A$3,"Nom",$A24,"Date",MONTH(E$4),"M/A",$B24,"Jour",DAY(E$4),"Années",YEAR(E$4))),"")</f>
        <v/>
      </c>
      <c r="F24" s="39" t="str">
        <f ca="1">IFERROR(INDEX(TabEvenements[Motif],GETPIVOTDATA("ID",ID!$A$3,"Nom",$A24,"Date",MONTH(F$4),"M/A",$B24,"Jour",DAY(F$4),"Années",YEAR(F$4))),"")</f>
        <v/>
      </c>
      <c r="G24" s="39" t="str">
        <f ca="1">IFERROR(INDEX(TabEvenements[Motif],GETPIVOTDATA("ID",ID!$A$3,"Nom",$A24,"Date",MONTH(G$4),"M/A",$B24,"Jour",DAY(G$4),"Années",YEAR(G$4))),"")</f>
        <v/>
      </c>
      <c r="H24" s="39" t="str">
        <f ca="1">IFERROR(INDEX(TabEvenements[Motif],GETPIVOTDATA("ID",ID!$A$3,"Nom",$A24,"Date",MONTH(H$4),"M/A",$B24,"Jour",DAY(H$4),"Années",YEAR(H$4))),"")</f>
        <v/>
      </c>
      <c r="I24" s="39" t="str">
        <f ca="1">IFERROR(INDEX(TabEvenements[Motif],GETPIVOTDATA("ID",ID!$A$3,"Nom",$A24,"Date",MONTH(I$4),"M/A",$B24,"Jour",DAY(I$4),"Années",YEAR(I$4))),"")</f>
        <v/>
      </c>
      <c r="J24" s="39" t="str">
        <f ca="1">IFERROR(INDEX(TabEvenements[Motif],GETPIVOTDATA("ID",ID!$A$3,"Nom",$A24,"Date",MONTH(J$4),"M/A",$B24,"Jour",DAY(J$4),"Années",YEAR(J$4))),"")</f>
        <v/>
      </c>
      <c r="K24" s="39" t="str">
        <f ca="1">IFERROR(INDEX(TabEvenements[Motif],GETPIVOTDATA("ID",ID!$A$3,"Nom",$A24,"Date",MONTH(K$4),"M/A",$B24,"Jour",DAY(K$4),"Années",YEAR(K$4))),"")</f>
        <v/>
      </c>
      <c r="L24" s="39" t="str">
        <f ca="1">IFERROR(INDEX(TabEvenements[Motif],GETPIVOTDATA("ID",ID!$A$3,"Nom",$A24,"Date",MONTH(L$4),"M/A",$B24,"Jour",DAY(L$4),"Années",YEAR(L$4))),"")</f>
        <v/>
      </c>
      <c r="M24" s="39" t="str">
        <f ca="1">IFERROR(INDEX(TabEvenements[Motif],GETPIVOTDATA("ID",ID!$A$3,"Nom",$A24,"Date",MONTH(M$4),"M/A",$B24,"Jour",DAY(M$4),"Années",YEAR(M$4))),"")</f>
        <v/>
      </c>
      <c r="N24" s="39" t="str">
        <f ca="1">IFERROR(INDEX(TabEvenements[Motif],GETPIVOTDATA("ID",ID!$A$3,"Nom",$A24,"Date",MONTH(N$4),"M/A",$B24,"Jour",DAY(N$4),"Années",YEAR(N$4))),"")</f>
        <v/>
      </c>
      <c r="O24" s="39" t="str">
        <f ca="1">IFERROR(INDEX(TabEvenements[Motif],GETPIVOTDATA("ID",ID!$A$3,"Nom",$A24,"Date",MONTH(O$4),"M/A",$B24,"Jour",DAY(O$4),"Années",YEAR(O$4))),"")</f>
        <v/>
      </c>
      <c r="P24" s="39" t="str">
        <f ca="1">IFERROR(INDEX(TabEvenements[Motif],GETPIVOTDATA("ID",ID!$A$3,"Nom",$A24,"Date",MONTH(P$4),"M/A",$B24,"Jour",DAY(P$4),"Années",YEAR(P$4))),"")</f>
        <v/>
      </c>
      <c r="Q24" s="39" t="str">
        <f ca="1">IFERROR(INDEX(TabEvenements[Motif],GETPIVOTDATA("ID",ID!$A$3,"Nom",$A24,"Date",MONTH(Q$4),"M/A",$B24,"Jour",DAY(Q$4),"Années",YEAR(Q$4))),"")</f>
        <v/>
      </c>
      <c r="R24" s="39" t="str">
        <f ca="1">IFERROR(INDEX(TabEvenements[Motif],GETPIVOTDATA("ID",ID!$A$3,"Nom",$A24,"Date",MONTH(R$4),"M/A",$B24,"Jour",DAY(R$4),"Années",YEAR(R$4))),"")</f>
        <v/>
      </c>
      <c r="S24" s="39" t="str">
        <f ca="1">IFERROR(INDEX(TabEvenements[Motif],GETPIVOTDATA("ID",ID!$A$3,"Nom",$A24,"Date",MONTH(S$4),"M/A",$B24,"Jour",DAY(S$4),"Années",YEAR(S$4))),"")</f>
        <v/>
      </c>
      <c r="T24" s="39" t="str">
        <f ca="1">IFERROR(INDEX(TabEvenements[Motif],GETPIVOTDATA("ID",ID!$A$3,"Nom",$A24,"Date",MONTH(T$4),"M/A",$B24,"Jour",DAY(T$4),"Années",YEAR(T$4))),"")</f>
        <v/>
      </c>
      <c r="U24" s="39" t="str">
        <f ca="1">IFERROR(INDEX(TabEvenements[Motif],GETPIVOTDATA("ID",ID!$A$3,"Nom",$A24,"Date",MONTH(U$4),"M/A",$B24,"Jour",DAY(U$4),"Années",YEAR(U$4))),"")</f>
        <v/>
      </c>
      <c r="V24" s="39" t="str">
        <f ca="1">IFERROR(INDEX(TabEvenements[Motif],GETPIVOTDATA("ID",ID!$A$3,"Nom",$A24,"Date",MONTH(V$4),"M/A",$B24,"Jour",DAY(V$4),"Années",YEAR(V$4))),"")</f>
        <v/>
      </c>
      <c r="W24" s="39" t="str">
        <f ca="1">IFERROR(INDEX(TabEvenements[Motif],GETPIVOTDATA("ID",ID!$A$3,"Nom",$A24,"Date",MONTH(W$4),"M/A",$B24,"Jour",DAY(W$4),"Années",YEAR(W$4))),"")</f>
        <v/>
      </c>
      <c r="X24" s="39" t="str">
        <f ca="1">IFERROR(INDEX(TabEvenements[Motif],GETPIVOTDATA("ID",ID!$A$3,"Nom",$A24,"Date",MONTH(X$4),"M/A",$B24,"Jour",DAY(X$4),"Années",YEAR(X$4))),"")</f>
        <v/>
      </c>
      <c r="Y24" s="39" t="str">
        <f ca="1">IFERROR(INDEX(TabEvenements[Motif],GETPIVOTDATA("ID",ID!$A$3,"Nom",$A24,"Date",MONTH(Y$4),"M/A",$B24,"Jour",DAY(Y$4),"Années",YEAR(Y$4))),"")</f>
        <v/>
      </c>
      <c r="Z24" s="39" t="str">
        <f ca="1">IFERROR(INDEX(TabEvenements[Motif],GETPIVOTDATA("ID",ID!$A$3,"Nom",$A24,"Date",MONTH(Z$4),"M/A",$B24,"Jour",DAY(Z$4),"Années",YEAR(Z$4))),"")</f>
        <v/>
      </c>
      <c r="AA24" s="39" t="str">
        <f ca="1">IFERROR(INDEX(TabEvenements[Motif],GETPIVOTDATA("ID",ID!$A$3,"Nom",$A24,"Date",MONTH(AA$4),"M/A",$B24,"Jour",DAY(AA$4),"Années",YEAR(AA$4))),"")</f>
        <v/>
      </c>
      <c r="AB24" s="39" t="str">
        <f ca="1">IFERROR(INDEX(TabEvenements[Motif],GETPIVOTDATA("ID",ID!$A$3,"Nom",$A24,"Date",MONTH(AB$4),"M/A",$B24,"Jour",DAY(AB$4),"Années",YEAR(AB$4))),"")</f>
        <v/>
      </c>
      <c r="AC24" s="39" t="str">
        <f ca="1">IFERROR(INDEX(TabEvenements[Motif],GETPIVOTDATA("ID",ID!$A$3,"Nom",$A24,"Date",MONTH(AC$4),"M/A",$B24,"Jour",DAY(AC$4),"Années",YEAR(AC$4))),"")</f>
        <v/>
      </c>
      <c r="AD24" s="39" t="str">
        <f ca="1">IFERROR(INDEX(TabEvenements[Motif],GETPIVOTDATA("ID",ID!$A$3,"Nom",$A24,"Date",MONTH(AD$4),"M/A",$B24,"Jour",DAY(AD$4),"Années",YEAR(AD$4))),"")</f>
        <v/>
      </c>
      <c r="AE24" s="39" t="str">
        <f ca="1">IFERROR(INDEX(TabEvenements[Motif],GETPIVOTDATA("ID",ID!$A$3,"Nom",$A24,"Date",MONTH(AE$4),"M/A",$B24,"Jour",DAY(AE$4),"Années",YEAR(AE$4))),"")</f>
        <v/>
      </c>
      <c r="AF24" s="39" t="str">
        <f ca="1">IFERROR(INDEX(TabEvenements[Motif],GETPIVOTDATA("ID",ID!$A$3,"Nom",$A24,"Date",MONTH(AF$4),"M/A",$B24,"Jour",DAY(AF$4),"Années",YEAR(AF$4))),"")</f>
        <v/>
      </c>
      <c r="AG24" s="39" t="str">
        <f ca="1">IFERROR(INDEX(TabEvenements[Motif],GETPIVOTDATA("ID",ID!$A$3,"Nom",$A24,"Date",MONTH(AG$4),"M/A",$B24,"Jour",DAY(AG$4),"Années",YEAR(AG$4))),"")</f>
        <v/>
      </c>
      <c r="AH24" s="19"/>
      <c r="AI24" s="19"/>
      <c r="AJ24" s="19"/>
      <c r="AK24" s="19"/>
      <c r="AL24" s="19"/>
      <c r="AM24" s="19"/>
      <c r="AN24" s="19"/>
      <c r="AO24" s="19"/>
    </row>
    <row r="25" spans="1:41" s="15" customFormat="1" x14ac:dyDescent="0.35">
      <c r="A25" s="15" t="str">
        <f ca="1">OFFSET(Parametres!A$2,INT((ROW()-5)/2),,)</f>
        <v>SANDRINE</v>
      </c>
      <c r="B25" s="15" t="s">
        <v>1</v>
      </c>
      <c r="C25" s="39" t="str">
        <f ca="1">IFERROR(INDEX(TabEvenements[Motif],GETPIVOTDATA("ID",ID!$A$3,"Nom",$A25,"Date",MONTH(C$4),"M/A",$B25,"Jour",DAY(C$4),"Années",YEAR(C$4))),"")</f>
        <v/>
      </c>
      <c r="D25" s="39" t="str">
        <f ca="1">IFERROR(INDEX(TabEvenements[Motif],GETPIVOTDATA("ID",ID!$A$3,"Nom",$A25,"Date",MONTH(D$4),"M/A",$B25,"Jour",DAY(D$4),"Années",YEAR(D$4))),"")</f>
        <v/>
      </c>
      <c r="E25" s="39" t="str">
        <f ca="1">IFERROR(INDEX(TabEvenements[Motif],GETPIVOTDATA("ID",ID!$A$3,"Nom",$A25,"Date",MONTH(E$4),"M/A",$B25,"Jour",DAY(E$4),"Années",YEAR(E$4))),"")</f>
        <v/>
      </c>
      <c r="F25" s="39" t="str">
        <f ca="1">IFERROR(INDEX(TabEvenements[Motif],GETPIVOTDATA("ID",ID!$A$3,"Nom",$A25,"Date",MONTH(F$4),"M/A",$B25,"Jour",DAY(F$4),"Années",YEAR(F$4))),"")</f>
        <v/>
      </c>
      <c r="G25" s="39" t="str">
        <f ca="1">IFERROR(INDEX(TabEvenements[Motif],GETPIVOTDATA("ID",ID!$A$3,"Nom",$A25,"Date",MONTH(G$4),"M/A",$B25,"Jour",DAY(G$4),"Années",YEAR(G$4))),"")</f>
        <v/>
      </c>
      <c r="H25" s="39" t="str">
        <f ca="1">IFERROR(INDEX(TabEvenements[Motif],GETPIVOTDATA("ID",ID!$A$3,"Nom",$A25,"Date",MONTH(H$4),"M/A",$B25,"Jour",DAY(H$4),"Années",YEAR(H$4))),"")</f>
        <v/>
      </c>
      <c r="I25" s="39" t="str">
        <f ca="1">IFERROR(INDEX(TabEvenements[Motif],GETPIVOTDATA("ID",ID!$A$3,"Nom",$A25,"Date",MONTH(I$4),"M/A",$B25,"Jour",DAY(I$4),"Années",YEAR(I$4))),"")</f>
        <v/>
      </c>
      <c r="J25" s="39" t="str">
        <f ca="1">IFERROR(INDEX(TabEvenements[Motif],GETPIVOTDATA("ID",ID!$A$3,"Nom",$A25,"Date",MONTH(J$4),"M/A",$B25,"Jour",DAY(J$4),"Années",YEAR(J$4))),"")</f>
        <v>COURS</v>
      </c>
      <c r="K25" s="39" t="str">
        <f ca="1">IFERROR(INDEX(TabEvenements[Motif],GETPIVOTDATA("ID",ID!$A$3,"Nom",$A25,"Date",MONTH(K$4),"M/A",$B25,"Jour",DAY(K$4),"Années",YEAR(K$4))),"")</f>
        <v/>
      </c>
      <c r="L25" s="39" t="str">
        <f ca="1">IFERROR(INDEX(TabEvenements[Motif],GETPIVOTDATA("ID",ID!$A$3,"Nom",$A25,"Date",MONTH(L$4),"M/A",$B25,"Jour",DAY(L$4),"Années",YEAR(L$4))),"")</f>
        <v/>
      </c>
      <c r="M25" s="39" t="str">
        <f ca="1">IFERROR(INDEX(TabEvenements[Motif],GETPIVOTDATA("ID",ID!$A$3,"Nom",$A25,"Date",MONTH(M$4),"M/A",$B25,"Jour",DAY(M$4),"Années",YEAR(M$4))),"")</f>
        <v/>
      </c>
      <c r="N25" s="39" t="str">
        <f ca="1">IFERROR(INDEX(TabEvenements[Motif],GETPIVOTDATA("ID",ID!$A$3,"Nom",$A25,"Date",MONTH(N$4),"M/A",$B25,"Jour",DAY(N$4),"Années",YEAR(N$4))),"")</f>
        <v/>
      </c>
      <c r="O25" s="39" t="str">
        <f ca="1">IFERROR(INDEX(TabEvenements[Motif],GETPIVOTDATA("ID",ID!$A$3,"Nom",$A25,"Date",MONTH(O$4),"M/A",$B25,"Jour",DAY(O$4),"Années",YEAR(O$4))),"")</f>
        <v/>
      </c>
      <c r="P25" s="39" t="str">
        <f ca="1">IFERROR(INDEX(TabEvenements[Motif],GETPIVOTDATA("ID",ID!$A$3,"Nom",$A25,"Date",MONTH(P$4),"M/A",$B25,"Jour",DAY(P$4),"Années",YEAR(P$4))),"")</f>
        <v>COURS</v>
      </c>
      <c r="Q25" s="39" t="str">
        <f ca="1">IFERROR(INDEX(TabEvenements[Motif],GETPIVOTDATA("ID",ID!$A$3,"Nom",$A25,"Date",MONTH(Q$4),"M/A",$B25,"Jour",DAY(Q$4),"Années",YEAR(Q$4))),"")</f>
        <v>COURS</v>
      </c>
      <c r="R25" s="39" t="str">
        <f ca="1">IFERROR(INDEX(TabEvenements[Motif],GETPIVOTDATA("ID",ID!$A$3,"Nom",$A25,"Date",MONTH(R$4),"M/A",$B25,"Jour",DAY(R$4),"Années",YEAR(R$4))),"")</f>
        <v/>
      </c>
      <c r="S25" s="39" t="str">
        <f ca="1">IFERROR(INDEX(TabEvenements[Motif],GETPIVOTDATA("ID",ID!$A$3,"Nom",$A25,"Date",MONTH(S$4),"M/A",$B25,"Jour",DAY(S$4),"Années",YEAR(S$4))),"")</f>
        <v/>
      </c>
      <c r="T25" s="39" t="str">
        <f ca="1">IFERROR(INDEX(TabEvenements[Motif],GETPIVOTDATA("ID",ID!$A$3,"Nom",$A25,"Date",MONTH(T$4),"M/A",$B25,"Jour",DAY(T$4),"Années",YEAR(T$4))),"")</f>
        <v/>
      </c>
      <c r="U25" s="39" t="str">
        <f ca="1">IFERROR(INDEX(TabEvenements[Motif],GETPIVOTDATA("ID",ID!$A$3,"Nom",$A25,"Date",MONTH(U$4),"M/A",$B25,"Jour",DAY(U$4),"Années",YEAR(U$4))),"")</f>
        <v/>
      </c>
      <c r="V25" s="39" t="str">
        <f ca="1">IFERROR(INDEX(TabEvenements[Motif],GETPIVOTDATA("ID",ID!$A$3,"Nom",$A25,"Date",MONTH(V$4),"M/A",$B25,"Jour",DAY(V$4),"Années",YEAR(V$4))),"")</f>
        <v/>
      </c>
      <c r="W25" s="39" t="str">
        <f ca="1">IFERROR(INDEX(TabEvenements[Motif],GETPIVOTDATA("ID",ID!$A$3,"Nom",$A25,"Date",MONTH(W$4),"M/A",$B25,"Jour",DAY(W$4),"Années",YEAR(W$4))),"")</f>
        <v/>
      </c>
      <c r="X25" s="39" t="str">
        <f ca="1">IFERROR(INDEX(TabEvenements[Motif],GETPIVOTDATA("ID",ID!$A$3,"Nom",$A25,"Date",MONTH(X$4),"M/A",$B25,"Jour",DAY(X$4),"Années",YEAR(X$4))),"")</f>
        <v>COURS</v>
      </c>
      <c r="Y25" s="39" t="str">
        <f ca="1">IFERROR(INDEX(TabEvenements[Motif],GETPIVOTDATA("ID",ID!$A$3,"Nom",$A25,"Date",MONTH(Y$4),"M/A",$B25,"Jour",DAY(Y$4),"Années",YEAR(Y$4))),"")</f>
        <v/>
      </c>
      <c r="Z25" s="39" t="str">
        <f ca="1">IFERROR(INDEX(TabEvenements[Motif],GETPIVOTDATA("ID",ID!$A$3,"Nom",$A25,"Date",MONTH(Z$4),"M/A",$B25,"Jour",DAY(Z$4),"Années",YEAR(Z$4))),"")</f>
        <v/>
      </c>
      <c r="AA25" s="39" t="str">
        <f ca="1">IFERROR(INDEX(TabEvenements[Motif],GETPIVOTDATA("ID",ID!$A$3,"Nom",$A25,"Date",MONTH(AA$4),"M/A",$B25,"Jour",DAY(AA$4),"Années",YEAR(AA$4))),"")</f>
        <v/>
      </c>
      <c r="AB25" s="39" t="str">
        <f ca="1">IFERROR(INDEX(TabEvenements[Motif],GETPIVOTDATA("ID",ID!$A$3,"Nom",$A25,"Date",MONTH(AB$4),"M/A",$B25,"Jour",DAY(AB$4),"Années",YEAR(AB$4))),"")</f>
        <v/>
      </c>
      <c r="AC25" s="39" t="str">
        <f ca="1">IFERROR(INDEX(TabEvenements[Motif],GETPIVOTDATA("ID",ID!$A$3,"Nom",$A25,"Date",MONTH(AC$4),"M/A",$B25,"Jour",DAY(AC$4),"Années",YEAR(AC$4))),"")</f>
        <v/>
      </c>
      <c r="AD25" s="39" t="str">
        <f ca="1">IFERROR(INDEX(TabEvenements[Motif],GETPIVOTDATA("ID",ID!$A$3,"Nom",$A25,"Date",MONTH(AD$4),"M/A",$B25,"Jour",DAY(AD$4),"Années",YEAR(AD$4))),"")</f>
        <v/>
      </c>
      <c r="AE25" s="39" t="str">
        <f ca="1">IFERROR(INDEX(TabEvenements[Motif],GETPIVOTDATA("ID",ID!$A$3,"Nom",$A25,"Date",MONTH(AE$4),"M/A",$B25,"Jour",DAY(AE$4),"Années",YEAR(AE$4))),"")</f>
        <v>COURS</v>
      </c>
      <c r="AF25" s="39" t="str">
        <f ca="1">IFERROR(INDEX(TabEvenements[Motif],GETPIVOTDATA("ID",ID!$A$3,"Nom",$A25,"Date",MONTH(AF$4),"M/A",$B25,"Jour",DAY(AF$4),"Années",YEAR(AF$4))),"")</f>
        <v/>
      </c>
      <c r="AG25" s="39" t="str">
        <f ca="1">IFERROR(INDEX(TabEvenements[Motif],GETPIVOTDATA("ID",ID!$A$3,"Nom",$A25,"Date",MONTH(AG$4),"M/A",$B25,"Jour",DAY(AG$4),"Années",YEAR(AG$4))),"")</f>
        <v/>
      </c>
      <c r="AH25" s="19"/>
      <c r="AI25" s="19"/>
      <c r="AJ25" s="19"/>
      <c r="AK25" s="19"/>
      <c r="AL25" s="19"/>
      <c r="AM25" s="19"/>
      <c r="AN25" s="19"/>
      <c r="AO25" s="19"/>
    </row>
    <row r="26" spans="1:41" s="15" customFormat="1" x14ac:dyDescent="0.35">
      <c r="A26" s="15" t="str">
        <f ca="1">OFFSET(Parametres!A$2,INT((ROW()-5)/2),,)</f>
        <v>SANDRINE</v>
      </c>
      <c r="B26" s="15" t="s">
        <v>2</v>
      </c>
      <c r="C26" s="39" t="str">
        <f ca="1">IFERROR(INDEX(TabEvenements[Motif],GETPIVOTDATA("ID",ID!$A$3,"Nom",$A26,"Date",MONTH(C$4),"M/A",$B26,"Jour",DAY(C$4),"Années",YEAR(C$4))),"")</f>
        <v/>
      </c>
      <c r="D26" s="39" t="str">
        <f ca="1">IFERROR(INDEX(TabEvenements[Motif],GETPIVOTDATA("ID",ID!$A$3,"Nom",$A26,"Date",MONTH(D$4),"M/A",$B26,"Jour",DAY(D$4),"Années",YEAR(D$4))),"")</f>
        <v/>
      </c>
      <c r="E26" s="39" t="str">
        <f ca="1">IFERROR(INDEX(TabEvenements[Motif],GETPIVOTDATA("ID",ID!$A$3,"Nom",$A26,"Date",MONTH(E$4),"M/A",$B26,"Jour",DAY(E$4),"Années",YEAR(E$4))),"")</f>
        <v/>
      </c>
      <c r="F26" s="39" t="str">
        <f ca="1">IFERROR(INDEX(TabEvenements[Motif],GETPIVOTDATA("ID",ID!$A$3,"Nom",$A26,"Date",MONTH(F$4),"M/A",$B26,"Jour",DAY(F$4),"Années",YEAR(F$4))),"")</f>
        <v/>
      </c>
      <c r="G26" s="39" t="str">
        <f ca="1">IFERROR(INDEX(TabEvenements[Motif],GETPIVOTDATA("ID",ID!$A$3,"Nom",$A26,"Date",MONTH(G$4),"M/A",$B26,"Jour",DAY(G$4),"Années",YEAR(G$4))),"")</f>
        <v/>
      </c>
      <c r="H26" s="39" t="str">
        <f ca="1">IFERROR(INDEX(TabEvenements[Motif],GETPIVOTDATA("ID",ID!$A$3,"Nom",$A26,"Date",MONTH(H$4),"M/A",$B26,"Jour",DAY(H$4),"Années",YEAR(H$4))),"")</f>
        <v/>
      </c>
      <c r="I26" s="39" t="str">
        <f ca="1">IFERROR(INDEX(TabEvenements[Motif],GETPIVOTDATA("ID",ID!$A$3,"Nom",$A26,"Date",MONTH(I$4),"M/A",$B26,"Jour",DAY(I$4),"Années",YEAR(I$4))),"")</f>
        <v/>
      </c>
      <c r="J26" s="39" t="str">
        <f ca="1">IFERROR(INDEX(TabEvenements[Motif],GETPIVOTDATA("ID",ID!$A$3,"Nom",$A26,"Date",MONTH(J$4),"M/A",$B26,"Jour",DAY(J$4),"Années",YEAR(J$4))),"")</f>
        <v>COURS</v>
      </c>
      <c r="K26" s="39" t="str">
        <f ca="1">IFERROR(INDEX(TabEvenements[Motif],GETPIVOTDATA("ID",ID!$A$3,"Nom",$A26,"Date",MONTH(K$4),"M/A",$B26,"Jour",DAY(K$4),"Années",YEAR(K$4))),"")</f>
        <v/>
      </c>
      <c r="L26" s="39" t="str">
        <f ca="1">IFERROR(INDEX(TabEvenements[Motif],GETPIVOTDATA("ID",ID!$A$3,"Nom",$A26,"Date",MONTH(L$4),"M/A",$B26,"Jour",DAY(L$4),"Années",YEAR(L$4))),"")</f>
        <v/>
      </c>
      <c r="M26" s="39" t="str">
        <f ca="1">IFERROR(INDEX(TabEvenements[Motif],GETPIVOTDATA("ID",ID!$A$3,"Nom",$A26,"Date",MONTH(M$4),"M/A",$B26,"Jour",DAY(M$4),"Années",YEAR(M$4))),"")</f>
        <v/>
      </c>
      <c r="N26" s="39" t="str">
        <f ca="1">IFERROR(INDEX(TabEvenements[Motif],GETPIVOTDATA("ID",ID!$A$3,"Nom",$A26,"Date",MONTH(N$4),"M/A",$B26,"Jour",DAY(N$4),"Années",YEAR(N$4))),"")</f>
        <v/>
      </c>
      <c r="O26" s="39" t="str">
        <f ca="1">IFERROR(INDEX(TabEvenements[Motif],GETPIVOTDATA("ID",ID!$A$3,"Nom",$A26,"Date",MONTH(O$4),"M/A",$B26,"Jour",DAY(O$4),"Années",YEAR(O$4))),"")</f>
        <v/>
      </c>
      <c r="P26" s="39" t="str">
        <f ca="1">IFERROR(INDEX(TabEvenements[Motif],GETPIVOTDATA("ID",ID!$A$3,"Nom",$A26,"Date",MONTH(P$4),"M/A",$B26,"Jour",DAY(P$4),"Années",YEAR(P$4))),"")</f>
        <v>COURS</v>
      </c>
      <c r="Q26" s="39" t="str">
        <f ca="1">IFERROR(INDEX(TabEvenements[Motif],GETPIVOTDATA("ID",ID!$A$3,"Nom",$A26,"Date",MONTH(Q$4),"M/A",$B26,"Jour",DAY(Q$4),"Années",YEAR(Q$4))),"")</f>
        <v>COURS</v>
      </c>
      <c r="R26" s="39" t="str">
        <f ca="1">IFERROR(INDEX(TabEvenements[Motif],GETPIVOTDATA("ID",ID!$A$3,"Nom",$A26,"Date",MONTH(R$4),"M/A",$B26,"Jour",DAY(R$4),"Années",YEAR(R$4))),"")</f>
        <v/>
      </c>
      <c r="S26" s="39" t="str">
        <f ca="1">IFERROR(INDEX(TabEvenements[Motif],GETPIVOTDATA("ID",ID!$A$3,"Nom",$A26,"Date",MONTH(S$4),"M/A",$B26,"Jour",DAY(S$4),"Années",YEAR(S$4))),"")</f>
        <v/>
      </c>
      <c r="T26" s="39" t="str">
        <f ca="1">IFERROR(INDEX(TabEvenements[Motif],GETPIVOTDATA("ID",ID!$A$3,"Nom",$A26,"Date",MONTH(T$4),"M/A",$B26,"Jour",DAY(T$4),"Années",YEAR(T$4))),"")</f>
        <v/>
      </c>
      <c r="U26" s="39" t="str">
        <f ca="1">IFERROR(INDEX(TabEvenements[Motif],GETPIVOTDATA("ID",ID!$A$3,"Nom",$A26,"Date",MONTH(U$4),"M/A",$B26,"Jour",DAY(U$4),"Années",YEAR(U$4))),"")</f>
        <v/>
      </c>
      <c r="V26" s="39" t="str">
        <f ca="1">IFERROR(INDEX(TabEvenements[Motif],GETPIVOTDATA("ID",ID!$A$3,"Nom",$A26,"Date",MONTH(V$4),"M/A",$B26,"Jour",DAY(V$4),"Années",YEAR(V$4))),"")</f>
        <v/>
      </c>
      <c r="W26" s="39" t="str">
        <f ca="1">IFERROR(INDEX(TabEvenements[Motif],GETPIVOTDATA("ID",ID!$A$3,"Nom",$A26,"Date",MONTH(W$4),"M/A",$B26,"Jour",DAY(W$4),"Années",YEAR(W$4))),"")</f>
        <v/>
      </c>
      <c r="X26" s="39" t="str">
        <f ca="1">IFERROR(INDEX(TabEvenements[Motif],GETPIVOTDATA("ID",ID!$A$3,"Nom",$A26,"Date",MONTH(X$4),"M/A",$B26,"Jour",DAY(X$4),"Années",YEAR(X$4))),"")</f>
        <v>COURS</v>
      </c>
      <c r="Y26" s="39" t="str">
        <f ca="1">IFERROR(INDEX(TabEvenements[Motif],GETPIVOTDATA("ID",ID!$A$3,"Nom",$A26,"Date",MONTH(Y$4),"M/A",$B26,"Jour",DAY(Y$4),"Années",YEAR(Y$4))),"")</f>
        <v/>
      </c>
      <c r="Z26" s="39" t="str">
        <f ca="1">IFERROR(INDEX(TabEvenements[Motif],GETPIVOTDATA("ID",ID!$A$3,"Nom",$A26,"Date",MONTH(Z$4),"M/A",$B26,"Jour",DAY(Z$4),"Années",YEAR(Z$4))),"")</f>
        <v/>
      </c>
      <c r="AA26" s="39" t="str">
        <f ca="1">IFERROR(INDEX(TabEvenements[Motif],GETPIVOTDATA("ID",ID!$A$3,"Nom",$A26,"Date",MONTH(AA$4),"M/A",$B26,"Jour",DAY(AA$4),"Années",YEAR(AA$4))),"")</f>
        <v/>
      </c>
      <c r="AB26" s="39" t="str">
        <f ca="1">IFERROR(INDEX(TabEvenements[Motif],GETPIVOTDATA("ID",ID!$A$3,"Nom",$A26,"Date",MONTH(AB$4),"M/A",$B26,"Jour",DAY(AB$4),"Années",YEAR(AB$4))),"")</f>
        <v/>
      </c>
      <c r="AC26" s="39" t="str">
        <f ca="1">IFERROR(INDEX(TabEvenements[Motif],GETPIVOTDATA("ID",ID!$A$3,"Nom",$A26,"Date",MONTH(AC$4),"M/A",$B26,"Jour",DAY(AC$4),"Années",YEAR(AC$4))),"")</f>
        <v/>
      </c>
      <c r="AD26" s="39" t="str">
        <f ca="1">IFERROR(INDEX(TabEvenements[Motif],GETPIVOTDATA("ID",ID!$A$3,"Nom",$A26,"Date",MONTH(AD$4),"M/A",$B26,"Jour",DAY(AD$4),"Années",YEAR(AD$4))),"")</f>
        <v/>
      </c>
      <c r="AE26" s="39" t="str">
        <f ca="1">IFERROR(INDEX(TabEvenements[Motif],GETPIVOTDATA("ID",ID!$A$3,"Nom",$A26,"Date",MONTH(AE$4),"M/A",$B26,"Jour",DAY(AE$4),"Années",YEAR(AE$4))),"")</f>
        <v>COURS</v>
      </c>
      <c r="AF26" s="39" t="str">
        <f ca="1">IFERROR(INDEX(TabEvenements[Motif],GETPIVOTDATA("ID",ID!$A$3,"Nom",$A26,"Date",MONTH(AF$4),"M/A",$B26,"Jour",DAY(AF$4),"Années",YEAR(AF$4))),"")</f>
        <v/>
      </c>
      <c r="AG26" s="39" t="str">
        <f ca="1">IFERROR(INDEX(TabEvenements[Motif],GETPIVOTDATA("ID",ID!$A$3,"Nom",$A26,"Date",MONTH(AG$4),"M/A",$B26,"Jour",DAY(AG$4),"Années",YEAR(AG$4))),"")</f>
        <v/>
      </c>
      <c r="AH26" s="19"/>
      <c r="AI26" s="19"/>
      <c r="AJ26" s="19"/>
      <c r="AK26" s="19"/>
      <c r="AL26" s="19"/>
      <c r="AM26" s="19"/>
      <c r="AN26" s="19"/>
      <c r="AO26" s="19"/>
    </row>
    <row r="27" spans="1:41" s="15" customFormat="1" x14ac:dyDescent="0.35">
      <c r="C27" s="39" t="str">
        <f>IFERROR(INDEX(TabEvenements[Motif],GETPIVOTDATA("ID",ID!$A$3,"Nom",$A27,"Date",MONTH(C$4),"M/A",$B27,"Jour",DAY(C$4),"Années",YEAR(C$4))),"")</f>
        <v/>
      </c>
      <c r="D27" s="39" t="str">
        <f>IFERROR(INDEX(TabEvenements[Motif],GETPIVOTDATA("ID",ID!$A$3,"Nom",$A27,"Date",MONTH(D$4),"M/A",$B27,"Jour",DAY(D$4),"Années",YEAR(D$4))),"")</f>
        <v/>
      </c>
      <c r="E27" s="39" t="str">
        <f>IFERROR(INDEX(TabEvenements[Motif],GETPIVOTDATA("ID",ID!$A$3,"Nom",$A27,"Date",MONTH(E$4),"M/A",$B27,"Jour",DAY(E$4),"Années",YEAR(E$4))),"")</f>
        <v/>
      </c>
      <c r="F27" s="39" t="str">
        <f>IFERROR(INDEX(TabEvenements[Motif],GETPIVOTDATA("ID",ID!$A$3,"Nom",$A27,"Date",MONTH(F$4),"M/A",$B27,"Jour",DAY(F$4),"Années",YEAR(F$4))),"")</f>
        <v/>
      </c>
      <c r="G27" s="39" t="str">
        <f>IFERROR(INDEX(TabEvenements[Motif],GETPIVOTDATA("ID",ID!$A$3,"Nom",$A27,"Date",MONTH(G$4),"M/A",$B27,"Jour",DAY(G$4),"Années",YEAR(G$4))),"")</f>
        <v/>
      </c>
      <c r="H27" s="39" t="str">
        <f>IFERROR(INDEX(TabEvenements[Motif],GETPIVOTDATA("ID",ID!$A$3,"Nom",$A27,"Date",MONTH(H$4),"M/A",$B27,"Jour",DAY(H$4),"Années",YEAR(H$4))),"")</f>
        <v/>
      </c>
      <c r="I27" s="39" t="str">
        <f>IFERROR(INDEX(TabEvenements[Motif],GETPIVOTDATA("ID",ID!$A$3,"Nom",$A27,"Date",MONTH(I$4),"M/A",$B27,"Jour",DAY(I$4),"Années",YEAR(I$4))),"")</f>
        <v/>
      </c>
      <c r="J27" s="39" t="str">
        <f>IFERROR(INDEX(TabEvenements[Motif],GETPIVOTDATA("ID",ID!$A$3,"Nom",$A27,"Date",MONTH(J$4),"M/A",$B27,"Jour",DAY(J$4),"Années",YEAR(J$4))),"")</f>
        <v/>
      </c>
      <c r="K27" s="39" t="str">
        <f>IFERROR(INDEX(TabEvenements[Motif],GETPIVOTDATA("ID",ID!$A$3,"Nom",$A27,"Date",MONTH(K$4),"M/A",$B27,"Jour",DAY(K$4),"Années",YEAR(K$4))),"")</f>
        <v/>
      </c>
      <c r="L27" s="39" t="str">
        <f>IFERROR(INDEX(TabEvenements[Motif],GETPIVOTDATA("ID",ID!$A$3,"Nom",$A27,"Date",MONTH(L$4),"M/A",$B27,"Jour",DAY(L$4),"Années",YEAR(L$4))),"")</f>
        <v/>
      </c>
      <c r="M27" s="39" t="str">
        <f>IFERROR(INDEX(TabEvenements[Motif],GETPIVOTDATA("ID",ID!$A$3,"Nom",$A27,"Date",MONTH(M$4),"M/A",$B27,"Jour",DAY(M$4),"Années",YEAR(M$4))),"")</f>
        <v/>
      </c>
      <c r="N27" s="39" t="str">
        <f>IFERROR(INDEX(TabEvenements[Motif],GETPIVOTDATA("ID",ID!$A$3,"Nom",$A27,"Date",MONTH(N$4),"M/A",$B27,"Jour",DAY(N$4),"Années",YEAR(N$4))),"")</f>
        <v/>
      </c>
      <c r="O27" s="39" t="str">
        <f>IFERROR(INDEX(TabEvenements[Motif],GETPIVOTDATA("ID",ID!$A$3,"Nom",$A27,"Date",MONTH(O$4),"M/A",$B27,"Jour",DAY(O$4),"Années",YEAR(O$4))),"")</f>
        <v/>
      </c>
      <c r="P27" s="39" t="str">
        <f>IFERROR(INDEX(TabEvenements[Motif],GETPIVOTDATA("ID",ID!$A$3,"Nom",$A27,"Date",MONTH(P$4),"M/A",$B27,"Jour",DAY(P$4),"Années",YEAR(P$4))),"")</f>
        <v/>
      </c>
      <c r="Q27" s="39" t="str">
        <f>IFERROR(INDEX(TabEvenements[Motif],GETPIVOTDATA("ID",ID!$A$3,"Nom",$A27,"Date",MONTH(Q$4),"M/A",$B27,"Jour",DAY(Q$4),"Années",YEAR(Q$4))),"")</f>
        <v/>
      </c>
      <c r="R27" s="39" t="str">
        <f>IFERROR(INDEX(TabEvenements[Motif],GETPIVOTDATA("ID",ID!$A$3,"Nom",$A27,"Date",MONTH(R$4),"M/A",$B27,"Jour",DAY(R$4),"Années",YEAR(R$4))),"")</f>
        <v/>
      </c>
      <c r="S27" s="39" t="str">
        <f>IFERROR(INDEX(TabEvenements[Motif],GETPIVOTDATA("ID",ID!$A$3,"Nom",$A27,"Date",MONTH(S$4),"M/A",$B27,"Jour",DAY(S$4),"Années",YEAR(S$4))),"")</f>
        <v/>
      </c>
      <c r="T27" s="39" t="str">
        <f>IFERROR(INDEX(TabEvenements[Motif],GETPIVOTDATA("ID",ID!$A$3,"Nom",$A27,"Date",MONTH(T$4),"M/A",$B27,"Jour",DAY(T$4),"Années",YEAR(T$4))),"")</f>
        <v/>
      </c>
      <c r="U27" s="39" t="str">
        <f>IFERROR(INDEX(TabEvenements[Motif],GETPIVOTDATA("ID",ID!$A$3,"Nom",$A27,"Date",MONTH(U$4),"M/A",$B27,"Jour",DAY(U$4),"Années",YEAR(U$4))),"")</f>
        <v/>
      </c>
      <c r="V27" s="39" t="str">
        <f>IFERROR(INDEX(TabEvenements[Motif],GETPIVOTDATA("ID",ID!$A$3,"Nom",$A27,"Date",MONTH(V$4),"M/A",$B27,"Jour",DAY(V$4),"Années",YEAR(V$4))),"")</f>
        <v/>
      </c>
      <c r="W27" s="39" t="str">
        <f>IFERROR(INDEX(TabEvenements[Motif],GETPIVOTDATA("ID",ID!$A$3,"Nom",$A27,"Date",MONTH(W$4),"M/A",$B27,"Jour",DAY(W$4),"Années",YEAR(W$4))),"")</f>
        <v/>
      </c>
      <c r="X27" s="39" t="str">
        <f>IFERROR(INDEX(TabEvenements[Motif],GETPIVOTDATA("ID",ID!$A$3,"Nom",$A27,"Date",MONTH(X$4),"M/A",$B27,"Jour",DAY(X$4),"Années",YEAR(X$4))),"")</f>
        <v/>
      </c>
      <c r="Y27" s="39" t="str">
        <f>IFERROR(INDEX(TabEvenements[Motif],GETPIVOTDATA("ID",ID!$A$3,"Nom",$A27,"Date",MONTH(Y$4),"M/A",$B27,"Jour",DAY(Y$4),"Années",YEAR(Y$4))),"")</f>
        <v/>
      </c>
      <c r="Z27" s="39" t="str">
        <f>IFERROR(INDEX(TabEvenements[Motif],GETPIVOTDATA("ID",ID!$A$3,"Nom",$A27,"Date",MONTH(Z$4),"M/A",$B27,"Jour",DAY(Z$4),"Années",YEAR(Z$4))),"")</f>
        <v/>
      </c>
      <c r="AA27" s="39" t="str">
        <f>IFERROR(INDEX(TabEvenements[Motif],GETPIVOTDATA("ID",ID!$A$3,"Nom",$A27,"Date",MONTH(AA$4),"M/A",$B27,"Jour",DAY(AA$4),"Années",YEAR(AA$4))),"")</f>
        <v/>
      </c>
      <c r="AB27" s="39" t="str">
        <f>IFERROR(INDEX(TabEvenements[Motif],GETPIVOTDATA("ID",ID!$A$3,"Nom",$A27,"Date",MONTH(AB$4),"M/A",$B27,"Jour",DAY(AB$4),"Années",YEAR(AB$4))),"")</f>
        <v/>
      </c>
      <c r="AC27" s="39" t="str">
        <f>IFERROR(INDEX(TabEvenements[Motif],GETPIVOTDATA("ID",ID!$A$3,"Nom",$A27,"Date",MONTH(AC$4),"M/A",$B27,"Jour",DAY(AC$4),"Années",YEAR(AC$4))),"")</f>
        <v/>
      </c>
      <c r="AD27" s="39" t="str">
        <f>IFERROR(INDEX(TabEvenements[Motif],GETPIVOTDATA("ID",ID!$A$3,"Nom",$A27,"Date",MONTH(AD$4),"M/A",$B27,"Jour",DAY(AD$4),"Années",YEAR(AD$4))),"")</f>
        <v/>
      </c>
      <c r="AE27" s="39" t="str">
        <f>IFERROR(INDEX(TabEvenements[Motif],GETPIVOTDATA("ID",ID!$A$3,"Nom",$A27,"Date",MONTH(AE$4),"M/A",$B27,"Jour",DAY(AE$4),"Années",YEAR(AE$4))),"")</f>
        <v/>
      </c>
      <c r="AF27" s="39" t="str">
        <f>IFERROR(INDEX(TabEvenements[Motif],GETPIVOTDATA("ID",ID!$A$3,"Nom",$A27,"Date",MONTH(AF$4),"M/A",$B27,"Jour",DAY(AF$4),"Années",YEAR(AF$4))),"")</f>
        <v/>
      </c>
      <c r="AG27" s="39" t="str">
        <f>IFERROR(INDEX(TabEvenements[Motif],GETPIVOTDATA("ID",ID!$A$3,"Nom",$A27,"Date",MONTH(AG$4),"M/A",$B27,"Jour",DAY(AG$4),"Années",YEAR(AG$4))),"")</f>
        <v/>
      </c>
    </row>
    <row r="28" spans="1:41" x14ac:dyDescent="0.35">
      <c r="A28" s="15"/>
    </row>
    <row r="29" spans="1:41" x14ac:dyDescent="0.35">
      <c r="A29" s="15"/>
    </row>
    <row r="30" spans="1:41" x14ac:dyDescent="0.35">
      <c r="A30" s="15"/>
    </row>
    <row r="31" spans="1:41" x14ac:dyDescent="0.35">
      <c r="A31" s="15"/>
    </row>
  </sheetData>
  <sheetProtection sheet="1" objects="1" scenarios="1"/>
  <mergeCells count="1">
    <mergeCell ref="C3:AG3"/>
  </mergeCells>
  <conditionalFormatting sqref="C4:AG27">
    <cfRule type="expression" dxfId="26" priority="1">
      <formula>MONTH(C$4)&gt;$B$2</formula>
    </cfRule>
    <cfRule type="expression" dxfId="25" priority="5">
      <formula>WEEKDAY(C$4,2)&gt;5</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3" r:id="rId4" name="Spinner 5">
              <controlPr defaultSize="0" autoPict="0">
                <anchor moveWithCells="1" sizeWithCells="1">
                  <from>
                    <xdr:col>0</xdr:col>
                    <xdr:colOff>825500</xdr:colOff>
                    <xdr:row>0</xdr:row>
                    <xdr:rowOff>25400</xdr:rowOff>
                  </from>
                  <to>
                    <xdr:col>1</xdr:col>
                    <xdr:colOff>6350</xdr:colOff>
                    <xdr:row>0</xdr:row>
                    <xdr:rowOff>317500</xdr:rowOff>
                  </to>
                </anchor>
              </controlPr>
            </control>
          </mc:Choice>
        </mc:AlternateContent>
        <mc:AlternateContent xmlns:mc="http://schemas.openxmlformats.org/markup-compatibility/2006">
          <mc:Choice Requires="x14">
            <control shapeId="2054" r:id="rId5" name="Spinner 6">
              <controlPr defaultSize="0" autoPict="0">
                <anchor moveWithCells="1" sizeWithCells="1">
                  <from>
                    <xdr:col>0</xdr:col>
                    <xdr:colOff>825500</xdr:colOff>
                    <xdr:row>1</xdr:row>
                    <xdr:rowOff>19050</xdr:rowOff>
                  </from>
                  <to>
                    <xdr:col>1</xdr:col>
                    <xdr:colOff>6350</xdr:colOff>
                    <xdr:row>1</xdr:row>
                    <xdr:rowOff>311150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3" id="{74518887-0387-4FEB-B1E7-083046EADB7E}">
            <xm:f>COUNTIF(Parametres!$I$2:$I$61,C$4)&gt;0</xm:f>
            <x14:dxf>
              <fill>
                <patternFill>
                  <bgColor rgb="FF92D050"/>
                </patternFill>
              </fill>
            </x14:dxf>
          </x14:cfRule>
          <xm:sqref>C4:AG27</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3:BB16"/>
  <sheetViews>
    <sheetView workbookViewId="0">
      <selection activeCell="D8" sqref="D8"/>
    </sheetView>
  </sheetViews>
  <sheetFormatPr baseColWidth="10" defaultColWidth="13.26953125" defaultRowHeight="14.5" x14ac:dyDescent="0.35"/>
  <cols>
    <col min="1" max="1" width="15.26953125" style="9" bestFit="1" customWidth="1"/>
    <col min="2" max="2" width="11.6328125" style="9" bestFit="1" customWidth="1"/>
    <col min="3" max="16384" width="13.26953125" style="7"/>
  </cols>
  <sheetData>
    <row r="3" spans="1:54" x14ac:dyDescent="0.35">
      <c r="A3" s="6" t="s">
        <v>24</v>
      </c>
      <c r="B3" s="7"/>
      <c r="C3" s="6" t="s">
        <v>43</v>
      </c>
      <c r="D3" s="6" t="s">
        <v>20</v>
      </c>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row>
    <row r="4" spans="1:54" s="5" customFormat="1" x14ac:dyDescent="0.35">
      <c r="A4" s="7"/>
      <c r="B4" s="7"/>
      <c r="C4" s="7" t="s">
        <v>44</v>
      </c>
      <c r="D4" s="7"/>
      <c r="E4" s="7" t="s">
        <v>23</v>
      </c>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row>
    <row r="5" spans="1:54" x14ac:dyDescent="0.35">
      <c r="A5" s="6" t="s">
        <v>21</v>
      </c>
      <c r="B5" s="6" t="s">
        <v>19</v>
      </c>
      <c r="C5" s="10" t="s">
        <v>25</v>
      </c>
      <c r="D5" s="10" t="s">
        <v>26</v>
      </c>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row>
    <row r="6" spans="1:54" x14ac:dyDescent="0.35">
      <c r="A6" s="7" t="s">
        <v>4</v>
      </c>
      <c r="B6" s="9" t="s">
        <v>12</v>
      </c>
      <c r="C6" s="8"/>
      <c r="D6" s="8">
        <v>3</v>
      </c>
      <c r="E6" s="8">
        <v>3</v>
      </c>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row>
    <row r="7" spans="1:54" x14ac:dyDescent="0.35">
      <c r="A7" s="7"/>
      <c r="B7" s="9" t="s">
        <v>10</v>
      </c>
      <c r="C7" s="8"/>
      <c r="D7" s="8">
        <v>19</v>
      </c>
      <c r="E7" s="8">
        <v>19</v>
      </c>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row>
    <row r="8" spans="1:54" x14ac:dyDescent="0.35">
      <c r="A8" s="7"/>
      <c r="B8" s="9" t="s">
        <v>11</v>
      </c>
      <c r="C8" s="8"/>
      <c r="D8" s="8">
        <v>10</v>
      </c>
      <c r="E8" s="8">
        <v>10</v>
      </c>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row>
    <row r="9" spans="1:54" x14ac:dyDescent="0.35">
      <c r="A9" s="7"/>
      <c r="B9" s="9" t="s">
        <v>3</v>
      </c>
      <c r="C9" s="8">
        <v>1</v>
      </c>
      <c r="D9" s="8">
        <v>4</v>
      </c>
      <c r="E9" s="8">
        <v>5</v>
      </c>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row>
    <row r="10" spans="1:54" x14ac:dyDescent="0.35">
      <c r="A10" s="7" t="s">
        <v>9</v>
      </c>
      <c r="B10" s="9" t="s">
        <v>7</v>
      </c>
      <c r="C10" s="8"/>
      <c r="D10" s="8">
        <v>6</v>
      </c>
      <c r="E10" s="8">
        <v>6</v>
      </c>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row>
    <row r="11" spans="1:54" x14ac:dyDescent="0.35">
      <c r="A11" s="7"/>
      <c r="B11" s="9" t="s">
        <v>6</v>
      </c>
      <c r="C11" s="8">
        <v>2</v>
      </c>
      <c r="D11" s="8">
        <v>8</v>
      </c>
      <c r="E11" s="8">
        <v>10</v>
      </c>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row>
    <row r="12" spans="1:54" x14ac:dyDescent="0.35">
      <c r="A12" s="7"/>
      <c r="B12" s="9" t="s">
        <v>18</v>
      </c>
      <c r="C12" s="8">
        <v>10</v>
      </c>
      <c r="D12" s="8">
        <v>8</v>
      </c>
      <c r="E12" s="8">
        <v>18</v>
      </c>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row>
    <row r="13" spans="1:54" x14ac:dyDescent="0.35">
      <c r="A13" s="7" t="s">
        <v>17</v>
      </c>
      <c r="B13" s="9" t="s">
        <v>12</v>
      </c>
      <c r="C13" s="8">
        <v>2</v>
      </c>
      <c r="D13" s="8"/>
      <c r="E13" s="8">
        <v>2</v>
      </c>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row>
    <row r="14" spans="1:54" x14ac:dyDescent="0.35">
      <c r="A14" s="7"/>
      <c r="B14" s="9" t="s">
        <v>11</v>
      </c>
      <c r="C14" s="8"/>
      <c r="D14" s="8">
        <v>6</v>
      </c>
      <c r="E14" s="8">
        <v>6</v>
      </c>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row>
    <row r="15" spans="1:54" x14ac:dyDescent="0.35">
      <c r="A15"/>
      <c r="B15"/>
      <c r="C15"/>
      <c r="D15"/>
      <c r="E15"/>
    </row>
    <row r="16" spans="1:54" x14ac:dyDescent="0.35">
      <c r="A16"/>
      <c r="B16"/>
      <c r="C16"/>
      <c r="D16"/>
      <c r="E16"/>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BB14"/>
  <sheetViews>
    <sheetView workbookViewId="0">
      <selection activeCell="D4" sqref="D4"/>
    </sheetView>
  </sheetViews>
  <sheetFormatPr baseColWidth="10" defaultColWidth="16.81640625" defaultRowHeight="14.5" x14ac:dyDescent="0.35"/>
  <cols>
    <col min="1" max="2" width="16.81640625" style="9"/>
    <col min="3" max="16384" width="16.81640625" style="7"/>
  </cols>
  <sheetData>
    <row r="1" spans="1:54" x14ac:dyDescent="0.35">
      <c r="A1" s="6" t="s">
        <v>21</v>
      </c>
      <c r="B1" s="7" t="s">
        <v>4</v>
      </c>
    </row>
    <row r="3" spans="1:54" x14ac:dyDescent="0.35">
      <c r="A3" s="6" t="s">
        <v>24</v>
      </c>
      <c r="B3" s="6" t="s">
        <v>43</v>
      </c>
      <c r="C3" s="6" t="s">
        <v>20</v>
      </c>
      <c r="E3"/>
      <c r="F3"/>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row>
    <row r="4" spans="1:54" s="5" customFormat="1" x14ac:dyDescent="0.35">
      <c r="A4" s="7"/>
      <c r="B4" s="7" t="s">
        <v>44</v>
      </c>
      <c r="C4" s="7"/>
      <c r="D4" s="7" t="s">
        <v>23</v>
      </c>
      <c r="E4"/>
      <c r="F4"/>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row>
    <row r="5" spans="1:54" x14ac:dyDescent="0.35">
      <c r="A5" s="6" t="s">
        <v>19</v>
      </c>
      <c r="B5" s="10" t="s">
        <v>25</v>
      </c>
      <c r="C5" s="10" t="s">
        <v>26</v>
      </c>
      <c r="E5"/>
      <c r="F5"/>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row>
    <row r="6" spans="1:54" x14ac:dyDescent="0.35">
      <c r="A6" s="9" t="s">
        <v>12</v>
      </c>
      <c r="B6" s="8"/>
      <c r="C6" s="8">
        <v>3</v>
      </c>
      <c r="D6" s="8">
        <v>3</v>
      </c>
      <c r="E6"/>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row>
    <row r="7" spans="1:54" x14ac:dyDescent="0.35">
      <c r="A7" s="9" t="s">
        <v>10</v>
      </c>
      <c r="B7" s="8"/>
      <c r="C7" s="8">
        <v>19</v>
      </c>
      <c r="D7" s="8">
        <v>19</v>
      </c>
      <c r="E7"/>
      <c r="F7"/>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row>
    <row r="8" spans="1:54" x14ac:dyDescent="0.35">
      <c r="A8" s="9" t="s">
        <v>11</v>
      </c>
      <c r="B8" s="8"/>
      <c r="C8" s="8">
        <v>10</v>
      </c>
      <c r="D8" s="8">
        <v>10</v>
      </c>
      <c r="E8"/>
      <c r="F8"/>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row>
    <row r="9" spans="1:54" x14ac:dyDescent="0.35">
      <c r="A9" s="9" t="s">
        <v>3</v>
      </c>
      <c r="B9" s="8">
        <v>1</v>
      </c>
      <c r="C9" s="8">
        <v>4</v>
      </c>
      <c r="D9" s="8">
        <v>5</v>
      </c>
      <c r="E9"/>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row>
    <row r="10" spans="1:54" x14ac:dyDescent="0.35">
      <c r="A1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row>
    <row r="11" spans="1:54" x14ac:dyDescent="0.35">
      <c r="A11"/>
      <c r="B11"/>
      <c r="C11"/>
      <c r="D11"/>
      <c r="E11"/>
      <c r="F11"/>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row>
    <row r="12" spans="1:54" x14ac:dyDescent="0.35">
      <c r="A12"/>
      <c r="B12"/>
      <c r="C12"/>
      <c r="D12"/>
      <c r="E12"/>
      <c r="F12"/>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row>
    <row r="13" spans="1:54" x14ac:dyDescent="0.35">
      <c r="A13"/>
      <c r="B13"/>
      <c r="C13"/>
      <c r="D13"/>
      <c r="E13"/>
      <c r="F13"/>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row>
    <row r="14" spans="1:54" x14ac:dyDescent="0.35">
      <c r="A14"/>
      <c r="B14"/>
      <c r="C14"/>
      <c r="D14"/>
      <c r="E14"/>
      <c r="F14"/>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3:B228"/>
  <sheetViews>
    <sheetView workbookViewId="0">
      <selection activeCell="B5" sqref="B5"/>
    </sheetView>
  </sheetViews>
  <sheetFormatPr baseColWidth="10" defaultRowHeight="14.5" x14ac:dyDescent="0.35"/>
  <cols>
    <col min="1" max="1" width="23.54296875" bestFit="1" customWidth="1"/>
    <col min="2" max="2" width="9.26953125" bestFit="1" customWidth="1"/>
  </cols>
  <sheetData>
    <row r="3" spans="1:2" x14ac:dyDescent="0.35">
      <c r="A3" s="30" t="s">
        <v>46</v>
      </c>
      <c r="B3" t="s">
        <v>47</v>
      </c>
    </row>
    <row r="4" spans="1:2" x14ac:dyDescent="0.35">
      <c r="A4" s="32" t="s">
        <v>12</v>
      </c>
      <c r="B4" s="31">
        <v>5</v>
      </c>
    </row>
    <row r="5" spans="1:2" x14ac:dyDescent="0.35">
      <c r="A5" s="34" t="s">
        <v>44</v>
      </c>
      <c r="B5" s="31"/>
    </row>
    <row r="6" spans="1:2" x14ac:dyDescent="0.35">
      <c r="A6" s="35" t="s">
        <v>25</v>
      </c>
      <c r="B6" s="31">
        <v>5</v>
      </c>
    </row>
    <row r="7" spans="1:2" x14ac:dyDescent="0.35">
      <c r="A7" s="33">
        <v>25</v>
      </c>
      <c r="B7" s="31"/>
    </row>
    <row r="8" spans="1:2" x14ac:dyDescent="0.35">
      <c r="A8" s="36" t="s">
        <v>2</v>
      </c>
      <c r="B8" s="31">
        <v>5</v>
      </c>
    </row>
    <row r="9" spans="1:2" x14ac:dyDescent="0.35">
      <c r="A9" s="37" t="s">
        <v>17</v>
      </c>
      <c r="B9" s="31">
        <v>5</v>
      </c>
    </row>
    <row r="10" spans="1:2" x14ac:dyDescent="0.35">
      <c r="A10" s="36" t="s">
        <v>1</v>
      </c>
      <c r="B10" s="31">
        <v>4</v>
      </c>
    </row>
    <row r="11" spans="1:2" x14ac:dyDescent="0.35">
      <c r="A11" s="37" t="s">
        <v>17</v>
      </c>
      <c r="B11" s="31">
        <v>4</v>
      </c>
    </row>
    <row r="12" spans="1:2" x14ac:dyDescent="0.35">
      <c r="A12" s="35" t="s">
        <v>26</v>
      </c>
      <c r="B12" s="31">
        <v>3</v>
      </c>
    </row>
    <row r="13" spans="1:2" x14ac:dyDescent="0.35">
      <c r="A13" s="33">
        <v>26</v>
      </c>
      <c r="B13" s="31"/>
    </row>
    <row r="14" spans="1:2" x14ac:dyDescent="0.35">
      <c r="A14" s="36" t="s">
        <v>2</v>
      </c>
      <c r="B14" s="31">
        <v>1</v>
      </c>
    </row>
    <row r="15" spans="1:2" x14ac:dyDescent="0.35">
      <c r="A15" s="37" t="s">
        <v>4</v>
      </c>
      <c r="B15" s="31">
        <v>1</v>
      </c>
    </row>
    <row r="16" spans="1:2" x14ac:dyDescent="0.35">
      <c r="A16" s="33">
        <v>29</v>
      </c>
      <c r="B16" s="31"/>
    </row>
    <row r="17" spans="1:2" x14ac:dyDescent="0.35">
      <c r="A17" s="36" t="s">
        <v>2</v>
      </c>
      <c r="B17" s="31">
        <v>3</v>
      </c>
    </row>
    <row r="18" spans="1:2" x14ac:dyDescent="0.35">
      <c r="A18" s="37" t="s">
        <v>4</v>
      </c>
      <c r="B18" s="31">
        <v>3</v>
      </c>
    </row>
    <row r="19" spans="1:2" x14ac:dyDescent="0.35">
      <c r="A19" s="36" t="s">
        <v>1</v>
      </c>
      <c r="B19" s="31">
        <v>2</v>
      </c>
    </row>
    <row r="20" spans="1:2" x14ac:dyDescent="0.35">
      <c r="A20" s="37" t="s">
        <v>4</v>
      </c>
      <c r="B20" s="31">
        <v>2</v>
      </c>
    </row>
    <row r="21" spans="1:2" x14ac:dyDescent="0.35">
      <c r="A21" s="32" t="s">
        <v>10</v>
      </c>
      <c r="B21" s="31">
        <v>24</v>
      </c>
    </row>
    <row r="22" spans="1:2" x14ac:dyDescent="0.35">
      <c r="A22" s="34" t="s">
        <v>44</v>
      </c>
      <c r="B22" s="31"/>
    </row>
    <row r="23" spans="1:2" x14ac:dyDescent="0.35">
      <c r="A23" s="35" t="s">
        <v>26</v>
      </c>
      <c r="B23" s="31">
        <v>24</v>
      </c>
    </row>
    <row r="24" spans="1:2" x14ac:dyDescent="0.35">
      <c r="A24" s="33">
        <v>1</v>
      </c>
      <c r="B24" s="31"/>
    </row>
    <row r="25" spans="1:2" x14ac:dyDescent="0.35">
      <c r="A25" s="36" t="s">
        <v>2</v>
      </c>
      <c r="B25" s="31">
        <v>7</v>
      </c>
    </row>
    <row r="26" spans="1:2" x14ac:dyDescent="0.35">
      <c r="A26" s="37" t="s">
        <v>4</v>
      </c>
      <c r="B26" s="31">
        <v>7</v>
      </c>
    </row>
    <row r="27" spans="1:2" x14ac:dyDescent="0.35">
      <c r="A27" s="36" t="s">
        <v>1</v>
      </c>
      <c r="B27" s="31">
        <v>6</v>
      </c>
    </row>
    <row r="28" spans="1:2" x14ac:dyDescent="0.35">
      <c r="A28" s="37" t="s">
        <v>4</v>
      </c>
      <c r="B28" s="31">
        <v>6</v>
      </c>
    </row>
    <row r="29" spans="1:2" x14ac:dyDescent="0.35">
      <c r="A29" s="33">
        <v>2</v>
      </c>
      <c r="B29" s="31"/>
    </row>
    <row r="30" spans="1:2" x14ac:dyDescent="0.35">
      <c r="A30" s="36" t="s">
        <v>2</v>
      </c>
      <c r="B30" s="31">
        <v>9</v>
      </c>
    </row>
    <row r="31" spans="1:2" x14ac:dyDescent="0.35">
      <c r="A31" s="37" t="s">
        <v>4</v>
      </c>
      <c r="B31" s="31">
        <v>9</v>
      </c>
    </row>
    <row r="32" spans="1:2" x14ac:dyDescent="0.35">
      <c r="A32" s="36" t="s">
        <v>1</v>
      </c>
      <c r="B32" s="31">
        <v>8</v>
      </c>
    </row>
    <row r="33" spans="1:2" x14ac:dyDescent="0.35">
      <c r="A33" s="37" t="s">
        <v>4</v>
      </c>
      <c r="B33" s="31">
        <v>8</v>
      </c>
    </row>
    <row r="34" spans="1:2" x14ac:dyDescent="0.35">
      <c r="A34" s="33">
        <v>3</v>
      </c>
      <c r="B34" s="31"/>
    </row>
    <row r="35" spans="1:2" x14ac:dyDescent="0.35">
      <c r="A35" s="36" t="s">
        <v>2</v>
      </c>
      <c r="B35" s="31">
        <v>11</v>
      </c>
    </row>
    <row r="36" spans="1:2" x14ac:dyDescent="0.35">
      <c r="A36" s="37" t="s">
        <v>4</v>
      </c>
      <c r="B36" s="31">
        <v>11</v>
      </c>
    </row>
    <row r="37" spans="1:2" x14ac:dyDescent="0.35">
      <c r="A37" s="36" t="s">
        <v>1</v>
      </c>
      <c r="B37" s="31">
        <v>10</v>
      </c>
    </row>
    <row r="38" spans="1:2" x14ac:dyDescent="0.35">
      <c r="A38" s="37" t="s">
        <v>4</v>
      </c>
      <c r="B38" s="31">
        <v>10</v>
      </c>
    </row>
    <row r="39" spans="1:2" x14ac:dyDescent="0.35">
      <c r="A39" s="33">
        <v>4</v>
      </c>
      <c r="B39" s="31"/>
    </row>
    <row r="40" spans="1:2" x14ac:dyDescent="0.35">
      <c r="A40" s="36" t="s">
        <v>2</v>
      </c>
      <c r="B40" s="31">
        <v>13</v>
      </c>
    </row>
    <row r="41" spans="1:2" x14ac:dyDescent="0.35">
      <c r="A41" s="37" t="s">
        <v>4</v>
      </c>
      <c r="B41" s="31">
        <v>13</v>
      </c>
    </row>
    <row r="42" spans="1:2" x14ac:dyDescent="0.35">
      <c r="A42" s="36" t="s">
        <v>1</v>
      </c>
      <c r="B42" s="31">
        <v>12</v>
      </c>
    </row>
    <row r="43" spans="1:2" x14ac:dyDescent="0.35">
      <c r="A43" s="37" t="s">
        <v>4</v>
      </c>
      <c r="B43" s="31">
        <v>12</v>
      </c>
    </row>
    <row r="44" spans="1:2" x14ac:dyDescent="0.35">
      <c r="A44" s="33">
        <v>5</v>
      </c>
      <c r="B44" s="31"/>
    </row>
    <row r="45" spans="1:2" x14ac:dyDescent="0.35">
      <c r="A45" s="36" t="s">
        <v>2</v>
      </c>
      <c r="B45" s="31">
        <v>15</v>
      </c>
    </row>
    <row r="46" spans="1:2" x14ac:dyDescent="0.35">
      <c r="A46" s="37" t="s">
        <v>4</v>
      </c>
      <c r="B46" s="31">
        <v>15</v>
      </c>
    </row>
    <row r="47" spans="1:2" x14ac:dyDescent="0.35">
      <c r="A47" s="36" t="s">
        <v>1</v>
      </c>
      <c r="B47" s="31">
        <v>14</v>
      </c>
    </row>
    <row r="48" spans="1:2" x14ac:dyDescent="0.35">
      <c r="A48" s="37" t="s">
        <v>4</v>
      </c>
      <c r="B48" s="31">
        <v>14</v>
      </c>
    </row>
    <row r="49" spans="1:2" x14ac:dyDescent="0.35">
      <c r="A49" s="33">
        <v>8</v>
      </c>
      <c r="B49" s="31"/>
    </row>
    <row r="50" spans="1:2" x14ac:dyDescent="0.35">
      <c r="A50" s="36" t="s">
        <v>2</v>
      </c>
      <c r="B50" s="31">
        <v>17</v>
      </c>
    </row>
    <row r="51" spans="1:2" x14ac:dyDescent="0.35">
      <c r="A51" s="37" t="s">
        <v>4</v>
      </c>
      <c r="B51" s="31">
        <v>17</v>
      </c>
    </row>
    <row r="52" spans="1:2" x14ac:dyDescent="0.35">
      <c r="A52" s="36" t="s">
        <v>1</v>
      </c>
      <c r="B52" s="31">
        <v>16</v>
      </c>
    </row>
    <row r="53" spans="1:2" x14ac:dyDescent="0.35">
      <c r="A53" s="37" t="s">
        <v>4</v>
      </c>
      <c r="B53" s="31">
        <v>16</v>
      </c>
    </row>
    <row r="54" spans="1:2" x14ac:dyDescent="0.35">
      <c r="A54" s="33">
        <v>9</v>
      </c>
      <c r="B54" s="31"/>
    </row>
    <row r="55" spans="1:2" x14ac:dyDescent="0.35">
      <c r="A55" s="36" t="s">
        <v>2</v>
      </c>
      <c r="B55" s="31">
        <v>19</v>
      </c>
    </row>
    <row r="56" spans="1:2" x14ac:dyDescent="0.35">
      <c r="A56" s="37" t="s">
        <v>4</v>
      </c>
      <c r="B56" s="31">
        <v>19</v>
      </c>
    </row>
    <row r="57" spans="1:2" x14ac:dyDescent="0.35">
      <c r="A57" s="36" t="s">
        <v>1</v>
      </c>
      <c r="B57" s="31">
        <v>18</v>
      </c>
    </row>
    <row r="58" spans="1:2" x14ac:dyDescent="0.35">
      <c r="A58" s="37" t="s">
        <v>4</v>
      </c>
      <c r="B58" s="31">
        <v>18</v>
      </c>
    </row>
    <row r="59" spans="1:2" x14ac:dyDescent="0.35">
      <c r="A59" s="33">
        <v>10</v>
      </c>
      <c r="B59" s="31"/>
    </row>
    <row r="60" spans="1:2" x14ac:dyDescent="0.35">
      <c r="A60" s="36" t="s">
        <v>2</v>
      </c>
      <c r="B60" s="31">
        <v>21</v>
      </c>
    </row>
    <row r="61" spans="1:2" x14ac:dyDescent="0.35">
      <c r="A61" s="37" t="s">
        <v>4</v>
      </c>
      <c r="B61" s="31">
        <v>21</v>
      </c>
    </row>
    <row r="62" spans="1:2" x14ac:dyDescent="0.35">
      <c r="A62" s="36" t="s">
        <v>1</v>
      </c>
      <c r="B62" s="31">
        <v>20</v>
      </c>
    </row>
    <row r="63" spans="1:2" x14ac:dyDescent="0.35">
      <c r="A63" s="37" t="s">
        <v>4</v>
      </c>
      <c r="B63" s="31">
        <v>20</v>
      </c>
    </row>
    <row r="64" spans="1:2" x14ac:dyDescent="0.35">
      <c r="A64" s="33">
        <v>11</v>
      </c>
      <c r="B64" s="31"/>
    </row>
    <row r="65" spans="1:2" x14ac:dyDescent="0.35">
      <c r="A65" s="36" t="s">
        <v>2</v>
      </c>
      <c r="B65" s="31">
        <v>23</v>
      </c>
    </row>
    <row r="66" spans="1:2" x14ac:dyDescent="0.35">
      <c r="A66" s="37" t="s">
        <v>4</v>
      </c>
      <c r="B66" s="31">
        <v>23</v>
      </c>
    </row>
    <row r="67" spans="1:2" x14ac:dyDescent="0.35">
      <c r="A67" s="36" t="s">
        <v>1</v>
      </c>
      <c r="B67" s="31">
        <v>22</v>
      </c>
    </row>
    <row r="68" spans="1:2" x14ac:dyDescent="0.35">
      <c r="A68" s="37" t="s">
        <v>4</v>
      </c>
      <c r="B68" s="31">
        <v>22</v>
      </c>
    </row>
    <row r="69" spans="1:2" x14ac:dyDescent="0.35">
      <c r="A69" s="33">
        <v>12</v>
      </c>
      <c r="B69" s="31"/>
    </row>
    <row r="70" spans="1:2" x14ac:dyDescent="0.35">
      <c r="A70" s="36" t="s">
        <v>1</v>
      </c>
      <c r="B70" s="31">
        <v>24</v>
      </c>
    </row>
    <row r="71" spans="1:2" x14ac:dyDescent="0.35">
      <c r="A71" s="37" t="s">
        <v>4</v>
      </c>
      <c r="B71" s="31">
        <v>24</v>
      </c>
    </row>
    <row r="72" spans="1:2" x14ac:dyDescent="0.35">
      <c r="A72" s="32" t="s">
        <v>7</v>
      </c>
      <c r="B72" s="31">
        <v>30</v>
      </c>
    </row>
    <row r="73" spans="1:2" x14ac:dyDescent="0.35">
      <c r="A73" s="34" t="s">
        <v>44</v>
      </c>
      <c r="B73" s="31"/>
    </row>
    <row r="74" spans="1:2" x14ac:dyDescent="0.35">
      <c r="A74" s="35" t="s">
        <v>26</v>
      </c>
      <c r="B74" s="31">
        <v>30</v>
      </c>
    </row>
    <row r="75" spans="1:2" x14ac:dyDescent="0.35">
      <c r="A75" s="33">
        <v>5</v>
      </c>
      <c r="B75" s="31"/>
    </row>
    <row r="76" spans="1:2" x14ac:dyDescent="0.35">
      <c r="A76" s="36" t="s">
        <v>2</v>
      </c>
      <c r="B76" s="31">
        <v>26</v>
      </c>
    </row>
    <row r="77" spans="1:2" x14ac:dyDescent="0.35">
      <c r="A77" s="37" t="s">
        <v>9</v>
      </c>
      <c r="B77" s="31">
        <v>26</v>
      </c>
    </row>
    <row r="78" spans="1:2" x14ac:dyDescent="0.35">
      <c r="A78" s="36" t="s">
        <v>1</v>
      </c>
      <c r="B78" s="31">
        <v>25</v>
      </c>
    </row>
    <row r="79" spans="1:2" x14ac:dyDescent="0.35">
      <c r="A79" s="37" t="s">
        <v>9</v>
      </c>
      <c r="B79" s="31">
        <v>25</v>
      </c>
    </row>
    <row r="80" spans="1:2" x14ac:dyDescent="0.35">
      <c r="A80" s="33">
        <v>19</v>
      </c>
      <c r="B80" s="31"/>
    </row>
    <row r="81" spans="1:2" x14ac:dyDescent="0.35">
      <c r="A81" s="36" t="s">
        <v>2</v>
      </c>
      <c r="B81" s="31">
        <v>28</v>
      </c>
    </row>
    <row r="82" spans="1:2" x14ac:dyDescent="0.35">
      <c r="A82" s="37" t="s">
        <v>9</v>
      </c>
      <c r="B82" s="31">
        <v>28</v>
      </c>
    </row>
    <row r="83" spans="1:2" x14ac:dyDescent="0.35">
      <c r="A83" s="36" t="s">
        <v>1</v>
      </c>
      <c r="B83" s="31">
        <v>27</v>
      </c>
    </row>
    <row r="84" spans="1:2" x14ac:dyDescent="0.35">
      <c r="A84" s="37" t="s">
        <v>9</v>
      </c>
      <c r="B84" s="31">
        <v>27</v>
      </c>
    </row>
    <row r="85" spans="1:2" x14ac:dyDescent="0.35">
      <c r="A85" s="33">
        <v>26</v>
      </c>
      <c r="B85" s="31"/>
    </row>
    <row r="86" spans="1:2" x14ac:dyDescent="0.35">
      <c r="A86" s="36" t="s">
        <v>2</v>
      </c>
      <c r="B86" s="31">
        <v>30</v>
      </c>
    </row>
    <row r="87" spans="1:2" x14ac:dyDescent="0.35">
      <c r="A87" s="37" t="s">
        <v>9</v>
      </c>
      <c r="B87" s="31">
        <v>30</v>
      </c>
    </row>
    <row r="88" spans="1:2" x14ac:dyDescent="0.35">
      <c r="A88" s="36" t="s">
        <v>1</v>
      </c>
      <c r="B88" s="31">
        <v>29</v>
      </c>
    </row>
    <row r="89" spans="1:2" x14ac:dyDescent="0.35">
      <c r="A89" s="37" t="s">
        <v>9</v>
      </c>
      <c r="B89" s="31">
        <v>29</v>
      </c>
    </row>
    <row r="90" spans="1:2" x14ac:dyDescent="0.35">
      <c r="A90" s="32" t="s">
        <v>11</v>
      </c>
      <c r="B90" s="31">
        <v>46</v>
      </c>
    </row>
    <row r="91" spans="1:2" x14ac:dyDescent="0.35">
      <c r="A91" s="34" t="s">
        <v>44</v>
      </c>
      <c r="B91" s="31"/>
    </row>
    <row r="92" spans="1:2" x14ac:dyDescent="0.35">
      <c r="A92" s="35" t="s">
        <v>26</v>
      </c>
      <c r="B92" s="31">
        <v>46</v>
      </c>
    </row>
    <row r="93" spans="1:2" x14ac:dyDescent="0.35">
      <c r="A93" s="33">
        <v>5</v>
      </c>
      <c r="B93" s="31"/>
    </row>
    <row r="94" spans="1:2" x14ac:dyDescent="0.35">
      <c r="A94" s="36" t="s">
        <v>2</v>
      </c>
      <c r="B94" s="31">
        <v>42</v>
      </c>
    </row>
    <row r="95" spans="1:2" x14ac:dyDescent="0.35">
      <c r="A95" s="37" t="s">
        <v>17</v>
      </c>
      <c r="B95" s="31">
        <v>42</v>
      </c>
    </row>
    <row r="96" spans="1:2" x14ac:dyDescent="0.35">
      <c r="A96" s="36" t="s">
        <v>1</v>
      </c>
      <c r="B96" s="31">
        <v>41</v>
      </c>
    </row>
    <row r="97" spans="1:2" x14ac:dyDescent="0.35">
      <c r="A97" s="37" t="s">
        <v>17</v>
      </c>
      <c r="B97" s="31">
        <v>41</v>
      </c>
    </row>
    <row r="98" spans="1:2" x14ac:dyDescent="0.35">
      <c r="A98" s="33">
        <v>17</v>
      </c>
      <c r="B98" s="31"/>
    </row>
    <row r="99" spans="1:2" x14ac:dyDescent="0.35">
      <c r="A99" s="36" t="s">
        <v>2</v>
      </c>
      <c r="B99" s="31">
        <v>44</v>
      </c>
    </row>
    <row r="100" spans="1:2" x14ac:dyDescent="0.35">
      <c r="A100" s="37" t="s">
        <v>17</v>
      </c>
      <c r="B100" s="31">
        <v>44</v>
      </c>
    </row>
    <row r="101" spans="1:2" x14ac:dyDescent="0.35">
      <c r="A101" s="36" t="s">
        <v>1</v>
      </c>
      <c r="B101" s="31">
        <v>43</v>
      </c>
    </row>
    <row r="102" spans="1:2" x14ac:dyDescent="0.35">
      <c r="A102" s="37" t="s">
        <v>17</v>
      </c>
      <c r="B102" s="31">
        <v>43</v>
      </c>
    </row>
    <row r="103" spans="1:2" x14ac:dyDescent="0.35">
      <c r="A103" s="33">
        <v>19</v>
      </c>
      <c r="B103" s="31"/>
    </row>
    <row r="104" spans="1:2" x14ac:dyDescent="0.35">
      <c r="A104" s="36" t="s">
        <v>2</v>
      </c>
      <c r="B104" s="31">
        <v>46</v>
      </c>
    </row>
    <row r="105" spans="1:2" x14ac:dyDescent="0.35">
      <c r="A105" s="37" t="s">
        <v>17</v>
      </c>
      <c r="B105" s="31">
        <v>46</v>
      </c>
    </row>
    <row r="106" spans="1:2" x14ac:dyDescent="0.35">
      <c r="A106" s="36" t="s">
        <v>1</v>
      </c>
      <c r="B106" s="31">
        <v>45</v>
      </c>
    </row>
    <row r="107" spans="1:2" x14ac:dyDescent="0.35">
      <c r="A107" s="37" t="s">
        <v>17</v>
      </c>
      <c r="B107" s="31">
        <v>45</v>
      </c>
    </row>
    <row r="108" spans="1:2" x14ac:dyDescent="0.35">
      <c r="A108" s="33">
        <v>22</v>
      </c>
      <c r="B108" s="31"/>
    </row>
    <row r="109" spans="1:2" x14ac:dyDescent="0.35">
      <c r="A109" s="36" t="s">
        <v>2</v>
      </c>
      <c r="B109" s="31">
        <v>32</v>
      </c>
    </row>
    <row r="110" spans="1:2" x14ac:dyDescent="0.35">
      <c r="A110" s="37" t="s">
        <v>4</v>
      </c>
      <c r="B110" s="31">
        <v>32</v>
      </c>
    </row>
    <row r="111" spans="1:2" x14ac:dyDescent="0.35">
      <c r="A111" s="36" t="s">
        <v>1</v>
      </c>
      <c r="B111" s="31">
        <v>31</v>
      </c>
    </row>
    <row r="112" spans="1:2" x14ac:dyDescent="0.35">
      <c r="A112" s="37" t="s">
        <v>4</v>
      </c>
      <c r="B112" s="31">
        <v>31</v>
      </c>
    </row>
    <row r="113" spans="1:2" x14ac:dyDescent="0.35">
      <c r="A113" s="33">
        <v>23</v>
      </c>
      <c r="B113" s="31"/>
    </row>
    <row r="114" spans="1:2" x14ac:dyDescent="0.35">
      <c r="A114" s="36" t="s">
        <v>2</v>
      </c>
      <c r="B114" s="31">
        <v>34</v>
      </c>
    </row>
    <row r="115" spans="1:2" x14ac:dyDescent="0.35">
      <c r="A115" s="37" t="s">
        <v>4</v>
      </c>
      <c r="B115" s="31">
        <v>34</v>
      </c>
    </row>
    <row r="116" spans="1:2" x14ac:dyDescent="0.35">
      <c r="A116" s="36" t="s">
        <v>1</v>
      </c>
      <c r="B116" s="31">
        <v>33</v>
      </c>
    </row>
    <row r="117" spans="1:2" x14ac:dyDescent="0.35">
      <c r="A117" s="37" t="s">
        <v>4</v>
      </c>
      <c r="B117" s="31">
        <v>33</v>
      </c>
    </row>
    <row r="118" spans="1:2" x14ac:dyDescent="0.35">
      <c r="A118" s="33">
        <v>24</v>
      </c>
      <c r="B118" s="31"/>
    </row>
    <row r="119" spans="1:2" x14ac:dyDescent="0.35">
      <c r="A119" s="36" t="s">
        <v>2</v>
      </c>
      <c r="B119" s="31">
        <v>36</v>
      </c>
    </row>
    <row r="120" spans="1:2" x14ac:dyDescent="0.35">
      <c r="A120" s="37" t="s">
        <v>4</v>
      </c>
      <c r="B120" s="31">
        <v>36</v>
      </c>
    </row>
    <row r="121" spans="1:2" x14ac:dyDescent="0.35">
      <c r="A121" s="36" t="s">
        <v>1</v>
      </c>
      <c r="B121" s="31">
        <v>35</v>
      </c>
    </row>
    <row r="122" spans="1:2" x14ac:dyDescent="0.35">
      <c r="A122" s="37" t="s">
        <v>4</v>
      </c>
      <c r="B122" s="31">
        <v>35</v>
      </c>
    </row>
    <row r="123" spans="1:2" x14ac:dyDescent="0.35">
      <c r="A123" s="33">
        <v>25</v>
      </c>
      <c r="B123" s="31"/>
    </row>
    <row r="124" spans="1:2" x14ac:dyDescent="0.35">
      <c r="A124" s="36" t="s">
        <v>2</v>
      </c>
      <c r="B124" s="31">
        <v>38</v>
      </c>
    </row>
    <row r="125" spans="1:2" x14ac:dyDescent="0.35">
      <c r="A125" s="37" t="s">
        <v>4</v>
      </c>
      <c r="B125" s="31">
        <v>38</v>
      </c>
    </row>
    <row r="126" spans="1:2" x14ac:dyDescent="0.35">
      <c r="A126" s="36" t="s">
        <v>1</v>
      </c>
      <c r="B126" s="31">
        <v>37</v>
      </c>
    </row>
    <row r="127" spans="1:2" x14ac:dyDescent="0.35">
      <c r="A127" s="37" t="s">
        <v>4</v>
      </c>
      <c r="B127" s="31">
        <v>37</v>
      </c>
    </row>
    <row r="128" spans="1:2" x14ac:dyDescent="0.35">
      <c r="A128" s="33">
        <v>26</v>
      </c>
      <c r="B128" s="31"/>
    </row>
    <row r="129" spans="1:2" x14ac:dyDescent="0.35">
      <c r="A129" s="36" t="s">
        <v>2</v>
      </c>
      <c r="B129" s="31">
        <v>40</v>
      </c>
    </row>
    <row r="130" spans="1:2" x14ac:dyDescent="0.35">
      <c r="A130" s="37" t="s">
        <v>4</v>
      </c>
      <c r="B130" s="31">
        <v>40</v>
      </c>
    </row>
    <row r="131" spans="1:2" x14ac:dyDescent="0.35">
      <c r="A131" s="36" t="s">
        <v>1</v>
      </c>
      <c r="B131" s="31">
        <v>39</v>
      </c>
    </row>
    <row r="132" spans="1:2" x14ac:dyDescent="0.35">
      <c r="A132" s="37" t="s">
        <v>4</v>
      </c>
      <c r="B132" s="31">
        <v>39</v>
      </c>
    </row>
    <row r="133" spans="1:2" x14ac:dyDescent="0.35">
      <c r="A133" s="32" t="s">
        <v>3</v>
      </c>
      <c r="B133" s="31">
        <v>51</v>
      </c>
    </row>
    <row r="134" spans="1:2" x14ac:dyDescent="0.35">
      <c r="A134" s="34" t="s">
        <v>44</v>
      </c>
      <c r="B134" s="31"/>
    </row>
    <row r="135" spans="1:2" x14ac:dyDescent="0.35">
      <c r="A135" s="35" t="s">
        <v>25</v>
      </c>
      <c r="B135" s="31">
        <v>47</v>
      </c>
    </row>
    <row r="136" spans="1:2" x14ac:dyDescent="0.35">
      <c r="A136" s="33">
        <v>19</v>
      </c>
      <c r="B136" s="31"/>
    </row>
    <row r="137" spans="1:2" x14ac:dyDescent="0.35">
      <c r="A137" s="36" t="s">
        <v>1</v>
      </c>
      <c r="B137" s="31">
        <v>47</v>
      </c>
    </row>
    <row r="138" spans="1:2" x14ac:dyDescent="0.35">
      <c r="A138" s="37" t="s">
        <v>4</v>
      </c>
      <c r="B138" s="31">
        <v>47</v>
      </c>
    </row>
    <row r="139" spans="1:2" x14ac:dyDescent="0.35">
      <c r="A139" s="35" t="s">
        <v>26</v>
      </c>
      <c r="B139" s="31">
        <v>51</v>
      </c>
    </row>
    <row r="140" spans="1:2" x14ac:dyDescent="0.35">
      <c r="A140" s="33">
        <v>26</v>
      </c>
      <c r="B140" s="31"/>
    </row>
    <row r="141" spans="1:2" x14ac:dyDescent="0.35">
      <c r="A141" s="36" t="s">
        <v>2</v>
      </c>
      <c r="B141" s="31">
        <v>49</v>
      </c>
    </row>
    <row r="142" spans="1:2" x14ac:dyDescent="0.35">
      <c r="A142" s="37" t="s">
        <v>4</v>
      </c>
      <c r="B142" s="31">
        <v>49</v>
      </c>
    </row>
    <row r="143" spans="1:2" x14ac:dyDescent="0.35">
      <c r="A143" s="36" t="s">
        <v>1</v>
      </c>
      <c r="B143" s="31">
        <v>48</v>
      </c>
    </row>
    <row r="144" spans="1:2" x14ac:dyDescent="0.35">
      <c r="A144" s="37" t="s">
        <v>4</v>
      </c>
      <c r="B144" s="31">
        <v>48</v>
      </c>
    </row>
    <row r="145" spans="1:2" x14ac:dyDescent="0.35">
      <c r="A145" s="33">
        <v>29</v>
      </c>
      <c r="B145" s="31"/>
    </row>
    <row r="146" spans="1:2" x14ac:dyDescent="0.35">
      <c r="A146" s="36" t="s">
        <v>2</v>
      </c>
      <c r="B146" s="31">
        <v>51</v>
      </c>
    </row>
    <row r="147" spans="1:2" x14ac:dyDescent="0.35">
      <c r="A147" s="37" t="s">
        <v>4</v>
      </c>
      <c r="B147" s="31">
        <v>51</v>
      </c>
    </row>
    <row r="148" spans="1:2" x14ac:dyDescent="0.35">
      <c r="A148" s="36" t="s">
        <v>1</v>
      </c>
      <c r="B148" s="31">
        <v>50</v>
      </c>
    </row>
    <row r="149" spans="1:2" x14ac:dyDescent="0.35">
      <c r="A149" s="37" t="s">
        <v>4</v>
      </c>
      <c r="B149" s="31">
        <v>50</v>
      </c>
    </row>
    <row r="150" spans="1:2" x14ac:dyDescent="0.35">
      <c r="A150" s="32" t="s">
        <v>6</v>
      </c>
      <c r="B150" s="31">
        <v>61</v>
      </c>
    </row>
    <row r="151" spans="1:2" x14ac:dyDescent="0.35">
      <c r="A151" s="34" t="s">
        <v>44</v>
      </c>
      <c r="B151" s="31"/>
    </row>
    <row r="152" spans="1:2" x14ac:dyDescent="0.35">
      <c r="A152" s="35" t="s">
        <v>25</v>
      </c>
      <c r="B152" s="31">
        <v>53</v>
      </c>
    </row>
    <row r="153" spans="1:2" x14ac:dyDescent="0.35">
      <c r="A153" s="33">
        <v>29</v>
      </c>
      <c r="B153" s="31"/>
    </row>
    <row r="154" spans="1:2" x14ac:dyDescent="0.35">
      <c r="A154" s="36" t="s">
        <v>2</v>
      </c>
      <c r="B154" s="31">
        <v>53</v>
      </c>
    </row>
    <row r="155" spans="1:2" x14ac:dyDescent="0.35">
      <c r="A155" s="37" t="s">
        <v>9</v>
      </c>
      <c r="B155" s="31">
        <v>53</v>
      </c>
    </row>
    <row r="156" spans="1:2" x14ac:dyDescent="0.35">
      <c r="A156" s="36" t="s">
        <v>1</v>
      </c>
      <c r="B156" s="31">
        <v>52</v>
      </c>
    </row>
    <row r="157" spans="1:2" x14ac:dyDescent="0.35">
      <c r="A157" s="37" t="s">
        <v>9</v>
      </c>
      <c r="B157" s="31">
        <v>52</v>
      </c>
    </row>
    <row r="158" spans="1:2" x14ac:dyDescent="0.35">
      <c r="A158" s="35" t="s">
        <v>26</v>
      </c>
      <c r="B158" s="31">
        <v>61</v>
      </c>
    </row>
    <row r="159" spans="1:2" x14ac:dyDescent="0.35">
      <c r="A159" s="33">
        <v>8</v>
      </c>
      <c r="B159" s="31"/>
    </row>
    <row r="160" spans="1:2" x14ac:dyDescent="0.35">
      <c r="A160" s="36" t="s">
        <v>2</v>
      </c>
      <c r="B160" s="31">
        <v>55</v>
      </c>
    </row>
    <row r="161" spans="1:2" x14ac:dyDescent="0.35">
      <c r="A161" s="37" t="s">
        <v>9</v>
      </c>
      <c r="B161" s="31">
        <v>55</v>
      </c>
    </row>
    <row r="162" spans="1:2" x14ac:dyDescent="0.35">
      <c r="A162" s="36" t="s">
        <v>1</v>
      </c>
      <c r="B162" s="31">
        <v>54</v>
      </c>
    </row>
    <row r="163" spans="1:2" x14ac:dyDescent="0.35">
      <c r="A163" s="37" t="s">
        <v>9</v>
      </c>
      <c r="B163" s="31">
        <v>54</v>
      </c>
    </row>
    <row r="164" spans="1:2" x14ac:dyDescent="0.35">
      <c r="A164" s="33">
        <v>15</v>
      </c>
      <c r="B164" s="31"/>
    </row>
    <row r="165" spans="1:2" x14ac:dyDescent="0.35">
      <c r="A165" s="36" t="s">
        <v>2</v>
      </c>
      <c r="B165" s="31">
        <v>57</v>
      </c>
    </row>
    <row r="166" spans="1:2" x14ac:dyDescent="0.35">
      <c r="A166" s="37" t="s">
        <v>9</v>
      </c>
      <c r="B166" s="31">
        <v>57</v>
      </c>
    </row>
    <row r="167" spans="1:2" x14ac:dyDescent="0.35">
      <c r="A167" s="36" t="s">
        <v>1</v>
      </c>
      <c r="B167" s="31">
        <v>56</v>
      </c>
    </row>
    <row r="168" spans="1:2" x14ac:dyDescent="0.35">
      <c r="A168" s="37" t="s">
        <v>9</v>
      </c>
      <c r="B168" s="31">
        <v>56</v>
      </c>
    </row>
    <row r="169" spans="1:2" x14ac:dyDescent="0.35">
      <c r="A169" s="33">
        <v>22</v>
      </c>
      <c r="B169" s="31"/>
    </row>
    <row r="170" spans="1:2" x14ac:dyDescent="0.35">
      <c r="A170" s="36" t="s">
        <v>2</v>
      </c>
      <c r="B170" s="31">
        <v>59</v>
      </c>
    </row>
    <row r="171" spans="1:2" x14ac:dyDescent="0.35">
      <c r="A171" s="37" t="s">
        <v>9</v>
      </c>
      <c r="B171" s="31">
        <v>59</v>
      </c>
    </row>
    <row r="172" spans="1:2" x14ac:dyDescent="0.35">
      <c r="A172" s="36" t="s">
        <v>1</v>
      </c>
      <c r="B172" s="31">
        <v>58</v>
      </c>
    </row>
    <row r="173" spans="1:2" x14ac:dyDescent="0.35">
      <c r="A173" s="37" t="s">
        <v>9</v>
      </c>
      <c r="B173" s="31">
        <v>58</v>
      </c>
    </row>
    <row r="174" spans="1:2" x14ac:dyDescent="0.35">
      <c r="A174" s="33">
        <v>29</v>
      </c>
      <c r="B174" s="31"/>
    </row>
    <row r="175" spans="1:2" x14ac:dyDescent="0.35">
      <c r="A175" s="36" t="s">
        <v>2</v>
      </c>
      <c r="B175" s="31">
        <v>61</v>
      </c>
    </row>
    <row r="176" spans="1:2" x14ac:dyDescent="0.35">
      <c r="A176" s="37" t="s">
        <v>9</v>
      </c>
      <c r="B176" s="31">
        <v>61</v>
      </c>
    </row>
    <row r="177" spans="1:2" x14ac:dyDescent="0.35">
      <c r="A177" s="36" t="s">
        <v>1</v>
      </c>
      <c r="B177" s="31">
        <v>60</v>
      </c>
    </row>
    <row r="178" spans="1:2" x14ac:dyDescent="0.35">
      <c r="A178" s="37" t="s">
        <v>9</v>
      </c>
      <c r="B178" s="31">
        <v>60</v>
      </c>
    </row>
    <row r="179" spans="1:2" x14ac:dyDescent="0.35">
      <c r="A179" s="32" t="s">
        <v>18</v>
      </c>
      <c r="B179" s="31">
        <v>79</v>
      </c>
    </row>
    <row r="180" spans="1:2" x14ac:dyDescent="0.35">
      <c r="A180" s="34" t="s">
        <v>44</v>
      </c>
      <c r="B180" s="31"/>
    </row>
    <row r="181" spans="1:2" x14ac:dyDescent="0.35">
      <c r="A181" s="35" t="s">
        <v>25</v>
      </c>
      <c r="B181" s="31">
        <v>71</v>
      </c>
    </row>
    <row r="182" spans="1:2" x14ac:dyDescent="0.35">
      <c r="A182" s="33">
        <v>8</v>
      </c>
      <c r="B182" s="31"/>
    </row>
    <row r="183" spans="1:2" x14ac:dyDescent="0.35">
      <c r="A183" s="36" t="s">
        <v>2</v>
      </c>
      <c r="B183" s="31">
        <v>63</v>
      </c>
    </row>
    <row r="184" spans="1:2" x14ac:dyDescent="0.35">
      <c r="A184" s="37" t="s">
        <v>9</v>
      </c>
      <c r="B184" s="31">
        <v>63</v>
      </c>
    </row>
    <row r="185" spans="1:2" x14ac:dyDescent="0.35">
      <c r="A185" s="36" t="s">
        <v>1</v>
      </c>
      <c r="B185" s="31">
        <v>62</v>
      </c>
    </row>
    <row r="186" spans="1:2" x14ac:dyDescent="0.35">
      <c r="A186" s="37" t="s">
        <v>9</v>
      </c>
      <c r="B186" s="31">
        <v>62</v>
      </c>
    </row>
    <row r="187" spans="1:2" x14ac:dyDescent="0.35">
      <c r="A187" s="33">
        <v>14</v>
      </c>
      <c r="B187" s="31"/>
    </row>
    <row r="188" spans="1:2" x14ac:dyDescent="0.35">
      <c r="A188" s="36" t="s">
        <v>2</v>
      </c>
      <c r="B188" s="31">
        <v>65</v>
      </c>
    </row>
    <row r="189" spans="1:2" x14ac:dyDescent="0.35">
      <c r="A189" s="37" t="s">
        <v>9</v>
      </c>
      <c r="B189" s="31">
        <v>65</v>
      </c>
    </row>
    <row r="190" spans="1:2" x14ac:dyDescent="0.35">
      <c r="A190" s="36" t="s">
        <v>1</v>
      </c>
      <c r="B190" s="31">
        <v>64</v>
      </c>
    </row>
    <row r="191" spans="1:2" x14ac:dyDescent="0.35">
      <c r="A191" s="37" t="s">
        <v>9</v>
      </c>
      <c r="B191" s="31">
        <v>64</v>
      </c>
    </row>
    <row r="192" spans="1:2" x14ac:dyDescent="0.35">
      <c r="A192" s="33">
        <v>15</v>
      </c>
      <c r="B192" s="31"/>
    </row>
    <row r="193" spans="1:2" x14ac:dyDescent="0.35">
      <c r="A193" s="36" t="s">
        <v>2</v>
      </c>
      <c r="B193" s="31">
        <v>67</v>
      </c>
    </row>
    <row r="194" spans="1:2" x14ac:dyDescent="0.35">
      <c r="A194" s="37" t="s">
        <v>9</v>
      </c>
      <c r="B194" s="31">
        <v>67</v>
      </c>
    </row>
    <row r="195" spans="1:2" x14ac:dyDescent="0.35">
      <c r="A195" s="36" t="s">
        <v>1</v>
      </c>
      <c r="B195" s="31">
        <v>66</v>
      </c>
    </row>
    <row r="196" spans="1:2" x14ac:dyDescent="0.35">
      <c r="A196" s="37" t="s">
        <v>9</v>
      </c>
      <c r="B196" s="31">
        <v>66</v>
      </c>
    </row>
    <row r="197" spans="1:2" x14ac:dyDescent="0.35">
      <c r="A197" s="33">
        <v>22</v>
      </c>
      <c r="B197" s="31"/>
    </row>
    <row r="198" spans="1:2" x14ac:dyDescent="0.35">
      <c r="A198" s="36" t="s">
        <v>2</v>
      </c>
      <c r="B198" s="31">
        <v>69</v>
      </c>
    </row>
    <row r="199" spans="1:2" x14ac:dyDescent="0.35">
      <c r="A199" s="37" t="s">
        <v>9</v>
      </c>
      <c r="B199" s="31">
        <v>69</v>
      </c>
    </row>
    <row r="200" spans="1:2" x14ac:dyDescent="0.35">
      <c r="A200" s="36" t="s">
        <v>1</v>
      </c>
      <c r="B200" s="31">
        <v>68</v>
      </c>
    </row>
    <row r="201" spans="1:2" x14ac:dyDescent="0.35">
      <c r="A201" s="37" t="s">
        <v>9</v>
      </c>
      <c r="B201" s="31">
        <v>68</v>
      </c>
    </row>
    <row r="202" spans="1:2" x14ac:dyDescent="0.35">
      <c r="A202" s="33">
        <v>29</v>
      </c>
      <c r="B202" s="31"/>
    </row>
    <row r="203" spans="1:2" x14ac:dyDescent="0.35">
      <c r="A203" s="36" t="s">
        <v>2</v>
      </c>
      <c r="B203" s="31">
        <v>71</v>
      </c>
    </row>
    <row r="204" spans="1:2" x14ac:dyDescent="0.35">
      <c r="A204" s="37" t="s">
        <v>9</v>
      </c>
      <c r="B204" s="31">
        <v>71</v>
      </c>
    </row>
    <row r="205" spans="1:2" x14ac:dyDescent="0.35">
      <c r="A205" s="36" t="s">
        <v>1</v>
      </c>
      <c r="B205" s="31">
        <v>70</v>
      </c>
    </row>
    <row r="206" spans="1:2" x14ac:dyDescent="0.35">
      <c r="A206" s="37" t="s">
        <v>9</v>
      </c>
      <c r="B206" s="31">
        <v>70</v>
      </c>
    </row>
    <row r="207" spans="1:2" x14ac:dyDescent="0.35">
      <c r="A207" s="35" t="s">
        <v>26</v>
      </c>
      <c r="B207" s="31">
        <v>79</v>
      </c>
    </row>
    <row r="208" spans="1:2" x14ac:dyDescent="0.35">
      <c r="A208" s="33">
        <v>5</v>
      </c>
      <c r="B208" s="31"/>
    </row>
    <row r="209" spans="1:2" x14ac:dyDescent="0.35">
      <c r="A209" s="36" t="s">
        <v>2</v>
      </c>
      <c r="B209" s="31">
        <v>79</v>
      </c>
    </row>
    <row r="210" spans="1:2" x14ac:dyDescent="0.35">
      <c r="A210" s="37" t="s">
        <v>9</v>
      </c>
      <c r="B210" s="31">
        <v>79</v>
      </c>
    </row>
    <row r="211" spans="1:2" x14ac:dyDescent="0.35">
      <c r="A211" s="36" t="s">
        <v>1</v>
      </c>
      <c r="B211" s="31">
        <v>78</v>
      </c>
    </row>
    <row r="212" spans="1:2" x14ac:dyDescent="0.35">
      <c r="A212" s="37" t="s">
        <v>9</v>
      </c>
      <c r="B212" s="31">
        <v>78</v>
      </c>
    </row>
    <row r="213" spans="1:2" x14ac:dyDescent="0.35">
      <c r="A213" s="33">
        <v>12</v>
      </c>
      <c r="B213" s="31"/>
    </row>
    <row r="214" spans="1:2" x14ac:dyDescent="0.35">
      <c r="A214" s="36" t="s">
        <v>2</v>
      </c>
      <c r="B214" s="31">
        <v>75</v>
      </c>
    </row>
    <row r="215" spans="1:2" x14ac:dyDescent="0.35">
      <c r="A215" s="37" t="s">
        <v>9</v>
      </c>
      <c r="B215" s="31">
        <v>75</v>
      </c>
    </row>
    <row r="216" spans="1:2" x14ac:dyDescent="0.35">
      <c r="A216" s="36" t="s">
        <v>1</v>
      </c>
      <c r="B216" s="31">
        <v>74</v>
      </c>
    </row>
    <row r="217" spans="1:2" x14ac:dyDescent="0.35">
      <c r="A217" s="37" t="s">
        <v>9</v>
      </c>
      <c r="B217" s="31">
        <v>74</v>
      </c>
    </row>
    <row r="218" spans="1:2" x14ac:dyDescent="0.35">
      <c r="A218" s="33">
        <v>19</v>
      </c>
      <c r="B218" s="31"/>
    </row>
    <row r="219" spans="1:2" x14ac:dyDescent="0.35">
      <c r="A219" s="36" t="s">
        <v>2</v>
      </c>
      <c r="B219" s="31">
        <v>77</v>
      </c>
    </row>
    <row r="220" spans="1:2" x14ac:dyDescent="0.35">
      <c r="A220" s="37" t="s">
        <v>9</v>
      </c>
      <c r="B220" s="31">
        <v>77</v>
      </c>
    </row>
    <row r="221" spans="1:2" x14ac:dyDescent="0.35">
      <c r="A221" s="36" t="s">
        <v>1</v>
      </c>
      <c r="B221" s="31">
        <v>76</v>
      </c>
    </row>
    <row r="222" spans="1:2" x14ac:dyDescent="0.35">
      <c r="A222" s="37" t="s">
        <v>9</v>
      </c>
      <c r="B222" s="31">
        <v>76</v>
      </c>
    </row>
    <row r="223" spans="1:2" x14ac:dyDescent="0.35">
      <c r="A223" s="33">
        <v>26</v>
      </c>
      <c r="B223" s="31"/>
    </row>
    <row r="224" spans="1:2" x14ac:dyDescent="0.35">
      <c r="A224" s="36" t="s">
        <v>2</v>
      </c>
      <c r="B224" s="31">
        <v>73</v>
      </c>
    </row>
    <row r="225" spans="1:2" x14ac:dyDescent="0.35">
      <c r="A225" s="37" t="s">
        <v>9</v>
      </c>
      <c r="B225" s="31">
        <v>73</v>
      </c>
    </row>
    <row r="226" spans="1:2" x14ac:dyDescent="0.35">
      <c r="A226" s="36" t="s">
        <v>1</v>
      </c>
      <c r="B226" s="31">
        <v>72</v>
      </c>
    </row>
    <row r="227" spans="1:2" x14ac:dyDescent="0.35">
      <c r="A227" s="37" t="s">
        <v>9</v>
      </c>
      <c r="B227" s="31">
        <v>72</v>
      </c>
    </row>
    <row r="228" spans="1:2" x14ac:dyDescent="0.35">
      <c r="A228" s="32" t="s">
        <v>23</v>
      </c>
      <c r="B228" s="31">
        <v>79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Parametres</vt:lpstr>
      <vt:lpstr>Saisie</vt:lpstr>
      <vt:lpstr>Base_Evenements</vt:lpstr>
      <vt:lpstr>Visu mois</vt:lpstr>
      <vt:lpstr>Synthese</vt:lpstr>
      <vt:lpstr>Synthese par motif</vt:lpstr>
      <vt:lpstr>ID</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2016-12-30T09:02:42Z</dcterms:modified>
</cp:coreProperties>
</file>