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0" yWindow="0" windowWidth="19440" windowHeight="13860" tabRatio="500"/>
  </bookViews>
  <sheets>
    <sheet name="Base de donnée" sheetId="2" r:id="rId1"/>
  </sheets>
  <definedNames>
    <definedName name="BDD">#REF!</definedName>
    <definedName name="CALENDRIER">'Base de donnée'!$A$24:$D$28</definedName>
    <definedName name="ferie">'Base de donnée'!$C$4:$C$16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5" i="2"/>
  <c r="B26"/>
  <c r="B27"/>
  <c r="B28"/>
  <c r="B24"/>
  <c r="A24" l="1"/>
  <c r="A25"/>
  <c r="C4"/>
  <c r="C5"/>
  <c r="C6"/>
  <c r="C7"/>
  <c r="C8"/>
  <c r="C9"/>
  <c r="C10"/>
  <c r="C11"/>
  <c r="C12"/>
  <c r="C13"/>
  <c r="C14"/>
  <c r="C15"/>
  <c r="C16"/>
  <c r="A26"/>
  <c r="A27"/>
  <c r="A28"/>
  <c r="C24"/>
  <c r="D24"/>
  <c r="C25"/>
  <c r="D25"/>
  <c r="C26"/>
  <c r="D26"/>
  <c r="C27"/>
  <c r="D27"/>
  <c r="C28"/>
  <c r="D28"/>
</calcChain>
</file>

<file path=xl/sharedStrings.xml><?xml version="1.0" encoding="utf-8"?>
<sst xmlns="http://schemas.openxmlformats.org/spreadsheetml/2006/main" count="12" uniqueCount="12">
  <si>
    <t>Jours ferie en France</t>
  </si>
  <si>
    <t>Jours fixes</t>
  </si>
  <si>
    <t>Jours mobile</t>
  </si>
  <si>
    <t>Pâques</t>
  </si>
  <si>
    <t>Lundi de Pâques</t>
  </si>
  <si>
    <t>Ascension</t>
  </si>
  <si>
    <t>Pentecote</t>
  </si>
  <si>
    <t>Lundi de Pentecote</t>
  </si>
  <si>
    <t>date signature agence</t>
  </si>
  <si>
    <t>date prise effet</t>
  </si>
  <si>
    <t>date envoi colis</t>
  </si>
  <si>
    <t>date sur bon de commande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</si>
</sst>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/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 shrinkToFit="1"/>
    </xf>
    <xf numFmtId="0" fontId="0" fillId="0" borderId="0" xfId="0" applyNumberFormat="1"/>
    <xf numFmtId="14" fontId="0" fillId="2" borderId="4" xfId="0" applyNumberForma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 shrinkToFit="1"/>
    </xf>
    <xf numFmtId="14" fontId="0" fillId="0" borderId="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3</xdr:row>
      <xdr:rowOff>47625</xdr:rowOff>
    </xdr:from>
    <xdr:to>
      <xdr:col>7</xdr:col>
      <xdr:colOff>28575</xdr:colOff>
      <xdr:row>7</xdr:row>
      <xdr:rowOff>152400</xdr:rowOff>
    </xdr:to>
    <xdr:sp macro="" textlink="">
      <xdr:nvSpPr>
        <xdr:cNvPr id="3" name="Rectangle à coins arrondis 2"/>
        <xdr:cNvSpPr/>
      </xdr:nvSpPr>
      <xdr:spPr>
        <a:xfrm>
          <a:off x="4314825" y="647700"/>
          <a:ext cx="2019300" cy="904875"/>
        </a:xfrm>
        <a:prstGeom prst="wedgeRoundRectCallout">
          <a:avLst>
            <a:gd name="adj1" fmla="val -109041"/>
            <a:gd name="adj2" fmla="val 17237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zone avec un nom "ferie"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tabSelected="1" workbookViewId="0">
      <selection activeCell="B24" sqref="B24:B28"/>
    </sheetView>
  </sheetViews>
  <sheetFormatPr baseColWidth="10" defaultRowHeight="15.75"/>
  <cols>
    <col min="2" max="2" width="16.5" bestFit="1" customWidth="1"/>
    <col min="3" max="3" width="13.5" bestFit="1" customWidth="1"/>
    <col min="4" max="4" width="10.375" bestFit="1" customWidth="1"/>
    <col min="7" max="7" width="9.375" bestFit="1" customWidth="1"/>
    <col min="8" max="8" width="29.375" bestFit="1" customWidth="1"/>
    <col min="9" max="9" width="43.75" bestFit="1" customWidth="1"/>
  </cols>
  <sheetData>
    <row r="2" spans="1:3">
      <c r="A2">
        <v>2016</v>
      </c>
    </row>
    <row r="3" spans="1:3">
      <c r="B3" s="13" t="s">
        <v>0</v>
      </c>
      <c r="C3" s="13"/>
    </row>
    <row r="4" spans="1:3">
      <c r="A4" s="10" t="s">
        <v>1</v>
      </c>
      <c r="B4" s="11"/>
      <c r="C4" s="12">
        <f>DATE(A2,1,1)</f>
        <v>42370</v>
      </c>
    </row>
    <row r="5" spans="1:3">
      <c r="A5" s="11"/>
      <c r="B5" s="11"/>
      <c r="C5" s="12">
        <f>DATE(A2,5,1)</f>
        <v>42491</v>
      </c>
    </row>
    <row r="6" spans="1:3">
      <c r="A6" s="11"/>
      <c r="B6" s="11"/>
      <c r="C6" s="12">
        <f>DATE(A2,5,8)</f>
        <v>42498</v>
      </c>
    </row>
    <row r="7" spans="1:3">
      <c r="A7" s="11"/>
      <c r="B7" s="11"/>
      <c r="C7" s="12">
        <f>DATE(A2,7,14)</f>
        <v>42565</v>
      </c>
    </row>
    <row r="8" spans="1:3">
      <c r="A8" s="11"/>
      <c r="B8" s="11"/>
      <c r="C8" s="12">
        <f>DATE(A2,8,15)</f>
        <v>42597</v>
      </c>
    </row>
    <row r="9" spans="1:3">
      <c r="A9" s="11"/>
      <c r="B9" s="11"/>
      <c r="C9" s="12">
        <f>DATE(A2,11,1)</f>
        <v>42675</v>
      </c>
    </row>
    <row r="10" spans="1:3">
      <c r="A10" s="11"/>
      <c r="B10" s="11"/>
      <c r="C10" s="12">
        <f>DATE(A2,11,11)</f>
        <v>42685</v>
      </c>
    </row>
    <row r="11" spans="1:3">
      <c r="A11" s="11"/>
      <c r="B11" s="11"/>
      <c r="C11" s="12">
        <f>DATE(A2,12,25)</f>
        <v>42729</v>
      </c>
    </row>
    <row r="12" spans="1:3">
      <c r="A12" s="10" t="s">
        <v>2</v>
      </c>
      <c r="B12" s="12" t="s">
        <v>3</v>
      </c>
      <c r="C12" s="12">
        <f>ROUND(DATE(A2,4,MOD(234-11*MOD(A2,19),30))/7,0)*7-6</f>
        <v>42456</v>
      </c>
    </row>
    <row r="13" spans="1:3">
      <c r="A13" s="11"/>
      <c r="B13" s="12" t="s">
        <v>4</v>
      </c>
      <c r="C13" s="12">
        <f>C12+1</f>
        <v>42457</v>
      </c>
    </row>
    <row r="14" spans="1:3">
      <c r="A14" s="11"/>
      <c r="B14" s="12" t="s">
        <v>5</v>
      </c>
      <c r="C14" s="12">
        <f>C12+39</f>
        <v>42495</v>
      </c>
    </row>
    <row r="15" spans="1:3">
      <c r="A15" s="11"/>
      <c r="B15" s="12" t="s">
        <v>6</v>
      </c>
      <c r="C15" s="12">
        <f>C12+49</f>
        <v>42505</v>
      </c>
    </row>
    <row r="16" spans="1:3">
      <c r="A16" s="11"/>
      <c r="B16" s="12" t="s">
        <v>7</v>
      </c>
      <c r="C16" s="12">
        <f>C12+50</f>
        <v>42506</v>
      </c>
    </row>
    <row r="17" spans="1:9">
      <c r="B17" s="9"/>
      <c r="C17" s="9"/>
    </row>
    <row r="18" spans="1:9">
      <c r="B18" s="9"/>
      <c r="C18" s="9"/>
    </row>
    <row r="19" spans="1:9">
      <c r="B19" s="9"/>
      <c r="C19" s="9"/>
    </row>
    <row r="20" spans="1:9">
      <c r="B20" s="9"/>
      <c r="C20" s="9"/>
    </row>
    <row r="21" spans="1:9">
      <c r="B21" s="9"/>
      <c r="C21" s="9"/>
    </row>
    <row r="22" spans="1:9" ht="16.5" thickBot="1"/>
    <row r="23" spans="1:9" ht="48" thickBot="1">
      <c r="A23" s="4" t="s">
        <v>8</v>
      </c>
      <c r="B23" s="8" t="s">
        <v>10</v>
      </c>
      <c r="C23" s="8" t="s">
        <v>11</v>
      </c>
      <c r="D23" s="8" t="s">
        <v>9</v>
      </c>
    </row>
    <row r="24" spans="1:9">
      <c r="A24" s="1">
        <f>DATE(A2,1,1)</f>
        <v>42370</v>
      </c>
      <c r="B24" s="6" t="str">
        <f>IF(COUNTIF(ferie,A24)=1,"ferie",IF(WEEKDAY(A24,2)=7,"week end","____"))</f>
        <v>ferie</v>
      </c>
      <c r="C24" s="7" t="str">
        <f t="shared" ref="C24:C28" si="0">IF(B24="ferie","ferie",IF(B24="week end","week end",B24+30))</f>
        <v>ferie</v>
      </c>
      <c r="D24" s="7" t="str">
        <f t="shared" ref="D24:D28" si="1">IF(C24="ferie","ferie",IF(C24="week end","week end",C24+1))</f>
        <v>ferie</v>
      </c>
    </row>
    <row r="25" spans="1:9">
      <c r="A25" s="2">
        <f>A24+1</f>
        <v>42371</v>
      </c>
      <c r="B25" s="6" t="str">
        <f>IF(COUNTIF(ferie,A25)=1,"ferie",IF(WEEKDAY(A25,2)=7,"week end","____"))</f>
        <v>____</v>
      </c>
      <c r="C25" s="3" t="e">
        <f t="shared" si="0"/>
        <v>#VALUE!</v>
      </c>
      <c r="D25" s="3" t="e">
        <f t="shared" si="1"/>
        <v>#VALUE!</v>
      </c>
    </row>
    <row r="26" spans="1:9">
      <c r="A26" s="2">
        <f>A25+1</f>
        <v>42372</v>
      </c>
      <c r="B26" s="6" t="str">
        <f>IF(COUNTIF(ferie,A26)=1,"ferie",IF(WEEKDAY(A26,2)=7,"week end","____"))</f>
        <v>week end</v>
      </c>
      <c r="C26" s="3" t="str">
        <f t="shared" si="0"/>
        <v>week end</v>
      </c>
      <c r="D26" s="3" t="str">
        <f t="shared" si="1"/>
        <v>week end</v>
      </c>
    </row>
    <row r="27" spans="1:9">
      <c r="A27" s="2">
        <f t="shared" ref="A27:A28" si="2">A26+1</f>
        <v>42373</v>
      </c>
      <c r="B27" s="6" t="str">
        <f>IF(COUNTIF(ferie,A27)=1,"ferie",IF(WEEKDAY(A27,2)=7,"week end","____"))</f>
        <v>____</v>
      </c>
      <c r="C27" s="3" t="e">
        <f t="shared" si="0"/>
        <v>#VALUE!</v>
      </c>
      <c r="D27" s="3" t="e">
        <f t="shared" si="1"/>
        <v>#VALUE!</v>
      </c>
    </row>
    <row r="28" spans="1:9">
      <c r="A28" s="2">
        <f t="shared" si="2"/>
        <v>42374</v>
      </c>
      <c r="B28" s="6" t="str">
        <f>IF(COUNTIF(ferie,A28)=1,"ferie",IF(WEEKDAY(A28,2)=7,"week end","____"))</f>
        <v>____</v>
      </c>
      <c r="C28" s="3" t="e">
        <f t="shared" si="0"/>
        <v>#VALUE!</v>
      </c>
      <c r="D28" s="3" t="e">
        <f t="shared" si="1"/>
        <v>#VALUE!</v>
      </c>
      <c r="I28" s="5"/>
    </row>
  </sheetData>
  <mergeCells count="1">
    <mergeCell ref="B3:C3"/>
  </mergeCells>
  <phoneticPr fontId="0" type="noConversion"/>
  <pageMargins left="0.75" right="0.75" top="1" bottom="1" header="0.5" footer="0.5"/>
  <pageSetup paperSize="9" orientation="portrait" horizontalDpi="4294967295" verticalDpi="429496729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 de donnée</vt:lpstr>
      <vt:lpstr>CALENDRIER</vt:lpstr>
      <vt:lpstr>ferie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Michel</cp:lastModifiedBy>
  <dcterms:created xsi:type="dcterms:W3CDTF">2015-08-27T12:30:30Z</dcterms:created>
  <dcterms:modified xsi:type="dcterms:W3CDTF">2016-03-16T00:40:47Z</dcterms:modified>
</cp:coreProperties>
</file>