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Calcul prix" sheetId="8" r:id="rId1"/>
    <sheet name="Tarif Colissimo2" sheetId="10" r:id="rId2"/>
    <sheet name="Tarif DPD" sheetId="11" r:id="rId3"/>
  </sheets>
  <definedNames>
    <definedName name="_xlnm.Print_Area" localSheetId="2">'Tarif DPD'!$A$1:$K$73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8" l="1"/>
  <c r="D6" i="8"/>
  <c r="D7" i="8"/>
  <c r="D8" i="8"/>
  <c r="D9" i="8"/>
  <c r="D10" i="8"/>
  <c r="D11" i="8"/>
  <c r="D12" i="8"/>
  <c r="D13" i="8"/>
  <c r="D14" i="8"/>
  <c r="D15" i="8"/>
  <c r="D16" i="8"/>
  <c r="D17" i="8"/>
  <c r="D18" i="8"/>
  <c r="D19" i="8"/>
  <c r="D20" i="8"/>
  <c r="D21" i="8"/>
  <c r="D22" i="8"/>
  <c r="D23" i="8"/>
  <c r="D24" i="8"/>
  <c r="D25" i="8"/>
  <c r="D26" i="8"/>
  <c r="D27" i="8"/>
  <c r="D28" i="8"/>
  <c r="D29" i="8"/>
  <c r="D30" i="8"/>
  <c r="D31" i="8"/>
  <c r="D32" i="8"/>
  <c r="D33" i="8"/>
  <c r="D34" i="8"/>
  <c r="D35" i="8"/>
  <c r="D36" i="8"/>
  <c r="D37" i="8"/>
  <c r="D38" i="8"/>
  <c r="D39" i="8"/>
  <c r="D40" i="8"/>
  <c r="D41" i="8"/>
  <c r="D42" i="8"/>
  <c r="D43" i="8"/>
  <c r="D44" i="8"/>
  <c r="D45" i="8"/>
  <c r="D46" i="8"/>
  <c r="D47" i="8"/>
  <c r="D48" i="8"/>
  <c r="D49" i="8"/>
  <c r="D50" i="8"/>
  <c r="D51" i="8"/>
  <c r="D52" i="8"/>
  <c r="D53" i="8"/>
  <c r="D54" i="8"/>
  <c r="D55" i="8"/>
  <c r="D56" i="8"/>
  <c r="D57" i="8"/>
  <c r="D58" i="8"/>
  <c r="D59" i="8"/>
  <c r="D60" i="8"/>
  <c r="D61" i="8"/>
  <c r="D62" i="8"/>
  <c r="D63" i="8"/>
  <c r="D64" i="8"/>
  <c r="D65" i="8"/>
  <c r="D66" i="8"/>
  <c r="D67" i="8"/>
  <c r="D68" i="8"/>
  <c r="D69" i="8"/>
  <c r="D70" i="8"/>
  <c r="D71" i="8"/>
  <c r="D72" i="8"/>
  <c r="D73" i="8"/>
  <c r="D74" i="8"/>
  <c r="D75" i="8"/>
  <c r="D76" i="8"/>
  <c r="D77" i="8"/>
  <c r="D78" i="8"/>
  <c r="D79" i="8"/>
  <c r="D80" i="8"/>
  <c r="D81" i="8"/>
  <c r="D82" i="8"/>
  <c r="D83" i="8"/>
  <c r="D84" i="8"/>
  <c r="D85" i="8"/>
  <c r="D86" i="8"/>
  <c r="D87" i="8"/>
  <c r="D88" i="8"/>
  <c r="D89" i="8"/>
  <c r="D90" i="8"/>
  <c r="D91" i="8"/>
  <c r="D92" i="8"/>
  <c r="D93" i="8"/>
  <c r="D94" i="8"/>
  <c r="D95" i="8"/>
  <c r="D96" i="8"/>
  <c r="D97" i="8"/>
  <c r="D98" i="8"/>
  <c r="D99" i="8"/>
  <c r="D100" i="8"/>
  <c r="D101" i="8"/>
  <c r="D102" i="8"/>
  <c r="D103" i="8"/>
  <c r="D104" i="8"/>
  <c r="D105" i="8"/>
  <c r="D106" i="8"/>
  <c r="D107" i="8"/>
  <c r="D108" i="8"/>
  <c r="D109" i="8"/>
  <c r="D110" i="8"/>
  <c r="D111" i="8"/>
  <c r="D112" i="8"/>
  <c r="D113" i="8"/>
  <c r="D114" i="8"/>
  <c r="D115" i="8"/>
  <c r="D116" i="8"/>
  <c r="D117" i="8"/>
  <c r="D118" i="8"/>
  <c r="D119" i="8"/>
  <c r="D120" i="8"/>
  <c r="D121" i="8"/>
  <c r="D122" i="8"/>
  <c r="D123" i="8"/>
  <c r="D124" i="8"/>
  <c r="D125" i="8"/>
  <c r="D126" i="8"/>
  <c r="D127" i="8"/>
  <c r="D128" i="8"/>
  <c r="D129" i="8"/>
  <c r="D130" i="8"/>
  <c r="D131" i="8"/>
  <c r="D132" i="8"/>
  <c r="D133" i="8"/>
  <c r="D134" i="8"/>
  <c r="D135" i="8"/>
  <c r="D136" i="8"/>
  <c r="D137" i="8"/>
  <c r="D138" i="8"/>
  <c r="D139" i="8"/>
  <c r="D140" i="8"/>
  <c r="D141" i="8"/>
  <c r="D142" i="8"/>
  <c r="D143" i="8"/>
  <c r="D144" i="8"/>
  <c r="D145" i="8"/>
  <c r="D146" i="8"/>
  <c r="D147" i="8"/>
  <c r="D148" i="8"/>
  <c r="D149" i="8"/>
  <c r="D150" i="8"/>
  <c r="D151" i="8"/>
  <c r="D152" i="8"/>
  <c r="D153" i="8"/>
  <c r="D154" i="8"/>
  <c r="D155" i="8"/>
  <c r="D156" i="8"/>
  <c r="D157" i="8"/>
  <c r="D158" i="8"/>
  <c r="D159" i="8"/>
  <c r="D160" i="8"/>
  <c r="D161" i="8"/>
  <c r="D162" i="8"/>
  <c r="D163" i="8"/>
  <c r="D164" i="8"/>
  <c r="D165" i="8"/>
  <c r="D166" i="8"/>
  <c r="D167" i="8"/>
  <c r="D168" i="8"/>
  <c r="D169" i="8"/>
  <c r="D170" i="8"/>
  <c r="D171" i="8"/>
  <c r="D172" i="8"/>
  <c r="D173" i="8"/>
  <c r="D174" i="8"/>
  <c r="D175" i="8"/>
  <c r="D176" i="8"/>
  <c r="D177" i="8"/>
  <c r="D178" i="8"/>
  <c r="D179" i="8"/>
  <c r="D180" i="8"/>
  <c r="D181" i="8"/>
  <c r="D182" i="8"/>
  <c r="D183" i="8"/>
  <c r="D184" i="8"/>
  <c r="D185" i="8"/>
  <c r="D186" i="8"/>
  <c r="D187" i="8"/>
  <c r="D188" i="8"/>
  <c r="D189" i="8"/>
  <c r="D190" i="8"/>
  <c r="D191" i="8"/>
  <c r="D192" i="8"/>
  <c r="D193" i="8"/>
  <c r="D194" i="8"/>
  <c r="D195" i="8"/>
  <c r="D196" i="8"/>
  <c r="D197" i="8"/>
  <c r="D198" i="8"/>
  <c r="D199" i="8"/>
  <c r="D200" i="8"/>
  <c r="D201" i="8"/>
  <c r="D202" i="8"/>
  <c r="D203" i="8"/>
  <c r="D204" i="8"/>
  <c r="D205" i="8"/>
  <c r="D206" i="8"/>
  <c r="D207" i="8"/>
  <c r="D208" i="8"/>
  <c r="D209" i="8"/>
  <c r="D210" i="8"/>
  <c r="D211" i="8"/>
  <c r="D212" i="8"/>
  <c r="D213" i="8"/>
  <c r="D214" i="8"/>
  <c r="D215" i="8"/>
  <c r="D216" i="8"/>
  <c r="D217" i="8"/>
  <c r="D218" i="8"/>
  <c r="D219" i="8"/>
  <c r="D220" i="8"/>
  <c r="D221" i="8"/>
  <c r="D4" i="8"/>
  <c r="E5" i="8" l="1"/>
  <c r="E6" i="8"/>
  <c r="E7" i="8"/>
  <c r="E8" i="8"/>
  <c r="E9" i="8"/>
  <c r="E10" i="8"/>
  <c r="E11" i="8"/>
  <c r="E12" i="8"/>
  <c r="E13" i="8"/>
  <c r="E14" i="8"/>
  <c r="E15" i="8"/>
  <c r="E16" i="8"/>
  <c r="E17" i="8"/>
  <c r="E18" i="8"/>
  <c r="E19" i="8"/>
  <c r="E20" i="8"/>
  <c r="E21" i="8"/>
  <c r="E22" i="8"/>
  <c r="E23" i="8"/>
  <c r="E24" i="8"/>
  <c r="E25" i="8"/>
  <c r="E26" i="8"/>
  <c r="E27" i="8"/>
  <c r="E28" i="8"/>
  <c r="E29" i="8"/>
  <c r="E30" i="8"/>
  <c r="E31" i="8"/>
  <c r="E32" i="8"/>
  <c r="E33" i="8"/>
  <c r="E34" i="8"/>
  <c r="E35" i="8"/>
  <c r="E36" i="8"/>
  <c r="E37" i="8"/>
  <c r="E38" i="8"/>
  <c r="E39" i="8"/>
  <c r="E40" i="8"/>
  <c r="E41" i="8"/>
  <c r="E42" i="8"/>
  <c r="E43" i="8"/>
  <c r="E44" i="8"/>
  <c r="E45" i="8"/>
  <c r="E46" i="8"/>
  <c r="E47" i="8"/>
  <c r="E48" i="8"/>
  <c r="E49" i="8"/>
  <c r="E50" i="8"/>
  <c r="E51" i="8"/>
  <c r="E52" i="8"/>
  <c r="E53" i="8"/>
  <c r="E54" i="8"/>
  <c r="E55" i="8"/>
  <c r="E56" i="8"/>
  <c r="E57" i="8"/>
  <c r="E58" i="8"/>
  <c r="E59" i="8"/>
  <c r="E60" i="8"/>
  <c r="E61" i="8"/>
  <c r="E62" i="8"/>
  <c r="E63" i="8"/>
  <c r="E64" i="8"/>
  <c r="E65" i="8"/>
  <c r="E66" i="8"/>
  <c r="E67" i="8"/>
  <c r="E68" i="8"/>
  <c r="E69" i="8"/>
  <c r="E70" i="8"/>
  <c r="E71" i="8"/>
  <c r="E72" i="8"/>
  <c r="E73" i="8"/>
  <c r="E74" i="8"/>
  <c r="E75" i="8"/>
  <c r="E76" i="8"/>
  <c r="E77" i="8"/>
  <c r="E78" i="8"/>
  <c r="E79" i="8"/>
  <c r="E80" i="8"/>
  <c r="E81" i="8"/>
  <c r="E82" i="8"/>
  <c r="E83" i="8"/>
  <c r="E84" i="8"/>
  <c r="E85" i="8"/>
  <c r="E86" i="8"/>
  <c r="E87" i="8"/>
  <c r="E88" i="8"/>
  <c r="E89" i="8"/>
  <c r="E90" i="8"/>
  <c r="E91" i="8"/>
  <c r="E92" i="8"/>
  <c r="E93" i="8"/>
  <c r="E94" i="8"/>
  <c r="E95" i="8"/>
  <c r="E96" i="8"/>
  <c r="E97" i="8"/>
  <c r="E98" i="8"/>
  <c r="E99" i="8"/>
  <c r="E100" i="8"/>
  <c r="E101" i="8"/>
  <c r="E102" i="8"/>
  <c r="E103" i="8"/>
  <c r="E104" i="8"/>
  <c r="E105" i="8"/>
  <c r="E106" i="8"/>
  <c r="E107" i="8"/>
  <c r="E108" i="8"/>
  <c r="E109" i="8"/>
  <c r="E110" i="8"/>
  <c r="E111" i="8"/>
  <c r="E112" i="8"/>
  <c r="E113" i="8"/>
  <c r="E114" i="8"/>
  <c r="E115" i="8"/>
  <c r="E116" i="8"/>
  <c r="E117" i="8"/>
  <c r="E118" i="8"/>
  <c r="E119" i="8"/>
  <c r="E120" i="8"/>
  <c r="E121" i="8"/>
  <c r="E122" i="8"/>
  <c r="E123" i="8"/>
  <c r="E124" i="8"/>
  <c r="E125" i="8"/>
  <c r="E126" i="8"/>
  <c r="E127" i="8"/>
  <c r="E128" i="8"/>
  <c r="E129" i="8"/>
  <c r="E130" i="8"/>
  <c r="E131" i="8"/>
  <c r="E132" i="8"/>
  <c r="E133" i="8"/>
  <c r="E134" i="8"/>
  <c r="E135" i="8"/>
  <c r="E136" i="8"/>
  <c r="E137" i="8"/>
  <c r="E138" i="8"/>
  <c r="E139" i="8"/>
  <c r="E140" i="8"/>
  <c r="E141" i="8"/>
  <c r="E142" i="8"/>
  <c r="E143" i="8"/>
  <c r="E144" i="8"/>
  <c r="E145" i="8"/>
  <c r="E146" i="8"/>
  <c r="E147" i="8"/>
  <c r="E148" i="8"/>
  <c r="E149" i="8"/>
  <c r="E150" i="8"/>
  <c r="E151" i="8"/>
  <c r="E152" i="8"/>
  <c r="E153" i="8"/>
  <c r="E154" i="8"/>
  <c r="E155" i="8"/>
  <c r="E156" i="8"/>
  <c r="E157" i="8"/>
  <c r="E158" i="8"/>
  <c r="E159" i="8"/>
  <c r="E160" i="8"/>
  <c r="E161" i="8"/>
  <c r="E162" i="8"/>
  <c r="E163" i="8"/>
  <c r="E164" i="8"/>
  <c r="E165" i="8"/>
  <c r="E166" i="8"/>
  <c r="E167" i="8"/>
  <c r="E168" i="8"/>
  <c r="E169" i="8"/>
  <c r="E170" i="8"/>
  <c r="E171" i="8"/>
  <c r="E172" i="8"/>
  <c r="E173" i="8"/>
  <c r="E174" i="8"/>
  <c r="E175" i="8"/>
  <c r="E176" i="8"/>
  <c r="E177" i="8"/>
  <c r="E178" i="8"/>
  <c r="E179" i="8"/>
  <c r="E180" i="8"/>
  <c r="E181" i="8"/>
  <c r="E182" i="8"/>
  <c r="E183" i="8"/>
  <c r="E184" i="8"/>
  <c r="E185" i="8"/>
  <c r="E186" i="8"/>
  <c r="E187" i="8"/>
  <c r="E188" i="8"/>
  <c r="E189" i="8"/>
  <c r="E190" i="8"/>
  <c r="E191" i="8"/>
  <c r="E192" i="8"/>
  <c r="E193" i="8"/>
  <c r="E194" i="8"/>
  <c r="E195" i="8"/>
  <c r="E196" i="8"/>
  <c r="E197" i="8"/>
  <c r="E198" i="8"/>
  <c r="E199" i="8"/>
  <c r="E200" i="8"/>
  <c r="E201" i="8"/>
  <c r="E202" i="8"/>
  <c r="E203" i="8"/>
  <c r="E204" i="8"/>
  <c r="E205" i="8"/>
  <c r="E206" i="8"/>
  <c r="E207" i="8"/>
  <c r="E208" i="8"/>
  <c r="E209" i="8"/>
  <c r="E210" i="8"/>
  <c r="E211" i="8"/>
  <c r="E212" i="8"/>
  <c r="E213" i="8"/>
  <c r="E214" i="8"/>
  <c r="E215" i="8"/>
  <c r="E216" i="8"/>
  <c r="E217" i="8"/>
  <c r="E218" i="8"/>
  <c r="E219" i="8"/>
  <c r="E220" i="8"/>
  <c r="E221" i="8"/>
  <c r="E4" i="8"/>
  <c r="E4" i="11" l="1"/>
</calcChain>
</file>

<file path=xl/comments1.xml><?xml version="1.0" encoding="utf-8"?>
<comments xmlns="http://schemas.openxmlformats.org/spreadsheetml/2006/main">
  <authors>
    <author>Michel</author>
  </authors>
  <commentList>
    <comment ref="A4" authorId="0" shapeId="0">
      <text>
        <r>
          <rPr>
            <b/>
            <sz val="9"/>
            <color indexed="81"/>
            <rFont val="Tahoma"/>
            <charset val="1"/>
          </rPr>
          <t>Michel:</t>
        </r>
        <r>
          <rPr>
            <sz val="9"/>
            <color indexed="81"/>
            <rFont val="Tahoma"/>
            <charset val="1"/>
          </rPr>
          <t xml:space="preserve">
ajout d'un 0</t>
        </r>
      </text>
    </comment>
  </commentList>
</comments>
</file>

<file path=xl/sharedStrings.xml><?xml version="1.0" encoding="utf-8"?>
<sst xmlns="http://schemas.openxmlformats.org/spreadsheetml/2006/main" count="285" uniqueCount="281">
  <si>
    <t>Calcul marge total</t>
  </si>
  <si>
    <t>Référence</t>
  </si>
  <si>
    <t>Weigt (kg)</t>
  </si>
  <si>
    <t>MSRP</t>
  </si>
  <si>
    <t>Freight cost</t>
  </si>
  <si>
    <t>TR-115</t>
  </si>
  <si>
    <t>TR-615</t>
  </si>
  <si>
    <t>TR-408PY</t>
  </si>
  <si>
    <t>Wi-B67TR</t>
  </si>
  <si>
    <t>FR-070</t>
  </si>
  <si>
    <t>FR-115</t>
  </si>
  <si>
    <t>FR-615</t>
  </si>
  <si>
    <t>FR-210</t>
  </si>
  <si>
    <t>FR-430</t>
  </si>
  <si>
    <t>FR-140</t>
  </si>
  <si>
    <t>Di-M40FR</t>
  </si>
  <si>
    <t>SW-140E8</t>
  </si>
  <si>
    <t>Li-M40E8</t>
  </si>
  <si>
    <t>Li-B67DV</t>
  </si>
  <si>
    <t>Li-B67T8</t>
  </si>
  <si>
    <t>Li-B67B8</t>
  </si>
  <si>
    <t>Li-B17</t>
  </si>
  <si>
    <t>Li-B56</t>
  </si>
  <si>
    <t>SW-347</t>
  </si>
  <si>
    <t>SM-140</t>
  </si>
  <si>
    <t>Vi-M40SM</t>
  </si>
  <si>
    <t>Vi-B72SH</t>
  </si>
  <si>
    <t>SM-210</t>
  </si>
  <si>
    <t>Vi-M40CA</t>
  </si>
  <si>
    <t>Vi-B72CA</t>
  </si>
  <si>
    <t>Vi-B72IM</t>
  </si>
  <si>
    <t>VI-M40IM</t>
  </si>
  <si>
    <t>GG-408</t>
  </si>
  <si>
    <t>GG-202</t>
  </si>
  <si>
    <t>GG-140</t>
  </si>
  <si>
    <t>GG-410</t>
  </si>
  <si>
    <t>GG-120</t>
  </si>
  <si>
    <t>Ui-B66MB</t>
  </si>
  <si>
    <t>MS-119D3</t>
  </si>
  <si>
    <t>PR-202</t>
  </si>
  <si>
    <t>iBT68</t>
  </si>
  <si>
    <t>iBT76</t>
  </si>
  <si>
    <t>iBT85</t>
  </si>
  <si>
    <t>iBT371</t>
  </si>
  <si>
    <t>iBT232</t>
  </si>
  <si>
    <t>iBT29</t>
  </si>
  <si>
    <t>Colissimo France</t>
  </si>
  <si>
    <t>Colissimo Outre-mer</t>
  </si>
  <si>
    <t>Poids </t>
  </si>
  <si>
    <t>A destination de la France métropolitaine</t>
  </si>
  <si>
    <t>A destination de la Guadeloupe, Martinique, Mayotte, Réunion, Guyane,St-Pierre-et-Miquelon, Saint-Martin, Saint-Barthélémy</t>
  </si>
  <si>
    <t>A destination de la Polynésie Française, Nouvelle Calédonie, Wallis et Futuna, et les Terres Australes et Antarctiques Françaises</t>
  </si>
  <si>
    <t>(y compris la Corse), Monaco et Andorre</t>
  </si>
  <si>
    <t>jusqu'à (en KG)</t>
  </si>
  <si>
    <t>NB CONSULT</t>
  </si>
  <si>
    <t>Proposition Tarifaire - Valable jusqu'au 31 DECEMBRE 2018</t>
  </si>
  <si>
    <r>
      <t>PRIX en € H.T AU COLIS</t>
    </r>
    <r>
      <rPr>
        <b/>
        <sz val="11"/>
        <color indexed="9"/>
        <rFont val="Arial"/>
        <family val="2"/>
      </rPr>
      <t xml:space="preserve"> </t>
    </r>
    <r>
      <rPr>
        <i/>
        <sz val="8"/>
        <color indexed="9"/>
        <rFont val="Arial"/>
        <family val="2"/>
      </rPr>
      <t xml:space="preserve">* </t>
    </r>
  </si>
  <si>
    <t>* hors changement de législation</t>
  </si>
  <si>
    <t>SERVICES OPTIONNELS</t>
  </si>
  <si>
    <t>Poids en kg (jusqu'à)</t>
  </si>
  <si>
    <t>DPD CLASSIC</t>
  </si>
  <si>
    <t>Désignation</t>
  </si>
  <si>
    <t>Tarif HT</t>
  </si>
  <si>
    <t>Remontée d'information dédiée</t>
  </si>
  <si>
    <t>30.00 € / mois</t>
  </si>
  <si>
    <t>Solution d'étiquetage informatisée</t>
  </si>
  <si>
    <t>60.00 € / mois</t>
  </si>
  <si>
    <t>Enlèvement de colis chez un tiers</t>
  </si>
  <si>
    <t>13.00 € / colis</t>
  </si>
  <si>
    <t>Emballage Sécurisé  (50 exemplaires)</t>
  </si>
  <si>
    <t>A4 : 15,00 €</t>
  </si>
  <si>
    <t>A3 : 22.50 €</t>
  </si>
  <si>
    <t>A2 : 30.00 €</t>
  </si>
  <si>
    <t xml:space="preserve">Assurance Ad Valorem </t>
  </si>
  <si>
    <t>0.75% de la Valeur</t>
  </si>
  <si>
    <t>Planches étiquettes pour e-Station (250 ex)</t>
  </si>
  <si>
    <t>SERVICES COMPRIS</t>
  </si>
  <si>
    <t>Preuve de Livraison, Consultation illimitée du traçing sur www.dpd.fr, Espace Clients, Service Client Local,  2ème présentation offerte</t>
  </si>
  <si>
    <t>OPTION DE LIVRAISON POUR VOTRE CLIENT</t>
  </si>
  <si>
    <t>Tarif Predict HT</t>
  </si>
  <si>
    <r>
      <rPr>
        <b/>
        <sz val="7"/>
        <color indexed="63"/>
        <rFont val="Arial"/>
        <family val="2"/>
      </rPr>
      <t>relivraison dans l'un de nos 5000 relais</t>
    </r>
    <r>
      <rPr>
        <b/>
        <sz val="6"/>
        <color indexed="63"/>
        <rFont val="Arial"/>
        <family val="2"/>
      </rPr>
      <t xml:space="preserve">
(Selon modalité choisie par votre client)</t>
    </r>
  </si>
  <si>
    <t>+ 1.50 € / colis</t>
  </si>
  <si>
    <t>Option retenue</t>
  </si>
  <si>
    <t>Option refusée</t>
  </si>
  <si>
    <r>
      <rPr>
        <b/>
        <sz val="9"/>
        <color theme="2" tint="-0.89999084444715716"/>
        <rFont val="Calibri"/>
        <family val="2"/>
        <scheme val="minor"/>
      </rPr>
      <t xml:space="preserve">                  DPD Retour via l'un de nos relais Pickup</t>
    </r>
    <r>
      <rPr>
        <sz val="11"/>
        <color theme="2" tint="-0.89999084444715716"/>
        <rFont val="Calibri"/>
        <family val="2"/>
        <scheme val="minor"/>
      </rPr>
      <t xml:space="preserve">      </t>
    </r>
    <r>
      <rPr>
        <sz val="9"/>
        <color theme="2" tint="-0.89999084444715716"/>
        <rFont val="Calibri"/>
        <family val="2"/>
        <scheme val="minor"/>
      </rPr>
      <t>+ 4.00€/ colis*</t>
    </r>
  </si>
  <si>
    <t>(limité à 20 kg)</t>
  </si>
  <si>
    <t>*selon poids du colis et prix de la grille</t>
  </si>
  <si>
    <t>Préparé</t>
  </si>
  <si>
    <t>Sur demande</t>
  </si>
  <si>
    <t>Inversé</t>
  </si>
  <si>
    <t>CONDITIONS TARIFAIRES</t>
  </si>
  <si>
    <t>Tarif National H.T valable pour un volume annuel minimum de  2400 colis et un poids moyen de 3 kg                                                             au départ du site de ……….. .</t>
  </si>
  <si>
    <t>Ajustement tarifaire : si le volume mensuel est inférieur de 25% à l'engagement alors +10% en pied de facture soit en dessous de …………colis/mois</t>
  </si>
  <si>
    <t>Surcharge Gasoil en pied de facture, indexée à l'indice DIREM en vigueur (indice de référence 0.6523 €/l)</t>
  </si>
  <si>
    <t>Participation sûreté : 0.51 € h.t / colis</t>
  </si>
  <si>
    <t>Livraison des îles du Littoral et Corse : 17.00 € h.t / colis</t>
  </si>
  <si>
    <t>Zones de livraison difficiles et localités de montagne: 5.00 € h.t / colis</t>
  </si>
  <si>
    <t>Retour expéditeur si échec de livraison (France et Europe) = Prix du colis Aller</t>
  </si>
  <si>
    <t>Echec de Livraison car destinataire "ABSENT" : 4.00 € h.t / colis</t>
  </si>
  <si>
    <t>Enlèvement chez un tiers non possible : 7.00 € h.t / échec</t>
  </si>
  <si>
    <t>Majoration écotaxe : selon législation en vigueur</t>
  </si>
  <si>
    <t>Frais administratifs : 20.00 € h.t / mois / compte</t>
  </si>
  <si>
    <t>TVA selon la législation en vigueur</t>
  </si>
  <si>
    <t>Livraison domicile privé hors predict : 1.25 € h.t / colis</t>
  </si>
  <si>
    <r>
      <t xml:space="preserve">Hors Normes </t>
    </r>
    <r>
      <rPr>
        <i/>
        <sz val="8"/>
        <rFont val="Arial"/>
        <family val="2"/>
      </rPr>
      <t>DPD Classic-Predict</t>
    </r>
    <r>
      <rPr>
        <sz val="8"/>
        <rFont val="Arial"/>
        <family val="2"/>
      </rPr>
      <t xml:space="preserve"> : 11.00 € h.t / colis (poids du colis &gt;30kg ; Longueur &gt; 2m &amp; Développé &gt; 3m)</t>
    </r>
  </si>
  <si>
    <t>Non convoyable : 40.00 € h.t / colis (marchandise mal ou non emballée selon CGV)</t>
  </si>
  <si>
    <t>Ramasse à vide (0 colis) : 7.00 € h.t</t>
  </si>
  <si>
    <t>Bon pour accord client :</t>
  </si>
  <si>
    <t>Pour DPD :</t>
  </si>
  <si>
    <t>Date:</t>
  </si>
  <si>
    <t>Nom et fonction :</t>
  </si>
  <si>
    <t>Nom et fonction:</t>
  </si>
  <si>
    <t>Signature :</t>
  </si>
  <si>
    <t xml:space="preserve">Cachet commercial </t>
  </si>
  <si>
    <t>Cachet commercial :</t>
  </si>
  <si>
    <t xml:space="preserve"> - DPD France SAS - capital social : 18 500 000€ - siège social: 9 rue Maurice Mallet 92130 Issy-les-Moulineaux  - RCS NANTERRE 444 420 830 -</t>
  </si>
  <si>
    <t>DPD</t>
  </si>
  <si>
    <t>LA POSTE</t>
  </si>
  <si>
    <t>AV-108</t>
  </si>
  <si>
    <t>AV-136</t>
  </si>
  <si>
    <t>AV-140</t>
  </si>
  <si>
    <t>AV-174</t>
  </si>
  <si>
    <t>AV-202</t>
  </si>
  <si>
    <t>AV-216</t>
  </si>
  <si>
    <t>AV39903</t>
  </si>
  <si>
    <t>COD-GUR-WIFI</t>
  </si>
  <si>
    <t>COD-QDR-BTSNG</t>
  </si>
  <si>
    <t>COD-QDR-DF</t>
  </si>
  <si>
    <t>COD-QDR-DW</t>
  </si>
  <si>
    <t>COD-QDR-MQ27</t>
  </si>
  <si>
    <t>CR-136</t>
  </si>
  <si>
    <t>CR-140</t>
  </si>
  <si>
    <t>CR-155</t>
  </si>
  <si>
    <t>CR-202</t>
  </si>
  <si>
    <t>CR-430</t>
  </si>
  <si>
    <t>DE-072</t>
  </si>
  <si>
    <t>DE-077</t>
  </si>
  <si>
    <t>DE-615</t>
  </si>
  <si>
    <t>DE-M48</t>
  </si>
  <si>
    <t>DI1958FR</t>
  </si>
  <si>
    <t>DI1958PW</t>
  </si>
  <si>
    <t>Di-M40ME</t>
  </si>
  <si>
    <t>Di-M40MY</t>
  </si>
  <si>
    <t>DP-115</t>
  </si>
  <si>
    <t>DP-136</t>
  </si>
  <si>
    <t>DP-140</t>
  </si>
  <si>
    <t>DP-202</t>
  </si>
  <si>
    <t>DP-408</t>
  </si>
  <si>
    <t>EL-070</t>
  </si>
  <si>
    <t>EL-140</t>
  </si>
  <si>
    <t>EL-202</t>
  </si>
  <si>
    <t>VS-874-MTL-EU-GLD</t>
  </si>
  <si>
    <t>VS-874-MTL-EU-RSE</t>
  </si>
  <si>
    <t>VS-874-MTL-EU-SLV</t>
  </si>
  <si>
    <t>FN-070</t>
  </si>
  <si>
    <t>FN-115</t>
  </si>
  <si>
    <t>FN-140</t>
  </si>
  <si>
    <t>FR-136</t>
  </si>
  <si>
    <t>FR33130</t>
  </si>
  <si>
    <t>GS35134</t>
  </si>
  <si>
    <t>HY-17KR-BLK</t>
  </si>
  <si>
    <t>HY-AQB-BLK</t>
  </si>
  <si>
    <t>HY-AQDSC-BLK</t>
  </si>
  <si>
    <t>HY-BMBX-BLK</t>
  </si>
  <si>
    <t>HY-EU-PCH-BLK</t>
  </si>
  <si>
    <t>HY-EU-PCH-WHT</t>
  </si>
  <si>
    <t>HY-FUNI-EU-BLU</t>
  </si>
  <si>
    <t>HY-FUNI-EU-PNK</t>
  </si>
  <si>
    <t>HY-FUNI-EU-PRP</t>
  </si>
  <si>
    <t>HY-MRK-BLK</t>
  </si>
  <si>
    <t>HY-PLU-EU-BLU</t>
  </si>
  <si>
    <t>HY-PLU-EU-PNK</t>
  </si>
  <si>
    <t>HY-SLC-EU-BLU</t>
  </si>
  <si>
    <t>HY-SLC-EU-PNK</t>
  </si>
  <si>
    <t>HY-SLC-EU-PRP</t>
  </si>
  <si>
    <t>HY-TWEB-BLK</t>
  </si>
  <si>
    <t>iAVS1</t>
  </si>
  <si>
    <t>iB88</t>
  </si>
  <si>
    <t>iBT74</t>
  </si>
  <si>
    <t>IC-140</t>
  </si>
  <si>
    <t>IC-174</t>
  </si>
  <si>
    <t>IC-202</t>
  </si>
  <si>
    <t>IC-216</t>
  </si>
  <si>
    <t>INF-BEAR-5FT</t>
  </si>
  <si>
    <t>INF-GIF-6FT</t>
  </si>
  <si>
    <t>INF-RO-COW</t>
  </si>
  <si>
    <t>INF-RO-GIR</t>
  </si>
  <si>
    <t>INF-RO-HRS</t>
  </si>
  <si>
    <t>INF-RO-UNI</t>
  </si>
  <si>
    <t>INF-UNI-5FT</t>
  </si>
  <si>
    <t>iPL24</t>
  </si>
  <si>
    <t>JJ-072</t>
  </si>
  <si>
    <t>JJ-077</t>
  </si>
  <si>
    <t>JJ-615</t>
  </si>
  <si>
    <t>JJ-672</t>
  </si>
  <si>
    <t>JJ-M48</t>
  </si>
  <si>
    <t>JW-140</t>
  </si>
  <si>
    <t>JW-174</t>
  </si>
  <si>
    <t>JW-210</t>
  </si>
  <si>
    <t>JW-216</t>
  </si>
  <si>
    <t>Li-B33E7</t>
  </si>
  <si>
    <t>Li-B43</t>
  </si>
  <si>
    <t>MA-070</t>
  </si>
  <si>
    <t>MA-140</t>
  </si>
  <si>
    <t>MF-M48</t>
  </si>
  <si>
    <t>MF-M8</t>
  </si>
  <si>
    <t>MIR37565</t>
  </si>
  <si>
    <t>MK-140</t>
  </si>
  <si>
    <t>MK-155</t>
  </si>
  <si>
    <t>MK-202</t>
  </si>
  <si>
    <t>ML-070M</t>
  </si>
  <si>
    <t>ML-115M</t>
  </si>
  <si>
    <t>ML-140M</t>
  </si>
  <si>
    <t>ML-202M</t>
  </si>
  <si>
    <t>ML-670</t>
  </si>
  <si>
    <t>MM-070</t>
  </si>
  <si>
    <t>MM-115</t>
  </si>
  <si>
    <t>MM-140</t>
  </si>
  <si>
    <t>MM-202</t>
  </si>
  <si>
    <t>MVL-CL-30IN-BP</t>
  </si>
  <si>
    <t>MVL-CL-30IN-CAPEU</t>
  </si>
  <si>
    <t>MVL-CL-30IN-SPEU</t>
  </si>
  <si>
    <t>MVL-INF-30IN-GR</t>
  </si>
  <si>
    <t>MVL-INF-30IN-IRN</t>
  </si>
  <si>
    <t>MVL-INF-30IN-SP</t>
  </si>
  <si>
    <t>PR-142</t>
  </si>
  <si>
    <t>PT70006</t>
  </si>
  <si>
    <t>PW-119</t>
  </si>
  <si>
    <t>PW155</t>
  </si>
  <si>
    <t>PW-216</t>
  </si>
  <si>
    <t>PW-430</t>
  </si>
  <si>
    <t>PWP31525</t>
  </si>
  <si>
    <t>PW-V126</t>
  </si>
  <si>
    <t>Ri-210BM</t>
  </si>
  <si>
    <t>Ri-210HP</t>
  </si>
  <si>
    <t>Ri-210JL</t>
  </si>
  <si>
    <t>Ri-210SU</t>
  </si>
  <si>
    <t>Ri-212BM</t>
  </si>
  <si>
    <t>Ri-212SU</t>
  </si>
  <si>
    <t>Ri-M40BM</t>
  </si>
  <si>
    <t>Ri-M40HP</t>
  </si>
  <si>
    <t>Ri-M40JL</t>
  </si>
  <si>
    <t>Ri-M40SU</t>
  </si>
  <si>
    <t>Ri-M40WW</t>
  </si>
  <si>
    <t>SM-136</t>
  </si>
  <si>
    <t>SN-070</t>
  </si>
  <si>
    <t>SN-115</t>
  </si>
  <si>
    <t>SN-140</t>
  </si>
  <si>
    <t>SN-202</t>
  </si>
  <si>
    <t>SPM39484</t>
  </si>
  <si>
    <t>SPM39651</t>
  </si>
  <si>
    <t>SW-136</t>
  </si>
  <si>
    <t>SW-160</t>
  </si>
  <si>
    <t>SW-202B*</t>
  </si>
  <si>
    <t>TF-502BB</t>
  </si>
  <si>
    <t>TF-502PR</t>
  </si>
  <si>
    <t>TF-512</t>
  </si>
  <si>
    <t>TR-136</t>
  </si>
  <si>
    <t>TR-140</t>
  </si>
  <si>
    <t>VE-M25-EMJ-LGH</t>
  </si>
  <si>
    <t>VE-M25-EMJ-PP</t>
  </si>
  <si>
    <t>VE-M25-EMJ-UNI</t>
  </si>
  <si>
    <t>Vi-B72TH</t>
  </si>
  <si>
    <t>VP-070</t>
  </si>
  <si>
    <t>VP-115</t>
  </si>
  <si>
    <t>VP-140</t>
  </si>
  <si>
    <t>VS-814-EMJ-EUAST-HRT</t>
  </si>
  <si>
    <t>VS-814-EMJ-EU-UNI</t>
  </si>
  <si>
    <t>VS-814-EMJ-SUN</t>
  </si>
  <si>
    <t>VS-814-EMJ-WNK</t>
  </si>
  <si>
    <t>VS-820-EMJ-HRT</t>
  </si>
  <si>
    <t>VS-820-EMJ-SUN</t>
  </si>
  <si>
    <t>VS-874-EMJ-BLK</t>
  </si>
  <si>
    <t>VS-BT48-EMJ-EU-BLK</t>
  </si>
  <si>
    <t>Wi-B67GD</t>
  </si>
  <si>
    <t>WR-140</t>
  </si>
  <si>
    <t>HY-BTCAT-EU-BLU</t>
  </si>
  <si>
    <t>HY-BTCAT-EU-PNK</t>
  </si>
  <si>
    <t>VS-874-MTL-EU-SPC</t>
  </si>
  <si>
    <t>HY-ACAT-BLU</t>
  </si>
  <si>
    <t>HY-ACAT-PNK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</si>
</sst>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#,##0.00\ &quot;€&quot;;[Red]\-#,##0.00\ &quot;€&quot;"/>
    <numFmt numFmtId="43" formatCode="_-* #,##0.00\ _€_-;\-* #,##0.00\ _€_-;_-* &quot;-&quot;??\ _€_-;_-@_-"/>
    <numFmt numFmtId="164" formatCode="#,##0.00\ &quot;€&quot;"/>
    <numFmt numFmtId="165" formatCode="_-[$€-2]\ * #,##0.00_-;\-[$€-2]\ * #,##0.00_-;_-[$€-2]\ * &quot;-&quot;??_-;_-@_-"/>
  </numFmts>
  <fonts count="2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rgb="FF7C7A7B"/>
      <name val="Arial"/>
      <family val="2"/>
    </font>
    <font>
      <sz val="9"/>
      <color rgb="FF7C7A7B"/>
      <name val="Arial"/>
      <family val="2"/>
    </font>
    <font>
      <sz val="11"/>
      <color theme="1"/>
      <name val="Calibri"/>
      <family val="2"/>
      <scheme val="minor"/>
    </font>
    <font>
      <b/>
      <sz val="16"/>
      <color rgb="FFDC0032"/>
      <name val="Arial"/>
      <family val="2"/>
    </font>
    <font>
      <b/>
      <sz val="11"/>
      <color rgb="FFDC0032"/>
      <name val="Arial"/>
      <family val="2"/>
    </font>
    <font>
      <b/>
      <sz val="11"/>
      <color indexed="62"/>
      <name val="Arial"/>
      <family val="2"/>
    </font>
    <font>
      <b/>
      <sz val="10"/>
      <color theme="0"/>
      <name val="Arial"/>
      <family val="2"/>
    </font>
    <font>
      <b/>
      <sz val="11"/>
      <color indexed="9"/>
      <name val="Arial"/>
      <family val="2"/>
    </font>
    <font>
      <i/>
      <sz val="8"/>
      <color indexed="9"/>
      <name val="Arial"/>
      <family val="2"/>
    </font>
    <font>
      <b/>
      <sz val="11"/>
      <color theme="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9"/>
      <name val="Arial"/>
      <family val="2"/>
    </font>
    <font>
      <sz val="8"/>
      <color theme="1"/>
      <name val="Arial"/>
      <family val="2"/>
    </font>
    <font>
      <b/>
      <sz val="8"/>
      <color indexed="62"/>
      <name val="Arial"/>
      <family val="2"/>
    </font>
    <font>
      <b/>
      <sz val="6"/>
      <color indexed="63"/>
      <name val="Arial"/>
      <family val="2"/>
    </font>
    <font>
      <b/>
      <sz val="7"/>
      <color indexed="63"/>
      <name val="Arial"/>
      <family val="2"/>
    </font>
    <font>
      <sz val="11"/>
      <color theme="2" tint="-0.89999084444715716"/>
      <name val="Calibri"/>
      <family val="2"/>
      <scheme val="minor"/>
    </font>
    <font>
      <b/>
      <sz val="9"/>
      <color theme="2" tint="-0.89999084444715716"/>
      <name val="Calibri"/>
      <family val="2"/>
      <scheme val="minor"/>
    </font>
    <font>
      <sz val="9"/>
      <color theme="2" tint="-0.89999084444715716"/>
      <name val="Calibri"/>
      <family val="2"/>
      <scheme val="minor"/>
    </font>
    <font>
      <i/>
      <sz val="8"/>
      <color theme="1"/>
      <name val="Arial"/>
      <family val="2"/>
    </font>
    <font>
      <i/>
      <sz val="8"/>
      <color theme="1"/>
      <name val="Calibri"/>
      <family val="2"/>
      <scheme val="minor"/>
    </font>
    <font>
      <sz val="6"/>
      <name val="Arial"/>
      <family val="2"/>
    </font>
    <font>
      <i/>
      <sz val="8"/>
      <name val="Arial"/>
      <family val="2"/>
    </font>
    <font>
      <sz val="8"/>
      <name val="Calibri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rgb="FFCCCCFF"/>
        <bgColor indexed="64"/>
      </patternFill>
    </fill>
    <fill>
      <patternFill patternType="solid">
        <fgColor rgb="FFF7F7F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DC0032"/>
        <bgColor indexed="64"/>
      </patternFill>
    </fill>
    <fill>
      <patternFill patternType="solid">
        <fgColor rgb="FFCAC4BE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E4E4E4"/>
      </left>
      <right style="thin">
        <color rgb="FFE4E4E4"/>
      </right>
      <top/>
      <bottom style="thin">
        <color rgb="FFE4E4E4"/>
      </bottom>
      <diagonal/>
    </border>
    <border>
      <left/>
      <right style="thin">
        <color rgb="FFE4E4E4"/>
      </right>
      <top/>
      <bottom style="thin">
        <color rgb="FFE4E4E4"/>
      </bottom>
      <diagonal/>
    </border>
    <border>
      <left/>
      <right style="thin">
        <color rgb="FFE4E4E4"/>
      </right>
      <top/>
      <bottom/>
      <diagonal/>
    </border>
    <border>
      <left style="thin">
        <color rgb="FFE4E4E4"/>
      </left>
      <right/>
      <top/>
      <bottom style="thin">
        <color rgb="FFE4E4E4"/>
      </bottom>
      <diagonal/>
    </border>
    <border>
      <left style="thin">
        <color rgb="FFE4E4E4"/>
      </left>
      <right style="thin">
        <color rgb="FFE4E4E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ck">
        <color rgb="FFFF000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ck">
        <color rgb="FFFF0000"/>
      </right>
      <top style="thin">
        <color indexed="64"/>
      </top>
      <bottom style="thick">
        <color rgb="FFFF0000"/>
      </bottom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145">
    <xf numFmtId="0" fontId="0" fillId="0" borderId="0" xfId="0"/>
    <xf numFmtId="164" fontId="0" fillId="0" borderId="0" xfId="0" applyNumberFormat="1"/>
    <xf numFmtId="0" fontId="1" fillId="0" borderId="0" xfId="0" applyFont="1"/>
    <xf numFmtId="164" fontId="1" fillId="0" borderId="0" xfId="0" applyNumberFormat="1" applyFont="1"/>
    <xf numFmtId="0" fontId="0" fillId="0" borderId="0" xfId="0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2" fontId="0" fillId="0" borderId="0" xfId="0" applyNumberFormat="1"/>
    <xf numFmtId="2" fontId="1" fillId="0" borderId="0" xfId="0" applyNumberFormat="1" applyFont="1"/>
    <xf numFmtId="2" fontId="0" fillId="0" borderId="0" xfId="0" applyNumberFormat="1" applyBorder="1" applyAlignment="1">
      <alignment horizontal="center" vertical="center"/>
    </xf>
    <xf numFmtId="8" fontId="3" fillId="2" borderId="3" xfId="0" applyNumberFormat="1" applyFont="1" applyFill="1" applyBorder="1" applyAlignment="1">
      <alignment wrapText="1"/>
    </xf>
    <xf numFmtId="0" fontId="2" fillId="3" borderId="6" xfId="0" applyFont="1" applyFill="1" applyBorder="1" applyAlignment="1">
      <alignment wrapText="1"/>
    </xf>
    <xf numFmtId="0" fontId="2" fillId="3" borderId="2" xfId="0" applyFont="1" applyFill="1" applyBorder="1" applyAlignment="1">
      <alignment wrapText="1"/>
    </xf>
    <xf numFmtId="0" fontId="0" fillId="3" borderId="2" xfId="0" applyFill="1" applyBorder="1" applyAlignment="1">
      <alignment wrapText="1"/>
    </xf>
    <xf numFmtId="0" fontId="0" fillId="3" borderId="4" xfId="0" applyFill="1" applyBorder="1" applyAlignment="1">
      <alignment wrapText="1"/>
    </xf>
    <xf numFmtId="0" fontId="0" fillId="4" borderId="0" xfId="0" applyFill="1" applyBorder="1"/>
    <xf numFmtId="0" fontId="0" fillId="4" borderId="0" xfId="0" applyFill="1"/>
    <xf numFmtId="0" fontId="0" fillId="4" borderId="0" xfId="0" applyFill="1" applyAlignment="1">
      <alignment horizontal="center"/>
    </xf>
    <xf numFmtId="0" fontId="12" fillId="4" borderId="0" xfId="0" applyFont="1" applyFill="1"/>
    <xf numFmtId="0" fontId="13" fillId="7" borderId="1" xfId="0" applyNumberFormat="1" applyFont="1" applyFill="1" applyBorder="1" applyAlignment="1">
      <alignment horizontal="center" vertical="center" wrapText="1"/>
    </xf>
    <xf numFmtId="0" fontId="13" fillId="7" borderId="13" xfId="0" applyNumberFormat="1" applyFont="1" applyFill="1" applyBorder="1" applyAlignment="1">
      <alignment horizontal="center" vertical="center" wrapText="1"/>
    </xf>
    <xf numFmtId="0" fontId="13" fillId="7" borderId="13" xfId="0" applyFont="1" applyFill="1" applyBorder="1" applyAlignment="1">
      <alignment horizontal="center" vertical="center"/>
    </xf>
    <xf numFmtId="0" fontId="14" fillId="7" borderId="1" xfId="0" applyNumberFormat="1" applyFont="1" applyFill="1" applyBorder="1" applyAlignment="1">
      <alignment horizontal="center" vertical="center" wrapText="1"/>
    </xf>
    <xf numFmtId="0" fontId="0" fillId="0" borderId="0" xfId="0" applyFill="1" applyBorder="1"/>
    <xf numFmtId="0" fontId="13" fillId="7" borderId="7" xfId="0" applyFont="1" applyFill="1" applyBorder="1" applyAlignment="1">
      <alignment horizontal="left" vertical="center"/>
    </xf>
    <xf numFmtId="0" fontId="13" fillId="7" borderId="8" xfId="0" applyFont="1" applyFill="1" applyBorder="1" applyAlignment="1">
      <alignment horizontal="center" vertical="center"/>
    </xf>
    <xf numFmtId="0" fontId="13" fillId="7" borderId="9" xfId="0" applyFont="1" applyFill="1" applyBorder="1" applyAlignment="1">
      <alignment horizontal="center" vertical="center"/>
    </xf>
    <xf numFmtId="0" fontId="12" fillId="4" borderId="18" xfId="0" applyFont="1" applyFill="1" applyBorder="1" applyAlignment="1">
      <alignment horizontal="left" vertical="center"/>
    </xf>
    <xf numFmtId="0" fontId="12" fillId="4" borderId="0" xfId="0" applyFont="1" applyFill="1" applyBorder="1" applyAlignment="1">
      <alignment horizontal="left" vertical="center"/>
    </xf>
    <xf numFmtId="0" fontId="12" fillId="4" borderId="0" xfId="0" applyFont="1" applyFill="1" applyBorder="1"/>
    <xf numFmtId="49" fontId="12" fillId="4" borderId="19" xfId="0" applyNumberFormat="1" applyFont="1" applyFill="1" applyBorder="1" applyAlignment="1">
      <alignment horizontal="center" vertical="center"/>
    </xf>
    <xf numFmtId="0" fontId="12" fillId="5" borderId="18" xfId="0" applyFont="1" applyFill="1" applyBorder="1" applyAlignment="1">
      <alignment horizontal="left" vertical="center"/>
    </xf>
    <xf numFmtId="0" fontId="12" fillId="5" borderId="0" xfId="0" applyFont="1" applyFill="1" applyBorder="1" applyAlignment="1">
      <alignment horizontal="left" vertical="center"/>
    </xf>
    <xf numFmtId="0" fontId="12" fillId="5" borderId="0" xfId="0" applyFont="1" applyFill="1" applyBorder="1"/>
    <xf numFmtId="49" fontId="12" fillId="5" borderId="19" xfId="0" applyNumberFormat="1" applyFont="1" applyFill="1" applyBorder="1" applyAlignment="1">
      <alignment horizontal="center" vertical="center"/>
    </xf>
    <xf numFmtId="8" fontId="12" fillId="5" borderId="19" xfId="0" applyNumberFormat="1" applyFont="1" applyFill="1" applyBorder="1" applyAlignment="1">
      <alignment horizontal="center" vertical="center"/>
    </xf>
    <xf numFmtId="0" fontId="12" fillId="4" borderId="18" xfId="0" applyFont="1" applyFill="1" applyBorder="1" applyAlignment="1">
      <alignment vertical="center"/>
    </xf>
    <xf numFmtId="0" fontId="12" fillId="4" borderId="0" xfId="0" applyFont="1" applyFill="1" applyBorder="1" applyAlignment="1">
      <alignment vertical="center"/>
    </xf>
    <xf numFmtId="8" fontId="15" fillId="5" borderId="16" xfId="0" applyNumberFormat="1" applyFont="1" applyFill="1" applyBorder="1" applyAlignment="1">
      <alignment horizontal="center"/>
    </xf>
    <xf numFmtId="0" fontId="13" fillId="7" borderId="7" xfId="0" applyFont="1" applyFill="1" applyBorder="1" applyAlignment="1">
      <alignment vertical="center"/>
    </xf>
    <xf numFmtId="0" fontId="13" fillId="7" borderId="8" xfId="0" applyFont="1" applyFill="1" applyBorder="1" applyAlignment="1">
      <alignment vertical="center"/>
    </xf>
    <xf numFmtId="0" fontId="13" fillId="7" borderId="11" xfId="0" applyFont="1" applyFill="1" applyBorder="1" applyAlignment="1">
      <alignment horizontal="center" vertical="center"/>
    </xf>
    <xf numFmtId="0" fontId="13" fillId="7" borderId="12" xfId="0" applyFont="1" applyFill="1" applyBorder="1" applyAlignment="1">
      <alignment horizontal="center" vertical="center"/>
    </xf>
    <xf numFmtId="0" fontId="16" fillId="4" borderId="10" xfId="0" applyFont="1" applyFill="1" applyBorder="1" applyAlignment="1">
      <alignment vertical="center" wrapText="1"/>
    </xf>
    <xf numFmtId="0" fontId="16" fillId="4" borderId="18" xfId="0" applyFont="1" applyFill="1" applyBorder="1" applyAlignment="1">
      <alignment vertical="center" wrapText="1"/>
    </xf>
    <xf numFmtId="0" fontId="12" fillId="4" borderId="18" xfId="0" applyFont="1" applyFill="1" applyBorder="1"/>
    <xf numFmtId="0" fontId="12" fillId="4" borderId="0" xfId="0" applyFont="1" applyFill="1" applyBorder="1" applyAlignment="1">
      <alignment horizontal="right" vertical="top"/>
    </xf>
    <xf numFmtId="0" fontId="0" fillId="4" borderId="19" xfId="0" applyFill="1" applyBorder="1"/>
    <xf numFmtId="0" fontId="0" fillId="4" borderId="18" xfId="0" applyFill="1" applyBorder="1"/>
    <xf numFmtId="0" fontId="19" fillId="4" borderId="18" xfId="0" applyFont="1" applyFill="1" applyBorder="1" applyAlignment="1">
      <alignment vertical="top" wrapText="1"/>
    </xf>
    <xf numFmtId="0" fontId="19" fillId="4" borderId="19" xfId="0" applyFont="1" applyFill="1" applyBorder="1" applyAlignment="1">
      <alignment vertical="top" wrapText="1"/>
    </xf>
    <xf numFmtId="0" fontId="0" fillId="4" borderId="14" xfId="0" applyFill="1" applyBorder="1"/>
    <xf numFmtId="0" fontId="24" fillId="4" borderId="15" xfId="0" applyFont="1" applyFill="1" applyBorder="1" applyAlignment="1">
      <alignment horizontal="left" vertical="center"/>
    </xf>
    <xf numFmtId="0" fontId="24" fillId="4" borderId="16" xfId="0" applyFont="1" applyFill="1" applyBorder="1" applyAlignment="1">
      <alignment horizontal="left" vertical="center"/>
    </xf>
    <xf numFmtId="1" fontId="13" fillId="4" borderId="0" xfId="0" applyNumberFormat="1" applyFont="1" applyFill="1" applyBorder="1" applyAlignment="1">
      <alignment horizontal="center"/>
    </xf>
    <xf numFmtId="2" fontId="12" fillId="4" borderId="0" xfId="0" applyNumberFormat="1" applyFont="1" applyFill="1" applyBorder="1" applyAlignment="1">
      <alignment horizontal="center"/>
    </xf>
    <xf numFmtId="2" fontId="13" fillId="4" borderId="0" xfId="0" applyNumberFormat="1" applyFont="1" applyFill="1" applyBorder="1" applyAlignment="1">
      <alignment horizontal="center"/>
    </xf>
    <xf numFmtId="2" fontId="12" fillId="4" borderId="0" xfId="1" applyNumberFormat="1" applyFont="1" applyFill="1" applyBorder="1" applyAlignment="1">
      <alignment horizontal="center"/>
    </xf>
    <xf numFmtId="0" fontId="12" fillId="4" borderId="0" xfId="0" applyFont="1" applyFill="1" applyBorder="1" applyAlignment="1">
      <alignment vertical="center" wrapText="1"/>
    </xf>
    <xf numFmtId="0" fontId="15" fillId="4" borderId="10" xfId="0" applyFont="1" applyFill="1" applyBorder="1"/>
    <xf numFmtId="0" fontId="0" fillId="4" borderId="11" xfId="0" applyFill="1" applyBorder="1"/>
    <xf numFmtId="0" fontId="0" fillId="4" borderId="12" xfId="0" applyFill="1" applyBorder="1"/>
    <xf numFmtId="0" fontId="12" fillId="4" borderId="10" xfId="0" applyFont="1" applyFill="1" applyBorder="1"/>
    <xf numFmtId="0" fontId="15" fillId="4" borderId="18" xfId="0" applyFont="1" applyFill="1" applyBorder="1"/>
    <xf numFmtId="0" fontId="12" fillId="4" borderId="14" xfId="0" applyFont="1" applyFill="1" applyBorder="1"/>
    <xf numFmtId="0" fontId="0" fillId="4" borderId="15" xfId="0" applyFill="1" applyBorder="1"/>
    <xf numFmtId="0" fontId="0" fillId="4" borderId="16" xfId="0" applyFill="1" applyBorder="1"/>
    <xf numFmtId="0" fontId="15" fillId="4" borderId="14" xfId="0" applyFont="1" applyFill="1" applyBorder="1"/>
    <xf numFmtId="2" fontId="2" fillId="2" borderId="2" xfId="0" applyNumberFormat="1" applyFont="1" applyFill="1" applyBorder="1" applyAlignment="1">
      <alignment wrapText="1"/>
    </xf>
    <xf numFmtId="4" fontId="0" fillId="5" borderId="17" xfId="0" applyNumberFormat="1" applyFill="1" applyBorder="1" applyAlignment="1">
      <alignment horizontal="center"/>
    </xf>
    <xf numFmtId="4" fontId="0" fillId="5" borderId="20" xfId="0" applyNumberFormat="1" applyFill="1" applyBorder="1" applyAlignment="1">
      <alignment horizontal="center"/>
    </xf>
    <xf numFmtId="0" fontId="2" fillId="3" borderId="5" xfId="0" applyFont="1" applyFill="1" applyBorder="1" applyAlignment="1">
      <alignment wrapText="1"/>
    </xf>
    <xf numFmtId="0" fontId="2" fillId="2" borderId="3" xfId="0" applyFont="1" applyFill="1" applyBorder="1" applyAlignment="1">
      <alignment wrapText="1"/>
    </xf>
    <xf numFmtId="8" fontId="3" fillId="2" borderId="4" xfId="0" applyNumberFormat="1" applyFont="1" applyFill="1" applyBorder="1" applyAlignment="1">
      <alignment wrapText="1"/>
    </xf>
    <xf numFmtId="0" fontId="3" fillId="2" borderId="3" xfId="0" applyFont="1" applyFill="1" applyBorder="1" applyAlignment="1">
      <alignment wrapText="1"/>
    </xf>
    <xf numFmtId="0" fontId="12" fillId="5" borderId="18" xfId="0" applyFont="1" applyFill="1" applyBorder="1" applyAlignment="1">
      <alignment horizontal="center" vertical="center" wrapText="1"/>
    </xf>
    <xf numFmtId="0" fontId="12" fillId="5" borderId="0" xfId="0" applyFont="1" applyFill="1" applyBorder="1" applyAlignment="1">
      <alignment horizontal="center" vertical="center" wrapText="1"/>
    </xf>
    <xf numFmtId="0" fontId="12" fillId="5" borderId="19" xfId="0" applyFont="1" applyFill="1" applyBorder="1" applyAlignment="1">
      <alignment horizontal="center" vertical="center" wrapText="1"/>
    </xf>
    <xf numFmtId="0" fontId="12" fillId="4" borderId="14" xfId="0" applyFont="1" applyFill="1" applyBorder="1" applyAlignment="1">
      <alignment horizontal="center" vertical="center" wrapText="1"/>
    </xf>
    <xf numFmtId="0" fontId="12" fillId="4" borderId="15" xfId="0" applyFont="1" applyFill="1" applyBorder="1" applyAlignment="1">
      <alignment horizontal="center" vertical="center" wrapText="1"/>
    </xf>
    <xf numFmtId="0" fontId="12" fillId="4" borderId="16" xfId="0" applyFont="1" applyFill="1" applyBorder="1" applyAlignment="1">
      <alignment horizontal="center" vertical="center" wrapText="1"/>
    </xf>
    <xf numFmtId="0" fontId="12" fillId="0" borderId="0" xfId="0" applyFont="1" applyBorder="1" applyAlignment="1">
      <alignment horizontal="center" vertical="center" wrapText="1"/>
    </xf>
    <xf numFmtId="0" fontId="26" fillId="0" borderId="0" xfId="0" applyFont="1" applyAlignment="1">
      <alignment horizontal="center"/>
    </xf>
    <xf numFmtId="0" fontId="12" fillId="4" borderId="18" xfId="0" applyFont="1" applyFill="1" applyBorder="1" applyAlignment="1">
      <alignment horizontal="center" vertical="center" wrapText="1"/>
    </xf>
    <xf numFmtId="0" fontId="12" fillId="4" borderId="0" xfId="0" applyFont="1" applyFill="1" applyBorder="1" applyAlignment="1">
      <alignment horizontal="center" vertical="center" wrapText="1"/>
    </xf>
    <xf numFmtId="0" fontId="12" fillId="4" borderId="19" xfId="0" applyFont="1" applyFill="1" applyBorder="1" applyAlignment="1">
      <alignment horizontal="center" vertical="center" wrapText="1"/>
    </xf>
    <xf numFmtId="0" fontId="12" fillId="4" borderId="18" xfId="0" applyFont="1" applyFill="1" applyBorder="1" applyAlignment="1">
      <alignment horizontal="center" vertical="center"/>
    </xf>
    <xf numFmtId="0" fontId="12" fillId="4" borderId="0" xfId="0" applyFont="1" applyFill="1" applyBorder="1" applyAlignment="1">
      <alignment horizontal="center" vertical="center"/>
    </xf>
    <xf numFmtId="0" fontId="12" fillId="4" borderId="19" xfId="0" applyFont="1" applyFill="1" applyBorder="1" applyAlignment="1">
      <alignment horizontal="center" vertical="center"/>
    </xf>
    <xf numFmtId="0" fontId="19" fillId="4" borderId="10" xfId="0" applyFont="1" applyFill="1" applyBorder="1" applyAlignment="1">
      <alignment horizontal="center" vertical="top" wrapText="1"/>
    </xf>
    <xf numFmtId="0" fontId="19" fillId="4" borderId="11" xfId="0" applyFont="1" applyFill="1" applyBorder="1" applyAlignment="1">
      <alignment horizontal="center" vertical="top" wrapText="1"/>
    </xf>
    <xf numFmtId="0" fontId="19" fillId="4" borderId="12" xfId="0" applyFont="1" applyFill="1" applyBorder="1" applyAlignment="1">
      <alignment horizontal="center" vertical="top" wrapText="1"/>
    </xf>
    <xf numFmtId="0" fontId="22" fillId="4" borderId="0" xfId="0" applyFont="1" applyFill="1" applyBorder="1" applyAlignment="1">
      <alignment horizontal="center" vertical="top" wrapText="1"/>
    </xf>
    <xf numFmtId="0" fontId="23" fillId="4" borderId="0" xfId="0" applyFont="1" applyFill="1" applyBorder="1" applyAlignment="1">
      <alignment horizontal="center"/>
    </xf>
    <xf numFmtId="0" fontId="11" fillId="6" borderId="1" xfId="0" applyFont="1" applyFill="1" applyBorder="1" applyAlignment="1">
      <alignment horizontal="center" vertical="center"/>
    </xf>
    <xf numFmtId="0" fontId="13" fillId="4" borderId="10" xfId="0" applyFont="1" applyFill="1" applyBorder="1" applyAlignment="1">
      <alignment horizontal="center" vertical="center" wrapText="1"/>
    </xf>
    <xf numFmtId="0" fontId="13" fillId="4" borderId="11" xfId="0" applyFont="1" applyFill="1" applyBorder="1" applyAlignment="1">
      <alignment horizontal="center" vertical="center" wrapText="1"/>
    </xf>
    <xf numFmtId="0" fontId="13" fillId="4" borderId="12" xfId="0" applyFont="1" applyFill="1" applyBorder="1" applyAlignment="1">
      <alignment horizontal="center" vertical="center" wrapText="1"/>
    </xf>
    <xf numFmtId="0" fontId="13" fillId="4" borderId="18" xfId="0" applyFont="1" applyFill="1" applyBorder="1" applyAlignment="1">
      <alignment horizontal="center" vertical="center" wrapText="1"/>
    </xf>
    <xf numFmtId="0" fontId="13" fillId="4" borderId="0" xfId="0" applyFont="1" applyFill="1" applyBorder="1" applyAlignment="1">
      <alignment horizontal="center" vertical="center" wrapText="1"/>
    </xf>
    <xf numFmtId="0" fontId="13" fillId="4" borderId="19" xfId="0" applyFont="1" applyFill="1" applyBorder="1" applyAlignment="1">
      <alignment horizontal="center" vertical="center" wrapText="1"/>
    </xf>
    <xf numFmtId="0" fontId="13" fillId="4" borderId="14" xfId="0" applyFont="1" applyFill="1" applyBorder="1" applyAlignment="1">
      <alignment horizontal="center" vertical="center" wrapText="1"/>
    </xf>
    <xf numFmtId="0" fontId="13" fillId="4" borderId="15" xfId="0" applyFont="1" applyFill="1" applyBorder="1" applyAlignment="1">
      <alignment horizontal="center" vertical="center" wrapText="1"/>
    </xf>
    <xf numFmtId="0" fontId="13" fillId="4" borderId="16" xfId="0" applyFont="1" applyFill="1" applyBorder="1" applyAlignment="1">
      <alignment horizontal="center" vertical="center" wrapText="1"/>
    </xf>
    <xf numFmtId="0" fontId="12" fillId="4" borderId="10" xfId="0" applyFont="1" applyFill="1" applyBorder="1" applyAlignment="1">
      <alignment horizontal="center" vertical="center" wrapText="1"/>
    </xf>
    <xf numFmtId="0" fontId="12" fillId="4" borderId="11" xfId="0" applyFont="1" applyFill="1" applyBorder="1" applyAlignment="1">
      <alignment horizontal="center" vertical="center" wrapText="1"/>
    </xf>
    <xf numFmtId="0" fontId="12" fillId="4" borderId="12" xfId="0" applyFont="1" applyFill="1" applyBorder="1" applyAlignment="1">
      <alignment horizontal="center" vertical="center" wrapText="1"/>
    </xf>
    <xf numFmtId="0" fontId="12" fillId="5" borderId="18" xfId="0" applyFont="1" applyFill="1" applyBorder="1" applyAlignment="1">
      <alignment horizontal="center" vertical="center"/>
    </xf>
    <xf numFmtId="0" fontId="12" fillId="5" borderId="0" xfId="0" applyFont="1" applyFill="1" applyBorder="1" applyAlignment="1">
      <alignment horizontal="center" vertical="center"/>
    </xf>
    <xf numFmtId="0" fontId="12" fillId="5" borderId="19" xfId="0" applyFont="1" applyFill="1" applyBorder="1" applyAlignment="1">
      <alignment horizontal="center" vertical="center"/>
    </xf>
    <xf numFmtId="0" fontId="12" fillId="5" borderId="14" xfId="0" applyFont="1" applyFill="1" applyBorder="1" applyAlignment="1">
      <alignment horizontal="left" vertical="top" wrapText="1"/>
    </xf>
    <xf numFmtId="0" fontId="12" fillId="5" borderId="15" xfId="0" applyFont="1" applyFill="1" applyBorder="1" applyAlignment="1">
      <alignment horizontal="left" vertical="top" wrapText="1"/>
    </xf>
    <xf numFmtId="0" fontId="11" fillId="6" borderId="10" xfId="0" applyFont="1" applyFill="1" applyBorder="1" applyAlignment="1">
      <alignment horizontal="center" vertical="center"/>
    </xf>
    <xf numFmtId="0" fontId="11" fillId="6" borderId="11" xfId="0" applyFont="1" applyFill="1" applyBorder="1" applyAlignment="1">
      <alignment horizontal="center" vertical="center"/>
    </xf>
    <xf numFmtId="0" fontId="11" fillId="6" borderId="12" xfId="0" applyFont="1" applyFill="1" applyBorder="1" applyAlignment="1">
      <alignment horizontal="center" vertical="center"/>
    </xf>
    <xf numFmtId="0" fontId="11" fillId="6" borderId="14" xfId="0" applyFont="1" applyFill="1" applyBorder="1" applyAlignment="1">
      <alignment horizontal="center" vertical="center"/>
    </xf>
    <xf numFmtId="0" fontId="11" fillId="6" borderId="15" xfId="0" applyFont="1" applyFill="1" applyBorder="1" applyAlignment="1">
      <alignment horizontal="center" vertical="center"/>
    </xf>
    <xf numFmtId="0" fontId="11" fillId="6" borderId="16" xfId="0" applyFont="1" applyFill="1" applyBorder="1" applyAlignment="1">
      <alignment horizontal="center" vertical="center"/>
    </xf>
    <xf numFmtId="0" fontId="12" fillId="0" borderId="10" xfId="0" applyFont="1" applyBorder="1" applyAlignment="1">
      <alignment horizontal="center" vertical="center" wrapText="1"/>
    </xf>
    <xf numFmtId="0" fontId="12" fillId="0" borderId="11" xfId="0" applyFont="1" applyBorder="1" applyAlignment="1">
      <alignment horizontal="center" vertical="center" wrapText="1"/>
    </xf>
    <xf numFmtId="0" fontId="12" fillId="0" borderId="12" xfId="0" applyFont="1" applyBorder="1" applyAlignment="1">
      <alignment horizontal="center" vertical="center" wrapText="1"/>
    </xf>
    <xf numFmtId="0" fontId="12" fillId="0" borderId="18" xfId="0" applyFont="1" applyBorder="1" applyAlignment="1">
      <alignment horizontal="center" vertical="center" wrapText="1"/>
    </xf>
    <xf numFmtId="0" fontId="12" fillId="0" borderId="19" xfId="0" applyFont="1" applyBorder="1" applyAlignment="1">
      <alignment horizontal="center" vertical="center" wrapText="1"/>
    </xf>
    <xf numFmtId="0" fontId="12" fillId="0" borderId="14" xfId="0" applyFont="1" applyBorder="1" applyAlignment="1">
      <alignment horizontal="center" vertical="center" wrapText="1"/>
    </xf>
    <xf numFmtId="0" fontId="12" fillId="0" borderId="15" xfId="0" applyFont="1" applyBorder="1" applyAlignment="1">
      <alignment horizontal="center" vertical="center" wrapText="1"/>
    </xf>
    <xf numFmtId="0" fontId="12" fillId="0" borderId="16" xfId="0" applyFont="1" applyBorder="1" applyAlignment="1">
      <alignment horizontal="center" vertical="center" wrapText="1"/>
    </xf>
    <xf numFmtId="0" fontId="8" fillId="6" borderId="10" xfId="0" applyFont="1" applyFill="1" applyBorder="1" applyAlignment="1">
      <alignment horizontal="center" vertical="center"/>
    </xf>
    <xf numFmtId="0" fontId="8" fillId="6" borderId="11" xfId="0" applyFont="1" applyFill="1" applyBorder="1" applyAlignment="1">
      <alignment horizontal="center" vertical="center"/>
    </xf>
    <xf numFmtId="0" fontId="8" fillId="6" borderId="12" xfId="0" applyFont="1" applyFill="1" applyBorder="1" applyAlignment="1">
      <alignment horizontal="center" vertical="center"/>
    </xf>
    <xf numFmtId="0" fontId="8" fillId="6" borderId="14" xfId="0" applyFont="1" applyFill="1" applyBorder="1" applyAlignment="1">
      <alignment horizontal="center" vertical="center"/>
    </xf>
    <xf numFmtId="0" fontId="8" fillId="6" borderId="15" xfId="0" applyFont="1" applyFill="1" applyBorder="1" applyAlignment="1">
      <alignment horizontal="center" vertical="center"/>
    </xf>
    <xf numFmtId="0" fontId="8" fillId="6" borderId="16" xfId="0" applyFont="1" applyFill="1" applyBorder="1" applyAlignment="1">
      <alignment horizontal="center" vertical="center"/>
    </xf>
    <xf numFmtId="0" fontId="17" fillId="4" borderId="11" xfId="0" applyFont="1" applyFill="1" applyBorder="1" applyAlignment="1">
      <alignment horizontal="center" vertical="center" wrapText="1"/>
    </xf>
    <xf numFmtId="0" fontId="17" fillId="4" borderId="0" xfId="0" applyFont="1" applyFill="1" applyBorder="1" applyAlignment="1">
      <alignment horizontal="center" vertical="center" wrapText="1"/>
    </xf>
    <xf numFmtId="49" fontId="12" fillId="4" borderId="12" xfId="0" applyNumberFormat="1" applyFont="1" applyFill="1" applyBorder="1" applyAlignment="1">
      <alignment horizontal="center" vertical="center" wrapText="1"/>
    </xf>
    <xf numFmtId="49" fontId="12" fillId="4" borderId="19" xfId="0" applyNumberFormat="1" applyFont="1" applyFill="1" applyBorder="1" applyAlignment="1">
      <alignment horizontal="center" vertical="center"/>
    </xf>
    <xf numFmtId="0" fontId="12" fillId="5" borderId="18" xfId="0" applyFont="1" applyFill="1" applyBorder="1" applyAlignment="1">
      <alignment horizontal="left" vertical="center"/>
    </xf>
    <xf numFmtId="0" fontId="12" fillId="5" borderId="0" xfId="0" applyFont="1" applyFill="1" applyBorder="1" applyAlignment="1">
      <alignment horizontal="left" vertical="center"/>
    </xf>
    <xf numFmtId="0" fontId="5" fillId="5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 vertical="center" wrapText="1"/>
    </xf>
    <xf numFmtId="0" fontId="8" fillId="6" borderId="7" xfId="0" applyFont="1" applyFill="1" applyBorder="1" applyAlignment="1">
      <alignment horizontal="center" vertical="center"/>
    </xf>
    <xf numFmtId="0" fontId="8" fillId="6" borderId="8" xfId="0" applyFont="1" applyFill="1" applyBorder="1" applyAlignment="1">
      <alignment horizontal="center" vertical="center"/>
    </xf>
    <xf numFmtId="0" fontId="8" fillId="6" borderId="9" xfId="0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184150</xdr:colOff>
      <xdr:row>1</xdr:row>
      <xdr:rowOff>57150</xdr:rowOff>
    </xdr:from>
    <xdr:to>
      <xdr:col>3</xdr:col>
      <xdr:colOff>571500</xdr:colOff>
      <xdr:row>5</xdr:row>
      <xdr:rowOff>114300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1790" y="240030"/>
          <a:ext cx="1713230" cy="78867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50800</xdr:colOff>
      <xdr:row>15</xdr:row>
      <xdr:rowOff>120650</xdr:rowOff>
    </xdr:from>
    <xdr:to>
      <xdr:col>8</xdr:col>
      <xdr:colOff>755650</xdr:colOff>
      <xdr:row>15</xdr:row>
      <xdr:rowOff>273050</xdr:rowOff>
    </xdr:to>
    <xdr:pic>
      <xdr:nvPicPr>
        <xdr:cNvPr id="3" name="Picture 15" descr="PREDICT_SER_NAME_RED.png">
          <a:extLst>
            <a:ext uri="{FF2B5EF4-FFF2-40B4-BE49-F238E27FC236}">
              <a16:creationId xmlns="" xmlns:a16="http://schemas.microsoft.com/office/drawing/2014/main" id="{00000000-0008-0000-02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340" y="3176270"/>
          <a:ext cx="704850" cy="152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1092200</xdr:colOff>
          <xdr:row>40</xdr:row>
          <xdr:rowOff>139700</xdr:rowOff>
        </xdr:from>
        <xdr:to>
          <xdr:col>4</xdr:col>
          <xdr:colOff>139700</xdr:colOff>
          <xdr:row>42</xdr:row>
          <xdr:rowOff>0</xdr:rowOff>
        </xdr:to>
        <xdr:sp macro="" textlink="">
          <xdr:nvSpPr>
            <xdr:cNvPr id="1025" name="Check Box 6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="" xmlns:a16="http://schemas.microsoft.com/office/drawing/2014/main" id="{00000000-0008-0000-02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1</xdr:col>
      <xdr:colOff>146051</xdr:colOff>
      <xdr:row>43</xdr:row>
      <xdr:rowOff>60056</xdr:rowOff>
    </xdr:from>
    <xdr:to>
      <xdr:col>1</xdr:col>
      <xdr:colOff>349251</xdr:colOff>
      <xdr:row>44</xdr:row>
      <xdr:rowOff>107950</xdr:rowOff>
    </xdr:to>
    <xdr:pic>
      <xdr:nvPicPr>
        <xdr:cNvPr id="5" name="Image 4">
          <a:extLst>
            <a:ext uri="{FF2B5EF4-FFF2-40B4-BE49-F238E27FC236}">
              <a16:creationId xmlns="" xmlns:a16="http://schemas.microsoft.com/office/drawing/2014/main" id="{00000000-0008-0000-0200-00000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9058" t="17559" r="17773" b="18201"/>
        <a:stretch/>
      </xdr:blipFill>
      <xdr:spPr>
        <a:xfrm>
          <a:off x="313691" y="7619096"/>
          <a:ext cx="203200" cy="200294"/>
        </a:xfrm>
        <a:prstGeom prst="rect">
          <a:avLst/>
        </a:prstGeom>
      </xdr:spPr>
    </xdr:pic>
    <xdr:clientData/>
  </xdr:twoCellAnchor>
  <xdr:twoCellAnchor editAs="oneCell">
    <xdr:from>
      <xdr:col>1</xdr:col>
      <xdr:colOff>63500</xdr:colOff>
      <xdr:row>39</xdr:row>
      <xdr:rowOff>50800</xdr:rowOff>
    </xdr:from>
    <xdr:to>
      <xdr:col>1</xdr:col>
      <xdr:colOff>520700</xdr:colOff>
      <xdr:row>40</xdr:row>
      <xdr:rowOff>31750</xdr:rowOff>
    </xdr:to>
    <xdr:pic>
      <xdr:nvPicPr>
        <xdr:cNvPr id="6" name="Picture 18" descr="PICKUP_SER_NAME_RED.png">
          <a:extLst>
            <a:ext uri="{FF2B5EF4-FFF2-40B4-BE49-F238E27FC236}">
              <a16:creationId xmlns="" xmlns:a16="http://schemas.microsoft.com/office/drawing/2014/main" id="{00000000-0008-0000-02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140" y="7000240"/>
          <a:ext cx="457200" cy="133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146050</xdr:colOff>
      <xdr:row>40</xdr:row>
      <xdr:rowOff>66220</xdr:rowOff>
    </xdr:from>
    <xdr:to>
      <xdr:col>1</xdr:col>
      <xdr:colOff>361950</xdr:colOff>
      <xdr:row>41</xdr:row>
      <xdr:rowOff>107949</xdr:rowOff>
    </xdr:to>
    <xdr:pic>
      <xdr:nvPicPr>
        <xdr:cNvPr id="7" name="Image 1">
          <a:extLst>
            <a:ext uri="{FF2B5EF4-FFF2-40B4-BE49-F238E27FC236}">
              <a16:creationId xmlns="" xmlns:a16="http://schemas.microsoft.com/office/drawing/2014/main" id="{00000000-0008-0000-02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5196" t="15195" r="15318" b="16055"/>
        <a:stretch>
          <a:fillRect/>
        </a:stretch>
      </xdr:blipFill>
      <xdr:spPr bwMode="auto">
        <a:xfrm>
          <a:off x="313690" y="7168060"/>
          <a:ext cx="215900" cy="19412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793750</xdr:colOff>
          <xdr:row>40</xdr:row>
          <xdr:rowOff>120650</xdr:rowOff>
        </xdr:from>
        <xdr:to>
          <xdr:col>3</xdr:col>
          <xdr:colOff>215900</xdr:colOff>
          <xdr:row>42</xdr:row>
          <xdr:rowOff>6350</xdr:rowOff>
        </xdr:to>
        <xdr:sp macro="" textlink="">
          <xdr:nvSpPr>
            <xdr:cNvPr id="1026" name="Check Box 7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="" xmlns:a16="http://schemas.microsoft.com/office/drawing/2014/main" id="{00000000-0008-0000-02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660400</xdr:colOff>
          <xdr:row>44</xdr:row>
          <xdr:rowOff>107950</xdr:rowOff>
        </xdr:from>
        <xdr:to>
          <xdr:col>3</xdr:col>
          <xdr:colOff>50800</xdr:colOff>
          <xdr:row>46</xdr:row>
          <xdr:rowOff>25400</xdr:rowOff>
        </xdr:to>
        <xdr:sp macro="" textlink="">
          <xdr:nvSpPr>
            <xdr:cNvPr id="1027" name="Check Box 8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="" xmlns:a16="http://schemas.microsoft.com/office/drawing/2014/main" id="{00000000-0008-0000-02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419100</xdr:colOff>
          <xdr:row>44</xdr:row>
          <xdr:rowOff>107950</xdr:rowOff>
        </xdr:from>
        <xdr:to>
          <xdr:col>2</xdr:col>
          <xdr:colOff>63500</xdr:colOff>
          <xdr:row>46</xdr:row>
          <xdr:rowOff>25400</xdr:rowOff>
        </xdr:to>
        <xdr:sp macro="" textlink="">
          <xdr:nvSpPr>
            <xdr:cNvPr id="1028" name="Check Box 9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="" xmlns:a16="http://schemas.microsoft.com/office/drawing/2014/main" id="{00000000-0008-0000-02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908050</xdr:colOff>
          <xdr:row>44</xdr:row>
          <xdr:rowOff>107950</xdr:rowOff>
        </xdr:from>
        <xdr:to>
          <xdr:col>4</xdr:col>
          <xdr:colOff>0</xdr:colOff>
          <xdr:row>46</xdr:row>
          <xdr:rowOff>25400</xdr:rowOff>
        </xdr:to>
        <xdr:sp macro="" textlink="">
          <xdr:nvSpPr>
            <xdr:cNvPr id="1029" name="Check Box 10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="" xmlns:a16="http://schemas.microsoft.com/office/drawing/2014/main" id="{00000000-0008-0000-02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23"/>
  <sheetViews>
    <sheetView tabSelected="1" zoomScale="90" zoomScaleNormal="90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D4" sqref="D4"/>
    </sheetView>
  </sheetViews>
  <sheetFormatPr baseColWidth="10" defaultRowHeight="19.75" customHeight="1" x14ac:dyDescent="0.35"/>
  <cols>
    <col min="1" max="1" width="19.36328125" customWidth="1"/>
    <col min="2" max="2" width="11.54296875" style="8"/>
    <col min="3" max="5" width="11.54296875" style="1"/>
    <col min="6" max="6" width="2.81640625" customWidth="1"/>
  </cols>
  <sheetData>
    <row r="1" spans="1:5" ht="19.75" customHeight="1" x14ac:dyDescent="0.35">
      <c r="A1" s="2" t="s">
        <v>0</v>
      </c>
    </row>
    <row r="2" spans="1:5" ht="19.75" customHeight="1" x14ac:dyDescent="0.35">
      <c r="D2" s="3" t="s">
        <v>4</v>
      </c>
      <c r="E2" s="3" t="s">
        <v>4</v>
      </c>
    </row>
    <row r="3" spans="1:5" ht="19.75" customHeight="1" x14ac:dyDescent="0.35">
      <c r="A3" s="2" t="s">
        <v>1</v>
      </c>
      <c r="B3" s="9" t="s">
        <v>2</v>
      </c>
      <c r="C3" s="3" t="s">
        <v>3</v>
      </c>
      <c r="D3" s="3" t="s">
        <v>116</v>
      </c>
      <c r="E3" s="3" t="s">
        <v>117</v>
      </c>
    </row>
    <row r="4" spans="1:5" ht="19.75" customHeight="1" x14ac:dyDescent="0.35">
      <c r="A4" s="4">
        <v>40405</v>
      </c>
      <c r="B4" s="10">
        <v>2.81</v>
      </c>
      <c r="C4" s="5">
        <v>69.989999999999995</v>
      </c>
      <c r="D4" s="1">
        <f>INDEX('Tarif DPD'!$H$17:$H$46,IFERROR(MATCH(B4,'Tarif DPD'!$G$17:$G$46,1),0)+1)</f>
        <v>6.2700000000000022</v>
      </c>
      <c r="E4" s="1">
        <f>INDEX('Tarif Colissimo2'!$B$4:$B$12,MATCH(B4,'Tarif Colissimo2'!$A$4:$A$12,1)+1)</f>
        <v>13.15</v>
      </c>
    </row>
    <row r="5" spans="1:5" ht="19.75" customHeight="1" x14ac:dyDescent="0.35">
      <c r="A5" s="4">
        <v>45395</v>
      </c>
      <c r="B5" s="10">
        <v>0.2</v>
      </c>
      <c r="C5" s="5">
        <v>7.99</v>
      </c>
      <c r="D5" s="1">
        <f>INDEX('Tarif DPD'!$H$17:$H$46,IFERROR(MATCH(B5,'Tarif DPD'!$G$17:$G$46,1),0)+1)</f>
        <v>5.5300000000000011</v>
      </c>
      <c r="E5" s="1">
        <f>INDEX('Tarif Colissimo2'!$B$4:$B$12,MATCH(B5,'Tarif Colissimo2'!$A$4:$A$12,1)+1)</f>
        <v>4.95</v>
      </c>
    </row>
    <row r="6" spans="1:5" ht="19.75" customHeight="1" x14ac:dyDescent="0.35">
      <c r="A6" s="4">
        <v>45415</v>
      </c>
      <c r="B6" s="10">
        <v>0.73</v>
      </c>
      <c r="C6" s="5">
        <v>24.99</v>
      </c>
      <c r="D6" s="1">
        <f>INDEX('Tarif DPD'!$H$17:$H$46,IFERROR(MATCH(B6,'Tarif DPD'!$G$17:$G$46,1),0)+1)</f>
        <v>5.5300000000000011</v>
      </c>
      <c r="E6" s="1">
        <f>INDEX('Tarif Colissimo2'!$B$4:$B$12,MATCH(B6,'Tarif Colissimo2'!$A$4:$A$12,1)+1)</f>
        <v>7</v>
      </c>
    </row>
    <row r="7" spans="1:5" ht="19.75" customHeight="1" x14ac:dyDescent="0.35">
      <c r="A7" s="4">
        <v>48985</v>
      </c>
      <c r="B7" s="10">
        <v>0.91</v>
      </c>
      <c r="C7" s="5">
        <v>29.99</v>
      </c>
      <c r="D7" s="1">
        <f>INDEX('Tarif DPD'!$H$17:$H$46,IFERROR(MATCH(B7,'Tarif DPD'!$G$17:$G$46,1),0)+1)</f>
        <v>5.5300000000000011</v>
      </c>
      <c r="E7" s="1">
        <f>INDEX('Tarif Colissimo2'!$B$4:$B$12,MATCH(B7,'Tarif Colissimo2'!$A$4:$A$12,1)+1)</f>
        <v>7.65</v>
      </c>
    </row>
    <row r="8" spans="1:5" ht="19.75" customHeight="1" x14ac:dyDescent="0.35">
      <c r="A8" s="4">
        <v>50135</v>
      </c>
      <c r="B8" s="10">
        <v>1.96</v>
      </c>
      <c r="C8" s="5">
        <v>39.99</v>
      </c>
      <c r="D8" s="1">
        <f>INDEX('Tarif DPD'!$H$17:$H$46,IFERROR(MATCH(B8,'Tarif DPD'!$G$17:$G$46,1),0)+1)</f>
        <v>5.9000000000000012</v>
      </c>
      <c r="E8" s="1">
        <f>INDEX('Tarif Colissimo2'!$B$4:$B$12,MATCH(B8,'Tarif Colissimo2'!$A$4:$A$12,1)+1)</f>
        <v>8.65</v>
      </c>
    </row>
    <row r="9" spans="1:5" ht="19.75" customHeight="1" x14ac:dyDescent="0.35">
      <c r="A9" s="4">
        <v>50195</v>
      </c>
      <c r="B9" s="10">
        <v>1.53</v>
      </c>
      <c r="C9" s="5">
        <v>39.99</v>
      </c>
      <c r="D9" s="1">
        <f>INDEX('Tarif DPD'!$H$17:$H$46,IFERROR(MATCH(B9,'Tarif DPD'!$G$17:$G$46,1),0)+1)</f>
        <v>5.9000000000000012</v>
      </c>
      <c r="E9" s="1">
        <f>INDEX('Tarif Colissimo2'!$B$4:$B$12,MATCH(B9,'Tarif Colissimo2'!$A$4:$A$12,1)+1)</f>
        <v>8.65</v>
      </c>
    </row>
    <row r="10" spans="1:5" ht="19.75" customHeight="1" x14ac:dyDescent="0.35">
      <c r="A10" s="4">
        <v>50305</v>
      </c>
      <c r="B10" s="10">
        <v>1.51</v>
      </c>
      <c r="C10" s="5">
        <v>39.99</v>
      </c>
      <c r="D10" s="1">
        <f>INDEX('Tarif DPD'!$H$17:$H$46,IFERROR(MATCH(B10,'Tarif DPD'!$G$17:$G$46,1),0)+1)</f>
        <v>5.9000000000000012</v>
      </c>
      <c r="E10" s="1">
        <f>INDEX('Tarif Colissimo2'!$B$4:$B$12,MATCH(B10,'Tarif Colissimo2'!$A$4:$A$12,1)+1)</f>
        <v>8.65</v>
      </c>
    </row>
    <row r="11" spans="1:5" ht="19.75" customHeight="1" x14ac:dyDescent="0.35">
      <c r="A11" s="4">
        <v>50355</v>
      </c>
      <c r="B11" s="10">
        <v>0.65</v>
      </c>
      <c r="C11" s="5">
        <v>12.99</v>
      </c>
      <c r="D11" s="1">
        <f>INDEX('Tarif DPD'!$H$17:$H$46,IFERROR(MATCH(B11,'Tarif DPD'!$G$17:$G$46,1),0)+1)</f>
        <v>5.5300000000000011</v>
      </c>
      <c r="E11" s="1">
        <f>INDEX('Tarif Colissimo2'!$B$4:$B$12,MATCH(B11,'Tarif Colissimo2'!$A$4:$A$12,1)+1)</f>
        <v>7</v>
      </c>
    </row>
    <row r="12" spans="1:5" ht="19.75" customHeight="1" x14ac:dyDescent="0.35">
      <c r="A12" s="4">
        <v>50805</v>
      </c>
      <c r="B12" s="10">
        <v>0.43</v>
      </c>
      <c r="C12" s="5">
        <v>14.99</v>
      </c>
      <c r="D12" s="1">
        <f>INDEX('Tarif DPD'!$H$17:$H$46,IFERROR(MATCH(B12,'Tarif DPD'!$G$17:$G$46,1),0)+1)</f>
        <v>5.5300000000000011</v>
      </c>
      <c r="E12" s="1">
        <f>INDEX('Tarif Colissimo2'!$B$4:$B$12,MATCH(B12,'Tarif Colissimo2'!$A$4:$A$12,1)+1)</f>
        <v>6.15</v>
      </c>
    </row>
    <row r="13" spans="1:5" ht="19.75" customHeight="1" x14ac:dyDescent="0.35">
      <c r="A13" s="4">
        <v>50905</v>
      </c>
      <c r="B13" s="10">
        <v>0.82</v>
      </c>
      <c r="C13" s="5">
        <v>24.99</v>
      </c>
      <c r="D13" s="1">
        <f>INDEX('Tarif DPD'!$H$17:$H$46,IFERROR(MATCH(B13,'Tarif DPD'!$G$17:$G$46,1),0)+1)</f>
        <v>5.5300000000000011</v>
      </c>
      <c r="E13" s="1">
        <f>INDEX('Tarif Colissimo2'!$B$4:$B$12,MATCH(B13,'Tarif Colissimo2'!$A$4:$A$12,1)+1)</f>
        <v>7.65</v>
      </c>
    </row>
    <row r="14" spans="1:5" ht="19.75" customHeight="1" x14ac:dyDescent="0.35">
      <c r="A14" s="4">
        <v>50995</v>
      </c>
      <c r="B14" s="10">
        <v>0.76</v>
      </c>
      <c r="C14" s="5">
        <v>29.99</v>
      </c>
      <c r="D14" s="1">
        <f>INDEX('Tarif DPD'!$H$17:$H$46,IFERROR(MATCH(B14,'Tarif DPD'!$G$17:$G$46,1),0)+1)</f>
        <v>5.5300000000000011</v>
      </c>
      <c r="E14" s="1">
        <f>INDEX('Tarif Colissimo2'!$B$4:$B$12,MATCH(B14,'Tarif Colissimo2'!$A$4:$A$12,1)+1)</f>
        <v>7.65</v>
      </c>
    </row>
    <row r="15" spans="1:5" ht="19.75" customHeight="1" x14ac:dyDescent="0.35">
      <c r="A15" s="4">
        <v>51565</v>
      </c>
      <c r="B15" s="10">
        <v>1.59</v>
      </c>
      <c r="C15" s="5">
        <v>39.99</v>
      </c>
      <c r="D15" s="1">
        <f>INDEX('Tarif DPD'!$H$17:$H$46,IFERROR(MATCH(B15,'Tarif DPD'!$G$17:$G$46,1),0)+1)</f>
        <v>5.9000000000000012</v>
      </c>
      <c r="E15" s="1">
        <f>INDEX('Tarif Colissimo2'!$B$4:$B$12,MATCH(B15,'Tarif Colissimo2'!$A$4:$A$12,1)+1)</f>
        <v>8.65</v>
      </c>
    </row>
    <row r="16" spans="1:5" ht="19.75" customHeight="1" x14ac:dyDescent="0.35">
      <c r="A16" s="4">
        <v>52645</v>
      </c>
      <c r="B16" s="10">
        <v>1.1200000000000001</v>
      </c>
      <c r="C16" s="5">
        <v>29.99</v>
      </c>
      <c r="D16" s="1">
        <f>INDEX('Tarif DPD'!$H$17:$H$46,IFERROR(MATCH(B16,'Tarif DPD'!$G$17:$G$46,1),0)+1)</f>
        <v>5.9000000000000012</v>
      </c>
      <c r="E16" s="1">
        <f>INDEX('Tarif Colissimo2'!$B$4:$B$12,MATCH(B16,'Tarif Colissimo2'!$A$4:$A$12,1)+1)</f>
        <v>8.65</v>
      </c>
    </row>
    <row r="17" spans="1:5" ht="19.75" customHeight="1" x14ac:dyDescent="0.35">
      <c r="A17" s="4">
        <v>54015</v>
      </c>
      <c r="B17" s="10">
        <v>2.4700000000000002</v>
      </c>
      <c r="C17" s="5">
        <v>49.99</v>
      </c>
      <c r="D17" s="1">
        <f>INDEX('Tarif DPD'!$H$17:$H$46,IFERROR(MATCH(B17,'Tarif DPD'!$G$17:$G$46,1),0)+1)</f>
        <v>6.2700000000000022</v>
      </c>
      <c r="E17" s="1">
        <f>INDEX('Tarif Colissimo2'!$B$4:$B$12,MATCH(B17,'Tarif Colissimo2'!$A$4:$A$12,1)+1)</f>
        <v>13.15</v>
      </c>
    </row>
    <row r="18" spans="1:5" ht="19.75" customHeight="1" x14ac:dyDescent="0.35">
      <c r="A18" s="4">
        <v>54595</v>
      </c>
      <c r="B18" s="10">
        <v>0.56000000000000005</v>
      </c>
      <c r="C18" s="5">
        <v>9.99</v>
      </c>
      <c r="D18" s="1">
        <f>INDEX('Tarif DPD'!$H$17:$H$46,IFERROR(MATCH(B18,'Tarif DPD'!$G$17:$G$46,1),0)+1)</f>
        <v>5.5300000000000011</v>
      </c>
      <c r="E18" s="1">
        <f>INDEX('Tarif Colissimo2'!$B$4:$B$12,MATCH(B18,'Tarif Colissimo2'!$A$4:$A$12,1)+1)</f>
        <v>7</v>
      </c>
    </row>
    <row r="19" spans="1:5" ht="19.75" customHeight="1" x14ac:dyDescent="0.35">
      <c r="A19" s="4">
        <v>55150</v>
      </c>
      <c r="B19" s="10">
        <v>0.42</v>
      </c>
      <c r="C19" s="5">
        <v>9.99</v>
      </c>
      <c r="D19" s="1">
        <f>INDEX('Tarif DPD'!$H$17:$H$46,IFERROR(MATCH(B19,'Tarif DPD'!$G$17:$G$46,1),0)+1)</f>
        <v>5.5300000000000011</v>
      </c>
      <c r="E19" s="1">
        <f>INDEX('Tarif Colissimo2'!$B$4:$B$12,MATCH(B19,'Tarif Colissimo2'!$A$4:$A$12,1)+1)</f>
        <v>6.15</v>
      </c>
    </row>
    <row r="20" spans="1:5" ht="19.75" customHeight="1" x14ac:dyDescent="0.35">
      <c r="A20" s="4" t="s">
        <v>118</v>
      </c>
      <c r="B20" s="10">
        <v>0.24</v>
      </c>
      <c r="C20" s="5">
        <v>19.989999999999998</v>
      </c>
      <c r="D20" s="1">
        <f>INDEX('Tarif DPD'!$H$17:$H$46,IFERROR(MATCH(B20,'Tarif DPD'!$G$17:$G$46,1),0)+1)</f>
        <v>5.5300000000000011</v>
      </c>
      <c r="E20" s="1">
        <f>INDEX('Tarif Colissimo2'!$B$4:$B$12,MATCH(B20,'Tarif Colissimo2'!$A$4:$A$12,1)+1)</f>
        <v>4.95</v>
      </c>
    </row>
    <row r="21" spans="1:5" ht="19.75" customHeight="1" x14ac:dyDescent="0.35">
      <c r="A21" s="4" t="s">
        <v>119</v>
      </c>
      <c r="B21" s="10">
        <v>0.19</v>
      </c>
      <c r="C21" s="5">
        <v>19.989999999999998</v>
      </c>
      <c r="D21" s="1">
        <f>INDEX('Tarif DPD'!$H$17:$H$46,IFERROR(MATCH(B21,'Tarif DPD'!$G$17:$G$46,1),0)+1)</f>
        <v>5.5300000000000011</v>
      </c>
      <c r="E21" s="1">
        <f>INDEX('Tarif Colissimo2'!$B$4:$B$12,MATCH(B21,'Tarif Colissimo2'!$A$4:$A$12,1)+1)</f>
        <v>4.95</v>
      </c>
    </row>
    <row r="22" spans="1:5" ht="19.75" customHeight="1" x14ac:dyDescent="0.35">
      <c r="A22" s="4" t="s">
        <v>120</v>
      </c>
      <c r="B22" s="10">
        <v>0.2</v>
      </c>
      <c r="C22" s="5">
        <v>24.99</v>
      </c>
      <c r="D22" s="1">
        <f>INDEX('Tarif DPD'!$H$17:$H$46,IFERROR(MATCH(B22,'Tarif DPD'!$G$17:$G$46,1),0)+1)</f>
        <v>5.5300000000000011</v>
      </c>
      <c r="E22" s="1">
        <f>INDEX('Tarif Colissimo2'!$B$4:$B$12,MATCH(B22,'Tarif Colissimo2'!$A$4:$A$12,1)+1)</f>
        <v>4.95</v>
      </c>
    </row>
    <row r="23" spans="1:5" ht="19.75" customHeight="1" x14ac:dyDescent="0.35">
      <c r="A23" s="4" t="s">
        <v>121</v>
      </c>
      <c r="B23" s="10">
        <v>0.89</v>
      </c>
      <c r="C23" s="5">
        <v>49.99</v>
      </c>
      <c r="D23" s="1">
        <f>INDEX('Tarif DPD'!$H$17:$H$46,IFERROR(MATCH(B23,'Tarif DPD'!$G$17:$G$46,1),0)+1)</f>
        <v>5.5300000000000011</v>
      </c>
      <c r="E23" s="1">
        <f>INDEX('Tarif Colissimo2'!$B$4:$B$12,MATCH(B23,'Tarif Colissimo2'!$A$4:$A$12,1)+1)</f>
        <v>7.65</v>
      </c>
    </row>
    <row r="24" spans="1:5" ht="19.75" customHeight="1" x14ac:dyDescent="0.35">
      <c r="A24" s="4" t="s">
        <v>122</v>
      </c>
      <c r="B24" s="10">
        <v>0.28000000000000003</v>
      </c>
      <c r="C24" s="5">
        <v>19.989999999999998</v>
      </c>
      <c r="D24" s="1">
        <f>INDEX('Tarif DPD'!$H$17:$H$46,IFERROR(MATCH(B24,'Tarif DPD'!$G$17:$G$46,1),0)+1)</f>
        <v>5.5300000000000011</v>
      </c>
      <c r="E24" s="1">
        <f>INDEX('Tarif Colissimo2'!$B$4:$B$12,MATCH(B24,'Tarif Colissimo2'!$A$4:$A$12,1)+1)</f>
        <v>6.15</v>
      </c>
    </row>
    <row r="25" spans="1:5" ht="19.75" customHeight="1" x14ac:dyDescent="0.35">
      <c r="A25" s="4" t="s">
        <v>123</v>
      </c>
      <c r="B25" s="10">
        <v>0.83</v>
      </c>
      <c r="C25" s="5">
        <v>39.99</v>
      </c>
      <c r="D25" s="1">
        <f>INDEX('Tarif DPD'!$H$17:$H$46,IFERROR(MATCH(B25,'Tarif DPD'!$G$17:$G$46,1),0)+1)</f>
        <v>5.5300000000000011</v>
      </c>
      <c r="E25" s="1">
        <f>INDEX('Tarif Colissimo2'!$B$4:$B$12,MATCH(B25,'Tarif Colissimo2'!$A$4:$A$12,1)+1)</f>
        <v>7.65</v>
      </c>
    </row>
    <row r="26" spans="1:5" ht="19.75" customHeight="1" x14ac:dyDescent="0.35">
      <c r="A26" s="4" t="s">
        <v>124</v>
      </c>
      <c r="B26" s="10"/>
      <c r="C26" s="5">
        <v>14.99</v>
      </c>
      <c r="D26" s="1">
        <f>INDEX('Tarif DPD'!$H$17:$H$46,IFERROR(MATCH(B26,'Tarif DPD'!$G$17:$G$46,1),0)+1)</f>
        <v>5.5300000000000011</v>
      </c>
      <c r="E26" s="1">
        <f>INDEX('Tarif Colissimo2'!$B$4:$B$12,MATCH(B26,'Tarif Colissimo2'!$A$4:$A$12,1)+1)</f>
        <v>4.95</v>
      </c>
    </row>
    <row r="27" spans="1:5" ht="19.75" customHeight="1" x14ac:dyDescent="0.35">
      <c r="A27" s="4" t="s">
        <v>125</v>
      </c>
      <c r="B27" s="10"/>
      <c r="C27" s="5">
        <v>199.99</v>
      </c>
      <c r="D27" s="1">
        <f>INDEX('Tarif DPD'!$H$17:$H$46,IFERROR(MATCH(B27,'Tarif DPD'!$G$17:$G$46,1),0)+1)</f>
        <v>5.5300000000000011</v>
      </c>
      <c r="E27" s="1">
        <f>INDEX('Tarif Colissimo2'!$B$4:$B$12,MATCH(B27,'Tarif Colissimo2'!$A$4:$A$12,1)+1)</f>
        <v>4.95</v>
      </c>
    </row>
    <row r="28" spans="1:5" ht="19.75" customHeight="1" x14ac:dyDescent="0.35">
      <c r="A28" s="4" t="s">
        <v>126</v>
      </c>
      <c r="B28" s="10">
        <v>0.57699999999999996</v>
      </c>
      <c r="C28" s="5">
        <v>79.989999999999995</v>
      </c>
      <c r="D28" s="1">
        <f>INDEX('Tarif DPD'!$H$17:$H$46,IFERROR(MATCH(B28,'Tarif DPD'!$G$17:$G$46,1),0)+1)</f>
        <v>5.5300000000000011</v>
      </c>
      <c r="E28" s="1">
        <f>INDEX('Tarif Colissimo2'!$B$4:$B$12,MATCH(B28,'Tarif Colissimo2'!$A$4:$A$12,1)+1)</f>
        <v>7</v>
      </c>
    </row>
    <row r="29" spans="1:5" ht="19.75" customHeight="1" x14ac:dyDescent="0.35">
      <c r="A29" s="4" t="s">
        <v>127</v>
      </c>
      <c r="B29" s="10">
        <v>1.04</v>
      </c>
      <c r="C29" s="5">
        <v>149.99</v>
      </c>
      <c r="D29" s="1">
        <f>INDEX('Tarif DPD'!$H$17:$H$46,IFERROR(MATCH(B29,'Tarif DPD'!$G$17:$G$46,1),0)+1)</f>
        <v>5.9000000000000012</v>
      </c>
      <c r="E29" s="1">
        <f>INDEX('Tarif Colissimo2'!$B$4:$B$12,MATCH(B29,'Tarif Colissimo2'!$A$4:$A$12,1)+1)</f>
        <v>8.65</v>
      </c>
    </row>
    <row r="30" spans="1:5" ht="19.75" customHeight="1" x14ac:dyDescent="0.35">
      <c r="A30" s="4" t="s">
        <v>128</v>
      </c>
      <c r="B30" s="10">
        <v>1.04</v>
      </c>
      <c r="C30" s="5">
        <v>169.99</v>
      </c>
      <c r="D30" s="1">
        <f>INDEX('Tarif DPD'!$H$17:$H$46,IFERROR(MATCH(B30,'Tarif DPD'!$G$17:$G$46,1),0)+1)</f>
        <v>5.9000000000000012</v>
      </c>
      <c r="E30" s="1">
        <f>INDEX('Tarif Colissimo2'!$B$4:$B$12,MATCH(B30,'Tarif Colissimo2'!$A$4:$A$12,1)+1)</f>
        <v>8.65</v>
      </c>
    </row>
    <row r="31" spans="1:5" ht="19.75" customHeight="1" x14ac:dyDescent="0.35">
      <c r="A31" s="4" t="s">
        <v>129</v>
      </c>
      <c r="B31" s="10">
        <v>0.7</v>
      </c>
      <c r="C31" s="5">
        <v>59.99</v>
      </c>
      <c r="D31" s="1">
        <f>INDEX('Tarif DPD'!$H$17:$H$46,IFERROR(MATCH(B31,'Tarif DPD'!$G$17:$G$46,1),0)+1)</f>
        <v>5.5300000000000011</v>
      </c>
      <c r="E31" s="1">
        <f>INDEX('Tarif Colissimo2'!$B$4:$B$12,MATCH(B31,'Tarif Colissimo2'!$A$4:$A$12,1)+1)</f>
        <v>7</v>
      </c>
    </row>
    <row r="32" spans="1:5" ht="19.75" customHeight="1" x14ac:dyDescent="0.35">
      <c r="A32" s="4" t="s">
        <v>130</v>
      </c>
      <c r="B32" s="10">
        <v>0.19</v>
      </c>
      <c r="C32" s="5">
        <v>19.989999999999998</v>
      </c>
      <c r="D32" s="1">
        <f>INDEX('Tarif DPD'!$H$17:$H$46,IFERROR(MATCH(B32,'Tarif DPD'!$G$17:$G$46,1),0)+1)</f>
        <v>5.5300000000000011</v>
      </c>
      <c r="E32" s="1">
        <f>INDEX('Tarif Colissimo2'!$B$4:$B$12,MATCH(B32,'Tarif Colissimo2'!$A$4:$A$12,1)+1)</f>
        <v>4.95</v>
      </c>
    </row>
    <row r="33" spans="1:5" ht="19.75" customHeight="1" x14ac:dyDescent="0.35">
      <c r="A33" s="4" t="s">
        <v>131</v>
      </c>
      <c r="B33" s="10">
        <v>0.2</v>
      </c>
      <c r="C33" s="5">
        <v>24.99</v>
      </c>
      <c r="D33" s="1">
        <f>INDEX('Tarif DPD'!$H$17:$H$46,IFERROR(MATCH(B33,'Tarif DPD'!$G$17:$G$46,1),0)+1)</f>
        <v>5.5300000000000011</v>
      </c>
      <c r="E33" s="1">
        <f>INDEX('Tarif Colissimo2'!$B$4:$B$12,MATCH(B33,'Tarif Colissimo2'!$A$4:$A$12,1)+1)</f>
        <v>4.95</v>
      </c>
    </row>
    <row r="34" spans="1:5" ht="19.75" customHeight="1" x14ac:dyDescent="0.35">
      <c r="A34" s="4" t="s">
        <v>132</v>
      </c>
      <c r="B34" s="10">
        <v>0.9</v>
      </c>
      <c r="C34" s="5">
        <v>29.99</v>
      </c>
      <c r="D34" s="1">
        <f>INDEX('Tarif DPD'!$H$17:$H$46,IFERROR(MATCH(B34,'Tarif DPD'!$G$17:$G$46,1),0)+1)</f>
        <v>5.5300000000000011</v>
      </c>
      <c r="E34" s="1">
        <f>INDEX('Tarif Colissimo2'!$B$4:$B$12,MATCH(B34,'Tarif Colissimo2'!$A$4:$A$12,1)+1)</f>
        <v>7.65</v>
      </c>
    </row>
    <row r="35" spans="1:5" ht="19.75" customHeight="1" x14ac:dyDescent="0.35">
      <c r="A35" s="4" t="s">
        <v>133</v>
      </c>
      <c r="B35" s="10">
        <v>0.28000000000000003</v>
      </c>
      <c r="C35" s="5">
        <v>19.989999999999998</v>
      </c>
      <c r="D35" s="1">
        <f>INDEX('Tarif DPD'!$H$17:$H$46,IFERROR(MATCH(B35,'Tarif DPD'!$G$17:$G$46,1),0)+1)</f>
        <v>5.5300000000000011</v>
      </c>
      <c r="E35" s="1">
        <f>INDEX('Tarif Colissimo2'!$B$4:$B$12,MATCH(B35,'Tarif Colissimo2'!$A$4:$A$12,1)+1)</f>
        <v>6.15</v>
      </c>
    </row>
    <row r="36" spans="1:5" ht="19.75" customHeight="1" x14ac:dyDescent="0.35">
      <c r="A36" s="4" t="s">
        <v>134</v>
      </c>
      <c r="B36" s="10">
        <v>1.4</v>
      </c>
      <c r="C36" s="5">
        <v>59.99</v>
      </c>
      <c r="D36" s="1">
        <f>INDEX('Tarif DPD'!$H$17:$H$46,IFERROR(MATCH(B36,'Tarif DPD'!$G$17:$G$46,1),0)+1)</f>
        <v>5.9000000000000012</v>
      </c>
      <c r="E36" s="1">
        <f>INDEX('Tarif Colissimo2'!$B$4:$B$12,MATCH(B36,'Tarif Colissimo2'!$A$4:$A$12,1)+1)</f>
        <v>8.65</v>
      </c>
    </row>
    <row r="37" spans="1:5" ht="19.75" customHeight="1" x14ac:dyDescent="0.35">
      <c r="A37" s="4" t="s">
        <v>135</v>
      </c>
      <c r="B37" s="10">
        <v>0.23</v>
      </c>
      <c r="C37" s="5">
        <v>19.989999999999998</v>
      </c>
      <c r="D37" s="1">
        <f>INDEX('Tarif DPD'!$H$17:$H$46,IFERROR(MATCH(B37,'Tarif DPD'!$G$17:$G$46,1),0)+1)</f>
        <v>5.5300000000000011</v>
      </c>
      <c r="E37" s="1">
        <f>INDEX('Tarif Colissimo2'!$B$4:$B$12,MATCH(B37,'Tarif Colissimo2'!$A$4:$A$12,1)+1)</f>
        <v>4.95</v>
      </c>
    </row>
    <row r="38" spans="1:5" ht="19.75" customHeight="1" x14ac:dyDescent="0.35">
      <c r="A38" s="7" t="s">
        <v>136</v>
      </c>
      <c r="B38" s="10">
        <v>0.51</v>
      </c>
      <c r="C38" s="5">
        <v>29.99</v>
      </c>
      <c r="D38" s="1">
        <f>INDEX('Tarif DPD'!$H$17:$H$46,IFERROR(MATCH(B38,'Tarif DPD'!$G$17:$G$46,1),0)+1)</f>
        <v>5.5300000000000011</v>
      </c>
      <c r="E38" s="1">
        <f>INDEX('Tarif Colissimo2'!$B$4:$B$12,MATCH(B38,'Tarif Colissimo2'!$A$4:$A$12,1)+1)</f>
        <v>7</v>
      </c>
    </row>
    <row r="39" spans="1:5" ht="19.75" customHeight="1" x14ac:dyDescent="0.35">
      <c r="A39" s="7" t="s">
        <v>137</v>
      </c>
      <c r="B39" s="10">
        <v>1.3</v>
      </c>
      <c r="C39" s="5">
        <v>59.99</v>
      </c>
      <c r="D39" s="1">
        <f>INDEX('Tarif DPD'!$H$17:$H$46,IFERROR(MATCH(B39,'Tarif DPD'!$G$17:$G$46,1),0)+1)</f>
        <v>5.9000000000000012</v>
      </c>
      <c r="E39" s="1">
        <f>INDEX('Tarif Colissimo2'!$B$4:$B$12,MATCH(B39,'Tarif Colissimo2'!$A$4:$A$12,1)+1)</f>
        <v>8.65</v>
      </c>
    </row>
    <row r="40" spans="1:5" ht="19.75" customHeight="1" x14ac:dyDescent="0.35">
      <c r="A40" s="4" t="s">
        <v>138</v>
      </c>
      <c r="B40" s="10">
        <v>0.31</v>
      </c>
      <c r="C40" s="5">
        <v>34.99</v>
      </c>
      <c r="D40" s="1">
        <f>INDEX('Tarif DPD'!$H$17:$H$46,IFERROR(MATCH(B40,'Tarif DPD'!$G$17:$G$46,1),0)+1)</f>
        <v>5.5300000000000011</v>
      </c>
      <c r="E40" s="1">
        <f>INDEX('Tarif Colissimo2'!$B$4:$B$12,MATCH(B40,'Tarif Colissimo2'!$A$4:$A$12,1)+1)</f>
        <v>6.15</v>
      </c>
    </row>
    <row r="41" spans="1:5" ht="19.75" customHeight="1" x14ac:dyDescent="0.35">
      <c r="A41" s="4" t="s">
        <v>139</v>
      </c>
      <c r="B41" s="10"/>
      <c r="C41" s="5">
        <v>4.99</v>
      </c>
      <c r="D41" s="1">
        <f>INDEX('Tarif DPD'!$H$17:$H$46,IFERROR(MATCH(B41,'Tarif DPD'!$G$17:$G$46,1),0)+1)</f>
        <v>5.5300000000000011</v>
      </c>
      <c r="E41" s="1">
        <f>INDEX('Tarif Colissimo2'!$B$4:$B$12,MATCH(B41,'Tarif Colissimo2'!$A$4:$A$12,1)+1)</f>
        <v>4.95</v>
      </c>
    </row>
    <row r="42" spans="1:5" ht="19.75" customHeight="1" x14ac:dyDescent="0.35">
      <c r="A42" s="4" t="s">
        <v>140</v>
      </c>
      <c r="B42" s="10"/>
      <c r="C42" s="5">
        <v>4.99</v>
      </c>
      <c r="D42" s="1">
        <f>INDEX('Tarif DPD'!$H$17:$H$46,IFERROR(MATCH(B42,'Tarif DPD'!$G$17:$G$46,1),0)+1)</f>
        <v>5.5300000000000011</v>
      </c>
      <c r="E42" s="1">
        <f>INDEX('Tarif Colissimo2'!$B$4:$B$12,MATCH(B42,'Tarif Colissimo2'!$A$4:$A$12,1)+1)</f>
        <v>4.95</v>
      </c>
    </row>
    <row r="43" spans="1:5" ht="19.75" customHeight="1" x14ac:dyDescent="0.35">
      <c r="A43" s="4" t="s">
        <v>15</v>
      </c>
      <c r="B43" s="10">
        <v>0.33</v>
      </c>
      <c r="C43" s="5">
        <v>29.99</v>
      </c>
      <c r="D43" s="1">
        <f>INDEX('Tarif DPD'!$H$17:$H$46,IFERROR(MATCH(B43,'Tarif DPD'!$G$17:$G$46,1),0)+1)</f>
        <v>5.5300000000000011</v>
      </c>
      <c r="E43" s="1">
        <f>INDEX('Tarif Colissimo2'!$B$4:$B$12,MATCH(B43,'Tarif Colissimo2'!$A$4:$A$12,1)+1)</f>
        <v>6.15</v>
      </c>
    </row>
    <row r="44" spans="1:5" ht="19.75" customHeight="1" x14ac:dyDescent="0.35">
      <c r="A44" s="4" t="s">
        <v>141</v>
      </c>
      <c r="B44" s="10">
        <v>0.33</v>
      </c>
      <c r="C44" s="5">
        <v>29.99</v>
      </c>
      <c r="D44" s="1">
        <f>INDEX('Tarif DPD'!$H$17:$H$46,IFERROR(MATCH(B44,'Tarif DPD'!$G$17:$G$46,1),0)+1)</f>
        <v>5.5300000000000011</v>
      </c>
      <c r="E44" s="1">
        <f>INDEX('Tarif Colissimo2'!$B$4:$B$12,MATCH(B44,'Tarif Colissimo2'!$A$4:$A$12,1)+1)</f>
        <v>6.15</v>
      </c>
    </row>
    <row r="45" spans="1:5" ht="19.75" customHeight="1" x14ac:dyDescent="0.35">
      <c r="A45" s="4" t="s">
        <v>142</v>
      </c>
      <c r="B45" s="10">
        <v>0.33</v>
      </c>
      <c r="C45" s="5">
        <v>29.99</v>
      </c>
      <c r="D45" s="1">
        <f>INDEX('Tarif DPD'!$H$17:$H$46,IFERROR(MATCH(B45,'Tarif DPD'!$G$17:$G$46,1),0)+1)</f>
        <v>5.5300000000000011</v>
      </c>
      <c r="E45" s="1">
        <f>INDEX('Tarif Colissimo2'!$B$4:$B$12,MATCH(B45,'Tarif Colissimo2'!$A$4:$A$12,1)+1)</f>
        <v>6.15</v>
      </c>
    </row>
    <row r="46" spans="1:5" ht="19.75" customHeight="1" x14ac:dyDescent="0.35">
      <c r="A46" s="4" t="s">
        <v>143</v>
      </c>
      <c r="B46" s="10">
        <v>0.85</v>
      </c>
      <c r="C46" s="5">
        <v>39.99</v>
      </c>
      <c r="D46" s="1">
        <f>INDEX('Tarif DPD'!$H$17:$H$46,IFERROR(MATCH(B46,'Tarif DPD'!$G$17:$G$46,1),0)+1)</f>
        <v>5.5300000000000011</v>
      </c>
      <c r="E46" s="1">
        <f>INDEX('Tarif Colissimo2'!$B$4:$B$12,MATCH(B46,'Tarif Colissimo2'!$A$4:$A$12,1)+1)</f>
        <v>7.65</v>
      </c>
    </row>
    <row r="47" spans="1:5" ht="19.75" customHeight="1" x14ac:dyDescent="0.35">
      <c r="A47" s="6" t="s">
        <v>144</v>
      </c>
      <c r="B47" s="10">
        <v>0.19</v>
      </c>
      <c r="C47" s="5">
        <v>19.989999999999998</v>
      </c>
      <c r="D47" s="1">
        <f>INDEX('Tarif DPD'!$H$17:$H$46,IFERROR(MATCH(B47,'Tarif DPD'!$G$17:$G$46,1),0)+1)</f>
        <v>5.5300000000000011</v>
      </c>
      <c r="E47" s="1">
        <f>INDEX('Tarif Colissimo2'!$B$4:$B$12,MATCH(B47,'Tarif Colissimo2'!$A$4:$A$12,1)+1)</f>
        <v>4.95</v>
      </c>
    </row>
    <row r="48" spans="1:5" ht="19.75" customHeight="1" x14ac:dyDescent="0.35">
      <c r="A48" t="s">
        <v>145</v>
      </c>
      <c r="B48" s="8">
        <v>0.2</v>
      </c>
      <c r="C48" s="1">
        <v>24.99</v>
      </c>
      <c r="D48" s="1">
        <f>INDEX('Tarif DPD'!$H$17:$H$46,IFERROR(MATCH(B48,'Tarif DPD'!$G$17:$G$46,1),0)+1)</f>
        <v>5.5300000000000011</v>
      </c>
      <c r="E48" s="1">
        <f>INDEX('Tarif Colissimo2'!$B$4:$B$12,MATCH(B48,'Tarif Colissimo2'!$A$4:$A$12,1)+1)</f>
        <v>4.95</v>
      </c>
    </row>
    <row r="49" spans="1:5" ht="19.75" customHeight="1" x14ac:dyDescent="0.35">
      <c r="A49" t="s">
        <v>146</v>
      </c>
      <c r="B49" s="8">
        <v>0.28000000000000003</v>
      </c>
      <c r="C49" s="1">
        <v>19.989999999999998</v>
      </c>
      <c r="D49" s="1">
        <f>INDEX('Tarif DPD'!$H$17:$H$46,IFERROR(MATCH(B49,'Tarif DPD'!$G$17:$G$46,1),0)+1)</f>
        <v>5.5300000000000011</v>
      </c>
      <c r="E49" s="1">
        <f>INDEX('Tarif Colissimo2'!$B$4:$B$12,MATCH(B49,'Tarif Colissimo2'!$A$4:$A$12,1)+1)</f>
        <v>6.15</v>
      </c>
    </row>
    <row r="50" spans="1:5" ht="19.75" customHeight="1" x14ac:dyDescent="0.35">
      <c r="A50" t="s">
        <v>147</v>
      </c>
      <c r="B50" s="8">
        <v>0.42</v>
      </c>
      <c r="C50" s="1">
        <v>19.989999999999998</v>
      </c>
      <c r="D50" s="1">
        <f>INDEX('Tarif DPD'!$H$17:$H$46,IFERROR(MATCH(B50,'Tarif DPD'!$G$17:$G$46,1),0)+1)</f>
        <v>5.5300000000000011</v>
      </c>
      <c r="E50" s="1">
        <f>INDEX('Tarif Colissimo2'!$B$4:$B$12,MATCH(B50,'Tarif Colissimo2'!$A$4:$A$12,1)+1)</f>
        <v>6.15</v>
      </c>
    </row>
    <row r="51" spans="1:5" ht="19.75" customHeight="1" x14ac:dyDescent="0.35">
      <c r="A51" t="s">
        <v>148</v>
      </c>
      <c r="B51" s="8">
        <v>0.19</v>
      </c>
      <c r="C51" s="1">
        <v>16.989999999999998</v>
      </c>
      <c r="D51" s="1">
        <f>INDEX('Tarif DPD'!$H$17:$H$46,IFERROR(MATCH(B51,'Tarif DPD'!$G$17:$G$46,1),0)+1)</f>
        <v>5.5300000000000011</v>
      </c>
      <c r="E51" s="1">
        <f>INDEX('Tarif Colissimo2'!$B$4:$B$12,MATCH(B51,'Tarif Colissimo2'!$A$4:$A$12,1)+1)</f>
        <v>4.95</v>
      </c>
    </row>
    <row r="52" spans="1:5" ht="19.75" customHeight="1" x14ac:dyDescent="0.35">
      <c r="A52" t="s">
        <v>149</v>
      </c>
      <c r="B52" s="8">
        <v>0.2</v>
      </c>
      <c r="C52" s="1">
        <v>24.99</v>
      </c>
      <c r="D52" s="1">
        <f>INDEX('Tarif DPD'!$H$17:$H$46,IFERROR(MATCH(B52,'Tarif DPD'!$G$17:$G$46,1),0)+1)</f>
        <v>5.5300000000000011</v>
      </c>
      <c r="E52" s="1">
        <f>INDEX('Tarif Colissimo2'!$B$4:$B$12,MATCH(B52,'Tarif Colissimo2'!$A$4:$A$12,1)+1)</f>
        <v>4.95</v>
      </c>
    </row>
    <row r="53" spans="1:5" ht="19.75" customHeight="1" x14ac:dyDescent="0.35">
      <c r="A53" t="s">
        <v>150</v>
      </c>
      <c r="B53" s="8">
        <v>0.28000000000000003</v>
      </c>
      <c r="C53" s="1">
        <v>19.989999999999998</v>
      </c>
      <c r="D53" s="1">
        <f>INDEX('Tarif DPD'!$H$17:$H$46,IFERROR(MATCH(B53,'Tarif DPD'!$G$17:$G$46,1),0)+1)</f>
        <v>5.5300000000000011</v>
      </c>
      <c r="E53" s="1">
        <f>INDEX('Tarif Colissimo2'!$B$4:$B$12,MATCH(B53,'Tarif Colissimo2'!$A$4:$A$12,1)+1)</f>
        <v>6.15</v>
      </c>
    </row>
    <row r="54" spans="1:5" ht="19.75" customHeight="1" x14ac:dyDescent="0.35">
      <c r="A54" t="s">
        <v>151</v>
      </c>
      <c r="B54" s="8">
        <v>0.25</v>
      </c>
      <c r="C54" s="1">
        <v>9.99</v>
      </c>
      <c r="D54" s="1">
        <f>INDEX('Tarif DPD'!$H$17:$H$46,IFERROR(MATCH(B54,'Tarif DPD'!$G$17:$G$46,1),0)+1)</f>
        <v>5.5300000000000011</v>
      </c>
      <c r="E54" s="1">
        <f>INDEX('Tarif Colissimo2'!$B$4:$B$12,MATCH(B54,'Tarif Colissimo2'!$A$4:$A$12,1)+1)</f>
        <v>6.15</v>
      </c>
    </row>
    <row r="55" spans="1:5" ht="19.75" customHeight="1" x14ac:dyDescent="0.35">
      <c r="A55" t="s">
        <v>152</v>
      </c>
      <c r="B55" s="8">
        <v>0.25</v>
      </c>
      <c r="C55" s="1">
        <v>9.99</v>
      </c>
      <c r="D55" s="1">
        <f>INDEX('Tarif DPD'!$H$17:$H$46,IFERROR(MATCH(B55,'Tarif DPD'!$G$17:$G$46,1),0)+1)</f>
        <v>5.5300000000000011</v>
      </c>
      <c r="E55" s="1">
        <f>INDEX('Tarif Colissimo2'!$B$4:$B$12,MATCH(B55,'Tarif Colissimo2'!$A$4:$A$12,1)+1)</f>
        <v>6.15</v>
      </c>
    </row>
    <row r="56" spans="1:5" ht="19.75" customHeight="1" x14ac:dyDescent="0.35">
      <c r="A56" t="s">
        <v>153</v>
      </c>
      <c r="B56" s="8">
        <v>0.25</v>
      </c>
      <c r="C56" s="1">
        <v>9.99</v>
      </c>
      <c r="D56" s="1">
        <f>INDEX('Tarif DPD'!$H$17:$H$46,IFERROR(MATCH(B56,'Tarif DPD'!$G$17:$G$46,1),0)+1)</f>
        <v>5.5300000000000011</v>
      </c>
      <c r="E56" s="1">
        <f>INDEX('Tarif Colissimo2'!$B$4:$B$12,MATCH(B56,'Tarif Colissimo2'!$A$4:$A$12,1)+1)</f>
        <v>6.15</v>
      </c>
    </row>
    <row r="57" spans="1:5" ht="19.75" customHeight="1" x14ac:dyDescent="0.35">
      <c r="A57" t="s">
        <v>278</v>
      </c>
      <c r="B57" s="8">
        <v>0.25</v>
      </c>
      <c r="C57" s="1">
        <v>9.99</v>
      </c>
      <c r="D57" s="1">
        <f>INDEX('Tarif DPD'!$H$17:$H$46,IFERROR(MATCH(B57,'Tarif DPD'!$G$17:$G$46,1),0)+1)</f>
        <v>5.5300000000000011</v>
      </c>
      <c r="E57" s="1">
        <f>INDEX('Tarif Colissimo2'!$B$4:$B$12,MATCH(B57,'Tarif Colissimo2'!$A$4:$A$12,1)+1)</f>
        <v>6.15</v>
      </c>
    </row>
    <row r="58" spans="1:5" ht="19.75" customHeight="1" x14ac:dyDescent="0.35">
      <c r="A58" t="s">
        <v>154</v>
      </c>
      <c r="B58" s="8">
        <v>0.19</v>
      </c>
      <c r="C58" s="1">
        <v>16.989999999999998</v>
      </c>
      <c r="D58" s="1">
        <f>INDEX('Tarif DPD'!$H$17:$H$46,IFERROR(MATCH(B58,'Tarif DPD'!$G$17:$G$46,1),0)+1)</f>
        <v>5.5300000000000011</v>
      </c>
      <c r="E58" s="1">
        <f>INDEX('Tarif Colissimo2'!$B$4:$B$12,MATCH(B58,'Tarif Colissimo2'!$A$4:$A$12,1)+1)</f>
        <v>4.95</v>
      </c>
    </row>
    <row r="59" spans="1:5" ht="19.75" customHeight="1" x14ac:dyDescent="0.35">
      <c r="A59" t="s">
        <v>155</v>
      </c>
      <c r="B59" s="8">
        <v>0.85</v>
      </c>
      <c r="C59" s="1">
        <v>39.99</v>
      </c>
      <c r="D59" s="1">
        <f>INDEX('Tarif DPD'!$H$17:$H$46,IFERROR(MATCH(B59,'Tarif DPD'!$G$17:$G$46,1),0)+1)</f>
        <v>5.5300000000000011</v>
      </c>
      <c r="E59" s="1">
        <f>INDEX('Tarif Colissimo2'!$B$4:$B$12,MATCH(B59,'Tarif Colissimo2'!$A$4:$A$12,1)+1)</f>
        <v>7.65</v>
      </c>
    </row>
    <row r="60" spans="1:5" ht="19.75" customHeight="1" x14ac:dyDescent="0.35">
      <c r="A60" t="s">
        <v>156</v>
      </c>
      <c r="B60" s="8">
        <v>0.2</v>
      </c>
      <c r="C60" s="1">
        <v>24.99</v>
      </c>
      <c r="D60" s="1">
        <f>INDEX('Tarif DPD'!$H$17:$H$46,IFERROR(MATCH(B60,'Tarif DPD'!$G$17:$G$46,1),0)+1)</f>
        <v>5.5300000000000011</v>
      </c>
      <c r="E60" s="1">
        <f>INDEX('Tarif Colissimo2'!$B$4:$B$12,MATCH(B60,'Tarif Colissimo2'!$A$4:$A$12,1)+1)</f>
        <v>4.95</v>
      </c>
    </row>
    <row r="61" spans="1:5" ht="19.75" customHeight="1" x14ac:dyDescent="0.35">
      <c r="A61" t="s">
        <v>9</v>
      </c>
      <c r="B61" s="8">
        <v>0.19</v>
      </c>
      <c r="C61" s="1">
        <v>16.989999999999998</v>
      </c>
      <c r="D61" s="1">
        <f>INDEX('Tarif DPD'!$H$17:$H$46,IFERROR(MATCH(B61,'Tarif DPD'!$G$17:$G$46,1),0)+1)</f>
        <v>5.5300000000000011</v>
      </c>
      <c r="E61" s="1">
        <f>INDEX('Tarif Colissimo2'!$B$4:$B$12,MATCH(B61,'Tarif Colissimo2'!$A$4:$A$12,1)+1)</f>
        <v>4.95</v>
      </c>
    </row>
    <row r="62" spans="1:5" ht="19.75" customHeight="1" x14ac:dyDescent="0.35">
      <c r="A62" t="s">
        <v>10</v>
      </c>
      <c r="B62" s="8">
        <v>0.85</v>
      </c>
      <c r="C62" s="1">
        <v>39.99</v>
      </c>
      <c r="D62" s="1">
        <f>INDEX('Tarif DPD'!$H$17:$H$46,IFERROR(MATCH(B62,'Tarif DPD'!$G$17:$G$46,1),0)+1)</f>
        <v>5.5300000000000011</v>
      </c>
      <c r="E62" s="1">
        <f>INDEX('Tarif Colissimo2'!$B$4:$B$12,MATCH(B62,'Tarif Colissimo2'!$A$4:$A$12,1)+1)</f>
        <v>7.65</v>
      </c>
    </row>
    <row r="63" spans="1:5" ht="19.75" customHeight="1" x14ac:dyDescent="0.35">
      <c r="A63" t="s">
        <v>157</v>
      </c>
      <c r="B63" s="8">
        <v>0.19</v>
      </c>
      <c r="C63" s="1">
        <v>19.989999999999998</v>
      </c>
      <c r="D63" s="1">
        <f>INDEX('Tarif DPD'!$H$17:$H$46,IFERROR(MATCH(B63,'Tarif DPD'!$G$17:$G$46,1),0)+1)</f>
        <v>5.5300000000000011</v>
      </c>
      <c r="E63" s="1">
        <f>INDEX('Tarif Colissimo2'!$B$4:$B$12,MATCH(B63,'Tarif Colissimo2'!$A$4:$A$12,1)+1)</f>
        <v>4.95</v>
      </c>
    </row>
    <row r="64" spans="1:5" ht="19.75" customHeight="1" x14ac:dyDescent="0.35">
      <c r="A64" t="s">
        <v>14</v>
      </c>
      <c r="B64" s="8">
        <v>0.2</v>
      </c>
      <c r="C64" s="1">
        <v>24.99</v>
      </c>
      <c r="D64" s="1">
        <f>INDEX('Tarif DPD'!$H$17:$H$46,IFERROR(MATCH(B64,'Tarif DPD'!$G$17:$G$46,1),0)+1)</f>
        <v>5.5300000000000011</v>
      </c>
      <c r="E64" s="1">
        <f>INDEX('Tarif Colissimo2'!$B$4:$B$12,MATCH(B64,'Tarif Colissimo2'!$A$4:$A$12,1)+1)</f>
        <v>4.95</v>
      </c>
    </row>
    <row r="65" spans="1:5" ht="19.75" customHeight="1" x14ac:dyDescent="0.35">
      <c r="A65" t="s">
        <v>12</v>
      </c>
      <c r="B65" s="8">
        <v>0.28000000000000003</v>
      </c>
      <c r="C65" s="1">
        <v>29.99</v>
      </c>
      <c r="D65" s="1">
        <f>INDEX('Tarif DPD'!$H$17:$H$46,IFERROR(MATCH(B65,'Tarif DPD'!$G$17:$G$46,1),0)+1)</f>
        <v>5.5300000000000011</v>
      </c>
      <c r="E65" s="1">
        <f>INDEX('Tarif Colissimo2'!$B$4:$B$12,MATCH(B65,'Tarif Colissimo2'!$A$4:$A$12,1)+1)</f>
        <v>6.15</v>
      </c>
    </row>
    <row r="66" spans="1:5" ht="19.75" customHeight="1" x14ac:dyDescent="0.35">
      <c r="A66" t="s">
        <v>158</v>
      </c>
      <c r="C66" s="1">
        <v>14.99</v>
      </c>
      <c r="D66" s="1">
        <f>INDEX('Tarif DPD'!$H$17:$H$46,IFERROR(MATCH(B66,'Tarif DPD'!$G$17:$G$46,1),0)+1)</f>
        <v>5.5300000000000011</v>
      </c>
      <c r="E66" s="1">
        <f>INDEX('Tarif Colissimo2'!$B$4:$B$12,MATCH(B66,'Tarif Colissimo2'!$A$4:$A$12,1)+1)</f>
        <v>4.95</v>
      </c>
    </row>
    <row r="67" spans="1:5" ht="19.75" customHeight="1" x14ac:dyDescent="0.35">
      <c r="A67" t="s">
        <v>13</v>
      </c>
      <c r="B67" s="8">
        <v>1.42</v>
      </c>
      <c r="C67" s="1">
        <v>59.99</v>
      </c>
      <c r="D67" s="1">
        <f>INDEX('Tarif DPD'!$H$17:$H$46,IFERROR(MATCH(B67,'Tarif DPD'!$G$17:$G$46,1),0)+1)</f>
        <v>5.9000000000000012</v>
      </c>
      <c r="E67" s="1">
        <f>INDEX('Tarif Colissimo2'!$B$4:$B$12,MATCH(B67,'Tarif Colissimo2'!$A$4:$A$12,1)+1)</f>
        <v>8.65</v>
      </c>
    </row>
    <row r="68" spans="1:5" ht="19.75" customHeight="1" x14ac:dyDescent="0.35">
      <c r="A68" t="s">
        <v>11</v>
      </c>
      <c r="B68" s="8">
        <v>1.3</v>
      </c>
      <c r="C68" s="1">
        <v>59.99</v>
      </c>
      <c r="D68" s="1">
        <f>INDEX('Tarif DPD'!$H$17:$H$46,IFERROR(MATCH(B68,'Tarif DPD'!$G$17:$G$46,1),0)+1)</f>
        <v>5.9000000000000012</v>
      </c>
      <c r="E68" s="1">
        <f>INDEX('Tarif Colissimo2'!$B$4:$B$12,MATCH(B68,'Tarif Colissimo2'!$A$4:$A$12,1)+1)</f>
        <v>8.65</v>
      </c>
    </row>
    <row r="69" spans="1:5" ht="19.75" customHeight="1" x14ac:dyDescent="0.35">
      <c r="A69" t="s">
        <v>36</v>
      </c>
      <c r="B69" s="8">
        <v>0.85</v>
      </c>
      <c r="C69" s="1">
        <v>29.99</v>
      </c>
      <c r="D69" s="1">
        <f>INDEX('Tarif DPD'!$H$17:$H$46,IFERROR(MATCH(B69,'Tarif DPD'!$G$17:$G$46,1),0)+1)</f>
        <v>5.5300000000000011</v>
      </c>
      <c r="E69" s="1">
        <f>INDEX('Tarif Colissimo2'!$B$4:$B$12,MATCH(B69,'Tarif Colissimo2'!$A$4:$A$12,1)+1)</f>
        <v>7.65</v>
      </c>
    </row>
    <row r="70" spans="1:5" ht="19.75" customHeight="1" x14ac:dyDescent="0.35">
      <c r="A70" t="s">
        <v>34</v>
      </c>
      <c r="B70" s="8">
        <v>0.19</v>
      </c>
      <c r="C70" s="1">
        <v>24.99</v>
      </c>
      <c r="D70" s="1">
        <f>INDEX('Tarif DPD'!$H$17:$H$46,IFERROR(MATCH(B70,'Tarif DPD'!$G$17:$G$46,1),0)+1)</f>
        <v>5.5300000000000011</v>
      </c>
      <c r="E70" s="1">
        <f>INDEX('Tarif Colissimo2'!$B$4:$B$12,MATCH(B70,'Tarif Colissimo2'!$A$4:$A$12,1)+1)</f>
        <v>4.95</v>
      </c>
    </row>
    <row r="71" spans="1:5" ht="19.75" customHeight="1" x14ac:dyDescent="0.35">
      <c r="A71" t="s">
        <v>33</v>
      </c>
      <c r="B71" s="8">
        <v>0.28000000000000003</v>
      </c>
      <c r="C71" s="1">
        <v>19.989999999999998</v>
      </c>
      <c r="D71" s="1">
        <f>INDEX('Tarif DPD'!$H$17:$H$46,IFERROR(MATCH(B71,'Tarif DPD'!$G$17:$G$46,1),0)+1)</f>
        <v>5.5300000000000011</v>
      </c>
      <c r="E71" s="1">
        <f>INDEX('Tarif Colissimo2'!$B$4:$B$12,MATCH(B71,'Tarif Colissimo2'!$A$4:$A$12,1)+1)</f>
        <v>6.15</v>
      </c>
    </row>
    <row r="72" spans="1:5" ht="19.75" customHeight="1" x14ac:dyDescent="0.35">
      <c r="A72" t="s">
        <v>32</v>
      </c>
      <c r="B72" s="8">
        <v>0.32</v>
      </c>
      <c r="C72" s="1">
        <v>19.989999999999998</v>
      </c>
      <c r="D72" s="1">
        <f>INDEX('Tarif DPD'!$H$17:$H$46,IFERROR(MATCH(B72,'Tarif DPD'!$G$17:$G$46,1),0)+1)</f>
        <v>5.5300000000000011</v>
      </c>
      <c r="E72" s="1">
        <f>INDEX('Tarif Colissimo2'!$B$4:$B$12,MATCH(B72,'Tarif Colissimo2'!$A$4:$A$12,1)+1)</f>
        <v>6.15</v>
      </c>
    </row>
    <row r="73" spans="1:5" ht="19.75" customHeight="1" x14ac:dyDescent="0.35">
      <c r="A73" t="s">
        <v>35</v>
      </c>
      <c r="B73" s="8">
        <v>0.9</v>
      </c>
      <c r="C73" s="1">
        <v>29.99</v>
      </c>
      <c r="D73" s="1">
        <f>INDEX('Tarif DPD'!$H$17:$H$46,IFERROR(MATCH(B73,'Tarif DPD'!$G$17:$G$46,1),0)+1)</f>
        <v>5.5300000000000011</v>
      </c>
      <c r="E73" s="1">
        <f>INDEX('Tarif Colissimo2'!$B$4:$B$12,MATCH(B73,'Tarif Colissimo2'!$A$4:$A$12,1)+1)</f>
        <v>7.65</v>
      </c>
    </row>
    <row r="74" spans="1:5" ht="19.75" customHeight="1" x14ac:dyDescent="0.35">
      <c r="A74" t="s">
        <v>159</v>
      </c>
      <c r="C74" s="1">
        <v>12.99</v>
      </c>
      <c r="D74" s="1">
        <f>INDEX('Tarif DPD'!$H$17:$H$46,IFERROR(MATCH(B74,'Tarif DPD'!$G$17:$G$46,1),0)+1)</f>
        <v>5.5300000000000011</v>
      </c>
      <c r="E74" s="1">
        <f>INDEX('Tarif Colissimo2'!$B$4:$B$12,MATCH(B74,'Tarif Colissimo2'!$A$4:$A$12,1)+1)</f>
        <v>4.95</v>
      </c>
    </row>
    <row r="75" spans="1:5" ht="19.75" customHeight="1" x14ac:dyDescent="0.35">
      <c r="A75" t="s">
        <v>160</v>
      </c>
      <c r="C75" s="1">
        <v>59.99</v>
      </c>
      <c r="D75" s="1">
        <f>INDEX('Tarif DPD'!$H$17:$H$46,IFERROR(MATCH(B75,'Tarif DPD'!$G$17:$G$46,1),0)+1)</f>
        <v>5.5300000000000011</v>
      </c>
      <c r="E75" s="1">
        <f>INDEX('Tarif Colissimo2'!$B$4:$B$12,MATCH(B75,'Tarif Colissimo2'!$A$4:$A$12,1)+1)</f>
        <v>4.95</v>
      </c>
    </row>
    <row r="76" spans="1:5" ht="19.75" customHeight="1" x14ac:dyDescent="0.35">
      <c r="A76" t="s">
        <v>279</v>
      </c>
      <c r="B76" s="8">
        <v>0.3</v>
      </c>
      <c r="C76" s="1">
        <v>12.99</v>
      </c>
      <c r="D76" s="1">
        <f>INDEX('Tarif DPD'!$H$17:$H$46,IFERROR(MATCH(B76,'Tarif DPD'!$G$17:$G$46,1),0)+1)</f>
        <v>5.5300000000000011</v>
      </c>
      <c r="E76" s="1">
        <f>INDEX('Tarif Colissimo2'!$B$4:$B$12,MATCH(B76,'Tarif Colissimo2'!$A$4:$A$12,1)+1)</f>
        <v>6.15</v>
      </c>
    </row>
    <row r="77" spans="1:5" ht="19.75" customHeight="1" x14ac:dyDescent="0.35">
      <c r="A77" t="s">
        <v>280</v>
      </c>
      <c r="B77" s="8">
        <v>0.3</v>
      </c>
      <c r="C77" s="1">
        <v>12.99</v>
      </c>
      <c r="D77" s="1">
        <f>INDEX('Tarif DPD'!$H$17:$H$46,IFERROR(MATCH(B77,'Tarif DPD'!$G$17:$G$46,1),0)+1)</f>
        <v>5.5300000000000011</v>
      </c>
      <c r="E77" s="1">
        <f>INDEX('Tarif Colissimo2'!$B$4:$B$12,MATCH(B77,'Tarif Colissimo2'!$A$4:$A$12,1)+1)</f>
        <v>6.15</v>
      </c>
    </row>
    <row r="78" spans="1:5" ht="19.75" customHeight="1" x14ac:dyDescent="0.35">
      <c r="A78" t="s">
        <v>161</v>
      </c>
      <c r="B78" s="8">
        <v>1.389</v>
      </c>
      <c r="C78" s="1">
        <v>39.99</v>
      </c>
      <c r="D78" s="1">
        <f>INDEX('Tarif DPD'!$H$17:$H$46,IFERROR(MATCH(B78,'Tarif DPD'!$G$17:$G$46,1),0)+1)</f>
        <v>5.9000000000000012</v>
      </c>
      <c r="E78" s="1">
        <f>INDEX('Tarif Colissimo2'!$B$4:$B$12,MATCH(B78,'Tarif Colissimo2'!$A$4:$A$12,1)+1)</f>
        <v>8.65</v>
      </c>
    </row>
    <row r="79" spans="1:5" ht="19.75" customHeight="1" x14ac:dyDescent="0.35">
      <c r="A79" t="s">
        <v>162</v>
      </c>
      <c r="B79" s="8">
        <v>0.246</v>
      </c>
      <c r="C79" s="1">
        <v>24.99</v>
      </c>
      <c r="D79" s="1">
        <f>INDEX('Tarif DPD'!$H$17:$H$46,IFERROR(MATCH(B79,'Tarif DPD'!$G$17:$G$46,1),0)+1)</f>
        <v>5.5300000000000011</v>
      </c>
      <c r="E79" s="1">
        <f>INDEX('Tarif Colissimo2'!$B$4:$B$12,MATCH(B79,'Tarif Colissimo2'!$A$4:$A$12,1)+1)</f>
        <v>4.95</v>
      </c>
    </row>
    <row r="80" spans="1:5" ht="19.75" customHeight="1" x14ac:dyDescent="0.35">
      <c r="A80" t="s">
        <v>163</v>
      </c>
      <c r="B80" s="8">
        <v>2.2120000000000002</v>
      </c>
      <c r="C80" s="1">
        <v>39.99</v>
      </c>
      <c r="D80" s="1">
        <f>INDEX('Tarif DPD'!$H$17:$H$46,IFERROR(MATCH(B80,'Tarif DPD'!$G$17:$G$46,1),0)+1)</f>
        <v>6.2700000000000022</v>
      </c>
      <c r="E80" s="1">
        <f>INDEX('Tarif Colissimo2'!$B$4:$B$12,MATCH(B80,'Tarif Colissimo2'!$A$4:$A$12,1)+1)</f>
        <v>13.15</v>
      </c>
    </row>
    <row r="81" spans="1:5" ht="19.75" customHeight="1" x14ac:dyDescent="0.35">
      <c r="A81" t="s">
        <v>164</v>
      </c>
      <c r="C81" s="1">
        <v>39.99</v>
      </c>
      <c r="D81" s="1">
        <f>INDEX('Tarif DPD'!$H$17:$H$46,IFERROR(MATCH(B81,'Tarif DPD'!$G$17:$G$46,1),0)+1)</f>
        <v>5.5300000000000011</v>
      </c>
      <c r="E81" s="1">
        <f>INDEX('Tarif Colissimo2'!$B$4:$B$12,MATCH(B81,'Tarif Colissimo2'!$A$4:$A$12,1)+1)</f>
        <v>4.95</v>
      </c>
    </row>
    <row r="82" spans="1:5" ht="19.75" customHeight="1" x14ac:dyDescent="0.35">
      <c r="A82" t="s">
        <v>165</v>
      </c>
      <c r="C82" s="1">
        <v>39.99</v>
      </c>
      <c r="D82" s="1">
        <f>INDEX('Tarif DPD'!$H$17:$H$46,IFERROR(MATCH(B82,'Tarif DPD'!$G$17:$G$46,1),0)+1)</f>
        <v>5.5300000000000011</v>
      </c>
      <c r="E82" s="1">
        <f>INDEX('Tarif Colissimo2'!$B$4:$B$12,MATCH(B82,'Tarif Colissimo2'!$A$4:$A$12,1)+1)</f>
        <v>4.95</v>
      </c>
    </row>
    <row r="83" spans="1:5" ht="19.75" customHeight="1" x14ac:dyDescent="0.35">
      <c r="A83" t="s">
        <v>166</v>
      </c>
      <c r="C83" s="1">
        <v>24.99</v>
      </c>
      <c r="D83" s="1">
        <f>INDEX('Tarif DPD'!$H$17:$H$46,IFERROR(MATCH(B83,'Tarif DPD'!$G$17:$G$46,1),0)+1)</f>
        <v>5.5300000000000011</v>
      </c>
      <c r="E83" s="1">
        <f>INDEX('Tarif Colissimo2'!$B$4:$B$12,MATCH(B83,'Tarif Colissimo2'!$A$4:$A$12,1)+1)</f>
        <v>4.95</v>
      </c>
    </row>
    <row r="84" spans="1:5" ht="19.75" customHeight="1" x14ac:dyDescent="0.35">
      <c r="A84" t="s">
        <v>167</v>
      </c>
      <c r="C84" s="1">
        <v>24.99</v>
      </c>
      <c r="D84" s="1">
        <f>INDEX('Tarif DPD'!$H$17:$H$46,IFERROR(MATCH(B84,'Tarif DPD'!$G$17:$G$46,1),0)+1)</f>
        <v>5.5300000000000011</v>
      </c>
      <c r="E84" s="1">
        <f>INDEX('Tarif Colissimo2'!$B$4:$B$12,MATCH(B84,'Tarif Colissimo2'!$A$4:$A$12,1)+1)</f>
        <v>4.95</v>
      </c>
    </row>
    <row r="85" spans="1:5" ht="19.75" customHeight="1" x14ac:dyDescent="0.35">
      <c r="A85" t="s">
        <v>168</v>
      </c>
      <c r="C85" s="1">
        <v>24.99</v>
      </c>
      <c r="D85" s="1">
        <f>INDEX('Tarif DPD'!$H$17:$H$46,IFERROR(MATCH(B85,'Tarif DPD'!$G$17:$G$46,1),0)+1)</f>
        <v>5.5300000000000011</v>
      </c>
      <c r="E85" s="1">
        <f>INDEX('Tarif Colissimo2'!$B$4:$B$12,MATCH(B85,'Tarif Colissimo2'!$A$4:$A$12,1)+1)</f>
        <v>4.95</v>
      </c>
    </row>
    <row r="86" spans="1:5" ht="19.75" customHeight="1" x14ac:dyDescent="0.35">
      <c r="A86" t="s">
        <v>169</v>
      </c>
      <c r="C86" s="1">
        <v>44.99</v>
      </c>
      <c r="D86" s="1">
        <f>INDEX('Tarif DPD'!$H$17:$H$46,IFERROR(MATCH(B86,'Tarif DPD'!$G$17:$G$46,1),0)+1)</f>
        <v>5.5300000000000011</v>
      </c>
      <c r="E86" s="1">
        <f>INDEX('Tarif Colissimo2'!$B$4:$B$12,MATCH(B86,'Tarif Colissimo2'!$A$4:$A$12,1)+1)</f>
        <v>4.95</v>
      </c>
    </row>
    <row r="87" spans="1:5" ht="19.75" customHeight="1" x14ac:dyDescent="0.35">
      <c r="A87" t="s">
        <v>170</v>
      </c>
      <c r="C87" s="1">
        <v>19.989999999999998</v>
      </c>
      <c r="D87" s="1">
        <f>INDEX('Tarif DPD'!$H$17:$H$46,IFERROR(MATCH(B87,'Tarif DPD'!$G$17:$G$46,1),0)+1)</f>
        <v>5.5300000000000011</v>
      </c>
      <c r="E87" s="1">
        <f>INDEX('Tarif Colissimo2'!$B$4:$B$12,MATCH(B87,'Tarif Colissimo2'!$A$4:$A$12,1)+1)</f>
        <v>4.95</v>
      </c>
    </row>
    <row r="88" spans="1:5" ht="19.75" customHeight="1" x14ac:dyDescent="0.35">
      <c r="A88" t="s">
        <v>171</v>
      </c>
      <c r="C88" s="1">
        <v>19.989999999999998</v>
      </c>
      <c r="D88" s="1">
        <f>INDEX('Tarif DPD'!$H$17:$H$46,IFERROR(MATCH(B88,'Tarif DPD'!$G$17:$G$46,1),0)+1)</f>
        <v>5.5300000000000011</v>
      </c>
      <c r="E88" s="1">
        <f>INDEX('Tarif Colissimo2'!$B$4:$B$12,MATCH(B88,'Tarif Colissimo2'!$A$4:$A$12,1)+1)</f>
        <v>4.95</v>
      </c>
    </row>
    <row r="89" spans="1:5" ht="19.75" customHeight="1" x14ac:dyDescent="0.35">
      <c r="A89" t="s">
        <v>172</v>
      </c>
      <c r="C89" s="1">
        <v>24.99</v>
      </c>
      <c r="D89" s="1">
        <f>INDEX('Tarif DPD'!$H$17:$H$46,IFERROR(MATCH(B89,'Tarif DPD'!$G$17:$G$46,1),0)+1)</f>
        <v>5.5300000000000011</v>
      </c>
      <c r="E89" s="1">
        <f>INDEX('Tarif Colissimo2'!$B$4:$B$12,MATCH(B89,'Tarif Colissimo2'!$A$4:$A$12,1)+1)</f>
        <v>4.95</v>
      </c>
    </row>
    <row r="90" spans="1:5" ht="19.75" customHeight="1" x14ac:dyDescent="0.35">
      <c r="A90" t="s">
        <v>173</v>
      </c>
      <c r="C90" s="1">
        <v>24.99</v>
      </c>
      <c r="D90" s="1">
        <f>INDEX('Tarif DPD'!$H$17:$H$46,IFERROR(MATCH(B90,'Tarif DPD'!$G$17:$G$46,1),0)+1)</f>
        <v>5.5300000000000011</v>
      </c>
      <c r="E90" s="1">
        <f>INDEX('Tarif Colissimo2'!$B$4:$B$12,MATCH(B90,'Tarif Colissimo2'!$A$4:$A$12,1)+1)</f>
        <v>4.95</v>
      </c>
    </row>
    <row r="91" spans="1:5" ht="19.75" customHeight="1" x14ac:dyDescent="0.35">
      <c r="A91" t="s">
        <v>174</v>
      </c>
      <c r="C91" s="1">
        <v>24.99</v>
      </c>
      <c r="D91" s="1">
        <f>INDEX('Tarif DPD'!$H$17:$H$46,IFERROR(MATCH(B91,'Tarif DPD'!$G$17:$G$46,1),0)+1)</f>
        <v>5.5300000000000011</v>
      </c>
      <c r="E91" s="1">
        <f>INDEX('Tarif Colissimo2'!$B$4:$B$12,MATCH(B91,'Tarif Colissimo2'!$A$4:$A$12,1)+1)</f>
        <v>4.95</v>
      </c>
    </row>
    <row r="92" spans="1:5" ht="19.75" customHeight="1" x14ac:dyDescent="0.35">
      <c r="A92" t="s">
        <v>175</v>
      </c>
      <c r="C92" s="1">
        <v>39.99</v>
      </c>
      <c r="D92" s="1">
        <f>INDEX('Tarif DPD'!$H$17:$H$46,IFERROR(MATCH(B92,'Tarif DPD'!$G$17:$G$46,1),0)+1)</f>
        <v>5.5300000000000011</v>
      </c>
      <c r="E92" s="1">
        <f>INDEX('Tarif Colissimo2'!$B$4:$B$12,MATCH(B92,'Tarif Colissimo2'!$A$4:$A$12,1)+1)</f>
        <v>4.95</v>
      </c>
    </row>
    <row r="93" spans="1:5" ht="19.75" customHeight="1" x14ac:dyDescent="0.35">
      <c r="A93" t="s">
        <v>176</v>
      </c>
      <c r="B93" s="8">
        <v>0.54</v>
      </c>
      <c r="C93" s="1">
        <v>79.989999999999995</v>
      </c>
      <c r="D93" s="1">
        <f>INDEX('Tarif DPD'!$H$17:$H$46,IFERROR(MATCH(B93,'Tarif DPD'!$G$17:$G$46,1),0)+1)</f>
        <v>5.5300000000000011</v>
      </c>
      <c r="E93" s="1">
        <f>INDEX('Tarif Colissimo2'!$B$4:$B$12,MATCH(B93,'Tarif Colissimo2'!$A$4:$A$12,1)+1)</f>
        <v>7</v>
      </c>
    </row>
    <row r="94" spans="1:5" ht="19.75" customHeight="1" x14ac:dyDescent="0.35">
      <c r="A94" t="s">
        <v>177</v>
      </c>
      <c r="B94" s="8">
        <v>0.45</v>
      </c>
      <c r="C94" s="1">
        <v>79.989999999999995</v>
      </c>
      <c r="D94" s="1">
        <f>INDEX('Tarif DPD'!$H$17:$H$46,IFERROR(MATCH(B94,'Tarif DPD'!$G$17:$G$46,1),0)+1)</f>
        <v>5.5300000000000011</v>
      </c>
      <c r="E94" s="1">
        <f>INDEX('Tarif Colissimo2'!$B$4:$B$12,MATCH(B94,'Tarif Colissimo2'!$A$4:$A$12,1)+1)</f>
        <v>6.15</v>
      </c>
    </row>
    <row r="95" spans="1:5" ht="19.75" customHeight="1" x14ac:dyDescent="0.35">
      <c r="A95" t="s">
        <v>44</v>
      </c>
      <c r="B95" s="8">
        <v>0.85</v>
      </c>
      <c r="C95" s="1">
        <v>59.99</v>
      </c>
      <c r="D95" s="1">
        <f>INDEX('Tarif DPD'!$H$17:$H$46,IFERROR(MATCH(B95,'Tarif DPD'!$G$17:$G$46,1),0)+1)</f>
        <v>5.5300000000000011</v>
      </c>
      <c r="E95" s="1">
        <f>INDEX('Tarif Colissimo2'!$B$4:$B$12,MATCH(B95,'Tarif Colissimo2'!$A$4:$A$12,1)+1)</f>
        <v>7.65</v>
      </c>
    </row>
    <row r="96" spans="1:5" ht="19.75" customHeight="1" x14ac:dyDescent="0.35">
      <c r="A96" t="s">
        <v>45</v>
      </c>
      <c r="B96" s="8">
        <v>1.33</v>
      </c>
      <c r="C96" s="1">
        <v>69.989999999999995</v>
      </c>
      <c r="D96" s="1">
        <f>INDEX('Tarif DPD'!$H$17:$H$46,IFERROR(MATCH(B96,'Tarif DPD'!$G$17:$G$46,1),0)+1)</f>
        <v>5.9000000000000012</v>
      </c>
      <c r="E96" s="1">
        <f>INDEX('Tarif Colissimo2'!$B$4:$B$12,MATCH(B96,'Tarif Colissimo2'!$A$4:$A$12,1)+1)</f>
        <v>8.65</v>
      </c>
    </row>
    <row r="97" spans="1:5" ht="19.75" customHeight="1" x14ac:dyDescent="0.35">
      <c r="A97" t="s">
        <v>43</v>
      </c>
      <c r="B97" s="8">
        <v>0.5</v>
      </c>
      <c r="C97" s="1">
        <v>49.99</v>
      </c>
      <c r="D97" s="1">
        <f>INDEX('Tarif DPD'!$H$17:$H$46,IFERROR(MATCH(B97,'Tarif DPD'!$G$17:$G$46,1),0)+1)</f>
        <v>5.5300000000000011</v>
      </c>
      <c r="E97" s="1">
        <f>INDEX('Tarif Colissimo2'!$B$4:$B$12,MATCH(B97,'Tarif Colissimo2'!$A$4:$A$12,1)+1)</f>
        <v>7</v>
      </c>
    </row>
    <row r="98" spans="1:5" ht="19.75" customHeight="1" x14ac:dyDescent="0.35">
      <c r="A98" t="s">
        <v>40</v>
      </c>
      <c r="B98" s="8">
        <v>0.33</v>
      </c>
      <c r="C98" s="1">
        <v>39.99</v>
      </c>
      <c r="D98" s="1">
        <f>INDEX('Tarif DPD'!$H$17:$H$46,IFERROR(MATCH(B98,'Tarif DPD'!$G$17:$G$46,1),0)+1)</f>
        <v>5.5300000000000011</v>
      </c>
      <c r="E98" s="1">
        <f>INDEX('Tarif Colissimo2'!$B$4:$B$12,MATCH(B98,'Tarif Colissimo2'!$A$4:$A$12,1)+1)</f>
        <v>6.15</v>
      </c>
    </row>
    <row r="99" spans="1:5" ht="19.75" customHeight="1" x14ac:dyDescent="0.35">
      <c r="A99" t="s">
        <v>178</v>
      </c>
      <c r="B99" s="8">
        <v>0.49</v>
      </c>
      <c r="C99" s="1">
        <v>59.99</v>
      </c>
      <c r="D99" s="1">
        <f>INDEX('Tarif DPD'!$H$17:$H$46,IFERROR(MATCH(B99,'Tarif DPD'!$G$17:$G$46,1),0)+1)</f>
        <v>5.5300000000000011</v>
      </c>
      <c r="E99" s="1">
        <f>INDEX('Tarif Colissimo2'!$B$4:$B$12,MATCH(B99,'Tarif Colissimo2'!$A$4:$A$12,1)+1)</f>
        <v>6.15</v>
      </c>
    </row>
    <row r="100" spans="1:5" ht="19.75" customHeight="1" x14ac:dyDescent="0.35">
      <c r="A100" t="s">
        <v>41</v>
      </c>
      <c r="B100" s="8">
        <v>0.49</v>
      </c>
      <c r="C100" s="1">
        <v>59.99</v>
      </c>
      <c r="D100" s="1">
        <f>INDEX('Tarif DPD'!$H$17:$H$46,IFERROR(MATCH(B100,'Tarif DPD'!$G$17:$G$46,1),0)+1)</f>
        <v>5.5300000000000011</v>
      </c>
      <c r="E100" s="1">
        <f>INDEX('Tarif Colissimo2'!$B$4:$B$12,MATCH(B100,'Tarif Colissimo2'!$A$4:$A$12,1)+1)</f>
        <v>6.15</v>
      </c>
    </row>
    <row r="101" spans="1:5" ht="19.75" customHeight="1" x14ac:dyDescent="0.35">
      <c r="A101" t="s">
        <v>42</v>
      </c>
      <c r="B101" s="8">
        <v>1.1399999999999999</v>
      </c>
      <c r="C101" s="1">
        <v>79.989999999999995</v>
      </c>
      <c r="D101" s="1">
        <f>INDEX('Tarif DPD'!$H$17:$H$46,IFERROR(MATCH(B101,'Tarif DPD'!$G$17:$G$46,1),0)+1)</f>
        <v>5.9000000000000012</v>
      </c>
      <c r="E101" s="1">
        <f>INDEX('Tarif Colissimo2'!$B$4:$B$12,MATCH(B101,'Tarif Colissimo2'!$A$4:$A$12,1)+1)</f>
        <v>8.65</v>
      </c>
    </row>
    <row r="102" spans="1:5" ht="19.75" customHeight="1" x14ac:dyDescent="0.35">
      <c r="A102" t="s">
        <v>179</v>
      </c>
      <c r="B102" s="8">
        <v>0.2</v>
      </c>
      <c r="C102" s="1">
        <v>24.99</v>
      </c>
      <c r="D102" s="1">
        <f>INDEX('Tarif DPD'!$H$17:$H$46,IFERROR(MATCH(B102,'Tarif DPD'!$G$17:$G$46,1),0)+1)</f>
        <v>5.5300000000000011</v>
      </c>
      <c r="E102" s="1">
        <f>INDEX('Tarif Colissimo2'!$B$4:$B$12,MATCH(B102,'Tarif Colissimo2'!$A$4:$A$12,1)+1)</f>
        <v>4.95</v>
      </c>
    </row>
    <row r="103" spans="1:5" ht="19.75" customHeight="1" x14ac:dyDescent="0.35">
      <c r="A103" t="s">
        <v>180</v>
      </c>
      <c r="B103" s="8">
        <v>0.89</v>
      </c>
      <c r="C103" s="1">
        <v>49.99</v>
      </c>
      <c r="D103" s="1">
        <f>INDEX('Tarif DPD'!$H$17:$H$46,IFERROR(MATCH(B103,'Tarif DPD'!$G$17:$G$46,1),0)+1)</f>
        <v>5.5300000000000011</v>
      </c>
      <c r="E103" s="1">
        <f>INDEX('Tarif Colissimo2'!$B$4:$B$12,MATCH(B103,'Tarif Colissimo2'!$A$4:$A$12,1)+1)</f>
        <v>7.65</v>
      </c>
    </row>
    <row r="104" spans="1:5" ht="19.75" customHeight="1" x14ac:dyDescent="0.35">
      <c r="A104" t="s">
        <v>181</v>
      </c>
      <c r="B104" s="8">
        <v>0.28000000000000003</v>
      </c>
      <c r="C104" s="1">
        <v>19.989999999999998</v>
      </c>
      <c r="D104" s="1">
        <f>INDEX('Tarif DPD'!$H$17:$H$46,IFERROR(MATCH(B104,'Tarif DPD'!$G$17:$G$46,1),0)+1)</f>
        <v>5.5300000000000011</v>
      </c>
      <c r="E104" s="1">
        <f>INDEX('Tarif Colissimo2'!$B$4:$B$12,MATCH(B104,'Tarif Colissimo2'!$A$4:$A$12,1)+1)</f>
        <v>6.15</v>
      </c>
    </row>
    <row r="105" spans="1:5" ht="19.75" customHeight="1" x14ac:dyDescent="0.35">
      <c r="A105" t="s">
        <v>182</v>
      </c>
      <c r="B105" s="8">
        <v>0.83</v>
      </c>
      <c r="C105" s="1">
        <v>39.99</v>
      </c>
      <c r="D105" s="1">
        <f>INDEX('Tarif DPD'!$H$17:$H$46,IFERROR(MATCH(B105,'Tarif DPD'!$G$17:$G$46,1),0)+1)</f>
        <v>5.5300000000000011</v>
      </c>
      <c r="E105" s="1">
        <f>INDEX('Tarif Colissimo2'!$B$4:$B$12,MATCH(B105,'Tarif Colissimo2'!$A$4:$A$12,1)+1)</f>
        <v>7.65</v>
      </c>
    </row>
    <row r="106" spans="1:5" ht="19.75" customHeight="1" x14ac:dyDescent="0.35">
      <c r="A106" t="s">
        <v>183</v>
      </c>
      <c r="B106" s="8">
        <v>2.2000000000000002</v>
      </c>
      <c r="C106" s="1">
        <v>59.99</v>
      </c>
      <c r="D106" s="1">
        <f>INDEX('Tarif DPD'!$H$17:$H$46,IFERROR(MATCH(B106,'Tarif DPD'!$G$17:$G$46,1),0)+1)</f>
        <v>6.2700000000000022</v>
      </c>
      <c r="E106" s="1">
        <f>INDEX('Tarif Colissimo2'!$B$4:$B$12,MATCH(B106,'Tarif Colissimo2'!$A$4:$A$12,1)+1)</f>
        <v>13.15</v>
      </c>
    </row>
    <row r="107" spans="1:5" ht="19.75" customHeight="1" x14ac:dyDescent="0.35">
      <c r="A107" t="s">
        <v>184</v>
      </c>
      <c r="B107" s="8">
        <v>2.5</v>
      </c>
      <c r="C107" s="1">
        <v>99.99</v>
      </c>
      <c r="D107" s="1">
        <f>INDEX('Tarif DPD'!$H$17:$H$46,IFERROR(MATCH(B107,'Tarif DPD'!$G$17:$G$46,1),0)+1)</f>
        <v>6.2700000000000022</v>
      </c>
      <c r="E107" s="1">
        <f>INDEX('Tarif Colissimo2'!$B$4:$B$12,MATCH(B107,'Tarif Colissimo2'!$A$4:$A$12,1)+1)</f>
        <v>13.15</v>
      </c>
    </row>
    <row r="108" spans="1:5" ht="19.75" customHeight="1" x14ac:dyDescent="0.35">
      <c r="A108" t="s">
        <v>185</v>
      </c>
      <c r="B108" s="8">
        <v>1.4</v>
      </c>
      <c r="C108" s="1">
        <v>34.99</v>
      </c>
      <c r="D108" s="1">
        <f>INDEX('Tarif DPD'!$H$17:$H$46,IFERROR(MATCH(B108,'Tarif DPD'!$G$17:$G$46,1),0)+1)</f>
        <v>5.9000000000000012</v>
      </c>
      <c r="E108" s="1">
        <f>INDEX('Tarif Colissimo2'!$B$4:$B$12,MATCH(B108,'Tarif Colissimo2'!$A$4:$A$12,1)+1)</f>
        <v>8.65</v>
      </c>
    </row>
    <row r="109" spans="1:5" ht="19.75" customHeight="1" x14ac:dyDescent="0.35">
      <c r="A109" t="s">
        <v>186</v>
      </c>
      <c r="B109" s="8">
        <v>1.4</v>
      </c>
      <c r="C109" s="1">
        <v>34.99</v>
      </c>
      <c r="D109" s="1">
        <f>INDEX('Tarif DPD'!$H$17:$H$46,IFERROR(MATCH(B109,'Tarif DPD'!$G$17:$G$46,1),0)+1)</f>
        <v>5.9000000000000012</v>
      </c>
      <c r="E109" s="1">
        <f>INDEX('Tarif Colissimo2'!$B$4:$B$12,MATCH(B109,'Tarif Colissimo2'!$A$4:$A$12,1)+1)</f>
        <v>8.65</v>
      </c>
    </row>
    <row r="110" spans="1:5" ht="19.75" customHeight="1" x14ac:dyDescent="0.35">
      <c r="A110" t="s">
        <v>187</v>
      </c>
      <c r="B110" s="8">
        <v>1.4</v>
      </c>
      <c r="C110" s="1">
        <v>34.99</v>
      </c>
      <c r="D110" s="1">
        <f>INDEX('Tarif DPD'!$H$17:$H$46,IFERROR(MATCH(B110,'Tarif DPD'!$G$17:$G$46,1),0)+1)</f>
        <v>5.9000000000000012</v>
      </c>
      <c r="E110" s="1">
        <f>INDEX('Tarif Colissimo2'!$B$4:$B$12,MATCH(B110,'Tarif Colissimo2'!$A$4:$A$12,1)+1)</f>
        <v>8.65</v>
      </c>
    </row>
    <row r="111" spans="1:5" ht="19.75" customHeight="1" x14ac:dyDescent="0.35">
      <c r="A111" t="s">
        <v>188</v>
      </c>
      <c r="B111" s="8">
        <v>1.4</v>
      </c>
      <c r="C111" s="1">
        <v>34.99</v>
      </c>
      <c r="D111" s="1">
        <f>INDEX('Tarif DPD'!$H$17:$H$46,IFERROR(MATCH(B111,'Tarif DPD'!$G$17:$G$46,1),0)+1)</f>
        <v>5.9000000000000012</v>
      </c>
      <c r="E111" s="1">
        <f>INDEX('Tarif Colissimo2'!$B$4:$B$12,MATCH(B111,'Tarif Colissimo2'!$A$4:$A$12,1)+1)</f>
        <v>8.65</v>
      </c>
    </row>
    <row r="112" spans="1:5" ht="19.75" customHeight="1" x14ac:dyDescent="0.35">
      <c r="A112" t="s">
        <v>189</v>
      </c>
      <c r="B112" s="8">
        <v>2.2000000000000002</v>
      </c>
      <c r="C112" s="1">
        <v>59.99</v>
      </c>
      <c r="D112" s="1">
        <f>INDEX('Tarif DPD'!$H$17:$H$46,IFERROR(MATCH(B112,'Tarif DPD'!$G$17:$G$46,1),0)+1)</f>
        <v>6.2700000000000022</v>
      </c>
      <c r="E112" s="1">
        <f>INDEX('Tarif Colissimo2'!$B$4:$B$12,MATCH(B112,'Tarif Colissimo2'!$A$4:$A$12,1)+1)</f>
        <v>13.15</v>
      </c>
    </row>
    <row r="113" spans="1:5" ht="19.75" customHeight="1" x14ac:dyDescent="0.35">
      <c r="A113" t="s">
        <v>190</v>
      </c>
      <c r="B113" s="8">
        <v>1.43</v>
      </c>
      <c r="C113" s="1">
        <v>79.989999999999995</v>
      </c>
      <c r="D113" s="1">
        <f>INDEX('Tarif DPD'!$H$17:$H$46,IFERROR(MATCH(B113,'Tarif DPD'!$G$17:$G$46,1),0)+1)</f>
        <v>5.9000000000000012</v>
      </c>
      <c r="E113" s="1">
        <f>INDEX('Tarif Colissimo2'!$B$4:$B$12,MATCH(B113,'Tarif Colissimo2'!$A$4:$A$12,1)+1)</f>
        <v>8.65</v>
      </c>
    </row>
    <row r="114" spans="1:5" ht="19.75" customHeight="1" x14ac:dyDescent="0.35">
      <c r="A114" t="s">
        <v>191</v>
      </c>
      <c r="B114" s="8">
        <v>0.23</v>
      </c>
      <c r="C114" s="1">
        <v>19.989999999999998</v>
      </c>
      <c r="D114" s="1">
        <f>INDEX('Tarif DPD'!$H$17:$H$46,IFERROR(MATCH(B114,'Tarif DPD'!$G$17:$G$46,1),0)+1)</f>
        <v>5.5300000000000011</v>
      </c>
      <c r="E114" s="1">
        <f>INDEX('Tarif Colissimo2'!$B$4:$B$12,MATCH(B114,'Tarif Colissimo2'!$A$4:$A$12,1)+1)</f>
        <v>4.95</v>
      </c>
    </row>
    <row r="115" spans="1:5" ht="19.75" customHeight="1" x14ac:dyDescent="0.35">
      <c r="A115" t="s">
        <v>192</v>
      </c>
      <c r="B115" s="8">
        <v>0.51</v>
      </c>
      <c r="C115" s="1">
        <v>29.99</v>
      </c>
      <c r="D115" s="1">
        <f>INDEX('Tarif DPD'!$H$17:$H$46,IFERROR(MATCH(B115,'Tarif DPD'!$G$17:$G$46,1),0)+1)</f>
        <v>5.5300000000000011</v>
      </c>
      <c r="E115" s="1">
        <f>INDEX('Tarif Colissimo2'!$B$4:$B$12,MATCH(B115,'Tarif Colissimo2'!$A$4:$A$12,1)+1)</f>
        <v>7</v>
      </c>
    </row>
    <row r="116" spans="1:5" ht="19.75" customHeight="1" x14ac:dyDescent="0.35">
      <c r="A116" t="s">
        <v>193</v>
      </c>
      <c r="B116" s="8">
        <v>1.3</v>
      </c>
      <c r="C116" s="1">
        <v>59.99</v>
      </c>
      <c r="D116" s="1">
        <f>INDEX('Tarif DPD'!$H$17:$H$46,IFERROR(MATCH(B116,'Tarif DPD'!$G$17:$G$46,1),0)+1)</f>
        <v>5.9000000000000012</v>
      </c>
      <c r="E116" s="1">
        <f>INDEX('Tarif Colissimo2'!$B$4:$B$12,MATCH(B116,'Tarif Colissimo2'!$A$4:$A$12,1)+1)</f>
        <v>8.65</v>
      </c>
    </row>
    <row r="117" spans="1:5" ht="19.75" customHeight="1" x14ac:dyDescent="0.35">
      <c r="A117" t="s">
        <v>194</v>
      </c>
      <c r="B117" s="8">
        <v>2.23</v>
      </c>
      <c r="C117" s="1">
        <v>89.99</v>
      </c>
      <c r="D117" s="1">
        <f>INDEX('Tarif DPD'!$H$17:$H$46,IFERROR(MATCH(B117,'Tarif DPD'!$G$17:$G$46,1),0)+1)</f>
        <v>6.2700000000000022</v>
      </c>
      <c r="E117" s="1">
        <f>INDEX('Tarif Colissimo2'!$B$4:$B$12,MATCH(B117,'Tarif Colissimo2'!$A$4:$A$12,1)+1)</f>
        <v>13.15</v>
      </c>
    </row>
    <row r="118" spans="1:5" ht="19.75" customHeight="1" x14ac:dyDescent="0.35">
      <c r="A118" t="s">
        <v>195</v>
      </c>
      <c r="B118" s="8">
        <v>0.31</v>
      </c>
      <c r="C118" s="1">
        <v>34.99</v>
      </c>
      <c r="D118" s="1">
        <f>INDEX('Tarif DPD'!$H$17:$H$46,IFERROR(MATCH(B118,'Tarif DPD'!$G$17:$G$46,1),0)+1)</f>
        <v>5.5300000000000011</v>
      </c>
      <c r="E118" s="1">
        <f>INDEX('Tarif Colissimo2'!$B$4:$B$12,MATCH(B118,'Tarif Colissimo2'!$A$4:$A$12,1)+1)</f>
        <v>6.15</v>
      </c>
    </row>
    <row r="119" spans="1:5" ht="19.75" customHeight="1" x14ac:dyDescent="0.35">
      <c r="A119" t="s">
        <v>196</v>
      </c>
      <c r="B119" s="8">
        <v>0.2</v>
      </c>
      <c r="C119" s="1">
        <v>24.99</v>
      </c>
      <c r="D119" s="1">
        <f>INDEX('Tarif DPD'!$H$17:$H$46,IFERROR(MATCH(B119,'Tarif DPD'!$G$17:$G$46,1),0)+1)</f>
        <v>5.5300000000000011</v>
      </c>
      <c r="E119" s="1">
        <f>INDEX('Tarif Colissimo2'!$B$4:$B$12,MATCH(B119,'Tarif Colissimo2'!$A$4:$A$12,1)+1)</f>
        <v>4.95</v>
      </c>
    </row>
    <row r="120" spans="1:5" ht="19.75" customHeight="1" x14ac:dyDescent="0.35">
      <c r="A120" t="s">
        <v>197</v>
      </c>
      <c r="B120" s="8">
        <v>0.89</v>
      </c>
      <c r="C120" s="1">
        <v>49.99</v>
      </c>
      <c r="D120" s="1">
        <f>INDEX('Tarif DPD'!$H$17:$H$46,IFERROR(MATCH(B120,'Tarif DPD'!$G$17:$G$46,1),0)+1)</f>
        <v>5.5300000000000011</v>
      </c>
      <c r="E120" s="1">
        <f>INDEX('Tarif Colissimo2'!$B$4:$B$12,MATCH(B120,'Tarif Colissimo2'!$A$4:$A$12,1)+1)</f>
        <v>7.65</v>
      </c>
    </row>
    <row r="121" spans="1:5" ht="19.75" customHeight="1" x14ac:dyDescent="0.35">
      <c r="A121" t="s">
        <v>198</v>
      </c>
      <c r="B121" s="8">
        <v>0.28000000000000003</v>
      </c>
      <c r="C121" s="1">
        <v>29.99</v>
      </c>
      <c r="D121" s="1">
        <f>INDEX('Tarif DPD'!$H$17:$H$46,IFERROR(MATCH(B121,'Tarif DPD'!$G$17:$G$46,1),0)+1)</f>
        <v>5.5300000000000011</v>
      </c>
      <c r="E121" s="1">
        <f>INDEX('Tarif Colissimo2'!$B$4:$B$12,MATCH(B121,'Tarif Colissimo2'!$A$4:$A$12,1)+1)</f>
        <v>6.15</v>
      </c>
    </row>
    <row r="122" spans="1:5" ht="19.75" customHeight="1" x14ac:dyDescent="0.35">
      <c r="A122" t="s">
        <v>199</v>
      </c>
      <c r="B122" s="8">
        <v>0.83</v>
      </c>
      <c r="C122" s="1">
        <v>39.99</v>
      </c>
      <c r="D122" s="1">
        <f>INDEX('Tarif DPD'!$H$17:$H$46,IFERROR(MATCH(B122,'Tarif DPD'!$G$17:$G$46,1),0)+1)</f>
        <v>5.5300000000000011</v>
      </c>
      <c r="E122" s="1">
        <f>INDEX('Tarif Colissimo2'!$B$4:$B$12,MATCH(B122,'Tarif Colissimo2'!$A$4:$A$12,1)+1)</f>
        <v>7.65</v>
      </c>
    </row>
    <row r="123" spans="1:5" ht="19.75" customHeight="1" x14ac:dyDescent="0.35">
      <c r="A123" t="s">
        <v>21</v>
      </c>
      <c r="B123" s="8">
        <v>0.79</v>
      </c>
      <c r="C123" s="1">
        <v>59.99</v>
      </c>
      <c r="D123" s="1">
        <f>INDEX('Tarif DPD'!$H$17:$H$46,IFERROR(MATCH(B123,'Tarif DPD'!$G$17:$G$46,1),0)+1)</f>
        <v>5.5300000000000011</v>
      </c>
      <c r="E123" s="1">
        <f>INDEX('Tarif Colissimo2'!$B$4:$B$12,MATCH(B123,'Tarif Colissimo2'!$A$4:$A$12,1)+1)</f>
        <v>7.65</v>
      </c>
    </row>
    <row r="124" spans="1:5" ht="19.75" customHeight="1" x14ac:dyDescent="0.35">
      <c r="A124" t="s">
        <v>200</v>
      </c>
      <c r="B124" s="8">
        <v>0.79</v>
      </c>
      <c r="C124" s="1">
        <v>59.99</v>
      </c>
      <c r="D124" s="1">
        <f>INDEX('Tarif DPD'!$H$17:$H$46,IFERROR(MATCH(B124,'Tarif DPD'!$G$17:$G$46,1),0)+1)</f>
        <v>5.5300000000000011</v>
      </c>
      <c r="E124" s="1">
        <f>INDEX('Tarif Colissimo2'!$B$4:$B$12,MATCH(B124,'Tarif Colissimo2'!$A$4:$A$12,1)+1)</f>
        <v>7.65</v>
      </c>
    </row>
    <row r="125" spans="1:5" ht="19.75" customHeight="1" x14ac:dyDescent="0.35">
      <c r="A125" t="s">
        <v>201</v>
      </c>
      <c r="B125" s="8">
        <v>0.79</v>
      </c>
      <c r="C125" s="1">
        <v>59.99</v>
      </c>
      <c r="D125" s="1">
        <f>INDEX('Tarif DPD'!$H$17:$H$46,IFERROR(MATCH(B125,'Tarif DPD'!$G$17:$G$46,1),0)+1)</f>
        <v>5.5300000000000011</v>
      </c>
      <c r="E125" s="1">
        <f>INDEX('Tarif Colissimo2'!$B$4:$B$12,MATCH(B125,'Tarif Colissimo2'!$A$4:$A$12,1)+1)</f>
        <v>7.65</v>
      </c>
    </row>
    <row r="126" spans="1:5" ht="19.75" customHeight="1" x14ac:dyDescent="0.35">
      <c r="A126" t="s">
        <v>22</v>
      </c>
      <c r="B126" s="8">
        <v>0.86</v>
      </c>
      <c r="C126" s="1">
        <v>59.99</v>
      </c>
      <c r="D126" s="1">
        <f>INDEX('Tarif DPD'!$H$17:$H$46,IFERROR(MATCH(B126,'Tarif DPD'!$G$17:$G$46,1),0)+1)</f>
        <v>5.5300000000000011</v>
      </c>
      <c r="E126" s="1">
        <f>INDEX('Tarif Colissimo2'!$B$4:$B$12,MATCH(B126,'Tarif Colissimo2'!$A$4:$A$12,1)+1)</f>
        <v>7.65</v>
      </c>
    </row>
    <row r="127" spans="1:5" ht="19.75" customHeight="1" x14ac:dyDescent="0.35">
      <c r="A127" t="s">
        <v>20</v>
      </c>
      <c r="B127" s="8">
        <v>0.3</v>
      </c>
      <c r="C127" s="1">
        <v>39.99</v>
      </c>
      <c r="D127" s="1">
        <f>INDEX('Tarif DPD'!$H$17:$H$46,IFERROR(MATCH(B127,'Tarif DPD'!$G$17:$G$46,1),0)+1)</f>
        <v>5.5300000000000011</v>
      </c>
      <c r="E127" s="1">
        <f>INDEX('Tarif Colissimo2'!$B$4:$B$12,MATCH(B127,'Tarif Colissimo2'!$A$4:$A$12,1)+1)</f>
        <v>6.15</v>
      </c>
    </row>
    <row r="128" spans="1:5" ht="19.75" customHeight="1" x14ac:dyDescent="0.35">
      <c r="A128" t="s">
        <v>18</v>
      </c>
      <c r="B128" s="8">
        <v>0.3</v>
      </c>
      <c r="C128" s="1">
        <v>39.99</v>
      </c>
      <c r="D128" s="1">
        <f>INDEX('Tarif DPD'!$H$17:$H$46,IFERROR(MATCH(B128,'Tarif DPD'!$G$17:$G$46,1),0)+1)</f>
        <v>5.5300000000000011</v>
      </c>
      <c r="E128" s="1">
        <f>INDEX('Tarif Colissimo2'!$B$4:$B$12,MATCH(B128,'Tarif Colissimo2'!$A$4:$A$12,1)+1)</f>
        <v>6.15</v>
      </c>
    </row>
    <row r="129" spans="1:5" ht="19.75" customHeight="1" x14ac:dyDescent="0.35">
      <c r="A129" t="s">
        <v>19</v>
      </c>
      <c r="B129" s="8">
        <v>0.3</v>
      </c>
      <c r="C129" s="1">
        <v>39.99</v>
      </c>
      <c r="D129" s="1">
        <f>INDEX('Tarif DPD'!$H$17:$H$46,IFERROR(MATCH(B129,'Tarif DPD'!$G$17:$G$46,1),0)+1)</f>
        <v>5.5300000000000011</v>
      </c>
      <c r="E129" s="1">
        <f>INDEX('Tarif Colissimo2'!$B$4:$B$12,MATCH(B129,'Tarif Colissimo2'!$A$4:$A$12,1)+1)</f>
        <v>6.15</v>
      </c>
    </row>
    <row r="130" spans="1:5" ht="19.75" customHeight="1" x14ac:dyDescent="0.35">
      <c r="A130" t="s">
        <v>17</v>
      </c>
      <c r="B130" s="8">
        <v>0.33</v>
      </c>
      <c r="C130" s="1">
        <v>29.99</v>
      </c>
      <c r="D130" s="1">
        <f>INDEX('Tarif DPD'!$H$17:$H$46,IFERROR(MATCH(B130,'Tarif DPD'!$G$17:$G$46,1),0)+1)</f>
        <v>5.5300000000000011</v>
      </c>
      <c r="E130" s="1">
        <f>INDEX('Tarif Colissimo2'!$B$4:$B$12,MATCH(B130,'Tarif Colissimo2'!$A$4:$A$12,1)+1)</f>
        <v>6.15</v>
      </c>
    </row>
    <row r="131" spans="1:5" ht="19.75" customHeight="1" x14ac:dyDescent="0.35">
      <c r="A131" t="s">
        <v>202</v>
      </c>
      <c r="B131" s="8">
        <v>0.19</v>
      </c>
      <c r="C131" s="1">
        <v>16.989999999999998</v>
      </c>
      <c r="D131" s="1">
        <f>INDEX('Tarif DPD'!$H$17:$H$46,IFERROR(MATCH(B131,'Tarif DPD'!$G$17:$G$46,1),0)+1)</f>
        <v>5.5300000000000011</v>
      </c>
      <c r="E131" s="1">
        <f>INDEX('Tarif Colissimo2'!$B$4:$B$12,MATCH(B131,'Tarif Colissimo2'!$A$4:$A$12,1)+1)</f>
        <v>4.95</v>
      </c>
    </row>
    <row r="132" spans="1:5" ht="19.75" customHeight="1" x14ac:dyDescent="0.35">
      <c r="A132" t="s">
        <v>203</v>
      </c>
      <c r="B132" s="8">
        <v>0.2</v>
      </c>
      <c r="C132" s="1">
        <v>24.99</v>
      </c>
      <c r="D132" s="1">
        <f>INDEX('Tarif DPD'!$H$17:$H$46,IFERROR(MATCH(B132,'Tarif DPD'!$G$17:$G$46,1),0)+1)</f>
        <v>5.5300000000000011</v>
      </c>
      <c r="E132" s="1">
        <f>INDEX('Tarif Colissimo2'!$B$4:$B$12,MATCH(B132,'Tarif Colissimo2'!$A$4:$A$12,1)+1)</f>
        <v>4.95</v>
      </c>
    </row>
    <row r="133" spans="1:5" ht="19.75" customHeight="1" x14ac:dyDescent="0.35">
      <c r="A133" t="s">
        <v>204</v>
      </c>
      <c r="B133" s="8">
        <v>0.33</v>
      </c>
      <c r="C133" s="1">
        <v>29.99</v>
      </c>
      <c r="D133" s="1">
        <f>INDEX('Tarif DPD'!$H$17:$H$46,IFERROR(MATCH(B133,'Tarif DPD'!$G$17:$G$46,1),0)+1)</f>
        <v>5.5300000000000011</v>
      </c>
      <c r="E133" s="1">
        <f>INDEX('Tarif Colissimo2'!$B$4:$B$12,MATCH(B133,'Tarif Colissimo2'!$A$4:$A$12,1)+1)</f>
        <v>6.15</v>
      </c>
    </row>
    <row r="134" spans="1:5" ht="19.75" customHeight="1" x14ac:dyDescent="0.35">
      <c r="A134" t="s">
        <v>205</v>
      </c>
      <c r="B134" s="8">
        <v>0.55000000000000004</v>
      </c>
      <c r="C134" s="1">
        <v>59.99</v>
      </c>
      <c r="D134" s="1">
        <f>INDEX('Tarif DPD'!$H$17:$H$46,IFERROR(MATCH(B134,'Tarif DPD'!$G$17:$G$46,1),0)+1)</f>
        <v>5.5300000000000011</v>
      </c>
      <c r="E134" s="1">
        <f>INDEX('Tarif Colissimo2'!$B$4:$B$12,MATCH(B134,'Tarif Colissimo2'!$A$4:$A$12,1)+1)</f>
        <v>7</v>
      </c>
    </row>
    <row r="135" spans="1:5" ht="19.75" customHeight="1" x14ac:dyDescent="0.35">
      <c r="A135" t="s">
        <v>206</v>
      </c>
      <c r="C135" s="1">
        <v>12.99</v>
      </c>
      <c r="D135" s="1">
        <f>INDEX('Tarif DPD'!$H$17:$H$46,IFERROR(MATCH(B135,'Tarif DPD'!$G$17:$G$46,1),0)+1)</f>
        <v>5.5300000000000011</v>
      </c>
      <c r="E135" s="1">
        <f>INDEX('Tarif Colissimo2'!$B$4:$B$12,MATCH(B135,'Tarif Colissimo2'!$A$4:$A$12,1)+1)</f>
        <v>4.95</v>
      </c>
    </row>
    <row r="136" spans="1:5" ht="19.75" customHeight="1" x14ac:dyDescent="0.35">
      <c r="A136" t="s">
        <v>207</v>
      </c>
      <c r="B136" s="8">
        <v>0.2</v>
      </c>
      <c r="C136" s="1">
        <v>24.99</v>
      </c>
      <c r="D136" s="1">
        <f>INDEX('Tarif DPD'!$H$17:$H$46,IFERROR(MATCH(B136,'Tarif DPD'!$G$17:$G$46,1),0)+1)</f>
        <v>5.5300000000000011</v>
      </c>
      <c r="E136" s="1">
        <f>INDEX('Tarif Colissimo2'!$B$4:$B$12,MATCH(B136,'Tarif Colissimo2'!$A$4:$A$12,1)+1)</f>
        <v>4.95</v>
      </c>
    </row>
    <row r="137" spans="1:5" ht="19.75" customHeight="1" x14ac:dyDescent="0.35">
      <c r="A137" t="s">
        <v>208</v>
      </c>
      <c r="B137" s="8">
        <v>0.9</v>
      </c>
      <c r="C137" s="1">
        <v>29.99</v>
      </c>
      <c r="D137" s="1">
        <f>INDEX('Tarif DPD'!$H$17:$H$46,IFERROR(MATCH(B137,'Tarif DPD'!$G$17:$G$46,1),0)+1)</f>
        <v>5.5300000000000011</v>
      </c>
      <c r="E137" s="1">
        <f>INDEX('Tarif Colissimo2'!$B$4:$B$12,MATCH(B137,'Tarif Colissimo2'!$A$4:$A$12,1)+1)</f>
        <v>7.65</v>
      </c>
    </row>
    <row r="138" spans="1:5" ht="19.75" customHeight="1" x14ac:dyDescent="0.35">
      <c r="A138" t="s">
        <v>209</v>
      </c>
      <c r="B138" s="8">
        <v>0.28000000000000003</v>
      </c>
      <c r="C138" s="1">
        <v>19.989999999999998</v>
      </c>
      <c r="D138" s="1">
        <f>INDEX('Tarif DPD'!$H$17:$H$46,IFERROR(MATCH(B138,'Tarif DPD'!$G$17:$G$46,1),0)+1)</f>
        <v>5.5300000000000011</v>
      </c>
      <c r="E138" s="1">
        <f>INDEX('Tarif Colissimo2'!$B$4:$B$12,MATCH(B138,'Tarif Colissimo2'!$A$4:$A$12,1)+1)</f>
        <v>6.15</v>
      </c>
    </row>
    <row r="139" spans="1:5" ht="19.75" customHeight="1" x14ac:dyDescent="0.35">
      <c r="A139" t="s">
        <v>210</v>
      </c>
      <c r="B139" s="8">
        <v>0.19</v>
      </c>
      <c r="C139" s="1">
        <v>16.989999999999998</v>
      </c>
      <c r="D139" s="1">
        <f>INDEX('Tarif DPD'!$H$17:$H$46,IFERROR(MATCH(B139,'Tarif DPD'!$G$17:$G$46,1),0)+1)</f>
        <v>5.5300000000000011</v>
      </c>
      <c r="E139" s="1">
        <f>INDEX('Tarif Colissimo2'!$B$4:$B$12,MATCH(B139,'Tarif Colissimo2'!$A$4:$A$12,1)+1)</f>
        <v>4.95</v>
      </c>
    </row>
    <row r="140" spans="1:5" ht="19.75" customHeight="1" x14ac:dyDescent="0.35">
      <c r="A140" t="s">
        <v>211</v>
      </c>
      <c r="B140" s="8">
        <v>0.94</v>
      </c>
      <c r="C140" s="1">
        <v>39.99</v>
      </c>
      <c r="D140" s="1">
        <f>INDEX('Tarif DPD'!$H$17:$H$46,IFERROR(MATCH(B140,'Tarif DPD'!$G$17:$G$46,1),0)+1)</f>
        <v>5.5300000000000011</v>
      </c>
      <c r="E140" s="1">
        <f>INDEX('Tarif Colissimo2'!$B$4:$B$12,MATCH(B140,'Tarif Colissimo2'!$A$4:$A$12,1)+1)</f>
        <v>7.65</v>
      </c>
    </row>
    <row r="141" spans="1:5" ht="19.75" customHeight="1" x14ac:dyDescent="0.35">
      <c r="A141" t="s">
        <v>212</v>
      </c>
      <c r="B141" s="8">
        <v>0.19</v>
      </c>
      <c r="C141" s="1">
        <v>49.99</v>
      </c>
      <c r="D141" s="1">
        <f>INDEX('Tarif DPD'!$H$17:$H$46,IFERROR(MATCH(B141,'Tarif DPD'!$G$17:$G$46,1),0)+1)</f>
        <v>5.5300000000000011</v>
      </c>
      <c r="E141" s="1">
        <f>INDEX('Tarif Colissimo2'!$B$4:$B$12,MATCH(B141,'Tarif Colissimo2'!$A$4:$A$12,1)+1)</f>
        <v>4.95</v>
      </c>
    </row>
    <row r="142" spans="1:5" ht="19.75" customHeight="1" x14ac:dyDescent="0.35">
      <c r="A142" t="s">
        <v>213</v>
      </c>
      <c r="B142" s="8">
        <v>0.28000000000000003</v>
      </c>
      <c r="C142" s="1">
        <v>19.989999999999998</v>
      </c>
      <c r="D142" s="1">
        <f>INDEX('Tarif DPD'!$H$17:$H$46,IFERROR(MATCH(B142,'Tarif DPD'!$G$17:$G$46,1),0)+1)</f>
        <v>5.5300000000000011</v>
      </c>
      <c r="E142" s="1">
        <f>INDEX('Tarif Colissimo2'!$B$4:$B$12,MATCH(B142,'Tarif Colissimo2'!$A$4:$A$12,1)+1)</f>
        <v>6.15</v>
      </c>
    </row>
    <row r="143" spans="1:5" ht="19.75" customHeight="1" x14ac:dyDescent="0.35">
      <c r="A143" t="s">
        <v>214</v>
      </c>
      <c r="B143" s="8">
        <v>2.23</v>
      </c>
      <c r="C143" s="1">
        <v>89.99</v>
      </c>
      <c r="D143" s="1">
        <f>INDEX('Tarif DPD'!$H$17:$H$46,IFERROR(MATCH(B143,'Tarif DPD'!$G$17:$G$46,1),0)+1)</f>
        <v>6.2700000000000022</v>
      </c>
      <c r="E143" s="1">
        <f>INDEX('Tarif Colissimo2'!$B$4:$B$12,MATCH(B143,'Tarif Colissimo2'!$A$4:$A$12,1)+1)</f>
        <v>13.15</v>
      </c>
    </row>
    <row r="144" spans="1:5" ht="19.75" customHeight="1" x14ac:dyDescent="0.35">
      <c r="A144" t="s">
        <v>215</v>
      </c>
      <c r="B144" s="8">
        <v>0.19</v>
      </c>
      <c r="C144" s="1">
        <v>16.989999999999998</v>
      </c>
      <c r="D144" s="1">
        <f>INDEX('Tarif DPD'!$H$17:$H$46,IFERROR(MATCH(B144,'Tarif DPD'!$G$17:$G$46,1),0)+1)</f>
        <v>5.5300000000000011</v>
      </c>
      <c r="E144" s="1">
        <f>INDEX('Tarif Colissimo2'!$B$4:$B$12,MATCH(B144,'Tarif Colissimo2'!$A$4:$A$12,1)+1)</f>
        <v>4.95</v>
      </c>
    </row>
    <row r="145" spans="1:5" ht="19.75" customHeight="1" x14ac:dyDescent="0.35">
      <c r="A145" t="s">
        <v>216</v>
      </c>
      <c r="B145" s="8">
        <v>0.85</v>
      </c>
      <c r="C145" s="1">
        <v>39.99</v>
      </c>
      <c r="D145" s="1">
        <f>INDEX('Tarif DPD'!$H$17:$H$46,IFERROR(MATCH(B145,'Tarif DPD'!$G$17:$G$46,1),0)+1)</f>
        <v>5.5300000000000011</v>
      </c>
      <c r="E145" s="1">
        <f>INDEX('Tarif Colissimo2'!$B$4:$B$12,MATCH(B145,'Tarif Colissimo2'!$A$4:$A$12,1)+1)</f>
        <v>7.65</v>
      </c>
    </row>
    <row r="146" spans="1:5" ht="19.75" customHeight="1" x14ac:dyDescent="0.35">
      <c r="A146" t="s">
        <v>217</v>
      </c>
      <c r="B146" s="8">
        <v>0.2</v>
      </c>
      <c r="C146" s="1">
        <v>24.99</v>
      </c>
      <c r="D146" s="1">
        <f>INDEX('Tarif DPD'!$H$17:$H$46,IFERROR(MATCH(B146,'Tarif DPD'!$G$17:$G$46,1),0)+1)</f>
        <v>5.5300000000000011</v>
      </c>
      <c r="E146" s="1">
        <f>INDEX('Tarif Colissimo2'!$B$4:$B$12,MATCH(B146,'Tarif Colissimo2'!$A$4:$A$12,1)+1)</f>
        <v>4.95</v>
      </c>
    </row>
    <row r="147" spans="1:5" ht="19.75" customHeight="1" x14ac:dyDescent="0.35">
      <c r="A147" t="s">
        <v>218</v>
      </c>
      <c r="B147" s="8">
        <v>0.28000000000000003</v>
      </c>
      <c r="C147" s="1">
        <v>19.989999999999998</v>
      </c>
      <c r="D147" s="1">
        <f>INDEX('Tarif DPD'!$H$17:$H$46,IFERROR(MATCH(B147,'Tarif DPD'!$G$17:$G$46,1),0)+1)</f>
        <v>5.5300000000000011</v>
      </c>
      <c r="E147" s="1">
        <f>INDEX('Tarif Colissimo2'!$B$4:$B$12,MATCH(B147,'Tarif Colissimo2'!$A$4:$A$12,1)+1)</f>
        <v>6.15</v>
      </c>
    </row>
    <row r="148" spans="1:5" ht="19.75" customHeight="1" x14ac:dyDescent="0.35">
      <c r="A148" t="s">
        <v>38</v>
      </c>
      <c r="B148" s="8">
        <v>0.34</v>
      </c>
      <c r="C148" s="1">
        <v>29.99</v>
      </c>
      <c r="D148" s="1">
        <f>INDEX('Tarif DPD'!$H$17:$H$46,IFERROR(MATCH(B148,'Tarif DPD'!$G$17:$G$46,1),0)+1)</f>
        <v>5.5300000000000011</v>
      </c>
      <c r="E148" s="1">
        <f>INDEX('Tarif Colissimo2'!$B$4:$B$12,MATCH(B148,'Tarif Colissimo2'!$A$4:$A$12,1)+1)</f>
        <v>6.15</v>
      </c>
    </row>
    <row r="149" spans="1:5" ht="19.75" customHeight="1" x14ac:dyDescent="0.35">
      <c r="A149" t="s">
        <v>219</v>
      </c>
      <c r="B149" s="8">
        <v>1.7</v>
      </c>
      <c r="C149" s="1">
        <v>39.99</v>
      </c>
      <c r="D149" s="1">
        <f>INDEX('Tarif DPD'!$H$17:$H$46,IFERROR(MATCH(B149,'Tarif DPD'!$G$17:$G$46,1),0)+1)</f>
        <v>5.9000000000000012</v>
      </c>
      <c r="E149" s="1">
        <f>INDEX('Tarif Colissimo2'!$B$4:$B$12,MATCH(B149,'Tarif Colissimo2'!$A$4:$A$12,1)+1)</f>
        <v>8.65</v>
      </c>
    </row>
    <row r="150" spans="1:5" ht="19.75" customHeight="1" x14ac:dyDescent="0.35">
      <c r="A150" t="s">
        <v>220</v>
      </c>
      <c r="B150" s="8">
        <v>1.7</v>
      </c>
      <c r="C150" s="1">
        <v>39.99</v>
      </c>
      <c r="D150" s="1">
        <f>INDEX('Tarif DPD'!$H$17:$H$46,IFERROR(MATCH(B150,'Tarif DPD'!$G$17:$G$46,1),0)+1)</f>
        <v>5.9000000000000012</v>
      </c>
      <c r="E150" s="1">
        <f>INDEX('Tarif Colissimo2'!$B$4:$B$12,MATCH(B150,'Tarif Colissimo2'!$A$4:$A$12,1)+1)</f>
        <v>8.65</v>
      </c>
    </row>
    <row r="151" spans="1:5" ht="19.75" customHeight="1" x14ac:dyDescent="0.35">
      <c r="A151" t="s">
        <v>221</v>
      </c>
      <c r="B151" s="8">
        <v>1.7</v>
      </c>
      <c r="C151" s="1">
        <v>39.99</v>
      </c>
      <c r="D151" s="1">
        <f>INDEX('Tarif DPD'!$H$17:$H$46,IFERROR(MATCH(B151,'Tarif DPD'!$G$17:$G$46,1),0)+1)</f>
        <v>5.9000000000000012</v>
      </c>
      <c r="E151" s="1">
        <f>INDEX('Tarif Colissimo2'!$B$4:$B$12,MATCH(B151,'Tarif Colissimo2'!$A$4:$A$12,1)+1)</f>
        <v>8.65</v>
      </c>
    </row>
    <row r="152" spans="1:5" ht="19.75" customHeight="1" x14ac:dyDescent="0.35">
      <c r="A152" t="s">
        <v>222</v>
      </c>
      <c r="B152" s="8">
        <v>1.7</v>
      </c>
      <c r="C152" s="1">
        <v>39.99</v>
      </c>
      <c r="D152" s="1">
        <f>INDEX('Tarif DPD'!$H$17:$H$46,IFERROR(MATCH(B152,'Tarif DPD'!$G$17:$G$46,1),0)+1)</f>
        <v>5.9000000000000012</v>
      </c>
      <c r="E152" s="1">
        <f>INDEX('Tarif Colissimo2'!$B$4:$B$12,MATCH(B152,'Tarif Colissimo2'!$A$4:$A$12,1)+1)</f>
        <v>8.65</v>
      </c>
    </row>
    <row r="153" spans="1:5" ht="19.75" customHeight="1" x14ac:dyDescent="0.35">
      <c r="A153" t="s">
        <v>223</v>
      </c>
      <c r="B153" s="8">
        <v>1.7</v>
      </c>
      <c r="C153" s="1">
        <v>39.99</v>
      </c>
      <c r="D153" s="1">
        <f>INDEX('Tarif DPD'!$H$17:$H$46,IFERROR(MATCH(B153,'Tarif DPD'!$G$17:$G$46,1),0)+1)</f>
        <v>5.9000000000000012</v>
      </c>
      <c r="E153" s="1">
        <f>INDEX('Tarif Colissimo2'!$B$4:$B$12,MATCH(B153,'Tarif Colissimo2'!$A$4:$A$12,1)+1)</f>
        <v>8.65</v>
      </c>
    </row>
    <row r="154" spans="1:5" ht="19.75" customHeight="1" x14ac:dyDescent="0.35">
      <c r="A154" t="s">
        <v>224</v>
      </c>
      <c r="B154" s="8">
        <v>1.7</v>
      </c>
      <c r="C154" s="1">
        <v>39.99</v>
      </c>
      <c r="D154" s="1">
        <f>INDEX('Tarif DPD'!$H$17:$H$46,IFERROR(MATCH(B154,'Tarif DPD'!$G$17:$G$46,1),0)+1)</f>
        <v>5.9000000000000012</v>
      </c>
      <c r="E154" s="1">
        <f>INDEX('Tarif Colissimo2'!$B$4:$B$12,MATCH(B154,'Tarif Colissimo2'!$A$4:$A$12,1)+1)</f>
        <v>8.65</v>
      </c>
    </row>
    <row r="155" spans="1:5" ht="19.75" customHeight="1" x14ac:dyDescent="0.35">
      <c r="A155" t="s">
        <v>225</v>
      </c>
      <c r="B155" s="8">
        <v>0.19</v>
      </c>
      <c r="C155" s="1">
        <v>24.99</v>
      </c>
      <c r="D155" s="1">
        <f>INDEX('Tarif DPD'!$H$17:$H$46,IFERROR(MATCH(B155,'Tarif DPD'!$G$17:$G$46,1),0)+1)</f>
        <v>5.5300000000000011</v>
      </c>
      <c r="E155" s="1">
        <f>INDEX('Tarif Colissimo2'!$B$4:$B$12,MATCH(B155,'Tarif Colissimo2'!$A$4:$A$12,1)+1)</f>
        <v>4.95</v>
      </c>
    </row>
    <row r="156" spans="1:5" ht="19.75" customHeight="1" x14ac:dyDescent="0.35">
      <c r="A156" t="s">
        <v>39</v>
      </c>
      <c r="B156" s="8">
        <v>0.28000000000000003</v>
      </c>
      <c r="C156" s="1">
        <v>19.989999999999998</v>
      </c>
      <c r="D156" s="1">
        <f>INDEX('Tarif DPD'!$H$17:$H$46,IFERROR(MATCH(B156,'Tarif DPD'!$G$17:$G$46,1),0)+1)</f>
        <v>5.5300000000000011</v>
      </c>
      <c r="E156" s="1">
        <f>INDEX('Tarif Colissimo2'!$B$4:$B$12,MATCH(B156,'Tarif Colissimo2'!$A$4:$A$12,1)+1)</f>
        <v>6.15</v>
      </c>
    </row>
    <row r="157" spans="1:5" ht="19.75" customHeight="1" x14ac:dyDescent="0.35">
      <c r="A157" t="s">
        <v>226</v>
      </c>
      <c r="C157" s="1">
        <v>12.99</v>
      </c>
      <c r="D157" s="1">
        <f>INDEX('Tarif DPD'!$H$17:$H$46,IFERROR(MATCH(B157,'Tarif DPD'!$G$17:$G$46,1),0)+1)</f>
        <v>5.5300000000000011</v>
      </c>
      <c r="E157" s="1">
        <f>INDEX('Tarif Colissimo2'!$B$4:$B$12,MATCH(B157,'Tarif Colissimo2'!$A$4:$A$12,1)+1)</f>
        <v>4.95</v>
      </c>
    </row>
    <row r="158" spans="1:5" ht="19.75" customHeight="1" x14ac:dyDescent="0.35">
      <c r="A158" t="s">
        <v>227</v>
      </c>
      <c r="B158" s="8">
        <v>0.34</v>
      </c>
      <c r="C158" s="1">
        <v>29.99</v>
      </c>
      <c r="D158" s="1">
        <f>INDEX('Tarif DPD'!$H$17:$H$46,IFERROR(MATCH(B158,'Tarif DPD'!$G$17:$G$46,1),0)+1)</f>
        <v>5.5300000000000011</v>
      </c>
      <c r="E158" s="1">
        <f>INDEX('Tarif Colissimo2'!$B$4:$B$12,MATCH(B158,'Tarif Colissimo2'!$A$4:$A$12,1)+1)</f>
        <v>6.15</v>
      </c>
    </row>
    <row r="159" spans="1:5" ht="19.75" customHeight="1" x14ac:dyDescent="0.35">
      <c r="A159" t="s">
        <v>228</v>
      </c>
      <c r="B159" s="8">
        <v>0.9</v>
      </c>
      <c r="C159" s="1">
        <v>29.99</v>
      </c>
      <c r="D159" s="1">
        <f>INDEX('Tarif DPD'!$H$17:$H$46,IFERROR(MATCH(B159,'Tarif DPD'!$G$17:$G$46,1),0)+1)</f>
        <v>5.5300000000000011</v>
      </c>
      <c r="E159" s="1">
        <f>INDEX('Tarif Colissimo2'!$B$4:$B$12,MATCH(B159,'Tarif Colissimo2'!$A$4:$A$12,1)+1)</f>
        <v>7.65</v>
      </c>
    </row>
    <row r="160" spans="1:5" ht="19.75" customHeight="1" x14ac:dyDescent="0.35">
      <c r="A160" t="s">
        <v>229</v>
      </c>
      <c r="B160" s="8">
        <v>0.83</v>
      </c>
      <c r="C160" s="1">
        <v>39.99</v>
      </c>
      <c r="D160" s="1">
        <f>INDEX('Tarif DPD'!$H$17:$H$46,IFERROR(MATCH(B160,'Tarif DPD'!$G$17:$G$46,1),0)+1)</f>
        <v>5.5300000000000011</v>
      </c>
      <c r="E160" s="1">
        <f>INDEX('Tarif Colissimo2'!$B$4:$B$12,MATCH(B160,'Tarif Colissimo2'!$A$4:$A$12,1)+1)</f>
        <v>7.65</v>
      </c>
    </row>
    <row r="161" spans="1:5" ht="19.75" customHeight="1" x14ac:dyDescent="0.35">
      <c r="A161" t="s">
        <v>230</v>
      </c>
      <c r="B161" s="8">
        <v>1.42</v>
      </c>
      <c r="C161" s="1">
        <v>59.99</v>
      </c>
      <c r="D161" s="1">
        <f>INDEX('Tarif DPD'!$H$17:$H$46,IFERROR(MATCH(B161,'Tarif DPD'!$G$17:$G$46,1),0)+1)</f>
        <v>5.9000000000000012</v>
      </c>
      <c r="E161" s="1">
        <f>INDEX('Tarif Colissimo2'!$B$4:$B$12,MATCH(B161,'Tarif Colissimo2'!$A$4:$A$12,1)+1)</f>
        <v>8.65</v>
      </c>
    </row>
    <row r="162" spans="1:5" ht="19.75" customHeight="1" x14ac:dyDescent="0.35">
      <c r="A162" t="s">
        <v>231</v>
      </c>
      <c r="C162" s="1">
        <v>14.99</v>
      </c>
      <c r="D162" s="1">
        <f>INDEX('Tarif DPD'!$H$17:$H$46,IFERROR(MATCH(B162,'Tarif DPD'!$G$17:$G$46,1),0)+1)</f>
        <v>5.5300000000000011</v>
      </c>
      <c r="E162" s="1">
        <f>INDEX('Tarif Colissimo2'!$B$4:$B$12,MATCH(B162,'Tarif Colissimo2'!$A$4:$A$12,1)+1)</f>
        <v>4.95</v>
      </c>
    </row>
    <row r="163" spans="1:5" ht="19.75" customHeight="1" x14ac:dyDescent="0.35">
      <c r="A163" t="s">
        <v>232</v>
      </c>
      <c r="C163" s="1">
        <v>19.989999999999998</v>
      </c>
      <c r="D163" s="1">
        <f>INDEX('Tarif DPD'!$H$17:$H$46,IFERROR(MATCH(B163,'Tarif DPD'!$G$17:$G$46,1),0)+1)</f>
        <v>5.5300000000000011</v>
      </c>
      <c r="E163" s="1">
        <f>INDEX('Tarif Colissimo2'!$B$4:$B$12,MATCH(B163,'Tarif Colissimo2'!$A$4:$A$12,1)+1)</f>
        <v>4.95</v>
      </c>
    </row>
    <row r="164" spans="1:5" ht="19.75" customHeight="1" x14ac:dyDescent="0.35">
      <c r="A164" t="s">
        <v>233</v>
      </c>
      <c r="B164" s="8">
        <v>0.28000000000000003</v>
      </c>
      <c r="C164" s="1">
        <v>29.99</v>
      </c>
      <c r="D164" s="1">
        <f>INDEX('Tarif DPD'!$H$17:$H$46,IFERROR(MATCH(B164,'Tarif DPD'!$G$17:$G$46,1),0)+1)</f>
        <v>5.5300000000000011</v>
      </c>
      <c r="E164" s="1">
        <f>INDEX('Tarif Colissimo2'!$B$4:$B$12,MATCH(B164,'Tarif Colissimo2'!$A$4:$A$12,1)+1)</f>
        <v>6.15</v>
      </c>
    </row>
    <row r="165" spans="1:5" ht="19.75" customHeight="1" x14ac:dyDescent="0.35">
      <c r="A165" t="s">
        <v>234</v>
      </c>
      <c r="B165" s="8">
        <v>0.28000000000000003</v>
      </c>
      <c r="C165" s="1">
        <v>29.99</v>
      </c>
      <c r="D165" s="1">
        <f>INDEX('Tarif DPD'!$H$17:$H$46,IFERROR(MATCH(B165,'Tarif DPD'!$G$17:$G$46,1),0)+1)</f>
        <v>5.5300000000000011</v>
      </c>
      <c r="E165" s="1">
        <f>INDEX('Tarif Colissimo2'!$B$4:$B$12,MATCH(B165,'Tarif Colissimo2'!$A$4:$A$12,1)+1)</f>
        <v>6.15</v>
      </c>
    </row>
    <row r="166" spans="1:5" ht="19.75" customHeight="1" x14ac:dyDescent="0.35">
      <c r="A166" t="s">
        <v>235</v>
      </c>
      <c r="B166" s="8">
        <v>0.28000000000000003</v>
      </c>
      <c r="C166" s="1">
        <v>29.99</v>
      </c>
      <c r="D166" s="1">
        <f>INDEX('Tarif DPD'!$H$17:$H$46,IFERROR(MATCH(B166,'Tarif DPD'!$G$17:$G$46,1),0)+1)</f>
        <v>5.5300000000000011</v>
      </c>
      <c r="E166" s="1">
        <f>INDEX('Tarif Colissimo2'!$B$4:$B$12,MATCH(B166,'Tarif Colissimo2'!$A$4:$A$12,1)+1)</f>
        <v>6.15</v>
      </c>
    </row>
    <row r="167" spans="1:5" ht="19.75" customHeight="1" x14ac:dyDescent="0.35">
      <c r="A167" t="s">
        <v>236</v>
      </c>
      <c r="B167" s="8">
        <v>0.28000000000000003</v>
      </c>
      <c r="C167" s="1">
        <v>29.99</v>
      </c>
      <c r="D167" s="1">
        <f>INDEX('Tarif DPD'!$H$17:$H$46,IFERROR(MATCH(B167,'Tarif DPD'!$G$17:$G$46,1),0)+1)</f>
        <v>5.5300000000000011</v>
      </c>
      <c r="E167" s="1">
        <f>INDEX('Tarif Colissimo2'!$B$4:$B$12,MATCH(B167,'Tarif Colissimo2'!$A$4:$A$12,1)+1)</f>
        <v>6.15</v>
      </c>
    </row>
    <row r="168" spans="1:5" ht="19.75" customHeight="1" x14ac:dyDescent="0.35">
      <c r="A168" t="s">
        <v>237</v>
      </c>
      <c r="B168" s="8">
        <v>0.28000000000000003</v>
      </c>
      <c r="C168" s="1">
        <v>29.99</v>
      </c>
      <c r="D168" s="1">
        <f>INDEX('Tarif DPD'!$H$17:$H$46,IFERROR(MATCH(B168,'Tarif DPD'!$G$17:$G$46,1),0)+1)</f>
        <v>5.5300000000000011</v>
      </c>
      <c r="E168" s="1">
        <f>INDEX('Tarif Colissimo2'!$B$4:$B$12,MATCH(B168,'Tarif Colissimo2'!$A$4:$A$12,1)+1)</f>
        <v>6.15</v>
      </c>
    </row>
    <row r="169" spans="1:5" ht="19.75" customHeight="1" x14ac:dyDescent="0.35">
      <c r="A169" t="s">
        <v>238</v>
      </c>
      <c r="B169" s="8">
        <v>0.28000000000000003</v>
      </c>
      <c r="C169" s="1">
        <v>29.99</v>
      </c>
      <c r="D169" s="1">
        <f>INDEX('Tarif DPD'!$H$17:$H$46,IFERROR(MATCH(B169,'Tarif DPD'!$G$17:$G$46,1),0)+1)</f>
        <v>5.5300000000000011</v>
      </c>
      <c r="E169" s="1">
        <f>INDEX('Tarif Colissimo2'!$B$4:$B$12,MATCH(B169,'Tarif Colissimo2'!$A$4:$A$12,1)+1)</f>
        <v>6.15</v>
      </c>
    </row>
    <row r="170" spans="1:5" ht="19.75" customHeight="1" x14ac:dyDescent="0.35">
      <c r="A170" t="s">
        <v>239</v>
      </c>
      <c r="B170" s="8">
        <v>0.33</v>
      </c>
      <c r="C170" s="1">
        <v>29.99</v>
      </c>
      <c r="D170" s="1">
        <f>INDEX('Tarif DPD'!$H$17:$H$46,IFERROR(MATCH(B170,'Tarif DPD'!$G$17:$G$46,1),0)+1)</f>
        <v>5.5300000000000011</v>
      </c>
      <c r="E170" s="1">
        <f>INDEX('Tarif Colissimo2'!$B$4:$B$12,MATCH(B170,'Tarif Colissimo2'!$A$4:$A$12,1)+1)</f>
        <v>6.15</v>
      </c>
    </row>
    <row r="171" spans="1:5" ht="19.75" customHeight="1" x14ac:dyDescent="0.35">
      <c r="A171" t="s">
        <v>240</v>
      </c>
      <c r="B171" s="8">
        <v>0.33</v>
      </c>
      <c r="C171" s="1">
        <v>29.99</v>
      </c>
      <c r="D171" s="1">
        <f>INDEX('Tarif DPD'!$H$17:$H$46,IFERROR(MATCH(B171,'Tarif DPD'!$G$17:$G$46,1),0)+1)</f>
        <v>5.5300000000000011</v>
      </c>
      <c r="E171" s="1">
        <f>INDEX('Tarif Colissimo2'!$B$4:$B$12,MATCH(B171,'Tarif Colissimo2'!$A$4:$A$12,1)+1)</f>
        <v>6.15</v>
      </c>
    </row>
    <row r="172" spans="1:5" ht="19.75" customHeight="1" x14ac:dyDescent="0.35">
      <c r="A172" t="s">
        <v>241</v>
      </c>
      <c r="B172" s="8">
        <v>0.33</v>
      </c>
      <c r="C172" s="1">
        <v>29.99</v>
      </c>
      <c r="D172" s="1">
        <f>INDEX('Tarif DPD'!$H$17:$H$46,IFERROR(MATCH(B172,'Tarif DPD'!$G$17:$G$46,1),0)+1)</f>
        <v>5.5300000000000011</v>
      </c>
      <c r="E172" s="1">
        <f>INDEX('Tarif Colissimo2'!$B$4:$B$12,MATCH(B172,'Tarif Colissimo2'!$A$4:$A$12,1)+1)</f>
        <v>6.15</v>
      </c>
    </row>
    <row r="173" spans="1:5" ht="19.75" customHeight="1" x14ac:dyDescent="0.35">
      <c r="A173" t="s">
        <v>242</v>
      </c>
      <c r="B173" s="8">
        <v>0.33</v>
      </c>
      <c r="C173" s="1">
        <v>29.99</v>
      </c>
      <c r="D173" s="1">
        <f>INDEX('Tarif DPD'!$H$17:$H$46,IFERROR(MATCH(B173,'Tarif DPD'!$G$17:$G$46,1),0)+1)</f>
        <v>5.5300000000000011</v>
      </c>
      <c r="E173" s="1">
        <f>INDEX('Tarif Colissimo2'!$B$4:$B$12,MATCH(B173,'Tarif Colissimo2'!$A$4:$A$12,1)+1)</f>
        <v>6.15</v>
      </c>
    </row>
    <row r="174" spans="1:5" ht="19.75" customHeight="1" x14ac:dyDescent="0.35">
      <c r="A174" t="s">
        <v>243</v>
      </c>
      <c r="B174" s="8">
        <v>0.33</v>
      </c>
      <c r="C174" s="1">
        <v>29.99</v>
      </c>
      <c r="D174" s="1">
        <f>INDEX('Tarif DPD'!$H$17:$H$46,IFERROR(MATCH(B174,'Tarif DPD'!$G$17:$G$46,1),0)+1)</f>
        <v>5.5300000000000011</v>
      </c>
      <c r="E174" s="1">
        <f>INDEX('Tarif Colissimo2'!$B$4:$B$12,MATCH(B174,'Tarif Colissimo2'!$A$4:$A$12,1)+1)</f>
        <v>6.15</v>
      </c>
    </row>
    <row r="175" spans="1:5" ht="19.75" customHeight="1" x14ac:dyDescent="0.35">
      <c r="A175" t="s">
        <v>244</v>
      </c>
      <c r="B175" s="8">
        <v>0.19</v>
      </c>
      <c r="C175" s="1">
        <v>19.989999999999998</v>
      </c>
      <c r="D175" s="1">
        <f>INDEX('Tarif DPD'!$H$17:$H$46,IFERROR(MATCH(B175,'Tarif DPD'!$G$17:$G$46,1),0)+1)</f>
        <v>5.5300000000000011</v>
      </c>
      <c r="E175" s="1">
        <f>INDEX('Tarif Colissimo2'!$B$4:$B$12,MATCH(B175,'Tarif Colissimo2'!$A$4:$A$12,1)+1)</f>
        <v>4.95</v>
      </c>
    </row>
    <row r="176" spans="1:5" ht="19.75" customHeight="1" x14ac:dyDescent="0.35">
      <c r="A176" t="s">
        <v>24</v>
      </c>
      <c r="B176" s="8">
        <v>0.19</v>
      </c>
      <c r="C176" s="1">
        <v>24.99</v>
      </c>
      <c r="D176" s="1">
        <f>INDEX('Tarif DPD'!$H$17:$H$46,IFERROR(MATCH(B176,'Tarif DPD'!$G$17:$G$46,1),0)+1)</f>
        <v>5.5300000000000011</v>
      </c>
      <c r="E176" s="1">
        <f>INDEX('Tarif Colissimo2'!$B$4:$B$12,MATCH(B176,'Tarif Colissimo2'!$A$4:$A$12,1)+1)</f>
        <v>4.95</v>
      </c>
    </row>
    <row r="177" spans="1:5" ht="19.75" customHeight="1" x14ac:dyDescent="0.35">
      <c r="A177" t="s">
        <v>27</v>
      </c>
      <c r="B177" s="8">
        <v>0.26</v>
      </c>
      <c r="C177" s="1">
        <v>29.99</v>
      </c>
      <c r="D177" s="1">
        <f>INDEX('Tarif DPD'!$H$17:$H$46,IFERROR(MATCH(B177,'Tarif DPD'!$G$17:$G$46,1),0)+1)</f>
        <v>5.5300000000000011</v>
      </c>
      <c r="E177" s="1">
        <f>INDEX('Tarif Colissimo2'!$B$4:$B$12,MATCH(B177,'Tarif Colissimo2'!$A$4:$A$12,1)+1)</f>
        <v>6.15</v>
      </c>
    </row>
    <row r="178" spans="1:5" ht="19.75" customHeight="1" x14ac:dyDescent="0.35">
      <c r="A178" t="s">
        <v>245</v>
      </c>
      <c r="B178" s="8">
        <v>0.19</v>
      </c>
      <c r="C178" s="1">
        <v>16.989999999999998</v>
      </c>
      <c r="D178" s="1">
        <f>INDEX('Tarif DPD'!$H$17:$H$46,IFERROR(MATCH(B178,'Tarif DPD'!$G$17:$G$46,1),0)+1)</f>
        <v>5.5300000000000011</v>
      </c>
      <c r="E178" s="1">
        <f>INDEX('Tarif Colissimo2'!$B$4:$B$12,MATCH(B178,'Tarif Colissimo2'!$A$4:$A$12,1)+1)</f>
        <v>4.95</v>
      </c>
    </row>
    <row r="179" spans="1:5" ht="19.75" customHeight="1" x14ac:dyDescent="0.35">
      <c r="A179" t="s">
        <v>246</v>
      </c>
      <c r="B179" s="8">
        <v>0.94</v>
      </c>
      <c r="C179" s="1">
        <v>39.99</v>
      </c>
      <c r="D179" s="1">
        <f>INDEX('Tarif DPD'!$H$17:$H$46,IFERROR(MATCH(B179,'Tarif DPD'!$G$17:$G$46,1),0)+1)</f>
        <v>5.5300000000000011</v>
      </c>
      <c r="E179" s="1">
        <f>INDEX('Tarif Colissimo2'!$B$4:$B$12,MATCH(B179,'Tarif Colissimo2'!$A$4:$A$12,1)+1)</f>
        <v>7.65</v>
      </c>
    </row>
    <row r="180" spans="1:5" ht="19.75" customHeight="1" x14ac:dyDescent="0.35">
      <c r="A180" t="s">
        <v>247</v>
      </c>
      <c r="B180" s="8">
        <v>0.19</v>
      </c>
      <c r="C180" s="1">
        <v>24.99</v>
      </c>
      <c r="D180" s="1">
        <f>INDEX('Tarif DPD'!$H$17:$H$46,IFERROR(MATCH(B180,'Tarif DPD'!$G$17:$G$46,1),0)+1)</f>
        <v>5.5300000000000011</v>
      </c>
      <c r="E180" s="1">
        <f>INDEX('Tarif Colissimo2'!$B$4:$B$12,MATCH(B180,'Tarif Colissimo2'!$A$4:$A$12,1)+1)</f>
        <v>4.95</v>
      </c>
    </row>
    <row r="181" spans="1:5" ht="19.75" customHeight="1" x14ac:dyDescent="0.35">
      <c r="A181" t="s">
        <v>248</v>
      </c>
      <c r="B181" s="8">
        <v>0.28000000000000003</v>
      </c>
      <c r="C181" s="1">
        <v>19.989999999999998</v>
      </c>
      <c r="D181" s="1">
        <f>INDEX('Tarif DPD'!$H$17:$H$46,IFERROR(MATCH(B181,'Tarif DPD'!$G$17:$G$46,1),0)+1)</f>
        <v>5.5300000000000011</v>
      </c>
      <c r="E181" s="1">
        <f>INDEX('Tarif Colissimo2'!$B$4:$B$12,MATCH(B181,'Tarif Colissimo2'!$A$4:$A$12,1)+1)</f>
        <v>6.15</v>
      </c>
    </row>
    <row r="182" spans="1:5" ht="19.75" customHeight="1" x14ac:dyDescent="0.35">
      <c r="A182" t="s">
        <v>249</v>
      </c>
      <c r="C182" s="1">
        <v>12.99</v>
      </c>
      <c r="D182" s="1">
        <f>INDEX('Tarif DPD'!$H$17:$H$46,IFERROR(MATCH(B182,'Tarif DPD'!$G$17:$G$46,1),0)+1)</f>
        <v>5.5300000000000011</v>
      </c>
      <c r="E182" s="1">
        <f>INDEX('Tarif Colissimo2'!$B$4:$B$12,MATCH(B182,'Tarif Colissimo2'!$A$4:$A$12,1)+1)</f>
        <v>4.95</v>
      </c>
    </row>
    <row r="183" spans="1:5" ht="19.75" customHeight="1" x14ac:dyDescent="0.35">
      <c r="A183" t="s">
        <v>250</v>
      </c>
      <c r="C183" s="1">
        <v>14.99</v>
      </c>
      <c r="D183" s="1">
        <f>INDEX('Tarif DPD'!$H$17:$H$46,IFERROR(MATCH(B183,'Tarif DPD'!$G$17:$G$46,1),0)+1)</f>
        <v>5.5300000000000011</v>
      </c>
      <c r="E183" s="1">
        <f>INDEX('Tarif Colissimo2'!$B$4:$B$12,MATCH(B183,'Tarif Colissimo2'!$A$4:$A$12,1)+1)</f>
        <v>4.95</v>
      </c>
    </row>
    <row r="184" spans="1:5" ht="19.75" customHeight="1" x14ac:dyDescent="0.35">
      <c r="A184" t="s">
        <v>251</v>
      </c>
      <c r="B184" s="8">
        <v>0.19</v>
      </c>
      <c r="C184" s="1">
        <v>19.989999999999998</v>
      </c>
      <c r="D184" s="1">
        <f>INDEX('Tarif DPD'!$H$17:$H$46,IFERROR(MATCH(B184,'Tarif DPD'!$G$17:$G$46,1),0)+1)</f>
        <v>5.5300000000000011</v>
      </c>
      <c r="E184" s="1">
        <f>INDEX('Tarif Colissimo2'!$B$4:$B$12,MATCH(B184,'Tarif Colissimo2'!$A$4:$A$12,1)+1)</f>
        <v>4.95</v>
      </c>
    </row>
    <row r="185" spans="1:5" ht="19.75" customHeight="1" x14ac:dyDescent="0.35">
      <c r="A185" t="s">
        <v>16</v>
      </c>
      <c r="B185" s="8">
        <v>0.2</v>
      </c>
      <c r="C185" s="1">
        <v>24.99</v>
      </c>
      <c r="D185" s="1">
        <f>INDEX('Tarif DPD'!$H$17:$H$46,IFERROR(MATCH(B185,'Tarif DPD'!$G$17:$G$46,1),0)+1)</f>
        <v>5.5300000000000011</v>
      </c>
      <c r="E185" s="1">
        <f>INDEX('Tarif Colissimo2'!$B$4:$B$12,MATCH(B185,'Tarif Colissimo2'!$A$4:$A$12,1)+1)</f>
        <v>4.95</v>
      </c>
    </row>
    <row r="186" spans="1:5" ht="19.75" customHeight="1" x14ac:dyDescent="0.35">
      <c r="A186" t="s">
        <v>252</v>
      </c>
      <c r="B186" s="8">
        <v>0.77</v>
      </c>
      <c r="C186" s="1">
        <v>39.99</v>
      </c>
      <c r="D186" s="1">
        <f>INDEX('Tarif DPD'!$H$17:$H$46,IFERROR(MATCH(B186,'Tarif DPD'!$G$17:$G$46,1),0)+1)</f>
        <v>5.5300000000000011</v>
      </c>
      <c r="E186" s="1">
        <f>INDEX('Tarif Colissimo2'!$B$4:$B$12,MATCH(B186,'Tarif Colissimo2'!$A$4:$A$12,1)+1)</f>
        <v>7.65</v>
      </c>
    </row>
    <row r="187" spans="1:5" ht="19.75" customHeight="1" x14ac:dyDescent="0.35">
      <c r="A187" t="s">
        <v>253</v>
      </c>
      <c r="B187" s="8">
        <v>0.28000000000000003</v>
      </c>
      <c r="C187" s="1">
        <v>19.989999999999998</v>
      </c>
      <c r="D187" s="1">
        <f>INDEX('Tarif DPD'!$H$17:$H$46,IFERROR(MATCH(B187,'Tarif DPD'!$G$17:$G$46,1),0)+1)</f>
        <v>5.5300000000000011</v>
      </c>
      <c r="E187" s="1">
        <f>INDEX('Tarif Colissimo2'!$B$4:$B$12,MATCH(B187,'Tarif Colissimo2'!$A$4:$A$12,1)+1)</f>
        <v>6.15</v>
      </c>
    </row>
    <row r="188" spans="1:5" ht="19.75" customHeight="1" x14ac:dyDescent="0.35">
      <c r="A188" t="s">
        <v>23</v>
      </c>
      <c r="B188" s="8">
        <v>0.74</v>
      </c>
      <c r="C188" s="1">
        <v>39.99</v>
      </c>
      <c r="D188" s="1">
        <f>INDEX('Tarif DPD'!$H$17:$H$46,IFERROR(MATCH(B188,'Tarif DPD'!$G$17:$G$46,1),0)+1)</f>
        <v>5.5300000000000011</v>
      </c>
      <c r="E188" s="1">
        <f>INDEX('Tarif Colissimo2'!$B$4:$B$12,MATCH(B188,'Tarif Colissimo2'!$A$4:$A$12,1)+1)</f>
        <v>7</v>
      </c>
    </row>
    <row r="189" spans="1:5" ht="19.75" customHeight="1" x14ac:dyDescent="0.35">
      <c r="A189" t="s">
        <v>254</v>
      </c>
      <c r="B189" s="8">
        <v>0.39</v>
      </c>
      <c r="C189" s="1">
        <v>24.99</v>
      </c>
      <c r="D189" s="1">
        <f>INDEX('Tarif DPD'!$H$17:$H$46,IFERROR(MATCH(B189,'Tarif DPD'!$G$17:$G$46,1),0)+1)</f>
        <v>5.5300000000000011</v>
      </c>
      <c r="E189" s="1">
        <f>INDEX('Tarif Colissimo2'!$B$4:$B$12,MATCH(B189,'Tarif Colissimo2'!$A$4:$A$12,1)+1)</f>
        <v>6.15</v>
      </c>
    </row>
    <row r="190" spans="1:5" ht="19.75" customHeight="1" x14ac:dyDescent="0.35">
      <c r="A190" t="s">
        <v>255</v>
      </c>
      <c r="B190" s="8">
        <v>0.39</v>
      </c>
      <c r="C190" s="1">
        <v>24.99</v>
      </c>
      <c r="D190" s="1">
        <f>INDEX('Tarif DPD'!$H$17:$H$46,IFERROR(MATCH(B190,'Tarif DPD'!$G$17:$G$46,1),0)+1)</f>
        <v>5.5300000000000011</v>
      </c>
      <c r="E190" s="1">
        <f>INDEX('Tarif Colissimo2'!$B$4:$B$12,MATCH(B190,'Tarif Colissimo2'!$A$4:$A$12,1)+1)</f>
        <v>6.15</v>
      </c>
    </row>
    <row r="191" spans="1:5" ht="19.75" customHeight="1" x14ac:dyDescent="0.35">
      <c r="A191" t="s">
        <v>256</v>
      </c>
      <c r="B191" s="8">
        <v>0.74</v>
      </c>
      <c r="C191" s="1">
        <v>29.99</v>
      </c>
      <c r="D191" s="1">
        <f>INDEX('Tarif DPD'!$H$17:$H$46,IFERROR(MATCH(B191,'Tarif DPD'!$G$17:$G$46,1),0)+1)</f>
        <v>5.5300000000000011</v>
      </c>
      <c r="E191" s="1">
        <f>INDEX('Tarif Colissimo2'!$B$4:$B$12,MATCH(B191,'Tarif Colissimo2'!$A$4:$A$12,1)+1)</f>
        <v>7</v>
      </c>
    </row>
    <row r="192" spans="1:5" ht="19.75" customHeight="1" x14ac:dyDescent="0.35">
      <c r="A192" t="s">
        <v>5</v>
      </c>
      <c r="B192" s="8">
        <v>0.85</v>
      </c>
      <c r="C192" s="1">
        <v>39.99</v>
      </c>
      <c r="D192" s="1">
        <f>INDEX('Tarif DPD'!$H$17:$H$46,IFERROR(MATCH(B192,'Tarif DPD'!$G$17:$G$46,1),0)+1)</f>
        <v>5.5300000000000011</v>
      </c>
      <c r="E192" s="1">
        <f>INDEX('Tarif Colissimo2'!$B$4:$B$12,MATCH(B192,'Tarif Colissimo2'!$A$4:$A$12,1)+1)</f>
        <v>7.65</v>
      </c>
    </row>
    <row r="193" spans="1:5" ht="19.75" customHeight="1" x14ac:dyDescent="0.35">
      <c r="A193" t="s">
        <v>257</v>
      </c>
      <c r="B193" s="8">
        <v>0.19</v>
      </c>
      <c r="C193" s="1">
        <v>19.989999999999998</v>
      </c>
      <c r="D193" s="1">
        <f>INDEX('Tarif DPD'!$H$17:$H$46,IFERROR(MATCH(B193,'Tarif DPD'!$G$17:$G$46,1),0)+1)</f>
        <v>5.5300000000000011</v>
      </c>
      <c r="E193" s="1">
        <f>INDEX('Tarif Colissimo2'!$B$4:$B$12,MATCH(B193,'Tarif Colissimo2'!$A$4:$A$12,1)+1)</f>
        <v>4.95</v>
      </c>
    </row>
    <row r="194" spans="1:5" ht="19.75" customHeight="1" x14ac:dyDescent="0.35">
      <c r="A194" t="s">
        <v>258</v>
      </c>
      <c r="B194" s="8">
        <v>0.2</v>
      </c>
      <c r="C194" s="1">
        <v>24.99</v>
      </c>
      <c r="D194" s="1">
        <f>INDEX('Tarif DPD'!$H$17:$H$46,IFERROR(MATCH(B194,'Tarif DPD'!$G$17:$G$46,1),0)+1)</f>
        <v>5.5300000000000011</v>
      </c>
      <c r="E194" s="1">
        <f>INDEX('Tarif Colissimo2'!$B$4:$B$12,MATCH(B194,'Tarif Colissimo2'!$A$4:$A$12,1)+1)</f>
        <v>4.95</v>
      </c>
    </row>
    <row r="195" spans="1:5" ht="19.75" customHeight="1" x14ac:dyDescent="0.35">
      <c r="A195" t="s">
        <v>7</v>
      </c>
      <c r="B195" s="8">
        <v>0.36</v>
      </c>
      <c r="C195" s="1">
        <v>19.989999999999998</v>
      </c>
      <c r="D195" s="1">
        <f>INDEX('Tarif DPD'!$H$17:$H$46,IFERROR(MATCH(B195,'Tarif DPD'!$G$17:$G$46,1),0)+1)</f>
        <v>5.5300000000000011</v>
      </c>
      <c r="E195" s="1">
        <f>INDEX('Tarif Colissimo2'!$B$4:$B$12,MATCH(B195,'Tarif Colissimo2'!$A$4:$A$12,1)+1)</f>
        <v>6.15</v>
      </c>
    </row>
    <row r="196" spans="1:5" ht="19.75" customHeight="1" x14ac:dyDescent="0.35">
      <c r="A196" t="s">
        <v>6</v>
      </c>
      <c r="B196" s="8">
        <v>1.3</v>
      </c>
      <c r="C196" s="1">
        <v>59.99</v>
      </c>
      <c r="D196" s="1">
        <f>INDEX('Tarif DPD'!$H$17:$H$46,IFERROR(MATCH(B196,'Tarif DPD'!$G$17:$G$46,1),0)+1)</f>
        <v>5.9000000000000012</v>
      </c>
      <c r="E196" s="1">
        <f>INDEX('Tarif Colissimo2'!$B$4:$B$12,MATCH(B196,'Tarif Colissimo2'!$A$4:$A$12,1)+1)</f>
        <v>8.65</v>
      </c>
    </row>
    <row r="197" spans="1:5" ht="19.75" customHeight="1" x14ac:dyDescent="0.35">
      <c r="A197" t="s">
        <v>37</v>
      </c>
      <c r="B197" s="8">
        <v>0.36</v>
      </c>
      <c r="C197" s="1">
        <v>39.99</v>
      </c>
      <c r="D197" s="1">
        <f>INDEX('Tarif DPD'!$H$17:$H$46,IFERROR(MATCH(B197,'Tarif DPD'!$G$17:$G$46,1),0)+1)</f>
        <v>5.5300000000000011</v>
      </c>
      <c r="E197" s="1">
        <f>INDEX('Tarif Colissimo2'!$B$4:$B$12,MATCH(B197,'Tarif Colissimo2'!$A$4:$A$12,1)+1)</f>
        <v>6.15</v>
      </c>
    </row>
    <row r="198" spans="1:5" ht="19.75" customHeight="1" x14ac:dyDescent="0.35">
      <c r="A198" t="s">
        <v>259</v>
      </c>
      <c r="B198" s="8">
        <v>0.33400000000000002</v>
      </c>
      <c r="C198" s="1">
        <v>12.99</v>
      </c>
      <c r="D198" s="1">
        <f>INDEX('Tarif DPD'!$H$17:$H$46,IFERROR(MATCH(B198,'Tarif DPD'!$G$17:$G$46,1),0)+1)</f>
        <v>5.5300000000000011</v>
      </c>
      <c r="E198" s="1">
        <f>INDEX('Tarif Colissimo2'!$B$4:$B$12,MATCH(B198,'Tarif Colissimo2'!$A$4:$A$12,1)+1)</f>
        <v>6.15</v>
      </c>
    </row>
    <row r="199" spans="1:5" ht="19.75" customHeight="1" x14ac:dyDescent="0.35">
      <c r="A199" t="s">
        <v>260</v>
      </c>
      <c r="B199" s="8">
        <v>0.33400000000000002</v>
      </c>
      <c r="C199" s="1">
        <v>12.99</v>
      </c>
      <c r="D199" s="1">
        <f>INDEX('Tarif DPD'!$H$17:$H$46,IFERROR(MATCH(B199,'Tarif DPD'!$G$17:$G$46,1),0)+1)</f>
        <v>5.5300000000000011</v>
      </c>
      <c r="E199" s="1">
        <f>INDEX('Tarif Colissimo2'!$B$4:$B$12,MATCH(B199,'Tarif Colissimo2'!$A$4:$A$12,1)+1)</f>
        <v>6.15</v>
      </c>
    </row>
    <row r="200" spans="1:5" ht="19.75" customHeight="1" x14ac:dyDescent="0.35">
      <c r="A200" t="s">
        <v>261</v>
      </c>
      <c r="B200" s="8">
        <v>0.33400000000000002</v>
      </c>
      <c r="C200" s="1">
        <v>12.99</v>
      </c>
      <c r="D200" s="1">
        <f>INDEX('Tarif DPD'!$H$17:$H$46,IFERROR(MATCH(B200,'Tarif DPD'!$G$17:$G$46,1),0)+1)</f>
        <v>5.5300000000000011</v>
      </c>
      <c r="E200" s="1">
        <f>INDEX('Tarif Colissimo2'!$B$4:$B$12,MATCH(B200,'Tarif Colissimo2'!$A$4:$A$12,1)+1)</f>
        <v>6.15</v>
      </c>
    </row>
    <row r="201" spans="1:5" ht="19.75" customHeight="1" x14ac:dyDescent="0.35">
      <c r="A201" t="s">
        <v>29</v>
      </c>
      <c r="B201" s="8">
        <v>0.64</v>
      </c>
      <c r="C201" s="1">
        <v>49.99</v>
      </c>
      <c r="D201" s="1">
        <f>INDEX('Tarif DPD'!$H$17:$H$46,IFERROR(MATCH(B201,'Tarif DPD'!$G$17:$G$46,1),0)+1)</f>
        <v>5.5300000000000011</v>
      </c>
      <c r="E201" s="1">
        <f>INDEX('Tarif Colissimo2'!$B$4:$B$12,MATCH(B201,'Tarif Colissimo2'!$A$4:$A$12,1)+1)</f>
        <v>7</v>
      </c>
    </row>
    <row r="202" spans="1:5" ht="19.75" customHeight="1" x14ac:dyDescent="0.35">
      <c r="A202" t="s">
        <v>30</v>
      </c>
      <c r="B202" s="8">
        <v>0.7</v>
      </c>
      <c r="C202" s="1">
        <v>49.99</v>
      </c>
      <c r="D202" s="1">
        <f>INDEX('Tarif DPD'!$H$17:$H$46,IFERROR(MATCH(B202,'Tarif DPD'!$G$17:$G$46,1),0)+1)</f>
        <v>5.5300000000000011</v>
      </c>
      <c r="E202" s="1">
        <f>INDEX('Tarif Colissimo2'!$B$4:$B$12,MATCH(B202,'Tarif Colissimo2'!$A$4:$A$12,1)+1)</f>
        <v>7</v>
      </c>
    </row>
    <row r="203" spans="1:5" ht="19.75" customHeight="1" x14ac:dyDescent="0.35">
      <c r="A203" t="s">
        <v>26</v>
      </c>
      <c r="B203" s="8">
        <v>0.7</v>
      </c>
      <c r="C203" s="1">
        <v>49.99</v>
      </c>
      <c r="D203" s="1">
        <f>INDEX('Tarif DPD'!$H$17:$H$46,IFERROR(MATCH(B203,'Tarif DPD'!$G$17:$G$46,1),0)+1)</f>
        <v>5.5300000000000011</v>
      </c>
      <c r="E203" s="1">
        <f>INDEX('Tarif Colissimo2'!$B$4:$B$12,MATCH(B203,'Tarif Colissimo2'!$A$4:$A$12,1)+1)</f>
        <v>7</v>
      </c>
    </row>
    <row r="204" spans="1:5" ht="19.75" customHeight="1" x14ac:dyDescent="0.35">
      <c r="A204" t="s">
        <v>262</v>
      </c>
      <c r="B204" s="8">
        <v>0.64</v>
      </c>
      <c r="C204" s="1">
        <v>49.99</v>
      </c>
      <c r="D204" s="1">
        <f>INDEX('Tarif DPD'!$H$17:$H$46,IFERROR(MATCH(B204,'Tarif DPD'!$G$17:$G$46,1),0)+1)</f>
        <v>5.5300000000000011</v>
      </c>
      <c r="E204" s="1">
        <f>INDEX('Tarif Colissimo2'!$B$4:$B$12,MATCH(B204,'Tarif Colissimo2'!$A$4:$A$12,1)+1)</f>
        <v>7</v>
      </c>
    </row>
    <row r="205" spans="1:5" ht="19.75" customHeight="1" x14ac:dyDescent="0.35">
      <c r="A205" t="s">
        <v>28</v>
      </c>
      <c r="B205" s="8">
        <v>0.33</v>
      </c>
      <c r="C205" s="1">
        <v>29.99</v>
      </c>
      <c r="D205" s="1">
        <f>INDEX('Tarif DPD'!$H$17:$H$46,IFERROR(MATCH(B205,'Tarif DPD'!$G$17:$G$46,1),0)+1)</f>
        <v>5.5300000000000011</v>
      </c>
      <c r="E205" s="1">
        <f>INDEX('Tarif Colissimo2'!$B$4:$B$12,MATCH(B205,'Tarif Colissimo2'!$A$4:$A$12,1)+1)</f>
        <v>6.15</v>
      </c>
    </row>
    <row r="206" spans="1:5" ht="19.75" customHeight="1" x14ac:dyDescent="0.35">
      <c r="A206" t="s">
        <v>31</v>
      </c>
      <c r="B206" s="8">
        <v>0.33</v>
      </c>
      <c r="C206" s="1">
        <v>29.99</v>
      </c>
      <c r="D206" s="1">
        <f>INDEX('Tarif DPD'!$H$17:$H$46,IFERROR(MATCH(B206,'Tarif DPD'!$G$17:$G$46,1),0)+1)</f>
        <v>5.5300000000000011</v>
      </c>
      <c r="E206" s="1">
        <f>INDEX('Tarif Colissimo2'!$B$4:$B$12,MATCH(B206,'Tarif Colissimo2'!$A$4:$A$12,1)+1)</f>
        <v>6.15</v>
      </c>
    </row>
    <row r="207" spans="1:5" ht="19.75" customHeight="1" x14ac:dyDescent="0.35">
      <c r="A207" t="s">
        <v>25</v>
      </c>
      <c r="B207" s="8">
        <v>0.33</v>
      </c>
      <c r="C207" s="1">
        <v>29.99</v>
      </c>
      <c r="D207" s="1">
        <f>INDEX('Tarif DPD'!$H$17:$H$46,IFERROR(MATCH(B207,'Tarif DPD'!$G$17:$G$46,1),0)+1)</f>
        <v>5.5300000000000011</v>
      </c>
      <c r="E207" s="1">
        <f>INDEX('Tarif Colissimo2'!$B$4:$B$12,MATCH(B207,'Tarif Colissimo2'!$A$4:$A$12,1)+1)</f>
        <v>6.15</v>
      </c>
    </row>
    <row r="208" spans="1:5" ht="19.75" customHeight="1" x14ac:dyDescent="0.35">
      <c r="A208" t="s">
        <v>263</v>
      </c>
      <c r="B208" s="8">
        <v>0.19</v>
      </c>
      <c r="C208" s="1">
        <v>16.989999999999998</v>
      </c>
      <c r="D208" s="1">
        <f>INDEX('Tarif DPD'!$H$17:$H$46,IFERROR(MATCH(B208,'Tarif DPD'!$G$17:$G$46,1),0)+1)</f>
        <v>5.5300000000000011</v>
      </c>
      <c r="E208" s="1">
        <f>INDEX('Tarif Colissimo2'!$B$4:$B$12,MATCH(B208,'Tarif Colissimo2'!$A$4:$A$12,1)+1)</f>
        <v>4.95</v>
      </c>
    </row>
    <row r="209" spans="1:5" ht="19.75" customHeight="1" x14ac:dyDescent="0.35">
      <c r="A209" t="s">
        <v>264</v>
      </c>
      <c r="B209" s="8">
        <v>0.85</v>
      </c>
      <c r="C209" s="1">
        <v>39.99</v>
      </c>
      <c r="D209" s="1">
        <f>INDEX('Tarif DPD'!$H$17:$H$46,IFERROR(MATCH(B209,'Tarif DPD'!$G$17:$G$46,1),0)+1)</f>
        <v>5.5300000000000011</v>
      </c>
      <c r="E209" s="1">
        <f>INDEX('Tarif Colissimo2'!$B$4:$B$12,MATCH(B209,'Tarif Colissimo2'!$A$4:$A$12,1)+1)</f>
        <v>7.65</v>
      </c>
    </row>
    <row r="210" spans="1:5" ht="19.75" customHeight="1" x14ac:dyDescent="0.35">
      <c r="A210" t="s">
        <v>265</v>
      </c>
      <c r="B210" s="8">
        <v>0.2</v>
      </c>
      <c r="C210" s="1">
        <v>24.99</v>
      </c>
      <c r="D210" s="1">
        <f>INDEX('Tarif DPD'!$H$17:$H$46,IFERROR(MATCH(B210,'Tarif DPD'!$G$17:$G$46,1),0)+1)</f>
        <v>5.5300000000000011</v>
      </c>
      <c r="E210" s="1">
        <f>INDEX('Tarif Colissimo2'!$B$4:$B$12,MATCH(B210,'Tarif Colissimo2'!$A$4:$A$12,1)+1)</f>
        <v>4.95</v>
      </c>
    </row>
    <row r="211" spans="1:5" ht="19.75" customHeight="1" x14ac:dyDescent="0.35">
      <c r="A211" t="s">
        <v>266</v>
      </c>
      <c r="B211" s="8">
        <v>0.23699999999999999</v>
      </c>
      <c r="C211" s="1">
        <v>12.99</v>
      </c>
      <c r="D211" s="1">
        <f>INDEX('Tarif DPD'!$H$17:$H$46,IFERROR(MATCH(B211,'Tarif DPD'!$G$17:$G$46,1),0)+1)</f>
        <v>5.5300000000000011</v>
      </c>
      <c r="E211" s="1">
        <f>INDEX('Tarif Colissimo2'!$B$4:$B$12,MATCH(B211,'Tarif Colissimo2'!$A$4:$A$12,1)+1)</f>
        <v>4.95</v>
      </c>
    </row>
    <row r="212" spans="1:5" ht="19.75" customHeight="1" x14ac:dyDescent="0.35">
      <c r="A212" t="s">
        <v>267</v>
      </c>
      <c r="B212" s="8">
        <v>0.23699999999999999</v>
      </c>
      <c r="C212" s="1">
        <v>12.99</v>
      </c>
      <c r="D212" s="1">
        <f>INDEX('Tarif DPD'!$H$17:$H$46,IFERROR(MATCH(B212,'Tarif DPD'!$G$17:$G$46,1),0)+1)</f>
        <v>5.5300000000000011</v>
      </c>
      <c r="E212" s="1">
        <f>INDEX('Tarif Colissimo2'!$B$4:$B$12,MATCH(B212,'Tarif Colissimo2'!$A$4:$A$12,1)+1)</f>
        <v>4.95</v>
      </c>
    </row>
    <row r="213" spans="1:5" ht="19.75" customHeight="1" x14ac:dyDescent="0.35">
      <c r="A213" t="s">
        <v>268</v>
      </c>
      <c r="B213" s="8">
        <v>0.23699999999999999</v>
      </c>
      <c r="C213" s="1">
        <v>12.99</v>
      </c>
      <c r="D213" s="1">
        <f>INDEX('Tarif DPD'!$H$17:$H$46,IFERROR(MATCH(B213,'Tarif DPD'!$G$17:$G$46,1),0)+1)</f>
        <v>5.5300000000000011</v>
      </c>
      <c r="E213" s="1">
        <f>INDEX('Tarif Colissimo2'!$B$4:$B$12,MATCH(B213,'Tarif Colissimo2'!$A$4:$A$12,1)+1)</f>
        <v>4.95</v>
      </c>
    </row>
    <row r="214" spans="1:5" ht="19.75" customHeight="1" x14ac:dyDescent="0.35">
      <c r="A214" t="s">
        <v>269</v>
      </c>
      <c r="B214" s="8">
        <v>0.23699999999999999</v>
      </c>
      <c r="C214" s="1">
        <v>12.99</v>
      </c>
      <c r="D214" s="1">
        <f>INDEX('Tarif DPD'!$H$17:$H$46,IFERROR(MATCH(B214,'Tarif DPD'!$G$17:$G$46,1),0)+1)</f>
        <v>5.5300000000000011</v>
      </c>
      <c r="E214" s="1">
        <f>INDEX('Tarif Colissimo2'!$B$4:$B$12,MATCH(B214,'Tarif Colissimo2'!$A$4:$A$12,1)+1)</f>
        <v>4.95</v>
      </c>
    </row>
    <row r="215" spans="1:5" ht="19.75" customHeight="1" x14ac:dyDescent="0.35">
      <c r="A215" t="s">
        <v>270</v>
      </c>
      <c r="B215" s="8">
        <v>0.17</v>
      </c>
      <c r="C215" s="1">
        <v>9.99</v>
      </c>
      <c r="D215" s="1">
        <f>INDEX('Tarif DPD'!$H$17:$H$46,IFERROR(MATCH(B215,'Tarif DPD'!$G$17:$G$46,1),0)+1)</f>
        <v>5.5300000000000011</v>
      </c>
      <c r="E215" s="1">
        <f>INDEX('Tarif Colissimo2'!$B$4:$B$12,MATCH(B215,'Tarif Colissimo2'!$A$4:$A$12,1)+1)</f>
        <v>4.95</v>
      </c>
    </row>
    <row r="216" spans="1:5" ht="19.75" customHeight="1" x14ac:dyDescent="0.35">
      <c r="A216" t="s">
        <v>271</v>
      </c>
      <c r="B216" s="8">
        <v>0.17</v>
      </c>
      <c r="C216" s="1">
        <v>9.99</v>
      </c>
      <c r="D216" s="1">
        <f>INDEX('Tarif DPD'!$H$17:$H$46,IFERROR(MATCH(B216,'Tarif DPD'!$G$17:$G$46,1),0)+1)</f>
        <v>5.5300000000000011</v>
      </c>
      <c r="E216" s="1">
        <f>INDEX('Tarif Colissimo2'!$B$4:$B$12,MATCH(B216,'Tarif Colissimo2'!$A$4:$A$12,1)+1)</f>
        <v>4.95</v>
      </c>
    </row>
    <row r="217" spans="1:5" ht="19.75" customHeight="1" x14ac:dyDescent="0.35">
      <c r="A217" t="s">
        <v>272</v>
      </c>
      <c r="B217" s="8">
        <v>0.25</v>
      </c>
      <c r="C217" s="1">
        <v>9.99</v>
      </c>
      <c r="D217" s="1">
        <f>INDEX('Tarif DPD'!$H$17:$H$46,IFERROR(MATCH(B217,'Tarif DPD'!$G$17:$G$46,1),0)+1)</f>
        <v>5.5300000000000011</v>
      </c>
      <c r="E217" s="1">
        <f>INDEX('Tarif Colissimo2'!$B$4:$B$12,MATCH(B217,'Tarif Colissimo2'!$A$4:$A$12,1)+1)</f>
        <v>6.15</v>
      </c>
    </row>
    <row r="218" spans="1:5" ht="19.75" customHeight="1" x14ac:dyDescent="0.35">
      <c r="A218" t="s">
        <v>273</v>
      </c>
      <c r="C218" s="1">
        <v>12.99</v>
      </c>
      <c r="D218" s="1">
        <f>INDEX('Tarif DPD'!$H$17:$H$46,IFERROR(MATCH(B218,'Tarif DPD'!$G$17:$G$46,1),0)+1)</f>
        <v>5.5300000000000011</v>
      </c>
      <c r="E218" s="1">
        <f>INDEX('Tarif Colissimo2'!$B$4:$B$12,MATCH(B218,'Tarif Colissimo2'!$A$4:$A$12,1)+1)</f>
        <v>4.95</v>
      </c>
    </row>
    <row r="219" spans="1:5" ht="19.75" customHeight="1" x14ac:dyDescent="0.35">
      <c r="A219" t="s">
        <v>274</v>
      </c>
      <c r="B219" s="8">
        <v>0.36</v>
      </c>
      <c r="C219" s="1">
        <v>39.99</v>
      </c>
      <c r="D219" s="1">
        <f>INDEX('Tarif DPD'!$H$17:$H$46,IFERROR(MATCH(B219,'Tarif DPD'!$G$17:$G$46,1),0)+1)</f>
        <v>5.5300000000000011</v>
      </c>
      <c r="E219" s="1">
        <f>INDEX('Tarif Colissimo2'!$B$4:$B$12,MATCH(B219,'Tarif Colissimo2'!$A$4:$A$12,1)+1)</f>
        <v>6.15</v>
      </c>
    </row>
    <row r="220" spans="1:5" ht="19.75" customHeight="1" x14ac:dyDescent="0.35">
      <c r="A220" t="s">
        <v>8</v>
      </c>
      <c r="B220" s="8">
        <v>0.36</v>
      </c>
      <c r="C220" s="1">
        <v>39.99</v>
      </c>
      <c r="D220" s="1">
        <f>INDEX('Tarif DPD'!$H$17:$H$46,IFERROR(MATCH(B220,'Tarif DPD'!$G$17:$G$46,1),0)+1)</f>
        <v>5.5300000000000011</v>
      </c>
      <c r="E220" s="1">
        <f>INDEX('Tarif Colissimo2'!$B$4:$B$12,MATCH(B220,'Tarif Colissimo2'!$A$4:$A$12,1)+1)</f>
        <v>6.15</v>
      </c>
    </row>
    <row r="221" spans="1:5" ht="19.75" customHeight="1" x14ac:dyDescent="0.35">
      <c r="A221" t="s">
        <v>275</v>
      </c>
      <c r="B221" s="8">
        <v>0.2</v>
      </c>
      <c r="C221" s="1">
        <v>24.99</v>
      </c>
      <c r="D221" s="1">
        <f>INDEX('Tarif DPD'!$H$17:$H$46,IFERROR(MATCH(B221,'Tarif DPD'!$G$17:$G$46,1),0)+1)</f>
        <v>5.5300000000000011</v>
      </c>
      <c r="E221" s="1">
        <f>INDEX('Tarif Colissimo2'!$B$4:$B$12,MATCH(B221,'Tarif Colissimo2'!$A$4:$A$12,1)+1)</f>
        <v>4.95</v>
      </c>
    </row>
    <row r="222" spans="1:5" ht="19.75" customHeight="1" x14ac:dyDescent="0.35">
      <c r="A222" t="s">
        <v>276</v>
      </c>
      <c r="C222" s="1">
        <v>19.989999999999998</v>
      </c>
    </row>
    <row r="223" spans="1:5" ht="19.75" customHeight="1" x14ac:dyDescent="0.35">
      <c r="A223" t="s">
        <v>277</v>
      </c>
      <c r="C223" s="1">
        <v>19.989999999999998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D12"/>
  <sheetViews>
    <sheetView workbookViewId="0">
      <selection activeCell="B16" sqref="B16"/>
    </sheetView>
  </sheetViews>
  <sheetFormatPr baseColWidth="10" defaultRowHeight="14.5" x14ac:dyDescent="0.35"/>
  <cols>
    <col min="1" max="1" width="11.6328125" customWidth="1"/>
    <col min="2" max="2" width="33.36328125" customWidth="1"/>
    <col min="3" max="4" width="46.1796875" customWidth="1"/>
  </cols>
  <sheetData>
    <row r="1" spans="1:4" x14ac:dyDescent="0.35">
      <c r="A1" s="72" t="s">
        <v>46</v>
      </c>
      <c r="B1" s="73"/>
      <c r="C1" s="72" t="s">
        <v>47</v>
      </c>
      <c r="D1" s="73"/>
    </row>
    <row r="2" spans="1:4" ht="35.5" x14ac:dyDescent="0.35">
      <c r="A2" s="12" t="s">
        <v>48</v>
      </c>
      <c r="B2" s="12" t="s">
        <v>49</v>
      </c>
      <c r="C2" s="12" t="s">
        <v>50</v>
      </c>
      <c r="D2" s="12" t="s">
        <v>51</v>
      </c>
    </row>
    <row r="3" spans="1:4" ht="24" x14ac:dyDescent="0.35">
      <c r="A3" s="13" t="s">
        <v>53</v>
      </c>
      <c r="B3" s="13" t="s">
        <v>52</v>
      </c>
      <c r="C3" s="14"/>
      <c r="D3" s="14"/>
    </row>
    <row r="4" spans="1:4" x14ac:dyDescent="0.35">
      <c r="A4" s="13">
        <v>0</v>
      </c>
      <c r="B4" s="13"/>
      <c r="C4" s="15"/>
      <c r="D4" s="15"/>
    </row>
    <row r="5" spans="1:4" x14ac:dyDescent="0.35">
      <c r="A5" s="69">
        <v>0.25</v>
      </c>
      <c r="B5" s="69">
        <v>4.95</v>
      </c>
      <c r="C5" s="74">
        <v>9.1999999999999993</v>
      </c>
      <c r="D5" s="74">
        <v>11</v>
      </c>
    </row>
    <row r="6" spans="1:4" x14ac:dyDescent="0.35">
      <c r="A6" s="69">
        <v>0.5</v>
      </c>
      <c r="B6" s="69">
        <v>6.15</v>
      </c>
      <c r="C6" s="75"/>
      <c r="D6" s="75"/>
    </row>
    <row r="7" spans="1:4" x14ac:dyDescent="0.35">
      <c r="A7" s="69">
        <v>0.75</v>
      </c>
      <c r="B7" s="69">
        <v>7</v>
      </c>
      <c r="C7" s="74">
        <v>13.9</v>
      </c>
      <c r="D7" s="74">
        <v>16.600000000000001</v>
      </c>
    </row>
    <row r="8" spans="1:4" x14ac:dyDescent="0.35">
      <c r="A8" s="69">
        <v>1</v>
      </c>
      <c r="B8" s="69">
        <v>7.65</v>
      </c>
      <c r="C8" s="75"/>
      <c r="D8" s="75"/>
    </row>
    <row r="9" spans="1:4" x14ac:dyDescent="0.35">
      <c r="A9" s="69">
        <v>2</v>
      </c>
      <c r="B9" s="69">
        <v>8.65</v>
      </c>
      <c r="C9" s="11">
        <v>18.899999999999999</v>
      </c>
      <c r="D9" s="11">
        <v>29.2</v>
      </c>
    </row>
    <row r="10" spans="1:4" x14ac:dyDescent="0.35">
      <c r="A10" s="69">
        <v>5</v>
      </c>
      <c r="B10" s="69">
        <v>13.15</v>
      </c>
      <c r="C10" s="11">
        <v>28.5</v>
      </c>
      <c r="D10" s="11">
        <v>49</v>
      </c>
    </row>
    <row r="11" spans="1:4" x14ac:dyDescent="0.35">
      <c r="A11" s="69">
        <v>10</v>
      </c>
      <c r="B11" s="69">
        <v>19.2</v>
      </c>
      <c r="C11" s="11">
        <v>45.5</v>
      </c>
      <c r="D11" s="11">
        <v>96</v>
      </c>
    </row>
    <row r="12" spans="1:4" x14ac:dyDescent="0.35">
      <c r="A12" s="69">
        <v>30</v>
      </c>
      <c r="B12" s="69">
        <v>27.3</v>
      </c>
      <c r="C12" s="11">
        <v>102</v>
      </c>
      <c r="D12" s="11">
        <v>250</v>
      </c>
    </row>
  </sheetData>
  <mergeCells count="6">
    <mergeCell ref="A1:B1"/>
    <mergeCell ref="C1:D1"/>
    <mergeCell ref="C5:C6"/>
    <mergeCell ref="C7:C8"/>
    <mergeCell ref="D5:D6"/>
    <mergeCell ref="D7:D8"/>
  </mergeCell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4:N74"/>
  <sheetViews>
    <sheetView topLeftCell="A14" zoomScaleNormal="100" workbookViewId="0">
      <selection activeCell="J33" sqref="J33"/>
    </sheetView>
  </sheetViews>
  <sheetFormatPr baseColWidth="10" defaultColWidth="9.81640625" defaultRowHeight="14.5" x14ac:dyDescent="0.35"/>
  <cols>
    <col min="1" max="1" width="2.453125" style="16" customWidth="1"/>
    <col min="2" max="2" width="7.90625" style="16" customWidth="1"/>
    <col min="3" max="3" width="11.453125" style="16" customWidth="1"/>
    <col min="4" max="4" width="15.90625" style="16" customWidth="1"/>
    <col min="5" max="5" width="12.81640625" style="16" customWidth="1"/>
    <col min="6" max="6" width="1.90625" style="16" customWidth="1"/>
    <col min="7" max="7" width="10.1796875" style="16" customWidth="1"/>
    <col min="8" max="9" width="11.54296875" style="16" customWidth="1"/>
    <col min="10" max="10" width="14.1796875" style="16" customWidth="1"/>
    <col min="11" max="11" width="2.36328125" style="16" customWidth="1"/>
    <col min="12" max="12" width="9.81640625" style="16"/>
    <col min="13" max="16384" width="9.81640625" style="24"/>
  </cols>
  <sheetData>
    <row r="4" spans="2:10" x14ac:dyDescent="0.35">
      <c r="E4" s="16">
        <f>_xlfn.IFS(AND($C4&gt;=0,$C4&lt;='Tarif DPD'!G17),'Tarif DPD'!H17,AND($C4&gt;='Tarif DPD'!G17,$C4&lt;='Tarif DPD'!G18),'Tarif Colissimo2'!$B$6,AND($C4&gt;='Tarif Colissimo2'!$A$6,$C4&lt;='Tarif Colissimo2'!$A$7),'Tarif Colissimo2'!$B$7,AND($C4&gt;='Tarif Colissimo2'!$A$7,$C4&lt;='Tarif Colissimo2'!$A$8),'Tarif Colissimo2'!$B$8,AND($C4&gt;='Tarif Colissimo2'!$A$8,$C4&lt;='Tarif Colissimo2'!$A$9),'Tarif Colissimo2'!$B$9,AND($C4&gt;='Tarif Colissimo2'!$A$9,$C4&lt;='Tarif Colissimo2'!$A$10),'Tarif Colissimo2'!$B$10,AND($C4&gt;='Tarif Colissimo2'!$A$10,$C4&lt;='Tarif Colissimo2'!$A$11),'Tarif Colissimo2'!$B$11,AND($C4&gt;='Tarif Colissimo2'!$A$11,$C4&lt;='Tarif Colissimo2'!$A$12),'Tarif Colissimo2'!$B$12,$C4&gt;'Tarif Colissimo2'!#REF!,"Sur devis")</f>
        <v>5.5300000000000011</v>
      </c>
    </row>
    <row r="7" spans="2:10" ht="18.75" customHeight="1" x14ac:dyDescent="0.35"/>
    <row r="8" spans="2:10" ht="18.75" customHeight="1" x14ac:dyDescent="0.35"/>
    <row r="9" spans="2:10" ht="18.75" customHeight="1" x14ac:dyDescent="0.35"/>
    <row r="10" spans="2:10" ht="20" x14ac:dyDescent="0.35">
      <c r="B10" s="139" t="s">
        <v>54</v>
      </c>
      <c r="C10" s="139"/>
      <c r="D10" s="139"/>
      <c r="E10" s="139"/>
      <c r="F10" s="139"/>
      <c r="G10" s="139"/>
      <c r="H10" s="139"/>
      <c r="I10" s="139"/>
      <c r="J10" s="139"/>
    </row>
    <row r="11" spans="2:10" ht="20.25" customHeight="1" x14ac:dyDescent="0.35">
      <c r="B11" s="140" t="s">
        <v>55</v>
      </c>
      <c r="C11" s="141"/>
      <c r="D11" s="141"/>
      <c r="E11" s="141"/>
      <c r="F11" s="141"/>
      <c r="G11" s="141"/>
      <c r="H11" s="141"/>
      <c r="I11" s="141"/>
      <c r="J11" s="141"/>
    </row>
    <row r="12" spans="2:10" ht="9.75" customHeight="1" x14ac:dyDescent="0.35">
      <c r="B12" s="141"/>
      <c r="C12" s="141"/>
      <c r="D12" s="141"/>
      <c r="E12" s="141"/>
      <c r="F12" s="141"/>
      <c r="G12" s="141"/>
      <c r="H12" s="141"/>
      <c r="I12" s="141"/>
      <c r="J12" s="141"/>
    </row>
    <row r="13" spans="2:10" x14ac:dyDescent="0.35">
      <c r="B13" s="17"/>
      <c r="C13" s="17"/>
      <c r="D13" s="17"/>
      <c r="E13" s="17"/>
      <c r="F13" s="17"/>
      <c r="G13" s="17"/>
      <c r="H13" s="17"/>
      <c r="I13" s="17"/>
      <c r="J13" s="17"/>
    </row>
    <row r="14" spans="2:10" ht="18" customHeight="1" x14ac:dyDescent="0.35">
      <c r="F14" s="18"/>
      <c r="G14" s="142" t="s">
        <v>56</v>
      </c>
      <c r="H14" s="143"/>
      <c r="I14" s="144"/>
    </row>
    <row r="15" spans="2:10" ht="15.75" customHeight="1" x14ac:dyDescent="0.35">
      <c r="F15" s="18"/>
      <c r="G15" s="142" t="s">
        <v>57</v>
      </c>
      <c r="H15" s="143"/>
      <c r="I15" s="144"/>
    </row>
    <row r="16" spans="2:10" ht="30.75" customHeight="1" x14ac:dyDescent="0.35">
      <c r="B16" s="113" t="s">
        <v>58</v>
      </c>
      <c r="C16" s="114"/>
      <c r="D16" s="114"/>
      <c r="E16" s="115"/>
      <c r="F16" s="19"/>
      <c r="G16" s="20" t="s">
        <v>59</v>
      </c>
      <c r="H16" s="21" t="s">
        <v>60</v>
      </c>
      <c r="I16" s="22"/>
    </row>
    <row r="17" spans="2:14" ht="12.5" customHeight="1" x14ac:dyDescent="0.35">
      <c r="B17" s="116"/>
      <c r="C17" s="117"/>
      <c r="D17" s="117"/>
      <c r="E17" s="118"/>
      <c r="F17" s="17"/>
      <c r="G17" s="23">
        <v>1</v>
      </c>
      <c r="H17" s="70">
        <v>5.5300000000000011</v>
      </c>
      <c r="I17" s="70">
        <v>6.5300000000000011</v>
      </c>
    </row>
    <row r="18" spans="2:14" ht="12.5" customHeight="1" x14ac:dyDescent="0.35">
      <c r="B18" s="25" t="s">
        <v>61</v>
      </c>
      <c r="C18" s="26"/>
      <c r="D18" s="26"/>
      <c r="E18" s="27" t="s">
        <v>62</v>
      </c>
      <c r="F18" s="17"/>
      <c r="G18" s="23">
        <v>2</v>
      </c>
      <c r="H18" s="70">
        <v>5.9000000000000012</v>
      </c>
      <c r="I18" s="70">
        <v>6.9000000000000012</v>
      </c>
    </row>
    <row r="19" spans="2:14" ht="12.5" customHeight="1" x14ac:dyDescent="0.35">
      <c r="B19" s="28" t="s">
        <v>63</v>
      </c>
      <c r="C19" s="29"/>
      <c r="D19" s="30"/>
      <c r="E19" s="31" t="s">
        <v>64</v>
      </c>
      <c r="G19" s="23">
        <v>3</v>
      </c>
      <c r="H19" s="70">
        <v>6.2700000000000022</v>
      </c>
      <c r="I19" s="70">
        <v>7.2700000000000022</v>
      </c>
    </row>
    <row r="20" spans="2:14" ht="12.5" customHeight="1" x14ac:dyDescent="0.35">
      <c r="B20" s="32" t="s">
        <v>65</v>
      </c>
      <c r="C20" s="33"/>
      <c r="D20" s="34"/>
      <c r="E20" s="35" t="s">
        <v>66</v>
      </c>
      <c r="G20" s="23">
        <v>4</v>
      </c>
      <c r="H20" s="70">
        <v>6.6600000000000019</v>
      </c>
      <c r="I20" s="70">
        <v>7.6600000000000019</v>
      </c>
    </row>
    <row r="21" spans="2:14" ht="12.5" customHeight="1" x14ac:dyDescent="0.35">
      <c r="B21" s="28" t="s">
        <v>67</v>
      </c>
      <c r="C21" s="29"/>
      <c r="D21" s="30"/>
      <c r="E21" s="31" t="s">
        <v>68</v>
      </c>
      <c r="G21" s="23">
        <v>5</v>
      </c>
      <c r="H21" s="70">
        <v>7.0500000000000007</v>
      </c>
      <c r="I21" s="70">
        <v>8.0500000000000007</v>
      </c>
    </row>
    <row r="22" spans="2:14" ht="12.5" customHeight="1" x14ac:dyDescent="0.35">
      <c r="B22" s="137" t="s">
        <v>69</v>
      </c>
      <c r="C22" s="138"/>
      <c r="D22" s="138"/>
      <c r="E22" s="36" t="s">
        <v>70</v>
      </c>
      <c r="G22" s="23">
        <v>6</v>
      </c>
      <c r="H22" s="70">
        <v>7.4400000000000013</v>
      </c>
      <c r="I22" s="70">
        <v>8.4400000000000013</v>
      </c>
      <c r="N22" s="24">
        <v>1</v>
      </c>
    </row>
    <row r="23" spans="2:14" ht="12.5" customHeight="1" x14ac:dyDescent="0.35">
      <c r="B23" s="137"/>
      <c r="C23" s="138"/>
      <c r="D23" s="138"/>
      <c r="E23" s="36" t="s">
        <v>71</v>
      </c>
      <c r="G23" s="23">
        <v>7</v>
      </c>
      <c r="H23" s="70">
        <v>7.8300000000000018</v>
      </c>
      <c r="I23" s="70">
        <v>8.8300000000000018</v>
      </c>
    </row>
    <row r="24" spans="2:14" ht="12.5" customHeight="1" x14ac:dyDescent="0.35">
      <c r="B24" s="137"/>
      <c r="C24" s="138"/>
      <c r="D24" s="138"/>
      <c r="E24" s="36" t="s">
        <v>72</v>
      </c>
      <c r="G24" s="23">
        <v>8</v>
      </c>
      <c r="H24" s="70">
        <v>8.4300000000000015</v>
      </c>
      <c r="I24" s="70">
        <v>9.4300000000000015</v>
      </c>
    </row>
    <row r="25" spans="2:14" ht="12.5" customHeight="1" x14ac:dyDescent="0.35">
      <c r="B25" s="37" t="s">
        <v>73</v>
      </c>
      <c r="C25" s="38"/>
      <c r="D25" s="38"/>
      <c r="E25" s="31" t="s">
        <v>74</v>
      </c>
      <c r="G25" s="23">
        <v>9</v>
      </c>
      <c r="H25" s="70">
        <v>8.8300000000000018</v>
      </c>
      <c r="I25" s="70">
        <v>9.8300000000000018</v>
      </c>
    </row>
    <row r="26" spans="2:14" ht="12.5" customHeight="1" x14ac:dyDescent="0.35">
      <c r="B26" s="111" t="s">
        <v>75</v>
      </c>
      <c r="C26" s="112"/>
      <c r="D26" s="112"/>
      <c r="E26" s="39">
        <v>7.5</v>
      </c>
      <c r="G26" s="23">
        <v>10</v>
      </c>
      <c r="H26" s="70">
        <v>9.33</v>
      </c>
      <c r="I26" s="70">
        <v>10.33</v>
      </c>
    </row>
    <row r="27" spans="2:14" ht="12.5" customHeight="1" x14ac:dyDescent="0.35">
      <c r="G27" s="23">
        <v>11</v>
      </c>
      <c r="H27" s="70">
        <v>9.83</v>
      </c>
      <c r="I27" s="70">
        <v>10.83</v>
      </c>
    </row>
    <row r="28" spans="2:14" ht="12.5" customHeight="1" x14ac:dyDescent="0.35">
      <c r="G28" s="23">
        <v>12</v>
      </c>
      <c r="H28" s="70">
        <v>10.329999999999998</v>
      </c>
      <c r="I28" s="70">
        <v>11.329999999999998</v>
      </c>
    </row>
    <row r="29" spans="2:14" ht="12.5" customHeight="1" x14ac:dyDescent="0.35">
      <c r="B29" s="113" t="s">
        <v>76</v>
      </c>
      <c r="C29" s="114"/>
      <c r="D29" s="114"/>
      <c r="E29" s="115"/>
      <c r="G29" s="23">
        <v>13</v>
      </c>
      <c r="H29" s="70">
        <v>10.83</v>
      </c>
      <c r="I29" s="70">
        <v>11.83</v>
      </c>
    </row>
    <row r="30" spans="2:14" ht="12.5" customHeight="1" x14ac:dyDescent="0.35">
      <c r="B30" s="116"/>
      <c r="C30" s="117"/>
      <c r="D30" s="117"/>
      <c r="E30" s="118"/>
      <c r="G30" s="23">
        <v>14</v>
      </c>
      <c r="H30" s="70">
        <v>11.23</v>
      </c>
      <c r="I30" s="70">
        <v>12.23</v>
      </c>
    </row>
    <row r="31" spans="2:14" ht="12.5" customHeight="1" x14ac:dyDescent="0.35">
      <c r="B31" s="119" t="s">
        <v>77</v>
      </c>
      <c r="C31" s="120"/>
      <c r="D31" s="120"/>
      <c r="E31" s="121"/>
      <c r="F31" s="17"/>
      <c r="G31" s="23">
        <v>15</v>
      </c>
      <c r="H31" s="70">
        <v>11.629999999999999</v>
      </c>
      <c r="I31" s="70">
        <v>12.629999999999999</v>
      </c>
    </row>
    <row r="32" spans="2:14" ht="12.5" customHeight="1" x14ac:dyDescent="0.35">
      <c r="B32" s="122"/>
      <c r="C32" s="82"/>
      <c r="D32" s="82"/>
      <c r="E32" s="123"/>
      <c r="F32" s="17"/>
      <c r="G32" s="23">
        <v>16</v>
      </c>
      <c r="H32" s="70">
        <v>12.03</v>
      </c>
      <c r="I32" s="70">
        <v>13.03</v>
      </c>
    </row>
    <row r="33" spans="2:11" ht="12.5" customHeight="1" x14ac:dyDescent="0.35">
      <c r="B33" s="122"/>
      <c r="C33" s="82"/>
      <c r="D33" s="82"/>
      <c r="E33" s="123"/>
      <c r="F33" s="17"/>
      <c r="G33" s="23">
        <v>17</v>
      </c>
      <c r="H33" s="70">
        <v>12.43</v>
      </c>
      <c r="I33" s="70">
        <v>13.43</v>
      </c>
    </row>
    <row r="34" spans="2:11" ht="12.5" customHeight="1" x14ac:dyDescent="0.35">
      <c r="B34" s="124"/>
      <c r="C34" s="125"/>
      <c r="D34" s="125"/>
      <c r="E34" s="126"/>
      <c r="F34" s="17"/>
      <c r="G34" s="23">
        <v>18</v>
      </c>
      <c r="H34" s="70">
        <v>12.829999999999998</v>
      </c>
      <c r="I34" s="70">
        <v>13.829999999999998</v>
      </c>
    </row>
    <row r="35" spans="2:11" ht="12.5" customHeight="1" x14ac:dyDescent="0.35">
      <c r="F35" s="17"/>
      <c r="G35" s="23">
        <v>19</v>
      </c>
      <c r="H35" s="70">
        <v>13.229999999999999</v>
      </c>
      <c r="I35" s="70">
        <v>14.229999999999999</v>
      </c>
    </row>
    <row r="36" spans="2:11" ht="12.5" customHeight="1" x14ac:dyDescent="0.35">
      <c r="F36" s="17"/>
      <c r="G36" s="23">
        <v>20</v>
      </c>
      <c r="H36" s="70">
        <v>13.629999999999997</v>
      </c>
      <c r="I36" s="70">
        <v>14.629999999999997</v>
      </c>
    </row>
    <row r="37" spans="2:11" ht="12.5" customHeight="1" x14ac:dyDescent="0.35">
      <c r="B37" s="127" t="s">
        <v>78</v>
      </c>
      <c r="C37" s="128"/>
      <c r="D37" s="128"/>
      <c r="E37" s="129"/>
      <c r="F37" s="17"/>
      <c r="G37" s="23">
        <v>21</v>
      </c>
      <c r="H37" s="70">
        <v>14.079999999999998</v>
      </c>
      <c r="I37" s="70">
        <v>15.079999999999998</v>
      </c>
    </row>
    <row r="38" spans="2:11" ht="12.5" customHeight="1" x14ac:dyDescent="0.35">
      <c r="B38" s="130"/>
      <c r="C38" s="131"/>
      <c r="D38" s="131"/>
      <c r="E38" s="132"/>
      <c r="F38" s="17"/>
      <c r="G38" s="23">
        <v>22</v>
      </c>
      <c r="H38" s="70">
        <v>14.829999999999997</v>
      </c>
      <c r="I38" s="70">
        <v>15.829999999999997</v>
      </c>
    </row>
    <row r="39" spans="2:11" ht="12.5" customHeight="1" x14ac:dyDescent="0.35">
      <c r="B39" s="40" t="s">
        <v>61</v>
      </c>
      <c r="C39" s="41"/>
      <c r="D39" s="42"/>
      <c r="E39" s="43" t="s">
        <v>79</v>
      </c>
      <c r="F39" s="17"/>
      <c r="G39" s="23">
        <v>23</v>
      </c>
      <c r="H39" s="70">
        <v>15.279999999999998</v>
      </c>
      <c r="I39" s="70">
        <v>16.279999999999998</v>
      </c>
    </row>
    <row r="40" spans="2:11" ht="12.5" customHeight="1" x14ac:dyDescent="0.35">
      <c r="B40" s="44"/>
      <c r="C40" s="133" t="s">
        <v>80</v>
      </c>
      <c r="D40" s="133"/>
      <c r="E40" s="135" t="s">
        <v>81</v>
      </c>
      <c r="F40" s="17"/>
      <c r="G40" s="23">
        <v>24</v>
      </c>
      <c r="H40" s="70">
        <v>15.729999999999997</v>
      </c>
      <c r="I40" s="70">
        <v>16.729999999999997</v>
      </c>
    </row>
    <row r="41" spans="2:11" ht="12.5" customHeight="1" x14ac:dyDescent="0.35">
      <c r="B41" s="45"/>
      <c r="C41" s="134"/>
      <c r="D41" s="134"/>
      <c r="E41" s="136"/>
      <c r="F41" s="17"/>
      <c r="G41" s="23">
        <v>25</v>
      </c>
      <c r="H41" s="70">
        <v>16.179999999999996</v>
      </c>
      <c r="I41" s="70">
        <v>17.179999999999996</v>
      </c>
    </row>
    <row r="42" spans="2:11" ht="12.5" customHeight="1" x14ac:dyDescent="0.35">
      <c r="B42" s="46"/>
      <c r="C42" s="47" t="s">
        <v>82</v>
      </c>
      <c r="D42" s="47" t="s">
        <v>83</v>
      </c>
      <c r="E42" s="48"/>
      <c r="F42" s="17"/>
      <c r="G42" s="23">
        <v>26</v>
      </c>
      <c r="H42" s="70">
        <v>16.629999999999995</v>
      </c>
      <c r="I42" s="70">
        <v>17.629999999999995</v>
      </c>
    </row>
    <row r="43" spans="2:11" ht="12.5" customHeight="1" x14ac:dyDescent="0.35">
      <c r="B43" s="90" t="s">
        <v>84</v>
      </c>
      <c r="C43" s="91"/>
      <c r="D43" s="91"/>
      <c r="E43" s="92"/>
      <c r="F43" s="17"/>
      <c r="G43" s="23">
        <v>27</v>
      </c>
      <c r="H43" s="70">
        <v>17.079999999999998</v>
      </c>
      <c r="I43" s="70">
        <v>18.079999999999998</v>
      </c>
    </row>
    <row r="44" spans="2:11" ht="12.5" customHeight="1" x14ac:dyDescent="0.35">
      <c r="B44" s="49"/>
      <c r="C44" s="93" t="s">
        <v>85</v>
      </c>
      <c r="D44" s="93"/>
      <c r="E44" s="48"/>
      <c r="F44" s="17"/>
      <c r="G44" s="23">
        <v>28</v>
      </c>
      <c r="H44" s="70">
        <v>17.529999999999994</v>
      </c>
      <c r="I44" s="70">
        <v>18.529999999999994</v>
      </c>
    </row>
    <row r="45" spans="2:11" ht="12.5" customHeight="1" x14ac:dyDescent="0.35">
      <c r="B45" s="50"/>
      <c r="C45" s="94" t="s">
        <v>86</v>
      </c>
      <c r="D45" s="94"/>
      <c r="E45" s="51"/>
      <c r="F45" s="17"/>
      <c r="G45" s="23">
        <v>29</v>
      </c>
      <c r="H45" s="70">
        <v>17.979999999999997</v>
      </c>
      <c r="I45" s="70">
        <v>18.979999999999997</v>
      </c>
    </row>
    <row r="46" spans="2:11" ht="12.5" customHeight="1" thickBot="1" x14ac:dyDescent="0.4">
      <c r="B46" s="52"/>
      <c r="C46" s="53" t="s">
        <v>87</v>
      </c>
      <c r="D46" s="53" t="s">
        <v>88</v>
      </c>
      <c r="E46" s="54" t="s">
        <v>89</v>
      </c>
      <c r="F46" s="17"/>
      <c r="G46" s="23">
        <v>30</v>
      </c>
      <c r="H46" s="71">
        <v>18.429999999999993</v>
      </c>
      <c r="I46" s="71">
        <v>19.429999999999993</v>
      </c>
    </row>
    <row r="47" spans="2:11" ht="15" thickTop="1" x14ac:dyDescent="0.35">
      <c r="F47" s="17"/>
      <c r="G47" s="55"/>
      <c r="H47" s="56"/>
      <c r="I47" s="56"/>
      <c r="J47" s="56"/>
      <c r="K47" s="56"/>
    </row>
    <row r="48" spans="2:11" x14ac:dyDescent="0.35">
      <c r="B48" s="17"/>
      <c r="C48" s="17"/>
      <c r="D48" s="17"/>
      <c r="E48" s="17"/>
      <c r="F48" s="17"/>
      <c r="G48" s="57"/>
      <c r="H48" s="56"/>
      <c r="I48" s="58"/>
      <c r="J48" s="58"/>
    </row>
    <row r="49" spans="2:11" x14ac:dyDescent="0.35">
      <c r="B49" s="95" t="s">
        <v>90</v>
      </c>
      <c r="C49" s="95"/>
      <c r="D49" s="95"/>
      <c r="E49" s="95"/>
      <c r="F49" s="95"/>
      <c r="G49" s="95"/>
      <c r="H49" s="95"/>
      <c r="I49" s="95"/>
      <c r="J49" s="95"/>
    </row>
    <row r="50" spans="2:11" ht="11.25" customHeight="1" x14ac:dyDescent="0.35">
      <c r="B50" s="96" t="s">
        <v>91</v>
      </c>
      <c r="C50" s="97"/>
      <c r="D50" s="97"/>
      <c r="E50" s="97"/>
      <c r="F50" s="97"/>
      <c r="G50" s="97"/>
      <c r="H50" s="97"/>
      <c r="I50" s="97"/>
      <c r="J50" s="98"/>
    </row>
    <row r="51" spans="2:11" x14ac:dyDescent="0.35">
      <c r="B51" s="99"/>
      <c r="C51" s="100"/>
      <c r="D51" s="100"/>
      <c r="E51" s="100"/>
      <c r="F51" s="100"/>
      <c r="G51" s="100"/>
      <c r="H51" s="100"/>
      <c r="I51" s="100"/>
      <c r="J51" s="101"/>
    </row>
    <row r="52" spans="2:11" x14ac:dyDescent="0.35">
      <c r="B52" s="102"/>
      <c r="C52" s="103"/>
      <c r="D52" s="103"/>
      <c r="E52" s="103"/>
      <c r="F52" s="103"/>
      <c r="G52" s="103"/>
      <c r="H52" s="103"/>
      <c r="I52" s="103"/>
      <c r="J52" s="104"/>
    </row>
    <row r="53" spans="2:11" x14ac:dyDescent="0.35">
      <c r="B53" s="105" t="s">
        <v>92</v>
      </c>
      <c r="C53" s="106"/>
      <c r="D53" s="106"/>
      <c r="E53" s="106"/>
      <c r="F53" s="106"/>
      <c r="G53" s="106"/>
      <c r="H53" s="106"/>
      <c r="I53" s="106"/>
      <c r="J53" s="107"/>
    </row>
    <row r="54" spans="2:11" ht="16.5" customHeight="1" x14ac:dyDescent="0.35">
      <c r="B54" s="76" t="s">
        <v>93</v>
      </c>
      <c r="C54" s="77"/>
      <c r="D54" s="77"/>
      <c r="E54" s="77"/>
      <c r="F54" s="77"/>
      <c r="G54" s="77"/>
      <c r="H54" s="77"/>
      <c r="I54" s="77"/>
      <c r="J54" s="78"/>
    </row>
    <row r="55" spans="2:11" ht="15.75" customHeight="1" x14ac:dyDescent="0.35">
      <c r="B55" s="84" t="s">
        <v>94</v>
      </c>
      <c r="C55" s="85"/>
      <c r="D55" s="85"/>
      <c r="E55" s="85"/>
      <c r="F55" s="85"/>
      <c r="G55" s="85"/>
      <c r="H55" s="85"/>
      <c r="I55" s="85"/>
      <c r="J55" s="86"/>
    </row>
    <row r="56" spans="2:11" ht="15.75" customHeight="1" x14ac:dyDescent="0.35">
      <c r="B56" s="108" t="s">
        <v>95</v>
      </c>
      <c r="C56" s="109"/>
      <c r="D56" s="109"/>
      <c r="E56" s="109"/>
      <c r="F56" s="109"/>
      <c r="G56" s="109"/>
      <c r="H56" s="109"/>
      <c r="I56" s="109"/>
      <c r="J56" s="110"/>
    </row>
    <row r="57" spans="2:11" ht="14.9" customHeight="1" x14ac:dyDescent="0.35">
      <c r="B57" s="84" t="s">
        <v>96</v>
      </c>
      <c r="C57" s="85"/>
      <c r="D57" s="85"/>
      <c r="E57" s="85"/>
      <c r="F57" s="85"/>
      <c r="G57" s="85"/>
      <c r="H57" s="85"/>
      <c r="I57" s="85"/>
      <c r="J57" s="86"/>
    </row>
    <row r="58" spans="2:11" ht="14.9" customHeight="1" x14ac:dyDescent="0.35">
      <c r="B58" s="108" t="s">
        <v>97</v>
      </c>
      <c r="C58" s="109"/>
      <c r="D58" s="109"/>
      <c r="E58" s="109"/>
      <c r="F58" s="109"/>
      <c r="G58" s="109"/>
      <c r="H58" s="109"/>
      <c r="I58" s="109"/>
      <c r="J58" s="110"/>
      <c r="K58" s="59"/>
    </row>
    <row r="59" spans="2:11" ht="16.5" customHeight="1" x14ac:dyDescent="0.35">
      <c r="B59" s="87" t="s">
        <v>98</v>
      </c>
      <c r="C59" s="88"/>
      <c r="D59" s="88"/>
      <c r="E59" s="88"/>
      <c r="F59" s="88"/>
      <c r="G59" s="88"/>
      <c r="H59" s="88"/>
      <c r="I59" s="88"/>
      <c r="J59" s="89"/>
    </row>
    <row r="60" spans="2:11" ht="15.75" customHeight="1" x14ac:dyDescent="0.35">
      <c r="B60" s="76" t="s">
        <v>99</v>
      </c>
      <c r="C60" s="77"/>
      <c r="D60" s="77"/>
      <c r="E60" s="77"/>
      <c r="F60" s="77"/>
      <c r="G60" s="77"/>
      <c r="H60" s="77"/>
      <c r="I60" s="77"/>
      <c r="J60" s="78"/>
    </row>
    <row r="61" spans="2:11" ht="15.75" customHeight="1" x14ac:dyDescent="0.35">
      <c r="B61" s="84" t="s">
        <v>100</v>
      </c>
      <c r="C61" s="85"/>
      <c r="D61" s="85"/>
      <c r="E61" s="85"/>
      <c r="F61" s="85"/>
      <c r="G61" s="85"/>
      <c r="H61" s="85"/>
      <c r="I61" s="85"/>
      <c r="J61" s="86"/>
    </row>
    <row r="62" spans="2:11" x14ac:dyDescent="0.35">
      <c r="B62" s="76" t="s">
        <v>101</v>
      </c>
      <c r="C62" s="77"/>
      <c r="D62" s="77"/>
      <c r="E62" s="77"/>
      <c r="F62" s="77"/>
      <c r="G62" s="77"/>
      <c r="H62" s="77"/>
      <c r="I62" s="77"/>
      <c r="J62" s="78"/>
    </row>
    <row r="63" spans="2:11" x14ac:dyDescent="0.35">
      <c r="B63" s="84" t="s">
        <v>102</v>
      </c>
      <c r="C63" s="85"/>
      <c r="D63" s="85"/>
      <c r="E63" s="85"/>
      <c r="F63" s="85"/>
      <c r="G63" s="85"/>
      <c r="H63" s="85"/>
      <c r="I63" s="85"/>
      <c r="J63" s="86"/>
    </row>
    <row r="64" spans="2:11" ht="14.4" customHeight="1" x14ac:dyDescent="0.35">
      <c r="B64" s="76" t="s">
        <v>103</v>
      </c>
      <c r="C64" s="77"/>
      <c r="D64" s="77"/>
      <c r="E64" s="77"/>
      <c r="F64" s="77"/>
      <c r="G64" s="77"/>
      <c r="H64" s="77"/>
      <c r="I64" s="77"/>
      <c r="J64" s="78"/>
    </row>
    <row r="65" spans="2:10" ht="14.4" customHeight="1" x14ac:dyDescent="0.35">
      <c r="B65" s="84" t="s">
        <v>104</v>
      </c>
      <c r="C65" s="85"/>
      <c r="D65" s="85"/>
      <c r="E65" s="85"/>
      <c r="F65" s="85"/>
      <c r="G65" s="85"/>
      <c r="H65" s="85"/>
      <c r="I65" s="85"/>
      <c r="J65" s="86"/>
    </row>
    <row r="66" spans="2:10" ht="14.4" customHeight="1" x14ac:dyDescent="0.35">
      <c r="B66" s="76" t="s">
        <v>105</v>
      </c>
      <c r="C66" s="77"/>
      <c r="D66" s="77"/>
      <c r="E66" s="77"/>
      <c r="F66" s="77"/>
      <c r="G66" s="77"/>
      <c r="H66" s="77"/>
      <c r="I66" s="77"/>
      <c r="J66" s="78"/>
    </row>
    <row r="67" spans="2:10" ht="14.4" customHeight="1" x14ac:dyDescent="0.35">
      <c r="B67" s="79" t="s">
        <v>106</v>
      </c>
      <c r="C67" s="80"/>
      <c r="D67" s="80"/>
      <c r="E67" s="80"/>
      <c r="F67" s="80"/>
      <c r="G67" s="80"/>
      <c r="H67" s="80"/>
      <c r="I67" s="80"/>
      <c r="J67" s="81"/>
    </row>
    <row r="68" spans="2:10" x14ac:dyDescent="0.35">
      <c r="B68" s="82"/>
      <c r="C68" s="82"/>
      <c r="D68" s="82"/>
      <c r="E68" s="82"/>
      <c r="F68" s="82"/>
      <c r="G68" s="82"/>
      <c r="H68" s="82"/>
      <c r="I68" s="82"/>
      <c r="J68" s="82"/>
    </row>
    <row r="69" spans="2:10" x14ac:dyDescent="0.35">
      <c r="B69" s="60" t="s">
        <v>107</v>
      </c>
      <c r="C69" s="61"/>
      <c r="D69" s="61"/>
      <c r="E69" s="62"/>
      <c r="F69" s="17"/>
      <c r="G69" s="63" t="s">
        <v>108</v>
      </c>
      <c r="H69" s="61"/>
      <c r="I69" s="61"/>
      <c r="J69" s="62"/>
    </row>
    <row r="70" spans="2:10" x14ac:dyDescent="0.35">
      <c r="B70" s="64" t="s">
        <v>109</v>
      </c>
      <c r="E70" s="48"/>
      <c r="F70" s="17"/>
      <c r="G70" s="64" t="s">
        <v>109</v>
      </c>
      <c r="J70" s="48"/>
    </row>
    <row r="71" spans="2:10" x14ac:dyDescent="0.35">
      <c r="B71" s="46" t="s">
        <v>110</v>
      </c>
      <c r="E71" s="48"/>
      <c r="F71" s="17"/>
      <c r="G71" s="46" t="s">
        <v>111</v>
      </c>
      <c r="J71" s="48"/>
    </row>
    <row r="72" spans="2:10" x14ac:dyDescent="0.35">
      <c r="B72" s="64" t="s">
        <v>112</v>
      </c>
      <c r="E72" s="48"/>
      <c r="F72" s="17"/>
      <c r="G72" s="64" t="s">
        <v>112</v>
      </c>
      <c r="J72" s="48"/>
    </row>
    <row r="73" spans="2:10" x14ac:dyDescent="0.35">
      <c r="B73" s="65" t="s">
        <v>113</v>
      </c>
      <c r="C73" s="66"/>
      <c r="D73" s="66"/>
      <c r="E73" s="67"/>
      <c r="F73" s="17"/>
      <c r="G73" s="68" t="s">
        <v>114</v>
      </c>
      <c r="H73" s="66"/>
      <c r="I73" s="66"/>
      <c r="J73" s="67"/>
    </row>
    <row r="74" spans="2:10" x14ac:dyDescent="0.35">
      <c r="B74" s="83" t="s">
        <v>115</v>
      </c>
      <c r="C74" s="83"/>
      <c r="D74" s="83"/>
      <c r="E74" s="83"/>
      <c r="F74" s="83"/>
      <c r="G74" s="83"/>
      <c r="H74" s="83"/>
      <c r="I74" s="83"/>
      <c r="J74" s="83"/>
    </row>
  </sheetData>
  <mergeCells count="34">
    <mergeCell ref="B22:D24"/>
    <mergeCell ref="B10:J10"/>
    <mergeCell ref="B11:J12"/>
    <mergeCell ref="G14:I14"/>
    <mergeCell ref="G15:I15"/>
    <mergeCell ref="B16:E17"/>
    <mergeCell ref="B26:D26"/>
    <mergeCell ref="B29:E30"/>
    <mergeCell ref="B31:E34"/>
    <mergeCell ref="B37:E38"/>
    <mergeCell ref="C40:D41"/>
    <mergeCell ref="E40:E41"/>
    <mergeCell ref="B59:J59"/>
    <mergeCell ref="B43:E43"/>
    <mergeCell ref="C44:D44"/>
    <mergeCell ref="C45:D45"/>
    <mergeCell ref="B49:J49"/>
    <mergeCell ref="B50:J52"/>
    <mergeCell ref="B53:J53"/>
    <mergeCell ref="B54:J54"/>
    <mergeCell ref="B55:J55"/>
    <mergeCell ref="B56:J56"/>
    <mergeCell ref="B57:J57"/>
    <mergeCell ref="B58:J58"/>
    <mergeCell ref="B66:J66"/>
    <mergeCell ref="B67:J67"/>
    <mergeCell ref="B68:J68"/>
    <mergeCell ref="B74:J74"/>
    <mergeCell ref="B60:J60"/>
    <mergeCell ref="B61:J61"/>
    <mergeCell ref="B62:J62"/>
    <mergeCell ref="B63:J63"/>
    <mergeCell ref="B64:J64"/>
    <mergeCell ref="B65:J65"/>
  </mergeCells>
  <pageMargins left="0.7" right="0.7" top="0.75" bottom="0.75" header="0.3" footer="0.3"/>
  <pageSetup paperSize="9" scale="72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6">
              <controlPr defaultSize="0" autoFill="0" autoLine="0" autoPict="0">
                <anchor moveWithCells="1">
                  <from>
                    <xdr:col>3</xdr:col>
                    <xdr:colOff>1092200</xdr:colOff>
                    <xdr:row>40</xdr:row>
                    <xdr:rowOff>139700</xdr:rowOff>
                  </from>
                  <to>
                    <xdr:col>4</xdr:col>
                    <xdr:colOff>139700</xdr:colOff>
                    <xdr:row>42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Check Box 7">
              <controlPr defaultSize="0" autoFill="0" autoLine="0" autoPict="0">
                <anchor moveWithCells="1">
                  <from>
                    <xdr:col>2</xdr:col>
                    <xdr:colOff>793750</xdr:colOff>
                    <xdr:row>40</xdr:row>
                    <xdr:rowOff>120650</xdr:rowOff>
                  </from>
                  <to>
                    <xdr:col>3</xdr:col>
                    <xdr:colOff>215900</xdr:colOff>
                    <xdr:row>42</xdr:row>
                    <xdr:rowOff>6350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Check Box 8">
              <controlPr defaultSize="0" autoFill="0" autoLine="0" autoPict="0">
                <anchor moveWithCells="1">
                  <from>
                    <xdr:col>2</xdr:col>
                    <xdr:colOff>660400</xdr:colOff>
                    <xdr:row>44</xdr:row>
                    <xdr:rowOff>107950</xdr:rowOff>
                  </from>
                  <to>
                    <xdr:col>3</xdr:col>
                    <xdr:colOff>50800</xdr:colOff>
                    <xdr:row>46</xdr:row>
                    <xdr:rowOff>25400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Check Box 9">
              <controlPr defaultSize="0" autoFill="0" autoLine="0" autoPict="0">
                <anchor moveWithCells="1">
                  <from>
                    <xdr:col>1</xdr:col>
                    <xdr:colOff>419100</xdr:colOff>
                    <xdr:row>44</xdr:row>
                    <xdr:rowOff>107950</xdr:rowOff>
                  </from>
                  <to>
                    <xdr:col>2</xdr:col>
                    <xdr:colOff>63500</xdr:colOff>
                    <xdr:row>46</xdr:row>
                    <xdr:rowOff>25400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Check Box 10">
              <controlPr defaultSize="0" autoFill="0" autoLine="0" autoPict="0">
                <anchor moveWithCells="1">
                  <from>
                    <xdr:col>3</xdr:col>
                    <xdr:colOff>908050</xdr:colOff>
                    <xdr:row>44</xdr:row>
                    <xdr:rowOff>107950</xdr:rowOff>
                  </from>
                  <to>
                    <xdr:col>4</xdr:col>
                    <xdr:colOff>0</xdr:colOff>
                    <xdr:row>46</xdr:row>
                    <xdr:rowOff>25400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Calcul prix</vt:lpstr>
      <vt:lpstr>Tarif Colissimo2</vt:lpstr>
      <vt:lpstr>Tarif DPD</vt:lpstr>
      <vt:lpstr>'Tarif DPD'!Zone_d_impression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Ornella Saffioti</dc:creator>
  <cp:lastModifiedBy>Michel</cp:lastModifiedBy>
  <dcterms:created xsi:type="dcterms:W3CDTF">2016-09-20T16:32:08Z</dcterms:created>
  <dcterms:modified xsi:type="dcterms:W3CDTF">2018-07-31T11:27:45Z</dcterms:modified>
</cp:coreProperties>
</file>