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"/>
    </mc:Choice>
  </mc:AlternateContent>
  <bookViews>
    <workbookView xWindow="0" yWindow="0" windowWidth="19200" windowHeight="8320"/>
  </bookViews>
  <sheets>
    <sheet name="planning" sheetId="1" r:id="rId1"/>
    <sheet name="evenements" sheetId="2" r:id="rId2"/>
  </sheets>
  <definedNames>
    <definedName name="repere">planning!$A$4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2" l="1"/>
  <c r="G6" i="2"/>
  <c r="H6" i="2"/>
  <c r="F7" i="2"/>
  <c r="G7" i="2"/>
  <c r="H7" i="2"/>
  <c r="F8" i="2"/>
  <c r="G8" i="2"/>
  <c r="H8" i="2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AG5" i="1"/>
  <c r="AH5" i="1"/>
  <c r="AI5" i="1"/>
  <c r="AJ5" i="1"/>
  <c r="AK5" i="1"/>
  <c r="AL5" i="1"/>
  <c r="AM5" i="1"/>
  <c r="AN5" i="1"/>
  <c r="AO5" i="1"/>
  <c r="AP5" i="1"/>
  <c r="C5" i="1"/>
  <c r="H2" i="2" l="1"/>
  <c r="H3" i="2"/>
  <c r="H4" i="2"/>
  <c r="H5" i="2"/>
  <c r="H9" i="2"/>
  <c r="G9" i="2"/>
  <c r="G2" i="2" l="1"/>
  <c r="G3" i="2"/>
  <c r="G4" i="2"/>
  <c r="G5" i="2"/>
  <c r="A6" i="1" l="1"/>
  <c r="C2" i="1"/>
  <c r="F9" i="2" l="1"/>
  <c r="A11" i="1"/>
  <c r="A16" i="1" s="1"/>
  <c r="A21" i="1" s="1"/>
  <c r="A26" i="1" s="1"/>
  <c r="A31" i="1" s="1"/>
  <c r="A36" i="1" s="1"/>
  <c r="A41" i="1" s="1"/>
  <c r="F2" i="2"/>
  <c r="F3" i="2"/>
  <c r="F4" i="2"/>
  <c r="F5" i="2"/>
</calcChain>
</file>

<file path=xl/sharedStrings.xml><?xml version="1.0" encoding="utf-8"?>
<sst xmlns="http://schemas.openxmlformats.org/spreadsheetml/2006/main" count="62" uniqueCount="19">
  <si>
    <t>SEMAINE</t>
  </si>
  <si>
    <t>date</t>
  </si>
  <si>
    <t>évènement</t>
  </si>
  <si>
    <t>RdV notaire</t>
  </si>
  <si>
    <t>RdV banque</t>
  </si>
  <si>
    <t>Déjeuner équipe</t>
  </si>
  <si>
    <t>heure debut</t>
  </si>
  <si>
    <t>heure fin</t>
  </si>
  <si>
    <t>ANNEE</t>
  </si>
  <si>
    <t>Isaline</t>
  </si>
  <si>
    <t>Jules</t>
  </si>
  <si>
    <t>Thim</t>
  </si>
  <si>
    <t>Alix</t>
  </si>
  <si>
    <t>nom</t>
  </si>
  <si>
    <t>Extérieur</t>
  </si>
  <si>
    <t>ligne planning</t>
  </si>
  <si>
    <t>col début</t>
  </si>
  <si>
    <t>col fin</t>
  </si>
  <si>
    <t>Entretien individuel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</si>
</sst>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d\-mmm"/>
  </numFmts>
  <fonts count="7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 Narrow"/>
      <family val="2"/>
    </font>
  </fonts>
  <fills count="11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/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theme="0"/>
      </left>
      <right/>
      <top/>
      <bottom/>
      <diagonal/>
    </border>
    <border>
      <left style="thick">
        <color theme="0"/>
      </left>
      <right/>
      <top style="thick">
        <color theme="0"/>
      </top>
      <bottom/>
      <diagonal/>
    </border>
    <border>
      <left/>
      <right/>
      <top style="thick">
        <color theme="0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ck">
        <color theme="0"/>
      </right>
      <top style="thick">
        <color theme="0"/>
      </top>
      <bottom/>
      <diagonal/>
    </border>
    <border>
      <left/>
      <right style="thick">
        <color theme="0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14" fontId="0" fillId="0" borderId="0" xfId="0" applyNumberFormat="1"/>
    <xf numFmtId="164" fontId="0" fillId="0" borderId="1" xfId="0" applyNumberFormat="1" applyBorder="1"/>
    <xf numFmtId="0" fontId="2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3" fillId="0" borderId="0" xfId="0" applyFont="1"/>
    <xf numFmtId="0" fontId="3" fillId="0" borderId="1" xfId="0" applyFont="1" applyBorder="1" applyAlignment="1">
      <alignment horizontal="centerContinuous"/>
    </xf>
    <xf numFmtId="0" fontId="4" fillId="0" borderId="1" xfId="0" applyFont="1" applyBorder="1" applyAlignment="1">
      <alignment horizontal="centerContinuous"/>
    </xf>
    <xf numFmtId="0" fontId="1" fillId="6" borderId="3" xfId="0" applyFont="1" applyFill="1" applyBorder="1" applyAlignment="1">
      <alignment horizontal="centerContinuous"/>
    </xf>
    <xf numFmtId="0" fontId="1" fillId="6" borderId="4" xfId="0" applyFont="1" applyFill="1" applyBorder="1" applyAlignment="1">
      <alignment horizontal="centerContinuous"/>
    </xf>
    <xf numFmtId="0" fontId="1" fillId="6" borderId="5" xfId="0" applyFont="1" applyFill="1" applyBorder="1" applyAlignment="1">
      <alignment horizontal="centerContinuous"/>
    </xf>
    <xf numFmtId="0" fontId="0" fillId="0" borderId="0" xfId="0" applyNumberFormat="1"/>
    <xf numFmtId="0" fontId="1" fillId="7" borderId="3" xfId="0" applyFont="1" applyFill="1" applyBorder="1" applyAlignment="1">
      <alignment horizontal="centerContinuous"/>
    </xf>
    <xf numFmtId="0" fontId="1" fillId="7" borderId="4" xfId="0" applyFont="1" applyFill="1" applyBorder="1" applyAlignment="1">
      <alignment horizontal="centerContinuous"/>
    </xf>
    <xf numFmtId="0" fontId="1" fillId="7" borderId="5" xfId="0" applyFont="1" applyFill="1" applyBorder="1" applyAlignment="1">
      <alignment horizontal="centerContinuous"/>
    </xf>
    <xf numFmtId="0" fontId="1" fillId="9" borderId="3" xfId="0" applyFont="1" applyFill="1" applyBorder="1" applyAlignment="1">
      <alignment horizontal="centerContinuous"/>
    </xf>
    <xf numFmtId="0" fontId="1" fillId="9" borderId="4" xfId="0" applyFont="1" applyFill="1" applyBorder="1" applyAlignment="1">
      <alignment horizontal="centerContinuous"/>
    </xf>
    <xf numFmtId="0" fontId="1" fillId="9" borderId="5" xfId="0" applyFont="1" applyFill="1" applyBorder="1" applyAlignment="1">
      <alignment horizontal="centerContinuous"/>
    </xf>
    <xf numFmtId="0" fontId="5" fillId="0" borderId="0" xfId="0" applyFont="1" applyAlignment="1">
      <alignment horizontal="left" vertical="center" textRotation="90"/>
    </xf>
    <xf numFmtId="20" fontId="5" fillId="0" borderId="1" xfId="0" applyNumberFormat="1" applyFont="1" applyBorder="1" applyAlignment="1">
      <alignment horizontal="left" vertical="center" textRotation="90"/>
    </xf>
    <xf numFmtId="0" fontId="3" fillId="10" borderId="1" xfId="0" applyFont="1" applyFill="1" applyBorder="1" applyAlignment="1">
      <alignment horizontal="center"/>
    </xf>
    <xf numFmtId="164" fontId="0" fillId="0" borderId="6" xfId="0" applyNumberFormat="1" applyBorder="1"/>
    <xf numFmtId="0" fontId="0" fillId="0" borderId="6" xfId="0" applyBorder="1"/>
    <xf numFmtId="0" fontId="1" fillId="2" borderId="2" xfId="0" applyFont="1" applyFill="1" applyBorder="1"/>
    <xf numFmtId="0" fontId="1" fillId="3" borderId="2" xfId="0" applyFont="1" applyFill="1" applyBorder="1"/>
    <xf numFmtId="0" fontId="1" fillId="4" borderId="2" xfId="0" applyFont="1" applyFill="1" applyBorder="1"/>
    <xf numFmtId="0" fontId="1" fillId="5" borderId="2" xfId="0" applyFont="1" applyFill="1" applyBorder="1"/>
    <xf numFmtId="0" fontId="0" fillId="0" borderId="2" xfId="0" applyBorder="1"/>
    <xf numFmtId="0" fontId="6" fillId="0" borderId="0" xfId="0" applyFont="1" applyAlignment="1">
      <alignment horizontal="left" vertical="center" textRotation="90"/>
    </xf>
    <xf numFmtId="20" fontId="6" fillId="0" borderId="0" xfId="0" applyNumberFormat="1" applyFont="1" applyBorder="1" applyAlignment="1">
      <alignment horizontal="left" vertical="center" wrapText="1"/>
    </xf>
    <xf numFmtId="20" fontId="6" fillId="0" borderId="0" xfId="0" applyNumberFormat="1" applyFont="1" applyBorder="1" applyAlignment="1">
      <alignment horizontal="left" vertical="center" textRotation="90"/>
    </xf>
    <xf numFmtId="0" fontId="1" fillId="6" borderId="8" xfId="0" applyFont="1" applyFill="1" applyBorder="1" applyAlignment="1">
      <alignment horizontal="centerContinuous"/>
    </xf>
    <xf numFmtId="0" fontId="1" fillId="6" borderId="9" xfId="0" applyFont="1" applyFill="1" applyBorder="1" applyAlignment="1">
      <alignment horizontal="centerContinuous"/>
    </xf>
    <xf numFmtId="0" fontId="1" fillId="8" borderId="0" xfId="0" applyFont="1" applyFill="1" applyBorder="1" applyAlignment="1">
      <alignment horizontal="centerContinuous"/>
    </xf>
    <xf numFmtId="0" fontId="1" fillId="8" borderId="7" xfId="0" applyFont="1" applyFill="1" applyBorder="1" applyAlignment="1">
      <alignment horizontal="centerContinuous"/>
    </xf>
    <xf numFmtId="0" fontId="0" fillId="0" borderId="0" xfId="0" applyFill="1"/>
    <xf numFmtId="14" fontId="0" fillId="0" borderId="0" xfId="0" applyNumberFormat="1" applyFill="1"/>
    <xf numFmtId="20" fontId="0" fillId="0" borderId="0" xfId="0" applyNumberFormat="1" applyFill="1"/>
    <xf numFmtId="0" fontId="0" fillId="0" borderId="10" xfId="0" applyFont="1" applyFill="1" applyBorder="1"/>
    <xf numFmtId="0" fontId="1" fillId="6" borderId="11" xfId="0" applyFont="1" applyFill="1" applyBorder="1" applyAlignment="1">
      <alignment horizontal="centerContinuous"/>
    </xf>
    <xf numFmtId="0" fontId="1" fillId="8" borderId="12" xfId="0" applyFont="1" applyFill="1" applyBorder="1" applyAlignment="1">
      <alignment horizontal="centerContinuous"/>
    </xf>
  </cellXfs>
  <cellStyles count="1">
    <cellStyle name="Normal" xfId="0" builtinId="0"/>
  </cellStyles>
  <dxfs count="8">
    <dxf>
      <numFmt numFmtId="25" formatCode="hh:mm"/>
      <fill>
        <patternFill patternType="none">
          <bgColor auto="1"/>
        </patternFill>
      </fill>
    </dxf>
    <dxf>
      <numFmt numFmtId="0" formatCode="General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9" formatCode="dd/mm/yyyy"/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31" fmlaLink="$B$2" max="53" min="1" page="10" val="22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47977</xdr:colOff>
      <xdr:row>0</xdr:row>
      <xdr:rowOff>58562</xdr:rowOff>
    </xdr:from>
    <xdr:ext cx="891591" cy="311496"/>
    <xdr:sp macro="[0]!planning" textlink="">
      <xdr:nvSpPr>
        <xdr:cNvPr id="2" name="ZoneTexte 1"/>
        <xdr:cNvSpPr txBox="1"/>
      </xdr:nvSpPr>
      <xdr:spPr>
        <a:xfrm>
          <a:off x="1896533" y="58562"/>
          <a:ext cx="891591" cy="311496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/>
            <a:t>actualiser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6350</xdr:colOff>
          <xdr:row>0</xdr:row>
          <xdr:rowOff>222250</xdr:rowOff>
        </xdr:from>
        <xdr:to>
          <xdr:col>2</xdr:col>
          <xdr:colOff>177800</xdr:colOff>
          <xdr:row>2</xdr:row>
          <xdr:rowOff>19050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data" displayName="data" ref="A1:H9" totalsRowShown="0">
  <autoFilter ref="A1:H9"/>
  <tableColumns count="8">
    <tableColumn id="5" name="nom" dataDxfId="5"/>
    <tableColumn id="2" name="date" dataDxfId="4"/>
    <tableColumn id="3" name="heure debut" dataDxfId="3"/>
    <tableColumn id="4" name="heure fin" dataDxfId="2"/>
    <tableColumn id="1" name="évènement" dataDxfId="0"/>
    <tableColumn id="7" name="ligne planning" dataDxfId="1">
      <calculatedColumnFormula>IFERROR(MATCH(data[[#This Row],[nom]],OFFSET(planning!$A$1,MATCH(data[[#This Row],[date]],planning!A:A,0)-1,1,MATCH(data[[#This Row],[date]]+1,planning!A:A,0)-MATCH(data[[#This Row],[date]],planning!A:A,0)),0)+MATCH(data[[#This Row],[date]],planning!A:A,0)-1,0)</calculatedColumnFormula>
    </tableColumn>
    <tableColumn id="8" name="col début" dataDxfId="7">
      <calculatedColumnFormula>IFERROR(MATCH(data[[#This Row],[heure debut]]+1/60/24,planning!$4:$4,1),3)</calculatedColumnFormula>
    </tableColumn>
    <tableColumn id="9" name="col fin" dataDxfId="6">
      <calculatedColumnFormula>IFERROR(MATCH(data[[#This Row],[heure fin]]+1/60/24,planning!$4:$4,1)-1,3)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Q41"/>
  <sheetViews>
    <sheetView tabSelected="1" zoomScale="90" zoomScaleNormal="90" workbookViewId="0">
      <pane xSplit="2" ySplit="4" topLeftCell="C5" activePane="bottomRight" state="frozenSplit"/>
      <selection pane="topRight" activeCell="C1" sqref="C1"/>
      <selection pane="bottomLeft" activeCell="A5" sqref="A5"/>
      <selection pane="bottomRight" activeCell="B5" sqref="B5"/>
    </sheetView>
  </sheetViews>
  <sheetFormatPr baseColWidth="10" defaultRowHeight="14.5" x14ac:dyDescent="0.35"/>
  <cols>
    <col min="3" max="42" width="4.6328125" customWidth="1"/>
    <col min="43" max="43" width="4.6328125" hidden="1" customWidth="1"/>
  </cols>
  <sheetData>
    <row r="1" spans="1:43" s="6" customFormat="1" ht="18.5" x14ac:dyDescent="0.45">
      <c r="A1" s="4" t="s">
        <v>8</v>
      </c>
      <c r="B1" s="21">
        <v>2018</v>
      </c>
    </row>
    <row r="2" spans="1:43" s="6" customFormat="1" ht="18.5" x14ac:dyDescent="0.45">
      <c r="A2" s="5" t="s">
        <v>0</v>
      </c>
      <c r="B2" s="21">
        <v>22</v>
      </c>
      <c r="C2" s="8" t="str">
        <f>"du "&amp;TEXT(DATE(B$1,1,1)-WEEKDAY(DATE(B$1,1,1),2)+1+IF(WEEKDAY(DATE(B$1,1,1),2)&gt;4,7,0)+(B2-1)*7,"jjjj jj mmm aaaa")&amp;" au "&amp;TEXT(DATE(B$1,1,1)-WEEKDAY(DATE(B$1,1,1),2)+1+IF(WEEKDAY(DATE(B$1,1,1),2)&gt;4,7,0)+(B2-1)*7+6,"jjjj jj mmm aaaa")</f>
        <v>du lundi 28 mai 2018 au dimanche 03 juin 2018</v>
      </c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</row>
    <row r="3" spans="1:43" s="3" customFormat="1" x14ac:dyDescent="0.35"/>
    <row r="4" spans="1:43" s="19" customFormat="1" ht="27" hidden="1" x14ac:dyDescent="0.35">
      <c r="C4" s="20">
        <v>0.33333333333333331</v>
      </c>
      <c r="D4" s="20">
        <v>0.34375</v>
      </c>
      <c r="E4" s="20">
        <v>0.35416666666666702</v>
      </c>
      <c r="F4" s="20">
        <v>0.36458333333333298</v>
      </c>
      <c r="G4" s="20">
        <v>0.375</v>
      </c>
      <c r="H4" s="20">
        <v>0.38541666666666702</v>
      </c>
      <c r="I4" s="20">
        <v>0.39583333333333298</v>
      </c>
      <c r="J4" s="20">
        <v>0.40625</v>
      </c>
      <c r="K4" s="20">
        <v>0.41666666666666702</v>
      </c>
      <c r="L4" s="20">
        <v>0.42708333333333298</v>
      </c>
      <c r="M4" s="20">
        <v>0.4375</v>
      </c>
      <c r="N4" s="20">
        <v>0.44791666666666702</v>
      </c>
      <c r="O4" s="20">
        <v>0.45833333333333298</v>
      </c>
      <c r="P4" s="20">
        <v>0.46875</v>
      </c>
      <c r="Q4" s="20">
        <v>0.47916666666666702</v>
      </c>
      <c r="R4" s="20">
        <v>0.48958333333333298</v>
      </c>
      <c r="S4" s="20">
        <v>0.5</v>
      </c>
      <c r="T4" s="20">
        <v>0.51041666666666696</v>
      </c>
      <c r="U4" s="20">
        <v>0.52083333333333304</v>
      </c>
      <c r="V4" s="20">
        <v>0.53125</v>
      </c>
      <c r="W4" s="20">
        <v>0.54166666666666696</v>
      </c>
      <c r="X4" s="20">
        <v>0.55208333333333304</v>
      </c>
      <c r="Y4" s="20">
        <v>0.5625</v>
      </c>
      <c r="Z4" s="20">
        <v>0.57291666666666696</v>
      </c>
      <c r="AA4" s="20">
        <v>0.58333333333333304</v>
      </c>
      <c r="AB4" s="20">
        <v>0.59375</v>
      </c>
      <c r="AC4" s="20">
        <v>0.60416666666666696</v>
      </c>
      <c r="AD4" s="20">
        <v>0.61458333333333304</v>
      </c>
      <c r="AE4" s="20">
        <v>0.625</v>
      </c>
      <c r="AF4" s="20">
        <v>0.63541666666666696</v>
      </c>
      <c r="AG4" s="20">
        <v>0.64583333333333404</v>
      </c>
      <c r="AH4" s="20">
        <v>0.65625</v>
      </c>
      <c r="AI4" s="20">
        <v>0.66666666666666696</v>
      </c>
      <c r="AJ4" s="20">
        <v>0.67708333333333404</v>
      </c>
      <c r="AK4" s="20">
        <v>0.6875</v>
      </c>
      <c r="AL4" s="20">
        <v>0.69791666666666696</v>
      </c>
      <c r="AM4" s="20">
        <v>0.70833333333333404</v>
      </c>
      <c r="AN4" s="20">
        <v>0.71875</v>
      </c>
      <c r="AO4" s="20">
        <v>0.72916666666666696</v>
      </c>
      <c r="AP4" s="20">
        <v>0.73958333333333404</v>
      </c>
      <c r="AQ4" s="20">
        <v>0.75</v>
      </c>
    </row>
    <row r="5" spans="1:43" s="29" customFormat="1" ht="26.5" thickBot="1" x14ac:dyDescent="0.4">
      <c r="C5" s="30" t="str">
        <f>TEXT(C4,"hh:mm")&amp;" "&amp;TEXT(D4,"hh:mm")</f>
        <v>08:00 08:15</v>
      </c>
      <c r="D5" s="30" t="str">
        <f t="shared" ref="D5:AP5" si="0">TEXT(D4,"hh:mm")&amp;" "&amp;TEXT(E4,"hh:mm")</f>
        <v>08:15 08:30</v>
      </c>
      <c r="E5" s="30" t="str">
        <f t="shared" si="0"/>
        <v>08:30 08:45</v>
      </c>
      <c r="F5" s="30" t="str">
        <f t="shared" si="0"/>
        <v>08:45 09:00</v>
      </c>
      <c r="G5" s="30" t="str">
        <f t="shared" si="0"/>
        <v>09:00 09:15</v>
      </c>
      <c r="H5" s="30" t="str">
        <f t="shared" si="0"/>
        <v>09:15 09:30</v>
      </c>
      <c r="I5" s="30" t="str">
        <f t="shared" si="0"/>
        <v>09:30 09:45</v>
      </c>
      <c r="J5" s="30" t="str">
        <f t="shared" si="0"/>
        <v>09:45 10:00</v>
      </c>
      <c r="K5" s="30" t="str">
        <f t="shared" si="0"/>
        <v>10:00 10:15</v>
      </c>
      <c r="L5" s="30" t="str">
        <f t="shared" si="0"/>
        <v>10:15 10:30</v>
      </c>
      <c r="M5" s="30" t="str">
        <f t="shared" si="0"/>
        <v>10:30 10:45</v>
      </c>
      <c r="N5" s="30" t="str">
        <f t="shared" si="0"/>
        <v>10:45 11:00</v>
      </c>
      <c r="O5" s="30" t="str">
        <f t="shared" si="0"/>
        <v>11:00 11:15</v>
      </c>
      <c r="P5" s="30" t="str">
        <f t="shared" si="0"/>
        <v>11:15 11:30</v>
      </c>
      <c r="Q5" s="30" t="str">
        <f t="shared" si="0"/>
        <v>11:30 11:45</v>
      </c>
      <c r="R5" s="30" t="str">
        <f t="shared" si="0"/>
        <v>11:45 12:00</v>
      </c>
      <c r="S5" s="30" t="str">
        <f t="shared" si="0"/>
        <v>12:00 12:15</v>
      </c>
      <c r="T5" s="30" t="str">
        <f t="shared" si="0"/>
        <v>12:15 12:30</v>
      </c>
      <c r="U5" s="30" t="str">
        <f t="shared" si="0"/>
        <v>12:30 12:45</v>
      </c>
      <c r="V5" s="30" t="str">
        <f t="shared" si="0"/>
        <v>12:45 13:00</v>
      </c>
      <c r="W5" s="30" t="str">
        <f t="shared" si="0"/>
        <v>13:00 13:15</v>
      </c>
      <c r="X5" s="30" t="str">
        <f t="shared" si="0"/>
        <v>13:15 13:30</v>
      </c>
      <c r="Y5" s="30" t="str">
        <f t="shared" si="0"/>
        <v>13:30 13:45</v>
      </c>
      <c r="Z5" s="30" t="str">
        <f t="shared" si="0"/>
        <v>13:45 14:00</v>
      </c>
      <c r="AA5" s="30" t="str">
        <f t="shared" si="0"/>
        <v>14:00 14:15</v>
      </c>
      <c r="AB5" s="30" t="str">
        <f t="shared" si="0"/>
        <v>14:15 14:30</v>
      </c>
      <c r="AC5" s="30" t="str">
        <f t="shared" si="0"/>
        <v>14:30 14:45</v>
      </c>
      <c r="AD5" s="30" t="str">
        <f t="shared" si="0"/>
        <v>14:45 15:00</v>
      </c>
      <c r="AE5" s="30" t="str">
        <f t="shared" si="0"/>
        <v>15:00 15:15</v>
      </c>
      <c r="AF5" s="30" t="str">
        <f t="shared" si="0"/>
        <v>15:15 15:30</v>
      </c>
      <c r="AG5" s="30" t="str">
        <f t="shared" si="0"/>
        <v>15:30 15:45</v>
      </c>
      <c r="AH5" s="30" t="str">
        <f t="shared" si="0"/>
        <v>15:45 16:00</v>
      </c>
      <c r="AI5" s="30" t="str">
        <f t="shared" si="0"/>
        <v>16:00 16:15</v>
      </c>
      <c r="AJ5" s="30" t="str">
        <f t="shared" si="0"/>
        <v>16:15 16:30</v>
      </c>
      <c r="AK5" s="30" t="str">
        <f t="shared" si="0"/>
        <v>16:30 16:45</v>
      </c>
      <c r="AL5" s="30" t="str">
        <f t="shared" si="0"/>
        <v>16:45 17:00</v>
      </c>
      <c r="AM5" s="30" t="str">
        <f t="shared" si="0"/>
        <v>17:00 17:15</v>
      </c>
      <c r="AN5" s="30" t="str">
        <f t="shared" si="0"/>
        <v>17:15 17:30</v>
      </c>
      <c r="AO5" s="30" t="str">
        <f t="shared" si="0"/>
        <v>17:30 17:45</v>
      </c>
      <c r="AP5" s="30" t="str">
        <f t="shared" si="0"/>
        <v>17:45 18:00</v>
      </c>
      <c r="AQ5" s="31"/>
    </row>
    <row r="6" spans="1:43" ht="15.5" thickTop="1" thickBot="1" x14ac:dyDescent="0.4">
      <c r="A6" s="22">
        <f>DATE(B$1,1,1)-WEEKDAY(DATE(B$1,1,1),2)+1+IF(WEEKDAY(DATE(B$1,1,1),2)&gt;4,7,0)+(B2-1)*7</f>
        <v>43248</v>
      </c>
      <c r="B6" s="24" t="s">
        <v>10</v>
      </c>
    </row>
    <row r="7" spans="1:43" ht="15.5" thickTop="1" thickBot="1" x14ac:dyDescent="0.4">
      <c r="A7" s="22"/>
      <c r="B7" s="25" t="s">
        <v>11</v>
      </c>
    </row>
    <row r="8" spans="1:43" ht="15.5" thickTop="1" thickBot="1" x14ac:dyDescent="0.4">
      <c r="A8" s="22"/>
      <c r="B8" s="26" t="s">
        <v>9</v>
      </c>
    </row>
    <row r="9" spans="1:43" ht="15.5" thickTop="1" thickBot="1" x14ac:dyDescent="0.4">
      <c r="A9" s="22"/>
      <c r="B9" s="27" t="s">
        <v>12</v>
      </c>
      <c r="O9" s="16" t="s">
        <v>14</v>
      </c>
      <c r="P9" s="17"/>
      <c r="Q9" s="17"/>
      <c r="R9" s="17"/>
      <c r="S9" s="17"/>
      <c r="T9" s="17"/>
      <c r="U9" s="17"/>
      <c r="V9" s="17"/>
      <c r="W9" s="16" t="s">
        <v>18</v>
      </c>
      <c r="X9" s="17"/>
      <c r="Y9" s="17"/>
      <c r="Z9" s="17"/>
      <c r="AA9" s="17"/>
      <c r="AB9" s="17"/>
      <c r="AC9" s="17"/>
      <c r="AD9" s="18"/>
    </row>
    <row r="10" spans="1:43" ht="15.5" thickTop="1" thickBot="1" x14ac:dyDescent="0.4">
      <c r="A10" s="22"/>
      <c r="B10" s="28"/>
    </row>
    <row r="11" spans="1:43" ht="15.5" thickTop="1" thickBot="1" x14ac:dyDescent="0.4">
      <c r="A11" s="22">
        <f>A6+1</f>
        <v>43249</v>
      </c>
      <c r="B11" s="24" t="s">
        <v>10</v>
      </c>
      <c r="K11" s="9" t="s">
        <v>3</v>
      </c>
      <c r="L11" s="10"/>
      <c r="M11" s="10"/>
      <c r="N11" s="11"/>
    </row>
    <row r="12" spans="1:43" ht="15.5" thickTop="1" thickBot="1" x14ac:dyDescent="0.4">
      <c r="A12" s="22"/>
      <c r="B12" s="25" t="s">
        <v>11</v>
      </c>
      <c r="AE12" s="13" t="s">
        <v>4</v>
      </c>
      <c r="AF12" s="14"/>
      <c r="AG12" s="14"/>
      <c r="AH12" s="14"/>
      <c r="AI12" s="14"/>
      <c r="AJ12" s="14"/>
      <c r="AK12" s="14"/>
      <c r="AL12" s="15"/>
    </row>
    <row r="13" spans="1:43" ht="15.5" thickTop="1" thickBot="1" x14ac:dyDescent="0.4">
      <c r="A13" s="22"/>
      <c r="B13" s="26" t="s">
        <v>9</v>
      </c>
    </row>
    <row r="14" spans="1:43" ht="15.5" thickTop="1" thickBot="1" x14ac:dyDescent="0.4">
      <c r="A14" s="22"/>
      <c r="B14" s="27" t="s">
        <v>12</v>
      </c>
    </row>
    <row r="15" spans="1:43" ht="15.5" thickTop="1" thickBot="1" x14ac:dyDescent="0.4">
      <c r="A15" s="22"/>
      <c r="B15" s="28"/>
    </row>
    <row r="16" spans="1:43" ht="15.5" thickTop="1" thickBot="1" x14ac:dyDescent="0.4">
      <c r="A16" s="22">
        <f>A11+1</f>
        <v>43250</v>
      </c>
      <c r="B16" s="24" t="s">
        <v>10</v>
      </c>
      <c r="S16" s="32" t="s">
        <v>5</v>
      </c>
      <c r="T16" s="33"/>
      <c r="U16" s="33"/>
      <c r="V16" s="33"/>
      <c r="W16" s="33"/>
      <c r="X16" s="33"/>
      <c r="Y16" s="33"/>
      <c r="Z16" s="40"/>
    </row>
    <row r="17" spans="1:26" ht="15.5" thickTop="1" thickBot="1" x14ac:dyDescent="0.4">
      <c r="A17" s="22"/>
      <c r="B17" s="25" t="s">
        <v>11</v>
      </c>
      <c r="S17" s="13" t="s">
        <v>5</v>
      </c>
      <c r="T17" s="14"/>
      <c r="U17" s="14"/>
      <c r="V17" s="14"/>
      <c r="W17" s="14"/>
      <c r="X17" s="14"/>
      <c r="Y17" s="14"/>
      <c r="Z17" s="15"/>
    </row>
    <row r="18" spans="1:26" ht="15.5" thickTop="1" thickBot="1" x14ac:dyDescent="0.4">
      <c r="A18" s="22"/>
      <c r="B18" s="26" t="s">
        <v>9</v>
      </c>
      <c r="S18" s="35" t="s">
        <v>5</v>
      </c>
      <c r="T18" s="34"/>
      <c r="U18" s="34"/>
      <c r="V18" s="34"/>
      <c r="W18" s="34"/>
      <c r="X18" s="34"/>
      <c r="Y18" s="34"/>
      <c r="Z18" s="41"/>
    </row>
    <row r="19" spans="1:26" ht="15.5" thickTop="1" thickBot="1" x14ac:dyDescent="0.4">
      <c r="A19" s="22"/>
      <c r="B19" s="27" t="s">
        <v>12</v>
      </c>
      <c r="S19" s="16" t="s">
        <v>5</v>
      </c>
      <c r="T19" s="17"/>
      <c r="U19" s="17"/>
      <c r="V19" s="17"/>
      <c r="W19" s="17"/>
      <c r="X19" s="17"/>
      <c r="Y19" s="17"/>
      <c r="Z19" s="18"/>
    </row>
    <row r="20" spans="1:26" ht="15.5" thickTop="1" thickBot="1" x14ac:dyDescent="0.4">
      <c r="A20" s="22"/>
      <c r="B20" s="28"/>
    </row>
    <row r="21" spans="1:26" ht="15.5" thickTop="1" thickBot="1" x14ac:dyDescent="0.4">
      <c r="A21" s="22">
        <f>A16+1</f>
        <v>43251</v>
      </c>
      <c r="B21" s="24" t="s">
        <v>10</v>
      </c>
    </row>
    <row r="22" spans="1:26" ht="15.5" thickTop="1" thickBot="1" x14ac:dyDescent="0.4">
      <c r="A22" s="22"/>
      <c r="B22" s="25" t="s">
        <v>11</v>
      </c>
    </row>
    <row r="23" spans="1:26" ht="15.5" thickTop="1" thickBot="1" x14ac:dyDescent="0.4">
      <c r="A23" s="22"/>
      <c r="B23" s="26" t="s">
        <v>9</v>
      </c>
    </row>
    <row r="24" spans="1:26" ht="15.5" thickTop="1" thickBot="1" x14ac:dyDescent="0.4">
      <c r="A24" s="22"/>
      <c r="B24" s="27" t="s">
        <v>12</v>
      </c>
    </row>
    <row r="25" spans="1:26" ht="15.5" thickTop="1" thickBot="1" x14ac:dyDescent="0.4">
      <c r="A25" s="22"/>
      <c r="B25" s="28"/>
    </row>
    <row r="26" spans="1:26" ht="15.5" thickTop="1" thickBot="1" x14ac:dyDescent="0.4">
      <c r="A26" s="22">
        <f>A21+1</f>
        <v>43252</v>
      </c>
      <c r="B26" s="24" t="s">
        <v>10</v>
      </c>
    </row>
    <row r="27" spans="1:26" ht="15.5" thickTop="1" thickBot="1" x14ac:dyDescent="0.4">
      <c r="A27" s="22"/>
      <c r="B27" s="25" t="s">
        <v>11</v>
      </c>
    </row>
    <row r="28" spans="1:26" ht="15.5" thickTop="1" thickBot="1" x14ac:dyDescent="0.4">
      <c r="A28" s="22"/>
      <c r="B28" s="26" t="s">
        <v>9</v>
      </c>
    </row>
    <row r="29" spans="1:26" ht="15.5" thickTop="1" thickBot="1" x14ac:dyDescent="0.4">
      <c r="A29" s="22"/>
      <c r="B29" s="27" t="s">
        <v>12</v>
      </c>
    </row>
    <row r="30" spans="1:26" ht="15.5" thickTop="1" thickBot="1" x14ac:dyDescent="0.4">
      <c r="A30" s="22"/>
      <c r="B30" s="28"/>
    </row>
    <row r="31" spans="1:26" ht="15.5" thickTop="1" thickBot="1" x14ac:dyDescent="0.4">
      <c r="A31" s="22">
        <f t="shared" ref="A31" si="1">A26+1</f>
        <v>43253</v>
      </c>
      <c r="B31" s="24" t="s">
        <v>10</v>
      </c>
    </row>
    <row r="32" spans="1:26" ht="15.5" thickTop="1" thickBot="1" x14ac:dyDescent="0.4">
      <c r="A32" s="22"/>
      <c r="B32" s="25" t="s">
        <v>11</v>
      </c>
    </row>
    <row r="33" spans="1:2" ht="15.5" thickTop="1" thickBot="1" x14ac:dyDescent="0.4">
      <c r="A33" s="22"/>
      <c r="B33" s="26" t="s">
        <v>9</v>
      </c>
    </row>
    <row r="34" spans="1:2" ht="15.5" thickTop="1" thickBot="1" x14ac:dyDescent="0.4">
      <c r="A34" s="22"/>
      <c r="B34" s="27" t="s">
        <v>12</v>
      </c>
    </row>
    <row r="35" spans="1:2" ht="15.5" thickTop="1" thickBot="1" x14ac:dyDescent="0.4">
      <c r="A35" s="22"/>
      <c r="B35" s="28"/>
    </row>
    <row r="36" spans="1:2" ht="15.5" thickTop="1" thickBot="1" x14ac:dyDescent="0.4">
      <c r="A36" s="22">
        <f>A31+1</f>
        <v>43254</v>
      </c>
      <c r="B36" s="24" t="s">
        <v>10</v>
      </c>
    </row>
    <row r="37" spans="1:2" ht="15.5" thickTop="1" thickBot="1" x14ac:dyDescent="0.4">
      <c r="A37" s="23"/>
      <c r="B37" s="25" t="s">
        <v>11</v>
      </c>
    </row>
    <row r="38" spans="1:2" ht="15.5" thickTop="1" thickBot="1" x14ac:dyDescent="0.4">
      <c r="A38" s="23"/>
      <c r="B38" s="26" t="s">
        <v>9</v>
      </c>
    </row>
    <row r="39" spans="1:2" ht="15.5" thickTop="1" thickBot="1" x14ac:dyDescent="0.4">
      <c r="A39" s="23"/>
      <c r="B39" s="27" t="s">
        <v>12</v>
      </c>
    </row>
    <row r="40" spans="1:2" ht="15.5" thickTop="1" thickBot="1" x14ac:dyDescent="0.4">
      <c r="A40" s="23"/>
      <c r="B40" s="28"/>
    </row>
    <row r="41" spans="1:2" ht="15" thickTop="1" x14ac:dyDescent="0.35">
      <c r="A41" s="2">
        <f>A36+1</f>
        <v>43255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>
                <anchor moveWithCells="1" sizeWithCells="1">
                  <from>
                    <xdr:col>2</xdr:col>
                    <xdr:colOff>6350</xdr:colOff>
                    <xdr:row>0</xdr:row>
                    <xdr:rowOff>222250</xdr:rowOff>
                  </from>
                  <to>
                    <xdr:col>2</xdr:col>
                    <xdr:colOff>177800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9"/>
  <sheetViews>
    <sheetView workbookViewId="0">
      <selection activeCell="D13" sqref="D13"/>
    </sheetView>
  </sheetViews>
  <sheetFormatPr baseColWidth="10" defaultRowHeight="14.5" x14ac:dyDescent="0.35"/>
  <cols>
    <col min="1" max="1" width="20.36328125" customWidth="1"/>
    <col min="2" max="2" width="13.453125" style="1" customWidth="1"/>
    <col min="3" max="4" width="13.453125" customWidth="1"/>
    <col min="5" max="5" width="29.54296875" customWidth="1"/>
    <col min="6" max="6" width="14.6328125" hidden="1" customWidth="1"/>
    <col min="7" max="8" width="10.90625" hidden="1" customWidth="1"/>
  </cols>
  <sheetData>
    <row r="1" spans="1:8" x14ac:dyDescent="0.35">
      <c r="A1" t="s">
        <v>13</v>
      </c>
      <c r="B1" s="1" t="s">
        <v>1</v>
      </c>
      <c r="C1" t="s">
        <v>6</v>
      </c>
      <c r="D1" t="s">
        <v>7</v>
      </c>
      <c r="E1" t="s">
        <v>2</v>
      </c>
      <c r="F1" t="s">
        <v>15</v>
      </c>
      <c r="G1" t="s">
        <v>16</v>
      </c>
      <c r="H1" t="s">
        <v>17</v>
      </c>
    </row>
    <row r="2" spans="1:8" x14ac:dyDescent="0.35">
      <c r="A2" s="36" t="s">
        <v>10</v>
      </c>
      <c r="B2" s="37">
        <v>43249</v>
      </c>
      <c r="C2" s="38">
        <v>0.41666666666666669</v>
      </c>
      <c r="D2" s="38">
        <v>0.45833333333333331</v>
      </c>
      <c r="E2" s="36" t="s">
        <v>3</v>
      </c>
      <c r="F2">
        <f ca="1">IFERROR(MATCH(data[[#This Row],[nom]],OFFSET(planning!$A$1,MATCH(data[[#This Row],[date]],planning!A:A,0)-1,1,MATCH(data[[#This Row],[date]]+1,planning!A:A,0)-MATCH(data[[#This Row],[date]],planning!A:A,0)),0)+MATCH(data[[#This Row],[date]],planning!A:A,0)-1,0)</f>
        <v>11</v>
      </c>
      <c r="G2">
        <f>IFERROR(MATCH(data[[#This Row],[heure debut]]+1/60/24,planning!$4:$4,1),3)</f>
        <v>11</v>
      </c>
      <c r="H2">
        <f>IFERROR(MATCH(data[[#This Row],[heure fin]]+1/60/24,planning!$4:$4,1)-1,3)</f>
        <v>14</v>
      </c>
    </row>
    <row r="3" spans="1:8" x14ac:dyDescent="0.35">
      <c r="A3" s="36" t="s">
        <v>11</v>
      </c>
      <c r="B3" s="37">
        <v>43249</v>
      </c>
      <c r="C3" s="38">
        <v>0.625</v>
      </c>
      <c r="D3" s="38">
        <v>0.70833333333333337</v>
      </c>
      <c r="E3" s="36" t="s">
        <v>4</v>
      </c>
      <c r="F3">
        <f ca="1">IFERROR(MATCH(data[[#This Row],[nom]],OFFSET(planning!$A$1,MATCH(data[[#This Row],[date]],planning!A:A,0)-1,1,MATCH(data[[#This Row],[date]]+1,planning!A:A,0)-MATCH(data[[#This Row],[date]],planning!A:A,0)),0)+MATCH(data[[#This Row],[date]],planning!A:A,0)-1,0)</f>
        <v>12</v>
      </c>
      <c r="G3">
        <f>IFERROR(MATCH(data[[#This Row],[heure debut]]+1/60/24,planning!$4:$4,1),3)</f>
        <v>31</v>
      </c>
      <c r="H3">
        <f>IFERROR(MATCH(data[[#This Row],[heure fin]]+1/60/24,planning!$4:$4,1)-1,3)</f>
        <v>38</v>
      </c>
    </row>
    <row r="4" spans="1:8" x14ac:dyDescent="0.35">
      <c r="A4" s="36" t="s">
        <v>9</v>
      </c>
      <c r="B4" s="37">
        <v>43250</v>
      </c>
      <c r="C4" s="38">
        <v>0.5</v>
      </c>
      <c r="D4" s="38">
        <v>0.58333333333333337</v>
      </c>
      <c r="E4" s="36" t="s">
        <v>5</v>
      </c>
      <c r="F4">
        <f ca="1">IFERROR(MATCH(data[[#This Row],[nom]],OFFSET(planning!$A$1,MATCH(data[[#This Row],[date]],planning!A:A,0)-1,1,MATCH(data[[#This Row],[date]]+1,planning!A:A,0)-MATCH(data[[#This Row],[date]],planning!A:A,0)),0)+MATCH(data[[#This Row],[date]],planning!A:A,0)-1,0)</f>
        <v>18</v>
      </c>
      <c r="G4">
        <f>IFERROR(MATCH(data[[#This Row],[heure debut]]+1/60/24,planning!$4:$4,1),3)</f>
        <v>19</v>
      </c>
      <c r="H4">
        <f>IFERROR(MATCH(data[[#This Row],[heure fin]]+1/60/24,planning!$4:$4,1)-1,3)</f>
        <v>26</v>
      </c>
    </row>
    <row r="5" spans="1:8" x14ac:dyDescent="0.35">
      <c r="A5" s="36" t="s">
        <v>12</v>
      </c>
      <c r="B5" s="37">
        <v>43248</v>
      </c>
      <c r="C5" s="38">
        <v>0.45833333333333331</v>
      </c>
      <c r="D5" s="38">
        <v>0.54166666666666663</v>
      </c>
      <c r="E5" s="38" t="s">
        <v>14</v>
      </c>
      <c r="F5">
        <f ca="1">IFERROR(MATCH(data[[#This Row],[nom]],OFFSET(planning!$A$1,MATCH(data[[#This Row],[date]],planning!A:A,0)-1,1,MATCH(data[[#This Row],[date]]+1,planning!A:A,0)-MATCH(data[[#This Row],[date]],planning!A:A,0)),0)+MATCH(data[[#This Row],[date]],planning!A:A,0)-1,0)</f>
        <v>9</v>
      </c>
      <c r="G5">
        <f>IFERROR(MATCH(data[[#This Row],[heure debut]]+1/60/24,planning!$4:$4,1),3)</f>
        <v>15</v>
      </c>
      <c r="H5">
        <f>IFERROR(MATCH(data[[#This Row],[heure fin]]+1/60/24,planning!$4:$4,1)-1,3)</f>
        <v>22</v>
      </c>
    </row>
    <row r="6" spans="1:8" x14ac:dyDescent="0.35">
      <c r="A6" s="39" t="s">
        <v>10</v>
      </c>
      <c r="B6" s="37">
        <v>43250</v>
      </c>
      <c r="C6" s="38">
        <v>0.5</v>
      </c>
      <c r="D6" s="38">
        <v>0.58333333333333337</v>
      </c>
      <c r="E6" s="36" t="s">
        <v>5</v>
      </c>
      <c r="F6" s="12">
        <f ca="1">IFERROR(MATCH(data[[#This Row],[nom]],OFFSET(planning!$A$1,MATCH(data[[#This Row],[date]],planning!A:A,0)-1,1,MATCH(data[[#This Row],[date]]+1,planning!A:A,0)-MATCH(data[[#This Row],[date]],planning!A:A,0)),0)+MATCH(data[[#This Row],[date]],planning!A:A,0)-1,0)</f>
        <v>16</v>
      </c>
      <c r="G6" s="12">
        <f>IFERROR(MATCH(data[[#This Row],[heure debut]]+1/60/24,planning!$4:$4,1),3)</f>
        <v>19</v>
      </c>
      <c r="H6" s="12">
        <f>IFERROR(MATCH(data[[#This Row],[heure fin]]+1/60/24,planning!$4:$4,1)-1,3)</f>
        <v>26</v>
      </c>
    </row>
    <row r="7" spans="1:8" x14ac:dyDescent="0.35">
      <c r="A7" s="39" t="s">
        <v>11</v>
      </c>
      <c r="B7" s="37">
        <v>43250</v>
      </c>
      <c r="C7" s="38">
        <v>0.5</v>
      </c>
      <c r="D7" s="38">
        <v>0.58333333333333337</v>
      </c>
      <c r="E7" s="36" t="s">
        <v>5</v>
      </c>
      <c r="F7" s="12">
        <f ca="1">IFERROR(MATCH(data[[#This Row],[nom]],OFFSET(planning!$A$1,MATCH(data[[#This Row],[date]],planning!A:A,0)-1,1,MATCH(data[[#This Row],[date]]+1,planning!A:A,0)-MATCH(data[[#This Row],[date]],planning!A:A,0)),0)+MATCH(data[[#This Row],[date]],planning!A:A,0)-1,0)</f>
        <v>17</v>
      </c>
      <c r="G7" s="12">
        <f>IFERROR(MATCH(data[[#This Row],[heure debut]]+1/60/24,planning!$4:$4,1),3)</f>
        <v>19</v>
      </c>
      <c r="H7" s="12">
        <f>IFERROR(MATCH(data[[#This Row],[heure fin]]+1/60/24,planning!$4:$4,1)-1,3)</f>
        <v>26</v>
      </c>
    </row>
    <row r="8" spans="1:8" x14ac:dyDescent="0.35">
      <c r="A8" s="39" t="s">
        <v>12</v>
      </c>
      <c r="B8" s="37">
        <v>43250</v>
      </c>
      <c r="C8" s="38">
        <v>0.5</v>
      </c>
      <c r="D8" s="38">
        <v>0.58333333333333337</v>
      </c>
      <c r="E8" s="36" t="s">
        <v>5</v>
      </c>
      <c r="F8" s="12">
        <f ca="1">IFERROR(MATCH(data[[#This Row],[nom]],OFFSET(planning!$A$1,MATCH(data[[#This Row],[date]],planning!A:A,0)-1,1,MATCH(data[[#This Row],[date]]+1,planning!A:A,0)-MATCH(data[[#This Row],[date]],planning!A:A,0)),0)+MATCH(data[[#This Row],[date]],planning!A:A,0)-1,0)</f>
        <v>19</v>
      </c>
      <c r="G8" s="12">
        <f>IFERROR(MATCH(data[[#This Row],[heure debut]]+1/60/24,planning!$4:$4,1),3)</f>
        <v>19</v>
      </c>
      <c r="H8" s="12">
        <f>IFERROR(MATCH(data[[#This Row],[heure fin]]+1/60/24,planning!$4:$4,1)-1,3)</f>
        <v>26</v>
      </c>
    </row>
    <row r="9" spans="1:8" x14ac:dyDescent="0.35">
      <c r="A9" s="36" t="s">
        <v>12</v>
      </c>
      <c r="B9" s="37">
        <v>43248</v>
      </c>
      <c r="C9" s="38">
        <v>0.54166666666666663</v>
      </c>
      <c r="D9" s="38">
        <v>0.625</v>
      </c>
      <c r="E9" s="38" t="s">
        <v>18</v>
      </c>
      <c r="F9" s="12">
        <f ca="1">IFERROR(MATCH(data[[#This Row],[nom]],OFFSET(planning!$A$1,MATCH(data[[#This Row],[date]],planning!A:A,0)-1,1,MATCH(data[[#This Row],[date]]+1,planning!A:A,0)-MATCH(data[[#This Row],[date]],planning!A:A,0)),0)+MATCH(data[[#This Row],[date]],planning!A:A,0)-1,0)</f>
        <v>9</v>
      </c>
      <c r="G9" s="12">
        <f>IFERROR(MATCH(data[[#This Row],[heure debut]]+1/60/24,planning!$4:$4,1),3)</f>
        <v>23</v>
      </c>
      <c r="H9" s="12">
        <f>IFERROR(MATCH(data[[#This Row],[heure fin]]+1/60/24,planning!$4:$4,1)-1,3)</f>
        <v>30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</vt:lpstr>
      <vt:lpstr>evenements</vt:lpstr>
      <vt:lpstr>repere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2018-05-22T17:19:55Z</dcterms:created>
  <dcterms:modified xsi:type="dcterms:W3CDTF">2018-06-09T03:31:29Z</dcterms:modified>
</cp:coreProperties>
</file>