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Production amont" sheetId="1" r:id="rId1"/>
    <sheet name="Production aval" sheetId="2" r:id="rId2"/>
    <sheet name="Récapitulatif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1" l="1"/>
  <c r="E3" i="1"/>
  <c r="F3" i="1"/>
  <c r="G3" i="1"/>
  <c r="H3" i="1"/>
  <c r="I3" i="1"/>
  <c r="J3" i="1"/>
  <c r="K3" i="1"/>
  <c r="L3" i="1"/>
  <c r="M3" i="1"/>
  <c r="D4" i="1"/>
  <c r="E4" i="1"/>
  <c r="F4" i="1"/>
  <c r="G4" i="1"/>
  <c r="H4" i="1"/>
  <c r="I4" i="1"/>
  <c r="J4" i="1"/>
  <c r="K4" i="1"/>
  <c r="L4" i="1"/>
  <c r="M4" i="1"/>
  <c r="D5" i="1"/>
  <c r="E5" i="1"/>
  <c r="F5" i="1"/>
  <c r="G5" i="1"/>
  <c r="H5" i="1"/>
  <c r="I5" i="1"/>
  <c r="J5" i="1"/>
  <c r="K5" i="1"/>
  <c r="L5" i="1"/>
  <c r="M5" i="1"/>
  <c r="D6" i="1"/>
  <c r="E6" i="1"/>
  <c r="F6" i="1"/>
  <c r="G6" i="1"/>
  <c r="H6" i="1"/>
  <c r="I6" i="1"/>
  <c r="J6" i="1"/>
  <c r="K6" i="1"/>
  <c r="L6" i="1"/>
  <c r="M6" i="1"/>
  <c r="D7" i="1"/>
  <c r="E7" i="1"/>
  <c r="F7" i="1"/>
  <c r="G7" i="1"/>
  <c r="H7" i="1"/>
  <c r="I7" i="1"/>
  <c r="J7" i="1"/>
  <c r="K7" i="1"/>
  <c r="L7" i="1"/>
  <c r="M7" i="1"/>
  <c r="D8" i="1"/>
  <c r="E8" i="1"/>
  <c r="F8" i="1"/>
  <c r="G8" i="1"/>
  <c r="H8" i="1"/>
  <c r="I8" i="1"/>
  <c r="J8" i="1"/>
  <c r="K8" i="1"/>
  <c r="L8" i="1"/>
  <c r="M8" i="1"/>
  <c r="D9" i="1"/>
  <c r="E9" i="1"/>
  <c r="F9" i="1"/>
  <c r="G9" i="1"/>
  <c r="H9" i="1"/>
  <c r="I9" i="1"/>
  <c r="J9" i="1"/>
  <c r="K9" i="1"/>
  <c r="L9" i="1"/>
  <c r="M9" i="1"/>
  <c r="D10" i="1"/>
  <c r="E10" i="1"/>
  <c r="F10" i="1"/>
  <c r="G10" i="1"/>
  <c r="H10" i="1"/>
  <c r="I10" i="1"/>
  <c r="J10" i="1"/>
  <c r="K10" i="1"/>
  <c r="L10" i="1"/>
  <c r="M10" i="1"/>
  <c r="D11" i="1"/>
  <c r="E11" i="1"/>
  <c r="F11" i="1"/>
  <c r="G11" i="1"/>
  <c r="H11" i="1"/>
  <c r="I11" i="1"/>
  <c r="J11" i="1"/>
  <c r="K11" i="1"/>
  <c r="L11" i="1"/>
  <c r="M11" i="1"/>
  <c r="D12" i="1"/>
  <c r="E12" i="1"/>
  <c r="F12" i="1"/>
  <c r="G12" i="1"/>
  <c r="H12" i="1"/>
  <c r="I12" i="1"/>
  <c r="J12" i="1"/>
  <c r="K12" i="1"/>
  <c r="L12" i="1"/>
  <c r="M12" i="1"/>
  <c r="D13" i="1"/>
  <c r="E13" i="1"/>
  <c r="F13" i="1"/>
  <c r="G13" i="1"/>
  <c r="H13" i="1"/>
  <c r="I13" i="1"/>
  <c r="J13" i="1"/>
  <c r="K13" i="1"/>
  <c r="L13" i="1"/>
  <c r="M13" i="1"/>
  <c r="D14" i="1"/>
  <c r="E14" i="1"/>
  <c r="F14" i="1"/>
  <c r="G14" i="1"/>
  <c r="H14" i="1"/>
  <c r="I14" i="1"/>
  <c r="J14" i="1"/>
  <c r="K14" i="1"/>
  <c r="L14" i="1"/>
  <c r="M14" i="1"/>
  <c r="D15" i="1"/>
  <c r="E15" i="1"/>
  <c r="F15" i="1"/>
  <c r="G15" i="1"/>
  <c r="H15" i="1"/>
  <c r="I15" i="1"/>
  <c r="J15" i="1"/>
  <c r="K15" i="1"/>
  <c r="L15" i="1"/>
  <c r="M15" i="1"/>
  <c r="D16" i="1"/>
  <c r="E16" i="1"/>
  <c r="F16" i="1"/>
  <c r="G16" i="1"/>
  <c r="H16" i="1"/>
  <c r="I16" i="1"/>
  <c r="J16" i="1"/>
  <c r="K16" i="1"/>
  <c r="L16" i="1"/>
  <c r="M16" i="1"/>
  <c r="D17" i="1"/>
  <c r="E17" i="1"/>
  <c r="F17" i="1"/>
  <c r="G17" i="1"/>
  <c r="H17" i="1"/>
  <c r="I17" i="1"/>
  <c r="J17" i="1"/>
  <c r="K17" i="1"/>
  <c r="L17" i="1"/>
  <c r="M17" i="1"/>
  <c r="D18" i="1"/>
  <c r="E18" i="1"/>
  <c r="F18" i="1"/>
  <c r="G18" i="1"/>
  <c r="H18" i="1"/>
  <c r="I18" i="1"/>
  <c r="J18" i="1"/>
  <c r="K18" i="1"/>
  <c r="L18" i="1"/>
  <c r="M18" i="1"/>
  <c r="D19" i="1"/>
  <c r="E19" i="1"/>
  <c r="F19" i="1"/>
  <c r="G19" i="1"/>
  <c r="H19" i="1"/>
  <c r="I19" i="1"/>
  <c r="J19" i="1"/>
  <c r="K19" i="1"/>
  <c r="L19" i="1"/>
  <c r="M19" i="1"/>
  <c r="D20" i="1"/>
  <c r="E20" i="1"/>
  <c r="F20" i="1"/>
  <c r="G20" i="1"/>
  <c r="H20" i="1"/>
  <c r="I20" i="1"/>
  <c r="J20" i="1"/>
  <c r="K20" i="1"/>
  <c r="L20" i="1"/>
  <c r="M20" i="1"/>
  <c r="D21" i="1"/>
  <c r="E21" i="1"/>
  <c r="F21" i="1"/>
  <c r="G21" i="1"/>
  <c r="H21" i="1"/>
  <c r="I21" i="1"/>
  <c r="J21" i="1"/>
  <c r="K21" i="1"/>
  <c r="L21" i="1"/>
  <c r="M21" i="1"/>
  <c r="D22" i="1"/>
  <c r="E22" i="1"/>
  <c r="F22" i="1"/>
  <c r="G22" i="1"/>
  <c r="H22" i="1"/>
  <c r="I22" i="1"/>
  <c r="J22" i="1"/>
  <c r="K22" i="1"/>
  <c r="L22" i="1"/>
  <c r="M22" i="1"/>
  <c r="D23" i="1"/>
  <c r="E23" i="1"/>
  <c r="F23" i="1"/>
  <c r="G23" i="1"/>
  <c r="H23" i="1"/>
  <c r="I23" i="1"/>
  <c r="J23" i="1"/>
  <c r="K23" i="1"/>
  <c r="L23" i="1"/>
  <c r="M23" i="1"/>
  <c r="D24" i="1"/>
  <c r="E24" i="1"/>
  <c r="F24" i="1"/>
  <c r="G24" i="1"/>
  <c r="H24" i="1"/>
  <c r="I24" i="1"/>
  <c r="J24" i="1"/>
  <c r="K24" i="1"/>
  <c r="L24" i="1"/>
  <c r="M24" i="1"/>
  <c r="D25" i="1"/>
  <c r="E25" i="1"/>
  <c r="F25" i="1"/>
  <c r="G25" i="1"/>
  <c r="H25" i="1"/>
  <c r="I25" i="1"/>
  <c r="J25" i="1"/>
  <c r="K25" i="1"/>
  <c r="L25" i="1"/>
  <c r="M25" i="1"/>
  <c r="D26" i="1"/>
  <c r="E26" i="1"/>
  <c r="F26" i="1"/>
  <c r="G26" i="1"/>
  <c r="H26" i="1"/>
  <c r="I26" i="1"/>
  <c r="J26" i="1"/>
  <c r="K26" i="1"/>
  <c r="L26" i="1"/>
  <c r="M26" i="1"/>
  <c r="D27" i="1"/>
  <c r="E27" i="1"/>
  <c r="F27" i="1"/>
  <c r="G27" i="1"/>
  <c r="H27" i="1"/>
  <c r="I27" i="1"/>
  <c r="J27" i="1"/>
  <c r="K27" i="1"/>
  <c r="L27" i="1"/>
  <c r="M27" i="1"/>
  <c r="D28" i="1"/>
  <c r="E28" i="1"/>
  <c r="F28" i="1"/>
  <c r="G28" i="1"/>
  <c r="H28" i="1"/>
  <c r="I28" i="1"/>
  <c r="J28" i="1"/>
  <c r="K28" i="1"/>
  <c r="L28" i="1"/>
  <c r="M28" i="1"/>
  <c r="D29" i="1"/>
  <c r="E29" i="1"/>
  <c r="F29" i="1"/>
  <c r="G29" i="1"/>
  <c r="H29" i="1"/>
  <c r="I29" i="1"/>
  <c r="J29" i="1"/>
  <c r="K29" i="1"/>
  <c r="L29" i="1"/>
  <c r="M29" i="1"/>
  <c r="D30" i="1"/>
  <c r="E30" i="1"/>
  <c r="F30" i="1"/>
  <c r="G30" i="1"/>
  <c r="H30" i="1"/>
  <c r="I30" i="1"/>
  <c r="J30" i="1"/>
  <c r="K30" i="1"/>
  <c r="L30" i="1"/>
  <c r="M30" i="1"/>
  <c r="D31" i="1"/>
  <c r="E31" i="1"/>
  <c r="F31" i="1"/>
  <c r="G31" i="1"/>
  <c r="H31" i="1"/>
  <c r="I31" i="1"/>
  <c r="J31" i="1"/>
  <c r="K31" i="1"/>
  <c r="L31" i="1"/>
  <c r="M31" i="1"/>
  <c r="D32" i="1"/>
  <c r="E32" i="1"/>
  <c r="F32" i="1"/>
  <c r="G32" i="1"/>
  <c r="H32" i="1"/>
  <c r="I32" i="1"/>
  <c r="J32" i="1"/>
  <c r="K32" i="1"/>
  <c r="L32" i="1"/>
  <c r="M32" i="1"/>
  <c r="D33" i="1"/>
  <c r="E33" i="1"/>
  <c r="F33" i="1"/>
  <c r="G33" i="1"/>
  <c r="H33" i="1"/>
  <c r="I33" i="1"/>
  <c r="J33" i="1"/>
  <c r="K33" i="1"/>
  <c r="L33" i="1"/>
  <c r="M33" i="1"/>
  <c r="D34" i="1"/>
  <c r="E34" i="1"/>
  <c r="F34" i="1"/>
  <c r="G34" i="1"/>
  <c r="H34" i="1"/>
  <c r="I34" i="1"/>
  <c r="J34" i="1"/>
  <c r="K34" i="1"/>
  <c r="L34" i="1"/>
  <c r="M34" i="1"/>
  <c r="D35" i="1"/>
  <c r="E35" i="1"/>
  <c r="F35" i="1"/>
  <c r="G35" i="1"/>
  <c r="H35" i="1"/>
  <c r="I35" i="1"/>
  <c r="J35" i="1"/>
  <c r="K35" i="1"/>
  <c r="L35" i="1"/>
  <c r="M35" i="1"/>
  <c r="D36" i="1"/>
  <c r="E36" i="1"/>
  <c r="F36" i="1"/>
  <c r="G36" i="1"/>
  <c r="H36" i="1"/>
  <c r="I36" i="1"/>
  <c r="J36" i="1"/>
  <c r="K36" i="1"/>
  <c r="L36" i="1"/>
  <c r="M36" i="1"/>
  <c r="D37" i="1"/>
  <c r="E37" i="1"/>
  <c r="F37" i="1"/>
  <c r="G37" i="1"/>
  <c r="H37" i="1"/>
  <c r="I37" i="1"/>
  <c r="J37" i="1"/>
  <c r="K37" i="1"/>
  <c r="L37" i="1"/>
  <c r="M37" i="1"/>
  <c r="D38" i="1"/>
  <c r="E38" i="1"/>
  <c r="F38" i="1"/>
  <c r="G38" i="1"/>
  <c r="H38" i="1"/>
  <c r="I38" i="1"/>
  <c r="J38" i="1"/>
  <c r="K38" i="1"/>
  <c r="L38" i="1"/>
  <c r="M38" i="1"/>
  <c r="D39" i="1"/>
  <c r="E39" i="1"/>
  <c r="F39" i="1"/>
  <c r="G39" i="1"/>
  <c r="H39" i="1"/>
  <c r="I39" i="1"/>
  <c r="J39" i="1"/>
  <c r="K39" i="1"/>
  <c r="L39" i="1"/>
  <c r="M39" i="1"/>
  <c r="D40" i="1"/>
  <c r="E40" i="1"/>
  <c r="F40" i="1"/>
  <c r="G40" i="1"/>
  <c r="H40" i="1"/>
  <c r="I40" i="1"/>
  <c r="J40" i="1"/>
  <c r="K40" i="1"/>
  <c r="L40" i="1"/>
  <c r="M40" i="1"/>
  <c r="D41" i="1"/>
  <c r="E41" i="1"/>
  <c r="F41" i="1"/>
  <c r="G41" i="1"/>
  <c r="H41" i="1"/>
  <c r="I41" i="1"/>
  <c r="J41" i="1"/>
  <c r="K41" i="1"/>
  <c r="L41" i="1"/>
  <c r="M41" i="1"/>
  <c r="D42" i="1"/>
  <c r="E42" i="1"/>
  <c r="F42" i="1"/>
  <c r="G42" i="1"/>
  <c r="H42" i="1"/>
  <c r="I42" i="1"/>
  <c r="J42" i="1"/>
  <c r="K42" i="1"/>
  <c r="L42" i="1"/>
  <c r="M42" i="1"/>
  <c r="D43" i="1"/>
  <c r="E43" i="1"/>
  <c r="F43" i="1"/>
  <c r="G43" i="1"/>
  <c r="H43" i="1"/>
  <c r="I43" i="1"/>
  <c r="J43" i="1"/>
  <c r="K43" i="1"/>
  <c r="L43" i="1"/>
  <c r="M43" i="1"/>
  <c r="D44" i="1"/>
  <c r="E44" i="1"/>
  <c r="F44" i="1"/>
  <c r="G44" i="1"/>
  <c r="H44" i="1"/>
  <c r="I44" i="1"/>
  <c r="J44" i="1"/>
  <c r="K44" i="1"/>
  <c r="L44" i="1"/>
  <c r="M44" i="1"/>
  <c r="D45" i="1"/>
  <c r="E45" i="1"/>
  <c r="F45" i="1"/>
  <c r="G45" i="1"/>
  <c r="H45" i="1"/>
  <c r="I45" i="1"/>
  <c r="J45" i="1"/>
  <c r="K45" i="1"/>
  <c r="L45" i="1"/>
  <c r="M45" i="1"/>
  <c r="D46" i="1"/>
  <c r="E46" i="1"/>
  <c r="F46" i="1"/>
  <c r="G46" i="1"/>
  <c r="H46" i="1"/>
  <c r="I46" i="1"/>
  <c r="J46" i="1"/>
  <c r="K46" i="1"/>
  <c r="L46" i="1"/>
  <c r="M46" i="1"/>
  <c r="D47" i="1"/>
  <c r="E47" i="1"/>
  <c r="F47" i="1"/>
  <c r="G47" i="1"/>
  <c r="H47" i="1"/>
  <c r="I47" i="1"/>
  <c r="J47" i="1"/>
  <c r="K47" i="1"/>
  <c r="L47" i="1"/>
  <c r="M47" i="1"/>
  <c r="D48" i="1"/>
  <c r="E48" i="1"/>
  <c r="F48" i="1"/>
  <c r="G48" i="1"/>
  <c r="H48" i="1"/>
  <c r="I48" i="1"/>
  <c r="J48" i="1"/>
  <c r="K48" i="1"/>
  <c r="L48" i="1"/>
  <c r="M48" i="1"/>
  <c r="D49" i="1"/>
  <c r="E49" i="1"/>
  <c r="F49" i="1"/>
  <c r="G49" i="1"/>
  <c r="H49" i="1"/>
  <c r="I49" i="1"/>
  <c r="J49" i="1"/>
  <c r="K49" i="1"/>
  <c r="L49" i="1"/>
  <c r="M49" i="1"/>
  <c r="D50" i="1"/>
  <c r="E50" i="1"/>
  <c r="F50" i="1"/>
  <c r="G50" i="1"/>
  <c r="H50" i="1"/>
  <c r="I50" i="1"/>
  <c r="J50" i="1"/>
  <c r="K50" i="1"/>
  <c r="L50" i="1"/>
  <c r="M50" i="1"/>
  <c r="D51" i="1"/>
  <c r="E51" i="1"/>
  <c r="F51" i="1"/>
  <c r="G51" i="1"/>
  <c r="H51" i="1"/>
  <c r="I51" i="1"/>
  <c r="J51" i="1"/>
  <c r="K51" i="1"/>
  <c r="L51" i="1"/>
  <c r="M51" i="1"/>
  <c r="D52" i="1"/>
  <c r="E52" i="1"/>
  <c r="F52" i="1"/>
  <c r="G52" i="1"/>
  <c r="H52" i="1"/>
  <c r="I52" i="1"/>
  <c r="J52" i="1"/>
  <c r="K52" i="1"/>
  <c r="L52" i="1"/>
  <c r="M52" i="1"/>
  <c r="D53" i="1"/>
  <c r="E53" i="1"/>
  <c r="F53" i="1"/>
  <c r="G53" i="1"/>
  <c r="H53" i="1"/>
  <c r="I53" i="1"/>
  <c r="J53" i="1"/>
  <c r="K53" i="1"/>
  <c r="L53" i="1"/>
  <c r="M53" i="1"/>
  <c r="D54" i="1"/>
  <c r="E54" i="1"/>
  <c r="F54" i="1"/>
  <c r="G54" i="1"/>
  <c r="H54" i="1"/>
  <c r="I54" i="1"/>
  <c r="J54" i="1"/>
  <c r="K54" i="1"/>
  <c r="L54" i="1"/>
  <c r="M54" i="1"/>
  <c r="D55" i="1"/>
  <c r="E55" i="1"/>
  <c r="F55" i="1"/>
  <c r="G55" i="1"/>
  <c r="H55" i="1"/>
  <c r="I55" i="1"/>
  <c r="J55" i="1"/>
  <c r="K55" i="1"/>
  <c r="L55" i="1"/>
  <c r="M55" i="1"/>
  <c r="D56" i="1"/>
  <c r="E56" i="1"/>
  <c r="F56" i="1"/>
  <c r="G56" i="1"/>
  <c r="H56" i="1"/>
  <c r="I56" i="1"/>
  <c r="J56" i="1"/>
  <c r="K56" i="1"/>
  <c r="L56" i="1"/>
  <c r="M56" i="1"/>
  <c r="D57" i="1"/>
  <c r="E57" i="1"/>
  <c r="F57" i="1"/>
  <c r="G57" i="1"/>
  <c r="H57" i="1"/>
  <c r="I57" i="1"/>
  <c r="J57" i="1"/>
  <c r="K57" i="1"/>
  <c r="L57" i="1"/>
  <c r="M57" i="1"/>
  <c r="D58" i="1"/>
  <c r="E58" i="1"/>
  <c r="F58" i="1"/>
  <c r="G58" i="1"/>
  <c r="H58" i="1"/>
  <c r="I58" i="1"/>
  <c r="J58" i="1"/>
  <c r="K58" i="1"/>
  <c r="L58" i="1"/>
  <c r="M58" i="1"/>
  <c r="D59" i="1"/>
  <c r="E59" i="1"/>
  <c r="F59" i="1"/>
  <c r="G59" i="1"/>
  <c r="H59" i="1"/>
  <c r="I59" i="1"/>
  <c r="J59" i="1"/>
  <c r="K59" i="1"/>
  <c r="L59" i="1"/>
  <c r="M59" i="1"/>
  <c r="D60" i="1"/>
  <c r="E60" i="1"/>
  <c r="F60" i="1"/>
  <c r="G60" i="1"/>
  <c r="H60" i="1"/>
  <c r="I60" i="1"/>
  <c r="J60" i="1"/>
  <c r="K60" i="1"/>
  <c r="L60" i="1"/>
  <c r="M60" i="1"/>
  <c r="D61" i="1"/>
  <c r="E61" i="1"/>
  <c r="F61" i="1"/>
  <c r="G61" i="1"/>
  <c r="H61" i="1"/>
  <c r="I61" i="1"/>
  <c r="J61" i="1"/>
  <c r="K61" i="1"/>
  <c r="L61" i="1"/>
  <c r="M61" i="1"/>
  <c r="M2" i="1"/>
  <c r="L2" i="1"/>
  <c r="K2" i="1"/>
  <c r="J2" i="1"/>
  <c r="I2" i="1"/>
  <c r="H2" i="1"/>
  <c r="G2" i="1"/>
  <c r="F2" i="1"/>
  <c r="E2" i="1"/>
  <c r="D2" i="1"/>
  <c r="D3" i="3" l="1"/>
  <c r="E3" i="3"/>
  <c r="F3" i="3"/>
  <c r="G3" i="3"/>
  <c r="D4" i="3"/>
  <c r="E4" i="3"/>
  <c r="F4" i="3"/>
  <c r="G4" i="3"/>
  <c r="D5" i="3"/>
  <c r="E5" i="3"/>
  <c r="F5" i="3"/>
  <c r="G5" i="3"/>
  <c r="D6" i="3"/>
  <c r="E6" i="3"/>
  <c r="F6" i="3"/>
  <c r="G6" i="3"/>
  <c r="D7" i="3"/>
  <c r="E7" i="3"/>
  <c r="F7" i="3"/>
  <c r="G7" i="3"/>
  <c r="D8" i="3"/>
  <c r="E8" i="3"/>
  <c r="F8" i="3"/>
  <c r="G8" i="3"/>
  <c r="D9" i="3"/>
  <c r="E9" i="3"/>
  <c r="F9" i="3"/>
  <c r="G9" i="3"/>
  <c r="D10" i="3"/>
  <c r="E10" i="3"/>
  <c r="F10" i="3"/>
  <c r="G10" i="3"/>
  <c r="D11" i="3"/>
  <c r="E11" i="3"/>
  <c r="F11" i="3"/>
  <c r="G11" i="3"/>
  <c r="D12" i="3"/>
  <c r="E12" i="3"/>
  <c r="F12" i="3"/>
  <c r="G12" i="3"/>
  <c r="D13" i="3"/>
  <c r="E13" i="3"/>
  <c r="F13" i="3"/>
  <c r="G13" i="3"/>
  <c r="D14" i="3"/>
  <c r="E14" i="3"/>
  <c r="F14" i="3"/>
  <c r="G14" i="3"/>
  <c r="D15" i="3"/>
  <c r="E15" i="3"/>
  <c r="F15" i="3"/>
  <c r="G15" i="3"/>
  <c r="D16" i="3"/>
  <c r="E16" i="3"/>
  <c r="F16" i="3"/>
  <c r="G16" i="3"/>
  <c r="D17" i="3"/>
  <c r="E17" i="3"/>
  <c r="F17" i="3"/>
  <c r="G17" i="3"/>
  <c r="D18" i="3"/>
  <c r="E18" i="3"/>
  <c r="F18" i="3"/>
  <c r="G18" i="3"/>
  <c r="D19" i="3"/>
  <c r="E19" i="3"/>
  <c r="F19" i="3"/>
  <c r="G19" i="3"/>
  <c r="D20" i="3"/>
  <c r="E20" i="3"/>
  <c r="F20" i="3"/>
  <c r="G20" i="3"/>
  <c r="D21" i="3"/>
  <c r="E21" i="3"/>
  <c r="F21" i="3"/>
  <c r="G21" i="3"/>
  <c r="D22" i="3"/>
  <c r="E22" i="3"/>
  <c r="F22" i="3"/>
  <c r="G22" i="3"/>
  <c r="D23" i="3"/>
  <c r="E23" i="3"/>
  <c r="F23" i="3"/>
  <c r="G23" i="3"/>
  <c r="D24" i="3"/>
  <c r="E24" i="3"/>
  <c r="F24" i="3"/>
  <c r="G24" i="3"/>
  <c r="D25" i="3"/>
  <c r="E25" i="3"/>
  <c r="F25" i="3"/>
  <c r="G25" i="3"/>
  <c r="D26" i="3"/>
  <c r="E26" i="3"/>
  <c r="F26" i="3"/>
  <c r="G26" i="3"/>
  <c r="D27" i="3"/>
  <c r="E27" i="3"/>
  <c r="F27" i="3"/>
  <c r="G27" i="3"/>
  <c r="D28" i="3"/>
  <c r="E28" i="3"/>
  <c r="F28" i="3"/>
  <c r="G28" i="3"/>
  <c r="D29" i="3"/>
  <c r="E29" i="3"/>
  <c r="F29" i="3"/>
  <c r="G29" i="3"/>
  <c r="D30" i="3"/>
  <c r="E30" i="3"/>
  <c r="F30" i="3"/>
  <c r="G30" i="3"/>
  <c r="D31" i="3"/>
  <c r="E31" i="3"/>
  <c r="F31" i="3"/>
  <c r="G31" i="3"/>
  <c r="D32" i="3"/>
  <c r="E32" i="3"/>
  <c r="F32" i="3"/>
  <c r="G32" i="3"/>
  <c r="D33" i="3"/>
  <c r="E33" i="3"/>
  <c r="F33" i="3"/>
  <c r="G33" i="3"/>
  <c r="D34" i="3"/>
  <c r="E34" i="3"/>
  <c r="F34" i="3"/>
  <c r="G34" i="3"/>
  <c r="D35" i="3"/>
  <c r="E35" i="3"/>
  <c r="F35" i="3"/>
  <c r="G35" i="3"/>
  <c r="D36" i="3"/>
  <c r="E36" i="3"/>
  <c r="F36" i="3"/>
  <c r="G36" i="3"/>
  <c r="D37" i="3"/>
  <c r="E37" i="3"/>
  <c r="F37" i="3"/>
  <c r="G37" i="3"/>
  <c r="D38" i="3"/>
  <c r="E38" i="3"/>
  <c r="F38" i="3"/>
  <c r="G38" i="3"/>
  <c r="D39" i="3"/>
  <c r="E39" i="3"/>
  <c r="F39" i="3"/>
  <c r="G39" i="3"/>
  <c r="D40" i="3"/>
  <c r="E40" i="3"/>
  <c r="F40" i="3"/>
  <c r="G40" i="3"/>
  <c r="D41" i="3"/>
  <c r="E41" i="3"/>
  <c r="F41" i="3"/>
  <c r="G41" i="3"/>
  <c r="D42" i="3"/>
  <c r="E42" i="3"/>
  <c r="F42" i="3"/>
  <c r="G42" i="3"/>
  <c r="D43" i="3"/>
  <c r="E43" i="3"/>
  <c r="F43" i="3"/>
  <c r="G43" i="3"/>
  <c r="D44" i="3"/>
  <c r="E44" i="3"/>
  <c r="F44" i="3"/>
  <c r="G44" i="3"/>
  <c r="D45" i="3"/>
  <c r="E45" i="3"/>
  <c r="F45" i="3"/>
  <c r="G45" i="3"/>
  <c r="D46" i="3"/>
  <c r="E46" i="3"/>
  <c r="F46" i="3"/>
  <c r="G46" i="3"/>
  <c r="D47" i="3"/>
  <c r="E47" i="3"/>
  <c r="F47" i="3"/>
  <c r="G47" i="3"/>
  <c r="D48" i="3"/>
  <c r="E48" i="3"/>
  <c r="F48" i="3"/>
  <c r="G48" i="3"/>
  <c r="D49" i="3"/>
  <c r="E49" i="3"/>
  <c r="F49" i="3"/>
  <c r="G49" i="3"/>
  <c r="D50" i="3"/>
  <c r="E50" i="3"/>
  <c r="F50" i="3"/>
  <c r="G50" i="3"/>
  <c r="D51" i="3"/>
  <c r="E51" i="3"/>
  <c r="F51" i="3"/>
  <c r="G51" i="3"/>
  <c r="D52" i="3"/>
  <c r="E52" i="3"/>
  <c r="F52" i="3"/>
  <c r="G52" i="3"/>
  <c r="D53" i="3"/>
  <c r="E53" i="3"/>
  <c r="F53" i="3"/>
  <c r="G53" i="3"/>
  <c r="D54" i="3"/>
  <c r="E54" i="3"/>
  <c r="F54" i="3"/>
  <c r="G54" i="3"/>
  <c r="D55" i="3"/>
  <c r="E55" i="3"/>
  <c r="F55" i="3"/>
  <c r="G55" i="3"/>
  <c r="D56" i="3"/>
  <c r="E56" i="3"/>
  <c r="F56" i="3"/>
  <c r="G56" i="3"/>
  <c r="D57" i="3"/>
  <c r="E57" i="3"/>
  <c r="F57" i="3"/>
  <c r="G57" i="3"/>
  <c r="D58" i="3"/>
  <c r="E58" i="3"/>
  <c r="F58" i="3"/>
  <c r="G58" i="3"/>
  <c r="D59" i="3"/>
  <c r="E59" i="3"/>
  <c r="F59" i="3"/>
  <c r="G59" i="3"/>
  <c r="D60" i="3"/>
  <c r="E60" i="3"/>
  <c r="F60" i="3"/>
  <c r="G60" i="3"/>
  <c r="D61" i="3"/>
  <c r="E61" i="3"/>
  <c r="F61" i="3"/>
  <c r="G61" i="3"/>
  <c r="G2" i="3"/>
  <c r="F2" i="3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B42" i="3"/>
  <c r="C42" i="3"/>
  <c r="B43" i="3"/>
  <c r="C43" i="3"/>
  <c r="B44" i="3"/>
  <c r="C44" i="3"/>
  <c r="B45" i="3"/>
  <c r="C45" i="3"/>
  <c r="B46" i="3"/>
  <c r="C46" i="3"/>
  <c r="B47" i="3"/>
  <c r="C47" i="3"/>
  <c r="B48" i="3"/>
  <c r="C48" i="3"/>
  <c r="B49" i="3"/>
  <c r="C49" i="3"/>
  <c r="B50" i="3"/>
  <c r="C50" i="3"/>
  <c r="B51" i="3"/>
  <c r="C51" i="3"/>
  <c r="B52" i="3"/>
  <c r="C52" i="3"/>
  <c r="B53" i="3"/>
  <c r="C53" i="3"/>
  <c r="B54" i="3"/>
  <c r="C54" i="3"/>
  <c r="B55" i="3"/>
  <c r="C55" i="3"/>
  <c r="B56" i="3"/>
  <c r="C56" i="3"/>
  <c r="B57" i="3"/>
  <c r="C57" i="3"/>
  <c r="B58" i="3"/>
  <c r="C58" i="3"/>
  <c r="B59" i="3"/>
  <c r="C59" i="3"/>
  <c r="B60" i="3"/>
  <c r="C60" i="3"/>
  <c r="B61" i="3"/>
  <c r="C61" i="3"/>
  <c r="E2" i="3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C8" i="2" l="1"/>
  <c r="C9" i="2"/>
  <c r="C13" i="2"/>
  <c r="C20" i="2"/>
  <c r="C17" i="2"/>
  <c r="C6" i="2"/>
  <c r="C7" i="2"/>
  <c r="C10" i="2"/>
  <c r="C11" i="2"/>
  <c r="C12" i="2"/>
  <c r="C14" i="2"/>
  <c r="C15" i="2"/>
  <c r="C16" i="2"/>
  <c r="C18" i="2"/>
  <c r="C19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G1" i="3" l="1"/>
  <c r="F1" i="3"/>
  <c r="E1" i="3"/>
  <c r="D1" i="3"/>
  <c r="C1" i="3"/>
  <c r="B1" i="3"/>
  <c r="A1" i="3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2" i="2"/>
  <c r="A3" i="2"/>
  <c r="A4" i="2"/>
  <c r="A5" i="2"/>
  <c r="A6" i="2"/>
  <c r="A7" i="2"/>
  <c r="A8" i="2"/>
  <c r="A9" i="2"/>
  <c r="A10" i="2"/>
  <c r="A11" i="2"/>
  <c r="A1" i="2"/>
  <c r="C5" i="2"/>
  <c r="D5" i="2" s="1"/>
  <c r="E5" i="2" s="1"/>
  <c r="F5" i="2" s="1"/>
  <c r="G5" i="2" s="1"/>
  <c r="H5" i="2" s="1"/>
  <c r="C1" i="2"/>
  <c r="C3" i="2"/>
  <c r="D3" i="2" s="1"/>
  <c r="E3" i="2" s="1"/>
  <c r="F3" i="2" s="1"/>
  <c r="G3" i="2" s="1"/>
  <c r="H3" i="2" s="1"/>
  <c r="C4" i="2"/>
  <c r="D4" i="2" s="1"/>
  <c r="E4" i="2" s="1"/>
  <c r="F4" i="2" s="1"/>
  <c r="G4" i="2" s="1"/>
  <c r="H4" i="2" s="1"/>
  <c r="C2" i="2"/>
  <c r="D2" i="2" s="1"/>
  <c r="E2" i="2" s="1"/>
  <c r="F2" i="2" s="1"/>
  <c r="G2" i="2" s="1"/>
  <c r="H2" i="2" s="1"/>
  <c r="I2" i="2" s="1"/>
  <c r="J2" i="2" s="1"/>
  <c r="K2" i="2" s="1"/>
  <c r="D2" i="3"/>
</calcChain>
</file>

<file path=xl/sharedStrings.xml><?xml version="1.0" encoding="utf-8"?>
<sst xmlns="http://schemas.openxmlformats.org/spreadsheetml/2006/main" count="143" uniqueCount="85">
  <si>
    <t>N° Série</t>
  </si>
  <si>
    <t xml:space="preserve">Désignation </t>
  </si>
  <si>
    <t>Création FS</t>
  </si>
  <si>
    <t>Objectif (45j)</t>
  </si>
  <si>
    <t>01AA604</t>
  </si>
  <si>
    <t>01AA605</t>
  </si>
  <si>
    <t>01AA606</t>
  </si>
  <si>
    <t>01AA607</t>
  </si>
  <si>
    <t>01AA608</t>
  </si>
  <si>
    <t>01AA609</t>
  </si>
  <si>
    <t>01AA610</t>
  </si>
  <si>
    <t>01AA611</t>
  </si>
  <si>
    <t>01AA612</t>
  </si>
  <si>
    <t>01AA613</t>
  </si>
  <si>
    <t>01AA614</t>
  </si>
  <si>
    <t>01AA615</t>
  </si>
  <si>
    <t>01AA616</t>
  </si>
  <si>
    <t>01AA617</t>
  </si>
  <si>
    <t>01AA618</t>
  </si>
  <si>
    <t>Ecope 1A</t>
  </si>
  <si>
    <t>Ecope 4B</t>
  </si>
  <si>
    <t>Atelier 09 (1j)</t>
  </si>
  <si>
    <t>Atelier 10 (1j)</t>
  </si>
  <si>
    <t>Atelier 11 (0,5j)</t>
  </si>
  <si>
    <t>Atelier 12 (0,5j)</t>
  </si>
  <si>
    <t>Atelier 13 (3j)</t>
  </si>
  <si>
    <t>Atelier 14 (0,5j)</t>
  </si>
  <si>
    <t>Atelier 15 (0,5j)</t>
  </si>
  <si>
    <t>Réalisé fin amont</t>
  </si>
  <si>
    <t>Réalisé fin aval</t>
  </si>
  <si>
    <t xml:space="preserve">Prévision sortie amont </t>
  </si>
  <si>
    <t>Prévision sortie aval</t>
  </si>
  <si>
    <t>01AA619</t>
  </si>
  <si>
    <t>01AA620</t>
  </si>
  <si>
    <t>01AA621</t>
  </si>
  <si>
    <t>01AA622</t>
  </si>
  <si>
    <t>01AA623</t>
  </si>
  <si>
    <t>01AA624</t>
  </si>
  <si>
    <t>01AA625</t>
  </si>
  <si>
    <t>01AA626</t>
  </si>
  <si>
    <t>01AA627</t>
  </si>
  <si>
    <t>01AA628</t>
  </si>
  <si>
    <t>01AA629</t>
  </si>
  <si>
    <t>01AA630</t>
  </si>
  <si>
    <t>01AA631</t>
  </si>
  <si>
    <t>Atelier 02 (1j)+2</t>
  </si>
  <si>
    <t>Atelier 03 (1j)+3</t>
  </si>
  <si>
    <t>Atelier 04 (12j)+15</t>
  </si>
  <si>
    <t>Atelier 05 (1j)+16</t>
  </si>
  <si>
    <t>Atelier 06 (1j)+17</t>
  </si>
  <si>
    <t>Atelier 07 (1j)+18</t>
  </si>
  <si>
    <t>Atelier 08 (1j)+19</t>
  </si>
  <si>
    <t>01AA632</t>
  </si>
  <si>
    <t>01AA633</t>
  </si>
  <si>
    <t>01AA634</t>
  </si>
  <si>
    <t>01AA635</t>
  </si>
  <si>
    <t>01AA636</t>
  </si>
  <si>
    <t>01AA637</t>
  </si>
  <si>
    <t>01AA638</t>
  </si>
  <si>
    <t>01AA639</t>
  </si>
  <si>
    <t>01AA640</t>
  </si>
  <si>
    <t>01AA641</t>
  </si>
  <si>
    <t>01AA642</t>
  </si>
  <si>
    <t>01AA643</t>
  </si>
  <si>
    <t>01AA644</t>
  </si>
  <si>
    <t>01AA645</t>
  </si>
  <si>
    <t>01AA646</t>
  </si>
  <si>
    <t>01AA647</t>
  </si>
  <si>
    <t>01AA648</t>
  </si>
  <si>
    <t>01AA649</t>
  </si>
  <si>
    <t>01AA650</t>
  </si>
  <si>
    <t>01AA651</t>
  </si>
  <si>
    <t>01AA652</t>
  </si>
  <si>
    <t>01AA653</t>
  </si>
  <si>
    <t>01AA654</t>
  </si>
  <si>
    <t>01AA655</t>
  </si>
  <si>
    <t>01AA656</t>
  </si>
  <si>
    <t>01AA657</t>
  </si>
  <si>
    <t>01AA658</t>
  </si>
  <si>
    <t>01AA659</t>
  </si>
  <si>
    <t>01AA660</t>
  </si>
  <si>
    <t>01AA661</t>
  </si>
  <si>
    <t>01AA662</t>
  </si>
  <si>
    <t>01AA663</t>
  </si>
  <si>
    <t>Injection (1j)+1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</si>
</sst>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69"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"/>
  <sheetViews>
    <sheetView tabSelected="1" workbookViewId="0">
      <pane ySplit="1" topLeftCell="A2" activePane="bottomLeft" state="frozen"/>
      <selection pane="bottomLeft" activeCell="D2" sqref="D2"/>
    </sheetView>
  </sheetViews>
  <sheetFormatPr baseColWidth="10" defaultColWidth="20.7265625" defaultRowHeight="14.5" x14ac:dyDescent="0.35"/>
  <cols>
    <col min="1" max="2" width="20.7265625" style="1"/>
    <col min="3" max="13" width="20.7265625" style="2"/>
    <col min="14" max="14" width="20.7265625" style="3"/>
    <col min="15" max="16384" width="20.7265625" style="1"/>
  </cols>
  <sheetData>
    <row r="1" spans="1:14" s="4" customFormat="1" x14ac:dyDescent="0.35">
      <c r="A1" s="4" t="s">
        <v>0</v>
      </c>
      <c r="B1" s="4" t="s">
        <v>1</v>
      </c>
      <c r="C1" s="5" t="s">
        <v>2</v>
      </c>
      <c r="D1" s="5" t="s">
        <v>3</v>
      </c>
      <c r="E1" s="5" t="s">
        <v>84</v>
      </c>
      <c r="F1" s="5" t="s">
        <v>45</v>
      </c>
      <c r="G1" s="5" t="s">
        <v>46</v>
      </c>
      <c r="H1" s="5" t="s">
        <v>47</v>
      </c>
      <c r="I1" s="5" t="s">
        <v>48</v>
      </c>
      <c r="J1" s="5" t="s">
        <v>49</v>
      </c>
      <c r="K1" s="5" t="s">
        <v>50</v>
      </c>
      <c r="L1" s="5" t="s">
        <v>51</v>
      </c>
      <c r="M1" s="5" t="s">
        <v>30</v>
      </c>
      <c r="N1" s="6" t="s">
        <v>28</v>
      </c>
    </row>
    <row r="2" spans="1:14" x14ac:dyDescent="0.35">
      <c r="A2" s="1" t="s">
        <v>4</v>
      </c>
      <c r="B2" s="1" t="s">
        <v>19</v>
      </c>
      <c r="C2" s="2">
        <v>43674</v>
      </c>
      <c r="D2" s="2">
        <f>WORKDAY(C2,45)</f>
        <v>43735</v>
      </c>
      <c r="E2" s="2">
        <f>WORKDAY(C2,1)</f>
        <v>43675</v>
      </c>
      <c r="F2" s="2">
        <f>WORKDAY(C2,2)</f>
        <v>43676</v>
      </c>
      <c r="G2" s="2">
        <f>WORKDAY(C2,3)</f>
        <v>43677</v>
      </c>
      <c r="H2" s="2">
        <f>WORKDAY(C2,15)</f>
        <v>43693</v>
      </c>
      <c r="I2" s="2">
        <f>WORKDAY(C2,16)</f>
        <v>43696</v>
      </c>
      <c r="J2" s="2">
        <f>WORKDAY(C2,17)</f>
        <v>43697</v>
      </c>
      <c r="K2" s="2">
        <f>WORKDAY(C2,18)</f>
        <v>43698</v>
      </c>
      <c r="L2" s="2">
        <f>WORKDAY(C2,19)</f>
        <v>43699</v>
      </c>
      <c r="M2" s="2">
        <f>WORKDAY(C2,20)</f>
        <v>43700</v>
      </c>
    </row>
    <row r="3" spans="1:14" x14ac:dyDescent="0.35">
      <c r="A3" s="1" t="s">
        <v>5</v>
      </c>
      <c r="B3" s="1" t="s">
        <v>19</v>
      </c>
      <c r="C3" s="2">
        <v>43675</v>
      </c>
      <c r="D3" s="2">
        <f t="shared" ref="D3:D61" si="0">WORKDAY(C3,45)</f>
        <v>43738</v>
      </c>
      <c r="E3" s="2">
        <f t="shared" ref="E3:E61" si="1">WORKDAY(C3,1)</f>
        <v>43676</v>
      </c>
      <c r="F3" s="2">
        <f t="shared" ref="F3:F61" si="2">WORKDAY(C3,2)</f>
        <v>43677</v>
      </c>
      <c r="G3" s="2">
        <f t="shared" ref="G3:G61" si="3">WORKDAY(C3,3)</f>
        <v>43678</v>
      </c>
      <c r="H3" s="2">
        <f t="shared" ref="H3:H61" si="4">WORKDAY(C3,15)</f>
        <v>43696</v>
      </c>
      <c r="I3" s="2">
        <f t="shared" ref="I3:I61" si="5">WORKDAY(C3,16)</f>
        <v>43697</v>
      </c>
      <c r="J3" s="2">
        <f t="shared" ref="J3:J61" si="6">WORKDAY(C3,17)</f>
        <v>43698</v>
      </c>
      <c r="K3" s="2">
        <f t="shared" ref="K3:K61" si="7">WORKDAY(C3,18)</f>
        <v>43699</v>
      </c>
      <c r="L3" s="2">
        <f t="shared" ref="L3:L61" si="8">WORKDAY(C3,19)</f>
        <v>43700</v>
      </c>
      <c r="M3" s="2">
        <f t="shared" ref="M3:M61" si="9">WORKDAY(C3,20)</f>
        <v>43703</v>
      </c>
    </row>
    <row r="4" spans="1:14" x14ac:dyDescent="0.35">
      <c r="A4" s="1" t="s">
        <v>6</v>
      </c>
      <c r="B4" s="1" t="s">
        <v>19</v>
      </c>
      <c r="C4" s="2">
        <v>43676</v>
      </c>
      <c r="D4" s="2">
        <f t="shared" si="0"/>
        <v>43739</v>
      </c>
      <c r="E4" s="2">
        <f t="shared" si="1"/>
        <v>43677</v>
      </c>
      <c r="F4" s="2">
        <f t="shared" si="2"/>
        <v>43678</v>
      </c>
      <c r="G4" s="2">
        <f t="shared" si="3"/>
        <v>43679</v>
      </c>
      <c r="H4" s="2">
        <f t="shared" si="4"/>
        <v>43697</v>
      </c>
      <c r="I4" s="2">
        <f t="shared" si="5"/>
        <v>43698</v>
      </c>
      <c r="J4" s="2">
        <f t="shared" si="6"/>
        <v>43699</v>
      </c>
      <c r="K4" s="2">
        <f t="shared" si="7"/>
        <v>43700</v>
      </c>
      <c r="L4" s="2">
        <f t="shared" si="8"/>
        <v>43703</v>
      </c>
      <c r="M4" s="2">
        <f t="shared" si="9"/>
        <v>43704</v>
      </c>
    </row>
    <row r="5" spans="1:14" x14ac:dyDescent="0.35">
      <c r="A5" s="1" t="s">
        <v>7</v>
      </c>
      <c r="B5" s="1" t="s">
        <v>20</v>
      </c>
      <c r="C5" s="2">
        <v>43677</v>
      </c>
      <c r="D5" s="2">
        <f t="shared" si="0"/>
        <v>43740</v>
      </c>
      <c r="E5" s="2">
        <f t="shared" si="1"/>
        <v>43678</v>
      </c>
      <c r="F5" s="2">
        <f t="shared" si="2"/>
        <v>43679</v>
      </c>
      <c r="G5" s="2">
        <f t="shared" si="3"/>
        <v>43682</v>
      </c>
      <c r="H5" s="2">
        <f t="shared" si="4"/>
        <v>43698</v>
      </c>
      <c r="I5" s="2">
        <f t="shared" si="5"/>
        <v>43699</v>
      </c>
      <c r="J5" s="2">
        <f t="shared" si="6"/>
        <v>43700</v>
      </c>
      <c r="K5" s="2">
        <f t="shared" si="7"/>
        <v>43703</v>
      </c>
      <c r="L5" s="2">
        <f t="shared" si="8"/>
        <v>43704</v>
      </c>
      <c r="M5" s="2">
        <f t="shared" si="9"/>
        <v>43705</v>
      </c>
    </row>
    <row r="6" spans="1:14" x14ac:dyDescent="0.35">
      <c r="A6" s="1" t="s">
        <v>8</v>
      </c>
      <c r="B6" s="1" t="s">
        <v>20</v>
      </c>
      <c r="C6" s="2">
        <v>43678</v>
      </c>
      <c r="D6" s="2">
        <f t="shared" si="0"/>
        <v>43741</v>
      </c>
      <c r="E6" s="2">
        <f t="shared" si="1"/>
        <v>43679</v>
      </c>
      <c r="F6" s="2">
        <f t="shared" si="2"/>
        <v>43682</v>
      </c>
      <c r="G6" s="2">
        <f t="shared" si="3"/>
        <v>43683</v>
      </c>
      <c r="H6" s="2">
        <f t="shared" si="4"/>
        <v>43699</v>
      </c>
      <c r="I6" s="2">
        <f t="shared" si="5"/>
        <v>43700</v>
      </c>
      <c r="J6" s="2">
        <f t="shared" si="6"/>
        <v>43703</v>
      </c>
      <c r="K6" s="2">
        <f t="shared" si="7"/>
        <v>43704</v>
      </c>
      <c r="L6" s="2">
        <f t="shared" si="8"/>
        <v>43705</v>
      </c>
      <c r="M6" s="2">
        <f t="shared" si="9"/>
        <v>43706</v>
      </c>
    </row>
    <row r="7" spans="1:14" x14ac:dyDescent="0.35">
      <c r="A7" s="1" t="s">
        <v>9</v>
      </c>
      <c r="B7" s="1" t="s">
        <v>20</v>
      </c>
      <c r="C7" s="2">
        <v>43679</v>
      </c>
      <c r="D7" s="2">
        <f t="shared" si="0"/>
        <v>43742</v>
      </c>
      <c r="E7" s="2">
        <f t="shared" si="1"/>
        <v>43682</v>
      </c>
      <c r="F7" s="2">
        <f t="shared" si="2"/>
        <v>43683</v>
      </c>
      <c r="G7" s="2">
        <f t="shared" si="3"/>
        <v>43684</v>
      </c>
      <c r="H7" s="2">
        <f t="shared" si="4"/>
        <v>43700</v>
      </c>
      <c r="I7" s="2">
        <f t="shared" si="5"/>
        <v>43703</v>
      </c>
      <c r="J7" s="2">
        <f t="shared" si="6"/>
        <v>43704</v>
      </c>
      <c r="K7" s="2">
        <f t="shared" si="7"/>
        <v>43705</v>
      </c>
      <c r="L7" s="2">
        <f t="shared" si="8"/>
        <v>43706</v>
      </c>
      <c r="M7" s="2">
        <f t="shared" si="9"/>
        <v>43707</v>
      </c>
    </row>
    <row r="8" spans="1:14" x14ac:dyDescent="0.35">
      <c r="A8" s="1" t="s">
        <v>10</v>
      </c>
      <c r="B8" s="1" t="s">
        <v>20</v>
      </c>
      <c r="C8" s="2">
        <v>43680</v>
      </c>
      <c r="D8" s="2">
        <f t="shared" si="0"/>
        <v>43742</v>
      </c>
      <c r="E8" s="2">
        <f t="shared" si="1"/>
        <v>43682</v>
      </c>
      <c r="F8" s="2">
        <f t="shared" si="2"/>
        <v>43683</v>
      </c>
      <c r="G8" s="2">
        <f t="shared" si="3"/>
        <v>43684</v>
      </c>
      <c r="H8" s="2">
        <f t="shared" si="4"/>
        <v>43700</v>
      </c>
      <c r="I8" s="2">
        <f t="shared" si="5"/>
        <v>43703</v>
      </c>
      <c r="J8" s="2">
        <f t="shared" si="6"/>
        <v>43704</v>
      </c>
      <c r="K8" s="2">
        <f t="shared" si="7"/>
        <v>43705</v>
      </c>
      <c r="L8" s="2">
        <f t="shared" si="8"/>
        <v>43706</v>
      </c>
      <c r="M8" s="2">
        <f t="shared" si="9"/>
        <v>43707</v>
      </c>
    </row>
    <row r="9" spans="1:14" x14ac:dyDescent="0.35">
      <c r="A9" s="1" t="s">
        <v>11</v>
      </c>
      <c r="B9" s="1" t="s">
        <v>20</v>
      </c>
      <c r="C9" s="2">
        <v>43681</v>
      </c>
      <c r="D9" s="2">
        <f t="shared" si="0"/>
        <v>43742</v>
      </c>
      <c r="E9" s="2">
        <f t="shared" si="1"/>
        <v>43682</v>
      </c>
      <c r="F9" s="2">
        <f t="shared" si="2"/>
        <v>43683</v>
      </c>
      <c r="G9" s="2">
        <f t="shared" si="3"/>
        <v>43684</v>
      </c>
      <c r="H9" s="2">
        <f t="shared" si="4"/>
        <v>43700</v>
      </c>
      <c r="I9" s="2">
        <f t="shared" si="5"/>
        <v>43703</v>
      </c>
      <c r="J9" s="2">
        <f t="shared" si="6"/>
        <v>43704</v>
      </c>
      <c r="K9" s="2">
        <f t="shared" si="7"/>
        <v>43705</v>
      </c>
      <c r="L9" s="2">
        <f t="shared" si="8"/>
        <v>43706</v>
      </c>
      <c r="M9" s="2">
        <f t="shared" si="9"/>
        <v>43707</v>
      </c>
    </row>
    <row r="10" spans="1:14" x14ac:dyDescent="0.35">
      <c r="A10" s="1" t="s">
        <v>12</v>
      </c>
      <c r="B10" s="1" t="s">
        <v>20</v>
      </c>
      <c r="C10" s="2">
        <v>43682</v>
      </c>
      <c r="D10" s="2">
        <f t="shared" si="0"/>
        <v>43745</v>
      </c>
      <c r="E10" s="2">
        <f t="shared" si="1"/>
        <v>43683</v>
      </c>
      <c r="F10" s="2">
        <f t="shared" si="2"/>
        <v>43684</v>
      </c>
      <c r="G10" s="2">
        <f t="shared" si="3"/>
        <v>43685</v>
      </c>
      <c r="H10" s="2">
        <f t="shared" si="4"/>
        <v>43703</v>
      </c>
      <c r="I10" s="2">
        <f t="shared" si="5"/>
        <v>43704</v>
      </c>
      <c r="J10" s="2">
        <f t="shared" si="6"/>
        <v>43705</v>
      </c>
      <c r="K10" s="2">
        <f t="shared" si="7"/>
        <v>43706</v>
      </c>
      <c r="L10" s="2">
        <f t="shared" si="8"/>
        <v>43707</v>
      </c>
      <c r="M10" s="2">
        <f t="shared" si="9"/>
        <v>43710</v>
      </c>
    </row>
    <row r="11" spans="1:14" x14ac:dyDescent="0.35">
      <c r="A11" s="1" t="s">
        <v>13</v>
      </c>
      <c r="B11" s="1" t="s">
        <v>20</v>
      </c>
      <c r="C11" s="2">
        <v>43683</v>
      </c>
      <c r="D11" s="2">
        <f t="shared" si="0"/>
        <v>43746</v>
      </c>
      <c r="E11" s="2">
        <f t="shared" si="1"/>
        <v>43684</v>
      </c>
      <c r="F11" s="2">
        <f t="shared" si="2"/>
        <v>43685</v>
      </c>
      <c r="G11" s="2">
        <f t="shared" si="3"/>
        <v>43686</v>
      </c>
      <c r="H11" s="2">
        <f t="shared" si="4"/>
        <v>43704</v>
      </c>
      <c r="I11" s="2">
        <f t="shared" si="5"/>
        <v>43705</v>
      </c>
      <c r="J11" s="2">
        <f t="shared" si="6"/>
        <v>43706</v>
      </c>
      <c r="K11" s="2">
        <f t="shared" si="7"/>
        <v>43707</v>
      </c>
      <c r="L11" s="2">
        <f t="shared" si="8"/>
        <v>43710</v>
      </c>
      <c r="M11" s="2">
        <f t="shared" si="9"/>
        <v>43711</v>
      </c>
    </row>
    <row r="12" spans="1:14" x14ac:dyDescent="0.35">
      <c r="A12" s="1" t="s">
        <v>14</v>
      </c>
      <c r="B12" s="1" t="s">
        <v>20</v>
      </c>
      <c r="C12" s="2">
        <v>43684</v>
      </c>
      <c r="D12" s="2">
        <f t="shared" si="0"/>
        <v>43747</v>
      </c>
      <c r="E12" s="2">
        <f t="shared" si="1"/>
        <v>43685</v>
      </c>
      <c r="F12" s="2">
        <f t="shared" si="2"/>
        <v>43686</v>
      </c>
      <c r="G12" s="2">
        <f t="shared" si="3"/>
        <v>43689</v>
      </c>
      <c r="H12" s="2">
        <f t="shared" si="4"/>
        <v>43705</v>
      </c>
      <c r="I12" s="2">
        <f t="shared" si="5"/>
        <v>43706</v>
      </c>
      <c r="J12" s="2">
        <f t="shared" si="6"/>
        <v>43707</v>
      </c>
      <c r="K12" s="2">
        <f t="shared" si="7"/>
        <v>43710</v>
      </c>
      <c r="L12" s="2">
        <f t="shared" si="8"/>
        <v>43711</v>
      </c>
      <c r="M12" s="2">
        <f t="shared" si="9"/>
        <v>43712</v>
      </c>
    </row>
    <row r="13" spans="1:14" x14ac:dyDescent="0.35">
      <c r="A13" s="1" t="s">
        <v>15</v>
      </c>
      <c r="B13" s="1" t="s">
        <v>20</v>
      </c>
      <c r="C13" s="2">
        <v>43685</v>
      </c>
      <c r="D13" s="2">
        <f t="shared" si="0"/>
        <v>43748</v>
      </c>
      <c r="E13" s="2">
        <f t="shared" si="1"/>
        <v>43686</v>
      </c>
      <c r="F13" s="2">
        <f t="shared" si="2"/>
        <v>43689</v>
      </c>
      <c r="G13" s="2">
        <f t="shared" si="3"/>
        <v>43690</v>
      </c>
      <c r="H13" s="2">
        <f t="shared" si="4"/>
        <v>43706</v>
      </c>
      <c r="I13" s="2">
        <f t="shared" si="5"/>
        <v>43707</v>
      </c>
      <c r="J13" s="2">
        <f t="shared" si="6"/>
        <v>43710</v>
      </c>
      <c r="K13" s="2">
        <f t="shared" si="7"/>
        <v>43711</v>
      </c>
      <c r="L13" s="2">
        <f t="shared" si="8"/>
        <v>43712</v>
      </c>
      <c r="M13" s="2">
        <f t="shared" si="9"/>
        <v>43713</v>
      </c>
    </row>
    <row r="14" spans="1:14" x14ac:dyDescent="0.35">
      <c r="A14" s="1" t="s">
        <v>16</v>
      </c>
      <c r="B14" s="1" t="s">
        <v>20</v>
      </c>
      <c r="C14" s="2">
        <v>43686</v>
      </c>
      <c r="D14" s="2">
        <f t="shared" si="0"/>
        <v>43749</v>
      </c>
      <c r="E14" s="2">
        <f t="shared" si="1"/>
        <v>43689</v>
      </c>
      <c r="F14" s="2">
        <f t="shared" si="2"/>
        <v>43690</v>
      </c>
      <c r="G14" s="2">
        <f t="shared" si="3"/>
        <v>43691</v>
      </c>
      <c r="H14" s="2">
        <f t="shared" si="4"/>
        <v>43707</v>
      </c>
      <c r="I14" s="2">
        <f t="shared" si="5"/>
        <v>43710</v>
      </c>
      <c r="J14" s="2">
        <f t="shared" si="6"/>
        <v>43711</v>
      </c>
      <c r="K14" s="2">
        <f t="shared" si="7"/>
        <v>43712</v>
      </c>
      <c r="L14" s="2">
        <f t="shared" si="8"/>
        <v>43713</v>
      </c>
      <c r="M14" s="2">
        <f t="shared" si="9"/>
        <v>43714</v>
      </c>
    </row>
    <row r="15" spans="1:14" x14ac:dyDescent="0.35">
      <c r="A15" s="1" t="s">
        <v>17</v>
      </c>
      <c r="B15" s="1" t="s">
        <v>20</v>
      </c>
      <c r="C15" s="2">
        <v>43687</v>
      </c>
      <c r="D15" s="2">
        <f t="shared" si="0"/>
        <v>43749</v>
      </c>
      <c r="E15" s="2">
        <f t="shared" si="1"/>
        <v>43689</v>
      </c>
      <c r="F15" s="2">
        <f t="shared" si="2"/>
        <v>43690</v>
      </c>
      <c r="G15" s="2">
        <f t="shared" si="3"/>
        <v>43691</v>
      </c>
      <c r="H15" s="2">
        <f t="shared" si="4"/>
        <v>43707</v>
      </c>
      <c r="I15" s="2">
        <f t="shared" si="5"/>
        <v>43710</v>
      </c>
      <c r="J15" s="2">
        <f t="shared" si="6"/>
        <v>43711</v>
      </c>
      <c r="K15" s="2">
        <f t="shared" si="7"/>
        <v>43712</v>
      </c>
      <c r="L15" s="2">
        <f t="shared" si="8"/>
        <v>43713</v>
      </c>
      <c r="M15" s="2">
        <f t="shared" si="9"/>
        <v>43714</v>
      </c>
    </row>
    <row r="16" spans="1:14" x14ac:dyDescent="0.35">
      <c r="A16" s="1" t="s">
        <v>18</v>
      </c>
      <c r="B16" s="1" t="s">
        <v>20</v>
      </c>
      <c r="C16" s="2">
        <v>43688</v>
      </c>
      <c r="D16" s="2">
        <f t="shared" si="0"/>
        <v>43749</v>
      </c>
      <c r="E16" s="2">
        <f t="shared" si="1"/>
        <v>43689</v>
      </c>
      <c r="F16" s="2">
        <f t="shared" si="2"/>
        <v>43690</v>
      </c>
      <c r="G16" s="2">
        <f t="shared" si="3"/>
        <v>43691</v>
      </c>
      <c r="H16" s="2">
        <f t="shared" si="4"/>
        <v>43707</v>
      </c>
      <c r="I16" s="2">
        <f t="shared" si="5"/>
        <v>43710</v>
      </c>
      <c r="J16" s="2">
        <f t="shared" si="6"/>
        <v>43711</v>
      </c>
      <c r="K16" s="2">
        <f t="shared" si="7"/>
        <v>43712</v>
      </c>
      <c r="L16" s="2">
        <f t="shared" si="8"/>
        <v>43713</v>
      </c>
      <c r="M16" s="2">
        <f t="shared" si="9"/>
        <v>43714</v>
      </c>
    </row>
    <row r="17" spans="1:13" x14ac:dyDescent="0.35">
      <c r="A17" s="1" t="s">
        <v>32</v>
      </c>
      <c r="B17" s="1" t="s">
        <v>20</v>
      </c>
      <c r="C17" s="2">
        <v>43689</v>
      </c>
      <c r="D17" s="2">
        <f t="shared" si="0"/>
        <v>43752</v>
      </c>
      <c r="E17" s="2">
        <f t="shared" si="1"/>
        <v>43690</v>
      </c>
      <c r="F17" s="2">
        <f t="shared" si="2"/>
        <v>43691</v>
      </c>
      <c r="G17" s="2">
        <f t="shared" si="3"/>
        <v>43692</v>
      </c>
      <c r="H17" s="2">
        <f t="shared" si="4"/>
        <v>43710</v>
      </c>
      <c r="I17" s="2">
        <f t="shared" si="5"/>
        <v>43711</v>
      </c>
      <c r="J17" s="2">
        <f t="shared" si="6"/>
        <v>43712</v>
      </c>
      <c r="K17" s="2">
        <f t="shared" si="7"/>
        <v>43713</v>
      </c>
      <c r="L17" s="2">
        <f t="shared" si="8"/>
        <v>43714</v>
      </c>
      <c r="M17" s="2">
        <f t="shared" si="9"/>
        <v>43717</v>
      </c>
    </row>
    <row r="18" spans="1:13" x14ac:dyDescent="0.35">
      <c r="A18" s="1" t="s">
        <v>33</v>
      </c>
      <c r="B18" s="1" t="s">
        <v>20</v>
      </c>
      <c r="C18" s="2">
        <v>43690</v>
      </c>
      <c r="D18" s="2">
        <f t="shared" si="0"/>
        <v>43753</v>
      </c>
      <c r="E18" s="2">
        <f t="shared" si="1"/>
        <v>43691</v>
      </c>
      <c r="F18" s="2">
        <f t="shared" si="2"/>
        <v>43692</v>
      </c>
      <c r="G18" s="2">
        <f t="shared" si="3"/>
        <v>43693</v>
      </c>
      <c r="H18" s="2">
        <f t="shared" si="4"/>
        <v>43711</v>
      </c>
      <c r="I18" s="2">
        <f t="shared" si="5"/>
        <v>43712</v>
      </c>
      <c r="J18" s="2">
        <f t="shared" si="6"/>
        <v>43713</v>
      </c>
      <c r="K18" s="2">
        <f t="shared" si="7"/>
        <v>43714</v>
      </c>
      <c r="L18" s="2">
        <f t="shared" si="8"/>
        <v>43717</v>
      </c>
      <c r="M18" s="2">
        <f t="shared" si="9"/>
        <v>43718</v>
      </c>
    </row>
    <row r="19" spans="1:13" x14ac:dyDescent="0.35">
      <c r="A19" s="1" t="s">
        <v>34</v>
      </c>
      <c r="B19" s="1" t="s">
        <v>20</v>
      </c>
      <c r="C19" s="2">
        <v>43691</v>
      </c>
      <c r="D19" s="2">
        <f t="shared" si="0"/>
        <v>43754</v>
      </c>
      <c r="E19" s="2">
        <f t="shared" si="1"/>
        <v>43692</v>
      </c>
      <c r="F19" s="2">
        <f t="shared" si="2"/>
        <v>43693</v>
      </c>
      <c r="G19" s="2">
        <f t="shared" si="3"/>
        <v>43696</v>
      </c>
      <c r="H19" s="2">
        <f t="shared" si="4"/>
        <v>43712</v>
      </c>
      <c r="I19" s="2">
        <f t="shared" si="5"/>
        <v>43713</v>
      </c>
      <c r="J19" s="2">
        <f t="shared" si="6"/>
        <v>43714</v>
      </c>
      <c r="K19" s="2">
        <f t="shared" si="7"/>
        <v>43717</v>
      </c>
      <c r="L19" s="2">
        <f t="shared" si="8"/>
        <v>43718</v>
      </c>
      <c r="M19" s="2">
        <f t="shared" si="9"/>
        <v>43719</v>
      </c>
    </row>
    <row r="20" spans="1:13" x14ac:dyDescent="0.35">
      <c r="A20" s="1" t="s">
        <v>35</v>
      </c>
      <c r="B20" s="1" t="s">
        <v>20</v>
      </c>
      <c r="C20" s="2">
        <v>43692</v>
      </c>
      <c r="D20" s="2">
        <f t="shared" si="0"/>
        <v>43755</v>
      </c>
      <c r="E20" s="2">
        <f t="shared" si="1"/>
        <v>43693</v>
      </c>
      <c r="F20" s="2">
        <f t="shared" si="2"/>
        <v>43696</v>
      </c>
      <c r="G20" s="2">
        <f t="shared" si="3"/>
        <v>43697</v>
      </c>
      <c r="H20" s="2">
        <f t="shared" si="4"/>
        <v>43713</v>
      </c>
      <c r="I20" s="2">
        <f t="shared" si="5"/>
        <v>43714</v>
      </c>
      <c r="J20" s="2">
        <f t="shared" si="6"/>
        <v>43717</v>
      </c>
      <c r="K20" s="2">
        <f t="shared" si="7"/>
        <v>43718</v>
      </c>
      <c r="L20" s="2">
        <f t="shared" si="8"/>
        <v>43719</v>
      </c>
      <c r="M20" s="2">
        <f t="shared" si="9"/>
        <v>43720</v>
      </c>
    </row>
    <row r="21" spans="1:13" x14ac:dyDescent="0.35">
      <c r="A21" s="1" t="s">
        <v>36</v>
      </c>
      <c r="B21" s="1" t="s">
        <v>20</v>
      </c>
      <c r="C21" s="2">
        <v>43693</v>
      </c>
      <c r="D21" s="2">
        <f t="shared" si="0"/>
        <v>43756</v>
      </c>
      <c r="E21" s="2">
        <f t="shared" si="1"/>
        <v>43696</v>
      </c>
      <c r="F21" s="2">
        <f t="shared" si="2"/>
        <v>43697</v>
      </c>
      <c r="G21" s="2">
        <f t="shared" si="3"/>
        <v>43698</v>
      </c>
      <c r="H21" s="2">
        <f t="shared" si="4"/>
        <v>43714</v>
      </c>
      <c r="I21" s="2">
        <f t="shared" si="5"/>
        <v>43717</v>
      </c>
      <c r="J21" s="2">
        <f t="shared" si="6"/>
        <v>43718</v>
      </c>
      <c r="K21" s="2">
        <f t="shared" si="7"/>
        <v>43719</v>
      </c>
      <c r="L21" s="2">
        <f t="shared" si="8"/>
        <v>43720</v>
      </c>
      <c r="M21" s="2">
        <f t="shared" si="9"/>
        <v>43721</v>
      </c>
    </row>
    <row r="22" spans="1:13" x14ac:dyDescent="0.35">
      <c r="A22" s="1" t="s">
        <v>37</v>
      </c>
      <c r="B22" s="1" t="s">
        <v>20</v>
      </c>
      <c r="C22" s="2">
        <v>43694</v>
      </c>
      <c r="D22" s="2">
        <f t="shared" si="0"/>
        <v>43756</v>
      </c>
      <c r="E22" s="2">
        <f t="shared" si="1"/>
        <v>43696</v>
      </c>
      <c r="F22" s="2">
        <f t="shared" si="2"/>
        <v>43697</v>
      </c>
      <c r="G22" s="2">
        <f t="shared" si="3"/>
        <v>43698</v>
      </c>
      <c r="H22" s="2">
        <f t="shared" si="4"/>
        <v>43714</v>
      </c>
      <c r="I22" s="2">
        <f t="shared" si="5"/>
        <v>43717</v>
      </c>
      <c r="J22" s="2">
        <f t="shared" si="6"/>
        <v>43718</v>
      </c>
      <c r="K22" s="2">
        <f t="shared" si="7"/>
        <v>43719</v>
      </c>
      <c r="L22" s="2">
        <f t="shared" si="8"/>
        <v>43720</v>
      </c>
      <c r="M22" s="2">
        <f t="shared" si="9"/>
        <v>43721</v>
      </c>
    </row>
    <row r="23" spans="1:13" x14ac:dyDescent="0.35">
      <c r="A23" s="1" t="s">
        <v>38</v>
      </c>
      <c r="B23" s="1" t="s">
        <v>20</v>
      </c>
      <c r="C23" s="2">
        <v>43695</v>
      </c>
      <c r="D23" s="2">
        <f t="shared" si="0"/>
        <v>43756</v>
      </c>
      <c r="E23" s="2">
        <f t="shared" si="1"/>
        <v>43696</v>
      </c>
      <c r="F23" s="2">
        <f t="shared" si="2"/>
        <v>43697</v>
      </c>
      <c r="G23" s="2">
        <f t="shared" si="3"/>
        <v>43698</v>
      </c>
      <c r="H23" s="2">
        <f t="shared" si="4"/>
        <v>43714</v>
      </c>
      <c r="I23" s="2">
        <f t="shared" si="5"/>
        <v>43717</v>
      </c>
      <c r="J23" s="2">
        <f t="shared" si="6"/>
        <v>43718</v>
      </c>
      <c r="K23" s="2">
        <f t="shared" si="7"/>
        <v>43719</v>
      </c>
      <c r="L23" s="2">
        <f t="shared" si="8"/>
        <v>43720</v>
      </c>
      <c r="M23" s="2">
        <f t="shared" si="9"/>
        <v>43721</v>
      </c>
    </row>
    <row r="24" spans="1:13" x14ac:dyDescent="0.35">
      <c r="A24" s="1" t="s">
        <v>39</v>
      </c>
      <c r="B24" s="1" t="s">
        <v>20</v>
      </c>
      <c r="C24" s="2">
        <v>43696</v>
      </c>
      <c r="D24" s="2">
        <f t="shared" si="0"/>
        <v>43759</v>
      </c>
      <c r="E24" s="2">
        <f t="shared" si="1"/>
        <v>43697</v>
      </c>
      <c r="F24" s="2">
        <f t="shared" si="2"/>
        <v>43698</v>
      </c>
      <c r="G24" s="2">
        <f t="shared" si="3"/>
        <v>43699</v>
      </c>
      <c r="H24" s="2">
        <f t="shared" si="4"/>
        <v>43717</v>
      </c>
      <c r="I24" s="2">
        <f t="shared" si="5"/>
        <v>43718</v>
      </c>
      <c r="J24" s="2">
        <f t="shared" si="6"/>
        <v>43719</v>
      </c>
      <c r="K24" s="2">
        <f t="shared" si="7"/>
        <v>43720</v>
      </c>
      <c r="L24" s="2">
        <f t="shared" si="8"/>
        <v>43721</v>
      </c>
      <c r="M24" s="2">
        <f t="shared" si="9"/>
        <v>43724</v>
      </c>
    </row>
    <row r="25" spans="1:13" x14ac:dyDescent="0.35">
      <c r="A25" s="1" t="s">
        <v>40</v>
      </c>
      <c r="B25" s="1" t="s">
        <v>20</v>
      </c>
      <c r="C25" s="2">
        <v>43697</v>
      </c>
      <c r="D25" s="2">
        <f t="shared" si="0"/>
        <v>43760</v>
      </c>
      <c r="E25" s="2">
        <f t="shared" si="1"/>
        <v>43698</v>
      </c>
      <c r="F25" s="2">
        <f t="shared" si="2"/>
        <v>43699</v>
      </c>
      <c r="G25" s="2">
        <f t="shared" si="3"/>
        <v>43700</v>
      </c>
      <c r="H25" s="2">
        <f t="shared" si="4"/>
        <v>43718</v>
      </c>
      <c r="I25" s="2">
        <f t="shared" si="5"/>
        <v>43719</v>
      </c>
      <c r="J25" s="2">
        <f t="shared" si="6"/>
        <v>43720</v>
      </c>
      <c r="K25" s="2">
        <f t="shared" si="7"/>
        <v>43721</v>
      </c>
      <c r="L25" s="2">
        <f t="shared" si="8"/>
        <v>43724</v>
      </c>
      <c r="M25" s="2">
        <f t="shared" si="9"/>
        <v>43725</v>
      </c>
    </row>
    <row r="26" spans="1:13" x14ac:dyDescent="0.35">
      <c r="A26" s="1" t="s">
        <v>41</v>
      </c>
      <c r="B26" s="1" t="s">
        <v>20</v>
      </c>
      <c r="C26" s="2">
        <v>43698</v>
      </c>
      <c r="D26" s="2">
        <f t="shared" si="0"/>
        <v>43761</v>
      </c>
      <c r="E26" s="2">
        <f t="shared" si="1"/>
        <v>43699</v>
      </c>
      <c r="F26" s="2">
        <f t="shared" si="2"/>
        <v>43700</v>
      </c>
      <c r="G26" s="2">
        <f t="shared" si="3"/>
        <v>43703</v>
      </c>
      <c r="H26" s="2">
        <f t="shared" si="4"/>
        <v>43719</v>
      </c>
      <c r="I26" s="2">
        <f t="shared" si="5"/>
        <v>43720</v>
      </c>
      <c r="J26" s="2">
        <f t="shared" si="6"/>
        <v>43721</v>
      </c>
      <c r="K26" s="2">
        <f t="shared" si="7"/>
        <v>43724</v>
      </c>
      <c r="L26" s="2">
        <f t="shared" si="8"/>
        <v>43725</v>
      </c>
      <c r="M26" s="2">
        <f t="shared" si="9"/>
        <v>43726</v>
      </c>
    </row>
    <row r="27" spans="1:13" x14ac:dyDescent="0.35">
      <c r="A27" s="1" t="s">
        <v>42</v>
      </c>
      <c r="B27" s="1" t="s">
        <v>20</v>
      </c>
      <c r="C27" s="2">
        <v>43699</v>
      </c>
      <c r="D27" s="2">
        <f t="shared" si="0"/>
        <v>43762</v>
      </c>
      <c r="E27" s="2">
        <f t="shared" si="1"/>
        <v>43700</v>
      </c>
      <c r="F27" s="2">
        <f t="shared" si="2"/>
        <v>43703</v>
      </c>
      <c r="G27" s="2">
        <f t="shared" si="3"/>
        <v>43704</v>
      </c>
      <c r="H27" s="2">
        <f t="shared" si="4"/>
        <v>43720</v>
      </c>
      <c r="I27" s="2">
        <f t="shared" si="5"/>
        <v>43721</v>
      </c>
      <c r="J27" s="2">
        <f t="shared" si="6"/>
        <v>43724</v>
      </c>
      <c r="K27" s="2">
        <f t="shared" si="7"/>
        <v>43725</v>
      </c>
      <c r="L27" s="2">
        <f t="shared" si="8"/>
        <v>43726</v>
      </c>
      <c r="M27" s="2">
        <f t="shared" si="9"/>
        <v>43727</v>
      </c>
    </row>
    <row r="28" spans="1:13" x14ac:dyDescent="0.35">
      <c r="A28" s="1" t="s">
        <v>43</v>
      </c>
      <c r="B28" s="1" t="s">
        <v>20</v>
      </c>
      <c r="C28" s="2">
        <v>43700</v>
      </c>
      <c r="D28" s="2">
        <f t="shared" si="0"/>
        <v>43763</v>
      </c>
      <c r="E28" s="2">
        <f t="shared" si="1"/>
        <v>43703</v>
      </c>
      <c r="F28" s="2">
        <f t="shared" si="2"/>
        <v>43704</v>
      </c>
      <c r="G28" s="2">
        <f t="shared" si="3"/>
        <v>43705</v>
      </c>
      <c r="H28" s="2">
        <f t="shared" si="4"/>
        <v>43721</v>
      </c>
      <c r="I28" s="2">
        <f t="shared" si="5"/>
        <v>43724</v>
      </c>
      <c r="J28" s="2">
        <f t="shared" si="6"/>
        <v>43725</v>
      </c>
      <c r="K28" s="2">
        <f t="shared" si="7"/>
        <v>43726</v>
      </c>
      <c r="L28" s="2">
        <f t="shared" si="8"/>
        <v>43727</v>
      </c>
      <c r="M28" s="2">
        <f t="shared" si="9"/>
        <v>43728</v>
      </c>
    </row>
    <row r="29" spans="1:13" x14ac:dyDescent="0.35">
      <c r="A29" s="1" t="s">
        <v>44</v>
      </c>
      <c r="B29" s="1" t="s">
        <v>20</v>
      </c>
      <c r="C29" s="2">
        <v>43701</v>
      </c>
      <c r="D29" s="2">
        <f t="shared" si="0"/>
        <v>43763</v>
      </c>
      <c r="E29" s="2">
        <f t="shared" si="1"/>
        <v>43703</v>
      </c>
      <c r="F29" s="2">
        <f t="shared" si="2"/>
        <v>43704</v>
      </c>
      <c r="G29" s="2">
        <f t="shared" si="3"/>
        <v>43705</v>
      </c>
      <c r="H29" s="2">
        <f t="shared" si="4"/>
        <v>43721</v>
      </c>
      <c r="I29" s="2">
        <f t="shared" si="5"/>
        <v>43724</v>
      </c>
      <c r="J29" s="2">
        <f t="shared" si="6"/>
        <v>43725</v>
      </c>
      <c r="K29" s="2">
        <f t="shared" si="7"/>
        <v>43726</v>
      </c>
      <c r="L29" s="2">
        <f t="shared" si="8"/>
        <v>43727</v>
      </c>
      <c r="M29" s="2">
        <f t="shared" si="9"/>
        <v>43728</v>
      </c>
    </row>
    <row r="30" spans="1:13" x14ac:dyDescent="0.35">
      <c r="A30" s="1" t="s">
        <v>52</v>
      </c>
      <c r="B30" s="1" t="s">
        <v>20</v>
      </c>
      <c r="C30" s="2">
        <v>43702</v>
      </c>
      <c r="D30" s="2">
        <f t="shared" si="0"/>
        <v>43763</v>
      </c>
      <c r="E30" s="2">
        <f t="shared" si="1"/>
        <v>43703</v>
      </c>
      <c r="F30" s="2">
        <f t="shared" si="2"/>
        <v>43704</v>
      </c>
      <c r="G30" s="2">
        <f t="shared" si="3"/>
        <v>43705</v>
      </c>
      <c r="H30" s="2">
        <f t="shared" si="4"/>
        <v>43721</v>
      </c>
      <c r="I30" s="2">
        <f t="shared" si="5"/>
        <v>43724</v>
      </c>
      <c r="J30" s="2">
        <f t="shared" si="6"/>
        <v>43725</v>
      </c>
      <c r="K30" s="2">
        <f t="shared" si="7"/>
        <v>43726</v>
      </c>
      <c r="L30" s="2">
        <f t="shared" si="8"/>
        <v>43727</v>
      </c>
      <c r="M30" s="2">
        <f t="shared" si="9"/>
        <v>43728</v>
      </c>
    </row>
    <row r="31" spans="1:13" x14ac:dyDescent="0.35">
      <c r="A31" s="1" t="s">
        <v>53</v>
      </c>
      <c r="B31" s="1" t="s">
        <v>20</v>
      </c>
      <c r="C31" s="2">
        <v>43703</v>
      </c>
      <c r="D31" s="2">
        <f t="shared" si="0"/>
        <v>43766</v>
      </c>
      <c r="E31" s="2">
        <f t="shared" si="1"/>
        <v>43704</v>
      </c>
      <c r="F31" s="2">
        <f t="shared" si="2"/>
        <v>43705</v>
      </c>
      <c r="G31" s="2">
        <f t="shared" si="3"/>
        <v>43706</v>
      </c>
      <c r="H31" s="2">
        <f t="shared" si="4"/>
        <v>43724</v>
      </c>
      <c r="I31" s="2">
        <f t="shared" si="5"/>
        <v>43725</v>
      </c>
      <c r="J31" s="2">
        <f t="shared" si="6"/>
        <v>43726</v>
      </c>
      <c r="K31" s="2">
        <f t="shared" si="7"/>
        <v>43727</v>
      </c>
      <c r="L31" s="2">
        <f t="shared" si="8"/>
        <v>43728</v>
      </c>
      <c r="M31" s="2">
        <f t="shared" si="9"/>
        <v>43731</v>
      </c>
    </row>
    <row r="32" spans="1:13" x14ac:dyDescent="0.35">
      <c r="A32" s="1" t="s">
        <v>54</v>
      </c>
      <c r="B32" s="1" t="s">
        <v>20</v>
      </c>
      <c r="C32" s="2">
        <v>43704</v>
      </c>
      <c r="D32" s="2">
        <f t="shared" si="0"/>
        <v>43767</v>
      </c>
      <c r="E32" s="2">
        <f t="shared" si="1"/>
        <v>43705</v>
      </c>
      <c r="F32" s="2">
        <f t="shared" si="2"/>
        <v>43706</v>
      </c>
      <c r="G32" s="2">
        <f t="shared" si="3"/>
        <v>43707</v>
      </c>
      <c r="H32" s="2">
        <f t="shared" si="4"/>
        <v>43725</v>
      </c>
      <c r="I32" s="2">
        <f t="shared" si="5"/>
        <v>43726</v>
      </c>
      <c r="J32" s="2">
        <f t="shared" si="6"/>
        <v>43727</v>
      </c>
      <c r="K32" s="2">
        <f t="shared" si="7"/>
        <v>43728</v>
      </c>
      <c r="L32" s="2">
        <f t="shared" si="8"/>
        <v>43731</v>
      </c>
      <c r="M32" s="2">
        <f t="shared" si="9"/>
        <v>43732</v>
      </c>
    </row>
    <row r="33" spans="1:13" x14ac:dyDescent="0.35">
      <c r="A33" s="1" t="s">
        <v>55</v>
      </c>
      <c r="B33" s="1" t="s">
        <v>20</v>
      </c>
      <c r="C33" s="2">
        <v>43705</v>
      </c>
      <c r="D33" s="2">
        <f t="shared" si="0"/>
        <v>43768</v>
      </c>
      <c r="E33" s="2">
        <f t="shared" si="1"/>
        <v>43706</v>
      </c>
      <c r="F33" s="2">
        <f t="shared" si="2"/>
        <v>43707</v>
      </c>
      <c r="G33" s="2">
        <f t="shared" si="3"/>
        <v>43710</v>
      </c>
      <c r="H33" s="2">
        <f t="shared" si="4"/>
        <v>43726</v>
      </c>
      <c r="I33" s="2">
        <f t="shared" si="5"/>
        <v>43727</v>
      </c>
      <c r="J33" s="2">
        <f t="shared" si="6"/>
        <v>43728</v>
      </c>
      <c r="K33" s="2">
        <f t="shared" si="7"/>
        <v>43731</v>
      </c>
      <c r="L33" s="2">
        <f t="shared" si="8"/>
        <v>43732</v>
      </c>
      <c r="M33" s="2">
        <f t="shared" si="9"/>
        <v>43733</v>
      </c>
    </row>
    <row r="34" spans="1:13" x14ac:dyDescent="0.35">
      <c r="A34" s="1" t="s">
        <v>56</v>
      </c>
      <c r="B34" s="1" t="s">
        <v>20</v>
      </c>
      <c r="C34" s="2">
        <v>43706</v>
      </c>
      <c r="D34" s="2">
        <f t="shared" si="0"/>
        <v>43769</v>
      </c>
      <c r="E34" s="2">
        <f t="shared" si="1"/>
        <v>43707</v>
      </c>
      <c r="F34" s="2">
        <f t="shared" si="2"/>
        <v>43710</v>
      </c>
      <c r="G34" s="2">
        <f t="shared" si="3"/>
        <v>43711</v>
      </c>
      <c r="H34" s="2">
        <f t="shared" si="4"/>
        <v>43727</v>
      </c>
      <c r="I34" s="2">
        <f t="shared" si="5"/>
        <v>43728</v>
      </c>
      <c r="J34" s="2">
        <f t="shared" si="6"/>
        <v>43731</v>
      </c>
      <c r="K34" s="2">
        <f t="shared" si="7"/>
        <v>43732</v>
      </c>
      <c r="L34" s="2">
        <f t="shared" si="8"/>
        <v>43733</v>
      </c>
      <c r="M34" s="2">
        <f t="shared" si="9"/>
        <v>43734</v>
      </c>
    </row>
    <row r="35" spans="1:13" x14ac:dyDescent="0.35">
      <c r="A35" s="1" t="s">
        <v>57</v>
      </c>
      <c r="B35" s="1" t="s">
        <v>20</v>
      </c>
      <c r="C35" s="2">
        <v>43707</v>
      </c>
      <c r="D35" s="2">
        <f t="shared" si="0"/>
        <v>43770</v>
      </c>
      <c r="E35" s="2">
        <f t="shared" si="1"/>
        <v>43710</v>
      </c>
      <c r="F35" s="2">
        <f t="shared" si="2"/>
        <v>43711</v>
      </c>
      <c r="G35" s="2">
        <f t="shared" si="3"/>
        <v>43712</v>
      </c>
      <c r="H35" s="2">
        <f t="shared" si="4"/>
        <v>43728</v>
      </c>
      <c r="I35" s="2">
        <f t="shared" si="5"/>
        <v>43731</v>
      </c>
      <c r="J35" s="2">
        <f t="shared" si="6"/>
        <v>43732</v>
      </c>
      <c r="K35" s="2">
        <f t="shared" si="7"/>
        <v>43733</v>
      </c>
      <c r="L35" s="2">
        <f t="shared" si="8"/>
        <v>43734</v>
      </c>
      <c r="M35" s="2">
        <f t="shared" si="9"/>
        <v>43735</v>
      </c>
    </row>
    <row r="36" spans="1:13" x14ac:dyDescent="0.35">
      <c r="A36" s="1" t="s">
        <v>58</v>
      </c>
      <c r="B36" s="1" t="s">
        <v>20</v>
      </c>
      <c r="C36" s="2">
        <v>43708</v>
      </c>
      <c r="D36" s="2">
        <f t="shared" si="0"/>
        <v>43770</v>
      </c>
      <c r="E36" s="2">
        <f t="shared" si="1"/>
        <v>43710</v>
      </c>
      <c r="F36" s="2">
        <f t="shared" si="2"/>
        <v>43711</v>
      </c>
      <c r="G36" s="2">
        <f t="shared" si="3"/>
        <v>43712</v>
      </c>
      <c r="H36" s="2">
        <f t="shared" si="4"/>
        <v>43728</v>
      </c>
      <c r="I36" s="2">
        <f t="shared" si="5"/>
        <v>43731</v>
      </c>
      <c r="J36" s="2">
        <f t="shared" si="6"/>
        <v>43732</v>
      </c>
      <c r="K36" s="2">
        <f t="shared" si="7"/>
        <v>43733</v>
      </c>
      <c r="L36" s="2">
        <f t="shared" si="8"/>
        <v>43734</v>
      </c>
      <c r="M36" s="2">
        <f t="shared" si="9"/>
        <v>43735</v>
      </c>
    </row>
    <row r="37" spans="1:13" x14ac:dyDescent="0.35">
      <c r="A37" s="1" t="s">
        <v>59</v>
      </c>
      <c r="B37" s="1" t="s">
        <v>20</v>
      </c>
      <c r="C37" s="2">
        <v>43709</v>
      </c>
      <c r="D37" s="2">
        <f t="shared" si="0"/>
        <v>43770</v>
      </c>
      <c r="E37" s="2">
        <f t="shared" si="1"/>
        <v>43710</v>
      </c>
      <c r="F37" s="2">
        <f t="shared" si="2"/>
        <v>43711</v>
      </c>
      <c r="G37" s="2">
        <f t="shared" si="3"/>
        <v>43712</v>
      </c>
      <c r="H37" s="2">
        <f t="shared" si="4"/>
        <v>43728</v>
      </c>
      <c r="I37" s="2">
        <f t="shared" si="5"/>
        <v>43731</v>
      </c>
      <c r="J37" s="2">
        <f t="shared" si="6"/>
        <v>43732</v>
      </c>
      <c r="K37" s="2">
        <f t="shared" si="7"/>
        <v>43733</v>
      </c>
      <c r="L37" s="2">
        <f t="shared" si="8"/>
        <v>43734</v>
      </c>
      <c r="M37" s="2">
        <f t="shared" si="9"/>
        <v>43735</v>
      </c>
    </row>
    <row r="38" spans="1:13" x14ac:dyDescent="0.35">
      <c r="A38" s="1" t="s">
        <v>60</v>
      </c>
      <c r="B38" s="1" t="s">
        <v>20</v>
      </c>
      <c r="C38" s="2">
        <v>43710</v>
      </c>
      <c r="D38" s="2">
        <f t="shared" si="0"/>
        <v>43773</v>
      </c>
      <c r="E38" s="2">
        <f t="shared" si="1"/>
        <v>43711</v>
      </c>
      <c r="F38" s="2">
        <f t="shared" si="2"/>
        <v>43712</v>
      </c>
      <c r="G38" s="2">
        <f t="shared" si="3"/>
        <v>43713</v>
      </c>
      <c r="H38" s="2">
        <f t="shared" si="4"/>
        <v>43731</v>
      </c>
      <c r="I38" s="2">
        <f t="shared" si="5"/>
        <v>43732</v>
      </c>
      <c r="J38" s="2">
        <f t="shared" si="6"/>
        <v>43733</v>
      </c>
      <c r="K38" s="2">
        <f t="shared" si="7"/>
        <v>43734</v>
      </c>
      <c r="L38" s="2">
        <f t="shared" si="8"/>
        <v>43735</v>
      </c>
      <c r="M38" s="2">
        <f t="shared" si="9"/>
        <v>43738</v>
      </c>
    </row>
    <row r="39" spans="1:13" x14ac:dyDescent="0.35">
      <c r="A39" s="1" t="s">
        <v>61</v>
      </c>
      <c r="B39" s="1" t="s">
        <v>20</v>
      </c>
      <c r="C39" s="2">
        <v>43711</v>
      </c>
      <c r="D39" s="2">
        <f t="shared" si="0"/>
        <v>43774</v>
      </c>
      <c r="E39" s="2">
        <f t="shared" si="1"/>
        <v>43712</v>
      </c>
      <c r="F39" s="2">
        <f t="shared" si="2"/>
        <v>43713</v>
      </c>
      <c r="G39" s="2">
        <f t="shared" si="3"/>
        <v>43714</v>
      </c>
      <c r="H39" s="2">
        <f t="shared" si="4"/>
        <v>43732</v>
      </c>
      <c r="I39" s="2">
        <f t="shared" si="5"/>
        <v>43733</v>
      </c>
      <c r="J39" s="2">
        <f t="shared" si="6"/>
        <v>43734</v>
      </c>
      <c r="K39" s="2">
        <f t="shared" si="7"/>
        <v>43735</v>
      </c>
      <c r="L39" s="2">
        <f t="shared" si="8"/>
        <v>43738</v>
      </c>
      <c r="M39" s="2">
        <f t="shared" si="9"/>
        <v>43739</v>
      </c>
    </row>
    <row r="40" spans="1:13" x14ac:dyDescent="0.35">
      <c r="A40" s="1" t="s">
        <v>62</v>
      </c>
      <c r="B40" s="1" t="s">
        <v>20</v>
      </c>
      <c r="C40" s="2">
        <v>43712</v>
      </c>
      <c r="D40" s="2">
        <f t="shared" si="0"/>
        <v>43775</v>
      </c>
      <c r="E40" s="2">
        <f t="shared" si="1"/>
        <v>43713</v>
      </c>
      <c r="F40" s="2">
        <f t="shared" si="2"/>
        <v>43714</v>
      </c>
      <c r="G40" s="2">
        <f t="shared" si="3"/>
        <v>43717</v>
      </c>
      <c r="H40" s="2">
        <f t="shared" si="4"/>
        <v>43733</v>
      </c>
      <c r="I40" s="2">
        <f t="shared" si="5"/>
        <v>43734</v>
      </c>
      <c r="J40" s="2">
        <f t="shared" si="6"/>
        <v>43735</v>
      </c>
      <c r="K40" s="2">
        <f t="shared" si="7"/>
        <v>43738</v>
      </c>
      <c r="L40" s="2">
        <f t="shared" si="8"/>
        <v>43739</v>
      </c>
      <c r="M40" s="2">
        <f t="shared" si="9"/>
        <v>43740</v>
      </c>
    </row>
    <row r="41" spans="1:13" x14ac:dyDescent="0.35">
      <c r="A41" s="1" t="s">
        <v>63</v>
      </c>
      <c r="B41" s="1" t="s">
        <v>20</v>
      </c>
      <c r="C41" s="2">
        <v>43713</v>
      </c>
      <c r="D41" s="2">
        <f t="shared" si="0"/>
        <v>43776</v>
      </c>
      <c r="E41" s="2">
        <f t="shared" si="1"/>
        <v>43714</v>
      </c>
      <c r="F41" s="2">
        <f t="shared" si="2"/>
        <v>43717</v>
      </c>
      <c r="G41" s="2">
        <f t="shared" si="3"/>
        <v>43718</v>
      </c>
      <c r="H41" s="2">
        <f t="shared" si="4"/>
        <v>43734</v>
      </c>
      <c r="I41" s="2">
        <f t="shared" si="5"/>
        <v>43735</v>
      </c>
      <c r="J41" s="2">
        <f t="shared" si="6"/>
        <v>43738</v>
      </c>
      <c r="K41" s="2">
        <f t="shared" si="7"/>
        <v>43739</v>
      </c>
      <c r="L41" s="2">
        <f t="shared" si="8"/>
        <v>43740</v>
      </c>
      <c r="M41" s="2">
        <f t="shared" si="9"/>
        <v>43741</v>
      </c>
    </row>
    <row r="42" spans="1:13" x14ac:dyDescent="0.35">
      <c r="A42" s="1" t="s">
        <v>64</v>
      </c>
      <c r="B42" s="1" t="s">
        <v>20</v>
      </c>
      <c r="C42" s="2">
        <v>43714</v>
      </c>
      <c r="D42" s="2">
        <f t="shared" si="0"/>
        <v>43777</v>
      </c>
      <c r="E42" s="2">
        <f t="shared" si="1"/>
        <v>43717</v>
      </c>
      <c r="F42" s="2">
        <f t="shared" si="2"/>
        <v>43718</v>
      </c>
      <c r="G42" s="2">
        <f t="shared" si="3"/>
        <v>43719</v>
      </c>
      <c r="H42" s="2">
        <f t="shared" si="4"/>
        <v>43735</v>
      </c>
      <c r="I42" s="2">
        <f t="shared" si="5"/>
        <v>43738</v>
      </c>
      <c r="J42" s="2">
        <f t="shared" si="6"/>
        <v>43739</v>
      </c>
      <c r="K42" s="2">
        <f t="shared" si="7"/>
        <v>43740</v>
      </c>
      <c r="L42" s="2">
        <f t="shared" si="8"/>
        <v>43741</v>
      </c>
      <c r="M42" s="2">
        <f t="shared" si="9"/>
        <v>43742</v>
      </c>
    </row>
    <row r="43" spans="1:13" x14ac:dyDescent="0.35">
      <c r="A43" s="1" t="s">
        <v>65</v>
      </c>
      <c r="B43" s="1" t="s">
        <v>20</v>
      </c>
      <c r="C43" s="2">
        <v>43715</v>
      </c>
      <c r="D43" s="2">
        <f t="shared" si="0"/>
        <v>43777</v>
      </c>
      <c r="E43" s="2">
        <f t="shared" si="1"/>
        <v>43717</v>
      </c>
      <c r="F43" s="2">
        <f t="shared" si="2"/>
        <v>43718</v>
      </c>
      <c r="G43" s="2">
        <f t="shared" si="3"/>
        <v>43719</v>
      </c>
      <c r="H43" s="2">
        <f t="shared" si="4"/>
        <v>43735</v>
      </c>
      <c r="I43" s="2">
        <f t="shared" si="5"/>
        <v>43738</v>
      </c>
      <c r="J43" s="2">
        <f t="shared" si="6"/>
        <v>43739</v>
      </c>
      <c r="K43" s="2">
        <f t="shared" si="7"/>
        <v>43740</v>
      </c>
      <c r="L43" s="2">
        <f t="shared" si="8"/>
        <v>43741</v>
      </c>
      <c r="M43" s="2">
        <f t="shared" si="9"/>
        <v>43742</v>
      </c>
    </row>
    <row r="44" spans="1:13" x14ac:dyDescent="0.35">
      <c r="A44" s="1" t="s">
        <v>66</v>
      </c>
      <c r="B44" s="1" t="s">
        <v>20</v>
      </c>
      <c r="C44" s="2">
        <v>43716</v>
      </c>
      <c r="D44" s="2">
        <f t="shared" si="0"/>
        <v>43777</v>
      </c>
      <c r="E44" s="2">
        <f t="shared" si="1"/>
        <v>43717</v>
      </c>
      <c r="F44" s="2">
        <f t="shared" si="2"/>
        <v>43718</v>
      </c>
      <c r="G44" s="2">
        <f t="shared" si="3"/>
        <v>43719</v>
      </c>
      <c r="H44" s="2">
        <f t="shared" si="4"/>
        <v>43735</v>
      </c>
      <c r="I44" s="2">
        <f t="shared" si="5"/>
        <v>43738</v>
      </c>
      <c r="J44" s="2">
        <f t="shared" si="6"/>
        <v>43739</v>
      </c>
      <c r="K44" s="2">
        <f t="shared" si="7"/>
        <v>43740</v>
      </c>
      <c r="L44" s="2">
        <f t="shared" si="8"/>
        <v>43741</v>
      </c>
      <c r="M44" s="2">
        <f t="shared" si="9"/>
        <v>43742</v>
      </c>
    </row>
    <row r="45" spans="1:13" x14ac:dyDescent="0.35">
      <c r="A45" s="1" t="s">
        <v>67</v>
      </c>
      <c r="B45" s="1" t="s">
        <v>20</v>
      </c>
      <c r="C45" s="2">
        <v>43717</v>
      </c>
      <c r="D45" s="2">
        <f t="shared" si="0"/>
        <v>43780</v>
      </c>
      <c r="E45" s="2">
        <f t="shared" si="1"/>
        <v>43718</v>
      </c>
      <c r="F45" s="2">
        <f t="shared" si="2"/>
        <v>43719</v>
      </c>
      <c r="G45" s="2">
        <f t="shared" si="3"/>
        <v>43720</v>
      </c>
      <c r="H45" s="2">
        <f t="shared" si="4"/>
        <v>43738</v>
      </c>
      <c r="I45" s="2">
        <f t="shared" si="5"/>
        <v>43739</v>
      </c>
      <c r="J45" s="2">
        <f t="shared" si="6"/>
        <v>43740</v>
      </c>
      <c r="K45" s="2">
        <f t="shared" si="7"/>
        <v>43741</v>
      </c>
      <c r="L45" s="2">
        <f t="shared" si="8"/>
        <v>43742</v>
      </c>
      <c r="M45" s="2">
        <f t="shared" si="9"/>
        <v>43745</v>
      </c>
    </row>
    <row r="46" spans="1:13" x14ac:dyDescent="0.35">
      <c r="A46" s="1" t="s">
        <v>68</v>
      </c>
      <c r="B46" s="1" t="s">
        <v>20</v>
      </c>
      <c r="C46" s="2">
        <v>43718</v>
      </c>
      <c r="D46" s="2">
        <f t="shared" si="0"/>
        <v>43781</v>
      </c>
      <c r="E46" s="2">
        <f t="shared" si="1"/>
        <v>43719</v>
      </c>
      <c r="F46" s="2">
        <f t="shared" si="2"/>
        <v>43720</v>
      </c>
      <c r="G46" s="2">
        <f t="shared" si="3"/>
        <v>43721</v>
      </c>
      <c r="H46" s="2">
        <f t="shared" si="4"/>
        <v>43739</v>
      </c>
      <c r="I46" s="2">
        <f t="shared" si="5"/>
        <v>43740</v>
      </c>
      <c r="J46" s="2">
        <f t="shared" si="6"/>
        <v>43741</v>
      </c>
      <c r="K46" s="2">
        <f t="shared" si="7"/>
        <v>43742</v>
      </c>
      <c r="L46" s="2">
        <f t="shared" si="8"/>
        <v>43745</v>
      </c>
      <c r="M46" s="2">
        <f t="shared" si="9"/>
        <v>43746</v>
      </c>
    </row>
    <row r="47" spans="1:13" x14ac:dyDescent="0.35">
      <c r="A47" s="1" t="s">
        <v>69</v>
      </c>
      <c r="B47" s="1" t="s">
        <v>20</v>
      </c>
      <c r="C47" s="2">
        <v>43718</v>
      </c>
      <c r="D47" s="2">
        <f t="shared" si="0"/>
        <v>43781</v>
      </c>
      <c r="E47" s="2">
        <f t="shared" si="1"/>
        <v>43719</v>
      </c>
      <c r="F47" s="2">
        <f t="shared" si="2"/>
        <v>43720</v>
      </c>
      <c r="G47" s="2">
        <f t="shared" si="3"/>
        <v>43721</v>
      </c>
      <c r="H47" s="2">
        <f t="shared" si="4"/>
        <v>43739</v>
      </c>
      <c r="I47" s="2">
        <f t="shared" si="5"/>
        <v>43740</v>
      </c>
      <c r="J47" s="2">
        <f t="shared" si="6"/>
        <v>43741</v>
      </c>
      <c r="K47" s="2">
        <f t="shared" si="7"/>
        <v>43742</v>
      </c>
      <c r="L47" s="2">
        <f t="shared" si="8"/>
        <v>43745</v>
      </c>
      <c r="M47" s="2">
        <f t="shared" si="9"/>
        <v>43746</v>
      </c>
    </row>
    <row r="48" spans="1:13" x14ac:dyDescent="0.35">
      <c r="A48" s="1" t="s">
        <v>70</v>
      </c>
      <c r="B48" s="1" t="s">
        <v>20</v>
      </c>
      <c r="C48" s="2">
        <v>43718</v>
      </c>
      <c r="D48" s="2">
        <f t="shared" si="0"/>
        <v>43781</v>
      </c>
      <c r="E48" s="2">
        <f t="shared" si="1"/>
        <v>43719</v>
      </c>
      <c r="F48" s="2">
        <f t="shared" si="2"/>
        <v>43720</v>
      </c>
      <c r="G48" s="2">
        <f t="shared" si="3"/>
        <v>43721</v>
      </c>
      <c r="H48" s="2">
        <f t="shared" si="4"/>
        <v>43739</v>
      </c>
      <c r="I48" s="2">
        <f t="shared" si="5"/>
        <v>43740</v>
      </c>
      <c r="J48" s="2">
        <f t="shared" si="6"/>
        <v>43741</v>
      </c>
      <c r="K48" s="2">
        <f t="shared" si="7"/>
        <v>43742</v>
      </c>
      <c r="L48" s="2">
        <f t="shared" si="8"/>
        <v>43745</v>
      </c>
      <c r="M48" s="2">
        <f t="shared" si="9"/>
        <v>43746</v>
      </c>
    </row>
    <row r="49" spans="1:13" x14ac:dyDescent="0.35">
      <c r="A49" s="1" t="s">
        <v>71</v>
      </c>
      <c r="B49" s="1" t="s">
        <v>20</v>
      </c>
      <c r="C49" s="2">
        <v>43718</v>
      </c>
      <c r="D49" s="2">
        <f t="shared" si="0"/>
        <v>43781</v>
      </c>
      <c r="E49" s="2">
        <f t="shared" si="1"/>
        <v>43719</v>
      </c>
      <c r="F49" s="2">
        <f t="shared" si="2"/>
        <v>43720</v>
      </c>
      <c r="G49" s="2">
        <f t="shared" si="3"/>
        <v>43721</v>
      </c>
      <c r="H49" s="2">
        <f t="shared" si="4"/>
        <v>43739</v>
      </c>
      <c r="I49" s="2">
        <f t="shared" si="5"/>
        <v>43740</v>
      </c>
      <c r="J49" s="2">
        <f t="shared" si="6"/>
        <v>43741</v>
      </c>
      <c r="K49" s="2">
        <f t="shared" si="7"/>
        <v>43742</v>
      </c>
      <c r="L49" s="2">
        <f t="shared" si="8"/>
        <v>43745</v>
      </c>
      <c r="M49" s="2">
        <f t="shared" si="9"/>
        <v>43746</v>
      </c>
    </row>
    <row r="50" spans="1:13" x14ac:dyDescent="0.35">
      <c r="A50" s="1" t="s">
        <v>72</v>
      </c>
      <c r="B50" s="1" t="s">
        <v>20</v>
      </c>
      <c r="C50" s="2">
        <v>43718</v>
      </c>
      <c r="D50" s="2">
        <f t="shared" si="0"/>
        <v>43781</v>
      </c>
      <c r="E50" s="2">
        <f t="shared" si="1"/>
        <v>43719</v>
      </c>
      <c r="F50" s="2">
        <f t="shared" si="2"/>
        <v>43720</v>
      </c>
      <c r="G50" s="2">
        <f t="shared" si="3"/>
        <v>43721</v>
      </c>
      <c r="H50" s="2">
        <f t="shared" si="4"/>
        <v>43739</v>
      </c>
      <c r="I50" s="2">
        <f t="shared" si="5"/>
        <v>43740</v>
      </c>
      <c r="J50" s="2">
        <f t="shared" si="6"/>
        <v>43741</v>
      </c>
      <c r="K50" s="2">
        <f t="shared" si="7"/>
        <v>43742</v>
      </c>
      <c r="L50" s="2">
        <f t="shared" si="8"/>
        <v>43745</v>
      </c>
      <c r="M50" s="2">
        <f t="shared" si="9"/>
        <v>43746</v>
      </c>
    </row>
    <row r="51" spans="1:13" x14ac:dyDescent="0.35">
      <c r="A51" s="1" t="s">
        <v>73</v>
      </c>
      <c r="B51" s="1" t="s">
        <v>20</v>
      </c>
      <c r="C51" s="2">
        <v>43718</v>
      </c>
      <c r="D51" s="2">
        <f t="shared" si="0"/>
        <v>43781</v>
      </c>
      <c r="E51" s="2">
        <f t="shared" si="1"/>
        <v>43719</v>
      </c>
      <c r="F51" s="2">
        <f t="shared" si="2"/>
        <v>43720</v>
      </c>
      <c r="G51" s="2">
        <f t="shared" si="3"/>
        <v>43721</v>
      </c>
      <c r="H51" s="2">
        <f t="shared" si="4"/>
        <v>43739</v>
      </c>
      <c r="I51" s="2">
        <f t="shared" si="5"/>
        <v>43740</v>
      </c>
      <c r="J51" s="2">
        <f t="shared" si="6"/>
        <v>43741</v>
      </c>
      <c r="K51" s="2">
        <f t="shared" si="7"/>
        <v>43742</v>
      </c>
      <c r="L51" s="2">
        <f t="shared" si="8"/>
        <v>43745</v>
      </c>
      <c r="M51" s="2">
        <f t="shared" si="9"/>
        <v>43746</v>
      </c>
    </row>
    <row r="52" spans="1:13" x14ac:dyDescent="0.35">
      <c r="A52" s="1" t="s">
        <v>74</v>
      </c>
      <c r="B52" s="1" t="s">
        <v>20</v>
      </c>
      <c r="C52" s="2">
        <v>43718</v>
      </c>
      <c r="D52" s="2">
        <f t="shared" si="0"/>
        <v>43781</v>
      </c>
      <c r="E52" s="2">
        <f t="shared" si="1"/>
        <v>43719</v>
      </c>
      <c r="F52" s="2">
        <f t="shared" si="2"/>
        <v>43720</v>
      </c>
      <c r="G52" s="2">
        <f t="shared" si="3"/>
        <v>43721</v>
      </c>
      <c r="H52" s="2">
        <f t="shared" si="4"/>
        <v>43739</v>
      </c>
      <c r="I52" s="2">
        <f t="shared" si="5"/>
        <v>43740</v>
      </c>
      <c r="J52" s="2">
        <f t="shared" si="6"/>
        <v>43741</v>
      </c>
      <c r="K52" s="2">
        <f t="shared" si="7"/>
        <v>43742</v>
      </c>
      <c r="L52" s="2">
        <f t="shared" si="8"/>
        <v>43745</v>
      </c>
      <c r="M52" s="2">
        <f t="shared" si="9"/>
        <v>43746</v>
      </c>
    </row>
    <row r="53" spans="1:13" x14ac:dyDescent="0.35">
      <c r="A53" s="1" t="s">
        <v>75</v>
      </c>
      <c r="B53" s="1" t="s">
        <v>20</v>
      </c>
      <c r="C53" s="2">
        <v>43718</v>
      </c>
      <c r="D53" s="2">
        <f t="shared" si="0"/>
        <v>43781</v>
      </c>
      <c r="E53" s="2">
        <f t="shared" si="1"/>
        <v>43719</v>
      </c>
      <c r="F53" s="2">
        <f t="shared" si="2"/>
        <v>43720</v>
      </c>
      <c r="G53" s="2">
        <f t="shared" si="3"/>
        <v>43721</v>
      </c>
      <c r="H53" s="2">
        <f t="shared" si="4"/>
        <v>43739</v>
      </c>
      <c r="I53" s="2">
        <f t="shared" si="5"/>
        <v>43740</v>
      </c>
      <c r="J53" s="2">
        <f t="shared" si="6"/>
        <v>43741</v>
      </c>
      <c r="K53" s="2">
        <f t="shared" si="7"/>
        <v>43742</v>
      </c>
      <c r="L53" s="2">
        <f t="shared" si="8"/>
        <v>43745</v>
      </c>
      <c r="M53" s="2">
        <f t="shared" si="9"/>
        <v>43746</v>
      </c>
    </row>
    <row r="54" spans="1:13" x14ac:dyDescent="0.35">
      <c r="A54" s="1" t="s">
        <v>76</v>
      </c>
      <c r="B54" s="1" t="s">
        <v>20</v>
      </c>
      <c r="C54" s="2">
        <v>43718</v>
      </c>
      <c r="D54" s="2">
        <f t="shared" si="0"/>
        <v>43781</v>
      </c>
      <c r="E54" s="2">
        <f t="shared" si="1"/>
        <v>43719</v>
      </c>
      <c r="F54" s="2">
        <f t="shared" si="2"/>
        <v>43720</v>
      </c>
      <c r="G54" s="2">
        <f t="shared" si="3"/>
        <v>43721</v>
      </c>
      <c r="H54" s="2">
        <f t="shared" si="4"/>
        <v>43739</v>
      </c>
      <c r="I54" s="2">
        <f t="shared" si="5"/>
        <v>43740</v>
      </c>
      <c r="J54" s="2">
        <f t="shared" si="6"/>
        <v>43741</v>
      </c>
      <c r="K54" s="2">
        <f t="shared" si="7"/>
        <v>43742</v>
      </c>
      <c r="L54" s="2">
        <f t="shared" si="8"/>
        <v>43745</v>
      </c>
      <c r="M54" s="2">
        <f t="shared" si="9"/>
        <v>43746</v>
      </c>
    </row>
    <row r="55" spans="1:13" x14ac:dyDescent="0.35">
      <c r="A55" s="1" t="s">
        <v>77</v>
      </c>
      <c r="B55" s="1" t="s">
        <v>20</v>
      </c>
      <c r="C55" s="2">
        <v>43718</v>
      </c>
      <c r="D55" s="2">
        <f t="shared" si="0"/>
        <v>43781</v>
      </c>
      <c r="E55" s="2">
        <f t="shared" si="1"/>
        <v>43719</v>
      </c>
      <c r="F55" s="2">
        <f t="shared" si="2"/>
        <v>43720</v>
      </c>
      <c r="G55" s="2">
        <f t="shared" si="3"/>
        <v>43721</v>
      </c>
      <c r="H55" s="2">
        <f t="shared" si="4"/>
        <v>43739</v>
      </c>
      <c r="I55" s="2">
        <f t="shared" si="5"/>
        <v>43740</v>
      </c>
      <c r="J55" s="2">
        <f t="shared" si="6"/>
        <v>43741</v>
      </c>
      <c r="K55" s="2">
        <f t="shared" si="7"/>
        <v>43742</v>
      </c>
      <c r="L55" s="2">
        <f t="shared" si="8"/>
        <v>43745</v>
      </c>
      <c r="M55" s="2">
        <f t="shared" si="9"/>
        <v>43746</v>
      </c>
    </row>
    <row r="56" spans="1:13" x14ac:dyDescent="0.35">
      <c r="A56" s="1" t="s">
        <v>78</v>
      </c>
      <c r="B56" s="1" t="s">
        <v>20</v>
      </c>
      <c r="C56" s="2">
        <v>43718</v>
      </c>
      <c r="D56" s="2">
        <f t="shared" si="0"/>
        <v>43781</v>
      </c>
      <c r="E56" s="2">
        <f t="shared" si="1"/>
        <v>43719</v>
      </c>
      <c r="F56" s="2">
        <f t="shared" si="2"/>
        <v>43720</v>
      </c>
      <c r="G56" s="2">
        <f t="shared" si="3"/>
        <v>43721</v>
      </c>
      <c r="H56" s="2">
        <f t="shared" si="4"/>
        <v>43739</v>
      </c>
      <c r="I56" s="2">
        <f t="shared" si="5"/>
        <v>43740</v>
      </c>
      <c r="J56" s="2">
        <f t="shared" si="6"/>
        <v>43741</v>
      </c>
      <c r="K56" s="2">
        <f t="shared" si="7"/>
        <v>43742</v>
      </c>
      <c r="L56" s="2">
        <f t="shared" si="8"/>
        <v>43745</v>
      </c>
      <c r="M56" s="2">
        <f t="shared" si="9"/>
        <v>43746</v>
      </c>
    </row>
    <row r="57" spans="1:13" x14ac:dyDescent="0.35">
      <c r="A57" s="1" t="s">
        <v>79</v>
      </c>
      <c r="B57" s="1" t="s">
        <v>20</v>
      </c>
      <c r="C57" s="2">
        <v>43718</v>
      </c>
      <c r="D57" s="2">
        <f t="shared" si="0"/>
        <v>43781</v>
      </c>
      <c r="E57" s="2">
        <f t="shared" si="1"/>
        <v>43719</v>
      </c>
      <c r="F57" s="2">
        <f t="shared" si="2"/>
        <v>43720</v>
      </c>
      <c r="G57" s="2">
        <f t="shared" si="3"/>
        <v>43721</v>
      </c>
      <c r="H57" s="2">
        <f t="shared" si="4"/>
        <v>43739</v>
      </c>
      <c r="I57" s="2">
        <f t="shared" si="5"/>
        <v>43740</v>
      </c>
      <c r="J57" s="2">
        <f t="shared" si="6"/>
        <v>43741</v>
      </c>
      <c r="K57" s="2">
        <f t="shared" si="7"/>
        <v>43742</v>
      </c>
      <c r="L57" s="2">
        <f t="shared" si="8"/>
        <v>43745</v>
      </c>
      <c r="M57" s="2">
        <f t="shared" si="9"/>
        <v>43746</v>
      </c>
    </row>
    <row r="58" spans="1:13" x14ac:dyDescent="0.35">
      <c r="A58" s="1" t="s">
        <v>80</v>
      </c>
      <c r="B58" s="1" t="s">
        <v>20</v>
      </c>
      <c r="C58" s="2">
        <v>43718</v>
      </c>
      <c r="D58" s="2">
        <f t="shared" si="0"/>
        <v>43781</v>
      </c>
      <c r="E58" s="2">
        <f t="shared" si="1"/>
        <v>43719</v>
      </c>
      <c r="F58" s="2">
        <f t="shared" si="2"/>
        <v>43720</v>
      </c>
      <c r="G58" s="2">
        <f t="shared" si="3"/>
        <v>43721</v>
      </c>
      <c r="H58" s="2">
        <f t="shared" si="4"/>
        <v>43739</v>
      </c>
      <c r="I58" s="2">
        <f t="shared" si="5"/>
        <v>43740</v>
      </c>
      <c r="J58" s="2">
        <f t="shared" si="6"/>
        <v>43741</v>
      </c>
      <c r="K58" s="2">
        <f t="shared" si="7"/>
        <v>43742</v>
      </c>
      <c r="L58" s="2">
        <f t="shared" si="8"/>
        <v>43745</v>
      </c>
      <c r="M58" s="2">
        <f t="shared" si="9"/>
        <v>43746</v>
      </c>
    </row>
    <row r="59" spans="1:13" x14ac:dyDescent="0.35">
      <c r="A59" s="1" t="s">
        <v>81</v>
      </c>
      <c r="B59" s="1" t="s">
        <v>20</v>
      </c>
      <c r="C59" s="2">
        <v>43718</v>
      </c>
      <c r="D59" s="2">
        <f t="shared" si="0"/>
        <v>43781</v>
      </c>
      <c r="E59" s="2">
        <f t="shared" si="1"/>
        <v>43719</v>
      </c>
      <c r="F59" s="2">
        <f t="shared" si="2"/>
        <v>43720</v>
      </c>
      <c r="G59" s="2">
        <f t="shared" si="3"/>
        <v>43721</v>
      </c>
      <c r="H59" s="2">
        <f t="shared" si="4"/>
        <v>43739</v>
      </c>
      <c r="I59" s="2">
        <f t="shared" si="5"/>
        <v>43740</v>
      </c>
      <c r="J59" s="2">
        <f t="shared" si="6"/>
        <v>43741</v>
      </c>
      <c r="K59" s="2">
        <f t="shared" si="7"/>
        <v>43742</v>
      </c>
      <c r="L59" s="2">
        <f t="shared" si="8"/>
        <v>43745</v>
      </c>
      <c r="M59" s="2">
        <f t="shared" si="9"/>
        <v>43746</v>
      </c>
    </row>
    <row r="60" spans="1:13" x14ac:dyDescent="0.35">
      <c r="A60" s="1" t="s">
        <v>82</v>
      </c>
      <c r="B60" s="1" t="s">
        <v>20</v>
      </c>
      <c r="C60" s="2">
        <v>43718</v>
      </c>
      <c r="D60" s="2">
        <f t="shared" si="0"/>
        <v>43781</v>
      </c>
      <c r="E60" s="2">
        <f t="shared" si="1"/>
        <v>43719</v>
      </c>
      <c r="F60" s="2">
        <f t="shared" si="2"/>
        <v>43720</v>
      </c>
      <c r="G60" s="2">
        <f t="shared" si="3"/>
        <v>43721</v>
      </c>
      <c r="H60" s="2">
        <f t="shared" si="4"/>
        <v>43739</v>
      </c>
      <c r="I60" s="2">
        <f t="shared" si="5"/>
        <v>43740</v>
      </c>
      <c r="J60" s="2">
        <f t="shared" si="6"/>
        <v>43741</v>
      </c>
      <c r="K60" s="2">
        <f t="shared" si="7"/>
        <v>43742</v>
      </c>
      <c r="L60" s="2">
        <f t="shared" si="8"/>
        <v>43745</v>
      </c>
      <c r="M60" s="2">
        <f t="shared" si="9"/>
        <v>43746</v>
      </c>
    </row>
    <row r="61" spans="1:13" x14ac:dyDescent="0.35">
      <c r="A61" s="1" t="s">
        <v>83</v>
      </c>
      <c r="B61" s="1" t="s">
        <v>20</v>
      </c>
      <c r="C61" s="2">
        <v>43718</v>
      </c>
      <c r="D61" s="2">
        <f t="shared" si="0"/>
        <v>43781</v>
      </c>
      <c r="E61" s="2">
        <f t="shared" si="1"/>
        <v>43719</v>
      </c>
      <c r="F61" s="2">
        <f t="shared" si="2"/>
        <v>43720</v>
      </c>
      <c r="G61" s="2">
        <f t="shared" si="3"/>
        <v>43721</v>
      </c>
      <c r="H61" s="2">
        <f t="shared" si="4"/>
        <v>43739</v>
      </c>
      <c r="I61" s="2">
        <f t="shared" si="5"/>
        <v>43740</v>
      </c>
      <c r="J61" s="2">
        <f t="shared" si="6"/>
        <v>43741</v>
      </c>
      <c r="K61" s="2">
        <f t="shared" si="7"/>
        <v>43742</v>
      </c>
      <c r="L61" s="2">
        <f t="shared" si="8"/>
        <v>43745</v>
      </c>
      <c r="M61" s="2">
        <f t="shared" si="9"/>
        <v>43746</v>
      </c>
    </row>
  </sheetData>
  <phoneticPr fontId="1" type="noConversion"/>
  <conditionalFormatting sqref="D2:D1048576">
    <cfRule type="expression" dxfId="59" priority="59">
      <formula>D2&lt;=TODAY()</formula>
    </cfRule>
    <cfRule type="expression" dxfId="31" priority="60">
      <formula>AND(D2&gt;TODAY(),D2&lt;=WORKDAY(TODAY(),15))</formula>
    </cfRule>
    <cfRule type="expression" dxfId="30" priority="61">
      <formula>AND(D2&gt;WORKDAY(TODAY(),15),D2&lt;=WORKDAY(TODAY(),45))</formula>
    </cfRule>
  </conditionalFormatting>
  <conditionalFormatting sqref="F2:F1048576">
    <cfRule type="expression" dxfId="58" priority="34">
      <formula>F2&lt;TODAY()</formula>
    </cfRule>
    <cfRule type="expression" dxfId="57" priority="35">
      <formula>AND(F2=TODAY())</formula>
    </cfRule>
    <cfRule type="expression" dxfId="56" priority="36">
      <formula>AND(F2&gt;TODAY())</formula>
    </cfRule>
  </conditionalFormatting>
  <conditionalFormatting sqref="G2:G1048576">
    <cfRule type="expression" dxfId="55" priority="22">
      <formula>G2&lt;TODAY()</formula>
    </cfRule>
    <cfRule type="expression" dxfId="54" priority="23">
      <formula>AND(G2=TODAY())</formula>
    </cfRule>
    <cfRule type="expression" dxfId="53" priority="24">
      <formula>AND(G2&gt;TODAY())</formula>
    </cfRule>
  </conditionalFormatting>
  <conditionalFormatting sqref="H2:H1048576">
    <cfRule type="expression" dxfId="52" priority="19">
      <formula>H2&lt;TODAY()</formula>
    </cfRule>
    <cfRule type="expression" dxfId="51" priority="20">
      <formula>AND(H2=TODAY())</formula>
    </cfRule>
    <cfRule type="expression" dxfId="50" priority="21">
      <formula>AND(H2&gt;TODAY())</formula>
    </cfRule>
  </conditionalFormatting>
  <conditionalFormatting sqref="I2:I1048576">
    <cfRule type="expression" dxfId="49" priority="16">
      <formula>I2&lt;TODAY()</formula>
    </cfRule>
    <cfRule type="expression" dxfId="48" priority="17">
      <formula>AND(I2=TODAY())</formula>
    </cfRule>
    <cfRule type="expression" dxfId="47" priority="18">
      <formula>AND(I2&gt;TODAY())</formula>
    </cfRule>
  </conditionalFormatting>
  <conditionalFormatting sqref="J2:J1048576">
    <cfRule type="expression" dxfId="46" priority="13">
      <formula>J2&lt;TODAY()</formula>
    </cfRule>
    <cfRule type="expression" dxfId="45" priority="14">
      <formula>AND(J2=TODAY())</formula>
    </cfRule>
    <cfRule type="expression" dxfId="44" priority="15">
      <formula>AND(J2&gt;TODAY())</formula>
    </cfRule>
  </conditionalFormatting>
  <conditionalFormatting sqref="K2:K1048576">
    <cfRule type="expression" dxfId="43" priority="10">
      <formula>K2&lt;TODAY()</formula>
    </cfRule>
    <cfRule type="expression" dxfId="42" priority="11">
      <formula>AND(K2=TODAY())</formula>
    </cfRule>
    <cfRule type="expression" dxfId="41" priority="12">
      <formula>AND(K2&gt;TODAY())</formula>
    </cfRule>
  </conditionalFormatting>
  <conditionalFormatting sqref="L2:L1048576">
    <cfRule type="expression" dxfId="40" priority="7">
      <formula>L2&lt;TODAY()</formula>
    </cfRule>
    <cfRule type="expression" dxfId="39" priority="8">
      <formula>AND(L2=TODAY())</formula>
    </cfRule>
    <cfRule type="expression" dxfId="38" priority="9">
      <formula>AND(L2&gt;TODAY())</formula>
    </cfRule>
  </conditionalFormatting>
  <conditionalFormatting sqref="M2:M1048576">
    <cfRule type="expression" dxfId="37" priority="4">
      <formula>M2&lt;TODAY()</formula>
    </cfRule>
    <cfRule type="expression" dxfId="36" priority="5">
      <formula>AND(M2=TODAY())</formula>
    </cfRule>
    <cfRule type="expression" dxfId="35" priority="6">
      <formula>AND(M2&gt;TODAY())</formula>
    </cfRule>
  </conditionalFormatting>
  <conditionalFormatting sqref="E2:E1048576">
    <cfRule type="expression" dxfId="34" priority="1">
      <formula>E2&lt;TODAY()</formula>
    </cfRule>
    <cfRule type="expression" dxfId="33" priority="2">
      <formula>AND(E2=TODAY())</formula>
    </cfRule>
    <cfRule type="expression" dxfId="32" priority="3">
      <formula>AND(E2&gt;TODAY())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opLeftCell="E1" workbookViewId="0">
      <selection activeCell="B56" sqref="B56"/>
    </sheetView>
  </sheetViews>
  <sheetFormatPr baseColWidth="10" defaultRowHeight="14.5" x14ac:dyDescent="0.35"/>
  <cols>
    <col min="1" max="2" width="15.7265625" customWidth="1"/>
    <col min="3" max="3" width="22.7265625" style="2" customWidth="1"/>
    <col min="4" max="10" width="15.7265625" style="2" customWidth="1"/>
    <col min="11" max="12" width="22.7265625" style="1" customWidth="1"/>
    <col min="13" max="16" width="15.7265625" style="1" customWidth="1"/>
  </cols>
  <sheetData>
    <row r="1" spans="1:12" x14ac:dyDescent="0.35">
      <c r="A1" t="str">
        <f>'Production amont'!A:A</f>
        <v>N° Série</v>
      </c>
      <c r="B1" t="str">
        <f>'Production amont'!B:B</f>
        <v xml:space="preserve">Désignation </v>
      </c>
      <c r="C1" s="2" t="str">
        <f>'Production amont'!N:N</f>
        <v>Réalisé fin amont</v>
      </c>
      <c r="D1" s="2" t="s">
        <v>21</v>
      </c>
      <c r="E1" s="2" t="s">
        <v>22</v>
      </c>
      <c r="F1" s="2" t="s">
        <v>23</v>
      </c>
      <c r="G1" s="2" t="s">
        <v>24</v>
      </c>
      <c r="H1" s="2" t="s">
        <v>25</v>
      </c>
      <c r="I1" s="2" t="s">
        <v>26</v>
      </c>
      <c r="J1" s="2" t="s">
        <v>27</v>
      </c>
      <c r="K1" s="1" t="s">
        <v>31</v>
      </c>
      <c r="L1" s="1" t="s">
        <v>29</v>
      </c>
    </row>
    <row r="2" spans="1:12" x14ac:dyDescent="0.35">
      <c r="A2" t="str">
        <f>'Production amont'!A:A</f>
        <v>01AA604</v>
      </c>
      <c r="B2" t="str">
        <f>'Production amont'!B:B</f>
        <v>Ecope 1A</v>
      </c>
      <c r="C2" s="2">
        <f>'Production amont'!N:N</f>
        <v>0</v>
      </c>
      <c r="D2" s="2">
        <f>C2+1</f>
        <v>1</v>
      </c>
      <c r="E2" s="2">
        <f>D2+1</f>
        <v>2</v>
      </c>
      <c r="F2" s="2">
        <f>E2+0.5</f>
        <v>2.5</v>
      </c>
      <c r="G2" s="2">
        <f>F2+0.5</f>
        <v>3</v>
      </c>
      <c r="H2" s="2">
        <f>G2+3</f>
        <v>6</v>
      </c>
      <c r="I2" s="2">
        <f>H2+0.5</f>
        <v>6.5</v>
      </c>
      <c r="J2" s="2">
        <f>I2+0.5</f>
        <v>7</v>
      </c>
      <c r="K2" s="2">
        <f>J2+1</f>
        <v>8</v>
      </c>
    </row>
    <row r="3" spans="1:12" x14ac:dyDescent="0.35">
      <c r="A3" t="str">
        <f>'Production amont'!A:A</f>
        <v>01AA605</v>
      </c>
      <c r="B3" t="str">
        <f>'Production amont'!B:B</f>
        <v>Ecope 1A</v>
      </c>
      <c r="C3" s="2">
        <f>'Production amont'!N:N</f>
        <v>0</v>
      </c>
      <c r="D3" s="2">
        <f t="shared" ref="D3:E5" si="0">C3+1</f>
        <v>1</v>
      </c>
      <c r="E3" s="2">
        <f t="shared" si="0"/>
        <v>2</v>
      </c>
      <c r="F3" s="2">
        <f t="shared" ref="F3:G5" si="1">E3+0.5</f>
        <v>2.5</v>
      </c>
      <c r="G3" s="2">
        <f t="shared" si="1"/>
        <v>3</v>
      </c>
      <c r="H3" s="2">
        <f t="shared" ref="H3:H5" si="2">G3+3</f>
        <v>6</v>
      </c>
    </row>
    <row r="4" spans="1:12" x14ac:dyDescent="0.35">
      <c r="A4" t="str">
        <f>'Production amont'!A:A</f>
        <v>01AA606</v>
      </c>
      <c r="B4" t="str">
        <f>'Production amont'!B:B</f>
        <v>Ecope 1A</v>
      </c>
      <c r="C4" s="2">
        <f>'Production amont'!N:N</f>
        <v>0</v>
      </c>
      <c r="D4" s="2">
        <f t="shared" si="0"/>
        <v>1</v>
      </c>
      <c r="E4" s="2">
        <f t="shared" si="0"/>
        <v>2</v>
      </c>
      <c r="F4" s="2">
        <f t="shared" si="1"/>
        <v>2.5</v>
      </c>
      <c r="G4" s="2">
        <f t="shared" si="1"/>
        <v>3</v>
      </c>
      <c r="H4" s="2">
        <f t="shared" si="2"/>
        <v>6</v>
      </c>
    </row>
    <row r="5" spans="1:12" x14ac:dyDescent="0.35">
      <c r="A5" t="str">
        <f>'Production amont'!A:A</f>
        <v>01AA607</v>
      </c>
      <c r="B5" t="str">
        <f>'Production amont'!B:B</f>
        <v>Ecope 4B</v>
      </c>
      <c r="C5" s="2">
        <f>'Production amont'!N:N</f>
        <v>0</v>
      </c>
      <c r="D5" s="2">
        <f t="shared" si="0"/>
        <v>1</v>
      </c>
      <c r="E5" s="2">
        <f t="shared" si="0"/>
        <v>2</v>
      </c>
      <c r="F5" s="2">
        <f t="shared" si="1"/>
        <v>2.5</v>
      </c>
      <c r="G5" s="2">
        <f t="shared" si="1"/>
        <v>3</v>
      </c>
      <c r="H5" s="2">
        <f t="shared" si="2"/>
        <v>6</v>
      </c>
    </row>
    <row r="6" spans="1:12" x14ac:dyDescent="0.35">
      <c r="A6" t="str">
        <f>'Production amont'!A:A</f>
        <v>01AA608</v>
      </c>
      <c r="B6" t="str">
        <f>'Production amont'!B:B</f>
        <v>Ecope 4B</v>
      </c>
      <c r="C6" s="2">
        <f>'Production amont'!N:N</f>
        <v>0</v>
      </c>
    </row>
    <row r="7" spans="1:12" x14ac:dyDescent="0.35">
      <c r="A7" t="str">
        <f>'Production amont'!A:A</f>
        <v>01AA609</v>
      </c>
      <c r="B7" t="str">
        <f>'Production amont'!B:B</f>
        <v>Ecope 4B</v>
      </c>
      <c r="C7" s="2">
        <f>'Production amont'!N:N</f>
        <v>0</v>
      </c>
    </row>
    <row r="8" spans="1:12" x14ac:dyDescent="0.35">
      <c r="A8" t="str">
        <f>'Production amont'!A:A</f>
        <v>01AA610</v>
      </c>
      <c r="B8" t="str">
        <f>'Production amont'!B:B</f>
        <v>Ecope 4B</v>
      </c>
      <c r="C8" s="2">
        <f>'Production amont'!N:N</f>
        <v>0</v>
      </c>
    </row>
    <row r="9" spans="1:12" x14ac:dyDescent="0.35">
      <c r="A9" t="str">
        <f>'Production amont'!A:A</f>
        <v>01AA611</v>
      </c>
      <c r="B9" t="str">
        <f>'Production amont'!B:B</f>
        <v>Ecope 4B</v>
      </c>
      <c r="C9" s="2">
        <f>'Production amont'!N:N</f>
        <v>0</v>
      </c>
    </row>
    <row r="10" spans="1:12" x14ac:dyDescent="0.35">
      <c r="A10" t="str">
        <f>'Production amont'!A:A</f>
        <v>01AA612</v>
      </c>
      <c r="B10" t="str">
        <f>'Production amont'!B:B</f>
        <v>Ecope 4B</v>
      </c>
      <c r="C10" s="2">
        <f>'Production amont'!N:N</f>
        <v>0</v>
      </c>
    </row>
    <row r="11" spans="1:12" x14ac:dyDescent="0.35">
      <c r="A11" t="str">
        <f>'Production amont'!A:A</f>
        <v>01AA613</v>
      </c>
      <c r="B11" t="str">
        <f>'Production amont'!B:B</f>
        <v>Ecope 4B</v>
      </c>
      <c r="C11" s="2">
        <f>'Production amont'!N:N</f>
        <v>0</v>
      </c>
    </row>
    <row r="12" spans="1:12" x14ac:dyDescent="0.35">
      <c r="A12" t="str">
        <f>'Production amont'!A:A</f>
        <v>01AA614</v>
      </c>
      <c r="B12" t="str">
        <f>'Production amont'!B:B</f>
        <v>Ecope 4B</v>
      </c>
      <c r="C12" s="2">
        <f>'Production amont'!N:N</f>
        <v>0</v>
      </c>
    </row>
    <row r="13" spans="1:12" x14ac:dyDescent="0.35">
      <c r="A13" t="str">
        <f>'Production amont'!A:A</f>
        <v>01AA615</v>
      </c>
      <c r="B13" t="str">
        <f>'Production amont'!B:B</f>
        <v>Ecope 4B</v>
      </c>
      <c r="C13" s="2">
        <f>'Production amont'!N:N</f>
        <v>0</v>
      </c>
    </row>
    <row r="14" spans="1:12" x14ac:dyDescent="0.35">
      <c r="A14" t="str">
        <f>'Production amont'!A:A</f>
        <v>01AA616</v>
      </c>
      <c r="B14" t="str">
        <f>'Production amont'!B:B</f>
        <v>Ecope 4B</v>
      </c>
      <c r="C14" s="2">
        <f>'Production amont'!N:N</f>
        <v>0</v>
      </c>
    </row>
    <row r="15" spans="1:12" x14ac:dyDescent="0.35">
      <c r="A15" t="str">
        <f>'Production amont'!A:A</f>
        <v>01AA617</v>
      </c>
      <c r="B15" t="str">
        <f>'Production amont'!B:B</f>
        <v>Ecope 4B</v>
      </c>
      <c r="C15" s="2">
        <f>'Production amont'!N:N</f>
        <v>0</v>
      </c>
    </row>
    <row r="16" spans="1:12" x14ac:dyDescent="0.35">
      <c r="A16" t="str">
        <f>'Production amont'!A:A</f>
        <v>01AA618</v>
      </c>
      <c r="B16" t="str">
        <f>'Production amont'!B:B</f>
        <v>Ecope 4B</v>
      </c>
      <c r="C16" s="2">
        <f>'Production amont'!N:N</f>
        <v>0</v>
      </c>
    </row>
    <row r="17" spans="1:3" x14ac:dyDescent="0.35">
      <c r="A17" t="str">
        <f>'Production amont'!A:A</f>
        <v>01AA619</v>
      </c>
      <c r="B17" t="str">
        <f>'Production amont'!B:B</f>
        <v>Ecope 4B</v>
      </c>
      <c r="C17" s="2">
        <f>'Production amont'!N:N</f>
        <v>0</v>
      </c>
    </row>
    <row r="18" spans="1:3" x14ac:dyDescent="0.35">
      <c r="A18" t="str">
        <f>'Production amont'!A:A</f>
        <v>01AA620</v>
      </c>
      <c r="B18" t="str">
        <f>'Production amont'!B:B</f>
        <v>Ecope 4B</v>
      </c>
      <c r="C18" s="2">
        <f>'Production amont'!N:N</f>
        <v>0</v>
      </c>
    </row>
    <row r="19" spans="1:3" x14ac:dyDescent="0.35">
      <c r="A19" t="str">
        <f>'Production amont'!A:A</f>
        <v>01AA621</v>
      </c>
      <c r="B19" t="str">
        <f>'Production amont'!B:B</f>
        <v>Ecope 4B</v>
      </c>
      <c r="C19" s="2">
        <f>'Production amont'!N:N</f>
        <v>0</v>
      </c>
    </row>
    <row r="20" spans="1:3" x14ac:dyDescent="0.35">
      <c r="A20" t="str">
        <f>'Production amont'!A:A</f>
        <v>01AA622</v>
      </c>
      <c r="B20" t="str">
        <f>'Production amont'!B:B</f>
        <v>Ecope 4B</v>
      </c>
      <c r="C20" s="2">
        <f>'Production amont'!N:N</f>
        <v>0</v>
      </c>
    </row>
    <row r="21" spans="1:3" x14ac:dyDescent="0.35">
      <c r="A21" t="str">
        <f>'Production amont'!A:A</f>
        <v>01AA623</v>
      </c>
      <c r="B21" t="str">
        <f>'Production amont'!B:B</f>
        <v>Ecope 4B</v>
      </c>
      <c r="C21" s="2">
        <f>'Production amont'!N:N</f>
        <v>0</v>
      </c>
    </row>
    <row r="22" spans="1:3" x14ac:dyDescent="0.35">
      <c r="A22" t="str">
        <f>'Production amont'!A:A</f>
        <v>01AA624</v>
      </c>
      <c r="B22" t="str">
        <f>'Production amont'!B:B</f>
        <v>Ecope 4B</v>
      </c>
      <c r="C22" s="2">
        <f>'Production amont'!N:N</f>
        <v>0</v>
      </c>
    </row>
    <row r="23" spans="1:3" x14ac:dyDescent="0.35">
      <c r="A23" t="str">
        <f>'Production amont'!A:A</f>
        <v>01AA625</v>
      </c>
      <c r="B23" t="str">
        <f>'Production amont'!B:B</f>
        <v>Ecope 4B</v>
      </c>
      <c r="C23" s="2">
        <f>'Production amont'!N:N</f>
        <v>0</v>
      </c>
    </row>
    <row r="24" spans="1:3" x14ac:dyDescent="0.35">
      <c r="A24" t="str">
        <f>'Production amont'!A:A</f>
        <v>01AA626</v>
      </c>
      <c r="B24" t="str">
        <f>'Production amont'!B:B</f>
        <v>Ecope 4B</v>
      </c>
      <c r="C24" s="2">
        <f>'Production amont'!N:N</f>
        <v>0</v>
      </c>
    </row>
    <row r="25" spans="1:3" x14ac:dyDescent="0.35">
      <c r="A25" t="str">
        <f>'Production amont'!A:A</f>
        <v>01AA627</v>
      </c>
      <c r="B25" t="str">
        <f>'Production amont'!B:B</f>
        <v>Ecope 4B</v>
      </c>
      <c r="C25" s="2">
        <f>'Production amont'!N:N</f>
        <v>0</v>
      </c>
    </row>
    <row r="26" spans="1:3" x14ac:dyDescent="0.35">
      <c r="A26" t="str">
        <f>'Production amont'!A:A</f>
        <v>01AA628</v>
      </c>
      <c r="B26" t="str">
        <f>'Production amont'!B:B</f>
        <v>Ecope 4B</v>
      </c>
      <c r="C26" s="2">
        <f>'Production amont'!N:N</f>
        <v>0</v>
      </c>
    </row>
    <row r="27" spans="1:3" x14ac:dyDescent="0.35">
      <c r="A27" t="str">
        <f>'Production amont'!A:A</f>
        <v>01AA629</v>
      </c>
      <c r="B27" t="str">
        <f>'Production amont'!B:B</f>
        <v>Ecope 4B</v>
      </c>
      <c r="C27" s="2">
        <f>'Production amont'!N:N</f>
        <v>0</v>
      </c>
    </row>
    <row r="28" spans="1:3" x14ac:dyDescent="0.35">
      <c r="A28" t="str">
        <f>'Production amont'!A:A</f>
        <v>01AA630</v>
      </c>
      <c r="B28" t="str">
        <f>'Production amont'!B:B</f>
        <v>Ecope 4B</v>
      </c>
      <c r="C28" s="2">
        <f>'Production amont'!N:N</f>
        <v>0</v>
      </c>
    </row>
    <row r="29" spans="1:3" x14ac:dyDescent="0.35">
      <c r="A29" t="str">
        <f>'Production amont'!A:A</f>
        <v>01AA631</v>
      </c>
      <c r="B29" t="str">
        <f>'Production amont'!B:B</f>
        <v>Ecope 4B</v>
      </c>
      <c r="C29" s="2">
        <f>'Production amont'!N:N</f>
        <v>0</v>
      </c>
    </row>
    <row r="30" spans="1:3" x14ac:dyDescent="0.35">
      <c r="A30" t="str">
        <f>'Production amont'!A:A</f>
        <v>01AA632</v>
      </c>
      <c r="B30" t="str">
        <f>'Production amont'!B:B</f>
        <v>Ecope 4B</v>
      </c>
      <c r="C30" s="2">
        <f>'Production amont'!N:N</f>
        <v>0</v>
      </c>
    </row>
    <row r="31" spans="1:3" x14ac:dyDescent="0.35">
      <c r="A31" t="str">
        <f>'Production amont'!A:A</f>
        <v>01AA633</v>
      </c>
      <c r="B31" t="str">
        <f>'Production amont'!B:B</f>
        <v>Ecope 4B</v>
      </c>
      <c r="C31" s="2">
        <f>'Production amont'!N:N</f>
        <v>0</v>
      </c>
    </row>
    <row r="32" spans="1:3" x14ac:dyDescent="0.35">
      <c r="A32" t="str">
        <f>'Production amont'!A:A</f>
        <v>01AA634</v>
      </c>
      <c r="B32" t="str">
        <f>'Production amont'!B:B</f>
        <v>Ecope 4B</v>
      </c>
      <c r="C32" s="2">
        <f>'Production amont'!N:N</f>
        <v>0</v>
      </c>
    </row>
    <row r="33" spans="1:3" x14ac:dyDescent="0.35">
      <c r="A33" t="str">
        <f>'Production amont'!A:A</f>
        <v>01AA635</v>
      </c>
      <c r="B33" t="str">
        <f>'Production amont'!B:B</f>
        <v>Ecope 4B</v>
      </c>
      <c r="C33" s="2">
        <f>'Production amont'!N:N</f>
        <v>0</v>
      </c>
    </row>
    <row r="34" spans="1:3" x14ac:dyDescent="0.35">
      <c r="A34" t="str">
        <f>'Production amont'!A:A</f>
        <v>01AA636</v>
      </c>
      <c r="B34" t="str">
        <f>'Production amont'!B:B</f>
        <v>Ecope 4B</v>
      </c>
      <c r="C34" s="2">
        <f>'Production amont'!N:N</f>
        <v>0</v>
      </c>
    </row>
    <row r="35" spans="1:3" x14ac:dyDescent="0.35">
      <c r="A35" t="str">
        <f>'Production amont'!A:A</f>
        <v>01AA637</v>
      </c>
      <c r="B35" t="str">
        <f>'Production amont'!B:B</f>
        <v>Ecope 4B</v>
      </c>
      <c r="C35" s="2">
        <f>'Production amont'!N:N</f>
        <v>0</v>
      </c>
    </row>
  </sheetData>
  <pageMargins left="0.7" right="0.7" top="0.75" bottom="0.75" header="0.3" footer="0.3"/>
  <ignoredErrors>
    <ignoredError sqref="H2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showZeros="0" workbookViewId="0">
      <selection activeCell="F9" sqref="F9"/>
    </sheetView>
  </sheetViews>
  <sheetFormatPr baseColWidth="10" defaultRowHeight="14.5" x14ac:dyDescent="0.35"/>
  <cols>
    <col min="1" max="1" width="11.453125" style="1"/>
    <col min="2" max="2" width="16.26953125" style="1" customWidth="1"/>
    <col min="3" max="3" width="15" style="1" customWidth="1"/>
    <col min="4" max="4" width="22.7265625" style="2" customWidth="1"/>
    <col min="5" max="5" width="18.7265625" style="2" customWidth="1"/>
    <col min="6" max="7" width="22.7265625" style="7" customWidth="1"/>
  </cols>
  <sheetData>
    <row r="1" spans="1:7" x14ac:dyDescent="0.35">
      <c r="A1" s="1" t="str">
        <f>'Production amont'!A:A</f>
        <v>N° Série</v>
      </c>
      <c r="B1" s="1" t="str">
        <f>'Production amont'!B:B</f>
        <v xml:space="preserve">Désignation </v>
      </c>
      <c r="C1" s="2" t="str">
        <f>'Production amont'!C:C</f>
        <v>Création FS</v>
      </c>
      <c r="D1" s="2" t="str">
        <f>'Production amont'!M:M</f>
        <v xml:space="preserve">Prévision sortie amont </v>
      </c>
      <c r="E1" s="2" t="str">
        <f>'Production amont'!N:N</f>
        <v>Réalisé fin amont</v>
      </c>
      <c r="F1" s="7" t="str">
        <f>'Production aval'!K:K</f>
        <v>Prévision sortie aval</v>
      </c>
      <c r="G1" s="7" t="str">
        <f>'Production aval'!L:L</f>
        <v>Réalisé fin aval</v>
      </c>
    </row>
    <row r="2" spans="1:7" x14ac:dyDescent="0.35">
      <c r="A2" s="1" t="str">
        <f>'Production amont'!A:A</f>
        <v>01AA604</v>
      </c>
      <c r="B2" s="1" t="str">
        <f>'Production amont'!B:B</f>
        <v>Ecope 1A</v>
      </c>
      <c r="C2" s="2">
        <f>'Production amont'!C:C</f>
        <v>43674</v>
      </c>
      <c r="D2" s="2">
        <f>VLOOKUP(A2,'Production amont'!A:N,13,0)</f>
        <v>43700</v>
      </c>
      <c r="E2" s="2">
        <f>VLOOKUP(A2,'Production amont'!A:N,14,0)</f>
        <v>0</v>
      </c>
      <c r="F2" s="7">
        <f>VLOOKUP(A2,'Production aval'!A:L,11,0)</f>
        <v>8</v>
      </c>
      <c r="G2" s="7">
        <f>VLOOKUP(A2,'Production aval'!A:L,12,0)</f>
        <v>0</v>
      </c>
    </row>
    <row r="3" spans="1:7" x14ac:dyDescent="0.35">
      <c r="A3" s="1" t="str">
        <f>'Production amont'!A:A</f>
        <v>01AA605</v>
      </c>
      <c r="B3" s="1" t="str">
        <f>'Production amont'!B:B</f>
        <v>Ecope 1A</v>
      </c>
      <c r="C3" s="2">
        <f>'Production amont'!C:C</f>
        <v>43675</v>
      </c>
      <c r="D3" s="2">
        <f>VLOOKUP(A3,'Production amont'!A:N,13,0)</f>
        <v>43703</v>
      </c>
      <c r="E3" s="2">
        <f>VLOOKUP(A3,'Production amont'!A:N,14,0)</f>
        <v>0</v>
      </c>
      <c r="F3" s="7">
        <f>VLOOKUP(A3,'Production aval'!A:L,11,0)</f>
        <v>0</v>
      </c>
      <c r="G3" s="7">
        <f>VLOOKUP(A3,'Production aval'!A:L,12,0)</f>
        <v>0</v>
      </c>
    </row>
    <row r="4" spans="1:7" x14ac:dyDescent="0.35">
      <c r="A4" s="1" t="str">
        <f>'Production amont'!A:A</f>
        <v>01AA606</v>
      </c>
      <c r="B4" s="1" t="str">
        <f>'Production amont'!B:B</f>
        <v>Ecope 1A</v>
      </c>
      <c r="C4" s="2">
        <f>'Production amont'!C:C</f>
        <v>43676</v>
      </c>
      <c r="D4" s="2">
        <f>VLOOKUP(A4,'Production amont'!A:N,13,0)</f>
        <v>43704</v>
      </c>
      <c r="E4" s="2">
        <f>VLOOKUP(A4,'Production amont'!A:N,14,0)</f>
        <v>0</v>
      </c>
      <c r="F4" s="7">
        <f>VLOOKUP(A4,'Production aval'!A:L,11,0)</f>
        <v>0</v>
      </c>
      <c r="G4" s="7">
        <f>VLOOKUP(A4,'Production aval'!A:L,12,0)</f>
        <v>0</v>
      </c>
    </row>
    <row r="5" spans="1:7" x14ac:dyDescent="0.35">
      <c r="A5" s="1" t="str">
        <f>'Production amont'!A:A</f>
        <v>01AA607</v>
      </c>
      <c r="B5" s="1" t="str">
        <f>'Production amont'!B:B</f>
        <v>Ecope 4B</v>
      </c>
      <c r="C5" s="2">
        <f>'Production amont'!C:C</f>
        <v>43677</v>
      </c>
      <c r="D5" s="2">
        <f>VLOOKUP(A5,'Production amont'!A:N,13,0)</f>
        <v>43705</v>
      </c>
      <c r="E5" s="2">
        <f>VLOOKUP(A5,'Production amont'!A:N,14,0)</f>
        <v>0</v>
      </c>
      <c r="F5" s="7">
        <f>VLOOKUP(A5,'Production aval'!A:L,11,0)</f>
        <v>0</v>
      </c>
      <c r="G5" s="7">
        <f>VLOOKUP(A5,'Production aval'!A:L,12,0)</f>
        <v>0</v>
      </c>
    </row>
    <row r="6" spans="1:7" x14ac:dyDescent="0.35">
      <c r="A6" s="1" t="str">
        <f>'Production amont'!A:A</f>
        <v>01AA608</v>
      </c>
      <c r="B6" s="1" t="str">
        <f>'Production amont'!B:B</f>
        <v>Ecope 4B</v>
      </c>
      <c r="C6" s="2">
        <f>'Production amont'!C:C</f>
        <v>43678</v>
      </c>
      <c r="D6" s="2">
        <f>VLOOKUP(A6,'Production amont'!A:N,13,0)</f>
        <v>43706</v>
      </c>
      <c r="E6" s="2">
        <f>VLOOKUP(A6,'Production amont'!A:N,14,0)</f>
        <v>0</v>
      </c>
      <c r="F6" s="7">
        <f>VLOOKUP(A6,'Production aval'!A:L,11,0)</f>
        <v>0</v>
      </c>
      <c r="G6" s="7">
        <f>VLOOKUP(A6,'Production aval'!A:L,12,0)</f>
        <v>0</v>
      </c>
    </row>
    <row r="7" spans="1:7" x14ac:dyDescent="0.35">
      <c r="A7" s="1" t="str">
        <f>'Production amont'!A:A</f>
        <v>01AA609</v>
      </c>
      <c r="B7" s="1" t="str">
        <f>'Production amont'!B:B</f>
        <v>Ecope 4B</v>
      </c>
      <c r="C7" s="2">
        <f>'Production amont'!C:C</f>
        <v>43679</v>
      </c>
      <c r="D7" s="2">
        <f>VLOOKUP(A7,'Production amont'!A:N,13,0)</f>
        <v>43707</v>
      </c>
      <c r="E7" s="2">
        <f>VLOOKUP(A7,'Production amont'!A:N,14,0)</f>
        <v>0</v>
      </c>
      <c r="F7" s="7">
        <f>VLOOKUP(A7,'Production aval'!A:L,11,0)</f>
        <v>0</v>
      </c>
      <c r="G7" s="7">
        <f>VLOOKUP(A7,'Production aval'!A:L,12,0)</f>
        <v>0</v>
      </c>
    </row>
    <row r="8" spans="1:7" x14ac:dyDescent="0.35">
      <c r="A8" s="1" t="str">
        <f>'Production amont'!A:A</f>
        <v>01AA610</v>
      </c>
      <c r="B8" s="1" t="str">
        <f>'Production amont'!B:B</f>
        <v>Ecope 4B</v>
      </c>
      <c r="C8" s="2">
        <f>'Production amont'!C:C</f>
        <v>43680</v>
      </c>
      <c r="D8" s="2">
        <f>VLOOKUP(A8,'Production amont'!A:N,13,0)</f>
        <v>43707</v>
      </c>
      <c r="E8" s="2">
        <f>VLOOKUP(A8,'Production amont'!A:N,14,0)</f>
        <v>0</v>
      </c>
      <c r="F8" s="7">
        <f>VLOOKUP(A8,'Production aval'!A:L,11,0)</f>
        <v>0</v>
      </c>
      <c r="G8" s="7">
        <f>VLOOKUP(A8,'Production aval'!A:L,12,0)</f>
        <v>0</v>
      </c>
    </row>
    <row r="9" spans="1:7" x14ac:dyDescent="0.35">
      <c r="A9" s="1" t="str">
        <f>'Production amont'!A:A</f>
        <v>01AA611</v>
      </c>
      <c r="B9" s="1" t="str">
        <f>'Production amont'!B:B</f>
        <v>Ecope 4B</v>
      </c>
      <c r="C9" s="2">
        <f>'Production amont'!C:C</f>
        <v>43681</v>
      </c>
      <c r="D9" s="2">
        <f>VLOOKUP(A9,'Production amont'!A:N,13,0)</f>
        <v>43707</v>
      </c>
      <c r="E9" s="2">
        <f>VLOOKUP(A9,'Production amont'!A:N,14,0)</f>
        <v>0</v>
      </c>
      <c r="F9" s="7">
        <f>VLOOKUP(A9,'Production aval'!A:L,11,0)</f>
        <v>0</v>
      </c>
      <c r="G9" s="7">
        <f>VLOOKUP(A9,'Production aval'!A:L,12,0)</f>
        <v>0</v>
      </c>
    </row>
    <row r="10" spans="1:7" x14ac:dyDescent="0.35">
      <c r="A10" s="1" t="str">
        <f>'Production amont'!A:A</f>
        <v>01AA612</v>
      </c>
      <c r="B10" s="1" t="str">
        <f>'Production amont'!B:B</f>
        <v>Ecope 4B</v>
      </c>
      <c r="C10" s="2">
        <f>'Production amont'!C:C</f>
        <v>43682</v>
      </c>
      <c r="D10" s="2">
        <f>VLOOKUP(A10,'Production amont'!A:N,13,0)</f>
        <v>43710</v>
      </c>
      <c r="E10" s="2">
        <f>VLOOKUP(A10,'Production amont'!A:N,14,0)</f>
        <v>0</v>
      </c>
      <c r="F10" s="7">
        <f>VLOOKUP(A10,'Production aval'!A:L,11,0)</f>
        <v>0</v>
      </c>
      <c r="G10" s="7">
        <f>VLOOKUP(A10,'Production aval'!A:L,12,0)</f>
        <v>0</v>
      </c>
    </row>
    <row r="11" spans="1:7" x14ac:dyDescent="0.35">
      <c r="A11" s="1" t="str">
        <f>'Production amont'!A:A</f>
        <v>01AA613</v>
      </c>
      <c r="B11" s="1" t="str">
        <f>'Production amont'!B:B</f>
        <v>Ecope 4B</v>
      </c>
      <c r="C11" s="2">
        <f>'Production amont'!C:C</f>
        <v>43683</v>
      </c>
      <c r="D11" s="2">
        <f>VLOOKUP(A11,'Production amont'!A:N,13,0)</f>
        <v>43711</v>
      </c>
      <c r="E11" s="2">
        <f>VLOOKUP(A11,'Production amont'!A:N,14,0)</f>
        <v>0</v>
      </c>
      <c r="F11" s="7">
        <f>VLOOKUP(A11,'Production aval'!A:L,11,0)</f>
        <v>0</v>
      </c>
      <c r="G11" s="7">
        <f>VLOOKUP(A11,'Production aval'!A:L,12,0)</f>
        <v>0</v>
      </c>
    </row>
    <row r="12" spans="1:7" x14ac:dyDescent="0.35">
      <c r="A12" s="1" t="str">
        <f>'Production amont'!A:A</f>
        <v>01AA614</v>
      </c>
      <c r="B12" s="1" t="str">
        <f>'Production amont'!B:B</f>
        <v>Ecope 4B</v>
      </c>
      <c r="C12" s="2">
        <f>'Production amont'!C:C</f>
        <v>43684</v>
      </c>
      <c r="D12" s="2">
        <f>VLOOKUP(A12,'Production amont'!A:N,13,0)</f>
        <v>43712</v>
      </c>
      <c r="E12" s="2">
        <f>VLOOKUP(A12,'Production amont'!A:N,14,0)</f>
        <v>0</v>
      </c>
      <c r="F12" s="7">
        <f>VLOOKUP(A12,'Production aval'!A:L,11,0)</f>
        <v>0</v>
      </c>
      <c r="G12" s="7">
        <f>VLOOKUP(A12,'Production aval'!A:L,12,0)</f>
        <v>0</v>
      </c>
    </row>
    <row r="13" spans="1:7" x14ac:dyDescent="0.35">
      <c r="A13" s="1" t="str">
        <f>'Production amont'!A:A</f>
        <v>01AA615</v>
      </c>
      <c r="B13" s="1" t="str">
        <f>'Production amont'!B:B</f>
        <v>Ecope 4B</v>
      </c>
      <c r="C13" s="2">
        <f>'Production amont'!C:C</f>
        <v>43685</v>
      </c>
      <c r="D13" s="2">
        <f>VLOOKUP(A13,'Production amont'!A:N,13,0)</f>
        <v>43713</v>
      </c>
      <c r="E13" s="2">
        <f>VLOOKUP(A13,'Production amont'!A:N,14,0)</f>
        <v>0</v>
      </c>
      <c r="F13" s="7">
        <f>VLOOKUP(A13,'Production aval'!A:L,11,0)</f>
        <v>0</v>
      </c>
      <c r="G13" s="7">
        <f>VLOOKUP(A13,'Production aval'!A:L,12,0)</f>
        <v>0</v>
      </c>
    </row>
    <row r="14" spans="1:7" x14ac:dyDescent="0.35">
      <c r="A14" s="1" t="str">
        <f>'Production amont'!A:A</f>
        <v>01AA616</v>
      </c>
      <c r="B14" s="1" t="str">
        <f>'Production amont'!B:B</f>
        <v>Ecope 4B</v>
      </c>
      <c r="C14" s="2">
        <f>'Production amont'!C:C</f>
        <v>43686</v>
      </c>
      <c r="D14" s="2">
        <f>VLOOKUP(A14,'Production amont'!A:N,13,0)</f>
        <v>43714</v>
      </c>
      <c r="E14" s="2">
        <f>VLOOKUP(A14,'Production amont'!A:N,14,0)</f>
        <v>0</v>
      </c>
      <c r="F14" s="7">
        <f>VLOOKUP(A14,'Production aval'!A:L,11,0)</f>
        <v>0</v>
      </c>
      <c r="G14" s="7">
        <f>VLOOKUP(A14,'Production aval'!A:L,12,0)</f>
        <v>0</v>
      </c>
    </row>
    <row r="15" spans="1:7" x14ac:dyDescent="0.35">
      <c r="A15" s="1" t="str">
        <f>'Production amont'!A:A</f>
        <v>01AA617</v>
      </c>
      <c r="B15" s="1" t="str">
        <f>'Production amont'!B:B</f>
        <v>Ecope 4B</v>
      </c>
      <c r="C15" s="2">
        <f>'Production amont'!C:C</f>
        <v>43687</v>
      </c>
      <c r="D15" s="2">
        <f>VLOOKUP(A15,'Production amont'!A:N,13,0)</f>
        <v>43714</v>
      </c>
      <c r="E15" s="2">
        <f>VLOOKUP(A15,'Production amont'!A:N,14,0)</f>
        <v>0</v>
      </c>
      <c r="F15" s="7">
        <f>VLOOKUP(A15,'Production aval'!A:L,11,0)</f>
        <v>0</v>
      </c>
      <c r="G15" s="7">
        <f>VLOOKUP(A15,'Production aval'!A:L,12,0)</f>
        <v>0</v>
      </c>
    </row>
    <row r="16" spans="1:7" x14ac:dyDescent="0.35">
      <c r="A16" s="1" t="str">
        <f>'Production amont'!A:A</f>
        <v>01AA618</v>
      </c>
      <c r="B16" s="1" t="str">
        <f>'Production amont'!B:B</f>
        <v>Ecope 4B</v>
      </c>
      <c r="C16" s="2">
        <f>'Production amont'!C:C</f>
        <v>43688</v>
      </c>
      <c r="D16" s="2">
        <f>VLOOKUP(A16,'Production amont'!A:N,13,0)</f>
        <v>43714</v>
      </c>
      <c r="E16" s="2">
        <f>VLOOKUP(A16,'Production amont'!A:N,14,0)</f>
        <v>0</v>
      </c>
      <c r="F16" s="7">
        <f>VLOOKUP(A16,'Production aval'!A:L,11,0)</f>
        <v>0</v>
      </c>
      <c r="G16" s="7">
        <f>VLOOKUP(A16,'Production aval'!A:L,12,0)</f>
        <v>0</v>
      </c>
    </row>
    <row r="17" spans="1:7" x14ac:dyDescent="0.35">
      <c r="A17" s="1" t="str">
        <f>'Production amont'!A:A</f>
        <v>01AA619</v>
      </c>
      <c r="B17" s="1" t="str">
        <f>'Production amont'!B:B</f>
        <v>Ecope 4B</v>
      </c>
      <c r="C17" s="2">
        <f>'Production amont'!C:C</f>
        <v>43689</v>
      </c>
      <c r="D17" s="2">
        <f>VLOOKUP(A17,'Production amont'!A:N,13,0)</f>
        <v>43717</v>
      </c>
      <c r="E17" s="2">
        <f>VLOOKUP(A17,'Production amont'!A:N,14,0)</f>
        <v>0</v>
      </c>
      <c r="F17" s="7">
        <f>VLOOKUP(A17,'Production aval'!A:L,11,0)</f>
        <v>0</v>
      </c>
      <c r="G17" s="7">
        <f>VLOOKUP(A17,'Production aval'!A:L,12,0)</f>
        <v>0</v>
      </c>
    </row>
    <row r="18" spans="1:7" x14ac:dyDescent="0.35">
      <c r="A18" s="1" t="str">
        <f>'Production amont'!A:A</f>
        <v>01AA620</v>
      </c>
      <c r="B18" s="1" t="str">
        <f>'Production amont'!B:B</f>
        <v>Ecope 4B</v>
      </c>
      <c r="C18" s="2">
        <f>'Production amont'!C:C</f>
        <v>43690</v>
      </c>
      <c r="D18" s="2">
        <f>VLOOKUP(A18,'Production amont'!A:N,13,0)</f>
        <v>43718</v>
      </c>
      <c r="E18" s="2">
        <f>VLOOKUP(A18,'Production amont'!A:N,14,0)</f>
        <v>0</v>
      </c>
      <c r="F18" s="7">
        <f>VLOOKUP(A18,'Production aval'!A:L,11,0)</f>
        <v>0</v>
      </c>
      <c r="G18" s="7">
        <f>VLOOKUP(A18,'Production aval'!A:L,12,0)</f>
        <v>0</v>
      </c>
    </row>
    <row r="19" spans="1:7" x14ac:dyDescent="0.35">
      <c r="A19" s="1" t="str">
        <f>'Production amont'!A:A</f>
        <v>01AA621</v>
      </c>
      <c r="B19" s="1" t="str">
        <f>'Production amont'!B:B</f>
        <v>Ecope 4B</v>
      </c>
      <c r="C19" s="2">
        <f>'Production amont'!C:C</f>
        <v>43691</v>
      </c>
      <c r="D19" s="2">
        <f>VLOOKUP(A19,'Production amont'!A:N,13,0)</f>
        <v>43719</v>
      </c>
      <c r="E19" s="2">
        <f>VLOOKUP(A19,'Production amont'!A:N,14,0)</f>
        <v>0</v>
      </c>
      <c r="F19" s="7">
        <f>VLOOKUP(A19,'Production aval'!A:L,11,0)</f>
        <v>0</v>
      </c>
      <c r="G19" s="7">
        <f>VLOOKUP(A19,'Production aval'!A:L,12,0)</f>
        <v>0</v>
      </c>
    </row>
    <row r="20" spans="1:7" x14ac:dyDescent="0.35">
      <c r="A20" s="1" t="str">
        <f>'Production amont'!A:A</f>
        <v>01AA622</v>
      </c>
      <c r="B20" s="1" t="str">
        <f>'Production amont'!B:B</f>
        <v>Ecope 4B</v>
      </c>
      <c r="C20" s="2">
        <f>'Production amont'!C:C</f>
        <v>43692</v>
      </c>
      <c r="D20" s="2">
        <f>VLOOKUP(A20,'Production amont'!A:N,13,0)</f>
        <v>43720</v>
      </c>
      <c r="E20" s="2">
        <f>VLOOKUP(A20,'Production amont'!A:N,14,0)</f>
        <v>0</v>
      </c>
      <c r="F20" s="7">
        <f>VLOOKUP(A20,'Production aval'!A:L,11,0)</f>
        <v>0</v>
      </c>
      <c r="G20" s="7">
        <f>VLOOKUP(A20,'Production aval'!A:L,12,0)</f>
        <v>0</v>
      </c>
    </row>
    <row r="21" spans="1:7" x14ac:dyDescent="0.35">
      <c r="A21" s="1" t="str">
        <f>'Production amont'!A:A</f>
        <v>01AA623</v>
      </c>
      <c r="B21" s="1" t="str">
        <f>'Production amont'!B:B</f>
        <v>Ecope 4B</v>
      </c>
      <c r="C21" s="2">
        <f>'Production amont'!C:C</f>
        <v>43693</v>
      </c>
      <c r="D21" s="2">
        <f>VLOOKUP(A21,'Production amont'!A:N,13,0)</f>
        <v>43721</v>
      </c>
      <c r="E21" s="2">
        <f>VLOOKUP(A21,'Production amont'!A:N,14,0)</f>
        <v>0</v>
      </c>
      <c r="F21" s="7">
        <f>VLOOKUP(A21,'Production aval'!A:L,11,0)</f>
        <v>0</v>
      </c>
      <c r="G21" s="7">
        <f>VLOOKUP(A21,'Production aval'!A:L,12,0)</f>
        <v>0</v>
      </c>
    </row>
    <row r="22" spans="1:7" x14ac:dyDescent="0.35">
      <c r="A22" s="1" t="str">
        <f>'Production amont'!A:A</f>
        <v>01AA624</v>
      </c>
      <c r="B22" s="1" t="str">
        <f>'Production amont'!B:B</f>
        <v>Ecope 4B</v>
      </c>
      <c r="C22" s="2">
        <f>'Production amont'!C:C</f>
        <v>43694</v>
      </c>
      <c r="D22" s="2">
        <f>VLOOKUP(A22,'Production amont'!A:N,13,0)</f>
        <v>43721</v>
      </c>
      <c r="E22" s="2">
        <f>VLOOKUP(A22,'Production amont'!A:N,14,0)</f>
        <v>0</v>
      </c>
      <c r="F22" s="7">
        <f>VLOOKUP(A22,'Production aval'!A:L,11,0)</f>
        <v>0</v>
      </c>
      <c r="G22" s="7">
        <f>VLOOKUP(A22,'Production aval'!A:L,12,0)</f>
        <v>0</v>
      </c>
    </row>
    <row r="23" spans="1:7" x14ac:dyDescent="0.35">
      <c r="A23" s="1" t="str">
        <f>'Production amont'!A:A</f>
        <v>01AA625</v>
      </c>
      <c r="B23" s="1" t="str">
        <f>'Production amont'!B:B</f>
        <v>Ecope 4B</v>
      </c>
      <c r="C23" s="2">
        <f>'Production amont'!C:C</f>
        <v>43695</v>
      </c>
      <c r="D23" s="2">
        <f>VLOOKUP(A23,'Production amont'!A:N,13,0)</f>
        <v>43721</v>
      </c>
      <c r="E23" s="2">
        <f>VLOOKUP(A23,'Production amont'!A:N,14,0)</f>
        <v>0</v>
      </c>
      <c r="F23" s="7">
        <f>VLOOKUP(A23,'Production aval'!A:L,11,0)</f>
        <v>0</v>
      </c>
      <c r="G23" s="7">
        <f>VLOOKUP(A23,'Production aval'!A:L,12,0)</f>
        <v>0</v>
      </c>
    </row>
    <row r="24" spans="1:7" x14ac:dyDescent="0.35">
      <c r="A24" s="1" t="str">
        <f>'Production amont'!A:A</f>
        <v>01AA626</v>
      </c>
      <c r="B24" s="1" t="str">
        <f>'Production amont'!B:B</f>
        <v>Ecope 4B</v>
      </c>
      <c r="C24" s="2">
        <f>'Production amont'!C:C</f>
        <v>43696</v>
      </c>
      <c r="D24" s="2">
        <f>VLOOKUP(A24,'Production amont'!A:N,13,0)</f>
        <v>43724</v>
      </c>
      <c r="E24" s="2">
        <f>VLOOKUP(A24,'Production amont'!A:N,14,0)</f>
        <v>0</v>
      </c>
      <c r="F24" s="7">
        <f>VLOOKUP(A24,'Production aval'!A:L,11,0)</f>
        <v>0</v>
      </c>
      <c r="G24" s="7">
        <f>VLOOKUP(A24,'Production aval'!A:L,12,0)</f>
        <v>0</v>
      </c>
    </row>
    <row r="25" spans="1:7" x14ac:dyDescent="0.35">
      <c r="A25" s="1" t="str">
        <f>'Production amont'!A:A</f>
        <v>01AA627</v>
      </c>
      <c r="B25" s="1" t="str">
        <f>'Production amont'!B:B</f>
        <v>Ecope 4B</v>
      </c>
      <c r="C25" s="2">
        <f>'Production amont'!C:C</f>
        <v>43697</v>
      </c>
      <c r="D25" s="2">
        <f>VLOOKUP(A25,'Production amont'!A:N,13,0)</f>
        <v>43725</v>
      </c>
      <c r="E25" s="2">
        <f>VLOOKUP(A25,'Production amont'!A:N,14,0)</f>
        <v>0</v>
      </c>
      <c r="F25" s="7">
        <f>VLOOKUP(A25,'Production aval'!A:L,11,0)</f>
        <v>0</v>
      </c>
      <c r="G25" s="7">
        <f>VLOOKUP(A25,'Production aval'!A:L,12,0)</f>
        <v>0</v>
      </c>
    </row>
    <row r="26" spans="1:7" x14ac:dyDescent="0.35">
      <c r="A26" s="1" t="str">
        <f>'Production amont'!A:A</f>
        <v>01AA628</v>
      </c>
      <c r="B26" s="1" t="str">
        <f>'Production amont'!B:B</f>
        <v>Ecope 4B</v>
      </c>
      <c r="C26" s="2">
        <f>'Production amont'!C:C</f>
        <v>43698</v>
      </c>
      <c r="D26" s="2">
        <f>VLOOKUP(A26,'Production amont'!A:N,13,0)</f>
        <v>43726</v>
      </c>
      <c r="E26" s="2">
        <f>VLOOKUP(A26,'Production amont'!A:N,14,0)</f>
        <v>0</v>
      </c>
      <c r="F26" s="7">
        <f>VLOOKUP(A26,'Production aval'!A:L,11,0)</f>
        <v>0</v>
      </c>
      <c r="G26" s="7">
        <f>VLOOKUP(A26,'Production aval'!A:L,12,0)</f>
        <v>0</v>
      </c>
    </row>
    <row r="27" spans="1:7" x14ac:dyDescent="0.35">
      <c r="A27" s="1" t="str">
        <f>'Production amont'!A:A</f>
        <v>01AA629</v>
      </c>
      <c r="B27" s="1" t="str">
        <f>'Production amont'!B:B</f>
        <v>Ecope 4B</v>
      </c>
      <c r="C27" s="2">
        <f>'Production amont'!C:C</f>
        <v>43699</v>
      </c>
      <c r="D27" s="2">
        <f>VLOOKUP(A27,'Production amont'!A:N,13,0)</f>
        <v>43727</v>
      </c>
      <c r="E27" s="2">
        <f>VLOOKUP(A27,'Production amont'!A:N,14,0)</f>
        <v>0</v>
      </c>
      <c r="F27" s="7">
        <f>VLOOKUP(A27,'Production aval'!A:L,11,0)</f>
        <v>0</v>
      </c>
      <c r="G27" s="7">
        <f>VLOOKUP(A27,'Production aval'!A:L,12,0)</f>
        <v>0</v>
      </c>
    </row>
    <row r="28" spans="1:7" x14ac:dyDescent="0.35">
      <c r="A28" s="1" t="str">
        <f>'Production amont'!A:A</f>
        <v>01AA630</v>
      </c>
      <c r="B28" s="1" t="str">
        <f>'Production amont'!B:B</f>
        <v>Ecope 4B</v>
      </c>
      <c r="C28" s="2">
        <f>'Production amont'!C:C</f>
        <v>43700</v>
      </c>
      <c r="D28" s="2">
        <f>VLOOKUP(A28,'Production amont'!A:N,13,0)</f>
        <v>43728</v>
      </c>
      <c r="E28" s="2">
        <f>VLOOKUP(A28,'Production amont'!A:N,14,0)</f>
        <v>0</v>
      </c>
      <c r="F28" s="7">
        <f>VLOOKUP(A28,'Production aval'!A:L,11,0)</f>
        <v>0</v>
      </c>
      <c r="G28" s="7">
        <f>VLOOKUP(A28,'Production aval'!A:L,12,0)</f>
        <v>0</v>
      </c>
    </row>
    <row r="29" spans="1:7" x14ac:dyDescent="0.35">
      <c r="A29" s="1" t="str">
        <f>'Production amont'!A:A</f>
        <v>01AA631</v>
      </c>
      <c r="B29" s="1" t="str">
        <f>'Production amont'!B:B</f>
        <v>Ecope 4B</v>
      </c>
      <c r="C29" s="2">
        <f>'Production amont'!C:C</f>
        <v>43701</v>
      </c>
      <c r="D29" s="2">
        <f>VLOOKUP(A29,'Production amont'!A:N,13,0)</f>
        <v>43728</v>
      </c>
      <c r="E29" s="2">
        <f>VLOOKUP(A29,'Production amont'!A:N,14,0)</f>
        <v>0</v>
      </c>
      <c r="F29" s="7">
        <f>VLOOKUP(A29,'Production aval'!A:L,11,0)</f>
        <v>0</v>
      </c>
      <c r="G29" s="7">
        <f>VLOOKUP(A29,'Production aval'!A:L,12,0)</f>
        <v>0</v>
      </c>
    </row>
    <row r="30" spans="1:7" x14ac:dyDescent="0.35">
      <c r="A30" s="1" t="str">
        <f>'Production amont'!A:A</f>
        <v>01AA632</v>
      </c>
      <c r="B30" s="1" t="str">
        <f>'Production amont'!B:B</f>
        <v>Ecope 4B</v>
      </c>
      <c r="C30" s="2">
        <f>'Production amont'!C:C</f>
        <v>43702</v>
      </c>
      <c r="D30" s="2">
        <f>VLOOKUP(A30,'Production amont'!A:N,13,0)</f>
        <v>43728</v>
      </c>
      <c r="E30" s="2">
        <f>VLOOKUP(A30,'Production amont'!A:N,14,0)</f>
        <v>0</v>
      </c>
      <c r="F30" s="7">
        <f>VLOOKUP(A30,'Production aval'!A:L,11,0)</f>
        <v>0</v>
      </c>
      <c r="G30" s="7">
        <f>VLOOKUP(A30,'Production aval'!A:L,12,0)</f>
        <v>0</v>
      </c>
    </row>
    <row r="31" spans="1:7" x14ac:dyDescent="0.35">
      <c r="A31" s="1" t="str">
        <f>'Production amont'!A:A</f>
        <v>01AA633</v>
      </c>
      <c r="B31" s="1" t="str">
        <f>'Production amont'!B:B</f>
        <v>Ecope 4B</v>
      </c>
      <c r="C31" s="2">
        <f>'Production amont'!C:C</f>
        <v>43703</v>
      </c>
      <c r="D31" s="2">
        <f>VLOOKUP(A31,'Production amont'!A:N,13,0)</f>
        <v>43731</v>
      </c>
      <c r="E31" s="2">
        <f>VLOOKUP(A31,'Production amont'!A:N,14,0)</f>
        <v>0</v>
      </c>
      <c r="F31" s="7">
        <f>VLOOKUP(A31,'Production aval'!A:L,11,0)</f>
        <v>0</v>
      </c>
      <c r="G31" s="7">
        <f>VLOOKUP(A31,'Production aval'!A:L,12,0)</f>
        <v>0</v>
      </c>
    </row>
    <row r="32" spans="1:7" x14ac:dyDescent="0.35">
      <c r="A32" s="1" t="str">
        <f>'Production amont'!A:A</f>
        <v>01AA634</v>
      </c>
      <c r="B32" s="1" t="str">
        <f>'Production amont'!B:B</f>
        <v>Ecope 4B</v>
      </c>
      <c r="C32" s="2">
        <f>'Production amont'!C:C</f>
        <v>43704</v>
      </c>
      <c r="D32" s="2">
        <f>VLOOKUP(A32,'Production amont'!A:N,13,0)</f>
        <v>43732</v>
      </c>
      <c r="E32" s="2">
        <f>VLOOKUP(A32,'Production amont'!A:N,14,0)</f>
        <v>0</v>
      </c>
      <c r="F32" s="7">
        <f>VLOOKUP(A32,'Production aval'!A:L,11,0)</f>
        <v>0</v>
      </c>
      <c r="G32" s="7">
        <f>VLOOKUP(A32,'Production aval'!A:L,12,0)</f>
        <v>0</v>
      </c>
    </row>
    <row r="33" spans="1:7" x14ac:dyDescent="0.35">
      <c r="A33" s="1" t="str">
        <f>'Production amont'!A:A</f>
        <v>01AA635</v>
      </c>
      <c r="B33" s="1" t="str">
        <f>'Production amont'!B:B</f>
        <v>Ecope 4B</v>
      </c>
      <c r="C33" s="2">
        <f>'Production amont'!C:C</f>
        <v>43705</v>
      </c>
      <c r="D33" s="2">
        <f>VLOOKUP(A33,'Production amont'!A:N,13,0)</f>
        <v>43733</v>
      </c>
      <c r="E33" s="2">
        <f>VLOOKUP(A33,'Production amont'!A:N,14,0)</f>
        <v>0</v>
      </c>
      <c r="F33" s="7">
        <f>VLOOKUP(A33,'Production aval'!A:L,11,0)</f>
        <v>0</v>
      </c>
      <c r="G33" s="7">
        <f>VLOOKUP(A33,'Production aval'!A:L,12,0)</f>
        <v>0</v>
      </c>
    </row>
    <row r="34" spans="1:7" x14ac:dyDescent="0.35">
      <c r="A34" s="1" t="str">
        <f>'Production amont'!A:A</f>
        <v>01AA636</v>
      </c>
      <c r="B34" s="1" t="str">
        <f>'Production amont'!B:B</f>
        <v>Ecope 4B</v>
      </c>
      <c r="C34" s="2">
        <f>'Production amont'!C:C</f>
        <v>43706</v>
      </c>
      <c r="D34" s="2">
        <f>VLOOKUP(A34,'Production amont'!A:N,13,0)</f>
        <v>43734</v>
      </c>
      <c r="E34" s="2">
        <f>VLOOKUP(A34,'Production amont'!A:N,14,0)</f>
        <v>0</v>
      </c>
      <c r="F34" s="7">
        <f>VLOOKUP(A34,'Production aval'!A:L,11,0)</f>
        <v>0</v>
      </c>
      <c r="G34" s="7">
        <f>VLOOKUP(A34,'Production aval'!A:L,12,0)</f>
        <v>0</v>
      </c>
    </row>
    <row r="35" spans="1:7" x14ac:dyDescent="0.35">
      <c r="A35" s="1" t="str">
        <f>'Production amont'!A:A</f>
        <v>01AA637</v>
      </c>
      <c r="B35" s="1" t="str">
        <f>'Production amont'!B:B</f>
        <v>Ecope 4B</v>
      </c>
      <c r="C35" s="2">
        <f>'Production amont'!C:C</f>
        <v>43707</v>
      </c>
      <c r="D35" s="2">
        <f>VLOOKUP(A35,'Production amont'!A:N,13,0)</f>
        <v>43735</v>
      </c>
      <c r="E35" s="2">
        <f>VLOOKUP(A35,'Production amont'!A:N,14,0)</f>
        <v>0</v>
      </c>
      <c r="F35" s="7">
        <f>VLOOKUP(A35,'Production aval'!A:L,11,0)</f>
        <v>0</v>
      </c>
      <c r="G35" s="7">
        <f>VLOOKUP(A35,'Production aval'!A:L,12,0)</f>
        <v>0</v>
      </c>
    </row>
    <row r="36" spans="1:7" x14ac:dyDescent="0.35">
      <c r="A36" s="1" t="str">
        <f>'Production amont'!A:A</f>
        <v>01AA638</v>
      </c>
      <c r="B36" s="1" t="str">
        <f>'Production amont'!B:B</f>
        <v>Ecope 4B</v>
      </c>
      <c r="C36" s="2">
        <f>'Production amont'!C:C</f>
        <v>43708</v>
      </c>
      <c r="D36" s="2">
        <f>VLOOKUP(A36,'Production amont'!A:N,13,0)</f>
        <v>43735</v>
      </c>
      <c r="E36" s="2">
        <f>VLOOKUP(A36,'Production amont'!A:N,14,0)</f>
        <v>0</v>
      </c>
      <c r="F36" s="7" t="e">
        <f>VLOOKUP(A36,'Production aval'!A:L,11,0)</f>
        <v>#N/A</v>
      </c>
      <c r="G36" s="7" t="e">
        <f>VLOOKUP(A36,'Production aval'!A:L,12,0)</f>
        <v>#N/A</v>
      </c>
    </row>
    <row r="37" spans="1:7" x14ac:dyDescent="0.35">
      <c r="A37" s="1" t="str">
        <f>'Production amont'!A:A</f>
        <v>01AA639</v>
      </c>
      <c r="B37" s="1" t="str">
        <f>'Production amont'!B:B</f>
        <v>Ecope 4B</v>
      </c>
      <c r="C37" s="2">
        <f>'Production amont'!C:C</f>
        <v>43709</v>
      </c>
      <c r="D37" s="2">
        <f>VLOOKUP(A37,'Production amont'!A:N,13,0)</f>
        <v>43735</v>
      </c>
      <c r="E37" s="2">
        <f>VLOOKUP(A37,'Production amont'!A:N,14,0)</f>
        <v>0</v>
      </c>
      <c r="F37" s="7" t="e">
        <f>VLOOKUP(A37,'Production aval'!A:L,11,0)</f>
        <v>#N/A</v>
      </c>
      <c r="G37" s="7" t="e">
        <f>VLOOKUP(A37,'Production aval'!A:L,12,0)</f>
        <v>#N/A</v>
      </c>
    </row>
    <row r="38" spans="1:7" x14ac:dyDescent="0.35">
      <c r="A38" s="1" t="str">
        <f>'Production amont'!A:A</f>
        <v>01AA640</v>
      </c>
      <c r="B38" s="1" t="str">
        <f>'Production amont'!B:B</f>
        <v>Ecope 4B</v>
      </c>
      <c r="C38" s="2">
        <f>'Production amont'!C:C</f>
        <v>43710</v>
      </c>
      <c r="D38" s="2">
        <f>VLOOKUP(A38,'Production amont'!A:N,13,0)</f>
        <v>43738</v>
      </c>
      <c r="E38" s="2">
        <f>VLOOKUP(A38,'Production amont'!A:N,14,0)</f>
        <v>0</v>
      </c>
      <c r="F38" s="7" t="e">
        <f>VLOOKUP(A38,'Production aval'!A:L,11,0)</f>
        <v>#N/A</v>
      </c>
      <c r="G38" s="7" t="e">
        <f>VLOOKUP(A38,'Production aval'!A:L,12,0)</f>
        <v>#N/A</v>
      </c>
    </row>
    <row r="39" spans="1:7" x14ac:dyDescent="0.35">
      <c r="A39" s="1" t="str">
        <f>'Production amont'!A:A</f>
        <v>01AA641</v>
      </c>
      <c r="B39" s="1" t="str">
        <f>'Production amont'!B:B</f>
        <v>Ecope 4B</v>
      </c>
      <c r="C39" s="2">
        <f>'Production amont'!C:C</f>
        <v>43711</v>
      </c>
      <c r="D39" s="2">
        <f>VLOOKUP(A39,'Production amont'!A:N,13,0)</f>
        <v>43739</v>
      </c>
      <c r="E39" s="2">
        <f>VLOOKUP(A39,'Production amont'!A:N,14,0)</f>
        <v>0</v>
      </c>
      <c r="F39" s="7" t="e">
        <f>VLOOKUP(A39,'Production aval'!A:L,11,0)</f>
        <v>#N/A</v>
      </c>
      <c r="G39" s="7" t="e">
        <f>VLOOKUP(A39,'Production aval'!A:L,12,0)</f>
        <v>#N/A</v>
      </c>
    </row>
    <row r="40" spans="1:7" x14ac:dyDescent="0.35">
      <c r="A40" s="1" t="str">
        <f>'Production amont'!A:A</f>
        <v>01AA642</v>
      </c>
      <c r="B40" s="1" t="str">
        <f>'Production amont'!B:B</f>
        <v>Ecope 4B</v>
      </c>
      <c r="C40" s="2">
        <f>'Production amont'!C:C</f>
        <v>43712</v>
      </c>
      <c r="D40" s="2">
        <f>VLOOKUP(A40,'Production amont'!A:N,13,0)</f>
        <v>43740</v>
      </c>
      <c r="E40" s="2">
        <f>VLOOKUP(A40,'Production amont'!A:N,14,0)</f>
        <v>0</v>
      </c>
      <c r="F40" s="7" t="e">
        <f>VLOOKUP(A40,'Production aval'!A:L,11,0)</f>
        <v>#N/A</v>
      </c>
      <c r="G40" s="7" t="e">
        <f>VLOOKUP(A40,'Production aval'!A:L,12,0)</f>
        <v>#N/A</v>
      </c>
    </row>
    <row r="41" spans="1:7" x14ac:dyDescent="0.35">
      <c r="A41" s="1" t="str">
        <f>'Production amont'!A:A</f>
        <v>01AA643</v>
      </c>
      <c r="B41" s="1" t="str">
        <f>'Production amont'!B:B</f>
        <v>Ecope 4B</v>
      </c>
      <c r="C41" s="2">
        <f>'Production amont'!C:C</f>
        <v>43713</v>
      </c>
      <c r="D41" s="2">
        <f>VLOOKUP(A41,'Production amont'!A:N,13,0)</f>
        <v>43741</v>
      </c>
      <c r="E41" s="2">
        <f>VLOOKUP(A41,'Production amont'!A:N,14,0)</f>
        <v>0</v>
      </c>
      <c r="F41" s="7" t="e">
        <f>VLOOKUP(A41,'Production aval'!A:L,11,0)</f>
        <v>#N/A</v>
      </c>
      <c r="G41" s="7" t="e">
        <f>VLOOKUP(A41,'Production aval'!A:L,12,0)</f>
        <v>#N/A</v>
      </c>
    </row>
    <row r="42" spans="1:7" x14ac:dyDescent="0.35">
      <c r="A42" s="1" t="str">
        <f>'Production amont'!A:A</f>
        <v>01AA644</v>
      </c>
      <c r="B42" s="1" t="str">
        <f>'Production amont'!B:B</f>
        <v>Ecope 4B</v>
      </c>
      <c r="C42" s="2">
        <f>'Production amont'!C:C</f>
        <v>43714</v>
      </c>
      <c r="D42" s="2">
        <f>VLOOKUP(A42,'Production amont'!A:N,13,0)</f>
        <v>43742</v>
      </c>
      <c r="E42" s="2">
        <f>VLOOKUP(A42,'Production amont'!A:N,14,0)</f>
        <v>0</v>
      </c>
      <c r="F42" s="7" t="e">
        <f>VLOOKUP(A42,'Production aval'!A:L,11,0)</f>
        <v>#N/A</v>
      </c>
      <c r="G42" s="7" t="e">
        <f>VLOOKUP(A42,'Production aval'!A:L,12,0)</f>
        <v>#N/A</v>
      </c>
    </row>
    <row r="43" spans="1:7" x14ac:dyDescent="0.35">
      <c r="A43" s="1" t="str">
        <f>'Production amont'!A:A</f>
        <v>01AA645</v>
      </c>
      <c r="B43" s="1" t="str">
        <f>'Production amont'!B:B</f>
        <v>Ecope 4B</v>
      </c>
      <c r="C43" s="2">
        <f>'Production amont'!C:C</f>
        <v>43715</v>
      </c>
      <c r="D43" s="2">
        <f>VLOOKUP(A43,'Production amont'!A:N,13,0)</f>
        <v>43742</v>
      </c>
      <c r="E43" s="2">
        <f>VLOOKUP(A43,'Production amont'!A:N,14,0)</f>
        <v>0</v>
      </c>
      <c r="F43" s="7" t="e">
        <f>VLOOKUP(A43,'Production aval'!A:L,11,0)</f>
        <v>#N/A</v>
      </c>
      <c r="G43" s="7" t="e">
        <f>VLOOKUP(A43,'Production aval'!A:L,12,0)</f>
        <v>#N/A</v>
      </c>
    </row>
    <row r="44" spans="1:7" x14ac:dyDescent="0.35">
      <c r="A44" s="1" t="str">
        <f>'Production amont'!A:A</f>
        <v>01AA646</v>
      </c>
      <c r="B44" s="1" t="str">
        <f>'Production amont'!B:B</f>
        <v>Ecope 4B</v>
      </c>
      <c r="C44" s="2">
        <f>'Production amont'!C:C</f>
        <v>43716</v>
      </c>
      <c r="D44" s="2">
        <f>VLOOKUP(A44,'Production amont'!A:N,13,0)</f>
        <v>43742</v>
      </c>
      <c r="E44" s="2">
        <f>VLOOKUP(A44,'Production amont'!A:N,14,0)</f>
        <v>0</v>
      </c>
      <c r="F44" s="7" t="e">
        <f>VLOOKUP(A44,'Production aval'!A:L,11,0)</f>
        <v>#N/A</v>
      </c>
      <c r="G44" s="7" t="e">
        <f>VLOOKUP(A44,'Production aval'!A:L,12,0)</f>
        <v>#N/A</v>
      </c>
    </row>
    <row r="45" spans="1:7" x14ac:dyDescent="0.35">
      <c r="A45" s="1" t="str">
        <f>'Production amont'!A:A</f>
        <v>01AA647</v>
      </c>
      <c r="B45" s="1" t="str">
        <f>'Production amont'!B:B</f>
        <v>Ecope 4B</v>
      </c>
      <c r="C45" s="2">
        <f>'Production amont'!C:C</f>
        <v>43717</v>
      </c>
      <c r="D45" s="2">
        <f>VLOOKUP(A45,'Production amont'!A:N,13,0)</f>
        <v>43745</v>
      </c>
      <c r="E45" s="2">
        <f>VLOOKUP(A45,'Production amont'!A:N,14,0)</f>
        <v>0</v>
      </c>
      <c r="F45" s="7" t="e">
        <f>VLOOKUP(A45,'Production aval'!A:L,11,0)</f>
        <v>#N/A</v>
      </c>
      <c r="G45" s="7" t="e">
        <f>VLOOKUP(A45,'Production aval'!A:L,12,0)</f>
        <v>#N/A</v>
      </c>
    </row>
    <row r="46" spans="1:7" x14ac:dyDescent="0.35">
      <c r="A46" s="1" t="str">
        <f>'Production amont'!A:A</f>
        <v>01AA648</v>
      </c>
      <c r="B46" s="1" t="str">
        <f>'Production amont'!B:B</f>
        <v>Ecope 4B</v>
      </c>
      <c r="C46" s="2">
        <f>'Production amont'!C:C</f>
        <v>43718</v>
      </c>
      <c r="D46" s="2">
        <f>VLOOKUP(A46,'Production amont'!A:N,13,0)</f>
        <v>43746</v>
      </c>
      <c r="E46" s="2">
        <f>VLOOKUP(A46,'Production amont'!A:N,14,0)</f>
        <v>0</v>
      </c>
      <c r="F46" s="7" t="e">
        <f>VLOOKUP(A46,'Production aval'!A:L,11,0)</f>
        <v>#N/A</v>
      </c>
      <c r="G46" s="7" t="e">
        <f>VLOOKUP(A46,'Production aval'!A:L,12,0)</f>
        <v>#N/A</v>
      </c>
    </row>
    <row r="47" spans="1:7" x14ac:dyDescent="0.35">
      <c r="A47" s="1" t="str">
        <f>'Production amont'!A:A</f>
        <v>01AA649</v>
      </c>
      <c r="B47" s="1" t="str">
        <f>'Production amont'!B:B</f>
        <v>Ecope 4B</v>
      </c>
      <c r="C47" s="2">
        <f>'Production amont'!C:C</f>
        <v>43718</v>
      </c>
      <c r="D47" s="2">
        <f>VLOOKUP(A47,'Production amont'!A:N,13,0)</f>
        <v>43746</v>
      </c>
      <c r="E47" s="2">
        <f>VLOOKUP(A47,'Production amont'!A:N,14,0)</f>
        <v>0</v>
      </c>
      <c r="F47" s="7" t="e">
        <f>VLOOKUP(A47,'Production aval'!A:L,11,0)</f>
        <v>#N/A</v>
      </c>
      <c r="G47" s="7" t="e">
        <f>VLOOKUP(A47,'Production aval'!A:L,12,0)</f>
        <v>#N/A</v>
      </c>
    </row>
    <row r="48" spans="1:7" x14ac:dyDescent="0.35">
      <c r="A48" s="1" t="str">
        <f>'Production amont'!A:A</f>
        <v>01AA650</v>
      </c>
      <c r="B48" s="1" t="str">
        <f>'Production amont'!B:B</f>
        <v>Ecope 4B</v>
      </c>
      <c r="C48" s="2">
        <f>'Production amont'!C:C</f>
        <v>43718</v>
      </c>
      <c r="D48" s="2">
        <f>VLOOKUP(A48,'Production amont'!A:N,13,0)</f>
        <v>43746</v>
      </c>
      <c r="E48" s="2">
        <f>VLOOKUP(A48,'Production amont'!A:N,14,0)</f>
        <v>0</v>
      </c>
      <c r="F48" s="7" t="e">
        <f>VLOOKUP(A48,'Production aval'!A:L,11,0)</f>
        <v>#N/A</v>
      </c>
      <c r="G48" s="7" t="e">
        <f>VLOOKUP(A48,'Production aval'!A:L,12,0)</f>
        <v>#N/A</v>
      </c>
    </row>
    <row r="49" spans="1:7" x14ac:dyDescent="0.35">
      <c r="A49" s="1" t="str">
        <f>'Production amont'!A:A</f>
        <v>01AA651</v>
      </c>
      <c r="B49" s="1" t="str">
        <f>'Production amont'!B:B</f>
        <v>Ecope 4B</v>
      </c>
      <c r="C49" s="2">
        <f>'Production amont'!C:C</f>
        <v>43718</v>
      </c>
      <c r="D49" s="2">
        <f>VLOOKUP(A49,'Production amont'!A:N,13,0)</f>
        <v>43746</v>
      </c>
      <c r="E49" s="2">
        <f>VLOOKUP(A49,'Production amont'!A:N,14,0)</f>
        <v>0</v>
      </c>
      <c r="F49" s="7" t="e">
        <f>VLOOKUP(A49,'Production aval'!A:L,11,0)</f>
        <v>#N/A</v>
      </c>
      <c r="G49" s="7" t="e">
        <f>VLOOKUP(A49,'Production aval'!A:L,12,0)</f>
        <v>#N/A</v>
      </c>
    </row>
    <row r="50" spans="1:7" x14ac:dyDescent="0.35">
      <c r="A50" s="1" t="str">
        <f>'Production amont'!A:A</f>
        <v>01AA652</v>
      </c>
      <c r="B50" s="1" t="str">
        <f>'Production amont'!B:B</f>
        <v>Ecope 4B</v>
      </c>
      <c r="C50" s="2">
        <f>'Production amont'!C:C</f>
        <v>43718</v>
      </c>
      <c r="D50" s="2">
        <f>VLOOKUP(A50,'Production amont'!A:N,13,0)</f>
        <v>43746</v>
      </c>
      <c r="E50" s="2">
        <f>VLOOKUP(A50,'Production amont'!A:N,14,0)</f>
        <v>0</v>
      </c>
      <c r="F50" s="7" t="e">
        <f>VLOOKUP(A50,'Production aval'!A:L,11,0)</f>
        <v>#N/A</v>
      </c>
      <c r="G50" s="7" t="e">
        <f>VLOOKUP(A50,'Production aval'!A:L,12,0)</f>
        <v>#N/A</v>
      </c>
    </row>
    <row r="51" spans="1:7" x14ac:dyDescent="0.35">
      <c r="A51" s="1" t="str">
        <f>'Production amont'!A:A</f>
        <v>01AA653</v>
      </c>
      <c r="B51" s="1" t="str">
        <f>'Production amont'!B:B</f>
        <v>Ecope 4B</v>
      </c>
      <c r="C51" s="2">
        <f>'Production amont'!C:C</f>
        <v>43718</v>
      </c>
      <c r="D51" s="2">
        <f>VLOOKUP(A51,'Production amont'!A:N,13,0)</f>
        <v>43746</v>
      </c>
      <c r="E51" s="2">
        <f>VLOOKUP(A51,'Production amont'!A:N,14,0)</f>
        <v>0</v>
      </c>
      <c r="F51" s="7" t="e">
        <f>VLOOKUP(A51,'Production aval'!A:L,11,0)</f>
        <v>#N/A</v>
      </c>
      <c r="G51" s="7" t="e">
        <f>VLOOKUP(A51,'Production aval'!A:L,12,0)</f>
        <v>#N/A</v>
      </c>
    </row>
    <row r="52" spans="1:7" x14ac:dyDescent="0.35">
      <c r="A52" s="1" t="str">
        <f>'Production amont'!A:A</f>
        <v>01AA654</v>
      </c>
      <c r="B52" s="1" t="str">
        <f>'Production amont'!B:B</f>
        <v>Ecope 4B</v>
      </c>
      <c r="C52" s="2">
        <f>'Production amont'!C:C</f>
        <v>43718</v>
      </c>
      <c r="D52" s="2">
        <f>VLOOKUP(A52,'Production amont'!A:N,13,0)</f>
        <v>43746</v>
      </c>
      <c r="E52" s="2">
        <f>VLOOKUP(A52,'Production amont'!A:N,14,0)</f>
        <v>0</v>
      </c>
      <c r="F52" s="7" t="e">
        <f>VLOOKUP(A52,'Production aval'!A:L,11,0)</f>
        <v>#N/A</v>
      </c>
      <c r="G52" s="7" t="e">
        <f>VLOOKUP(A52,'Production aval'!A:L,12,0)</f>
        <v>#N/A</v>
      </c>
    </row>
    <row r="53" spans="1:7" x14ac:dyDescent="0.35">
      <c r="A53" s="1" t="str">
        <f>'Production amont'!A:A</f>
        <v>01AA655</v>
      </c>
      <c r="B53" s="1" t="str">
        <f>'Production amont'!B:B</f>
        <v>Ecope 4B</v>
      </c>
      <c r="C53" s="2">
        <f>'Production amont'!C:C</f>
        <v>43718</v>
      </c>
      <c r="D53" s="2">
        <f>VLOOKUP(A53,'Production amont'!A:N,13,0)</f>
        <v>43746</v>
      </c>
      <c r="E53" s="2">
        <f>VLOOKUP(A53,'Production amont'!A:N,14,0)</f>
        <v>0</v>
      </c>
      <c r="F53" s="7" t="e">
        <f>VLOOKUP(A53,'Production aval'!A:L,11,0)</f>
        <v>#N/A</v>
      </c>
      <c r="G53" s="7" t="e">
        <f>VLOOKUP(A53,'Production aval'!A:L,12,0)</f>
        <v>#N/A</v>
      </c>
    </row>
    <row r="54" spans="1:7" x14ac:dyDescent="0.35">
      <c r="A54" s="1" t="str">
        <f>'Production amont'!A:A</f>
        <v>01AA656</v>
      </c>
      <c r="B54" s="1" t="str">
        <f>'Production amont'!B:B</f>
        <v>Ecope 4B</v>
      </c>
      <c r="C54" s="2">
        <f>'Production amont'!C:C</f>
        <v>43718</v>
      </c>
      <c r="D54" s="2">
        <f>VLOOKUP(A54,'Production amont'!A:N,13,0)</f>
        <v>43746</v>
      </c>
      <c r="E54" s="2">
        <f>VLOOKUP(A54,'Production amont'!A:N,14,0)</f>
        <v>0</v>
      </c>
      <c r="F54" s="7" t="e">
        <f>VLOOKUP(A54,'Production aval'!A:L,11,0)</f>
        <v>#N/A</v>
      </c>
      <c r="G54" s="7" t="e">
        <f>VLOOKUP(A54,'Production aval'!A:L,12,0)</f>
        <v>#N/A</v>
      </c>
    </row>
    <row r="55" spans="1:7" x14ac:dyDescent="0.35">
      <c r="A55" s="1" t="str">
        <f>'Production amont'!A:A</f>
        <v>01AA657</v>
      </c>
      <c r="B55" s="1" t="str">
        <f>'Production amont'!B:B</f>
        <v>Ecope 4B</v>
      </c>
      <c r="C55" s="2">
        <f>'Production amont'!C:C</f>
        <v>43718</v>
      </c>
      <c r="D55" s="2">
        <f>VLOOKUP(A55,'Production amont'!A:N,13,0)</f>
        <v>43746</v>
      </c>
      <c r="E55" s="2">
        <f>VLOOKUP(A55,'Production amont'!A:N,14,0)</f>
        <v>0</v>
      </c>
      <c r="F55" s="7" t="e">
        <f>VLOOKUP(A55,'Production aval'!A:L,11,0)</f>
        <v>#N/A</v>
      </c>
      <c r="G55" s="7" t="e">
        <f>VLOOKUP(A55,'Production aval'!A:L,12,0)</f>
        <v>#N/A</v>
      </c>
    </row>
    <row r="56" spans="1:7" x14ac:dyDescent="0.35">
      <c r="A56" s="1" t="str">
        <f>'Production amont'!A:A</f>
        <v>01AA658</v>
      </c>
      <c r="B56" s="1" t="str">
        <f>'Production amont'!B:B</f>
        <v>Ecope 4B</v>
      </c>
      <c r="C56" s="2">
        <f>'Production amont'!C:C</f>
        <v>43718</v>
      </c>
      <c r="D56" s="2">
        <f>VLOOKUP(A56,'Production amont'!A:N,13,0)</f>
        <v>43746</v>
      </c>
      <c r="E56" s="2">
        <f>VLOOKUP(A56,'Production amont'!A:N,14,0)</f>
        <v>0</v>
      </c>
      <c r="F56" s="7" t="e">
        <f>VLOOKUP(A56,'Production aval'!A:L,11,0)</f>
        <v>#N/A</v>
      </c>
      <c r="G56" s="7" t="e">
        <f>VLOOKUP(A56,'Production aval'!A:L,12,0)</f>
        <v>#N/A</v>
      </c>
    </row>
    <row r="57" spans="1:7" x14ac:dyDescent="0.35">
      <c r="A57" s="1" t="str">
        <f>'Production amont'!A:A</f>
        <v>01AA659</v>
      </c>
      <c r="B57" s="1" t="str">
        <f>'Production amont'!B:B</f>
        <v>Ecope 4B</v>
      </c>
      <c r="C57" s="2">
        <f>'Production amont'!C:C</f>
        <v>43718</v>
      </c>
      <c r="D57" s="2">
        <f>VLOOKUP(A57,'Production amont'!A:N,13,0)</f>
        <v>43746</v>
      </c>
      <c r="E57" s="2">
        <f>VLOOKUP(A57,'Production amont'!A:N,14,0)</f>
        <v>0</v>
      </c>
      <c r="F57" s="7" t="e">
        <f>VLOOKUP(A57,'Production aval'!A:L,11,0)</f>
        <v>#N/A</v>
      </c>
      <c r="G57" s="7" t="e">
        <f>VLOOKUP(A57,'Production aval'!A:L,12,0)</f>
        <v>#N/A</v>
      </c>
    </row>
    <row r="58" spans="1:7" x14ac:dyDescent="0.35">
      <c r="A58" s="1" t="str">
        <f>'Production amont'!A:A</f>
        <v>01AA660</v>
      </c>
      <c r="B58" s="1" t="str">
        <f>'Production amont'!B:B</f>
        <v>Ecope 4B</v>
      </c>
      <c r="C58" s="2">
        <f>'Production amont'!C:C</f>
        <v>43718</v>
      </c>
      <c r="D58" s="2">
        <f>VLOOKUP(A58,'Production amont'!A:N,13,0)</f>
        <v>43746</v>
      </c>
      <c r="E58" s="2">
        <f>VLOOKUP(A58,'Production amont'!A:N,14,0)</f>
        <v>0</v>
      </c>
      <c r="F58" s="7" t="e">
        <f>VLOOKUP(A58,'Production aval'!A:L,11,0)</f>
        <v>#N/A</v>
      </c>
      <c r="G58" s="7" t="e">
        <f>VLOOKUP(A58,'Production aval'!A:L,12,0)</f>
        <v>#N/A</v>
      </c>
    </row>
    <row r="59" spans="1:7" x14ac:dyDescent="0.35">
      <c r="A59" s="1" t="str">
        <f>'Production amont'!A:A</f>
        <v>01AA661</v>
      </c>
      <c r="B59" s="1" t="str">
        <f>'Production amont'!B:B</f>
        <v>Ecope 4B</v>
      </c>
      <c r="C59" s="2">
        <f>'Production amont'!C:C</f>
        <v>43718</v>
      </c>
      <c r="D59" s="2">
        <f>VLOOKUP(A59,'Production amont'!A:N,13,0)</f>
        <v>43746</v>
      </c>
      <c r="E59" s="2">
        <f>VLOOKUP(A59,'Production amont'!A:N,14,0)</f>
        <v>0</v>
      </c>
      <c r="F59" s="7" t="e">
        <f>VLOOKUP(A59,'Production aval'!A:L,11,0)</f>
        <v>#N/A</v>
      </c>
      <c r="G59" s="7" t="e">
        <f>VLOOKUP(A59,'Production aval'!A:L,12,0)</f>
        <v>#N/A</v>
      </c>
    </row>
    <row r="60" spans="1:7" x14ac:dyDescent="0.35">
      <c r="A60" s="1" t="str">
        <f>'Production amont'!A:A</f>
        <v>01AA662</v>
      </c>
      <c r="B60" s="1" t="str">
        <f>'Production amont'!B:B</f>
        <v>Ecope 4B</v>
      </c>
      <c r="C60" s="2">
        <f>'Production amont'!C:C</f>
        <v>43718</v>
      </c>
      <c r="D60" s="2">
        <f>VLOOKUP(A60,'Production amont'!A:N,13,0)</f>
        <v>43746</v>
      </c>
      <c r="E60" s="2">
        <f>VLOOKUP(A60,'Production amont'!A:N,14,0)</f>
        <v>0</v>
      </c>
      <c r="F60" s="7" t="e">
        <f>VLOOKUP(A60,'Production aval'!A:L,11,0)</f>
        <v>#N/A</v>
      </c>
      <c r="G60" s="7" t="e">
        <f>VLOOKUP(A60,'Production aval'!A:L,12,0)</f>
        <v>#N/A</v>
      </c>
    </row>
    <row r="61" spans="1:7" x14ac:dyDescent="0.35">
      <c r="A61" s="1" t="str">
        <f>'Production amont'!A:A</f>
        <v>01AA663</v>
      </c>
      <c r="B61" s="1" t="str">
        <f>'Production amont'!B:B</f>
        <v>Ecope 4B</v>
      </c>
      <c r="C61" s="2">
        <f>'Production amont'!C:C</f>
        <v>43718</v>
      </c>
      <c r="D61" s="2">
        <f>VLOOKUP(A61,'Production amont'!A:N,13,0)</f>
        <v>43746</v>
      </c>
      <c r="E61" s="2">
        <f>VLOOKUP(A61,'Production amont'!A:N,14,0)</f>
        <v>0</v>
      </c>
      <c r="F61" s="7" t="e">
        <f>VLOOKUP(A61,'Production aval'!A:L,11,0)</f>
        <v>#N/A</v>
      </c>
      <c r="G61" s="7" t="e">
        <f>VLOOKUP(A61,'Production aval'!A:L,12,0)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Production amont</vt:lpstr>
      <vt:lpstr>Production aval</vt:lpstr>
      <vt:lpstr>Récapitulatif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Gaspard Pietropaoli</dc:creator>
  <cp:lastModifiedBy>Michel</cp:lastModifiedBy>
  <dcterms:created xsi:type="dcterms:W3CDTF">2019-09-04T12:28:59Z</dcterms:created>
  <dcterms:modified xsi:type="dcterms:W3CDTF">2019-09-10T09:55:04Z</dcterms:modified>
</cp:coreProperties>
</file>