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0" yWindow="0" windowWidth="19200" windowHeight="8610" firstSheet="1" activeTab="2"/>
  </bookViews>
  <sheets>
    <sheet name="calendrier" sheetId="6" r:id="rId1"/>
    <sheet name="semaine" sheetId="1" r:id="rId2"/>
    <sheet name="prise RDV" sheetId="5" r:id="rId3"/>
    <sheet name="Client" sheetId="8" r:id="rId4"/>
  </sheets>
  <definedNames>
    <definedName name="_xlnm._FilterDatabase" localSheetId="3" hidden="1">Client!$A$2:$B$9</definedName>
    <definedName name="col">Client!$A:$A</definedName>
    <definedName name="d_nom">Client!$A$2</definedName>
    <definedName name="date">Tableau1[[#All],[date]]</definedName>
    <definedName name="heure">Tableau1[[#All],[heure]]</definedName>
    <definedName name="jf">semaine!$J$5:$J$6</definedName>
    <definedName name="l_nom">OFFSET(d_nom,1,0,COUNTA(col)-1)</definedName>
    <definedName name="m_date">'prise RDV'!$A$8:$A$34</definedName>
    <definedName name="m_heure">'prise RDV'!$B$8:$B$34</definedName>
    <definedName name="m_rdv">'prise RDV'!$A$8:$E$34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F4" i="5" l="1"/>
  <c r="A5"/>
  <c r="F5" s="1"/>
  <c r="A6" l="1"/>
  <c r="F6" s="1"/>
  <c r="F3" i="1"/>
  <c r="C4" s="1"/>
  <c r="A7" i="5"/>
  <c r="D21" i="1"/>
  <c r="E21" s="1"/>
  <c r="F21" s="1"/>
  <c r="G21" s="1"/>
  <c r="H21" s="1"/>
  <c r="N4" i="6"/>
  <c r="C5"/>
  <c r="D5"/>
  <c r="E5"/>
  <c r="F5"/>
  <c r="G5"/>
  <c r="H5"/>
  <c r="I5"/>
  <c r="C7" s="1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F7" i="5" l="1"/>
  <c r="A8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A9" i="5" l="1"/>
  <c r="F8"/>
  <c r="F9" l="1"/>
  <c r="A10"/>
  <c r="A11" l="1"/>
  <c r="F11" s="1"/>
  <c r="F10"/>
  <c r="G5" i="1"/>
  <c r="G7" l="1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H5"/>
  <c r="H13" l="1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7" a="1"/>
  <c r="H7" s="1"/>
  <c r="H8" a="1"/>
  <c r="H8" s="1"/>
  <c r="H9" a="1"/>
  <c r="H9" s="1"/>
  <c r="H10" a="1"/>
  <c r="H10" s="1"/>
  <c r="H11" a="1"/>
  <c r="H11" s="1"/>
  <c r="H12" a="1"/>
  <c r="H12" s="1"/>
  <c r="I5"/>
  <c r="I7" l="1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C5"/>
  <c r="C7" l="1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D5"/>
  <c r="D14" l="1" a="1"/>
  <c r="D14" s="1"/>
  <c r="D15" a="1"/>
  <c r="D15" s="1"/>
  <c r="D16" a="1"/>
  <c r="D16" s="1"/>
  <c r="D17" a="1"/>
  <c r="D17" s="1"/>
  <c r="D18" a="1"/>
  <c r="D18" s="1"/>
  <c r="D19" a="1"/>
  <c r="D19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E5"/>
  <c r="E7" l="1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F5"/>
  <c r="F12" l="1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7" a="1"/>
  <c r="F7" s="1"/>
  <c r="F8" a="1"/>
  <c r="F8" s="1"/>
  <c r="F9" a="1"/>
  <c r="F9" s="1"/>
  <c r="F10" a="1"/>
  <c r="F10" s="1"/>
  <c r="F11" a="1"/>
  <c r="F11" s="1"/>
</calcChain>
</file>

<file path=xl/sharedStrings.xml><?xml version="1.0" encoding="utf-8"?>
<sst xmlns="http://schemas.openxmlformats.org/spreadsheetml/2006/main" count="52" uniqueCount="51">
  <si>
    <t>Juin</t>
  </si>
  <si>
    <t>LUN</t>
  </si>
  <si>
    <t>MAR</t>
  </si>
  <si>
    <t>MER</t>
  </si>
  <si>
    <t>JEU</t>
  </si>
  <si>
    <t>VEN</t>
  </si>
  <si>
    <t>SAM</t>
  </si>
  <si>
    <t>DIM</t>
  </si>
  <si>
    <t>La semaine du :</t>
  </si>
  <si>
    <t xml:space="preserve"> Vincent G            </t>
  </si>
  <si>
    <t>Didier F</t>
  </si>
  <si>
    <t xml:space="preserve">Marie Ange 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</si>
  <si>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</si>
  <si>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</si>
  <si>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</si>
  <si>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</si>
  <si>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</si>
  <si>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</si>
  <si>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</si>
  <si>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</si>
  <si>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</si>
  <si>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heure</t>
  </si>
  <si>
    <t>Type d'interventions</t>
  </si>
  <si>
    <t>commentaires</t>
  </si>
  <si>
    <t>clients</t>
  </si>
  <si>
    <t>Date et heure</t>
  </si>
  <si>
    <t>Test</t>
  </si>
  <si>
    <t>Menage</t>
  </si>
  <si>
    <t>Manutention</t>
  </si>
  <si>
    <t>Livraison</t>
  </si>
  <si>
    <t>Jeu vidéo</t>
  </si>
  <si>
    <t>Voiture</t>
  </si>
  <si>
    <t>Crackage</t>
  </si>
  <si>
    <t>Lucie</t>
  </si>
  <si>
    <t>Jacques</t>
  </si>
  <si>
    <t>Henry</t>
  </si>
  <si>
    <t>Paul</t>
  </si>
  <si>
    <t>Pierre</t>
  </si>
  <si>
    <t xml:space="preserve">Nom </t>
  </si>
  <si>
    <t>Prénom</t>
  </si>
  <si>
    <t>Pierrick</t>
  </si>
  <si>
    <t>Tony</t>
  </si>
  <si>
    <t>Barbet</t>
  </si>
  <si>
    <t>Tonglet</t>
  </si>
  <si>
    <t>Arrow</t>
  </si>
  <si>
    <t>Biancour</t>
  </si>
  <si>
    <t>Tarti</t>
  </si>
  <si>
    <t>Lopez</t>
  </si>
  <si>
    <t>Drataut</t>
  </si>
  <si>
    <t>Colonne1</t>
  </si>
  <si>
    <t>Colonne2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</si>
</sst>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400]h:mm:ss\ AM/PM"/>
    <numFmt numFmtId="166" formatCode="d/m/yy\ h:mm;@"/>
  </numFmts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0">
    <xf numFmtId="0" fontId="0" fillId="0" borderId="0"/>
    <xf numFmtId="0" fontId="2" fillId="2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5" fillId="0" borderId="0"/>
  </cellStyleXfs>
  <cellXfs count="50">
    <xf numFmtId="0" fontId="0" fillId="0" borderId="0" xfId="0"/>
    <xf numFmtId="14" fontId="0" fillId="0" borderId="0" xfId="0" applyNumberFormat="1"/>
    <xf numFmtId="0" fontId="0" fillId="0" borderId="0" xfId="0" applyBorder="1"/>
    <xf numFmtId="0" fontId="2" fillId="2" borderId="0" xfId="1"/>
    <xf numFmtId="0" fontId="2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10" fillId="5" borderId="0" xfId="4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14" fillId="0" borderId="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/>
    <xf numFmtId="14" fontId="13" fillId="0" borderId="3" xfId="0" applyNumberFormat="1" applyFont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>
      <alignment vertical="center"/>
    </xf>
    <xf numFmtId="0" fontId="0" fillId="6" borderId="0" xfId="0" applyFill="1" applyBorder="1" applyAlignment="1"/>
    <xf numFmtId="0" fontId="0" fillId="6" borderId="0" xfId="0" applyFill="1" applyBorder="1" applyAlignment="1">
      <alignment vertical="center"/>
    </xf>
    <xf numFmtId="0" fontId="2" fillId="6" borderId="0" xfId="0" applyFont="1" applyFill="1" applyBorder="1"/>
    <xf numFmtId="0" fontId="0" fillId="7" borderId="0" xfId="0" applyFill="1" applyBorder="1" applyAlignment="1">
      <alignment horizontal="left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5" fillId="0" borderId="4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14" fontId="0" fillId="0" borderId="0" xfId="0" applyNumberFormat="1" applyBorder="1"/>
    <xf numFmtId="0" fontId="9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9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12" fillId="2" borderId="0" xfId="1" applyFont="1" applyAlignment="1" applyProtection="1">
      <alignment horizontal="center" vertical="center"/>
      <protection locked="0"/>
    </xf>
    <xf numFmtId="14" fontId="11" fillId="2" borderId="0" xfId="1" applyNumberFormat="1" applyFont="1" applyAlignment="1" applyProtection="1">
      <alignment horizontal="center" vertical="center"/>
      <protection locked="0"/>
    </xf>
    <xf numFmtId="0" fontId="11" fillId="2" borderId="0" xfId="1" applyFont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34">
    <dxf>
      <alignment horizontal="center" vertical="center" textRotation="0" wrapText="0" indent="0" relativeIndent="0" justifyLastLine="0" shrinkToFit="0" readingOrder="0"/>
    </dxf>
    <dxf>
      <numFmt numFmtId="166" formatCode="d/m/yy\ h:mm;@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30" formatCode="@"/>
      <fill>
        <patternFill>
          <bgColor theme="5" tint="-0.24994659260841701"/>
        </patternFill>
      </fill>
    </dxf>
    <dxf>
      <numFmt numFmtId="30" formatCode="@"/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color rgb="FF005C00"/>
      </font>
      <fill>
        <patternFill patternType="solid">
          <fgColor indexed="64"/>
          <bgColor theme="0"/>
        </patternFill>
      </fill>
    </dxf>
    <dxf>
      <font>
        <color theme="9" tint="-0.249977111117893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DE0014"/>
        </top>
        <bottom style="thin">
          <color rgb="FFDE0014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ont>
        <strike val="0"/>
        <color auto="1"/>
      </font>
      <fill>
        <patternFill patternType="none">
          <fgColor indexed="64"/>
          <bgColor auto="1"/>
        </patternFill>
      </fill>
      <border>
        <top style="thin">
          <color theme="6" tint="-0.499984740745262"/>
        </top>
        <bottom style="thin">
          <color theme="6" tint="-0.499984740745262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7" tint="-0.249977111117893"/>
        </top>
        <bottom style="thin">
          <color theme="7" tint="-0.249977111117893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 style="thin">
          <color theme="3" tint="0.39997558519241921"/>
        </top>
        <bottom style="thin">
          <color theme="3" tint="0.39997558519241921"/>
        </bottom>
        <vertical/>
        <horizontal/>
      </border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325244</xdr:colOff>
      <xdr:row>1</xdr:row>
      <xdr:rowOff>139390</xdr:rowOff>
    </xdr:from>
    <xdr:to>
      <xdr:col>4</xdr:col>
      <xdr:colOff>92927</xdr:colOff>
      <xdr:row>3</xdr:row>
      <xdr:rowOff>185853</xdr:rowOff>
    </xdr:to>
    <xdr:sp macro="[0]!PRDV" textlink="">
      <xdr:nvSpPr>
        <xdr:cNvPr id="2" name="Rectangle à coins arrondis 1"/>
        <xdr:cNvSpPr/>
      </xdr:nvSpPr>
      <xdr:spPr>
        <a:xfrm>
          <a:off x="1161585" y="148683"/>
          <a:ext cx="2220952" cy="576146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Prise RDV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F52" headerRowDxfId="12" dataDxfId="11">
  <autoFilter ref="A3:F52"/>
  <sortState ref="A4:F52">
    <sortCondition ref="A4"/>
  </sortState>
  <tableColumns count="6">
    <tableColumn id="1" name="date" totalsRowLabel="Total" dataDxfId="10" totalsRowDxfId="9"/>
    <tableColumn id="2" name="heure" dataDxfId="8" totalsRowDxfId="7"/>
    <tableColumn id="3" name="Type d'interventions" dataDxfId="6" totalsRowDxfId="5"/>
    <tableColumn id="4" name="commentaires" dataDxfId="4" totalsRowDxfId="3"/>
    <tableColumn id="5" name="clients" totalsRowFunction="count" totalsRowDxfId="2"/>
    <tableColumn id="6" name="Date et heure" dataDxfId="1" totalsRowDxfId="0">
      <calculatedColumnFormula>Tableau1[[#This Row],[date]]+Tableau1[[#This Row],[heure]]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9" totalsRowShown="0">
  <autoFilter ref="A1:B9"/>
  <tableColumns count="2">
    <tableColumn id="1" name="Colonne1"/>
    <tableColumn id="2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5703125" defaultRowHeight="50.1" customHeight="1"/>
  <cols>
    <col min="1" max="1" width="5.42578125" customWidth="1"/>
    <col min="2" max="2" width="1.5703125" customWidth="1"/>
    <col min="10" max="10" width="1.5703125" customWidth="1"/>
    <col min="32" max="32" width="17.42578125" customWidth="1"/>
  </cols>
  <sheetData>
    <row r="1" spans="2:22" ht="44.1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" customHeight="1">
      <c r="B3" s="5"/>
      <c r="C3" s="44">
        <v>2016</v>
      </c>
      <c r="D3" s="44"/>
      <c r="E3" s="45" t="s">
        <v>0</v>
      </c>
      <c r="F3" s="46"/>
      <c r="G3" s="46"/>
      <c r="H3" s="3"/>
      <c r="I3" s="3"/>
      <c r="J3" s="5"/>
    </row>
    <row r="4" spans="2:22" ht="50.1" customHeight="1">
      <c r="B4" s="5"/>
      <c r="C4" s="10" t="s">
        <v>1</v>
      </c>
      <c r="D4" s="10" t="s">
        <v>2</v>
      </c>
      <c r="E4" s="10" t="s">
        <v>3</v>
      </c>
      <c r="F4" s="10" t="s">
        <v>4</v>
      </c>
      <c r="G4" s="10" t="s">
        <v>5</v>
      </c>
      <c r="H4" s="10" t="s">
        <v>6</v>
      </c>
      <c r="I4" s="10" t="s">
        <v>7</v>
      </c>
      <c r="J4" s="5"/>
      <c r="N4" s="14" t="e">
        <f>MONTH(1&amp;mois)</f>
        <v>#NAME?</v>
      </c>
    </row>
    <row r="5" spans="2:22" ht="26.1" customHeight="1">
      <c r="B5" s="5"/>
      <c r="C5" s="38" t="e">
        <f>IF(C4=jour,1,"")</f>
        <v>#NAME?</v>
      </c>
      <c r="D5" s="38" t="e">
        <f t="shared" ref="D5:I5" si="0">IF(D4=jour,1,IF(C5="","",C5+1))</f>
        <v>#NAME?</v>
      </c>
      <c r="E5" s="38" t="e">
        <f t="shared" si="0"/>
        <v>#NAME?</v>
      </c>
      <c r="F5" s="38" t="e">
        <f t="shared" si="0"/>
        <v>#NAME?</v>
      </c>
      <c r="G5" s="38" t="e">
        <f t="shared" si="0"/>
        <v>#NAME?</v>
      </c>
      <c r="H5" s="38" t="e">
        <f t="shared" si="0"/>
        <v>#NAME?</v>
      </c>
      <c r="I5" s="38" t="e">
        <f t="shared" si="0"/>
        <v>#NAME?</v>
      </c>
      <c r="J5" s="5"/>
      <c r="V5" s="1"/>
    </row>
    <row r="6" spans="2:22" ht="26.1" customHeight="1">
      <c r="B6" s="5"/>
      <c r="C6" s="39"/>
      <c r="D6" s="39"/>
      <c r="E6" s="39"/>
      <c r="F6" s="39"/>
      <c r="G6" s="39"/>
      <c r="H6" s="39"/>
      <c r="I6" s="39"/>
      <c r="J6" s="5"/>
    </row>
    <row r="7" spans="2:22" ht="29.1" customHeight="1">
      <c r="B7" s="5"/>
      <c r="C7" s="38" t="e">
        <f>I5+1</f>
        <v>#NAME?</v>
      </c>
      <c r="D7" s="38" t="e">
        <f t="shared" ref="D7:I11" si="1">C7+1</f>
        <v>#NAME?</v>
      </c>
      <c r="E7" s="38" t="e">
        <f t="shared" si="1"/>
        <v>#NAME?</v>
      </c>
      <c r="F7" s="38" t="e">
        <f t="shared" si="1"/>
        <v>#NAME?</v>
      </c>
      <c r="G7" s="38" t="e">
        <f t="shared" si="1"/>
        <v>#NAME?</v>
      </c>
      <c r="H7" s="38" t="e">
        <f t="shared" si="1"/>
        <v>#NAME?</v>
      </c>
      <c r="I7" s="38" t="e">
        <f t="shared" si="1"/>
        <v>#NAME?</v>
      </c>
      <c r="J7" s="5"/>
    </row>
    <row r="8" spans="2:22" ht="29.1" customHeight="1">
      <c r="B8" s="5"/>
      <c r="C8" s="39"/>
      <c r="D8" s="39"/>
      <c r="E8" s="39"/>
      <c r="F8" s="39"/>
      <c r="G8" s="39"/>
      <c r="H8" s="39"/>
      <c r="I8" s="39"/>
      <c r="J8" s="5"/>
    </row>
    <row r="9" spans="2:22" ht="29.1" customHeight="1">
      <c r="B9" s="5"/>
      <c r="C9" s="38" t="e">
        <f>I7+1</f>
        <v>#NAME?</v>
      </c>
      <c r="D9" s="38" t="e">
        <f t="shared" si="1"/>
        <v>#NAME?</v>
      </c>
      <c r="E9" s="38" t="e">
        <f t="shared" si="1"/>
        <v>#NAME?</v>
      </c>
      <c r="F9" s="42" t="e">
        <f t="shared" si="1"/>
        <v>#NAME?</v>
      </c>
      <c r="G9" s="38" t="e">
        <f t="shared" si="1"/>
        <v>#NAME?</v>
      </c>
      <c r="H9" s="38" t="e">
        <f t="shared" si="1"/>
        <v>#NAME?</v>
      </c>
      <c r="I9" s="38" t="e">
        <f t="shared" si="1"/>
        <v>#NAME?</v>
      </c>
      <c r="J9" s="5"/>
    </row>
    <row r="10" spans="2:22" ht="29.1" customHeight="1">
      <c r="B10" s="5"/>
      <c r="C10" s="39"/>
      <c r="D10" s="39"/>
      <c r="E10" s="39"/>
      <c r="F10" s="43"/>
      <c r="G10" s="39"/>
      <c r="H10" s="39"/>
      <c r="I10" s="39"/>
      <c r="J10" s="5"/>
    </row>
    <row r="11" spans="2:22" ht="29.1" customHeight="1">
      <c r="B11" s="5"/>
      <c r="C11" s="42" t="e">
        <f>I9+1</f>
        <v>#NAME?</v>
      </c>
      <c r="D11" s="38" t="e">
        <f t="shared" si="1"/>
        <v>#NAME?</v>
      </c>
      <c r="E11" s="38" t="e">
        <f t="shared" si="1"/>
        <v>#NAME?</v>
      </c>
      <c r="F11" s="38" t="e">
        <f t="shared" si="1"/>
        <v>#NAME?</v>
      </c>
      <c r="G11" s="38" t="e">
        <f t="shared" si="1"/>
        <v>#NAME?</v>
      </c>
      <c r="H11" s="38" t="e">
        <f t="shared" si="1"/>
        <v>#NAME?</v>
      </c>
      <c r="I11" s="38" t="e">
        <f t="shared" si="1"/>
        <v>#NAME?</v>
      </c>
      <c r="J11" s="5"/>
    </row>
    <row r="12" spans="2:22" ht="29.1" customHeight="1">
      <c r="B12" s="5"/>
      <c r="C12" s="43"/>
      <c r="D12" s="39"/>
      <c r="E12" s="39"/>
      <c r="F12" s="39"/>
      <c r="G12" s="39"/>
      <c r="H12" s="39"/>
      <c r="I12" s="39"/>
      <c r="J12" s="5"/>
    </row>
    <row r="13" spans="2:22" ht="29.1" customHeight="1">
      <c r="B13" s="5"/>
      <c r="C13" s="38" t="e">
        <f>IF(OR(I11=NB_jours,I11=""),"",I11+1)</f>
        <v>#NAME?</v>
      </c>
      <c r="D13" s="38" t="e">
        <f t="shared" ref="D13:I13" si="2">IF(OR(C13=NB_jours,C13=""),"",C13+1)</f>
        <v>#NAME?</v>
      </c>
      <c r="E13" s="38" t="e">
        <f t="shared" si="2"/>
        <v>#NAME?</v>
      </c>
      <c r="F13" s="38" t="e">
        <f t="shared" si="2"/>
        <v>#NAME?</v>
      </c>
      <c r="G13" s="38" t="e">
        <f t="shared" si="2"/>
        <v>#NAME?</v>
      </c>
      <c r="H13" s="38" t="e">
        <f t="shared" si="2"/>
        <v>#NAME?</v>
      </c>
      <c r="I13" s="38" t="e">
        <f t="shared" si="2"/>
        <v>#NAME?</v>
      </c>
      <c r="J13" s="5"/>
    </row>
    <row r="14" spans="2:22" ht="29.1" customHeight="1">
      <c r="B14" s="5"/>
      <c r="C14" s="39"/>
      <c r="D14" s="39"/>
      <c r="E14" s="39"/>
      <c r="F14" s="39"/>
      <c r="G14" s="39"/>
      <c r="H14" s="39"/>
      <c r="I14" s="39"/>
      <c r="J14" s="5"/>
    </row>
    <row r="15" spans="2:22" ht="29.1" customHeight="1">
      <c r="B15" s="5"/>
      <c r="C15" s="40" t="e">
        <f>IF(OR(I13=NB_jours,I13=""),"",I13+1)</f>
        <v>#NAME?</v>
      </c>
      <c r="D15" s="38" t="e">
        <f t="shared" ref="D15:I15" si="3">IF(OR(C15=NB_jours,C15=""),"",C15+1)</f>
        <v>#NAME?</v>
      </c>
      <c r="E15" s="38" t="e">
        <f t="shared" si="3"/>
        <v>#NAME?</v>
      </c>
      <c r="F15" s="38" t="e">
        <f t="shared" si="3"/>
        <v>#NAME?</v>
      </c>
      <c r="G15" s="38" t="e">
        <f t="shared" si="3"/>
        <v>#NAME?</v>
      </c>
      <c r="H15" s="38" t="e">
        <f t="shared" si="3"/>
        <v>#NAME?</v>
      </c>
      <c r="I15" s="38" t="e">
        <f t="shared" si="3"/>
        <v>#NAME?</v>
      </c>
      <c r="J15" s="5"/>
    </row>
    <row r="16" spans="2:22" ht="29.1" customHeight="1">
      <c r="B16" s="5"/>
      <c r="C16" s="41"/>
      <c r="D16" s="39"/>
      <c r="E16" s="39"/>
      <c r="F16" s="39"/>
      <c r="G16" s="39"/>
      <c r="H16" s="39"/>
      <c r="I16" s="39"/>
      <c r="J16" s="5"/>
    </row>
    <row r="17" spans="2:44" ht="8.1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C3:D3"/>
    <mergeCell ref="E3:G3"/>
    <mergeCell ref="I5:I6"/>
    <mergeCell ref="C5:C6"/>
    <mergeCell ref="D5:D6"/>
    <mergeCell ref="E5:E6"/>
    <mergeCell ref="F5:F6"/>
    <mergeCell ref="G5:G6"/>
    <mergeCell ref="H5:H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15:H16"/>
    <mergeCell ref="D15:D16"/>
    <mergeCell ref="E15:E16"/>
    <mergeCell ref="F15:F16"/>
    <mergeCell ref="G15:G16"/>
  </mergeCells>
  <phoneticPr fontId="8" type="noConversion"/>
  <conditionalFormatting sqref="C5:I5 C7:I7 C9:I9 C11:I11 C13:I13 C15:I15">
    <cfRule type="cellIs" dxfId="33" priority="1" operator="equal">
      <formula>DAY(TODAY())</formula>
    </cfRule>
    <cfRule type="containsBlanks" dxfId="32" priority="2">
      <formula>LEN(TRIM(C5))=0</formula>
    </cfRule>
  </conditionalFormatting>
  <conditionalFormatting sqref="C5:I16">
    <cfRule type="expression" dxfId="31" priority="3">
      <formula>AND(MATCH(DATE($C$3,$N$4,C5)&amp;"production",date&amp;activité1,0),MATCH(DATE($C$3,$N$4,C5)&amp;"personnel",date&amp;activité1,0))</formula>
    </cfRule>
    <cfRule type="expression" dxfId="30" priority="4">
      <formula>MATCH(DATE($C$3,$N$4,C5)&amp;"production",date&amp;activité1,0)</formula>
    </cfRule>
    <cfRule type="expression" dxfId="29" priority="16">
      <formula>MATCH(DATE($C$3,$N$4,C5)&amp;"personnel",date&amp;activité1,0)</formula>
    </cfRule>
    <cfRule type="expression" dxfId="28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RDV'!$A$71:$A$79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R22"/>
  <sheetViews>
    <sheetView showGridLines="0" zoomScale="82" zoomScaleNormal="82" workbookViewId="0">
      <pane ySplit="6" topLeftCell="A7" activePane="bottomLeft" state="frozen"/>
      <selection pane="bottomLeft" activeCell="G3" sqref="G3"/>
    </sheetView>
  </sheetViews>
  <sheetFormatPr baseColWidth="10" defaultColWidth="11.42578125" defaultRowHeight="15"/>
  <cols>
    <col min="1" max="1" width="1.42578125" customWidth="1"/>
    <col min="2" max="2" width="10.85546875" customWidth="1"/>
    <col min="3" max="4" width="17.85546875" customWidth="1"/>
    <col min="5" max="5" width="28.42578125" customWidth="1"/>
    <col min="6" max="7" width="17.85546875" customWidth="1"/>
    <col min="8" max="8" width="20.5703125" customWidth="1"/>
    <col min="9" max="9" width="21.42578125" customWidth="1"/>
  </cols>
  <sheetData>
    <row r="1" spans="2:18" ht="0.75" customHeight="1">
      <c r="E1" s="2"/>
      <c r="F1" s="2"/>
      <c r="G1" s="2"/>
      <c r="H1" s="2"/>
      <c r="I1" s="2"/>
      <c r="K1" s="12"/>
    </row>
    <row r="2" spans="2:18" ht="22.35" customHeight="1">
      <c r="E2" s="2"/>
      <c r="F2" s="2"/>
      <c r="G2" s="20" t="s">
        <v>8</v>
      </c>
      <c r="H2" s="26" t="s">
        <v>9</v>
      </c>
      <c r="I2" s="23"/>
      <c r="K2" s="13"/>
    </row>
    <row r="3" spans="2:18" ht="20.25" customHeight="1">
      <c r="B3" s="2"/>
      <c r="E3" s="2"/>
      <c r="F3" s="32">
        <f ca="1">WEEKDAY(G3)</f>
        <v>6</v>
      </c>
      <c r="G3" s="21">
        <f ca="1">TODAY()</f>
        <v>42440</v>
      </c>
      <c r="H3" s="26" t="s">
        <v>10</v>
      </c>
      <c r="I3" s="24"/>
      <c r="K3" s="13"/>
    </row>
    <row r="4" spans="2:18" ht="41.45" customHeight="1">
      <c r="B4" s="2"/>
      <c r="C4" s="4" t="b">
        <f ca="1">C2=F3</f>
        <v>0</v>
      </c>
      <c r="D4" s="4"/>
      <c r="E4" s="4"/>
      <c r="F4" s="4"/>
      <c r="G4" s="4"/>
      <c r="H4" s="22" t="s">
        <v>11</v>
      </c>
      <c r="I4" s="25"/>
      <c r="K4" s="13"/>
    </row>
    <row r="5" spans="2:18" ht="28.7" customHeight="1">
      <c r="B5" s="47" t="s">
        <v>12</v>
      </c>
      <c r="C5" s="17">
        <f ca="1">IF(C21=$F$3,$G$3,I5-6)</f>
        <v>42436</v>
      </c>
      <c r="D5" s="17">
        <f t="shared" ref="D5:I5" ca="1" si="0">IF(D21=$F$3,$G$3,C5+1)</f>
        <v>42437</v>
      </c>
      <c r="E5" s="17">
        <f t="shared" ca="1" si="0"/>
        <v>42438</v>
      </c>
      <c r="F5" s="17">
        <f t="shared" ca="1" si="0"/>
        <v>42439</v>
      </c>
      <c r="G5" s="17">
        <f t="shared" ca="1" si="0"/>
        <v>42440</v>
      </c>
      <c r="H5" s="17">
        <f t="shared" ca="1" si="0"/>
        <v>42441</v>
      </c>
      <c r="I5" s="17">
        <f t="shared" ca="1" si="0"/>
        <v>42442</v>
      </c>
      <c r="J5" s="1">
        <v>42413</v>
      </c>
      <c r="K5" s="13"/>
      <c r="L5" s="1">
        <v>42412</v>
      </c>
      <c r="M5" s="1">
        <v>42413</v>
      </c>
      <c r="N5" s="1">
        <v>42414</v>
      </c>
      <c r="O5" s="1">
        <v>42415</v>
      </c>
      <c r="P5" s="1">
        <v>42416</v>
      </c>
      <c r="Q5" s="1"/>
      <c r="R5" s="1"/>
    </row>
    <row r="6" spans="2:18" ht="21.95" customHeight="1">
      <c r="B6" s="47"/>
      <c r="C6" s="15" t="s">
        <v>13</v>
      </c>
      <c r="D6" s="15" t="s">
        <v>14</v>
      </c>
      <c r="E6" s="15" t="s">
        <v>15</v>
      </c>
      <c r="F6" s="16" t="s">
        <v>16</v>
      </c>
      <c r="G6" s="16" t="s">
        <v>17</v>
      </c>
      <c r="H6" s="16" t="s">
        <v>18</v>
      </c>
      <c r="I6" s="16" t="s">
        <v>19</v>
      </c>
      <c r="J6" s="37">
        <v>42415</v>
      </c>
      <c r="K6" s="13"/>
    </row>
    <row r="7" spans="2:18" ht="45" customHeight="1">
      <c r="B7" s="28">
        <v>0.33333333333333331</v>
      </c>
      <c r="C7" s="31" t="str">
        <f t="array" aca="1" ref="C7" ca="1">IFERROR(INDEX(Tableau1[],MATCH(C$5+$B7,Tableau1[date]+Tableau1[heure],0),3)&amp;"  "&amp;INDEX(Tableau1[],MATCH(C$5+$B7,Tableau1[date]+Tableau1[heure],0),4)&amp;"  "&amp;INDEX(Tableau1[],MATCH(C$5+$B7,Tableau1[date]+Tableau1[heure],0),5),"")</f>
        <v xml:space="preserve">Test    </v>
      </c>
      <c r="D7" s="31" t="str">
        <f t="array" aca="1" ref="D7" ca="1">IFERROR(INDEX(Tableau1[],MATCH(D$5+$B7,Tableau1[date]+Tableau1[heure],0),3)&amp;"  "&amp;INDEX(Tableau1[],MATCH(D$5+$B7,Tableau1[date]+Tableau1[heure],0),4)&amp;"  "&amp;INDEX(Tableau1[],MATCH(D$5+$B7,Tableau1[date]+Tableau1[heure],0),5),"")</f>
        <v xml:space="preserve">Menage    </v>
      </c>
      <c r="E7" s="31" t="str">
        <f t="array" aca="1" ref="E7" ca="1">IFERROR(INDEX(Tableau1[],MATCH(E$5+$B7,Tableau1[date]+Tableau1[heure],0),3)&amp;"  "&amp;INDEX(Tableau1[],MATCH(E$5+$B7,Tableau1[date]+Tableau1[heure],0),4)&amp;"  "&amp;INDEX(Tableau1[],MATCH(E$5+$B7,Tableau1[date]+Tableau1[heure],0),5),"")</f>
        <v/>
      </c>
      <c r="F7" s="31" t="str">
        <f t="array" aca="1" ref="F7" ca="1">IFERROR(INDEX(Tableau1[],MATCH(F$5+$B7,Tableau1[date]+Tableau1[heure],0),3)&amp;"  "&amp;INDEX(Tableau1[],MATCH(F$5+$B7,Tableau1[date]+Tableau1[heure],0),4)&amp;"  "&amp;INDEX(Tableau1[],MATCH(F$5+$B7,Tableau1[date]+Tableau1[heure],0),5),"")</f>
        <v/>
      </c>
      <c r="G7" s="31" t="str">
        <f t="array" aca="1" ref="G7" ca="1">IFERROR(INDEX(Tableau1[],MATCH(G$5+$B7,Tableau1[date]+Tableau1[heure],0),3)&amp;"  "&amp;INDEX(Tableau1[],MATCH(G$5+$B7,Tableau1[date]+Tableau1[heure],0),4)&amp;"  "&amp;INDEX(Tableau1[],MATCH(G$5+$B7,Tableau1[date]+Tableau1[heure],0),5),"")</f>
        <v/>
      </c>
      <c r="H7" s="31" t="str">
        <f t="array" aca="1" ref="H7" ca="1">IFERROR(INDEX(Tableau1[],MATCH(H$5+$B7,Tableau1[date]+Tableau1[heure],0),3)&amp;"  "&amp;INDEX(Tableau1[],MATCH(H$5+$B7,Tableau1[date]+Tableau1[heure],0),4)&amp;"  "&amp;INDEX(Tableau1[],MATCH(H$5+$B7,Tableau1[date]+Tableau1[heure],0),5),"")</f>
        <v xml:space="preserve">Jeu vidéo    </v>
      </c>
      <c r="I7" s="31" t="str">
        <f t="array" aca="1" ref="I7" ca="1">IFERROR(INDEX(Tableau1[],MATCH(I$5+$B7,Tableau1[date]+Tableau1[heure],0),3)&amp;"  "&amp;INDEX(Tableau1[],MATCH(I$5+$B7,Tableau1[date]+Tableau1[heure],0),4)&amp;"  "&amp;INDEX(Tableau1[],MATCH(I$5+$B7,Tableau1[date]+Tableau1[heure],0),5),"")</f>
        <v xml:space="preserve">Voiture    </v>
      </c>
      <c r="J7" s="2"/>
      <c r="K7" s="12"/>
    </row>
    <row r="8" spans="2:18" ht="45" customHeight="1">
      <c r="B8" s="29">
        <v>0.375</v>
      </c>
      <c r="C8" s="31" t="str">
        <f t="array" aca="1" ref="C8" ca="1">IFERROR(INDEX(Tableau1[],MATCH(C$5+$B8,Tableau1[date]+Tableau1[heure],0),3)&amp;"  "&amp;INDEX(Tableau1[],MATCH(C$5+$B8,Tableau1[date]+Tableau1[heure],0),4)&amp;"  "&amp;INDEX(Tableau1[],MATCH(C$5+$B8,Tableau1[date]+Tableau1[heure],0),5),"")</f>
        <v/>
      </c>
      <c r="D8" s="31" t="str">
        <f t="array" aca="1" ref="D8" ca="1">IFERROR(INDEX(Tableau1[],MATCH(D$5+$B8,Tableau1[date]+Tableau1[heure],0),3)&amp;"  "&amp;INDEX(Tableau1[],MATCH(D$5+$B8,Tableau1[date]+Tableau1[heure],0),4)&amp;"  "&amp;INDEX(Tableau1[],MATCH(D$5+$B8,Tableau1[date]+Tableau1[heure],0),5),"")</f>
        <v/>
      </c>
      <c r="E8" s="31" t="str">
        <f t="array" aca="1" ref="E8" ca="1">IFERROR(INDEX(Tableau1[],MATCH(E$5+$B8,Tableau1[date]+Tableau1[heure],0),3)&amp;"  "&amp;INDEX(Tableau1[],MATCH(E$5+$B8,Tableau1[date]+Tableau1[heure],0),4)&amp;"  "&amp;INDEX(Tableau1[],MATCH(E$5+$B8,Tableau1[date]+Tableau1[heure],0),5),"")</f>
        <v/>
      </c>
      <c r="F8" s="31" t="str">
        <f t="array" aca="1" ref="F8" ca="1">IFERROR(INDEX(Tableau1[],MATCH(F$5+$B8,Tableau1[date]+Tableau1[heure],0),3)&amp;"  "&amp;INDEX(Tableau1[],MATCH(F$5+$B8,Tableau1[date]+Tableau1[heure],0),4)&amp;"  "&amp;INDEX(Tableau1[],MATCH(F$5+$B8,Tableau1[date]+Tableau1[heure],0),5),"")</f>
        <v/>
      </c>
      <c r="G8" s="31" t="str">
        <f t="array" aca="1" ref="G8" ca="1">IFERROR(INDEX(Tableau1[],MATCH(G$5+$B8,Tableau1[date]+Tableau1[heure],0),3)&amp;"  "&amp;INDEX(Tableau1[],MATCH(G$5+$B8,Tableau1[date]+Tableau1[heure],0),4)&amp;"  "&amp;INDEX(Tableau1[],MATCH(G$5+$B8,Tableau1[date]+Tableau1[heure],0),5),"")</f>
        <v xml:space="preserve">Manutention    </v>
      </c>
      <c r="H8" s="31" t="str">
        <f t="array" aca="1" ref="H8" ca="1">IFERROR(INDEX(Tableau1[],MATCH(H$5+$B8,Tableau1[date]+Tableau1[heure],0),3)&amp;"  "&amp;INDEX(Tableau1[],MATCH(H$5+$B8,Tableau1[date]+Tableau1[heure],0),4)&amp;"  "&amp;INDEX(Tableau1[],MATCH(H$5+$B8,Tableau1[date]+Tableau1[heure],0),5),"")</f>
        <v/>
      </c>
      <c r="I8" s="31" t="str">
        <f t="array" aca="1" ref="I8" ca="1">IFERROR(INDEX(Tableau1[],MATCH(I$5+$B8,Tableau1[date]+Tableau1[heure],0),3)&amp;"  "&amp;INDEX(Tableau1[],MATCH(I$5+$B8,Tableau1[date]+Tableau1[heure],0),4)&amp;"  "&amp;INDEX(Tableau1[],MATCH(I$5+$B8,Tableau1[date]+Tableau1[heure],0),5),"")</f>
        <v/>
      </c>
      <c r="J8" s="2"/>
    </row>
    <row r="9" spans="2:18" ht="45" customHeight="1">
      <c r="B9" s="28">
        <v>0.41666666666666702</v>
      </c>
      <c r="C9" s="31" t="str">
        <f t="array" aca="1" ref="C9" ca="1">IFERROR(INDEX(Tableau1[],MATCH(C$5+$B9,Tableau1[date]+Tableau1[heure],0),3)&amp;"  "&amp;INDEX(Tableau1[],MATCH(C$5+$B9,Tableau1[date]+Tableau1[heure],0),4)&amp;"  "&amp;INDEX(Tableau1[],MATCH(C$5+$B9,Tableau1[date]+Tableau1[heure],0),5),"")</f>
        <v/>
      </c>
      <c r="D9" s="31" t="str">
        <f t="array" aca="1" ref="D9" ca="1">IFERROR(INDEX(Tableau1[],MATCH(D$5+$B9,Tableau1[date]+Tableau1[heure],0),3)&amp;"  "&amp;INDEX(Tableau1[],MATCH(D$5+$B9,Tableau1[date]+Tableau1[heure],0),4)&amp;"  "&amp;INDEX(Tableau1[],MATCH(D$5+$B9,Tableau1[date]+Tableau1[heure],0),5),"")</f>
        <v/>
      </c>
      <c r="E9" s="31" t="str">
        <f t="array" aca="1" ref="E9" ca="1">IFERROR(INDEX(Tableau1[],MATCH(E$5+$B9,Tableau1[date]+Tableau1[heure],0),3)&amp;"  "&amp;INDEX(Tableau1[],MATCH(E$5+$B9,Tableau1[date]+Tableau1[heure],0),4)&amp;"  "&amp;INDEX(Tableau1[],MATCH(E$5+$B9,Tableau1[date]+Tableau1[heure],0),5),"")</f>
        <v/>
      </c>
      <c r="F9" s="31" t="str">
        <f t="array" aca="1" ref="F9" ca="1">IFERROR(INDEX(Tableau1[],MATCH(F$5+$B9,Tableau1[date]+Tableau1[heure],0),3)&amp;"  "&amp;INDEX(Tableau1[],MATCH(F$5+$B9,Tableau1[date]+Tableau1[heure],0),4)&amp;"  "&amp;INDEX(Tableau1[],MATCH(F$5+$B9,Tableau1[date]+Tableau1[heure],0),5),"")</f>
        <v xml:space="preserve">Livraison    </v>
      </c>
      <c r="G9" s="31" t="str">
        <f t="array" aca="1" ref="G9" ca="1">IFERROR(INDEX(Tableau1[],MATCH(G$5+$B9,Tableau1[date]+Tableau1[heure],0),3)&amp;"  "&amp;INDEX(Tableau1[],MATCH(G$5+$B9,Tableau1[date]+Tableau1[heure],0),4)&amp;"  "&amp;INDEX(Tableau1[],MATCH(G$5+$B9,Tableau1[date]+Tableau1[heure],0),5),"")</f>
        <v/>
      </c>
      <c r="H9" s="31" t="str">
        <f t="array" aca="1" ref="H9" ca="1">IFERROR(INDEX(Tableau1[],MATCH(H$5+$B9,Tableau1[date]+Tableau1[heure],0),3)&amp;"  "&amp;INDEX(Tableau1[],MATCH(H$5+$B9,Tableau1[date]+Tableau1[heure],0),4)&amp;"  "&amp;INDEX(Tableau1[],MATCH(H$5+$B9,Tableau1[date]+Tableau1[heure],0),5),"")</f>
        <v/>
      </c>
      <c r="I9" s="31" t="str">
        <f t="array" aca="1" ref="I9" ca="1">IFERROR(INDEX(Tableau1[],MATCH(I$5+$B9,Tableau1[date]+Tableau1[heure],0),3)&amp;"  "&amp;INDEX(Tableau1[],MATCH(I$5+$B9,Tableau1[date]+Tableau1[heure],0),4)&amp;"  "&amp;INDEX(Tableau1[],MATCH(I$5+$B9,Tableau1[date]+Tableau1[heure],0),5),"")</f>
        <v/>
      </c>
      <c r="J9" s="2"/>
    </row>
    <row r="10" spans="2:18" ht="45" customHeight="1">
      <c r="B10" s="29">
        <v>0.45833333333333298</v>
      </c>
      <c r="C10" s="31" t="str">
        <f t="array" aca="1" ref="C10" ca="1">IFERROR(INDEX(Tableau1[],MATCH(C$5+$B10,Tableau1[date]+Tableau1[heure],0),3)&amp;"  "&amp;INDEX(Tableau1[],MATCH(C$5+$B10,Tableau1[date]+Tableau1[heure],0),4)&amp;"  "&amp;INDEX(Tableau1[],MATCH(C$5+$B10,Tableau1[date]+Tableau1[heure],0),5),"")</f>
        <v/>
      </c>
      <c r="D10" s="31" t="str">
        <f t="array" aca="1" ref="D10" ca="1">IFERROR(INDEX(Tableau1[],MATCH(D$5+$B10,Tableau1[date]+Tableau1[heure],0),3)&amp;"  "&amp;INDEX(Tableau1[],MATCH(D$5+$B10,Tableau1[date]+Tableau1[heure],0),4)&amp;"  "&amp;INDEX(Tableau1[],MATCH(D$5+$B10,Tableau1[date]+Tableau1[heure],0),5),"")</f>
        <v/>
      </c>
      <c r="E10" s="31" t="str">
        <f t="array" aca="1" ref="E10" ca="1">IFERROR(INDEX(Tableau1[],MATCH(E$5+$B10,Tableau1[date]+Tableau1[heure],0),3)&amp;"  "&amp;INDEX(Tableau1[],MATCH(E$5+$B10,Tableau1[date]+Tableau1[heure],0),4)&amp;"  "&amp;INDEX(Tableau1[],MATCH(E$5+$B10,Tableau1[date]+Tableau1[heure],0),5),"")</f>
        <v xml:space="preserve">Manutention    </v>
      </c>
      <c r="F10" s="31" t="str">
        <f t="array" aca="1" ref="F10" ca="1">IFERROR(INDEX(Tableau1[],MATCH(F$5+$B10,Tableau1[date]+Tableau1[heure],0),3)&amp;"  "&amp;INDEX(Tableau1[],MATCH(F$5+$B10,Tableau1[date]+Tableau1[heure],0),4)&amp;"  "&amp;INDEX(Tableau1[],MATCH(F$5+$B10,Tableau1[date]+Tableau1[heure],0),5),"")</f>
        <v/>
      </c>
      <c r="G10" s="31" t="str">
        <f t="array" aca="1" ref="G10" ca="1">IFERROR(INDEX(Tableau1[],MATCH(G$5+$B10,Tableau1[date]+Tableau1[heure],0),3)&amp;"  "&amp;INDEX(Tableau1[],MATCH(G$5+$B10,Tableau1[date]+Tableau1[heure],0),4)&amp;"  "&amp;INDEX(Tableau1[],MATCH(G$5+$B10,Tableau1[date]+Tableau1[heure],0),5),"")</f>
        <v/>
      </c>
      <c r="H10" s="31" t="str">
        <f t="array" aca="1" ref="H10" ca="1">IFERROR(INDEX(Tableau1[],MATCH(H$5+$B10,Tableau1[date]+Tableau1[heure],0),3)&amp;"  "&amp;INDEX(Tableau1[],MATCH(H$5+$B10,Tableau1[date]+Tableau1[heure],0),4)&amp;"  "&amp;INDEX(Tableau1[],MATCH(H$5+$B10,Tableau1[date]+Tableau1[heure],0),5),"")</f>
        <v/>
      </c>
      <c r="I10" s="31" t="str">
        <f t="array" aca="1" ref="I10" ca="1">IFERROR(INDEX(Tableau1[],MATCH(I$5+$B10,Tableau1[date]+Tableau1[heure],0),3)&amp;"  "&amp;INDEX(Tableau1[],MATCH(I$5+$B10,Tableau1[date]+Tableau1[heure],0),4)&amp;"  "&amp;INDEX(Tableau1[],MATCH(I$5+$B10,Tableau1[date]+Tableau1[heure],0),5),"")</f>
        <v/>
      </c>
      <c r="J10" s="2"/>
    </row>
    <row r="11" spans="2:18" ht="45" customHeight="1">
      <c r="B11" s="28">
        <v>0.5</v>
      </c>
      <c r="C11" s="31" t="str">
        <f t="array" aca="1" ref="C11" ca="1">IFERROR(INDEX(Tableau1[],MATCH(C$5+$B11,Tableau1[date]+Tableau1[heure],0),3)&amp;"  "&amp;INDEX(Tableau1[],MATCH(C$5+$B11,Tableau1[date]+Tableau1[heure],0),4)&amp;"  "&amp;INDEX(Tableau1[],MATCH(C$5+$B11,Tableau1[date]+Tableau1[heure],0),5),"")</f>
        <v/>
      </c>
      <c r="D11" s="31" t="str">
        <f t="array" aca="1" ref="D11" ca="1">IFERROR(INDEX(Tableau1[],MATCH(D$5+$B11,Tableau1[date]+Tableau1[heure],0),3)&amp;"  "&amp;INDEX(Tableau1[],MATCH(D$5+$B11,Tableau1[date]+Tableau1[heure],0),4)&amp;"  "&amp;INDEX(Tableau1[],MATCH(D$5+$B11,Tableau1[date]+Tableau1[heure],0),5),"")</f>
        <v/>
      </c>
      <c r="E11" s="31" t="str">
        <f t="array" aca="1" ref="E11" ca="1">IFERROR(INDEX(Tableau1[],MATCH(E$5+$B11,Tableau1[date]+Tableau1[heure],0),3)&amp;"  "&amp;INDEX(Tableau1[],MATCH(E$5+$B11,Tableau1[date]+Tableau1[heure],0),4)&amp;"  "&amp;INDEX(Tableau1[],MATCH(E$5+$B11,Tableau1[date]+Tableau1[heure],0),5),"")</f>
        <v/>
      </c>
      <c r="F11" s="31" t="str">
        <f t="array" aca="1" ref="F11" ca="1">IFERROR(INDEX(Tableau1[],MATCH(F$5+$B11,Tableau1[date]+Tableau1[heure],0),3)&amp;"  "&amp;INDEX(Tableau1[],MATCH(F$5+$B11,Tableau1[date]+Tableau1[heure],0),4)&amp;"  "&amp;INDEX(Tableau1[],MATCH(F$5+$B11,Tableau1[date]+Tableau1[heure],0),5),"")</f>
        <v/>
      </c>
      <c r="G11" s="31" t="str">
        <f t="array" aca="1" ref="G11" ca="1">IFERROR(INDEX(Tableau1[],MATCH(G$5+$B11,Tableau1[date]+Tableau1[heure],0),3)&amp;"  "&amp;INDEX(Tableau1[],MATCH(G$5+$B11,Tableau1[date]+Tableau1[heure],0),4)&amp;"  "&amp;INDEX(Tableau1[],MATCH(G$5+$B11,Tableau1[date]+Tableau1[heure],0),5),"")</f>
        <v/>
      </c>
      <c r="H11" s="31" t="str">
        <f t="array" aca="1" ref="H11" ca="1">IFERROR(INDEX(Tableau1[],MATCH(H$5+$B11,Tableau1[date]+Tableau1[heure],0),3)&amp;"  "&amp;INDEX(Tableau1[],MATCH(H$5+$B11,Tableau1[date]+Tableau1[heure],0),4)&amp;"  "&amp;INDEX(Tableau1[],MATCH(H$5+$B11,Tableau1[date]+Tableau1[heure],0),5),"")</f>
        <v/>
      </c>
      <c r="I11" s="31" t="str">
        <f t="array" aca="1" ref="I11" ca="1">IFERROR(INDEX(Tableau1[],MATCH(I$5+$B11,Tableau1[date]+Tableau1[heure],0),3)&amp;"  "&amp;INDEX(Tableau1[],MATCH(I$5+$B11,Tableau1[date]+Tableau1[heure],0),4)&amp;"  "&amp;INDEX(Tableau1[],MATCH(I$5+$B11,Tableau1[date]+Tableau1[heure],0),5),"")</f>
        <v/>
      </c>
      <c r="J11" s="2"/>
    </row>
    <row r="12" spans="2:18" ht="45" customHeight="1">
      <c r="B12" s="29">
        <v>0.54166666666666696</v>
      </c>
      <c r="C12" s="31" t="str">
        <f t="array" aca="1" ref="C12" ca="1">IFERROR(INDEX(Tableau1[],MATCH(C$5+$B12,Tableau1[date]+Tableau1[heure],0),3)&amp;"  "&amp;INDEX(Tableau1[],MATCH(C$5+$B12,Tableau1[date]+Tableau1[heure],0),4)&amp;"  "&amp;INDEX(Tableau1[],MATCH(C$5+$B12,Tableau1[date]+Tableau1[heure],0),5),"")</f>
        <v/>
      </c>
      <c r="D12" s="31" t="str">
        <f t="array" aca="1" ref="D12" ca="1">IFERROR(INDEX(Tableau1[],MATCH(D$5+$B12,Tableau1[date]+Tableau1[heure],0),3)&amp;"  "&amp;INDEX(Tableau1[],MATCH(D$5+$B12,Tableau1[date]+Tableau1[heure],0),4)&amp;"  "&amp;INDEX(Tableau1[],MATCH(D$5+$B12,Tableau1[date]+Tableau1[heure],0),5),"")</f>
        <v/>
      </c>
      <c r="E12" s="31" t="str">
        <f t="array" aca="1" ref="E12" ca="1">IFERROR(INDEX(Tableau1[],MATCH(E$5+$B12,Tableau1[date]+Tableau1[heure],0),3)&amp;"  "&amp;INDEX(Tableau1[],MATCH(E$5+$B12,Tableau1[date]+Tableau1[heure],0),4)&amp;"  "&amp;INDEX(Tableau1[],MATCH(E$5+$B12,Tableau1[date]+Tableau1[heure],0),5),"")</f>
        <v/>
      </c>
      <c r="F12" s="31" t="str">
        <f t="array" aca="1" ref="F12" ca="1">IFERROR(INDEX(Tableau1[],MATCH(F$5+$B12,Tableau1[date]+Tableau1[heure],0),3)&amp;"  "&amp;INDEX(Tableau1[],MATCH(F$5+$B12,Tableau1[date]+Tableau1[heure],0),4)&amp;"  "&amp;INDEX(Tableau1[],MATCH(F$5+$B12,Tableau1[date]+Tableau1[heure],0),5),"")</f>
        <v/>
      </c>
      <c r="G12" s="31" t="str">
        <f t="array" aca="1" ref="G12" ca="1">IFERROR(INDEX(Tableau1[],MATCH(G$5+$B12,Tableau1[date]+Tableau1[heure],0),3)&amp;"  "&amp;INDEX(Tableau1[],MATCH(G$5+$B12,Tableau1[date]+Tableau1[heure],0),4)&amp;"  "&amp;INDEX(Tableau1[],MATCH(G$5+$B12,Tableau1[date]+Tableau1[heure],0),5),"")</f>
        <v/>
      </c>
      <c r="H12" s="31" t="str">
        <f t="array" aca="1" ref="H12" ca="1">IFERROR(INDEX(Tableau1[],MATCH(H$5+$B12,Tableau1[date]+Tableau1[heure],0),3)&amp;"  "&amp;INDEX(Tableau1[],MATCH(H$5+$B12,Tableau1[date]+Tableau1[heure],0),4)&amp;"  "&amp;INDEX(Tableau1[],MATCH(H$5+$B12,Tableau1[date]+Tableau1[heure],0),5),"")</f>
        <v/>
      </c>
      <c r="I12" s="31" t="str">
        <f t="array" aca="1" ref="I12" ca="1">IFERROR(INDEX(Tableau1[],MATCH(I$5+$B12,Tableau1[date]+Tableau1[heure],0),3)&amp;"  "&amp;INDEX(Tableau1[],MATCH(I$5+$B12,Tableau1[date]+Tableau1[heure],0),4)&amp;"  "&amp;INDEX(Tableau1[],MATCH(I$5+$B12,Tableau1[date]+Tableau1[heure],0),5),"")</f>
        <v/>
      </c>
      <c r="J12" s="2"/>
    </row>
    <row r="13" spans="2:18" ht="45" customHeight="1">
      <c r="B13" s="28">
        <v>0.58333333333333304</v>
      </c>
      <c r="C13" s="31" t="str">
        <f t="array" aca="1" ref="C13" ca="1">IFERROR(INDEX(Tableau1[],MATCH(C$5+$B13,Tableau1[date]+Tableau1[heure],0),3)&amp;"  "&amp;INDEX(Tableau1[],MATCH(C$5+$B13,Tableau1[date]+Tableau1[heure],0),4)&amp;"  "&amp;INDEX(Tableau1[],MATCH(C$5+$B13,Tableau1[date]+Tableau1[heure],0),5),"")</f>
        <v/>
      </c>
      <c r="D13" s="31" t="str">
        <f t="array" aca="1" ref="D13" ca="1">IFERROR(INDEX(Tableau1[],MATCH(D$5+$B13,Tableau1[date]+Tableau1[heure],0),3)&amp;"  "&amp;INDEX(Tableau1[],MATCH(D$5+$B13,Tableau1[date]+Tableau1[heure],0),4)&amp;"  "&amp;INDEX(Tableau1[],MATCH(D$5+$B13,Tableau1[date]+Tableau1[heure],0),5),"")</f>
        <v/>
      </c>
      <c r="E13" s="31" t="str">
        <f t="array" aca="1" ref="E13" ca="1">IFERROR(INDEX(Tableau1[],MATCH(E$5+$B13,Tableau1[date]+Tableau1[heure],0),3)&amp;"  "&amp;INDEX(Tableau1[],MATCH(E$5+$B13,Tableau1[date]+Tableau1[heure],0),4)&amp;"  "&amp;INDEX(Tableau1[],MATCH(E$5+$B13,Tableau1[date]+Tableau1[heure],0),5),"")</f>
        <v/>
      </c>
      <c r="F13" s="31" t="str">
        <f t="array" aca="1" ref="F13" ca="1">IFERROR(INDEX(Tableau1[],MATCH(F$5+$B13,Tableau1[date]+Tableau1[heure],0),3)&amp;"  "&amp;INDEX(Tableau1[],MATCH(F$5+$B13,Tableau1[date]+Tableau1[heure],0),4)&amp;"  "&amp;INDEX(Tableau1[],MATCH(F$5+$B13,Tableau1[date]+Tableau1[heure],0),5),"")</f>
        <v/>
      </c>
      <c r="G13" s="31" t="str">
        <f t="array" aca="1" ref="G13" ca="1">IFERROR(INDEX(Tableau1[],MATCH(G$5+$B13,Tableau1[date]+Tableau1[heure],0),3)&amp;"  "&amp;INDEX(Tableau1[],MATCH(G$5+$B13,Tableau1[date]+Tableau1[heure],0),4)&amp;"  "&amp;INDEX(Tableau1[],MATCH(G$5+$B13,Tableau1[date]+Tableau1[heure],0),5),"")</f>
        <v/>
      </c>
      <c r="H13" s="31" t="str">
        <f t="array" aca="1" ref="H13" ca="1">IFERROR(INDEX(Tableau1[],MATCH(H$5+$B13,Tableau1[date]+Tableau1[heure],0),3)&amp;"  "&amp;INDEX(Tableau1[],MATCH(H$5+$B13,Tableau1[date]+Tableau1[heure],0),4)&amp;"  "&amp;INDEX(Tableau1[],MATCH(H$5+$B13,Tableau1[date]+Tableau1[heure],0),5),"")</f>
        <v/>
      </c>
      <c r="I13" s="31" t="str">
        <f t="array" aca="1" ref="I13" ca="1">IFERROR(INDEX(Tableau1[],MATCH(I$5+$B13,Tableau1[date]+Tableau1[heure],0),3)&amp;"  "&amp;INDEX(Tableau1[],MATCH(I$5+$B13,Tableau1[date]+Tableau1[heure],0),4)&amp;"  "&amp;INDEX(Tableau1[],MATCH(I$5+$B13,Tableau1[date]+Tableau1[heure],0),5),"")</f>
        <v/>
      </c>
      <c r="J13" s="2"/>
    </row>
    <row r="14" spans="2:18" ht="45" customHeight="1">
      <c r="B14" s="29">
        <v>0.625</v>
      </c>
      <c r="C14" s="31" t="str">
        <f t="array" aca="1" ref="C14" ca="1">IFERROR(INDEX(Tableau1[],MATCH(C$5+$B14,Tableau1[date]+Tableau1[heure],0),3)&amp;"  "&amp;INDEX(Tableau1[],MATCH(C$5+$B14,Tableau1[date]+Tableau1[heure],0),4)&amp;"  "&amp;INDEX(Tableau1[],MATCH(C$5+$B14,Tableau1[date]+Tableau1[heure],0),5),"")</f>
        <v/>
      </c>
      <c r="D14" s="31" t="str">
        <f t="array" aca="1" ref="D14" ca="1">IFERROR(INDEX(Tableau1[],MATCH(D$5+$B14,Tableau1[date]+Tableau1[heure],0),3)&amp;"  "&amp;INDEX(Tableau1[],MATCH(D$5+$B14,Tableau1[date]+Tableau1[heure],0),4)&amp;"  "&amp;INDEX(Tableau1[],MATCH(D$5+$B14,Tableau1[date]+Tableau1[heure],0),5),"")</f>
        <v/>
      </c>
      <c r="E14" s="31" t="str">
        <f t="array" aca="1" ref="E14" ca="1">IFERROR(INDEX(Tableau1[],MATCH(E$5+$B14,Tableau1[date]+Tableau1[heure],0),3)&amp;"  "&amp;INDEX(Tableau1[],MATCH(E$5+$B14,Tableau1[date]+Tableau1[heure],0),4)&amp;"  "&amp;INDEX(Tableau1[],MATCH(E$5+$B14,Tableau1[date]+Tableau1[heure],0),5),"")</f>
        <v/>
      </c>
      <c r="F14" s="31" t="str">
        <f t="array" aca="1" ref="F14" ca="1">IFERROR(INDEX(Tableau1[],MATCH(F$5+$B14,Tableau1[date]+Tableau1[heure],0),3)&amp;"  "&amp;INDEX(Tableau1[],MATCH(F$5+$B14,Tableau1[date]+Tableau1[heure],0),4)&amp;"  "&amp;INDEX(Tableau1[],MATCH(F$5+$B14,Tableau1[date]+Tableau1[heure],0),5),"")</f>
        <v/>
      </c>
      <c r="G14" s="31" t="str">
        <f t="array" aca="1" ref="G14" ca="1">IFERROR(INDEX(Tableau1[],MATCH(G$5+$B14,Tableau1[date]+Tableau1[heure],0),3)&amp;"  "&amp;INDEX(Tableau1[],MATCH(G$5+$B14,Tableau1[date]+Tableau1[heure],0),4)&amp;"  "&amp;INDEX(Tableau1[],MATCH(G$5+$B14,Tableau1[date]+Tableau1[heure],0),5),"")</f>
        <v/>
      </c>
      <c r="H14" s="31" t="str">
        <f t="array" aca="1" ref="H14" ca="1">IFERROR(INDEX(Tableau1[],MATCH(H$5+$B14,Tableau1[date]+Tableau1[heure],0),3)&amp;"  "&amp;INDEX(Tableau1[],MATCH(H$5+$B14,Tableau1[date]+Tableau1[heure],0),4)&amp;"  "&amp;INDEX(Tableau1[],MATCH(H$5+$B14,Tableau1[date]+Tableau1[heure],0),5),"")</f>
        <v/>
      </c>
      <c r="I14" s="31" t="str">
        <f t="array" aca="1" ref="I14" ca="1">IFERROR(INDEX(Tableau1[],MATCH(I$5+$B14,Tableau1[date]+Tableau1[heure],0),3)&amp;"  "&amp;INDEX(Tableau1[],MATCH(I$5+$B14,Tableau1[date]+Tableau1[heure],0),4)&amp;"  "&amp;INDEX(Tableau1[],MATCH(I$5+$B14,Tableau1[date]+Tableau1[heure],0),5),"")</f>
        <v/>
      </c>
      <c r="J14" s="2"/>
    </row>
    <row r="15" spans="2:18" ht="45" customHeight="1">
      <c r="B15" s="28">
        <v>0.66666666666666696</v>
      </c>
      <c r="C15" s="31" t="str">
        <f t="array" aca="1" ref="C15" ca="1">IFERROR(INDEX(Tableau1[],MATCH(C$5+$B15,Tableau1[date]+Tableau1[heure],0),3)&amp;"  "&amp;INDEX(Tableau1[],MATCH(C$5+$B15,Tableau1[date]+Tableau1[heure],0),4)&amp;"  "&amp;INDEX(Tableau1[],MATCH(C$5+$B15,Tableau1[date]+Tableau1[heure],0),5),"")</f>
        <v/>
      </c>
      <c r="D15" s="31" t="str">
        <f t="array" aca="1" ref="D15" ca="1">IFERROR(INDEX(Tableau1[],MATCH(D$5+$B15,Tableau1[date]+Tableau1[heure],0),3)&amp;"  "&amp;INDEX(Tableau1[],MATCH(D$5+$B15,Tableau1[date]+Tableau1[heure],0),4)&amp;"  "&amp;INDEX(Tableau1[],MATCH(D$5+$B15,Tableau1[date]+Tableau1[heure],0),5),"")</f>
        <v/>
      </c>
      <c r="E15" s="31" t="str">
        <f t="array" aca="1" ref="E15" ca="1">IFERROR(INDEX(Tableau1[],MATCH(E$5+$B15,Tableau1[date]+Tableau1[heure],0),3)&amp;"  "&amp;INDEX(Tableau1[],MATCH(E$5+$B15,Tableau1[date]+Tableau1[heure],0),4)&amp;"  "&amp;INDEX(Tableau1[],MATCH(E$5+$B15,Tableau1[date]+Tableau1[heure],0),5),"")</f>
        <v/>
      </c>
      <c r="F15" s="31" t="str">
        <f t="array" aca="1" ref="F15" ca="1">IFERROR(INDEX(Tableau1[],MATCH(F$5+$B15,Tableau1[date]+Tableau1[heure],0),3)&amp;"  "&amp;INDEX(Tableau1[],MATCH(F$5+$B15,Tableau1[date]+Tableau1[heure],0),4)&amp;"  "&amp;INDEX(Tableau1[],MATCH(F$5+$B15,Tableau1[date]+Tableau1[heure],0),5),"")</f>
        <v/>
      </c>
      <c r="G15" s="31" t="str">
        <f t="array" aca="1" ref="G15" ca="1">IFERROR(INDEX(Tableau1[],MATCH(G$5+$B15,Tableau1[date]+Tableau1[heure],0),3)&amp;"  "&amp;INDEX(Tableau1[],MATCH(G$5+$B15,Tableau1[date]+Tableau1[heure],0),4)&amp;"  "&amp;INDEX(Tableau1[],MATCH(G$5+$B15,Tableau1[date]+Tableau1[heure],0),5),"")</f>
        <v/>
      </c>
      <c r="H15" s="31" t="str">
        <f t="array" aca="1" ref="H15" ca="1">IFERROR(INDEX(Tableau1[],MATCH(H$5+$B15,Tableau1[date]+Tableau1[heure],0),3)&amp;"  "&amp;INDEX(Tableau1[],MATCH(H$5+$B15,Tableau1[date]+Tableau1[heure],0),4)&amp;"  "&amp;INDEX(Tableau1[],MATCH(H$5+$B15,Tableau1[date]+Tableau1[heure],0),5),"")</f>
        <v/>
      </c>
      <c r="I15" s="31" t="str">
        <f t="array" aca="1" ref="I15" ca="1">IFERROR(INDEX(Tableau1[],MATCH(I$5+$B15,Tableau1[date]+Tableau1[heure],0),3)&amp;"  "&amp;INDEX(Tableau1[],MATCH(I$5+$B15,Tableau1[date]+Tableau1[heure],0),4)&amp;"  "&amp;INDEX(Tableau1[],MATCH(I$5+$B15,Tableau1[date]+Tableau1[heure],0),5),"")</f>
        <v/>
      </c>
      <c r="J15" s="2"/>
    </row>
    <row r="16" spans="2:18" ht="45" customHeight="1">
      <c r="B16" s="29">
        <v>0.70833333333333304</v>
      </c>
      <c r="C16" s="31" t="str">
        <f t="array" aca="1" ref="C16" ca="1">IFERROR(INDEX(Tableau1[],MATCH(C$5+$B16,Tableau1[date]+Tableau1[heure],0),3)&amp;"  "&amp;INDEX(Tableau1[],MATCH(C$5+$B16,Tableau1[date]+Tableau1[heure],0),4)&amp;"  "&amp;INDEX(Tableau1[],MATCH(C$5+$B16,Tableau1[date]+Tableau1[heure],0),5),"")</f>
        <v/>
      </c>
      <c r="D16" s="31" t="str">
        <f t="array" aca="1" ref="D16" ca="1">IFERROR(INDEX(Tableau1[],MATCH(D$5+$B16,Tableau1[date]+Tableau1[heure],0),3)&amp;"  "&amp;INDEX(Tableau1[],MATCH(D$5+$B16,Tableau1[date]+Tableau1[heure],0),4)&amp;"  "&amp;INDEX(Tableau1[],MATCH(D$5+$B16,Tableau1[date]+Tableau1[heure],0),5),"")</f>
        <v/>
      </c>
      <c r="E16" s="31" t="str">
        <f t="array" aca="1" ref="E16" ca="1">IFERROR(INDEX(Tableau1[],MATCH(E$5+$B16,Tableau1[date]+Tableau1[heure],0),3)&amp;"  "&amp;INDEX(Tableau1[],MATCH(E$5+$B16,Tableau1[date]+Tableau1[heure],0),4)&amp;"  "&amp;INDEX(Tableau1[],MATCH(E$5+$B16,Tableau1[date]+Tableau1[heure],0),5),"")</f>
        <v/>
      </c>
      <c r="F16" s="31" t="str">
        <f t="array" aca="1" ref="F16" ca="1">IFERROR(INDEX(Tableau1[],MATCH(F$5+$B16,Tableau1[date]+Tableau1[heure],0),3)&amp;"  "&amp;INDEX(Tableau1[],MATCH(F$5+$B16,Tableau1[date]+Tableau1[heure],0),4)&amp;"  "&amp;INDEX(Tableau1[],MATCH(F$5+$B16,Tableau1[date]+Tableau1[heure],0),5),"")</f>
        <v/>
      </c>
      <c r="G16" s="31" t="str">
        <f t="array" aca="1" ref="G16" ca="1">IFERROR(INDEX(Tableau1[],MATCH(G$5+$B16,Tableau1[date]+Tableau1[heure],0),3)&amp;"  "&amp;INDEX(Tableau1[],MATCH(G$5+$B16,Tableau1[date]+Tableau1[heure],0),4)&amp;"  "&amp;INDEX(Tableau1[],MATCH(G$5+$B16,Tableau1[date]+Tableau1[heure],0),5),"")</f>
        <v/>
      </c>
      <c r="H16" s="31" t="str">
        <f t="array" aca="1" ref="H16" ca="1">IFERROR(INDEX(Tableau1[],MATCH(H$5+$B16,Tableau1[date]+Tableau1[heure],0),3)&amp;"  "&amp;INDEX(Tableau1[],MATCH(H$5+$B16,Tableau1[date]+Tableau1[heure],0),4)&amp;"  "&amp;INDEX(Tableau1[],MATCH(H$5+$B16,Tableau1[date]+Tableau1[heure],0),5),"")</f>
        <v/>
      </c>
      <c r="I16" s="31" t="str">
        <f t="array" aca="1" ref="I16" ca="1">IFERROR(INDEX(Tableau1[],MATCH(I$5+$B16,Tableau1[date]+Tableau1[heure],0),3)&amp;"  "&amp;INDEX(Tableau1[],MATCH(I$5+$B16,Tableau1[date]+Tableau1[heure],0),4)&amp;"  "&amp;INDEX(Tableau1[],MATCH(I$5+$B16,Tableau1[date]+Tableau1[heure],0),5),"")</f>
        <v/>
      </c>
      <c r="J16" s="2"/>
    </row>
    <row r="17" spans="2:10" ht="45" customHeight="1">
      <c r="B17" s="30">
        <v>0.75</v>
      </c>
      <c r="C17" s="31" t="str">
        <f t="array" aca="1" ref="C17" ca="1">IFERROR(INDEX(Tableau1[],MATCH(C$5+$B17,Tableau1[date]+Tableau1[heure],0),3)&amp;"  "&amp;INDEX(Tableau1[],MATCH(C$5+$B17,Tableau1[date]+Tableau1[heure],0),4)&amp;"  "&amp;INDEX(Tableau1[],MATCH(C$5+$B17,Tableau1[date]+Tableau1[heure],0),5),"")</f>
        <v/>
      </c>
      <c r="D17" s="31" t="str">
        <f t="array" aca="1" ref="D17" ca="1">IFERROR(INDEX(Tableau1[],MATCH(D$5+$B17,Tableau1[date]+Tableau1[heure],0),3)&amp;"  "&amp;INDEX(Tableau1[],MATCH(D$5+$B17,Tableau1[date]+Tableau1[heure],0),4)&amp;"  "&amp;INDEX(Tableau1[],MATCH(D$5+$B17,Tableau1[date]+Tableau1[heure],0),5),"")</f>
        <v/>
      </c>
      <c r="E17" s="31" t="str">
        <f t="array" aca="1" ref="E17" ca="1">IFERROR(INDEX(Tableau1[],MATCH(E$5+$B17,Tableau1[date]+Tableau1[heure],0),3)&amp;"  "&amp;INDEX(Tableau1[],MATCH(E$5+$B17,Tableau1[date]+Tableau1[heure],0),4)&amp;"  "&amp;INDEX(Tableau1[],MATCH(E$5+$B17,Tableau1[date]+Tableau1[heure],0),5),"")</f>
        <v/>
      </c>
      <c r="F17" s="31" t="str">
        <f t="array" aca="1" ref="F17" ca="1">IFERROR(INDEX(Tableau1[],MATCH(F$5+$B17,Tableau1[date]+Tableau1[heure],0),3)&amp;"  "&amp;INDEX(Tableau1[],MATCH(F$5+$B17,Tableau1[date]+Tableau1[heure],0),4)&amp;"  "&amp;INDEX(Tableau1[],MATCH(F$5+$B17,Tableau1[date]+Tableau1[heure],0),5),"")</f>
        <v/>
      </c>
      <c r="G17" s="31" t="str">
        <f t="array" aca="1" ref="G17" ca="1">IFERROR(INDEX(Tableau1[],MATCH(G$5+$B17,Tableau1[date]+Tableau1[heure],0),3)&amp;"  "&amp;INDEX(Tableau1[],MATCH(G$5+$B17,Tableau1[date]+Tableau1[heure],0),4)&amp;"  "&amp;INDEX(Tableau1[],MATCH(G$5+$B17,Tableau1[date]+Tableau1[heure],0),5),"")</f>
        <v/>
      </c>
      <c r="H17" s="31" t="str">
        <f t="array" aca="1" ref="H17" ca="1">IFERROR(INDEX(Tableau1[],MATCH(H$5+$B17,Tableau1[date]+Tableau1[heure],0),3)&amp;"  "&amp;INDEX(Tableau1[],MATCH(H$5+$B17,Tableau1[date]+Tableau1[heure],0),4)&amp;"  "&amp;INDEX(Tableau1[],MATCH(H$5+$B17,Tableau1[date]+Tableau1[heure],0),5),"")</f>
        <v/>
      </c>
      <c r="I17" s="31" t="str">
        <f t="array" aca="1" ref="I17" ca="1">IFERROR(INDEX(Tableau1[],MATCH(I$5+$B17,Tableau1[date]+Tableau1[heure],0),3)&amp;"  "&amp;INDEX(Tableau1[],MATCH(I$5+$B17,Tableau1[date]+Tableau1[heure],0),4)&amp;"  "&amp;INDEX(Tableau1[],MATCH(I$5+$B17,Tableau1[date]+Tableau1[heure],0),5),"")</f>
        <v/>
      </c>
      <c r="J17" s="2"/>
    </row>
    <row r="18" spans="2:10" ht="45" customHeight="1">
      <c r="B18" s="29">
        <v>0.79166666666666696</v>
      </c>
      <c r="C18" s="31" t="str">
        <f t="array" aca="1" ref="C18" ca="1">IFERROR(INDEX(Tableau1[],MATCH(C$5+$B18,Tableau1[date]+Tableau1[heure],0),3)&amp;"  "&amp;INDEX(Tableau1[],MATCH(C$5+$B18,Tableau1[date]+Tableau1[heure],0),4)&amp;"  "&amp;INDEX(Tableau1[],MATCH(C$5+$B18,Tableau1[date]+Tableau1[heure],0),5),"")</f>
        <v/>
      </c>
      <c r="D18" s="31" t="str">
        <f t="array" aca="1" ref="D18" ca="1">IFERROR(INDEX(Tableau1[],MATCH(D$5+$B18,Tableau1[date]+Tableau1[heure],0),3)&amp;"  "&amp;INDEX(Tableau1[],MATCH(D$5+$B18,Tableau1[date]+Tableau1[heure],0),4)&amp;"  "&amp;INDEX(Tableau1[],MATCH(D$5+$B18,Tableau1[date]+Tableau1[heure],0),5),"")</f>
        <v/>
      </c>
      <c r="E18" s="31" t="str">
        <f t="array" aca="1" ref="E18" ca="1">IFERROR(INDEX(Tableau1[],MATCH(E$5+$B18,Tableau1[date]+Tableau1[heure],0),3)&amp;"  "&amp;INDEX(Tableau1[],MATCH(E$5+$B18,Tableau1[date]+Tableau1[heure],0),4)&amp;"  "&amp;INDEX(Tableau1[],MATCH(E$5+$B18,Tableau1[date]+Tableau1[heure],0),5),"")</f>
        <v/>
      </c>
      <c r="F18" s="31" t="str">
        <f t="array" aca="1" ref="F18" ca="1">IFERROR(INDEX(Tableau1[],MATCH(F$5+$B18,Tableau1[date]+Tableau1[heure],0),3)&amp;"  "&amp;INDEX(Tableau1[],MATCH(F$5+$B18,Tableau1[date]+Tableau1[heure],0),4)&amp;"  "&amp;INDEX(Tableau1[],MATCH(F$5+$B18,Tableau1[date]+Tableau1[heure],0),5),"")</f>
        <v/>
      </c>
      <c r="G18" s="31" t="str">
        <f t="array" aca="1" ref="G18" ca="1">IFERROR(INDEX(Tableau1[],MATCH(G$5+$B18,Tableau1[date]+Tableau1[heure],0),3)&amp;"  "&amp;INDEX(Tableau1[],MATCH(G$5+$B18,Tableau1[date]+Tableau1[heure],0),4)&amp;"  "&amp;INDEX(Tableau1[],MATCH(G$5+$B18,Tableau1[date]+Tableau1[heure],0),5),"")</f>
        <v/>
      </c>
      <c r="H18" s="31" t="str">
        <f t="array" aca="1" ref="H18" ca="1">IFERROR(INDEX(Tableau1[],MATCH(H$5+$B18,Tableau1[date]+Tableau1[heure],0),3)&amp;"  "&amp;INDEX(Tableau1[],MATCH(H$5+$B18,Tableau1[date]+Tableau1[heure],0),4)&amp;"  "&amp;INDEX(Tableau1[],MATCH(H$5+$B18,Tableau1[date]+Tableau1[heure],0),5),"")</f>
        <v/>
      </c>
      <c r="I18" s="31" t="str">
        <f t="array" aca="1" ref="I18" ca="1">IFERROR(INDEX(Tableau1[],MATCH(I$5+$B18,Tableau1[date]+Tableau1[heure],0),3)&amp;"  "&amp;INDEX(Tableau1[],MATCH(I$5+$B18,Tableau1[date]+Tableau1[heure],0),4)&amp;"  "&amp;INDEX(Tableau1[],MATCH(I$5+$B18,Tableau1[date]+Tableau1[heure],0),5),"")</f>
        <v/>
      </c>
      <c r="J18" s="2"/>
    </row>
    <row r="19" spans="2:10" ht="45" customHeight="1">
      <c r="B19" s="30">
        <v>0.83333333333333304</v>
      </c>
      <c r="C19" s="31" t="str">
        <f t="array" aca="1" ref="C19" ca="1">IFERROR(INDEX(Tableau1[],MATCH(C$5+$B19,Tableau1[date]+Tableau1[heure],0),3)&amp;"  "&amp;INDEX(Tableau1[],MATCH(C$5+$B19,Tableau1[date]+Tableau1[heure],0),4)&amp;"  "&amp;INDEX(Tableau1[],MATCH(C$5+$B19,Tableau1[date]+Tableau1[heure],0),5),"")</f>
        <v/>
      </c>
      <c r="D19" s="31" t="str">
        <f t="array" aca="1" ref="D19" ca="1">IFERROR(INDEX(Tableau1[],MATCH(D$5+$B19,Tableau1[date]+Tableau1[heure],0),3)&amp;"  "&amp;INDEX(Tableau1[],MATCH(D$5+$B19,Tableau1[date]+Tableau1[heure],0),4)&amp;"  "&amp;INDEX(Tableau1[],MATCH(D$5+$B19,Tableau1[date]+Tableau1[heure],0),5),"")</f>
        <v/>
      </c>
      <c r="E19" s="31" t="str">
        <f t="array" aca="1" ref="E19" ca="1">IFERROR(INDEX(Tableau1[],MATCH(E$5+$B19,Tableau1[date]+Tableau1[heure],0),3)&amp;"  "&amp;INDEX(Tableau1[],MATCH(E$5+$B19,Tableau1[date]+Tableau1[heure],0),4)&amp;"  "&amp;INDEX(Tableau1[],MATCH(E$5+$B19,Tableau1[date]+Tableau1[heure],0),5),"")</f>
        <v/>
      </c>
      <c r="F19" s="31" t="str">
        <f t="array" aca="1" ref="F19" ca="1">IFERROR(INDEX(Tableau1[],MATCH(F$5+$B19,Tableau1[date]+Tableau1[heure],0),3)&amp;"  "&amp;INDEX(Tableau1[],MATCH(F$5+$B19,Tableau1[date]+Tableau1[heure],0),4)&amp;"  "&amp;INDEX(Tableau1[],MATCH(F$5+$B19,Tableau1[date]+Tableau1[heure],0),5),"")</f>
        <v/>
      </c>
      <c r="G19" s="31" t="str">
        <f t="array" aca="1" ref="G19" ca="1">IFERROR(INDEX(Tableau1[],MATCH(G$5+$B19,Tableau1[date]+Tableau1[heure],0),3)&amp;"  "&amp;INDEX(Tableau1[],MATCH(G$5+$B19,Tableau1[date]+Tableau1[heure],0),4)&amp;"  "&amp;INDEX(Tableau1[],MATCH(G$5+$B19,Tableau1[date]+Tableau1[heure],0),5),"")</f>
        <v/>
      </c>
      <c r="H19" s="31" t="str">
        <f t="array" aca="1" ref="H19" ca="1">IFERROR(INDEX(Tableau1[],MATCH(H$5+$B19,Tableau1[date]+Tableau1[heure],0),3)&amp;"  "&amp;INDEX(Tableau1[],MATCH(H$5+$B19,Tableau1[date]+Tableau1[heure],0),4)&amp;"  "&amp;INDEX(Tableau1[],MATCH(H$5+$B19,Tableau1[date]+Tableau1[heure],0),5),"")</f>
        <v/>
      </c>
      <c r="I19" s="31" t="str">
        <f t="array" aca="1" ref="I19" ca="1">IFERROR(INDEX(Tableau1[],MATCH(I$5+$B19,Tableau1[date]+Tableau1[heure],0),3)&amp;"  "&amp;INDEX(Tableau1[],MATCH(I$5+$B19,Tableau1[date]+Tableau1[heure],0),4)&amp;"  "&amp;INDEX(Tableau1[],MATCH(I$5+$B19,Tableau1[date]+Tableau1[heure],0),5),"")</f>
        <v/>
      </c>
      <c r="J19" s="2"/>
    </row>
    <row r="20" spans="2:10">
      <c r="C20" s="36">
        <v>2</v>
      </c>
      <c r="D20" s="2"/>
      <c r="E20" s="2"/>
      <c r="F20" s="2"/>
      <c r="G20" s="2"/>
      <c r="H20" s="2"/>
      <c r="I20" s="2"/>
    </row>
    <row r="21" spans="2:10" ht="16.5" customHeight="1">
      <c r="C21" s="33">
        <v>2</v>
      </c>
      <c r="D21" s="33">
        <f>C21+1</f>
        <v>3</v>
      </c>
      <c r="E21" s="33">
        <f t="shared" ref="E21:H21" si="1">D21+1</f>
        <v>4</v>
      </c>
      <c r="F21" s="33">
        <f t="shared" si="1"/>
        <v>5</v>
      </c>
      <c r="G21" s="33">
        <f t="shared" si="1"/>
        <v>6</v>
      </c>
      <c r="H21" s="33">
        <f t="shared" si="1"/>
        <v>7</v>
      </c>
      <c r="I21" s="33">
        <v>1</v>
      </c>
    </row>
    <row r="22" spans="2:10">
      <c r="C22" s="4"/>
      <c r="D22" s="4"/>
      <c r="E22" s="4"/>
      <c r="F22" s="4"/>
      <c r="G22" s="4"/>
      <c r="H22" s="4"/>
      <c r="I22" s="4"/>
    </row>
  </sheetData>
  <mergeCells count="1">
    <mergeCell ref="B5:B6"/>
  </mergeCells>
  <phoneticPr fontId="8" type="noConversion"/>
  <conditionalFormatting sqref="C7:I19">
    <cfRule type="expression" dxfId="27" priority="19">
      <formula>LEN(C7)&gt;0</formula>
    </cfRule>
  </conditionalFormatting>
  <conditionalFormatting sqref="D7:E19">
    <cfRule type="expression" dxfId="26" priority="18">
      <formula>LEN(D7)&gt;0</formula>
    </cfRule>
  </conditionalFormatting>
  <conditionalFormatting sqref="E7:E19">
    <cfRule type="expression" dxfId="25" priority="17">
      <formula>LEN(E7)&gt;0</formula>
    </cfRule>
  </conditionalFormatting>
  <conditionalFormatting sqref="F7:F19">
    <cfRule type="expression" dxfId="24" priority="16">
      <formula>LEN(F7)&gt;0</formula>
    </cfRule>
  </conditionalFormatting>
  <conditionalFormatting sqref="G7:G19">
    <cfRule type="expression" dxfId="23" priority="15">
      <formula>LEN(G7)</formula>
    </cfRule>
  </conditionalFormatting>
  <conditionalFormatting sqref="H7:H19">
    <cfRule type="expression" dxfId="22" priority="14">
      <formula>LEN(H7)&gt;0</formula>
    </cfRule>
  </conditionalFormatting>
  <conditionalFormatting sqref="I7:I19">
    <cfRule type="expression" dxfId="21" priority="13">
      <formula>LEN(I7)&gt;0</formula>
    </cfRule>
  </conditionalFormatting>
  <conditionalFormatting sqref="C7:I19">
    <cfRule type="containsText" dxfId="20" priority="7" operator="containsText" text="production">
      <formula>NOT(ISERROR(SEARCH("production",C7)))</formula>
    </cfRule>
    <cfRule type="containsText" dxfId="19" priority="9" operator="containsText" text="exploitation">
      <formula>NOT(ISERROR(SEARCH("exploitation",C7)))</formula>
    </cfRule>
    <cfRule type="containsText" dxfId="18" priority="10" operator="containsText" text="edm">
      <formula>NOT(ISERROR(SEARCH("edm",C7)))</formula>
    </cfRule>
  </conditionalFormatting>
  <conditionalFormatting sqref="G11">
    <cfRule type="containsText" dxfId="17" priority="8" operator="containsText" text="production">
      <formula>NOT(ISERROR(SEARCH("production",G11)))</formula>
    </cfRule>
  </conditionalFormatting>
  <conditionalFormatting sqref="C18:I18">
    <cfRule type="iconSet" priority="6">
      <iconSet showValue="0">
        <cfvo type="percent" val="0"/>
        <cfvo type="num" val="&quot;exploitation&quot;"/>
        <cfvo type="num" val="&quot;edm&quot;"/>
      </iconSet>
    </cfRule>
  </conditionalFormatting>
  <conditionalFormatting sqref="L5:P5">
    <cfRule type="expression" dxfId="16" priority="5">
      <formula>COUNTIF(jf,L$5)</formula>
    </cfRule>
  </conditionalFormatting>
  <conditionalFormatting sqref="J5:J6">
    <cfRule type="expression" dxfId="15" priority="4">
      <formula>COUNTIF(jf,C$5)</formula>
    </cfRule>
  </conditionalFormatting>
  <conditionalFormatting sqref="F5">
    <cfRule type="expression" dxfId="14" priority="3">
      <formula>COUNTIF(jf,C5)</formula>
    </cfRule>
  </conditionalFormatting>
  <conditionalFormatting sqref="C5:I5">
    <cfRule type="expression" priority="2">
      <formula>COUNTIF(jf,XFA$5)</formula>
    </cfRule>
    <cfRule type="expression" dxfId="13" priority="1">
      <formula>COUNTIF(jf,XFA$5)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82"/>
  <sheetViews>
    <sheetView showGridLines="0" tabSelected="1" zoomScale="99" zoomScaleNormal="99" workbookViewId="0">
      <pane ySplit="2" topLeftCell="A3" activePane="bottomLeft" state="frozen"/>
      <selection pane="bottomLeft" activeCell="E4" sqref="E4"/>
    </sheetView>
  </sheetViews>
  <sheetFormatPr baseColWidth="10" defaultColWidth="11.42578125" defaultRowHeight="15"/>
  <cols>
    <col min="1" max="1" width="15.5703125" bestFit="1" customWidth="1"/>
    <col min="2" max="2" width="15.5703125" customWidth="1"/>
    <col min="3" max="3" width="25.85546875" customWidth="1"/>
    <col min="4" max="4" width="18.42578125" customWidth="1"/>
    <col min="5" max="5" width="22.5703125" customWidth="1"/>
    <col min="6" max="6" width="15.42578125" customWidth="1"/>
  </cols>
  <sheetData>
    <row r="1" spans="1:6" ht="47.25" customHeight="1">
      <c r="A1" s="48"/>
      <c r="B1" s="48"/>
      <c r="C1" s="48"/>
      <c r="D1" s="49"/>
      <c r="E1" s="11"/>
    </row>
    <row r="2" spans="1:6">
      <c r="A2" s="35"/>
      <c r="B2" s="18"/>
      <c r="C2" s="35"/>
      <c r="D2" s="35"/>
      <c r="E2" s="35"/>
    </row>
    <row r="3" spans="1:6">
      <c r="A3" s="35" t="s">
        <v>20</v>
      </c>
      <c r="B3" s="18" t="s">
        <v>21</v>
      </c>
      <c r="C3" s="35" t="s">
        <v>22</v>
      </c>
      <c r="D3" s="35" t="s">
        <v>23</v>
      </c>
      <c r="E3" s="35" t="s">
        <v>24</v>
      </c>
      <c r="F3" s="35" t="s">
        <v>25</v>
      </c>
    </row>
    <row r="4" spans="1:6">
      <c r="A4" s="19">
        <v>42436</v>
      </c>
      <c r="B4" s="18">
        <v>0.33333333333333331</v>
      </c>
      <c r="C4" s="35" t="s">
        <v>26</v>
      </c>
      <c r="D4" s="35"/>
      <c r="F4" s="34">
        <f>Tableau1[[#This Row],[date]]+Tableau1[[#This Row],[heure]]</f>
        <v>42436.333333333336</v>
      </c>
    </row>
    <row r="5" spans="1:6">
      <c r="A5" s="19">
        <f t="shared" ref="A5:A11" si="0">A4+1</f>
        <v>42437</v>
      </c>
      <c r="B5" s="18">
        <v>0.33333333333333298</v>
      </c>
      <c r="C5" s="35" t="s">
        <v>27</v>
      </c>
      <c r="D5" s="35"/>
      <c r="F5" s="34">
        <f>Tableau1[[#This Row],[date]]+Tableau1[[#This Row],[heure]]</f>
        <v>42437.333333333336</v>
      </c>
    </row>
    <row r="6" spans="1:6">
      <c r="A6" s="19">
        <f t="shared" si="0"/>
        <v>42438</v>
      </c>
      <c r="B6" s="18">
        <v>0.45833333333333298</v>
      </c>
      <c r="C6" s="35" t="s">
        <v>28</v>
      </c>
      <c r="D6" s="35"/>
      <c r="F6" s="34">
        <f>Tableau1[[#This Row],[date]]+Tableau1[[#This Row],[heure]]</f>
        <v>42438.458333333336</v>
      </c>
    </row>
    <row r="7" spans="1:6">
      <c r="A7" s="19">
        <f>A6+1</f>
        <v>42439</v>
      </c>
      <c r="B7" s="18">
        <v>0.41666666666666702</v>
      </c>
      <c r="C7" s="35" t="s">
        <v>29</v>
      </c>
      <c r="D7" s="35"/>
      <c r="F7" s="34">
        <f>Tableau1[[#This Row],[date]]+Tableau1[[#This Row],[heure]]</f>
        <v>42439.416666666664</v>
      </c>
    </row>
    <row r="8" spans="1:6">
      <c r="A8" s="19">
        <f t="shared" si="0"/>
        <v>42440</v>
      </c>
      <c r="B8" s="18">
        <v>0.375</v>
      </c>
      <c r="C8" s="35" t="s">
        <v>28</v>
      </c>
      <c r="D8" s="35"/>
      <c r="F8" s="34">
        <f>Tableau1[[#This Row],[date]]+Tableau1[[#This Row],[heure]]</f>
        <v>42440.375</v>
      </c>
    </row>
    <row r="9" spans="1:6">
      <c r="A9" s="19">
        <f t="shared" si="0"/>
        <v>42441</v>
      </c>
      <c r="B9" s="18">
        <v>0.33333333333333298</v>
      </c>
      <c r="C9" s="35" t="s">
        <v>30</v>
      </c>
      <c r="D9" s="35"/>
      <c r="F9" s="34">
        <f>Tableau1[[#This Row],[date]]+Tableau1[[#This Row],[heure]]</f>
        <v>42441.333333333336</v>
      </c>
    </row>
    <row r="10" spans="1:6">
      <c r="A10" s="19">
        <f t="shared" si="0"/>
        <v>42442</v>
      </c>
      <c r="B10" s="18">
        <v>0.33333333333333298</v>
      </c>
      <c r="C10" s="35" t="s">
        <v>31</v>
      </c>
      <c r="D10" s="35"/>
      <c r="F10" s="34">
        <f>Tableau1[[#This Row],[date]]+Tableau1[[#This Row],[heure]]</f>
        <v>42442.333333333336</v>
      </c>
    </row>
    <row r="11" spans="1:6">
      <c r="A11" s="19">
        <f t="shared" si="0"/>
        <v>42443</v>
      </c>
      <c r="B11" s="18">
        <v>0.375</v>
      </c>
      <c r="C11" s="35" t="s">
        <v>32</v>
      </c>
      <c r="D11" s="35"/>
      <c r="F11" s="34">
        <f>Tableau1[[#This Row],[date]]+Tableau1[[#This Row],[heure]]</f>
        <v>42443.375</v>
      </c>
    </row>
    <row r="12" spans="1:6">
      <c r="A12" s="19"/>
      <c r="B12" s="18"/>
      <c r="C12" s="35"/>
      <c r="D12" s="35"/>
      <c r="F12" s="34"/>
    </row>
    <row r="13" spans="1:6">
      <c r="A13" s="19"/>
      <c r="B13" s="18"/>
      <c r="C13" s="35"/>
      <c r="D13" s="35"/>
      <c r="F13" s="34"/>
    </row>
    <row r="14" spans="1:6">
      <c r="A14" s="19"/>
      <c r="B14" s="18"/>
      <c r="C14" s="35"/>
      <c r="D14" s="35"/>
      <c r="F14" s="34"/>
    </row>
    <row r="15" spans="1:6">
      <c r="A15" s="19"/>
      <c r="B15" s="18"/>
      <c r="C15" s="35"/>
      <c r="D15" s="35"/>
      <c r="F15" s="34"/>
    </row>
    <row r="16" spans="1:6">
      <c r="A16" s="35"/>
      <c r="B16" s="18"/>
      <c r="C16" s="35"/>
      <c r="D16" s="35"/>
      <c r="F16" s="34"/>
    </row>
    <row r="17" spans="1:6">
      <c r="A17" s="19"/>
      <c r="B17" s="18"/>
      <c r="C17" s="35"/>
      <c r="D17" s="35"/>
      <c r="F17" s="34"/>
    </row>
    <row r="18" spans="1:6" ht="29.1" customHeight="1">
      <c r="A18" s="19"/>
      <c r="B18" s="18"/>
      <c r="C18" s="35"/>
      <c r="D18" s="35"/>
      <c r="F18" s="34"/>
    </row>
    <row r="19" spans="1:6" ht="21.6" customHeight="1">
      <c r="A19" s="19"/>
      <c r="B19" s="18"/>
      <c r="C19" s="35"/>
      <c r="D19" s="27"/>
      <c r="F19" s="34"/>
    </row>
    <row r="20" spans="1:6">
      <c r="A20" s="35"/>
      <c r="B20" s="18"/>
      <c r="D20" s="35"/>
      <c r="F20" s="34"/>
    </row>
    <row r="21" spans="1:6">
      <c r="A21" s="35"/>
      <c r="B21" s="18"/>
      <c r="D21" s="35"/>
      <c r="F21" s="34"/>
    </row>
    <row r="22" spans="1:6">
      <c r="A22" s="19"/>
      <c r="B22" s="18"/>
      <c r="D22" s="35"/>
      <c r="F22" s="34"/>
    </row>
    <row r="23" spans="1:6">
      <c r="A23" s="19"/>
      <c r="B23" s="18"/>
      <c r="D23" s="35"/>
      <c r="F23" s="34"/>
    </row>
    <row r="24" spans="1:6">
      <c r="A24" s="19"/>
      <c r="B24" s="18"/>
      <c r="D24" s="35"/>
      <c r="F24" s="34"/>
    </row>
    <row r="25" spans="1:6">
      <c r="A25" s="19"/>
      <c r="B25" s="18"/>
      <c r="D25" s="35"/>
      <c r="F25" s="34"/>
    </row>
    <row r="26" spans="1:6">
      <c r="A26" s="19"/>
      <c r="B26" s="18"/>
      <c r="D26" s="35"/>
      <c r="F26" s="34"/>
    </row>
    <row r="27" spans="1:6">
      <c r="A27" s="19"/>
      <c r="B27" s="18"/>
      <c r="D27" s="35"/>
      <c r="F27" s="34"/>
    </row>
    <row r="28" spans="1:6">
      <c r="A28" s="19"/>
      <c r="B28" s="18"/>
      <c r="D28" s="35"/>
      <c r="F28" s="34"/>
    </row>
    <row r="29" spans="1:6">
      <c r="A29" s="19"/>
      <c r="B29" s="18"/>
      <c r="D29" s="35"/>
      <c r="F29" s="34"/>
    </row>
    <row r="30" spans="1:6">
      <c r="A30" s="19"/>
      <c r="B30" s="18"/>
      <c r="D30" s="35"/>
      <c r="F30" s="34"/>
    </row>
    <row r="31" spans="1:6">
      <c r="A31" s="19"/>
      <c r="B31" s="18"/>
      <c r="D31" s="35"/>
      <c r="F31" s="34"/>
    </row>
    <row r="32" spans="1:6">
      <c r="A32" s="19"/>
      <c r="B32" s="18"/>
      <c r="D32" s="35"/>
      <c r="F32" s="34"/>
    </row>
    <row r="33" spans="1:6">
      <c r="A33" s="19"/>
      <c r="B33" s="18"/>
      <c r="D33" s="35"/>
      <c r="F33" s="34"/>
    </row>
    <row r="34" spans="1:6">
      <c r="A34" s="19"/>
      <c r="B34" s="18"/>
      <c r="D34" s="35"/>
      <c r="F34" s="34"/>
    </row>
    <row r="35" spans="1:6">
      <c r="A35" s="19"/>
      <c r="B35" s="18"/>
      <c r="D35" s="35"/>
      <c r="F35" s="34"/>
    </row>
    <row r="36" spans="1:6">
      <c r="A36" s="19"/>
      <c r="B36" s="18"/>
      <c r="D36" s="35"/>
      <c r="F36" s="34"/>
    </row>
    <row r="37" spans="1:6">
      <c r="A37" s="19"/>
      <c r="B37" s="18"/>
      <c r="D37" s="35"/>
      <c r="F37" s="34"/>
    </row>
    <row r="38" spans="1:6">
      <c r="A38" s="19"/>
      <c r="B38" s="18"/>
      <c r="D38" s="35"/>
      <c r="F38" s="34"/>
    </row>
    <row r="39" spans="1:6">
      <c r="A39" s="19"/>
      <c r="B39" s="18"/>
      <c r="D39" s="35"/>
      <c r="F39" s="34"/>
    </row>
    <row r="40" spans="1:6">
      <c r="A40" s="19"/>
      <c r="B40" s="18"/>
      <c r="D40" s="35"/>
      <c r="F40" s="34"/>
    </row>
    <row r="41" spans="1:6">
      <c r="A41" s="19"/>
      <c r="B41" s="18"/>
      <c r="D41" s="35"/>
      <c r="F41" s="34"/>
    </row>
    <row r="42" spans="1:6">
      <c r="A42" s="19"/>
      <c r="B42" s="18"/>
      <c r="D42" s="35"/>
      <c r="F42" s="34"/>
    </row>
    <row r="43" spans="1:6">
      <c r="A43" s="19"/>
      <c r="B43" s="18"/>
      <c r="D43" s="35"/>
      <c r="F43" s="34"/>
    </row>
    <row r="44" spans="1:6">
      <c r="A44" s="19"/>
      <c r="B44" s="18"/>
      <c r="D44" s="35"/>
      <c r="F44" s="34"/>
    </row>
    <row r="45" spans="1:6">
      <c r="A45" s="19"/>
      <c r="B45" s="18"/>
      <c r="D45" s="35"/>
      <c r="F45" s="34"/>
    </row>
    <row r="46" spans="1:6">
      <c r="A46" s="35"/>
      <c r="B46" s="18"/>
      <c r="D46" s="35"/>
      <c r="F46" s="34"/>
    </row>
    <row r="47" spans="1:6">
      <c r="A47" s="35"/>
      <c r="B47" s="18"/>
      <c r="D47" s="35"/>
      <c r="F47" s="34"/>
    </row>
    <row r="48" spans="1:6">
      <c r="A48" s="35"/>
      <c r="B48" s="18"/>
      <c r="D48" s="35"/>
      <c r="F48" s="34"/>
    </row>
    <row r="49" spans="1:6">
      <c r="A49" s="35"/>
      <c r="B49" s="18"/>
      <c r="C49" s="35"/>
      <c r="D49" s="35"/>
      <c r="F49" s="34"/>
    </row>
    <row r="50" spans="1:6">
      <c r="A50" s="35"/>
      <c r="B50" s="18"/>
      <c r="C50" s="35"/>
      <c r="D50" s="35"/>
      <c r="F50" s="34"/>
    </row>
    <row r="51" spans="1:6">
      <c r="A51" s="35"/>
      <c r="B51" s="18"/>
      <c r="C51" s="35"/>
      <c r="D51" s="35"/>
      <c r="F51" s="34"/>
    </row>
    <row r="52" spans="1:6">
      <c r="A52" s="35"/>
      <c r="B52" s="18"/>
      <c r="C52" s="35"/>
      <c r="D52" s="35"/>
      <c r="F52" s="34"/>
    </row>
    <row r="53" spans="1:6">
      <c r="A53" s="19"/>
      <c r="B53" s="18"/>
      <c r="C53" s="35"/>
      <c r="D53" s="35"/>
      <c r="E53" s="35"/>
    </row>
    <row r="54" spans="1:6">
      <c r="A54" s="1"/>
      <c r="B54" s="9"/>
    </row>
    <row r="55" spans="1:6">
      <c r="A55" s="1"/>
      <c r="B55" s="9"/>
    </row>
    <row r="56" spans="1:6">
      <c r="A56" s="1"/>
      <c r="B56" s="9"/>
    </row>
    <row r="57" spans="1:6">
      <c r="A57" s="1"/>
      <c r="B57" s="9"/>
    </row>
    <row r="58" spans="1:6">
      <c r="A58" s="1"/>
      <c r="B58" s="9"/>
    </row>
    <row r="59" spans="1:6">
      <c r="A59" s="1"/>
      <c r="B59" s="9"/>
    </row>
    <row r="60" spans="1:6">
      <c r="A60" s="1"/>
      <c r="B60" s="9"/>
    </row>
    <row r="61" spans="1:6">
      <c r="A61" s="1"/>
      <c r="B61" s="9"/>
    </row>
    <row r="62" spans="1:6">
      <c r="A62" s="1"/>
      <c r="B62" s="9"/>
    </row>
    <row r="63" spans="1:6">
      <c r="A63" s="1"/>
      <c r="B63" s="9"/>
    </row>
    <row r="64" spans="1:6">
      <c r="A64" s="1"/>
      <c r="B64" s="9"/>
    </row>
    <row r="65" spans="1:4">
      <c r="A65" s="1"/>
      <c r="B65" s="9"/>
    </row>
    <row r="66" spans="1:4">
      <c r="A66" s="6"/>
      <c r="B66" s="8"/>
      <c r="C66" s="2"/>
      <c r="D66" s="2"/>
    </row>
    <row r="67" spans="1:4">
      <c r="A67" s="6"/>
      <c r="B67" s="8"/>
      <c r="C67" s="2"/>
      <c r="D67" s="2"/>
    </row>
    <row r="68" spans="1:4">
      <c r="A68" s="6"/>
      <c r="B68" s="8"/>
      <c r="C68" s="2"/>
      <c r="D68" s="2"/>
    </row>
    <row r="69" spans="1:4">
      <c r="A69" s="7"/>
      <c r="B69" s="9"/>
    </row>
    <row r="70" spans="1:4">
      <c r="A70" s="7"/>
      <c r="B70" s="9"/>
    </row>
    <row r="71" spans="1:4">
      <c r="A71" s="1"/>
      <c r="B71" s="9"/>
    </row>
    <row r="72" spans="1:4">
      <c r="A72" s="6"/>
      <c r="B72" s="8"/>
      <c r="C72" s="2"/>
      <c r="D72" s="2"/>
    </row>
    <row r="73" spans="1:4">
      <c r="A73" s="7"/>
      <c r="B73" s="9"/>
    </row>
    <row r="74" spans="1:4">
      <c r="A74" s="6"/>
      <c r="B74" s="8"/>
      <c r="C74" s="2"/>
      <c r="D74" s="2"/>
    </row>
    <row r="75" spans="1:4">
      <c r="A75" s="1"/>
      <c r="B75" s="9"/>
    </row>
    <row r="76" spans="1:4">
      <c r="A76" s="7"/>
      <c r="B76" s="9"/>
    </row>
    <row r="77" spans="1:4">
      <c r="A77" s="7"/>
      <c r="B77" s="9"/>
    </row>
    <row r="78" spans="1:4">
      <c r="A78" s="7"/>
      <c r="B78" s="9"/>
    </row>
    <row r="79" spans="1:4">
      <c r="A79" s="6"/>
      <c r="B79" s="8"/>
      <c r="C79" s="2"/>
      <c r="D79" s="2"/>
    </row>
    <row r="80" spans="1:4">
      <c r="A80" s="1"/>
      <c r="B80" s="9"/>
    </row>
    <row r="81" spans="1:4">
      <c r="A81" s="7"/>
      <c r="B81" s="9"/>
    </row>
    <row r="82" spans="1:4">
      <c r="A82" s="6"/>
      <c r="B82" s="8"/>
      <c r="C82" s="2"/>
      <c r="D82" s="2"/>
    </row>
  </sheetData>
  <dataConsolidate/>
  <mergeCells count="1">
    <mergeCell ref="A1:D1"/>
  </mergeCells>
  <dataValidations count="5">
    <dataValidation type="list" allowBlank="1" showInputMessage="1" showErrorMessage="1" sqref="C12 D31 C18 C20:C30">
      <formula1>type</formula1>
    </dataValidation>
    <dataValidation type="list" allowBlank="1" showInputMessage="1" showErrorMessage="1" sqref="C49:C52 C54:C65">
      <formula1>#REF!</formula1>
    </dataValidation>
    <dataValidation type="list" allowBlank="1" showInputMessage="1" showErrorMessage="1" sqref="C53">
      <formula1>types_interventions</formula1>
    </dataValidation>
    <dataValidation type="list" allowBlank="1" showInputMessage="1" showErrorMessage="1" sqref="E53:E1048576 E3">
      <formula1>l_nom</formula1>
    </dataValidation>
    <dataValidation type="list" allowBlank="1" showInputMessage="1" showErrorMessage="1" sqref="E4:E12">
      <formula1>IF(I2&lt;&gt;"",OFFSET(l_nom,MATCH(I2&amp;"*",l_nom,0)-1,,COUNTIF(l_nom, I2&amp;"*"),1),l_nom)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B9"/>
  <sheetViews>
    <sheetView workbookViewId="0">
      <selection sqref="A1:B9"/>
    </sheetView>
  </sheetViews>
  <sheetFormatPr baseColWidth="10" defaultRowHeight="15"/>
  <cols>
    <col min="1" max="2" width="11.5703125" customWidth="1"/>
  </cols>
  <sheetData>
    <row r="1" spans="1:2">
      <c r="A1" t="s">
        <v>49</v>
      </c>
      <c r="B1" t="s">
        <v>50</v>
      </c>
    </row>
    <row r="2" spans="1:2">
      <c r="A2" t="s">
        <v>38</v>
      </c>
      <c r="B2" t="s">
        <v>39</v>
      </c>
    </row>
    <row r="3" spans="1:2">
      <c r="A3" t="s">
        <v>42</v>
      </c>
      <c r="B3" t="s">
        <v>37</v>
      </c>
    </row>
    <row r="4" spans="1:2">
      <c r="A4" t="s">
        <v>43</v>
      </c>
      <c r="B4" t="s">
        <v>36</v>
      </c>
    </row>
    <row r="5" spans="1:2">
      <c r="A5" t="s">
        <v>44</v>
      </c>
      <c r="B5" t="s">
        <v>34</v>
      </c>
    </row>
    <row r="6" spans="1:2">
      <c r="A6" t="s">
        <v>45</v>
      </c>
      <c r="B6" t="s">
        <v>35</v>
      </c>
    </row>
    <row r="7" spans="1:2">
      <c r="A7" t="s">
        <v>46</v>
      </c>
      <c r="B7" t="s">
        <v>40</v>
      </c>
    </row>
    <row r="8" spans="1:2">
      <c r="A8" t="s">
        <v>47</v>
      </c>
      <c r="B8" t="s">
        <v>33</v>
      </c>
    </row>
    <row r="9" spans="1:2">
      <c r="A9" t="s">
        <v>48</v>
      </c>
      <c r="B9" t="s">
        <v>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calendrier</vt:lpstr>
      <vt:lpstr>semaine</vt:lpstr>
      <vt:lpstr>prise RDV</vt:lpstr>
      <vt:lpstr>Client</vt:lpstr>
      <vt:lpstr>col</vt:lpstr>
      <vt:lpstr>d_nom</vt:lpstr>
      <vt:lpstr>date</vt:lpstr>
      <vt:lpstr>heure</vt:lpstr>
      <vt:lpstr>jf</vt:lpstr>
      <vt:lpstr>m_date</vt:lpstr>
      <vt:lpstr>m_heure</vt:lpstr>
      <vt:lpstr>m_rdv</vt:lpstr>
    </vt:vector>
  </TitlesOfParts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Staelens Michel</cp:lastModifiedBy>
  <cp:revision/>
  <dcterms:created xsi:type="dcterms:W3CDTF">2015-01-15T14:09:37Z</dcterms:created>
  <dcterms:modified xsi:type="dcterms:W3CDTF">2016-03-11T15:51:15Z</dcterms:modified>
</cp:coreProperties>
</file>