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697" activeTab="4"/>
  </bookViews>
  <sheets>
    <sheet name="01_BDD" sheetId="10" r:id="rId1"/>
    <sheet name="02_Base facturation" sheetId="13" r:id="rId2"/>
    <sheet name="03_Générateur_FACTURE" sheetId="4" r:id="rId3"/>
    <sheet name="Chiffre affaires" sheetId="7" state="hidden" r:id="rId4"/>
    <sheet name="04_Journal des Ventes" sheetId="11" r:id="rId5"/>
    <sheet name="Feuil2" sheetId="12" state="hidden" r:id="rId6"/>
  </sheets>
  <definedNames>
    <definedName name="_xlnm.Criteria" localSheetId="4">'04_Journal des Ventes'!$V$6:$W$7</definedName>
    <definedName name="_xlnm.Extract" localSheetId="4">'04_Journal des Ventes'!$P$10:$AB$10</definedName>
    <definedName name="Opéartion_6">'01_BDD'!$G$50:$G$53</definedName>
    <definedName name="Opération_1">'01_BDD'!$G$27:$G$28</definedName>
    <definedName name="Opération_10">'01_BDD'!$G$61:$G$64</definedName>
    <definedName name="Opération_11">'01_BDD'!$G$65:$G$68</definedName>
    <definedName name="Opération_12">'01_BDD'!$G$69:$G$71</definedName>
    <definedName name="Opération_2">'01_BDD'!$G$29:$G$34</definedName>
    <definedName name="Opération_3">'01_BDD'!$G$35:$G$40</definedName>
    <definedName name="Opération_4">'01_BDD'!$G$41:$G$44</definedName>
    <definedName name="Opération_5">'01_BDD'!$G$45:$G$49</definedName>
    <definedName name="Opération_7">'01_BDD'!$G$54</definedName>
    <definedName name="Opération_8">'01_BDD'!$G$55:$G$58</definedName>
    <definedName name="Opération_9">'01_BDD'!$G$59:$G$60</definedName>
    <definedName name="_xlnm.Print_Area" localSheetId="2">'03_Générateur_FACTURE'!$A$5:$J$73</definedName>
    <definedName name="_xlnm.Print_Area" localSheetId="3">'Chiffre affaires'!$A$1:$Q$21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7" i="11" l="1"/>
  <c r="V7" i="11"/>
  <c r="C3" i="11"/>
  <c r="Q7" i="11"/>
  <c r="T7" i="11"/>
  <c r="T8" i="11"/>
  <c r="D41" i="4"/>
  <c r="G8" i="13"/>
  <c r="D40" i="4"/>
  <c r="G8" i="4"/>
  <c r="B28" i="10"/>
  <c r="L28" i="10"/>
  <c r="B30" i="10"/>
  <c r="B36" i="10"/>
  <c r="L27" i="10"/>
  <c r="L29" i="10"/>
  <c r="I30" i="10"/>
  <c r="K30" i="10"/>
  <c r="L30" i="10"/>
  <c r="K31" i="10"/>
  <c r="L31" i="10"/>
  <c r="L32" i="10"/>
  <c r="L33" i="10"/>
  <c r="L34" i="10"/>
  <c r="L35" i="10"/>
  <c r="L36" i="10"/>
  <c r="L37" i="10"/>
  <c r="L38" i="10"/>
  <c r="L39" i="10"/>
  <c r="L40" i="10"/>
  <c r="L41" i="10"/>
  <c r="L42" i="10"/>
  <c r="L43" i="10"/>
  <c r="L44" i="10"/>
  <c r="L45" i="10"/>
  <c r="L46" i="10"/>
  <c r="L47" i="10"/>
  <c r="L48" i="10"/>
  <c r="L49" i="10"/>
  <c r="L50" i="10"/>
  <c r="L52" i="10"/>
  <c r="L53" i="10"/>
  <c r="L54" i="10"/>
  <c r="L55" i="10"/>
  <c r="L56" i="10"/>
  <c r="L57" i="10"/>
  <c r="L58" i="10"/>
  <c r="L59" i="10"/>
  <c r="L60" i="10"/>
  <c r="L61" i="10"/>
  <c r="L62" i="10"/>
  <c r="L63" i="10"/>
  <c r="L64" i="10"/>
  <c r="L65" i="10"/>
  <c r="L66" i="10"/>
  <c r="L67" i="10"/>
  <c r="L68" i="10"/>
  <c r="L69" i="10"/>
  <c r="L70" i="10"/>
  <c r="L71" i="10"/>
  <c r="L152" i="10"/>
  <c r="B31" i="10"/>
  <c r="B32" i="10"/>
  <c r="B33" i="10"/>
  <c r="B34" i="10"/>
  <c r="B37" i="10"/>
  <c r="B38" i="10"/>
  <c r="B39" i="10"/>
  <c r="B40" i="10"/>
  <c r="B42" i="10"/>
  <c r="B43" i="10"/>
  <c r="B44" i="10"/>
  <c r="B46" i="10"/>
  <c r="B47" i="10"/>
  <c r="B48" i="10"/>
  <c r="B49" i="10"/>
  <c r="B51" i="10"/>
  <c r="B52" i="10"/>
  <c r="B53" i="10"/>
  <c r="B56" i="10"/>
  <c r="B57" i="10"/>
  <c r="B58" i="10"/>
  <c r="B60" i="10"/>
  <c r="B62" i="10"/>
  <c r="B63" i="10"/>
  <c r="B64" i="10"/>
  <c r="B66" i="10"/>
  <c r="B67" i="10"/>
  <c r="B68" i="10"/>
  <c r="B70" i="10"/>
  <c r="B71" i="10"/>
  <c r="J9" i="13"/>
  <c r="P9" i="13"/>
  <c r="J10" i="13"/>
  <c r="P10" i="13"/>
  <c r="J11" i="13"/>
  <c r="P11" i="13"/>
  <c r="J12" i="13"/>
  <c r="P12" i="13"/>
  <c r="J13" i="13"/>
  <c r="P13" i="13"/>
  <c r="J14" i="13"/>
  <c r="I14" i="13"/>
  <c r="P14" i="13"/>
  <c r="J15" i="13"/>
  <c r="P15" i="13"/>
  <c r="J16" i="13"/>
  <c r="P16" i="13"/>
  <c r="J17" i="13"/>
  <c r="P17" i="13"/>
  <c r="J18" i="13"/>
  <c r="P18" i="13"/>
  <c r="J19" i="13"/>
  <c r="P19" i="13"/>
  <c r="J20" i="13"/>
  <c r="P20" i="13"/>
  <c r="J21" i="13"/>
  <c r="P21" i="13"/>
  <c r="J22" i="13"/>
  <c r="P22" i="13"/>
  <c r="J23" i="13"/>
  <c r="P23" i="13"/>
  <c r="J24" i="13"/>
  <c r="P24" i="13"/>
  <c r="J25" i="13"/>
  <c r="P25" i="13"/>
  <c r="J26" i="13"/>
  <c r="P26" i="13"/>
  <c r="J27" i="13"/>
  <c r="P27" i="13"/>
  <c r="J28" i="13"/>
  <c r="P28" i="13"/>
  <c r="J29" i="13"/>
  <c r="P29" i="13"/>
  <c r="J30" i="13"/>
  <c r="P30" i="13"/>
  <c r="J31" i="13"/>
  <c r="P31" i="13"/>
  <c r="J32" i="13"/>
  <c r="P32" i="13"/>
  <c r="J33" i="13"/>
  <c r="P33" i="13"/>
  <c r="J34" i="13"/>
  <c r="P34" i="13"/>
  <c r="J35" i="13"/>
  <c r="P35" i="13"/>
  <c r="J36" i="13"/>
  <c r="P36" i="13"/>
  <c r="J37" i="13"/>
  <c r="P37" i="13"/>
  <c r="J38" i="13"/>
  <c r="P38" i="13"/>
  <c r="J39" i="13"/>
  <c r="P39" i="13"/>
  <c r="J40" i="13"/>
  <c r="P40" i="13"/>
  <c r="J41" i="13"/>
  <c r="P41" i="13"/>
  <c r="J42" i="13"/>
  <c r="P42" i="13"/>
  <c r="J43" i="13"/>
  <c r="P43" i="13"/>
  <c r="J44" i="13"/>
  <c r="P44" i="13"/>
  <c r="J45" i="13"/>
  <c r="P45" i="13"/>
  <c r="J46" i="13"/>
  <c r="P46" i="13"/>
  <c r="J47" i="13"/>
  <c r="P47" i="13"/>
  <c r="J48" i="13"/>
  <c r="P48" i="13"/>
  <c r="J49" i="13"/>
  <c r="P49" i="13"/>
  <c r="J50" i="13"/>
  <c r="P50" i="13"/>
  <c r="J51" i="13"/>
  <c r="P51" i="13"/>
  <c r="J52" i="13"/>
  <c r="P52" i="13"/>
  <c r="J53" i="13"/>
  <c r="P53" i="13"/>
  <c r="J54" i="13"/>
  <c r="P54" i="13"/>
  <c r="J55" i="13"/>
  <c r="P55" i="13"/>
  <c r="J56" i="13"/>
  <c r="P56" i="13"/>
  <c r="J57" i="13"/>
  <c r="P57" i="13"/>
  <c r="J8" i="13"/>
  <c r="P8" i="13"/>
  <c r="G38" i="4"/>
  <c r="F34" i="4"/>
  <c r="E34" i="4"/>
  <c r="C34" i="4"/>
  <c r="D21" i="4"/>
  <c r="M8" i="13" a="1"/>
  <c r="M8" i="13"/>
  <c r="F17" i="4"/>
  <c r="L8" i="13" a="1"/>
  <c r="L8" i="13"/>
  <c r="F11" i="4"/>
  <c r="O28" i="10"/>
  <c r="O9" i="13"/>
  <c r="O29" i="10"/>
  <c r="O10" i="13"/>
  <c r="O35" i="10"/>
  <c r="O11" i="13"/>
  <c r="O41" i="10"/>
  <c r="O12" i="13"/>
  <c r="O50" i="10"/>
  <c r="O13" i="13"/>
  <c r="O14" i="13"/>
  <c r="O59" i="10"/>
  <c r="O15" i="13"/>
  <c r="O61" i="10"/>
  <c r="O16" i="13"/>
  <c r="O17" i="13"/>
  <c r="O18" i="13"/>
  <c r="O19" i="13"/>
  <c r="O20" i="13"/>
  <c r="O21" i="13"/>
  <c r="O22" i="13"/>
  <c r="O23" i="13"/>
  <c r="O24" i="13"/>
  <c r="O25" i="13"/>
  <c r="O26" i="13"/>
  <c r="O27" i="13"/>
  <c r="O28" i="13"/>
  <c r="O29" i="13"/>
  <c r="O30" i="13"/>
  <c r="O31" i="13"/>
  <c r="O32" i="13"/>
  <c r="O33" i="13"/>
  <c r="O34" i="13"/>
  <c r="O35" i="13"/>
  <c r="O36" i="13"/>
  <c r="O37" i="13"/>
  <c r="O38" i="13"/>
  <c r="O39" i="13"/>
  <c r="O40" i="13"/>
  <c r="O41" i="13"/>
  <c r="O42" i="13"/>
  <c r="O43" i="13"/>
  <c r="O44" i="13"/>
  <c r="O45" i="13"/>
  <c r="O46" i="13"/>
  <c r="O47" i="13"/>
  <c r="O48" i="13"/>
  <c r="O49" i="13"/>
  <c r="O50" i="13"/>
  <c r="O51" i="13"/>
  <c r="O52" i="13"/>
  <c r="O53" i="13"/>
  <c r="O54" i="13"/>
  <c r="O55" i="13"/>
  <c r="O56" i="13"/>
  <c r="O57" i="13"/>
  <c r="O27" i="10"/>
  <c r="O8" i="13"/>
  <c r="O30" i="10"/>
  <c r="O31" i="10"/>
  <c r="O32" i="10"/>
  <c r="O33" i="10"/>
  <c r="O34" i="10"/>
  <c r="O36" i="10"/>
  <c r="O37" i="10"/>
  <c r="O38" i="10"/>
  <c r="O39" i="10"/>
  <c r="O40" i="10"/>
  <c r="O42" i="10"/>
  <c r="O43" i="10"/>
  <c r="O44" i="10"/>
  <c r="O45" i="10"/>
  <c r="O46" i="10"/>
  <c r="O47" i="10"/>
  <c r="O48" i="10"/>
  <c r="O49" i="10"/>
  <c r="O51" i="10"/>
  <c r="O52" i="10"/>
  <c r="O53" i="10"/>
  <c r="O54" i="10"/>
  <c r="O55" i="10"/>
  <c r="O56" i="10"/>
  <c r="O57" i="10"/>
  <c r="O58" i="10"/>
  <c r="O60" i="10"/>
  <c r="O62" i="10"/>
  <c r="O63" i="10"/>
  <c r="O64" i="10"/>
  <c r="O65" i="10"/>
  <c r="O66" i="10"/>
  <c r="O67" i="10"/>
  <c r="O68" i="10"/>
  <c r="O69" i="10"/>
  <c r="O70" i="10"/>
  <c r="O71" i="10"/>
  <c r="F28" i="10"/>
  <c r="N9" i="13" a="1"/>
  <c r="N9" i="13"/>
  <c r="N10" i="13" a="1"/>
  <c r="N10" i="13"/>
  <c r="N11" i="13" a="1"/>
  <c r="N11" i="13"/>
  <c r="N12" i="13" a="1"/>
  <c r="N12" i="13"/>
  <c r="N13" i="13" a="1"/>
  <c r="N13" i="13"/>
  <c r="N14" i="13" a="1"/>
  <c r="N14" i="13"/>
  <c r="N15" i="13" a="1"/>
  <c r="N15" i="13"/>
  <c r="N16" i="13" a="1"/>
  <c r="N16" i="13"/>
  <c r="N17" i="13" a="1"/>
  <c r="N17" i="13"/>
  <c r="N18" i="13" a="1"/>
  <c r="N18" i="13"/>
  <c r="N19" i="13" a="1"/>
  <c r="N19" i="13"/>
  <c r="N20" i="13" a="1"/>
  <c r="N20" i="13"/>
  <c r="N21" i="13" a="1"/>
  <c r="N21" i="13"/>
  <c r="N22" i="13" a="1"/>
  <c r="N22" i="13"/>
  <c r="N23" i="13" a="1"/>
  <c r="N23" i="13"/>
  <c r="N24" i="13" a="1"/>
  <c r="N24" i="13"/>
  <c r="N25" i="13" a="1"/>
  <c r="N25" i="13"/>
  <c r="N26" i="13" a="1"/>
  <c r="N26" i="13"/>
  <c r="N27" i="13" a="1"/>
  <c r="N27" i="13"/>
  <c r="N28" i="13" a="1"/>
  <c r="N28" i="13"/>
  <c r="N29" i="13" a="1"/>
  <c r="N29" i="13"/>
  <c r="N30" i="13" a="1"/>
  <c r="N30" i="13"/>
  <c r="N31" i="13" a="1"/>
  <c r="N31" i="13"/>
  <c r="N32" i="13" a="1"/>
  <c r="N32" i="13"/>
  <c r="N33" i="13" a="1"/>
  <c r="N33" i="13"/>
  <c r="N34" i="13" a="1"/>
  <c r="N34" i="13"/>
  <c r="N35" i="13" a="1"/>
  <c r="N35" i="13"/>
  <c r="N36" i="13" a="1"/>
  <c r="N36" i="13"/>
  <c r="N37" i="13" a="1"/>
  <c r="N37" i="13"/>
  <c r="N38" i="13" a="1"/>
  <c r="N38" i="13"/>
  <c r="N39" i="13" a="1"/>
  <c r="N39" i="13"/>
  <c r="N40" i="13" a="1"/>
  <c r="N40" i="13"/>
  <c r="N41" i="13" a="1"/>
  <c r="N41" i="13"/>
  <c r="N42" i="13" a="1"/>
  <c r="N42" i="13"/>
  <c r="N43" i="13" a="1"/>
  <c r="N43" i="13"/>
  <c r="N44" i="13" a="1"/>
  <c r="N44" i="13"/>
  <c r="N45" i="13" a="1"/>
  <c r="N45" i="13"/>
  <c r="N46" i="13" a="1"/>
  <c r="N46" i="13"/>
  <c r="N47" i="13" a="1"/>
  <c r="N47" i="13"/>
  <c r="N48" i="13" a="1"/>
  <c r="N48" i="13"/>
  <c r="N49" i="13" a="1"/>
  <c r="N49" i="13"/>
  <c r="N50" i="13" a="1"/>
  <c r="N50" i="13"/>
  <c r="N51" i="13" a="1"/>
  <c r="N51" i="13"/>
  <c r="N52" i="13" a="1"/>
  <c r="N52" i="13"/>
  <c r="N53" i="13" a="1"/>
  <c r="N53" i="13"/>
  <c r="N54" i="13" a="1"/>
  <c r="N54" i="13"/>
  <c r="N55" i="13" a="1"/>
  <c r="N55" i="13"/>
  <c r="N56" i="13" a="1"/>
  <c r="N56" i="13"/>
  <c r="N57" i="13" a="1"/>
  <c r="N57" i="13"/>
  <c r="N8" i="13" a="1"/>
  <c r="N8" i="13"/>
  <c r="F30" i="10"/>
  <c r="F31" i="10"/>
  <c r="F32" i="10"/>
  <c r="F33" i="10"/>
  <c r="F34" i="10"/>
  <c r="D28" i="10"/>
  <c r="M9" i="13" a="1"/>
  <c r="M9" i="13"/>
  <c r="M10" i="13" a="1"/>
  <c r="M10" i="13"/>
  <c r="M11" i="13" a="1"/>
  <c r="M11" i="13"/>
  <c r="M12" i="13" a="1"/>
  <c r="M12" i="13"/>
  <c r="M13" i="13" a="1"/>
  <c r="M13" i="13"/>
  <c r="M14" i="13" a="1"/>
  <c r="M14" i="13"/>
  <c r="M15" i="13" a="1"/>
  <c r="M15" i="13"/>
  <c r="M16" i="13" a="1"/>
  <c r="M16" i="13"/>
  <c r="M17" i="13" a="1"/>
  <c r="M17" i="13"/>
  <c r="M18" i="13" a="1"/>
  <c r="M18" i="13"/>
  <c r="M19" i="13" a="1"/>
  <c r="M19" i="13"/>
  <c r="M20" i="13" a="1"/>
  <c r="M20" i="13"/>
  <c r="M21" i="13" a="1"/>
  <c r="M21" i="13"/>
  <c r="M22" i="13" a="1"/>
  <c r="M22" i="13"/>
  <c r="M23" i="13" a="1"/>
  <c r="M23" i="13"/>
  <c r="M24" i="13" a="1"/>
  <c r="M24" i="13"/>
  <c r="M25" i="13" a="1"/>
  <c r="M25" i="13"/>
  <c r="M26" i="13" a="1"/>
  <c r="M26" i="13"/>
  <c r="M27" i="13" a="1"/>
  <c r="M27" i="13"/>
  <c r="M28" i="13" a="1"/>
  <c r="M28" i="13"/>
  <c r="M29" i="13" a="1"/>
  <c r="M29" i="13"/>
  <c r="M30" i="13" a="1"/>
  <c r="M30" i="13"/>
  <c r="M31" i="13" a="1"/>
  <c r="M31" i="13"/>
  <c r="M32" i="13" a="1"/>
  <c r="M32" i="13"/>
  <c r="M33" i="13" a="1"/>
  <c r="M33" i="13"/>
  <c r="M34" i="13" a="1"/>
  <c r="M34" i="13"/>
  <c r="M35" i="13" a="1"/>
  <c r="M35" i="13"/>
  <c r="M36" i="13" a="1"/>
  <c r="M36" i="13"/>
  <c r="M37" i="13" a="1"/>
  <c r="M37" i="13"/>
  <c r="M38" i="13" a="1"/>
  <c r="M38" i="13"/>
  <c r="M39" i="13" a="1"/>
  <c r="M39" i="13"/>
  <c r="M40" i="13" a="1"/>
  <c r="M40" i="13"/>
  <c r="M41" i="13" a="1"/>
  <c r="M41" i="13"/>
  <c r="M42" i="13" a="1"/>
  <c r="M42" i="13"/>
  <c r="M43" i="13" a="1"/>
  <c r="M43" i="13"/>
  <c r="M44" i="13" a="1"/>
  <c r="M44" i="13"/>
  <c r="M45" i="13" a="1"/>
  <c r="M45" i="13"/>
  <c r="M46" i="13" a="1"/>
  <c r="M46" i="13"/>
  <c r="M47" i="13" a="1"/>
  <c r="M47" i="13"/>
  <c r="M48" i="13" a="1"/>
  <c r="M48" i="13"/>
  <c r="M49" i="13" a="1"/>
  <c r="M49" i="13"/>
  <c r="M50" i="13" a="1"/>
  <c r="M50" i="13"/>
  <c r="M51" i="13" a="1"/>
  <c r="M51" i="13"/>
  <c r="M52" i="13" a="1"/>
  <c r="M52" i="13"/>
  <c r="M53" i="13" a="1"/>
  <c r="M53" i="13"/>
  <c r="M54" i="13" a="1"/>
  <c r="M54" i="13"/>
  <c r="M55" i="13" a="1"/>
  <c r="M55" i="13"/>
  <c r="M56" i="13" a="1"/>
  <c r="M56" i="13"/>
  <c r="M57" i="13" a="1"/>
  <c r="M57" i="13"/>
  <c r="D30" i="10"/>
  <c r="D31" i="10"/>
  <c r="D36" i="10"/>
  <c r="D37" i="10"/>
  <c r="D38" i="10"/>
  <c r="E28" i="10"/>
  <c r="L9" i="13" a="1"/>
  <c r="L9" i="13"/>
  <c r="L10" i="13" a="1"/>
  <c r="L10" i="13"/>
  <c r="L11" i="13" a="1"/>
  <c r="L11" i="13"/>
  <c r="L12" i="13" a="1"/>
  <c r="L12" i="13"/>
  <c r="L13" i="13" a="1"/>
  <c r="L13" i="13"/>
  <c r="L14" i="13" a="1"/>
  <c r="L14" i="13"/>
  <c r="L15" i="13" a="1"/>
  <c r="L15" i="13"/>
  <c r="L16" i="13" a="1"/>
  <c r="L16" i="13"/>
  <c r="L17" i="13" a="1"/>
  <c r="L17" i="13"/>
  <c r="L18" i="13" a="1"/>
  <c r="L18" i="13"/>
  <c r="L19" i="13" a="1"/>
  <c r="L19" i="13"/>
  <c r="L20" i="13" a="1"/>
  <c r="L20" i="13"/>
  <c r="L21" i="13" a="1"/>
  <c r="L21" i="13"/>
  <c r="L22" i="13" a="1"/>
  <c r="L22" i="13"/>
  <c r="L23" i="13" a="1"/>
  <c r="L23" i="13"/>
  <c r="L24" i="13" a="1"/>
  <c r="L24" i="13"/>
  <c r="L25" i="13" a="1"/>
  <c r="L25" i="13"/>
  <c r="L26" i="13" a="1"/>
  <c r="L26" i="13"/>
  <c r="L27" i="13" a="1"/>
  <c r="L27" i="13"/>
  <c r="L28" i="13" a="1"/>
  <c r="L28" i="13"/>
  <c r="L29" i="13" a="1"/>
  <c r="L29" i="13"/>
  <c r="L30" i="13" a="1"/>
  <c r="L30" i="13"/>
  <c r="L31" i="13" a="1"/>
  <c r="L31" i="13"/>
  <c r="L32" i="13" a="1"/>
  <c r="L32" i="13"/>
  <c r="L33" i="13" a="1"/>
  <c r="L33" i="13"/>
  <c r="L34" i="13" a="1"/>
  <c r="L34" i="13"/>
  <c r="L35" i="13" a="1"/>
  <c r="L35" i="13"/>
  <c r="L36" i="13" a="1"/>
  <c r="L36" i="13"/>
  <c r="L37" i="13" a="1"/>
  <c r="L37" i="13"/>
  <c r="L38" i="13" a="1"/>
  <c r="L38" i="13"/>
  <c r="L39" i="13" a="1"/>
  <c r="L39" i="13"/>
  <c r="L40" i="13" a="1"/>
  <c r="L40" i="13"/>
  <c r="L41" i="13" a="1"/>
  <c r="L41" i="13"/>
  <c r="L42" i="13" a="1"/>
  <c r="L42" i="13"/>
  <c r="L43" i="13" a="1"/>
  <c r="L43" i="13"/>
  <c r="L44" i="13" a="1"/>
  <c r="L44" i="13"/>
  <c r="L45" i="13" a="1"/>
  <c r="L45" i="13"/>
  <c r="L46" i="13" a="1"/>
  <c r="L46" i="13"/>
  <c r="L47" i="13" a="1"/>
  <c r="L47" i="13"/>
  <c r="L48" i="13" a="1"/>
  <c r="L48" i="13"/>
  <c r="L49" i="13" a="1"/>
  <c r="L49" i="13"/>
  <c r="L50" i="13" a="1"/>
  <c r="L50" i="13"/>
  <c r="L51" i="13" a="1"/>
  <c r="L51" i="13"/>
  <c r="L52" i="13" a="1"/>
  <c r="L52" i="13"/>
  <c r="L53" i="13" a="1"/>
  <c r="L53" i="13"/>
  <c r="L54" i="13" a="1"/>
  <c r="L54" i="13"/>
  <c r="L55" i="13" a="1"/>
  <c r="L55" i="13"/>
  <c r="L56" i="13" a="1"/>
  <c r="L56" i="13"/>
  <c r="L57" i="13" a="1"/>
  <c r="L57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B8" i="13"/>
  <c r="A8" i="13"/>
  <c r="D51" i="10"/>
  <c r="E36" i="10"/>
  <c r="E37" i="10"/>
  <c r="E42" i="10"/>
  <c r="E43" i="10"/>
  <c r="GM58" i="11"/>
  <c r="AP73" i="11"/>
  <c r="GM59" i="11"/>
  <c r="BD73" i="11"/>
  <c r="GM60" i="11"/>
  <c r="BR73" i="11"/>
  <c r="GM61" i="11"/>
  <c r="CF73" i="11"/>
  <c r="GM62" i="11"/>
  <c r="CT73" i="11"/>
  <c r="GM63" i="11"/>
  <c r="DH73" i="11"/>
  <c r="GM64" i="11"/>
  <c r="DV73" i="11"/>
  <c r="GM65" i="11"/>
  <c r="EJ73" i="11"/>
  <c r="GM66" i="11"/>
  <c r="EX73" i="11"/>
  <c r="GM67" i="11"/>
  <c r="FL73" i="11"/>
  <c r="GM68" i="11"/>
  <c r="FZ73" i="11"/>
  <c r="GM69" i="11"/>
  <c r="GM73" i="11"/>
  <c r="GM75" i="11"/>
  <c r="GJ58" i="11"/>
  <c r="AM73" i="11"/>
  <c r="GJ59" i="11"/>
  <c r="BA73" i="11"/>
  <c r="GJ60" i="11"/>
  <c r="BO73" i="11"/>
  <c r="GJ61" i="11"/>
  <c r="CC73" i="11"/>
  <c r="GJ62" i="11"/>
  <c r="CQ73" i="11"/>
  <c r="GJ63" i="11"/>
  <c r="DE73" i="11"/>
  <c r="GJ64" i="11"/>
  <c r="DS73" i="11"/>
  <c r="GJ65" i="11"/>
  <c r="EG73" i="11"/>
  <c r="GJ66" i="11"/>
  <c r="EU73" i="11"/>
  <c r="GJ67" i="11"/>
  <c r="FI73" i="11"/>
  <c r="GJ68" i="11"/>
  <c r="FW73" i="11"/>
  <c r="GJ69" i="11"/>
  <c r="GJ73" i="11"/>
  <c r="GJ75" i="11"/>
  <c r="GI58" i="11"/>
  <c r="AL73" i="11"/>
  <c r="GI59" i="11"/>
  <c r="AZ73" i="11"/>
  <c r="GI60" i="11"/>
  <c r="BN73" i="11"/>
  <c r="GI61" i="11"/>
  <c r="CB73" i="11"/>
  <c r="GI62" i="11"/>
  <c r="CP73" i="11"/>
  <c r="GI63" i="11"/>
  <c r="DD73" i="11"/>
  <c r="GI64" i="11"/>
  <c r="DR73" i="11"/>
  <c r="GI65" i="11"/>
  <c r="EF73" i="11"/>
  <c r="GI66" i="11"/>
  <c r="ET73" i="11"/>
  <c r="GI67" i="11"/>
  <c r="FH73" i="11"/>
  <c r="GI68" i="11"/>
  <c r="FV73" i="11"/>
  <c r="GI69" i="11"/>
  <c r="GI73" i="11"/>
  <c r="GI75" i="11"/>
  <c r="GH58" i="11"/>
  <c r="AK73" i="11"/>
  <c r="GH59" i="11"/>
  <c r="AY73" i="11"/>
  <c r="GH60" i="11"/>
  <c r="BM73" i="11"/>
  <c r="GH61" i="11"/>
  <c r="CA73" i="11"/>
  <c r="GH62" i="11"/>
  <c r="CO73" i="11"/>
  <c r="GH63" i="11"/>
  <c r="DC73" i="11"/>
  <c r="GH64" i="11"/>
  <c r="DQ73" i="11"/>
  <c r="GH65" i="11"/>
  <c r="EE73" i="11"/>
  <c r="GH66" i="11"/>
  <c r="ES73" i="11"/>
  <c r="GH67" i="11"/>
  <c r="FG73" i="11"/>
  <c r="GH68" i="11"/>
  <c r="FU73" i="11"/>
  <c r="GH69" i="11"/>
  <c r="GH73" i="11"/>
  <c r="GH75" i="11"/>
  <c r="GG58" i="11"/>
  <c r="AJ73" i="11"/>
  <c r="GG59" i="11"/>
  <c r="AX73" i="11"/>
  <c r="GG60" i="11"/>
  <c r="BL73" i="11"/>
  <c r="GG61" i="11"/>
  <c r="BZ73" i="11"/>
  <c r="GG62" i="11"/>
  <c r="CN73" i="11"/>
  <c r="GG63" i="11"/>
  <c r="DB73" i="11"/>
  <c r="GG64" i="11"/>
  <c r="DP73" i="11"/>
  <c r="GG65" i="11"/>
  <c r="ED73" i="11"/>
  <c r="GG66" i="11"/>
  <c r="ER73" i="11"/>
  <c r="GG67" i="11"/>
  <c r="FF26" i="11"/>
  <c r="GG68" i="11"/>
  <c r="FT73" i="11"/>
  <c r="GG69" i="11"/>
  <c r="GG73" i="11"/>
  <c r="GG75" i="11"/>
  <c r="GF58" i="11"/>
  <c r="AI73" i="11"/>
  <c r="GF59" i="11"/>
  <c r="AW73" i="11"/>
  <c r="GF60" i="11"/>
  <c r="BK73" i="11"/>
  <c r="GF61" i="11"/>
  <c r="BY73" i="11"/>
  <c r="GF62" i="11"/>
  <c r="CM73" i="11"/>
  <c r="GF63" i="11"/>
  <c r="DA73" i="11"/>
  <c r="GF64" i="11"/>
  <c r="DO73" i="11"/>
  <c r="GF65" i="11"/>
  <c r="EC73" i="11"/>
  <c r="GF66" i="11"/>
  <c r="EQ73" i="11"/>
  <c r="GF67" i="11"/>
  <c r="FE73" i="11"/>
  <c r="GF68" i="11"/>
  <c r="FS73" i="11"/>
  <c r="GF69" i="11"/>
  <c r="GF73" i="11"/>
  <c r="GF75" i="11"/>
  <c r="FZ75" i="11"/>
  <c r="FW75" i="11"/>
  <c r="FV75" i="11"/>
  <c r="FU75" i="11"/>
  <c r="FT75" i="11"/>
  <c r="FS75" i="11"/>
  <c r="FL75" i="11"/>
  <c r="FI75" i="11"/>
  <c r="FH75" i="11"/>
  <c r="FG75" i="11"/>
  <c r="FF75" i="11"/>
  <c r="FE75" i="11"/>
  <c r="EX75" i="11"/>
  <c r="EU75" i="11"/>
  <c r="ET75" i="11"/>
  <c r="ES75" i="11"/>
  <c r="ER75" i="11"/>
  <c r="EQ75" i="11"/>
  <c r="EJ75" i="11"/>
  <c r="EG75" i="11"/>
  <c r="EF75" i="11"/>
  <c r="EE75" i="11"/>
  <c r="ED75" i="11"/>
  <c r="EC75" i="11"/>
  <c r="DV75" i="11"/>
  <c r="DS75" i="11"/>
  <c r="DR75" i="11"/>
  <c r="DQ75" i="11"/>
  <c r="DP75" i="11"/>
  <c r="DO75" i="11"/>
  <c r="DH75" i="11"/>
  <c r="DE75" i="11"/>
  <c r="DD75" i="11"/>
  <c r="DC75" i="11"/>
  <c r="DB75" i="11"/>
  <c r="DA75" i="11"/>
  <c r="CT75" i="11"/>
  <c r="CQ75" i="11"/>
  <c r="CP75" i="11"/>
  <c r="CO75" i="11"/>
  <c r="CN75" i="11"/>
  <c r="CM75" i="11"/>
  <c r="CF75" i="11"/>
  <c r="CC75" i="11"/>
  <c r="CB75" i="11"/>
  <c r="CA75" i="11"/>
  <c r="BZ75" i="11"/>
  <c r="BY75" i="11"/>
  <c r="BR75" i="11"/>
  <c r="BO75" i="11"/>
  <c r="BN75" i="11"/>
  <c r="BM75" i="11"/>
  <c r="BL75" i="11"/>
  <c r="BK75" i="11"/>
  <c r="BD75" i="11"/>
  <c r="BA75" i="11"/>
  <c r="AZ75" i="11"/>
  <c r="AY75" i="11"/>
  <c r="AX75" i="11"/>
  <c r="AW75" i="11"/>
  <c r="AP75" i="11"/>
  <c r="AM75" i="11"/>
  <c r="AL75" i="11"/>
  <c r="AK75" i="11"/>
  <c r="AJ75" i="11"/>
  <c r="AI75" i="11"/>
  <c r="FF73" i="11"/>
  <c r="C5" i="11"/>
  <c r="AH54" i="11"/>
  <c r="AV54" i="11"/>
  <c r="BJ54" i="11"/>
  <c r="BX54" i="11"/>
  <c r="CL54" i="11"/>
  <c r="CZ54" i="11"/>
  <c r="DN54" i="11"/>
  <c r="EB54" i="11"/>
  <c r="EP54" i="11"/>
  <c r="FD54" i="11"/>
  <c r="FR54" i="11"/>
  <c r="FO55" i="11"/>
  <c r="GB69" i="11"/>
  <c r="FA55" i="11"/>
  <c r="GB68" i="11"/>
  <c r="EM55" i="11"/>
  <c r="GB67" i="11"/>
  <c r="DY55" i="11"/>
  <c r="GB66" i="11"/>
  <c r="DK55" i="11"/>
  <c r="GB65" i="11"/>
  <c r="CW55" i="11"/>
  <c r="GB64" i="11"/>
  <c r="CI55" i="11"/>
  <c r="GB63" i="11"/>
  <c r="BU55" i="11"/>
  <c r="GB62" i="11"/>
  <c r="BG55" i="11"/>
  <c r="GB61" i="11"/>
  <c r="AS55" i="11"/>
  <c r="GB60" i="11"/>
  <c r="AE55" i="11"/>
  <c r="GB59" i="11"/>
  <c r="GB58" i="11"/>
  <c r="AF55" i="11"/>
  <c r="AT55" i="11"/>
  <c r="BH55" i="11"/>
  <c r="BV55" i="11"/>
  <c r="CJ55" i="11"/>
  <c r="CX55" i="11"/>
  <c r="DL55" i="11"/>
  <c r="DZ55" i="11"/>
  <c r="EN55" i="11"/>
  <c r="FB55" i="11"/>
  <c r="FP55" i="11"/>
  <c r="GG55" i="11"/>
  <c r="GE55" i="11"/>
  <c r="FR55" i="11"/>
  <c r="FD55" i="11"/>
  <c r="EP55" i="11"/>
  <c r="EB55" i="11"/>
  <c r="DN55" i="11"/>
  <c r="CZ55" i="11"/>
  <c r="CL55" i="11"/>
  <c r="BX55" i="11"/>
  <c r="BJ55" i="11"/>
  <c r="AV55" i="11"/>
  <c r="AH55" i="11"/>
  <c r="GG54" i="11"/>
  <c r="AE54" i="11"/>
  <c r="AS54" i="11"/>
  <c r="BG54" i="11"/>
  <c r="BU54" i="11"/>
  <c r="CI54" i="11"/>
  <c r="CW54" i="11"/>
  <c r="DK54" i="11"/>
  <c r="DY54" i="11"/>
  <c r="EM54" i="11"/>
  <c r="FA54" i="11"/>
  <c r="FO54" i="11"/>
  <c r="GD54" i="11"/>
  <c r="GM34" i="11"/>
  <c r="AP49" i="11"/>
  <c r="GM35" i="11"/>
  <c r="BD49" i="11"/>
  <c r="GM36" i="11"/>
  <c r="BR49" i="11"/>
  <c r="GM37" i="11"/>
  <c r="CF49" i="11"/>
  <c r="GM38" i="11"/>
  <c r="CT49" i="11"/>
  <c r="GM39" i="11"/>
  <c r="DH49" i="11"/>
  <c r="GM40" i="11"/>
  <c r="DV49" i="11"/>
  <c r="GM41" i="11"/>
  <c r="EJ49" i="11"/>
  <c r="GM42" i="11"/>
  <c r="EX49" i="11"/>
  <c r="GM43" i="11"/>
  <c r="FL49" i="11"/>
  <c r="GM44" i="11"/>
  <c r="FZ49" i="11"/>
  <c r="GM45" i="11"/>
  <c r="GM49" i="11"/>
  <c r="GM51" i="11"/>
  <c r="GJ34" i="11"/>
  <c r="AM49" i="11"/>
  <c r="GJ35" i="11"/>
  <c r="BA49" i="11"/>
  <c r="GJ36" i="11"/>
  <c r="BO49" i="11"/>
  <c r="GJ37" i="11"/>
  <c r="CC49" i="11"/>
  <c r="GJ38" i="11"/>
  <c r="CQ49" i="11"/>
  <c r="GJ39" i="11"/>
  <c r="DE49" i="11"/>
  <c r="GJ40" i="11"/>
  <c r="DS49" i="11"/>
  <c r="GJ41" i="11"/>
  <c r="EG49" i="11"/>
  <c r="GJ42" i="11"/>
  <c r="EU49" i="11"/>
  <c r="GJ43" i="11"/>
  <c r="FI49" i="11"/>
  <c r="GJ44" i="11"/>
  <c r="FW49" i="11"/>
  <c r="GJ45" i="11"/>
  <c r="GJ49" i="11"/>
  <c r="GJ51" i="11"/>
  <c r="GI34" i="11"/>
  <c r="AL49" i="11"/>
  <c r="GI35" i="11"/>
  <c r="AZ49" i="11"/>
  <c r="GI36" i="11"/>
  <c r="BN49" i="11"/>
  <c r="GI37" i="11"/>
  <c r="CB49" i="11"/>
  <c r="GI38" i="11"/>
  <c r="CP49" i="11"/>
  <c r="GI39" i="11"/>
  <c r="DD49" i="11"/>
  <c r="GI40" i="11"/>
  <c r="DR49" i="11"/>
  <c r="GI41" i="11"/>
  <c r="EF49" i="11"/>
  <c r="GI42" i="11"/>
  <c r="ET49" i="11"/>
  <c r="GI43" i="11"/>
  <c r="FH49" i="11"/>
  <c r="GI44" i="11"/>
  <c r="FV49" i="11"/>
  <c r="GI45" i="11"/>
  <c r="GI49" i="11"/>
  <c r="GI51" i="11"/>
  <c r="GH34" i="11"/>
  <c r="AK49" i="11"/>
  <c r="GH35" i="11"/>
  <c r="AY49" i="11"/>
  <c r="GH36" i="11"/>
  <c r="BM49" i="11"/>
  <c r="GH37" i="11"/>
  <c r="CA49" i="11"/>
  <c r="GH38" i="11"/>
  <c r="CO49" i="11"/>
  <c r="GH39" i="11"/>
  <c r="DC49" i="11"/>
  <c r="GH40" i="11"/>
  <c r="DQ49" i="11"/>
  <c r="GH41" i="11"/>
  <c r="EE49" i="11"/>
  <c r="GH42" i="11"/>
  <c r="ES49" i="11"/>
  <c r="GH43" i="11"/>
  <c r="FG49" i="11"/>
  <c r="GH44" i="11"/>
  <c r="FU49" i="11"/>
  <c r="GH45" i="11"/>
  <c r="GH49" i="11"/>
  <c r="GH51" i="11"/>
  <c r="GG34" i="11"/>
  <c r="AJ49" i="11"/>
  <c r="GG35" i="11"/>
  <c r="AX49" i="11"/>
  <c r="GG36" i="11"/>
  <c r="BL49" i="11"/>
  <c r="GG37" i="11"/>
  <c r="BZ49" i="11"/>
  <c r="GG38" i="11"/>
  <c r="CN49" i="11"/>
  <c r="GG39" i="11"/>
  <c r="DB49" i="11"/>
  <c r="GG40" i="11"/>
  <c r="DP49" i="11"/>
  <c r="GG41" i="11"/>
  <c r="ED49" i="11"/>
  <c r="GG42" i="11"/>
  <c r="ER49" i="11"/>
  <c r="GG43" i="11"/>
  <c r="GG44" i="11"/>
  <c r="FT49" i="11"/>
  <c r="GG45" i="11"/>
  <c r="GG49" i="11"/>
  <c r="GG51" i="11"/>
  <c r="GF34" i="11"/>
  <c r="AI49" i="11"/>
  <c r="GF35" i="11"/>
  <c r="AW49" i="11"/>
  <c r="GF36" i="11"/>
  <c r="BK49" i="11"/>
  <c r="GF37" i="11"/>
  <c r="BY49" i="11"/>
  <c r="GF38" i="11"/>
  <c r="CM49" i="11"/>
  <c r="GF39" i="11"/>
  <c r="DA49" i="11"/>
  <c r="GF40" i="11"/>
  <c r="DO49" i="11"/>
  <c r="GF41" i="11"/>
  <c r="EC49" i="11"/>
  <c r="GF42" i="11"/>
  <c r="EQ49" i="11"/>
  <c r="GF43" i="11"/>
  <c r="FE49" i="11"/>
  <c r="GF44" i="11"/>
  <c r="FS49" i="11"/>
  <c r="GF45" i="11"/>
  <c r="GF49" i="11"/>
  <c r="GF51" i="11"/>
  <c r="FZ51" i="11"/>
  <c r="FW51" i="11"/>
  <c r="FV51" i="11"/>
  <c r="FU51" i="11"/>
  <c r="FT51" i="11"/>
  <c r="FS51" i="11"/>
  <c r="FL51" i="11"/>
  <c r="FI51" i="11"/>
  <c r="FH51" i="11"/>
  <c r="FG51" i="11"/>
  <c r="FF51" i="11"/>
  <c r="FE51" i="11"/>
  <c r="EX51" i="11"/>
  <c r="EU51" i="11"/>
  <c r="ET51" i="11"/>
  <c r="ES51" i="11"/>
  <c r="ER51" i="11"/>
  <c r="EQ51" i="11"/>
  <c r="EJ51" i="11"/>
  <c r="EG51" i="11"/>
  <c r="EF51" i="11"/>
  <c r="EE51" i="11"/>
  <c r="ED51" i="11"/>
  <c r="EC51" i="11"/>
  <c r="DV51" i="11"/>
  <c r="DS51" i="11"/>
  <c r="DR51" i="11"/>
  <c r="DQ51" i="11"/>
  <c r="DP51" i="11"/>
  <c r="DO51" i="11"/>
  <c r="DH51" i="11"/>
  <c r="DE51" i="11"/>
  <c r="DD51" i="11"/>
  <c r="DC51" i="11"/>
  <c r="DB51" i="11"/>
  <c r="DA51" i="11"/>
  <c r="CT51" i="11"/>
  <c r="CQ51" i="11"/>
  <c r="CP51" i="11"/>
  <c r="CO51" i="11"/>
  <c r="CN51" i="11"/>
  <c r="CM51" i="11"/>
  <c r="CF51" i="11"/>
  <c r="CC51" i="11"/>
  <c r="CB51" i="11"/>
  <c r="CA51" i="11"/>
  <c r="BZ51" i="11"/>
  <c r="BY51" i="11"/>
  <c r="BR51" i="11"/>
  <c r="BO51" i="11"/>
  <c r="BN51" i="11"/>
  <c r="BM51" i="11"/>
  <c r="BL51" i="11"/>
  <c r="BK51" i="11"/>
  <c r="BD51" i="11"/>
  <c r="BA51" i="11"/>
  <c r="AZ51" i="11"/>
  <c r="AY51" i="11"/>
  <c r="AX51" i="11"/>
  <c r="AW51" i="11"/>
  <c r="AP51" i="11"/>
  <c r="AM51" i="11"/>
  <c r="AL51" i="11"/>
  <c r="AK51" i="11"/>
  <c r="AJ51" i="11"/>
  <c r="AI51" i="11"/>
  <c r="FF49" i="11"/>
  <c r="AH30" i="11"/>
  <c r="AV30" i="11"/>
  <c r="BJ30" i="11"/>
  <c r="BX30" i="11"/>
  <c r="CL30" i="11"/>
  <c r="CZ30" i="11"/>
  <c r="DN30" i="11"/>
  <c r="EB30" i="11"/>
  <c r="EP30" i="11"/>
  <c r="FD30" i="11"/>
  <c r="FR30" i="11"/>
  <c r="FO31" i="11"/>
  <c r="GB45" i="11"/>
  <c r="FA31" i="11"/>
  <c r="GB44" i="11"/>
  <c r="EM31" i="11"/>
  <c r="GB43" i="11"/>
  <c r="DY31" i="11"/>
  <c r="GB42" i="11"/>
  <c r="DK31" i="11"/>
  <c r="GB41" i="11"/>
  <c r="CW31" i="11"/>
  <c r="GB40" i="11"/>
  <c r="CI31" i="11"/>
  <c r="GB39" i="11"/>
  <c r="BU31" i="11"/>
  <c r="GB38" i="11"/>
  <c r="BG31" i="11"/>
  <c r="GB37" i="11"/>
  <c r="AS31" i="11"/>
  <c r="GB36" i="11"/>
  <c r="AE31" i="11"/>
  <c r="GB35" i="11"/>
  <c r="GB34" i="11"/>
  <c r="AF31" i="11"/>
  <c r="AT31" i="11"/>
  <c r="BH31" i="11"/>
  <c r="BV31" i="11"/>
  <c r="CJ31" i="11"/>
  <c r="CX31" i="11"/>
  <c r="DL31" i="11"/>
  <c r="DZ31" i="11"/>
  <c r="EN31" i="11"/>
  <c r="FB31" i="11"/>
  <c r="FP31" i="11"/>
  <c r="GG31" i="11"/>
  <c r="GE31" i="11"/>
  <c r="FR31" i="11"/>
  <c r="FD31" i="11"/>
  <c r="EP31" i="11"/>
  <c r="EB31" i="11"/>
  <c r="DN31" i="11"/>
  <c r="CZ31" i="11"/>
  <c r="CL31" i="11"/>
  <c r="BX31" i="11"/>
  <c r="BJ31" i="11"/>
  <c r="AV31" i="11"/>
  <c r="AH31" i="11"/>
  <c r="GG30" i="11"/>
  <c r="AE30" i="11"/>
  <c r="AS30" i="11"/>
  <c r="BG30" i="11"/>
  <c r="BU30" i="11"/>
  <c r="CI30" i="11"/>
  <c r="CW30" i="11"/>
  <c r="DK30" i="11"/>
  <c r="DY30" i="11"/>
  <c r="EM30" i="11"/>
  <c r="FA30" i="11"/>
  <c r="FO30" i="11"/>
  <c r="GD30" i="11"/>
  <c r="GM11" i="11"/>
  <c r="AP26" i="11"/>
  <c r="GM12" i="11"/>
  <c r="BD26" i="11"/>
  <c r="GM13" i="11"/>
  <c r="BR26" i="11"/>
  <c r="GM14" i="11"/>
  <c r="CF26" i="11"/>
  <c r="GM15" i="11"/>
  <c r="CT26" i="11"/>
  <c r="GM16" i="11"/>
  <c r="DH26" i="11"/>
  <c r="GM17" i="11"/>
  <c r="DV26" i="11"/>
  <c r="GM18" i="11"/>
  <c r="EJ26" i="11"/>
  <c r="GM19" i="11"/>
  <c r="EX26" i="11"/>
  <c r="GM20" i="11"/>
  <c r="FL26" i="11"/>
  <c r="GM21" i="11"/>
  <c r="FZ26" i="11"/>
  <c r="GM22" i="11"/>
  <c r="GM26" i="11"/>
  <c r="GM28" i="11"/>
  <c r="GJ11" i="11"/>
  <c r="AM26" i="11"/>
  <c r="GJ12" i="11"/>
  <c r="BA26" i="11"/>
  <c r="GJ13" i="11"/>
  <c r="BO26" i="11"/>
  <c r="GJ14" i="11"/>
  <c r="CC26" i="11"/>
  <c r="GJ15" i="11"/>
  <c r="CQ26" i="11"/>
  <c r="GJ16" i="11"/>
  <c r="DE26" i="11"/>
  <c r="GJ17" i="11"/>
  <c r="DS26" i="11"/>
  <c r="GJ18" i="11"/>
  <c r="EG26" i="11"/>
  <c r="GJ19" i="11"/>
  <c r="EU26" i="11"/>
  <c r="GJ20" i="11"/>
  <c r="FI26" i="11"/>
  <c r="GJ21" i="11"/>
  <c r="FW26" i="11"/>
  <c r="GJ22" i="11"/>
  <c r="GJ26" i="11"/>
  <c r="GJ28" i="11"/>
  <c r="GI11" i="11"/>
  <c r="AL26" i="11"/>
  <c r="GI12" i="11"/>
  <c r="AZ26" i="11"/>
  <c r="GI13" i="11"/>
  <c r="BN26" i="11"/>
  <c r="GI14" i="11"/>
  <c r="CB26" i="11"/>
  <c r="GI15" i="11"/>
  <c r="CP26" i="11"/>
  <c r="GI16" i="11"/>
  <c r="DD26" i="11"/>
  <c r="GI17" i="11"/>
  <c r="DR26" i="11"/>
  <c r="GI18" i="11"/>
  <c r="EF26" i="11"/>
  <c r="GI19" i="11"/>
  <c r="ET26" i="11"/>
  <c r="GI20" i="11"/>
  <c r="FH26" i="11"/>
  <c r="GI21" i="11"/>
  <c r="FV26" i="11"/>
  <c r="GI22" i="11"/>
  <c r="GI26" i="11"/>
  <c r="GI28" i="11"/>
  <c r="GH11" i="11"/>
  <c r="AK26" i="11"/>
  <c r="GH12" i="11"/>
  <c r="AY26" i="11"/>
  <c r="GH13" i="11"/>
  <c r="BM26" i="11"/>
  <c r="GH14" i="11"/>
  <c r="CA26" i="11"/>
  <c r="GH15" i="11"/>
  <c r="CO26" i="11"/>
  <c r="GH16" i="11"/>
  <c r="DC26" i="11"/>
  <c r="GH17" i="11"/>
  <c r="DQ26" i="11"/>
  <c r="GH18" i="11"/>
  <c r="EE26" i="11"/>
  <c r="GH19" i="11"/>
  <c r="ES26" i="11"/>
  <c r="GH20" i="11"/>
  <c r="FG26" i="11"/>
  <c r="GH21" i="11"/>
  <c r="FU26" i="11"/>
  <c r="GH22" i="11"/>
  <c r="GH26" i="11"/>
  <c r="GH28" i="11"/>
  <c r="GG11" i="11"/>
  <c r="AJ26" i="11"/>
  <c r="GG12" i="11"/>
  <c r="AX26" i="11"/>
  <c r="GG13" i="11"/>
  <c r="BL26" i="11"/>
  <c r="GG14" i="11"/>
  <c r="BZ26" i="11"/>
  <c r="GG15" i="11"/>
  <c r="CN26" i="11"/>
  <c r="GG16" i="11"/>
  <c r="DB26" i="11"/>
  <c r="GG17" i="11"/>
  <c r="DP26" i="11"/>
  <c r="GG18" i="11"/>
  <c r="ED26" i="11"/>
  <c r="GG19" i="11"/>
  <c r="ER26" i="11"/>
  <c r="GG20" i="11"/>
  <c r="GG21" i="11"/>
  <c r="FT26" i="11"/>
  <c r="GG22" i="11"/>
  <c r="GG26" i="11"/>
  <c r="GG28" i="11"/>
  <c r="GF11" i="11"/>
  <c r="AI26" i="11"/>
  <c r="GF12" i="11"/>
  <c r="AW26" i="11"/>
  <c r="GF13" i="11"/>
  <c r="BK26" i="11"/>
  <c r="GF14" i="11"/>
  <c r="BY26" i="11"/>
  <c r="GF15" i="11"/>
  <c r="CM26" i="11"/>
  <c r="GF16" i="11"/>
  <c r="DA26" i="11"/>
  <c r="GF17" i="11"/>
  <c r="DO26" i="11"/>
  <c r="GF18" i="11"/>
  <c r="EC26" i="11"/>
  <c r="GF19" i="11"/>
  <c r="EQ26" i="11"/>
  <c r="GF20" i="11"/>
  <c r="FE26" i="11"/>
  <c r="GF21" i="11"/>
  <c r="FS26" i="11"/>
  <c r="GF22" i="11"/>
  <c r="GF26" i="11"/>
  <c r="GF28" i="11"/>
  <c r="FZ28" i="11"/>
  <c r="FW28" i="11"/>
  <c r="FV28" i="11"/>
  <c r="FU28" i="11"/>
  <c r="FT28" i="11"/>
  <c r="FS28" i="11"/>
  <c r="FL28" i="11"/>
  <c r="FI28" i="11"/>
  <c r="FH28" i="11"/>
  <c r="FG28" i="11"/>
  <c r="FF28" i="11"/>
  <c r="FE28" i="11"/>
  <c r="EX28" i="11"/>
  <c r="EU28" i="11"/>
  <c r="ET28" i="11"/>
  <c r="ES28" i="11"/>
  <c r="ER28" i="11"/>
  <c r="EQ28" i="11"/>
  <c r="EJ28" i="11"/>
  <c r="EG28" i="11"/>
  <c r="EF28" i="11"/>
  <c r="EE28" i="11"/>
  <c r="ED28" i="11"/>
  <c r="EC28" i="11"/>
  <c r="DV28" i="11"/>
  <c r="DS28" i="11"/>
  <c r="DR28" i="11"/>
  <c r="DQ28" i="11"/>
  <c r="DP28" i="11"/>
  <c r="DO28" i="11"/>
  <c r="DH28" i="11"/>
  <c r="DE28" i="11"/>
  <c r="DD28" i="11"/>
  <c r="DC28" i="11"/>
  <c r="DB28" i="11"/>
  <c r="DA28" i="11"/>
  <c r="CT28" i="11"/>
  <c r="CQ28" i="11"/>
  <c r="CP28" i="11"/>
  <c r="CO28" i="11"/>
  <c r="CN28" i="11"/>
  <c r="CM28" i="11"/>
  <c r="CF28" i="11"/>
  <c r="CC28" i="11"/>
  <c r="CB28" i="11"/>
  <c r="CA28" i="11"/>
  <c r="BZ28" i="11"/>
  <c r="BY28" i="11"/>
  <c r="BR28" i="11"/>
  <c r="BO28" i="11"/>
  <c r="BN28" i="11"/>
  <c r="BM28" i="11"/>
  <c r="BL28" i="11"/>
  <c r="BK28" i="11"/>
  <c r="BD28" i="11"/>
  <c r="BA28" i="11"/>
  <c r="AZ28" i="11"/>
  <c r="AY28" i="11"/>
  <c r="AX28" i="11"/>
  <c r="AW28" i="11"/>
  <c r="AP28" i="11"/>
  <c r="AM28" i="11"/>
  <c r="AL28" i="11"/>
  <c r="AK28" i="11"/>
  <c r="AJ28" i="11"/>
  <c r="AI28" i="11"/>
  <c r="N26" i="11"/>
  <c r="K26" i="11"/>
  <c r="J26" i="11"/>
  <c r="I26" i="11"/>
  <c r="H26" i="11"/>
  <c r="G26" i="11"/>
  <c r="AH7" i="11"/>
  <c r="AV7" i="11"/>
  <c r="BJ7" i="11"/>
  <c r="BX7" i="11"/>
  <c r="CL7" i="11"/>
  <c r="CZ7" i="11"/>
  <c r="DN7" i="11"/>
  <c r="EB7" i="11"/>
  <c r="EP7" i="11"/>
  <c r="FD7" i="11"/>
  <c r="FR7" i="11"/>
  <c r="FO8" i="11"/>
  <c r="GB22" i="11"/>
  <c r="FA8" i="11"/>
  <c r="GB21" i="11"/>
  <c r="EM8" i="11"/>
  <c r="GB20" i="11"/>
  <c r="DY8" i="11"/>
  <c r="GB19" i="11"/>
  <c r="DK8" i="11"/>
  <c r="GB18" i="11"/>
  <c r="CW8" i="11"/>
  <c r="GB17" i="11"/>
  <c r="CI8" i="11"/>
  <c r="GB16" i="11"/>
  <c r="BU8" i="11"/>
  <c r="GB15" i="11"/>
  <c r="BG8" i="11"/>
  <c r="GB14" i="11"/>
  <c r="AS8" i="11"/>
  <c r="GB13" i="11"/>
  <c r="AE8" i="11"/>
  <c r="GB12" i="11"/>
  <c r="Q8" i="11"/>
  <c r="GB11" i="11"/>
  <c r="AF8" i="11"/>
  <c r="AT8" i="11"/>
  <c r="BH8" i="11"/>
  <c r="BV8" i="11"/>
  <c r="CJ8" i="11"/>
  <c r="CX8" i="11"/>
  <c r="DL8" i="11"/>
  <c r="DZ8" i="11"/>
  <c r="EN8" i="11"/>
  <c r="FB8" i="11"/>
  <c r="FP8" i="11"/>
  <c r="GE8" i="11"/>
  <c r="FR8" i="11"/>
  <c r="FD8" i="11"/>
  <c r="EP8" i="11"/>
  <c r="EB8" i="11"/>
  <c r="DN8" i="11"/>
  <c r="CZ8" i="11"/>
  <c r="CL8" i="11"/>
  <c r="BX8" i="11"/>
  <c r="BJ8" i="11"/>
  <c r="AV8" i="11"/>
  <c r="AH8" i="11"/>
  <c r="AE7" i="11"/>
  <c r="AS7" i="11"/>
  <c r="BG7" i="11"/>
  <c r="BU7" i="11"/>
  <c r="CI7" i="11"/>
  <c r="CW7" i="11"/>
  <c r="DK7" i="11"/>
  <c r="DY7" i="11"/>
  <c r="EM7" i="11"/>
  <c r="FA7" i="11"/>
  <c r="FO7" i="11"/>
  <c r="GD7" i="11"/>
  <c r="G34" i="4"/>
  <c r="G36" i="4"/>
  <c r="G40" i="4"/>
  <c r="D74" i="4"/>
  <c r="E38" i="10"/>
  <c r="E39" i="10"/>
  <c r="E40" i="10"/>
  <c r="E30" i="10"/>
  <c r="E31" i="10"/>
  <c r="E32" i="10"/>
  <c r="E33" i="10"/>
  <c r="C70" i="10"/>
  <c r="C71" i="10"/>
  <c r="C66" i="10"/>
  <c r="C67" i="10"/>
  <c r="C68" i="10"/>
  <c r="C62" i="10"/>
  <c r="C63" i="10"/>
  <c r="C64" i="10"/>
  <c r="C60" i="10"/>
  <c r="C56" i="10"/>
  <c r="C57" i="10"/>
  <c r="C58" i="10"/>
  <c r="C51" i="10"/>
  <c r="C52" i="10"/>
  <c r="C53" i="10"/>
  <c r="C36" i="10"/>
  <c r="C37" i="10"/>
  <c r="C38" i="10"/>
  <c r="C39" i="10"/>
  <c r="C40" i="10"/>
  <c r="C42" i="10"/>
  <c r="C43" i="10"/>
  <c r="C44" i="10"/>
  <c r="C46" i="10"/>
  <c r="C47" i="10"/>
  <c r="C48" i="10"/>
  <c r="C49" i="10"/>
  <c r="C30" i="10"/>
  <c r="C31" i="10"/>
  <c r="C32" i="10"/>
  <c r="C33" i="10"/>
  <c r="C34" i="10"/>
  <c r="C28" i="10"/>
  <c r="D13" i="12"/>
  <c r="D14" i="12"/>
  <c r="F6" i="12"/>
  <c r="F7" i="12"/>
  <c r="F8" i="12"/>
  <c r="F9" i="12"/>
  <c r="F10" i="12"/>
  <c r="F11" i="12"/>
  <c r="F12" i="12"/>
  <c r="F5" i="12"/>
  <c r="F13" i="12"/>
  <c r="F14" i="12"/>
  <c r="H34" i="4"/>
  <c r="C59" i="4"/>
  <c r="C60" i="4"/>
  <c r="C61" i="4"/>
  <c r="C17" i="4"/>
  <c r="C16" i="4"/>
  <c r="C15" i="4"/>
  <c r="C14" i="4"/>
  <c r="C13" i="4"/>
  <c r="C12" i="4"/>
  <c r="C11" i="4"/>
  <c r="F18" i="4"/>
  <c r="E70" i="10"/>
  <c r="E71" i="10"/>
  <c r="D70" i="10"/>
  <c r="D71" i="10"/>
  <c r="D66" i="10"/>
  <c r="E66" i="10"/>
  <c r="E62" i="10"/>
  <c r="D62" i="10"/>
  <c r="E60" i="10"/>
  <c r="D60" i="10"/>
  <c r="E56" i="10"/>
  <c r="E57" i="10"/>
  <c r="D56" i="10"/>
  <c r="D57" i="10"/>
  <c r="D42" i="10"/>
  <c r="E51" i="10"/>
  <c r="E46" i="10"/>
  <c r="E47" i="10"/>
  <c r="E48" i="10"/>
  <c r="E49" i="10"/>
  <c r="D46" i="10"/>
  <c r="D47" i="10"/>
  <c r="D48" i="10"/>
  <c r="D49" i="10"/>
  <c r="E44" i="10"/>
  <c r="D43" i="10"/>
  <c r="D44" i="10"/>
  <c r="E34" i="10"/>
  <c r="D32" i="10"/>
  <c r="D33" i="10"/>
  <c r="D34" i="10"/>
  <c r="M54" i="10"/>
  <c r="E63" i="10"/>
  <c r="D52" i="10"/>
  <c r="E58" i="10"/>
  <c r="D67" i="10"/>
  <c r="D68" i="10"/>
  <c r="D58" i="10"/>
  <c r="E52" i="10"/>
  <c r="D63" i="10"/>
  <c r="E67" i="10"/>
  <c r="E68" i="10"/>
  <c r="M27" i="10"/>
  <c r="M65" i="10"/>
  <c r="M55" i="10"/>
  <c r="M59" i="10"/>
  <c r="M41" i="10"/>
  <c r="M35" i="10"/>
  <c r="M50" i="10"/>
  <c r="M61" i="10"/>
  <c r="M69" i="10"/>
  <c r="M45" i="10"/>
  <c r="D64" i="10"/>
  <c r="E53" i="10"/>
  <c r="D39" i="10"/>
  <c r="D40" i="10"/>
  <c r="D53" i="10"/>
  <c r="E64" i="10"/>
  <c r="M29" i="10"/>
  <c r="M152" i="10"/>
  <c r="G43" i="4"/>
  <c r="G41" i="4"/>
  <c r="F38" i="4"/>
  <c r="ALL1" i="7"/>
  <c r="ALK1" i="7"/>
  <c r="ALJ1" i="7"/>
  <c r="ALI1" i="7"/>
  <c r="ALH1" i="7"/>
  <c r="ALG1" i="7"/>
  <c r="ALF1" i="7"/>
  <c r="ALE1" i="7"/>
  <c r="ALD1" i="7"/>
  <c r="ALC1" i="7"/>
  <c r="ALB1" i="7"/>
  <c r="ALA1" i="7"/>
  <c r="AKZ1" i="7"/>
  <c r="AKY1" i="7"/>
  <c r="AKX1" i="7"/>
  <c r="AKW1" i="7"/>
  <c r="AKV1" i="7"/>
  <c r="AKU1" i="7"/>
  <c r="AKT1" i="7"/>
  <c r="AKS1" i="7"/>
  <c r="AKR1" i="7"/>
  <c r="AKQ1" i="7"/>
  <c r="AKP1" i="7"/>
  <c r="AKO1" i="7"/>
  <c r="AKN1" i="7"/>
  <c r="AKM1" i="7"/>
  <c r="AKL1" i="7"/>
  <c r="AKK1" i="7"/>
  <c r="AKJ1" i="7"/>
  <c r="AKI1" i="7"/>
  <c r="AKH1" i="7"/>
  <c r="AKG1" i="7"/>
  <c r="AKF1" i="7"/>
  <c r="AKE1" i="7"/>
  <c r="AKD1" i="7"/>
  <c r="AKC1" i="7"/>
  <c r="AKB1" i="7"/>
  <c r="AKA1" i="7"/>
  <c r="AJZ1" i="7"/>
  <c r="AJY1" i="7"/>
  <c r="AJX1" i="7"/>
  <c r="AJW1" i="7"/>
  <c r="AJV1" i="7"/>
  <c r="AJU1" i="7"/>
  <c r="AJT1" i="7"/>
  <c r="AJS1" i="7"/>
  <c r="AJR1" i="7"/>
  <c r="AJQ1" i="7"/>
  <c r="AJP1" i="7"/>
  <c r="AJO1" i="7"/>
  <c r="AJN1" i="7"/>
  <c r="AJM1" i="7"/>
  <c r="AJL1" i="7"/>
  <c r="AJK1" i="7"/>
  <c r="AJJ1" i="7"/>
  <c r="AJI1" i="7"/>
  <c r="AJH1" i="7"/>
  <c r="AJG1" i="7"/>
  <c r="AJF1" i="7"/>
  <c r="AJE1" i="7"/>
  <c r="AJD1" i="7"/>
  <c r="AJC1" i="7"/>
  <c r="AJB1" i="7"/>
  <c r="AJA1" i="7"/>
  <c r="AIZ1" i="7"/>
  <c r="AIY1" i="7"/>
  <c r="AIX1" i="7"/>
  <c r="AIW1" i="7"/>
  <c r="AIV1" i="7"/>
  <c r="AIU1" i="7"/>
  <c r="AIT1" i="7"/>
  <c r="AIS1" i="7"/>
  <c r="AIR1" i="7"/>
  <c r="AIQ1" i="7"/>
  <c r="AIP1" i="7"/>
  <c r="AIO1" i="7"/>
  <c r="AIN1" i="7"/>
  <c r="AIM1" i="7"/>
  <c r="AIL1" i="7"/>
  <c r="AIK1" i="7"/>
  <c r="AIJ1" i="7"/>
  <c r="AII1" i="7"/>
  <c r="AIH1" i="7"/>
  <c r="AIG1" i="7"/>
  <c r="AIF1" i="7"/>
  <c r="AIE1" i="7"/>
  <c r="AID1" i="7"/>
  <c r="AIC1" i="7"/>
  <c r="AIB1" i="7"/>
  <c r="AIA1" i="7"/>
  <c r="AHZ1" i="7"/>
  <c r="AHY1" i="7"/>
  <c r="AHX1" i="7"/>
  <c r="AHW1" i="7"/>
  <c r="AHV1" i="7"/>
  <c r="AHU1" i="7"/>
  <c r="AHT1" i="7"/>
  <c r="AHS1" i="7"/>
  <c r="AHR1" i="7"/>
  <c r="AHQ1" i="7"/>
  <c r="AHP1" i="7"/>
  <c r="AHO1" i="7"/>
  <c r="AHN1" i="7"/>
  <c r="AHM1" i="7"/>
  <c r="AHL1" i="7"/>
  <c r="AHK1" i="7"/>
  <c r="AHJ1" i="7"/>
  <c r="AHI1" i="7"/>
  <c r="AHH1" i="7"/>
  <c r="AHG1" i="7"/>
  <c r="AHF1" i="7"/>
  <c r="AHE1" i="7"/>
  <c r="AHD1" i="7"/>
  <c r="AHC1" i="7"/>
  <c r="AHB1" i="7"/>
  <c r="AHA1" i="7"/>
  <c r="AGZ1" i="7"/>
  <c r="AGY1" i="7"/>
  <c r="AGX1" i="7"/>
  <c r="AGW1" i="7"/>
  <c r="AGV1" i="7"/>
  <c r="AGU1" i="7"/>
  <c r="AGT1" i="7"/>
  <c r="AGS1" i="7"/>
  <c r="AGR1" i="7"/>
  <c r="AGQ1" i="7"/>
  <c r="AGP1" i="7"/>
  <c r="AGO1" i="7"/>
  <c r="AGN1" i="7"/>
  <c r="AGM1" i="7"/>
  <c r="AGL1" i="7"/>
  <c r="AGK1" i="7"/>
  <c r="AGJ1" i="7"/>
  <c r="AGI1" i="7"/>
  <c r="AGH1" i="7"/>
  <c r="AGG1" i="7"/>
  <c r="AGF1" i="7"/>
  <c r="AGE1" i="7"/>
  <c r="AGD1" i="7"/>
  <c r="AGC1" i="7"/>
  <c r="AGB1" i="7"/>
  <c r="AGA1" i="7"/>
  <c r="AFZ1" i="7"/>
  <c r="AFY1" i="7"/>
  <c r="AFX1" i="7"/>
  <c r="AFW1" i="7"/>
  <c r="AFV1" i="7"/>
  <c r="AFU1" i="7"/>
  <c r="AFT1" i="7"/>
  <c r="AFS1" i="7"/>
  <c r="AFR1" i="7"/>
  <c r="AFQ1" i="7"/>
  <c r="AFP1" i="7"/>
  <c r="AFO1" i="7"/>
  <c r="AFN1" i="7"/>
  <c r="AFM1" i="7"/>
  <c r="AFL1" i="7"/>
  <c r="AFK1" i="7"/>
  <c r="AFJ1" i="7"/>
  <c r="AFI1" i="7"/>
  <c r="AFH1" i="7"/>
  <c r="AFG1" i="7"/>
  <c r="AFF1" i="7"/>
  <c r="AFE1" i="7"/>
  <c r="AFD1" i="7"/>
  <c r="AFC1" i="7"/>
  <c r="AFB1" i="7"/>
  <c r="AFA1" i="7"/>
  <c r="AEZ1" i="7"/>
  <c r="AEY1" i="7"/>
  <c r="AEX1" i="7"/>
  <c r="AEW1" i="7"/>
  <c r="AEV1" i="7"/>
  <c r="AEU1" i="7"/>
  <c r="AET1" i="7"/>
  <c r="AES1" i="7"/>
  <c r="AER1" i="7"/>
  <c r="AEQ1" i="7"/>
  <c r="AEP1" i="7"/>
  <c r="AEO1" i="7"/>
  <c r="AEN1" i="7"/>
  <c r="AEM1" i="7"/>
  <c r="AEL1" i="7"/>
  <c r="AEK1" i="7"/>
  <c r="AEJ1" i="7"/>
  <c r="AEI1" i="7"/>
  <c r="AEH1" i="7"/>
  <c r="AEG1" i="7"/>
  <c r="AEF1" i="7"/>
  <c r="AEE1" i="7"/>
  <c r="AED1" i="7"/>
  <c r="AEC1" i="7"/>
  <c r="AEB1" i="7"/>
  <c r="AEA1" i="7"/>
  <c r="ADZ1" i="7"/>
  <c r="ADY1" i="7"/>
  <c r="ADX1" i="7"/>
  <c r="ADW1" i="7"/>
  <c r="ADV1" i="7"/>
  <c r="ADU1" i="7"/>
  <c r="ADT1" i="7"/>
  <c r="ADS1" i="7"/>
  <c r="ADR1" i="7"/>
  <c r="ADQ1" i="7"/>
  <c r="ADP1" i="7"/>
  <c r="ADO1" i="7"/>
  <c r="ADN1" i="7"/>
  <c r="ADM1" i="7"/>
  <c r="ADL1" i="7"/>
  <c r="ADK1" i="7"/>
  <c r="ADJ1" i="7"/>
  <c r="ADI1" i="7"/>
  <c r="ADH1" i="7"/>
  <c r="ADG1" i="7"/>
  <c r="ADF1" i="7"/>
  <c r="ADE1" i="7"/>
  <c r="ADD1" i="7"/>
  <c r="ADC1" i="7"/>
  <c r="ADB1" i="7"/>
  <c r="ADA1" i="7"/>
  <c r="ACZ1" i="7"/>
  <c r="ACY1" i="7"/>
  <c r="ACX1" i="7"/>
  <c r="ACW1" i="7"/>
  <c r="ACV1" i="7"/>
  <c r="ACU1" i="7"/>
  <c r="ACT1" i="7"/>
  <c r="ACS1" i="7"/>
  <c r="ACR1" i="7"/>
  <c r="ACQ1" i="7"/>
  <c r="ACP1" i="7"/>
  <c r="ACO1" i="7"/>
  <c r="ACN1" i="7"/>
  <c r="ACM1" i="7"/>
  <c r="ACL1" i="7"/>
  <c r="ACK1" i="7"/>
  <c r="ACJ1" i="7"/>
  <c r="ACI1" i="7"/>
  <c r="ACH1" i="7"/>
  <c r="ACG1" i="7"/>
  <c r="ACF1" i="7"/>
  <c r="ACE1" i="7"/>
  <c r="ACD1" i="7"/>
  <c r="ACC1" i="7"/>
  <c r="ACB1" i="7"/>
  <c r="ACA1" i="7"/>
  <c r="ABZ1" i="7"/>
  <c r="ABY1" i="7"/>
  <c r="ABX1" i="7"/>
  <c r="ABW1" i="7"/>
  <c r="ABV1" i="7"/>
  <c r="ABU1" i="7"/>
  <c r="ABT1" i="7"/>
  <c r="ABS1" i="7"/>
  <c r="ABR1" i="7"/>
  <c r="ABQ1" i="7"/>
  <c r="ABP1" i="7"/>
  <c r="ABO1" i="7"/>
  <c r="ABN1" i="7"/>
  <c r="ABM1" i="7"/>
  <c r="ABL1" i="7"/>
  <c r="ABK1" i="7"/>
  <c r="ABJ1" i="7"/>
  <c r="ABI1" i="7"/>
  <c r="ABH1" i="7"/>
  <c r="ABG1" i="7"/>
  <c r="ABF1" i="7"/>
  <c r="ABE1" i="7"/>
  <c r="ABD1" i="7"/>
  <c r="ABC1" i="7"/>
  <c r="ABB1" i="7"/>
  <c r="ABA1" i="7"/>
  <c r="AAZ1" i="7"/>
  <c r="AAY1" i="7"/>
  <c r="AAX1" i="7"/>
  <c r="AAW1" i="7"/>
  <c r="AAV1" i="7"/>
  <c r="AAU1" i="7"/>
  <c r="AAT1" i="7"/>
  <c r="AAS1" i="7"/>
  <c r="AAR1" i="7"/>
  <c r="AAQ1" i="7"/>
  <c r="AAP1" i="7"/>
  <c r="AAO1" i="7"/>
  <c r="AAN1" i="7"/>
  <c r="AAM1" i="7"/>
  <c r="AAL1" i="7"/>
  <c r="AAK1" i="7"/>
  <c r="AAJ1" i="7"/>
  <c r="AAI1" i="7"/>
  <c r="AAH1" i="7"/>
  <c r="AAG1" i="7"/>
  <c r="AAF1" i="7"/>
  <c r="AAE1" i="7"/>
  <c r="AAD1" i="7"/>
  <c r="AAC1" i="7"/>
  <c r="AAB1" i="7"/>
  <c r="AAA1" i="7"/>
  <c r="ZZ1" i="7"/>
  <c r="ZY1" i="7"/>
  <c r="ZX1" i="7"/>
  <c r="ZW1" i="7"/>
  <c r="ZV1" i="7"/>
  <c r="ZU1" i="7"/>
  <c r="ZT1" i="7"/>
  <c r="ZS1" i="7"/>
  <c r="ZR1" i="7"/>
  <c r="ZQ1" i="7"/>
  <c r="ZP1" i="7"/>
  <c r="ZO1" i="7"/>
  <c r="ZN1" i="7"/>
  <c r="ZM1" i="7"/>
  <c r="ZL1" i="7"/>
  <c r="ZK1" i="7"/>
  <c r="ZJ1" i="7"/>
  <c r="ZI1" i="7"/>
  <c r="ZH1" i="7"/>
  <c r="ZG1" i="7"/>
  <c r="ZF1" i="7"/>
  <c r="ZE1" i="7"/>
  <c r="ZD1" i="7"/>
  <c r="ZC1" i="7"/>
  <c r="ZB1" i="7"/>
  <c r="ZA1" i="7"/>
  <c r="YZ1" i="7"/>
  <c r="YY1" i="7"/>
  <c r="YX1" i="7"/>
  <c r="YW1" i="7"/>
  <c r="YV1" i="7"/>
  <c r="YU1" i="7"/>
  <c r="YT1" i="7"/>
  <c r="YS1" i="7"/>
  <c r="YR1" i="7"/>
  <c r="YQ1" i="7"/>
  <c r="YP1" i="7"/>
  <c r="YO1" i="7"/>
  <c r="YN1" i="7"/>
  <c r="YM1" i="7"/>
  <c r="YL1" i="7"/>
  <c r="YK1" i="7"/>
  <c r="YJ1" i="7"/>
  <c r="YI1" i="7"/>
  <c r="YH1" i="7"/>
  <c r="YG1" i="7"/>
  <c r="YF1" i="7"/>
  <c r="YE1" i="7"/>
  <c r="YD1" i="7"/>
  <c r="YC1" i="7"/>
  <c r="YB1" i="7"/>
  <c r="YA1" i="7"/>
  <c r="XZ1" i="7"/>
  <c r="XY1" i="7"/>
  <c r="XX1" i="7"/>
  <c r="XW1" i="7"/>
  <c r="XV1" i="7"/>
  <c r="XU1" i="7"/>
  <c r="XT1" i="7"/>
  <c r="XS1" i="7"/>
  <c r="XR1" i="7"/>
  <c r="XQ1" i="7"/>
  <c r="XP1" i="7"/>
  <c r="XO1" i="7"/>
  <c r="XN1" i="7"/>
  <c r="XM1" i="7"/>
  <c r="XL1" i="7"/>
  <c r="XK1" i="7"/>
  <c r="XJ1" i="7"/>
  <c r="XI1" i="7"/>
  <c r="XH1" i="7"/>
  <c r="XG1" i="7"/>
  <c r="XF1" i="7"/>
  <c r="XE1" i="7"/>
  <c r="XD1" i="7"/>
  <c r="XC1" i="7"/>
  <c r="XB1" i="7"/>
  <c r="XA1" i="7"/>
  <c r="WZ1" i="7"/>
  <c r="WY1" i="7"/>
  <c r="WX1" i="7"/>
  <c r="WW1" i="7"/>
  <c r="WV1" i="7"/>
  <c r="WU1" i="7"/>
  <c r="WT1" i="7"/>
  <c r="WS1" i="7"/>
  <c r="WR1" i="7"/>
  <c r="WQ1" i="7"/>
  <c r="WP1" i="7"/>
  <c r="WO1" i="7"/>
  <c r="WN1" i="7"/>
  <c r="WM1" i="7"/>
  <c r="WL1" i="7"/>
  <c r="WK1" i="7"/>
  <c r="WJ1" i="7"/>
  <c r="WI1" i="7"/>
  <c r="WH1" i="7"/>
  <c r="WG1" i="7"/>
  <c r="WF1" i="7"/>
  <c r="WE1" i="7"/>
  <c r="WD1" i="7"/>
  <c r="WC1" i="7"/>
  <c r="WB1" i="7"/>
  <c r="WA1" i="7"/>
  <c r="VZ1" i="7"/>
  <c r="VY1" i="7"/>
  <c r="VX1" i="7"/>
  <c r="VW1" i="7"/>
  <c r="VV1" i="7"/>
  <c r="VU1" i="7"/>
  <c r="VT1" i="7"/>
  <c r="VS1" i="7"/>
  <c r="VR1" i="7"/>
  <c r="VQ1" i="7"/>
  <c r="VP1" i="7"/>
  <c r="VO1" i="7"/>
  <c r="VN1" i="7"/>
  <c r="VM1" i="7"/>
  <c r="VL1" i="7"/>
  <c r="VK1" i="7"/>
  <c r="VJ1" i="7"/>
  <c r="VI1" i="7"/>
  <c r="VH1" i="7"/>
  <c r="VG1" i="7"/>
  <c r="VF1" i="7"/>
  <c r="VE1" i="7"/>
  <c r="VD1" i="7"/>
  <c r="VC1" i="7"/>
  <c r="VB1" i="7"/>
  <c r="VA1" i="7"/>
  <c r="UZ1" i="7"/>
  <c r="UY1" i="7"/>
  <c r="UX1" i="7"/>
  <c r="UW1" i="7"/>
  <c r="UV1" i="7"/>
  <c r="UU1" i="7"/>
  <c r="UT1" i="7"/>
  <c r="US1" i="7"/>
  <c r="UR1" i="7"/>
  <c r="UQ1" i="7"/>
  <c r="UP1" i="7"/>
  <c r="UO1" i="7"/>
  <c r="UN1" i="7"/>
  <c r="UM1" i="7"/>
  <c r="UL1" i="7"/>
  <c r="UK1" i="7"/>
  <c r="UJ1" i="7"/>
  <c r="UI1" i="7"/>
  <c r="UH1" i="7"/>
  <c r="UG1" i="7"/>
  <c r="UF1" i="7"/>
  <c r="UE1" i="7"/>
  <c r="UD1" i="7"/>
  <c r="UC1" i="7"/>
  <c r="UB1" i="7"/>
  <c r="UA1" i="7"/>
  <c r="TZ1" i="7"/>
  <c r="TY1" i="7"/>
  <c r="TX1" i="7"/>
  <c r="TW1" i="7"/>
  <c r="TV1" i="7"/>
  <c r="TU1" i="7"/>
  <c r="TT1" i="7"/>
  <c r="TS1" i="7"/>
  <c r="TR1" i="7"/>
  <c r="TQ1" i="7"/>
  <c r="TP1" i="7"/>
  <c r="TO1" i="7"/>
  <c r="TN1" i="7"/>
  <c r="TM1" i="7"/>
  <c r="TL1" i="7"/>
  <c r="TK1" i="7"/>
  <c r="TJ1" i="7"/>
  <c r="TI1" i="7"/>
  <c r="TH1" i="7"/>
  <c r="TG1" i="7"/>
  <c r="TF1" i="7"/>
  <c r="TE1" i="7"/>
  <c r="TD1" i="7"/>
  <c r="TC1" i="7"/>
  <c r="TB1" i="7"/>
  <c r="TA1" i="7"/>
  <c r="SZ1" i="7"/>
  <c r="SY1" i="7"/>
  <c r="SX1" i="7"/>
  <c r="SW1" i="7"/>
  <c r="SV1" i="7"/>
  <c r="SU1" i="7"/>
  <c r="ST1" i="7"/>
  <c r="SS1" i="7"/>
  <c r="SR1" i="7"/>
  <c r="SQ1" i="7"/>
  <c r="SP1" i="7"/>
  <c r="SO1" i="7"/>
  <c r="SN1" i="7"/>
  <c r="SM1" i="7"/>
  <c r="SL1" i="7"/>
  <c r="SK1" i="7"/>
  <c r="SJ1" i="7"/>
  <c r="SI1" i="7"/>
  <c r="SH1" i="7"/>
  <c r="SG1" i="7"/>
  <c r="SF1" i="7"/>
  <c r="SE1" i="7"/>
  <c r="SD1" i="7"/>
  <c r="SC1" i="7"/>
  <c r="SB1" i="7"/>
  <c r="SA1" i="7"/>
  <c r="RZ1" i="7"/>
  <c r="RY1" i="7"/>
  <c r="RX1" i="7"/>
  <c r="RW1" i="7"/>
  <c r="RV1" i="7"/>
  <c r="RU1" i="7"/>
  <c r="RT1" i="7"/>
  <c r="RS1" i="7"/>
  <c r="RR1" i="7"/>
  <c r="RQ1" i="7"/>
  <c r="RP1" i="7"/>
  <c r="RO1" i="7"/>
  <c r="RN1" i="7"/>
  <c r="RM1" i="7"/>
  <c r="RL1" i="7"/>
  <c r="RK1" i="7"/>
  <c r="RJ1" i="7"/>
  <c r="RI1" i="7"/>
  <c r="RH1" i="7"/>
  <c r="RG1" i="7"/>
  <c r="RF1" i="7"/>
  <c r="RE1" i="7"/>
  <c r="RD1" i="7"/>
  <c r="RC1" i="7"/>
  <c r="RB1" i="7"/>
  <c r="RA1" i="7"/>
  <c r="QZ1" i="7"/>
  <c r="QY1" i="7"/>
  <c r="QX1" i="7"/>
  <c r="QW1" i="7"/>
  <c r="QV1" i="7"/>
  <c r="QU1" i="7"/>
  <c r="QT1" i="7"/>
  <c r="QS1" i="7"/>
  <c r="QR1" i="7"/>
  <c r="QQ1" i="7"/>
  <c r="QP1" i="7"/>
  <c r="QO1" i="7"/>
  <c r="QN1" i="7"/>
  <c r="QM1" i="7"/>
  <c r="QL1" i="7"/>
  <c r="QK1" i="7"/>
  <c r="QJ1" i="7"/>
  <c r="QI1" i="7"/>
  <c r="QH1" i="7"/>
  <c r="QG1" i="7"/>
  <c r="QF1" i="7"/>
  <c r="QE1" i="7"/>
  <c r="QD1" i="7"/>
  <c r="QC1" i="7"/>
  <c r="QB1" i="7"/>
  <c r="QA1" i="7"/>
  <c r="PZ1" i="7"/>
  <c r="PY1" i="7"/>
  <c r="PX1" i="7"/>
  <c r="PW1" i="7"/>
  <c r="PV1" i="7"/>
  <c r="PU1" i="7"/>
  <c r="PT1" i="7"/>
  <c r="PS1" i="7"/>
  <c r="PR1" i="7"/>
  <c r="PQ1" i="7"/>
  <c r="PP1" i="7"/>
  <c r="PO1" i="7"/>
  <c r="PN1" i="7"/>
  <c r="PM1" i="7"/>
  <c r="PL1" i="7"/>
  <c r="PK1" i="7"/>
  <c r="PJ1" i="7"/>
  <c r="PI1" i="7"/>
  <c r="PH1" i="7"/>
  <c r="PG1" i="7"/>
  <c r="PF1" i="7"/>
  <c r="PE1" i="7"/>
  <c r="PD1" i="7"/>
  <c r="PC1" i="7"/>
  <c r="PB1" i="7"/>
  <c r="PA1" i="7"/>
  <c r="OZ1" i="7"/>
  <c r="OY1" i="7"/>
  <c r="OX1" i="7"/>
  <c r="OW1" i="7"/>
  <c r="OV1" i="7"/>
  <c r="OU1" i="7"/>
  <c r="OT1" i="7"/>
  <c r="OS1" i="7"/>
  <c r="OR1" i="7"/>
  <c r="OQ1" i="7"/>
  <c r="OP1" i="7"/>
  <c r="OO1" i="7"/>
  <c r="ON1" i="7"/>
  <c r="OM1" i="7"/>
  <c r="OL1" i="7"/>
  <c r="OK1" i="7"/>
  <c r="OJ1" i="7"/>
  <c r="OI1" i="7"/>
  <c r="OH1" i="7"/>
  <c r="OG1" i="7"/>
  <c r="OF1" i="7"/>
  <c r="OE1" i="7"/>
  <c r="OD1" i="7"/>
  <c r="OC1" i="7"/>
  <c r="OB1" i="7"/>
  <c r="OA1" i="7"/>
  <c r="NZ1" i="7"/>
  <c r="NY1" i="7"/>
  <c r="NX1" i="7"/>
  <c r="NW1" i="7"/>
  <c r="NV1" i="7"/>
  <c r="NU1" i="7"/>
  <c r="NT1" i="7"/>
  <c r="NS1" i="7"/>
  <c r="NR1" i="7"/>
  <c r="NQ1" i="7"/>
  <c r="NP1" i="7"/>
  <c r="NO1" i="7"/>
  <c r="NN1" i="7"/>
  <c r="NM1" i="7"/>
  <c r="NL1" i="7"/>
  <c r="NK1" i="7"/>
  <c r="NJ1" i="7"/>
  <c r="NI1" i="7"/>
  <c r="NH1" i="7"/>
  <c r="NG1" i="7"/>
  <c r="NF1" i="7"/>
  <c r="NE1" i="7"/>
  <c r="ND1" i="7"/>
  <c r="NC1" i="7"/>
  <c r="NB1" i="7"/>
  <c r="NA1" i="7"/>
  <c r="MZ1" i="7"/>
  <c r="MY1" i="7"/>
  <c r="MX1" i="7"/>
  <c r="MW1" i="7"/>
  <c r="MV1" i="7"/>
  <c r="MU1" i="7"/>
  <c r="MT1" i="7"/>
  <c r="MS1" i="7"/>
  <c r="MR1" i="7"/>
  <c r="MQ1" i="7"/>
  <c r="MP1" i="7"/>
  <c r="MO1" i="7"/>
  <c r="MN1" i="7"/>
  <c r="MM1" i="7"/>
  <c r="ML1" i="7"/>
  <c r="MK1" i="7"/>
  <c r="MJ1" i="7"/>
  <c r="MI1" i="7"/>
  <c r="MH1" i="7"/>
  <c r="MG1" i="7"/>
  <c r="MF1" i="7"/>
  <c r="ME1" i="7"/>
  <c r="MD1" i="7"/>
  <c r="MC1" i="7"/>
  <c r="MB1" i="7"/>
  <c r="MA1" i="7"/>
  <c r="LZ1" i="7"/>
  <c r="LY1" i="7"/>
  <c r="LX1" i="7"/>
  <c r="LW1" i="7"/>
  <c r="LV1" i="7"/>
  <c r="LU1" i="7"/>
  <c r="LT1" i="7"/>
  <c r="LS1" i="7"/>
  <c r="LR1" i="7"/>
  <c r="LQ1" i="7"/>
  <c r="LP1" i="7"/>
  <c r="LO1" i="7"/>
  <c r="LN1" i="7"/>
  <c r="LM1" i="7"/>
  <c r="LL1" i="7"/>
  <c r="LK1" i="7"/>
  <c r="LJ1" i="7"/>
  <c r="LI1" i="7"/>
  <c r="LH1" i="7"/>
  <c r="LG1" i="7"/>
  <c r="LF1" i="7"/>
  <c r="LE1" i="7"/>
  <c r="LD1" i="7"/>
  <c r="LC1" i="7"/>
  <c r="LB1" i="7"/>
  <c r="LA1" i="7"/>
  <c r="KZ1" i="7"/>
  <c r="KY1" i="7"/>
  <c r="KX1" i="7"/>
  <c r="KW1" i="7"/>
  <c r="KV1" i="7"/>
  <c r="KU1" i="7"/>
  <c r="KT1" i="7"/>
  <c r="KS1" i="7"/>
  <c r="KR1" i="7"/>
  <c r="KQ1" i="7"/>
  <c r="KP1" i="7"/>
  <c r="KO1" i="7"/>
  <c r="KN1" i="7"/>
  <c r="KM1" i="7"/>
  <c r="KL1" i="7"/>
  <c r="KK1" i="7"/>
  <c r="KJ1" i="7"/>
  <c r="KI1" i="7"/>
  <c r="KH1" i="7"/>
  <c r="KG1" i="7"/>
  <c r="KF1" i="7"/>
  <c r="KE1" i="7"/>
  <c r="KD1" i="7"/>
  <c r="KC1" i="7"/>
  <c r="KB1" i="7"/>
  <c r="KA1" i="7"/>
  <c r="JZ1" i="7"/>
  <c r="JY1" i="7"/>
  <c r="JX1" i="7"/>
  <c r="JW1" i="7"/>
  <c r="JV1" i="7"/>
  <c r="JU1" i="7"/>
  <c r="JT1" i="7"/>
  <c r="JS1" i="7"/>
  <c r="JR1" i="7"/>
  <c r="JQ1" i="7"/>
  <c r="JP1" i="7"/>
  <c r="JO1" i="7"/>
  <c r="JN1" i="7"/>
  <c r="JM1" i="7"/>
  <c r="JL1" i="7"/>
  <c r="JK1" i="7"/>
  <c r="JJ1" i="7"/>
  <c r="JI1" i="7"/>
  <c r="JH1" i="7"/>
  <c r="JG1" i="7"/>
  <c r="JF1" i="7"/>
  <c r="JE1" i="7"/>
  <c r="JD1" i="7"/>
  <c r="JC1" i="7"/>
  <c r="JB1" i="7"/>
  <c r="JA1" i="7"/>
  <c r="IZ1" i="7"/>
  <c r="IY1" i="7"/>
  <c r="IX1" i="7"/>
  <c r="IW1" i="7"/>
  <c r="IV1" i="7"/>
  <c r="IU1" i="7"/>
  <c r="IT1" i="7"/>
  <c r="IS1" i="7"/>
  <c r="IR1" i="7"/>
  <c r="IQ1" i="7"/>
  <c r="IP1" i="7"/>
  <c r="IO1" i="7"/>
  <c r="IN1" i="7"/>
  <c r="IM1" i="7"/>
  <c r="IL1" i="7"/>
  <c r="IK1" i="7"/>
  <c r="IJ1" i="7"/>
  <c r="II1" i="7"/>
  <c r="IH1" i="7"/>
  <c r="IG1" i="7"/>
  <c r="IF1" i="7"/>
  <c r="IE1" i="7"/>
  <c r="ID1" i="7"/>
  <c r="IC1" i="7"/>
  <c r="IB1" i="7"/>
  <c r="IA1" i="7"/>
  <c r="HZ1" i="7"/>
  <c r="HY1" i="7"/>
  <c r="HX1" i="7"/>
  <c r="HW1" i="7"/>
  <c r="HV1" i="7"/>
  <c r="HU1" i="7"/>
  <c r="HT1" i="7"/>
  <c r="HS1" i="7"/>
  <c r="HR1" i="7"/>
  <c r="HQ1" i="7"/>
  <c r="HP1" i="7"/>
  <c r="HO1" i="7"/>
  <c r="HN1" i="7"/>
  <c r="HM1" i="7"/>
  <c r="HL1" i="7"/>
  <c r="HK1" i="7"/>
  <c r="HJ1" i="7"/>
  <c r="HI1" i="7"/>
  <c r="HH1" i="7"/>
  <c r="HG1" i="7"/>
  <c r="HF1" i="7"/>
  <c r="HE1" i="7"/>
  <c r="HD1" i="7"/>
  <c r="HC1" i="7"/>
  <c r="HB1" i="7"/>
  <c r="HA1" i="7"/>
  <c r="GZ1" i="7"/>
  <c r="GY1" i="7"/>
  <c r="GX1" i="7"/>
  <c r="GW1" i="7"/>
  <c r="GV1" i="7"/>
  <c r="GU1" i="7"/>
  <c r="GT1" i="7"/>
  <c r="GS1" i="7"/>
  <c r="GR1" i="7"/>
  <c r="GQ1" i="7"/>
  <c r="GP1" i="7"/>
  <c r="GO1" i="7"/>
  <c r="GN1" i="7"/>
  <c r="GM1" i="7"/>
  <c r="GL1" i="7"/>
  <c r="GK1" i="7"/>
  <c r="GJ1" i="7"/>
  <c r="GI1" i="7"/>
  <c r="GH1" i="7"/>
  <c r="GG1" i="7"/>
  <c r="GF1" i="7"/>
  <c r="GE1" i="7"/>
  <c r="GD1" i="7"/>
  <c r="GC1" i="7"/>
  <c r="GB1" i="7"/>
  <c r="GA1" i="7"/>
  <c r="FZ1" i="7"/>
  <c r="FY1" i="7"/>
  <c r="FX1" i="7"/>
  <c r="FW1" i="7"/>
  <c r="FV1" i="7"/>
  <c r="FU1" i="7"/>
  <c r="FT1" i="7"/>
  <c r="FS1" i="7"/>
  <c r="FR1" i="7"/>
  <c r="FQ1" i="7"/>
  <c r="FP1" i="7"/>
  <c r="FO1" i="7"/>
  <c r="FN1" i="7"/>
  <c r="FM1" i="7"/>
  <c r="FL1" i="7"/>
  <c r="FK1" i="7"/>
  <c r="FJ1" i="7"/>
  <c r="FI1" i="7"/>
  <c r="FH1" i="7"/>
  <c r="FG1" i="7"/>
  <c r="FF1" i="7"/>
  <c r="FE1" i="7"/>
  <c r="FD1" i="7"/>
  <c r="FC1" i="7"/>
  <c r="FB1" i="7"/>
  <c r="FA1" i="7"/>
  <c r="EZ1" i="7"/>
  <c r="EY1" i="7"/>
  <c r="EX1" i="7"/>
  <c r="EW1" i="7"/>
  <c r="EV1" i="7"/>
  <c r="EU1" i="7"/>
  <c r="ET1" i="7"/>
  <c r="ES1" i="7"/>
  <c r="ER1" i="7"/>
  <c r="EQ1" i="7"/>
  <c r="EP1" i="7"/>
  <c r="EO1" i="7"/>
  <c r="EN1" i="7"/>
  <c r="EM1" i="7"/>
  <c r="EL1" i="7"/>
  <c r="EK1" i="7"/>
  <c r="EJ1" i="7"/>
  <c r="EI1" i="7"/>
  <c r="EH1" i="7"/>
  <c r="EG1" i="7"/>
  <c r="EF1" i="7"/>
  <c r="EE1" i="7"/>
  <c r="ED1" i="7"/>
  <c r="EC1" i="7"/>
  <c r="EB1" i="7"/>
  <c r="EA1" i="7"/>
  <c r="DZ1" i="7"/>
  <c r="DY1" i="7"/>
  <c r="DX1" i="7"/>
  <c r="DW1" i="7"/>
  <c r="DV1" i="7"/>
  <c r="DU1" i="7"/>
  <c r="DT1" i="7"/>
  <c r="DS1" i="7"/>
  <c r="DR1" i="7"/>
  <c r="DQ1" i="7"/>
  <c r="DP1" i="7"/>
  <c r="DO1" i="7"/>
  <c r="DN1" i="7"/>
  <c r="DM1" i="7"/>
  <c r="DL1" i="7"/>
  <c r="DK1" i="7"/>
  <c r="DJ1" i="7"/>
  <c r="DI1" i="7"/>
  <c r="DH1" i="7"/>
  <c r="DG1" i="7"/>
  <c r="DF1" i="7"/>
  <c r="DE1" i="7"/>
  <c r="DD1" i="7"/>
  <c r="DC1" i="7"/>
  <c r="DB1" i="7"/>
  <c r="DA1" i="7"/>
  <c r="CZ1" i="7"/>
  <c r="CY1" i="7"/>
  <c r="CX1" i="7"/>
  <c r="CW1" i="7"/>
  <c r="CV1" i="7"/>
  <c r="CU1" i="7"/>
  <c r="CT1" i="7"/>
  <c r="CS1" i="7"/>
  <c r="CR1" i="7"/>
  <c r="CQ1" i="7"/>
  <c r="CP1" i="7"/>
  <c r="CO1" i="7"/>
  <c r="CN1" i="7"/>
  <c r="CM1" i="7"/>
  <c r="CL1" i="7"/>
  <c r="CK1" i="7"/>
  <c r="CJ1" i="7"/>
  <c r="CI1" i="7"/>
  <c r="CH1" i="7"/>
  <c r="CG1" i="7"/>
  <c r="CF1" i="7"/>
  <c r="CE1" i="7"/>
  <c r="CD1" i="7"/>
  <c r="CC1" i="7"/>
  <c r="CB1" i="7"/>
  <c r="CA1" i="7"/>
  <c r="BZ1" i="7"/>
  <c r="BY1" i="7"/>
  <c r="BX1" i="7"/>
  <c r="BW1" i="7"/>
  <c r="BV1" i="7"/>
  <c r="BU1" i="7"/>
  <c r="BT1" i="7"/>
  <c r="BS1" i="7"/>
  <c r="BR1" i="7"/>
  <c r="BQ1" i="7"/>
  <c r="BP1" i="7"/>
  <c r="BO1" i="7"/>
  <c r="BN1" i="7"/>
  <c r="BM1" i="7"/>
  <c r="BL1" i="7"/>
  <c r="BK1" i="7"/>
  <c r="BJ1" i="7"/>
  <c r="BI1" i="7"/>
  <c r="BH1" i="7"/>
  <c r="BG1" i="7"/>
  <c r="BF1" i="7"/>
  <c r="BE1" i="7"/>
  <c r="BD1" i="7"/>
  <c r="BC1" i="7"/>
  <c r="BB1" i="7"/>
  <c r="BA1" i="7"/>
  <c r="AZ1" i="7"/>
  <c r="AY1" i="7"/>
  <c r="AX1" i="7"/>
  <c r="AW1" i="7"/>
  <c r="AV1" i="7"/>
  <c r="AU1" i="7"/>
  <c r="AT1" i="7"/>
  <c r="AS1" i="7"/>
  <c r="AR1" i="7"/>
  <c r="AQ1" i="7"/>
  <c r="AP1" i="7"/>
  <c r="AO1" i="7"/>
  <c r="AN1" i="7"/>
  <c r="AM1" i="7"/>
  <c r="AL1" i="7"/>
  <c r="AK1" i="7"/>
  <c r="AJ1" i="7"/>
  <c r="AI1" i="7"/>
  <c r="AH1" i="7"/>
  <c r="AG1" i="7"/>
  <c r="AF1" i="7"/>
  <c r="AE1" i="7"/>
  <c r="AD1" i="7"/>
  <c r="AC1" i="7"/>
  <c r="AB1" i="7"/>
  <c r="AA1" i="7"/>
  <c r="Z1" i="7"/>
  <c r="Y1" i="7"/>
  <c r="X1" i="7"/>
  <c r="W1" i="7"/>
  <c r="V1" i="7"/>
  <c r="U1" i="7"/>
  <c r="T1" i="7"/>
  <c r="S1" i="7"/>
  <c r="R1" i="7"/>
  <c r="Q1" i="7"/>
  <c r="P1" i="7"/>
  <c r="O1" i="7"/>
  <c r="N1" i="7"/>
  <c r="M1" i="7"/>
  <c r="L1" i="7"/>
  <c r="K1" i="7"/>
  <c r="J1" i="7"/>
  <c r="I1" i="7"/>
  <c r="H1" i="7"/>
  <c r="G1" i="7"/>
  <c r="F1" i="7"/>
  <c r="E1" i="7"/>
  <c r="D1" i="7"/>
  <c r="C1" i="7"/>
  <c r="B1" i="7"/>
  <c r="A1" i="7"/>
  <c r="G7" i="4"/>
  <c r="JP2" i="7"/>
  <c r="AKF2" i="7"/>
  <c r="IF2" i="7"/>
  <c r="ABH2" i="7"/>
  <c r="RX2" i="7"/>
  <c r="ADQ2" i="7"/>
  <c r="AAN2" i="7"/>
  <c r="TX2" i="7"/>
  <c r="AEX2" i="7"/>
  <c r="ADN2" i="7"/>
  <c r="MB2" i="7"/>
  <c r="QB2" i="7"/>
  <c r="AKB2" i="7"/>
  <c r="MR2" i="7"/>
  <c r="HD2" i="7"/>
  <c r="T2" i="7"/>
  <c r="QT2" i="7"/>
  <c r="LE2" i="7"/>
  <c r="S2" i="7"/>
  <c r="EO2" i="7"/>
  <c r="XE2" i="7"/>
  <c r="IB2" i="7"/>
  <c r="JV2" i="7"/>
  <c r="TR2" i="7"/>
  <c r="XN2" i="7"/>
  <c r="ACL2" i="7"/>
  <c r="AKJ2" i="7"/>
  <c r="XH2" i="7"/>
  <c r="AFT2" i="7"/>
  <c r="AKS2" i="7"/>
  <c r="UV2" i="7"/>
  <c r="IR2" i="7"/>
  <c r="CN2" i="7"/>
  <c r="XZ2" i="7"/>
  <c r="AEA2" i="7"/>
  <c r="VC2" i="7"/>
  <c r="IU2" i="7"/>
  <c r="SQ2" i="7"/>
  <c r="NL2" i="7"/>
  <c r="SJ2" i="7"/>
  <c r="VB2" i="7"/>
  <c r="UH2" i="7"/>
  <c r="AAP2" i="7"/>
  <c r="QV2" i="7"/>
  <c r="QN2" i="7"/>
  <c r="TF2" i="7"/>
  <c r="OB2" i="7"/>
  <c r="RL2" i="7"/>
  <c r="CV2" i="7"/>
  <c r="PH2" i="7"/>
  <c r="TU2" i="7"/>
  <c r="KN2" i="7"/>
  <c r="AHD2" i="7"/>
  <c r="GY2" i="7"/>
  <c r="ACC2" i="7"/>
  <c r="LD2" i="7"/>
  <c r="BH2" i="7"/>
  <c r="SR2" i="7"/>
  <c r="AAZ2" i="7"/>
  <c r="AFH2" i="7"/>
  <c r="P2" i="7"/>
  <c r="QF2" i="7"/>
  <c r="OZ2" i="7"/>
  <c r="YJ2" i="7"/>
  <c r="ABD2" i="7"/>
  <c r="AIF2" i="7"/>
  <c r="RT2" i="7"/>
  <c r="EN2" i="7"/>
  <c r="YV2" i="7"/>
  <c r="BL2" i="7"/>
  <c r="AEJ2" i="7"/>
  <c r="YN2" i="7"/>
  <c r="VR2" i="7"/>
  <c r="QD2" i="7"/>
  <c r="CR2" i="7"/>
  <c r="ZT2" i="7"/>
  <c r="KJ2" i="7"/>
  <c r="YF2" i="7"/>
  <c r="SZ2" i="7"/>
  <c r="RB2" i="7"/>
  <c r="ML2" i="7"/>
  <c r="HP2" i="7"/>
  <c r="HL2" i="7"/>
  <c r="MJ2" i="7"/>
  <c r="RH2" i="7"/>
  <c r="ON2" i="7"/>
  <c r="AAV2" i="7"/>
  <c r="AGU2" i="7"/>
  <c r="BX2" i="7"/>
  <c r="QR2" i="7"/>
  <c r="XM2" i="7"/>
  <c r="AGD2" i="7"/>
  <c r="ZX2" i="7"/>
  <c r="GJ2" i="7"/>
  <c r="AIA2" i="7"/>
  <c r="AV2" i="7"/>
  <c r="WB2" i="7"/>
  <c r="AER2" i="7"/>
  <c r="OJ2" i="7"/>
  <c r="DT2" i="7"/>
  <c r="NR2" i="7"/>
  <c r="KR2" i="7"/>
  <c r="GZ2" i="7"/>
  <c r="LP2" i="7"/>
  <c r="AHT2" i="7"/>
  <c r="UZ2" i="7"/>
  <c r="AGV2" i="7"/>
  <c r="WJ2" i="7"/>
  <c r="TH2" i="7"/>
  <c r="ABX2" i="7"/>
  <c r="UF2" i="7"/>
  <c r="MN2" i="7"/>
  <c r="GR2" i="7"/>
  <c r="KB2" i="7"/>
  <c r="ABT2" i="7"/>
  <c r="UQ2" i="7"/>
  <c r="AEZ2" i="7"/>
  <c r="AAB2" i="7"/>
  <c r="ABB2" i="7"/>
  <c r="CQ2" i="7"/>
  <c r="MM2" i="7"/>
  <c r="MF2" i="7"/>
  <c r="VP2" i="7"/>
  <c r="AAA2" i="7"/>
  <c r="FP2" i="7"/>
  <c r="HT2" i="7"/>
  <c r="AEN2" i="7"/>
  <c r="AAL2" i="7"/>
  <c r="SC2" i="7"/>
  <c r="SW2" i="7"/>
  <c r="TQ2" i="7"/>
  <c r="GP2" i="7"/>
  <c r="IJ2" i="7"/>
  <c r="WX2" i="7"/>
  <c r="PM2" i="7"/>
  <c r="DV2" i="7"/>
  <c r="ADE2" i="7"/>
  <c r="TW2" i="7"/>
  <c r="YQ2" i="7"/>
  <c r="AM2" i="7"/>
  <c r="ZZ2" i="7"/>
  <c r="AGC2" i="7"/>
  <c r="AFW2" i="7"/>
  <c r="MD2" i="7"/>
  <c r="DJ2" i="7"/>
  <c r="ACO2" i="7"/>
  <c r="AIU2" i="7"/>
  <c r="ABA2" i="7"/>
  <c r="XD2" i="7"/>
  <c r="JR2" i="7"/>
  <c r="FV2" i="7"/>
  <c r="AGS2" i="7"/>
  <c r="QJ2" i="7"/>
  <c r="OA2" i="7"/>
  <c r="AKE2" i="7"/>
  <c r="AFS2" i="7"/>
  <c r="ACV2" i="7"/>
  <c r="AAX2" i="7"/>
  <c r="YZ2" i="7"/>
  <c r="HX2" i="7"/>
  <c r="ACF2" i="7"/>
  <c r="ZJ2" i="7"/>
  <c r="LX2" i="7"/>
  <c r="NX2" i="7"/>
  <c r="AIB2" i="7"/>
  <c r="EF2" i="7"/>
  <c r="XP2" i="7"/>
  <c r="FT2" i="7"/>
  <c r="FD2" i="7"/>
  <c r="AAJ2" i="7"/>
  <c r="AGJ2" i="7"/>
  <c r="AFP2" i="7"/>
  <c r="UJ2" i="7"/>
  <c r="QU2" i="7"/>
  <c r="GV2" i="7"/>
  <c r="WY2" i="7"/>
  <c r="TT2" i="7"/>
  <c r="AAW2" i="7"/>
  <c r="AJL2" i="7"/>
  <c r="GF2" i="7"/>
  <c r="SN2" i="7"/>
  <c r="DU2" i="7"/>
  <c r="H2" i="7"/>
  <c r="AIV2" i="7"/>
  <c r="AJH2" i="7"/>
  <c r="PP2" i="7"/>
  <c r="NP2" i="7"/>
  <c r="AIR2" i="7"/>
  <c r="FL2" i="7"/>
  <c r="ID2" i="7"/>
  <c r="CU2" i="7"/>
  <c r="IK2" i="7"/>
  <c r="AGE2" i="7"/>
  <c r="AJY2" i="7"/>
  <c r="QP2" i="7"/>
  <c r="PV2" i="7"/>
  <c r="ZP2" i="7"/>
  <c r="TC2" i="7"/>
  <c r="XC2" i="7"/>
  <c r="TJ2" i="7"/>
  <c r="CY2" i="7"/>
  <c r="YB2" i="7"/>
  <c r="SH2" i="7"/>
  <c r="ZF2" i="7"/>
  <c r="SD2" i="7"/>
  <c r="ME2" i="7"/>
  <c r="FZ2" i="7"/>
  <c r="IW2" i="7"/>
  <c r="QH2" i="7"/>
  <c r="DS2" i="7"/>
  <c r="BW2" i="7"/>
  <c r="LT2" i="7"/>
  <c r="WL2" i="7"/>
  <c r="AGH2" i="7"/>
  <c r="VM2" i="7"/>
  <c r="AFI2" i="7"/>
  <c r="VA2" i="7"/>
  <c r="CK2" i="7"/>
  <c r="MG2" i="7"/>
  <c r="RE2" i="7"/>
  <c r="AHI2" i="7"/>
  <c r="BV2" i="7"/>
  <c r="LR2" i="7"/>
  <c r="ADW2" i="7"/>
  <c r="EA2" i="7"/>
  <c r="UT2" i="7"/>
  <c r="F2" i="7"/>
  <c r="ACG2" i="7"/>
  <c r="BP2" i="7"/>
  <c r="FG2" i="7"/>
  <c r="RZ2" i="7"/>
  <c r="AJG2" i="7"/>
  <c r="AKA2" i="7"/>
  <c r="AKU2" i="7"/>
  <c r="L2" i="7"/>
  <c r="QE2" i="7"/>
  <c r="RS2" i="7"/>
  <c r="SM2" i="7"/>
  <c r="VD2" i="7"/>
  <c r="VX2" i="7"/>
  <c r="AFO2" i="7"/>
  <c r="AGI2" i="7"/>
  <c r="AHW2" i="7"/>
  <c r="AJD2" i="7"/>
  <c r="AKN2" i="7"/>
  <c r="AIZ2" i="7"/>
  <c r="AJU2" i="7"/>
  <c r="IG2" i="7"/>
  <c r="JA2" i="7"/>
  <c r="ABR2" i="7"/>
  <c r="AIP2" i="7"/>
  <c r="AGX2" i="7"/>
  <c r="AKD2" i="7"/>
  <c r="ZO2" i="7"/>
  <c r="YS2" i="7"/>
  <c r="ZN2" i="7"/>
  <c r="X2" i="7"/>
  <c r="RK2" i="7"/>
  <c r="AHJ2" i="7"/>
  <c r="JT2" i="7"/>
  <c r="SK2" i="7"/>
  <c r="AFR2" i="7"/>
  <c r="AKV2" i="7"/>
  <c r="KG2" i="7"/>
  <c r="AFB2" i="7"/>
  <c r="JZ2" i="7"/>
  <c r="EB2" i="7"/>
  <c r="WT2" i="7"/>
  <c r="AIS2" i="7"/>
  <c r="BZ2" i="7"/>
  <c r="OT2" i="7"/>
  <c r="UW2" i="7"/>
  <c r="IV2" i="7"/>
  <c r="ABN2" i="7"/>
  <c r="AIG2" i="7"/>
  <c r="WF2" i="7"/>
  <c r="RD2" i="7"/>
  <c r="EG2" i="7"/>
  <c r="JF2" i="7"/>
  <c r="PI2" i="7"/>
  <c r="DH2" i="7"/>
  <c r="VE2" i="7"/>
  <c r="VJ2" i="7"/>
  <c r="KW2" i="7"/>
  <c r="NF2" i="7"/>
  <c r="FM2" i="7"/>
  <c r="LG2" i="7"/>
  <c r="AAG2" i="7"/>
  <c r="YX2" i="7"/>
  <c r="LK2" i="7"/>
  <c r="AKW2" i="7"/>
  <c r="YH2" i="7"/>
  <c r="AJR2" i="7"/>
  <c r="AR2" i="7"/>
  <c r="AGZ2" i="7"/>
  <c r="AEC2" i="7"/>
  <c r="ADD2" i="7"/>
  <c r="ABF2" i="7"/>
  <c r="YI2" i="7"/>
  <c r="WK2" i="7"/>
  <c r="VL2" i="7"/>
  <c r="UM2" i="7"/>
  <c r="QQ2" i="7"/>
  <c r="PR2" i="7"/>
  <c r="NT2" i="7"/>
  <c r="MU2" i="7"/>
  <c r="AIW2" i="7"/>
  <c r="AHX2" i="7"/>
  <c r="AFZ2" i="7"/>
  <c r="ADC2" i="7"/>
  <c r="ABE2" i="7"/>
  <c r="XI2" i="7"/>
  <c r="UL2" i="7"/>
  <c r="PQ2" i="7"/>
  <c r="NS2" i="7"/>
  <c r="MT2" i="7"/>
  <c r="CP2" i="7"/>
  <c r="BY2" i="7"/>
  <c r="BF2" i="7"/>
  <c r="AKT2" i="7"/>
  <c r="JJ2" i="7"/>
  <c r="KX2" i="7"/>
  <c r="DG2" i="7"/>
  <c r="UU2" i="7"/>
  <c r="YE2" i="7"/>
  <c r="WI2" i="7"/>
  <c r="GX2" i="7"/>
  <c r="AEQ2" i="7"/>
  <c r="VH2" i="7"/>
  <c r="PN2" i="7"/>
  <c r="GE2" i="7"/>
  <c r="QA2" i="7"/>
  <c r="BI2" i="7"/>
  <c r="NQ2" i="7"/>
  <c r="ACM2" i="7"/>
  <c r="GA2" i="7"/>
  <c r="AFM2" i="7"/>
  <c r="HJ2" i="7"/>
  <c r="AJK2" i="7"/>
  <c r="MC2" i="7"/>
  <c r="HQ2" i="7"/>
  <c r="FB2" i="7"/>
  <c r="GL2" i="7"/>
  <c r="KO2" i="7"/>
  <c r="AJZ2" i="7"/>
  <c r="EX2" i="7"/>
  <c r="YK2" i="7"/>
  <c r="HH2" i="7"/>
  <c r="AII2" i="7"/>
  <c r="YM2" i="7"/>
  <c r="RN2" i="7"/>
  <c r="N2" i="7"/>
  <c r="VQ2" i="7"/>
  <c r="EM2" i="7"/>
  <c r="NC2" i="7"/>
  <c r="WC2" i="7"/>
  <c r="D2" i="7"/>
  <c r="ADA2" i="7"/>
  <c r="AFQ2" i="7"/>
  <c r="KU2" i="7"/>
  <c r="ZI2" i="7"/>
  <c r="AFY2" i="7"/>
  <c r="AX2" i="7"/>
  <c r="ZW2" i="7"/>
  <c r="VU2" i="7"/>
  <c r="AFX2" i="7"/>
  <c r="AJX2" i="7"/>
  <c r="AHQ2" i="7"/>
  <c r="AJB2" i="7"/>
  <c r="VO2" i="7"/>
  <c r="XY2" i="7"/>
  <c r="JO2" i="7"/>
  <c r="GT2" i="7"/>
  <c r="VV2" i="7"/>
  <c r="AD2" i="7"/>
  <c r="AFE2" i="7"/>
  <c r="MO2" i="7"/>
  <c r="EW2" i="7"/>
  <c r="AIQ2" i="7"/>
  <c r="AEU2" i="7"/>
  <c r="TG2" i="7"/>
  <c r="AIC2" i="7"/>
  <c r="GS2" i="7"/>
  <c r="AJE2" i="7"/>
  <c r="KH2" i="7"/>
  <c r="FW2" i="7"/>
  <c r="DP2" i="7"/>
  <c r="ZV2" i="7"/>
  <c r="IO2" i="7"/>
  <c r="FN2" i="7"/>
  <c r="KL2" i="7"/>
  <c r="AIY2" i="7"/>
  <c r="NV2" i="7"/>
  <c r="PO2" i="7"/>
  <c r="RW2" i="7"/>
  <c r="AB2" i="7"/>
  <c r="CF2" i="7"/>
  <c r="AAO2" i="7"/>
  <c r="ABY2" i="7"/>
  <c r="ACS2" i="7"/>
  <c r="QL2" i="7"/>
  <c r="AFJ2" i="7"/>
  <c r="ABC2" i="7"/>
  <c r="ACB2" i="7"/>
  <c r="FA2" i="7"/>
  <c r="HY2" i="7"/>
  <c r="XJ2" i="7"/>
  <c r="ACP2" i="7"/>
  <c r="HO2" i="7"/>
  <c r="AFN2" i="7"/>
  <c r="EV2" i="7"/>
  <c r="PY2" i="7"/>
  <c r="QW2" i="7"/>
  <c r="AIX2" i="7"/>
  <c r="EP2" i="7"/>
  <c r="NN2" i="7"/>
  <c r="ADR2" i="7"/>
  <c r="XT2" i="7"/>
  <c r="WU2" i="7"/>
  <c r="JC2" i="7"/>
  <c r="ABU2" i="7"/>
  <c r="PT2" i="7"/>
  <c r="AIL2" i="7"/>
  <c r="ACN2" i="7"/>
  <c r="WG2" i="7"/>
  <c r="KF2" i="7"/>
  <c r="AJA2" i="7"/>
  <c r="WA2" i="7"/>
  <c r="CI2" i="7"/>
  <c r="AAK2" i="7"/>
  <c r="ST2" i="7"/>
  <c r="BG2" i="7"/>
  <c r="DM2" i="7"/>
  <c r="ABV2" i="7"/>
  <c r="IP2" i="7"/>
  <c r="KC2" i="7"/>
  <c r="FQ2" i="7"/>
  <c r="YY2" i="7"/>
  <c r="PG2" i="7"/>
  <c r="CH2" i="7"/>
  <c r="AHR2" i="7"/>
  <c r="AA2" i="7"/>
  <c r="NH2" i="7"/>
  <c r="KK2" i="7"/>
  <c r="JL2" i="7"/>
  <c r="IM2" i="7"/>
  <c r="GO2" i="7"/>
  <c r="EQ2" i="7"/>
  <c r="DR2" i="7"/>
  <c r="AU2" i="7"/>
  <c r="AHL2" i="7"/>
  <c r="AGM2" i="7"/>
  <c r="AEO2" i="7"/>
  <c r="AAS2" i="7"/>
  <c r="XV2" i="7"/>
  <c r="WW2" i="7"/>
  <c r="TZ2" i="7"/>
  <c r="LI2" i="7"/>
  <c r="BS2" i="7"/>
  <c r="AJI2" i="7"/>
  <c r="AIJ2" i="7"/>
  <c r="AHK2" i="7"/>
  <c r="NY2" i="7"/>
  <c r="MP2" i="7"/>
  <c r="JI2" i="7"/>
  <c r="ES2" i="7"/>
  <c r="BC2" i="7"/>
  <c r="AKL2" i="7"/>
  <c r="AF2" i="7"/>
  <c r="WV2" i="7"/>
  <c r="UX2" i="7"/>
  <c r="SA2" i="7"/>
  <c r="PD2" i="7"/>
  <c r="UD2" i="7"/>
  <c r="FK2" i="7"/>
  <c r="JS2" i="7"/>
  <c r="OI2" i="7"/>
  <c r="IZ2" i="7"/>
  <c r="ACR2" i="7"/>
  <c r="ZB2" i="7"/>
  <c r="DI2" i="7"/>
  <c r="XQ2" i="7"/>
  <c r="AAQ2" i="7"/>
  <c r="AEE2" i="7"/>
  <c r="AGO2" i="7"/>
  <c r="AKM2" i="7"/>
  <c r="QX2" i="7"/>
  <c r="FJ2" i="7"/>
  <c r="ZL2" i="7"/>
  <c r="AG2" i="7"/>
  <c r="TY2" i="7"/>
  <c r="AEP2" i="7"/>
  <c r="FR2" i="7"/>
  <c r="BR2" i="7"/>
  <c r="EY2" i="7"/>
  <c r="HK2" i="7"/>
  <c r="RG2" i="7"/>
  <c r="OV2" i="7"/>
  <c r="WO2" i="7"/>
  <c r="AC2" i="7"/>
  <c r="CO2" i="7"/>
  <c r="ACU2" i="7"/>
  <c r="AED2" i="7"/>
  <c r="AFU2" i="7"/>
  <c r="OQ2" i="7"/>
  <c r="ACA2" i="7"/>
  <c r="CC2" i="7"/>
  <c r="AIO2" i="7"/>
  <c r="YL2" i="7"/>
  <c r="YW2" i="7"/>
  <c r="RR2" i="7"/>
  <c r="PW2" i="7"/>
  <c r="ED2" i="7"/>
  <c r="ZR2" i="7"/>
  <c r="PB2" i="7"/>
  <c r="LO2" i="7"/>
  <c r="NW2" i="7"/>
  <c r="CD2" i="7"/>
  <c r="VF2" i="7"/>
  <c r="UG2" i="7"/>
  <c r="SI2" i="7"/>
  <c r="QK2" i="7"/>
  <c r="OM2" i="7"/>
  <c r="BA2" i="7"/>
  <c r="AKO2" i="7"/>
  <c r="FU2" i="7"/>
  <c r="CX2" i="7"/>
  <c r="AET2" i="7"/>
  <c r="KI2" i="7"/>
  <c r="K2" i="7"/>
  <c r="IH2" i="7"/>
  <c r="AL2" i="7"/>
  <c r="YG2" i="7"/>
  <c r="AKG2" i="7"/>
  <c r="GC2" i="7"/>
  <c r="VG2" i="7"/>
  <c r="AFC2" i="7"/>
  <c r="AHO2" i="7"/>
  <c r="YR2" i="7"/>
  <c r="AIN2" i="7"/>
  <c r="TL2" i="7"/>
  <c r="UA2" i="7"/>
  <c r="QI2" i="7"/>
  <c r="LW2" i="7"/>
  <c r="MQ2" i="7"/>
  <c r="OE2" i="7"/>
  <c r="AHN2" i="7"/>
  <c r="AKY2" i="7"/>
  <c r="PC2" i="7"/>
  <c r="AK2" i="7"/>
  <c r="II2" i="7"/>
  <c r="AEK2" i="7"/>
  <c r="UK2" i="7"/>
  <c r="AE2" i="7"/>
  <c r="KA2" i="7"/>
  <c r="TP2" i="7"/>
  <c r="OC2" i="7"/>
  <c r="QO2" i="7"/>
  <c r="LB2" i="7"/>
  <c r="PZ2" i="7"/>
  <c r="SL2" i="7"/>
  <c r="DN2" i="7"/>
  <c r="DZ2" i="7"/>
  <c r="AHG2" i="7"/>
  <c r="HU2" i="7"/>
  <c r="AI2" i="7"/>
  <c r="ZK2" i="7"/>
  <c r="ACZ2" i="7"/>
  <c r="GI2" i="7"/>
  <c r="JX2" i="7"/>
  <c r="LH2" i="7"/>
  <c r="MV2" i="7"/>
  <c r="VS2" i="7"/>
  <c r="WM2" i="7"/>
  <c r="XG2" i="7"/>
  <c r="AAR2" i="7"/>
  <c r="XX2" i="7"/>
  <c r="AJP2" i="7"/>
  <c r="AKK2" i="7"/>
  <c r="Y2" i="7"/>
  <c r="YT2" i="7"/>
  <c r="YU2" i="7"/>
  <c r="ACJ2" i="7"/>
  <c r="JD2" i="7"/>
  <c r="OW2" i="7"/>
  <c r="QG2" i="7"/>
  <c r="RA2" i="7"/>
  <c r="PJ2" i="7"/>
  <c r="BJ2" i="7"/>
  <c r="AEV2" i="7"/>
  <c r="AJV2" i="7"/>
  <c r="BD2" i="7"/>
  <c r="TV2" i="7"/>
  <c r="AGN2" i="7"/>
  <c r="RY2" i="7"/>
  <c r="BE2" i="7"/>
  <c r="AGB2" i="7"/>
  <c r="LS2" i="7"/>
  <c r="TB2" i="7"/>
  <c r="ZE2" i="7"/>
  <c r="ND2" i="7"/>
  <c r="AFV2" i="7"/>
  <c r="ACQ2" i="7"/>
  <c r="IX2" i="7"/>
  <c r="AHY2" i="7"/>
  <c r="VK2" i="7"/>
  <c r="XU2" i="7"/>
  <c r="EJ2" i="7"/>
  <c r="IS2" i="7"/>
  <c r="U2" i="7"/>
  <c r="AJF2" i="7"/>
  <c r="MX2" i="7"/>
  <c r="IY2" i="7"/>
  <c r="AJS2" i="7"/>
  <c r="KQ2" i="7"/>
  <c r="DL2" i="7"/>
  <c r="CM2" i="7"/>
  <c r="BN2" i="7"/>
  <c r="AO2" i="7"/>
  <c r="AKC2" i="7"/>
  <c r="AIE2" i="7"/>
  <c r="AHF2" i="7"/>
  <c r="AGG2" i="7"/>
  <c r="AAM2" i="7"/>
  <c r="YO2" i="7"/>
  <c r="US2" i="7"/>
  <c r="PX2" i="7"/>
  <c r="NZ2" i="7"/>
  <c r="LC2" i="7"/>
  <c r="BM2" i="7"/>
  <c r="ALA2" i="7"/>
  <c r="AJC2" i="7"/>
  <c r="AID2" i="7"/>
  <c r="AHE2" i="7"/>
  <c r="AGF2" i="7"/>
  <c r="AEH2" i="7"/>
  <c r="ADI2" i="7"/>
  <c r="ABK2" i="7"/>
  <c r="XO2" i="7"/>
  <c r="WP2" i="7"/>
  <c r="LU2" i="7"/>
  <c r="MW2" i="7"/>
  <c r="AJQ2" i="7"/>
  <c r="UE2" i="7"/>
  <c r="HI2" i="7"/>
  <c r="TS2" i="7"/>
  <c r="MZ2" i="7"/>
  <c r="MA2" i="7"/>
  <c r="FH2" i="7"/>
  <c r="IT2" i="7"/>
  <c r="LZ2" i="7"/>
  <c r="HF2" i="7"/>
  <c r="KY2" i="7"/>
  <c r="TO2" i="7"/>
  <c r="QZ2" i="7"/>
  <c r="XF2" i="7"/>
  <c r="ADB2" i="7"/>
  <c r="WN2" i="7"/>
  <c r="ZU2" i="7"/>
  <c r="VI2" i="7"/>
  <c r="AW2" i="7"/>
  <c r="KS2" i="7"/>
  <c r="UO2" i="7"/>
  <c r="ZC2" i="7"/>
  <c r="XR2" i="7"/>
  <c r="PS2" i="7"/>
  <c r="WS2" i="7"/>
  <c r="SF2" i="7"/>
  <c r="ADK2" i="7"/>
  <c r="AEG2" i="7"/>
  <c r="AHM2" i="7"/>
  <c r="AKX2" i="7"/>
  <c r="SP2" i="7"/>
  <c r="AQ2" i="7"/>
  <c r="AY2" i="7"/>
  <c r="UP2" i="7"/>
  <c r="DC2" i="7"/>
  <c r="KM2" i="7"/>
  <c r="MY2" i="7"/>
  <c r="AS2" i="7"/>
  <c r="IC2" i="7"/>
  <c r="XK2" i="7"/>
  <c r="VT2" i="7"/>
  <c r="AEY2" i="7"/>
  <c r="AFF2" i="7"/>
  <c r="ABM2" i="7"/>
  <c r="ADU2" i="7"/>
  <c r="WR2" i="7"/>
  <c r="CL2" i="7"/>
  <c r="AIM2" i="7"/>
  <c r="ABQ2" i="7"/>
  <c r="OP2" i="7"/>
  <c r="NM2" i="7"/>
  <c r="OK2" i="7"/>
  <c r="ADX2" i="7"/>
  <c r="ACY2" i="7"/>
  <c r="VZ2" i="7"/>
  <c r="AEI2" i="7"/>
  <c r="SU2" i="7"/>
  <c r="B2" i="7"/>
  <c r="BO2" i="7"/>
  <c r="OS2" i="7"/>
  <c r="BQ2" i="7"/>
  <c r="JY2" i="7"/>
  <c r="ZS2" i="7"/>
  <c r="FO2" i="7"/>
  <c r="HB2" i="7"/>
  <c r="VW2" i="7"/>
  <c r="TE2" i="7"/>
  <c r="ACE2" i="7"/>
  <c r="TN2" i="7"/>
  <c r="SO2" i="7"/>
  <c r="HZ2" i="7"/>
  <c r="GB2" i="7"/>
  <c r="FC2" i="7"/>
  <c r="DE2" i="7"/>
  <c r="AH2" i="7"/>
  <c r="AFA2" i="7"/>
  <c r="AEB2" i="7"/>
  <c r="ACD2" i="7"/>
  <c r="AAF2" i="7"/>
  <c r="ZG2" i="7"/>
  <c r="TM2" i="7"/>
  <c r="RO2" i="7"/>
  <c r="OR2" i="7"/>
  <c r="AEW2" i="7"/>
  <c r="LQ2" i="7"/>
  <c r="JW2" i="7"/>
  <c r="DA2" i="7"/>
  <c r="DD2" i="7"/>
  <c r="CE2" i="7"/>
  <c r="ADZ2" i="7"/>
  <c r="AFK2" i="7"/>
  <c r="AKR2" i="7"/>
  <c r="CT2" i="7"/>
  <c r="SY2" i="7"/>
  <c r="VN2" i="7"/>
  <c r="AKP2" i="7"/>
  <c r="UI2" i="7"/>
  <c r="AGK2" i="7"/>
  <c r="AHV2" i="7"/>
  <c r="CW2" i="7"/>
  <c r="KE2" i="7"/>
  <c r="BB2" i="7"/>
  <c r="AFG2" i="7"/>
  <c r="AFD2" i="7"/>
  <c r="AAC2" i="7"/>
  <c r="G2" i="7"/>
  <c r="CJ2" i="7"/>
  <c r="AFL2" i="7"/>
  <c r="ABP2" i="7"/>
  <c r="R2" i="7"/>
  <c r="VY2" i="7"/>
  <c r="FS2" i="7"/>
  <c r="GM2" i="7"/>
  <c r="HG2" i="7"/>
  <c r="IA2" i="7"/>
  <c r="JH2" i="7"/>
  <c r="AAU2" i="7"/>
  <c r="ABO2" i="7"/>
  <c r="ACI2" i="7"/>
  <c r="ADP2" i="7"/>
  <c r="CA2" i="7"/>
  <c r="DO2" i="7"/>
  <c r="EI2" i="7"/>
  <c r="IN2" i="7"/>
  <c r="AGA2" i="7"/>
  <c r="GG2" i="7"/>
  <c r="JE2" i="7"/>
  <c r="AJT2" i="7"/>
  <c r="QS2" i="7"/>
  <c r="LJ2" i="7"/>
  <c r="OD2" i="7"/>
  <c r="AAI2" i="7"/>
  <c r="Z2" i="7"/>
  <c r="AKH2" i="7"/>
  <c r="NJ2" i="7"/>
  <c r="PE2" i="7"/>
  <c r="AAT2" i="7"/>
  <c r="AGW2" i="7"/>
  <c r="AHP2" i="7"/>
  <c r="AGQ2" i="7"/>
  <c r="DW2" i="7"/>
  <c r="LA2" i="7"/>
  <c r="TI2" i="7"/>
  <c r="UB2" i="7"/>
  <c r="J2" i="7"/>
  <c r="KP2" i="7"/>
  <c r="AP2" i="7"/>
  <c r="DK2" i="7"/>
  <c r="UY2" i="7"/>
  <c r="ADH2" i="7"/>
  <c r="NI2" i="7"/>
  <c r="JB2" i="7"/>
  <c r="XW2" i="7"/>
  <c r="YC2" i="7"/>
  <c r="WE2" i="7"/>
  <c r="RJ2" i="7"/>
  <c r="DX2" i="7"/>
  <c r="C2" i="7"/>
  <c r="ADV2" i="7"/>
  <c r="ZA2" i="7"/>
  <c r="WD2" i="7"/>
  <c r="RI2" i="7"/>
  <c r="OL2" i="7"/>
  <c r="JQ2" i="7"/>
  <c r="HS2" i="7"/>
  <c r="AHU2" i="7"/>
  <c r="LM2" i="7"/>
  <c r="CB2" i="7"/>
  <c r="AZ2" i="7"/>
  <c r="ABW2" i="7"/>
  <c r="ADY2" i="7"/>
  <c r="SV2" i="7"/>
  <c r="GQ2" i="7"/>
  <c r="ACT2" i="7"/>
  <c r="AJM2" i="7"/>
  <c r="QY2" i="7"/>
  <c r="AHC2" i="7"/>
  <c r="KV2" i="7"/>
  <c r="I2" i="7"/>
  <c r="YD2" i="7"/>
  <c r="GW2" i="7"/>
  <c r="JU2" i="7"/>
  <c r="NB2" i="7"/>
  <c r="AAD2" i="7"/>
  <c r="AIH2" i="7"/>
  <c r="NU2" i="7"/>
  <c r="ABJ2" i="7"/>
  <c r="XS2" i="7"/>
  <c r="AKZ2" i="7"/>
  <c r="Q2" i="7"/>
  <c r="H61" i="4"/>
  <c r="H60" i="4"/>
  <c r="H59" i="4"/>
  <c r="F59" i="4"/>
  <c r="F61" i="4"/>
  <c r="F60" i="4"/>
  <c r="SS2" i="7"/>
  <c r="RC2" i="7"/>
  <c r="TD2" i="7"/>
  <c r="UN2" i="7"/>
  <c r="AJW2" i="7"/>
  <c r="AKQ2" i="7"/>
  <c r="CZ2" i="7"/>
  <c r="NK2" i="7"/>
  <c r="PL2" i="7"/>
  <c r="RP2" i="7"/>
  <c r="ADS2" i="7"/>
  <c r="AHH2" i="7"/>
  <c r="KZ2" i="7"/>
  <c r="QC2" i="7"/>
  <c r="RM2" i="7"/>
  <c r="SG2" i="7"/>
  <c r="TA2" i="7"/>
  <c r="EL2" i="7"/>
  <c r="AGY2" i="7"/>
  <c r="ADM2" i="7"/>
  <c r="OX2" i="7"/>
  <c r="ADF2" i="7"/>
  <c r="GK2" i="7"/>
  <c r="HE2" i="7"/>
  <c r="AGT2" i="7"/>
  <c r="LY2" i="7"/>
  <c r="AHB2" i="7"/>
  <c r="AEL2" i="7"/>
  <c r="ABG2" i="7"/>
  <c r="AHZ2" i="7"/>
  <c r="HV2" i="7"/>
  <c r="XA2" i="7"/>
  <c r="PA2" i="7"/>
  <c r="HA2" i="7"/>
  <c r="OO2" i="7"/>
  <c r="ACX2" i="7"/>
  <c r="WZ2" i="7"/>
  <c r="OF2" i="7"/>
  <c r="FF2" i="7"/>
  <c r="AEF2" i="7"/>
  <c r="BK2" i="7"/>
  <c r="ZQ2" i="7"/>
  <c r="GU2" i="7"/>
  <c r="OG2" i="7"/>
  <c r="HN2" i="7"/>
  <c r="CS2" i="7"/>
  <c r="BT2" i="7"/>
  <c r="V2" i="7"/>
  <c r="AKI2" i="7"/>
  <c r="AJJ2" i="7"/>
  <c r="SB2" i="7"/>
  <c r="NG2" i="7"/>
  <c r="MH2" i="7"/>
  <c r="JK2" i="7"/>
  <c r="IL2" i="7"/>
  <c r="HM2" i="7"/>
  <c r="GN2" i="7"/>
  <c r="DQ2" i="7"/>
  <c r="AT2" i="7"/>
  <c r="AGL2" i="7"/>
  <c r="AHA2" i="7"/>
  <c r="LF2" i="7"/>
  <c r="ADO2" i="7"/>
  <c r="FY2" i="7"/>
  <c r="AJO2" i="7"/>
  <c r="QM2" i="7"/>
  <c r="JN2" i="7"/>
  <c r="EE2" i="7"/>
  <c r="PU2" i="7"/>
  <c r="SX2" i="7"/>
  <c r="JG2" i="7"/>
  <c r="TK2" i="7"/>
  <c r="JM2" i="7"/>
  <c r="UC2" i="7"/>
  <c r="EU2" i="7"/>
  <c r="ACH2" i="7"/>
  <c r="BU2" i="7"/>
  <c r="GD2" i="7"/>
  <c r="ADG2" i="7"/>
  <c r="AAE2" i="7"/>
  <c r="AAY2" i="7"/>
  <c r="ABS2" i="7"/>
  <c r="HC2" i="7"/>
  <c r="HW2" i="7"/>
  <c r="IQ2" i="7"/>
  <c r="YA2" i="7"/>
  <c r="ZH2" i="7"/>
  <c r="ABL2" i="7"/>
  <c r="AEM2" i="7"/>
  <c r="ADT2" i="7"/>
  <c r="ZY2" i="7"/>
  <c r="ABI2" i="7"/>
  <c r="ACW2" i="7"/>
  <c r="OH2" i="7"/>
  <c r="AHS2" i="7"/>
  <c r="LL2" i="7"/>
  <c r="E2" i="7"/>
  <c r="EH2" i="7"/>
  <c r="KT2" i="7"/>
  <c r="AAH2" i="7"/>
  <c r="RU2" i="7"/>
  <c r="DF2" i="7"/>
  <c r="HR2" i="7"/>
  <c r="ET2" i="7"/>
  <c r="MS2" i="7"/>
  <c r="XB2" i="7"/>
  <c r="NA2" i="7"/>
  <c r="PF2" i="7"/>
  <c r="RQ2" i="7"/>
  <c r="ABZ2" i="7"/>
  <c r="RF2" i="7"/>
  <c r="DB2" i="7"/>
  <c r="PK2" i="7"/>
  <c r="NE2" i="7"/>
  <c r="AGP2" i="7"/>
  <c r="W2" i="7"/>
  <c r="LV2" i="7"/>
  <c r="FX2" i="7"/>
  <c r="YP2" i="7"/>
  <c r="AES2" i="7"/>
  <c r="GH2" i="7"/>
  <c r="MK2" i="7"/>
  <c r="AJ2" i="7"/>
  <c r="ER2" i="7"/>
  <c r="AGR2" i="7"/>
  <c r="FI2" i="7"/>
  <c r="MI2" i="7"/>
  <c r="AIK2" i="7"/>
  <c r="AIT2" i="7"/>
  <c r="XL2" i="7"/>
  <c r="NO2" i="7"/>
  <c r="CG2" i="7"/>
  <c r="EK2" i="7"/>
  <c r="ADJ2" i="7"/>
  <c r="ACK2" i="7"/>
  <c r="WQ2" i="7"/>
  <c r="RV2" i="7"/>
  <c r="OY2" i="7"/>
  <c r="KD2" i="7"/>
  <c r="AN2" i="7"/>
  <c r="O2" i="7"/>
  <c r="ZM2" i="7"/>
  <c r="WH2" i="7"/>
  <c r="UR2" i="7"/>
  <c r="EC2" i="7"/>
  <c r="M2" i="7"/>
  <c r="DY2" i="7"/>
  <c r="FE2" i="7"/>
  <c r="IE2" i="7"/>
  <c r="AJN2" i="7"/>
  <c r="SE2" i="7"/>
  <c r="ZD2" i="7"/>
  <c r="LN2" i="7"/>
  <c r="OU2" i="7"/>
  <c r="EZ2" i="7"/>
  <c r="ADL2" i="7"/>
  <c r="E61" i="4"/>
  <c r="G61" i="4"/>
  <c r="E59" i="4"/>
  <c r="G59" i="4"/>
  <c r="E60" i="4"/>
  <c r="G60" i="4"/>
  <c r="ALB2" i="7"/>
  <c r="ALK2" i="7"/>
  <c r="ALD2" i="7"/>
  <c r="ALG2" i="7"/>
  <c r="ALC2" i="7"/>
  <c r="ALI2" i="7"/>
  <c r="ALL2" i="7"/>
  <c r="ALH2" i="7"/>
  <c r="ALE2" i="7"/>
  <c r="ALJ2" i="7"/>
  <c r="ALF2" i="7"/>
  <c r="A2" i="7"/>
  <c r="C12" i="7"/>
  <c r="C7" i="7"/>
  <c r="C10" i="7"/>
  <c r="C8" i="7"/>
  <c r="C13" i="7"/>
  <c r="C16" i="7"/>
  <c r="C11" i="7"/>
  <c r="C18" i="7"/>
  <c r="C9" i="7"/>
  <c r="C17" i="7"/>
  <c r="C14" i="7"/>
  <c r="C15" i="7"/>
  <c r="C20" i="7"/>
</calcChain>
</file>

<file path=xl/sharedStrings.xml><?xml version="1.0" encoding="utf-8"?>
<sst xmlns="http://schemas.openxmlformats.org/spreadsheetml/2006/main" count="1106" uniqueCount="243">
  <si>
    <t>Numéro d'ordre facture :</t>
  </si>
  <si>
    <t/>
  </si>
  <si>
    <t>Date :</t>
  </si>
  <si>
    <t>TOTAL €</t>
  </si>
  <si>
    <t>HT</t>
  </si>
  <si>
    <t>TTC</t>
  </si>
  <si>
    <t>Code postal :</t>
  </si>
  <si>
    <t>Ville :</t>
  </si>
  <si>
    <t>Téléphone :</t>
  </si>
  <si>
    <t>Numéro Siret :</t>
  </si>
  <si>
    <t>Votre nom ou raison sociale :</t>
  </si>
  <si>
    <t>Complément raison sociale :</t>
  </si>
  <si>
    <t>Taux de TVA</t>
  </si>
  <si>
    <t>FACTURE N°</t>
  </si>
  <si>
    <t>Total TVA :</t>
  </si>
  <si>
    <t>Adresse de votre siège :</t>
  </si>
  <si>
    <t>Échéance :</t>
  </si>
  <si>
    <t>Règlement :</t>
  </si>
  <si>
    <t>Moyens de règlement clients :</t>
  </si>
  <si>
    <t>Choisir moyen de règlement :</t>
  </si>
  <si>
    <t>contrôle :</t>
  </si>
  <si>
    <t>€ HT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</si>
  <si>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</si>
  <si>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</si>
  <si>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</si>
  <si>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</si>
  <si>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</si>
  <si>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</si>
  <si>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</si>
  <si>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</si>
  <si>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</si>
  <si>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</si>
  <si>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</si>
  <si>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</si>
  <si>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</si>
  <si>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Ceci est un onglet de consultation, pas de modification possible</t>
  </si>
  <si>
    <t>Chiffre d'affaires</t>
  </si>
  <si>
    <t>Sélectionnez le numéro de facture :</t>
  </si>
  <si>
    <t>Chèque</t>
  </si>
  <si>
    <t>Virement</t>
  </si>
  <si>
    <t>SARL au capital de 6 000 €</t>
  </si>
  <si>
    <t>Numéro de TVA intracommunautaire :</t>
  </si>
  <si>
    <t>1.1 Vos données</t>
  </si>
  <si>
    <t>Saisir dans les cases roses uniquement</t>
  </si>
  <si>
    <t>Votre ref:</t>
  </si>
  <si>
    <t>Notre ref:</t>
  </si>
  <si>
    <t>Date échéance</t>
  </si>
  <si>
    <t>Affaire suivie par</t>
  </si>
  <si>
    <t>DPGF</t>
  </si>
  <si>
    <t>Phase</t>
  </si>
  <si>
    <t>Concertation / Réunions / Visites</t>
  </si>
  <si>
    <t>Production</t>
  </si>
  <si>
    <t>Phases</t>
  </si>
  <si>
    <t>Montant HT global</t>
  </si>
  <si>
    <t>Commentaires</t>
  </si>
  <si>
    <t>Mode de facturation</t>
  </si>
  <si>
    <t>Nom opération</t>
  </si>
  <si>
    <t>Nom client</t>
  </si>
  <si>
    <t>Adresse facturation</t>
  </si>
  <si>
    <t>Référence du marché</t>
  </si>
  <si>
    <t>Forfait jour</t>
  </si>
  <si>
    <t>Nb de jours</t>
  </si>
  <si>
    <t>Par phase</t>
  </si>
  <si>
    <t>Global</t>
  </si>
  <si>
    <t>Montant</t>
  </si>
  <si>
    <t>Céline</t>
  </si>
  <si>
    <t>Camille</t>
  </si>
  <si>
    <t>vérif</t>
  </si>
  <si>
    <t>1.1 DPGF</t>
  </si>
  <si>
    <t>Montant HT globak prévisionnel</t>
  </si>
  <si>
    <t>Saisir dans les cases roses uniquement / Ne pas Sauter de ligne / Ne pas laisser de ligne vide / Ne pas fusionner les lignes (utiliser "=" pour éviter les problèmes de mie en forme)</t>
  </si>
  <si>
    <t>01_BASE DE DONNÉES</t>
  </si>
  <si>
    <r>
      <t>Saisir date facture</t>
    </r>
    <r>
      <rPr>
        <i/>
        <sz val="11"/>
        <color theme="1"/>
        <rFont val="Arial Narrow"/>
        <family val="2"/>
      </rPr>
      <t xml:space="preserve"> 
(Ctrl + touche point virgule pour la date du jour) ; </t>
    </r>
    <r>
      <rPr>
        <i/>
        <sz val="11"/>
        <color rgb="FFFF0000"/>
        <rFont val="Arial Narrow"/>
        <family val="2"/>
      </rPr>
      <t>obligatoire</t>
    </r>
  </si>
  <si>
    <r>
      <t>Déjà réglé</t>
    </r>
    <r>
      <rPr>
        <i/>
        <sz val="11"/>
        <color theme="1"/>
        <rFont val="Arial Narrow"/>
        <family val="2"/>
      </rPr>
      <t xml:space="preserve"> :</t>
    </r>
  </si>
  <si>
    <t>02_BASE FACTURATION</t>
  </si>
  <si>
    <t>F2020_01</t>
  </si>
  <si>
    <t>F2020_02</t>
  </si>
  <si>
    <t>F2020_03</t>
  </si>
  <si>
    <t>F2020_04</t>
  </si>
  <si>
    <t>F2020_05</t>
  </si>
  <si>
    <t>F2020_06</t>
  </si>
  <si>
    <t>F2020_07</t>
  </si>
  <si>
    <t>F2020_08</t>
  </si>
  <si>
    <t>F2020_09</t>
  </si>
  <si>
    <t>F2020_10</t>
  </si>
  <si>
    <t>F2020_11</t>
  </si>
  <si>
    <t>F2020_12</t>
  </si>
  <si>
    <t>F2020_13</t>
  </si>
  <si>
    <t>F2020_14</t>
  </si>
  <si>
    <t>F2020_15</t>
  </si>
  <si>
    <t>F2020_16</t>
  </si>
  <si>
    <t>F2020_17</t>
  </si>
  <si>
    <t>F2020_18</t>
  </si>
  <si>
    <t>F2020_19</t>
  </si>
  <si>
    <t>F2020_20</t>
  </si>
  <si>
    <t>F2020_21</t>
  </si>
  <si>
    <t>F2020_22</t>
  </si>
  <si>
    <t>F2020_23</t>
  </si>
  <si>
    <t>F2020_24</t>
  </si>
  <si>
    <t>F2020_25</t>
  </si>
  <si>
    <t>F2020_26</t>
  </si>
  <si>
    <t>F2020_27</t>
  </si>
  <si>
    <t>F2020_28</t>
  </si>
  <si>
    <t>F2020_29</t>
  </si>
  <si>
    <t>F2020_30</t>
  </si>
  <si>
    <t>F2020_31</t>
  </si>
  <si>
    <t>F2020_32</t>
  </si>
  <si>
    <t>F2020_33</t>
  </si>
  <si>
    <t>F2020_34</t>
  </si>
  <si>
    <t>F2020_35</t>
  </si>
  <si>
    <t>F2020_36</t>
  </si>
  <si>
    <t>F2020_37</t>
  </si>
  <si>
    <t>F2020_38</t>
  </si>
  <si>
    <t>F2020_39</t>
  </si>
  <si>
    <t>F2020_40</t>
  </si>
  <si>
    <t>F2020_41</t>
  </si>
  <si>
    <t>F2020_42</t>
  </si>
  <si>
    <t>F2020_43</t>
  </si>
  <si>
    <t>F2020_44</t>
  </si>
  <si>
    <t>F2020_45</t>
  </si>
  <si>
    <t>F2020_46</t>
  </si>
  <si>
    <t>F2020_47</t>
  </si>
  <si>
    <t>F2020_48</t>
  </si>
  <si>
    <t>F2020_49</t>
  </si>
  <si>
    <t>Sélectionner un nom d'opération:</t>
  </si>
  <si>
    <t>Sélectionner une phase:</t>
  </si>
  <si>
    <t>ATTENTION - A CHAQUE NOUVELLE OPERATION =&gt; Nommer l'ensemble des lignes créer depuis la colonne B Remplacer les " espaces" par des "_" pour que les listes fonctionnent</t>
  </si>
  <si>
    <t>Limite de saisie</t>
  </si>
  <si>
    <t>Avancement</t>
  </si>
  <si>
    <t xml:space="preserve">Montant de la Phase </t>
  </si>
  <si>
    <t>Site internet :</t>
  </si>
  <si>
    <t xml:space="preserve">Objet du contrat: </t>
  </si>
  <si>
    <t>Coût de la phase ajusté H.T</t>
  </si>
  <si>
    <t>Coût de la phase H.T</t>
  </si>
  <si>
    <t>TVA</t>
  </si>
  <si>
    <t>A votre aimable règlement</t>
  </si>
  <si>
    <t>03_GÉNÉRATEUR DE FACTURE</t>
  </si>
  <si>
    <t>04_JOURNAL DES VENTES</t>
  </si>
  <si>
    <t>N° facture</t>
  </si>
  <si>
    <t>Total ventes HT</t>
  </si>
  <si>
    <t>Répartition des ventes HT</t>
  </si>
  <si>
    <t>TVA collectée</t>
  </si>
  <si>
    <t>Montant TTC</t>
  </si>
  <si>
    <t xml:space="preserve">Date paiement </t>
  </si>
  <si>
    <t>Montant payé</t>
  </si>
  <si>
    <t>Date facture</t>
  </si>
  <si>
    <t>TOTAL PÉRIODE</t>
  </si>
  <si>
    <t>CA CUMULÉ EXERCICE COMPTABLE</t>
  </si>
  <si>
    <t>Année:</t>
  </si>
  <si>
    <t>Mois:</t>
  </si>
  <si>
    <t>Période début</t>
  </si>
  <si>
    <t>Période fin</t>
  </si>
  <si>
    <t>COMPTEUR TEMPS Rémy</t>
  </si>
  <si>
    <t>Réunion démarrage</t>
  </si>
  <si>
    <t>Heures</t>
  </si>
  <si>
    <t>jours</t>
  </si>
  <si>
    <t>CR</t>
  </si>
  <si>
    <t>Outil Matrice simulation CA</t>
  </si>
  <si>
    <t>jour</t>
  </si>
  <si>
    <t>heures</t>
  </si>
  <si>
    <t>Outil gestion partie 1 - V1</t>
  </si>
  <si>
    <t>Outil de gestion partie -V2 (Générateur de facture)</t>
  </si>
  <si>
    <t>Outil de gestion partie -V3 (Journal des ventes)</t>
  </si>
  <si>
    <t>Outil de gestion partie -V3 (CA Prev)</t>
  </si>
  <si>
    <t>Outil de gestion partie -V4 (MAJ Factu)</t>
  </si>
  <si>
    <t>Rem</t>
  </si>
  <si>
    <t>Année N:</t>
  </si>
  <si>
    <t>REL</t>
  </si>
  <si>
    <t>17 CHEMIN DU SANS SOUCI</t>
  </si>
  <si>
    <t>13100 AIX EN PROVENCE</t>
  </si>
  <si>
    <t>AIX EN PROVENCE</t>
  </si>
  <si>
    <t xml:space="preserve"> 06 06 06 06 06</t>
  </si>
  <si>
    <t xml:space="preserve"> www.REL.com</t>
  </si>
  <si>
    <t>500 500 500 RCS AIX EN PROVENCE</t>
  </si>
  <si>
    <t>FR 17 111 111 111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</si>
  <si>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</si>
  <si>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</si>
  <si>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</si>
  <si>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</si>
  <si>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</si>
  <si>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</si>
  <si>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</si>
  <si>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</si>
  <si>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</si>
  <si>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</si>
  <si>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XXX</t>
  </si>
  <si>
    <t>Hihgway to Hell</t>
  </si>
  <si>
    <t>hihgway to Hell</t>
  </si>
  <si>
    <t xml:space="preserve">PHASE 1 </t>
  </si>
  <si>
    <t>PHASE 2</t>
  </si>
  <si>
    <t>PHASE 3</t>
  </si>
  <si>
    <t>PHASE 5</t>
  </si>
  <si>
    <t>PHASE 6</t>
  </si>
  <si>
    <t xml:space="preserve">PHASE 4 </t>
  </si>
  <si>
    <t>PHASE 1</t>
  </si>
  <si>
    <t>Opération_1</t>
  </si>
  <si>
    <t>Opération_2</t>
  </si>
  <si>
    <t>Opération_3</t>
  </si>
  <si>
    <t>Opération_4</t>
  </si>
  <si>
    <t>Opération_5</t>
  </si>
  <si>
    <t>Opéartion_6</t>
  </si>
  <si>
    <t>Opération_7</t>
  </si>
  <si>
    <t>Opération_8</t>
  </si>
  <si>
    <t>Opération_9</t>
  </si>
  <si>
    <t>Opération_10</t>
  </si>
  <si>
    <t>Opération_11</t>
  </si>
  <si>
    <t>Opération_12</t>
  </si>
  <si>
    <t>LOGO</t>
  </si>
  <si>
    <t>RIB</t>
  </si>
  <si>
    <t xml:space="preserve">A FAIRE </t>
  </si>
  <si>
    <t>CHAQUE FACTURE DOIT REPRENDRE TOUT LE MARCHÉ EN 01_BDD</t>
  </si>
  <si>
    <t>A FAIRE</t>
  </si>
  <si>
    <t>REPRENDRE TOUT LE MARCHÉ 01_BDD</t>
  </si>
  <si>
    <t>INDIQUER LES ACOMPTES DÉJÀ FACTURÉS</t>
  </si>
  <si>
    <t>Tableau de synthèse doit permettre via liste déroulante Année / puis Mois, d'afficher les infos correspondantes sur la base des tableaux mensuels de droite</t>
  </si>
  <si>
    <t>Pour chaque tableau de chaque mois de chaque année, aller chercher l'information dans 02_Base de facturation en recherchant le mois et l'année et faire en sorte que les informations se succèdent ligne / ligne (incrémentation)</t>
  </si>
  <si>
    <t>Janvier</t>
  </si>
  <si>
    <t>Année N-1:</t>
  </si>
  <si>
    <t>Année N+1:</t>
  </si>
  <si>
    <t>ZIZOU</t>
  </si>
  <si>
    <t>Saucisse</t>
  </si>
  <si>
    <t>Tempura</t>
  </si>
  <si>
    <t>Cendrillon</t>
  </si>
  <si>
    <t>Années</t>
  </si>
  <si>
    <t>Mois</t>
  </si>
  <si>
    <t>Adresse de facturation</t>
  </si>
  <si>
    <t>Référence marché</t>
  </si>
  <si>
    <t>CA Céline</t>
  </si>
  <si>
    <t>F2020_50</t>
  </si>
  <si>
    <t>XX1</t>
  </si>
  <si>
    <t>XX2</t>
  </si>
  <si>
    <t>XX3</t>
  </si>
  <si>
    <t>XX4</t>
  </si>
  <si>
    <t>XX5</t>
  </si>
  <si>
    <t>XX6</t>
  </si>
  <si>
    <t>Client 11</t>
  </si>
  <si>
    <t>Client 12</t>
  </si>
  <si>
    <t>Ref1</t>
  </si>
  <si>
    <t>Ref2</t>
  </si>
  <si>
    <t>CA TOTAL FACTURE</t>
  </si>
  <si>
    <t>Nom d'opération</t>
  </si>
  <si>
    <r>
      <t>Déjà réglé</t>
    </r>
    <r>
      <rPr>
        <i/>
        <sz val="8"/>
        <color theme="0"/>
        <rFont val="Arial Narrow"/>
        <family val="2"/>
      </rPr>
      <t xml:space="preserve"> :</t>
    </r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</si>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</sst>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* #,##0.00_)\ &quot;€&quot;_ ;_ * \(#,##0.00\)\ &quot;€&quot;_ ;_ * &quot;-&quot;??_)\ &quot;€&quot;_ ;_ @_ "/>
    <numFmt numFmtId="165" formatCode="#,##0.0"/>
    <numFmt numFmtId="166" formatCode="0.0%"/>
    <numFmt numFmtId="167" formatCode="_-* #,##0\ _€_-;\-* #,##0\ _€_-;_-* &quot;-&quot;??\ _€_-;_-@_-"/>
    <numFmt numFmtId="168" formatCode="#,##0.0&quot; j&quot;"/>
    <numFmt numFmtId="169" formatCode="[$-F800]dddd\,\ mmmm\ dd\,\ yyyy"/>
    <numFmt numFmtId="170" formatCode="[$-40C]mmm\-yy;@"/>
    <numFmt numFmtId="171" formatCode="_-* #,##0.000\ _€_-;\-* #,##0.000\ _€_-;_-* &quot;-&quot;??\ _€_-;_-@_-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sz val="8"/>
      <color theme="1"/>
      <name val="Arial Narrow"/>
      <family val="2"/>
    </font>
    <font>
      <i/>
      <sz val="8"/>
      <color theme="5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b/>
      <sz val="22"/>
      <color theme="1"/>
      <name val="Arial Narrow"/>
      <family val="2"/>
    </font>
    <font>
      <sz val="8"/>
      <color rgb="FFF3D0F3"/>
      <name val="Arial Narrow"/>
      <family val="2"/>
    </font>
    <font>
      <b/>
      <sz val="16"/>
      <color rgb="FFF3D0F3"/>
      <name val="Arial Narrow"/>
      <family val="2"/>
    </font>
    <font>
      <sz val="11"/>
      <color rgb="FFF3D0F3"/>
      <name val="Arial Narrow"/>
      <family val="2"/>
    </font>
    <font>
      <sz val="11"/>
      <color theme="1"/>
      <name val="Arial Narrow"/>
      <family val="2"/>
    </font>
    <font>
      <b/>
      <i/>
      <sz val="14"/>
      <color rgb="FFF3D0F3"/>
      <name val="Arial Narrow"/>
      <family val="2"/>
    </font>
    <font>
      <b/>
      <i/>
      <sz val="12"/>
      <color theme="1"/>
      <name val="Arial Narrow"/>
      <family val="2"/>
    </font>
    <font>
      <i/>
      <sz val="8"/>
      <color theme="1"/>
      <name val="Arial Narrow"/>
      <family val="2"/>
    </font>
    <font>
      <b/>
      <i/>
      <sz val="9"/>
      <color theme="1"/>
      <name val="Arial Narrow"/>
      <family val="2"/>
    </font>
    <font>
      <b/>
      <i/>
      <sz val="14"/>
      <color theme="9"/>
      <name val="Arial Narrow"/>
      <family val="2"/>
    </font>
    <font>
      <b/>
      <sz val="11"/>
      <color theme="0"/>
      <name val="Arial Narrow"/>
      <family val="2"/>
    </font>
    <font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sz val="11"/>
      <color rgb="FFFF0000"/>
      <name val="Arial Narrow"/>
      <family val="2"/>
    </font>
    <font>
      <b/>
      <i/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8"/>
      <color rgb="FFF5D5F5"/>
      <name val="Arial Narrow"/>
      <family val="2"/>
    </font>
    <font>
      <b/>
      <i/>
      <sz val="12"/>
      <color rgb="FFF3D0F3"/>
      <name val="Arial Narrow"/>
      <family val="2"/>
    </font>
    <font>
      <b/>
      <i/>
      <sz val="13.5"/>
      <color rgb="FFF3D0F3"/>
      <name val="Arial Narrow"/>
      <family val="2"/>
    </font>
    <font>
      <b/>
      <sz val="14"/>
      <color theme="1"/>
      <name val="Arial Narrow"/>
      <family val="2"/>
    </font>
    <font>
      <sz val="20"/>
      <color rgb="FF000000"/>
      <name val="Arial Narrow"/>
      <family val="2"/>
    </font>
    <font>
      <b/>
      <sz val="20"/>
      <color rgb="FF000000"/>
      <name val="Arial Narrow"/>
      <family val="2"/>
    </font>
    <font>
      <b/>
      <sz val="22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i/>
      <sz val="10"/>
      <color rgb="FF000000"/>
      <name val="Arial Narrow"/>
      <family val="2"/>
    </font>
    <font>
      <b/>
      <sz val="10.5"/>
      <color rgb="FF000000"/>
      <name val="Arial Narrow"/>
      <family val="2"/>
    </font>
    <font>
      <b/>
      <i/>
      <sz val="10"/>
      <color rgb="FF000000"/>
      <name val="Arial Narrow"/>
      <family val="2"/>
    </font>
    <font>
      <sz val="10"/>
      <color rgb="FFFFFFFF"/>
      <name val="Arial Narrow"/>
      <family val="2"/>
    </font>
    <font>
      <i/>
      <sz val="9"/>
      <name val="Arial Narrow"/>
      <family val="2"/>
    </font>
    <font>
      <sz val="11"/>
      <color rgb="FF000000"/>
      <name val="Arial Narrow"/>
      <family val="2"/>
    </font>
    <font>
      <b/>
      <i/>
      <sz val="11"/>
      <color rgb="FF000000"/>
      <name val="Arial Narrow"/>
      <family val="2"/>
    </font>
    <font>
      <i/>
      <sz val="11"/>
      <color rgb="FF000000"/>
      <name val="Arial Narrow"/>
      <family val="2"/>
    </font>
    <font>
      <b/>
      <i/>
      <sz val="11"/>
      <color theme="9"/>
      <name val="Arial Narrow"/>
      <family val="2"/>
    </font>
    <font>
      <b/>
      <i/>
      <sz val="11"/>
      <color rgb="FFFF0000"/>
      <name val="Arial Narrow"/>
      <family val="2"/>
    </font>
    <font>
      <b/>
      <sz val="9"/>
      <color theme="0"/>
      <name val="Arial Narrow"/>
      <family val="2"/>
    </font>
    <font>
      <sz val="22"/>
      <color theme="1"/>
      <name val="SignPainter-HouseScript"/>
      <family val="4"/>
    </font>
    <font>
      <b/>
      <sz val="8"/>
      <color theme="1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sz val="9"/>
      <name val="Arial Narrow"/>
      <family val="2"/>
    </font>
    <font>
      <sz val="10"/>
      <name val="Arial Narrow"/>
      <family val="2"/>
    </font>
    <font>
      <b/>
      <sz val="36"/>
      <color rgb="FF000000"/>
      <name val="Arial Narrow"/>
      <family val="2"/>
    </font>
    <font>
      <sz val="18"/>
      <color theme="1"/>
      <name val="Arial Narrow"/>
      <family val="2"/>
    </font>
    <font>
      <b/>
      <sz val="10"/>
      <color theme="0"/>
      <name val="Arial Narrow"/>
      <family val="2"/>
    </font>
    <font>
      <b/>
      <sz val="8"/>
      <color theme="0"/>
      <name val="Arial Narrow"/>
      <family val="2"/>
    </font>
    <font>
      <b/>
      <i/>
      <sz val="8"/>
      <color theme="0"/>
      <name val="Arial Narrow"/>
      <family val="2"/>
    </font>
    <font>
      <i/>
      <sz val="8"/>
      <color theme="0"/>
      <name val="Arial Narrow"/>
      <family val="2"/>
    </font>
    <font>
      <sz val="8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5D5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3D0F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BFBFBF"/>
      </patternFill>
    </fill>
    <fill>
      <patternFill patternType="solid">
        <fgColor rgb="FFAE919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4E4F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8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dashed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dashed">
        <color auto="1"/>
      </left>
      <right/>
      <top/>
      <bottom style="dotted">
        <color auto="1"/>
      </bottom>
      <diagonal/>
    </border>
    <border>
      <left style="dotted">
        <color theme="1" tint="0.499984740745262"/>
      </left>
      <right style="dotted">
        <color theme="1" tint="0.499984740745262"/>
      </right>
      <top/>
      <bottom style="dotted">
        <color theme="1" tint="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3" fillId="0" borderId="0"/>
  </cellStyleXfs>
  <cellXfs count="449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2" fillId="0" borderId="0" xfId="0" applyFont="1"/>
    <xf numFmtId="0" fontId="2" fillId="0" borderId="6" xfId="0" applyFont="1" applyBorder="1"/>
    <xf numFmtId="43" fontId="0" fillId="0" borderId="0" xfId="0" applyNumberFormat="1"/>
    <xf numFmtId="0" fontId="0" fillId="0" borderId="0" xfId="0" applyAlignment="1">
      <alignment horizontal="left"/>
    </xf>
    <xf numFmtId="43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43" fontId="0" fillId="0" borderId="6" xfId="2" applyFont="1" applyBorder="1"/>
    <xf numFmtId="0" fontId="0" fillId="4" borderId="6" xfId="0" applyFill="1" applyBorder="1"/>
    <xf numFmtId="0" fontId="2" fillId="4" borderId="6" xfId="0" applyFont="1" applyFill="1" applyBorder="1" applyAlignment="1">
      <alignment horizontal="center"/>
    </xf>
    <xf numFmtId="0" fontId="2" fillId="0" borderId="22" xfId="0" applyFont="1" applyBorder="1"/>
    <xf numFmtId="0" fontId="4" fillId="0" borderId="6" xfId="0" applyFont="1" applyBorder="1"/>
    <xf numFmtId="0" fontId="6" fillId="7" borderId="0" xfId="0" applyFont="1" applyFill="1"/>
    <xf numFmtId="0" fontId="6" fillId="7" borderId="0" xfId="0" applyFont="1" applyFill="1" applyAlignment="1">
      <alignment horizontal="left" vertical="top"/>
    </xf>
    <xf numFmtId="0" fontId="6" fillId="7" borderId="0" xfId="0" applyFont="1" applyFill="1" applyAlignment="1">
      <alignment horizontal="center" vertical="center"/>
    </xf>
    <xf numFmtId="0" fontId="6" fillId="7" borderId="0" xfId="0" applyFont="1" applyFill="1" applyAlignment="1"/>
    <xf numFmtId="44" fontId="6" fillId="7" borderId="0" xfId="4" applyFont="1" applyFill="1"/>
    <xf numFmtId="168" fontId="6" fillId="7" borderId="0" xfId="0" applyNumberFormat="1" applyFont="1" applyFill="1" applyAlignment="1">
      <alignment horizontal="center"/>
    </xf>
    <xf numFmtId="44" fontId="6" fillId="7" borderId="0" xfId="4" applyFont="1" applyFill="1" applyAlignment="1">
      <alignment horizontal="center"/>
    </xf>
    <xf numFmtId="0" fontId="7" fillId="7" borderId="0" xfId="0" applyFont="1" applyFill="1"/>
    <xf numFmtId="0" fontId="7" fillId="7" borderId="0" xfId="0" applyFont="1" applyFill="1" applyAlignment="1">
      <alignment vertical="top"/>
    </xf>
    <xf numFmtId="0" fontId="6" fillId="7" borderId="0" xfId="0" applyFont="1" applyFill="1" applyAlignment="1">
      <alignment vertical="top"/>
    </xf>
    <xf numFmtId="0" fontId="6" fillId="7" borderId="0" xfId="0" applyFont="1" applyFill="1" applyBorder="1" applyAlignment="1">
      <alignment horizontal="left" vertical="top"/>
    </xf>
    <xf numFmtId="0" fontId="8" fillId="7" borderId="0" xfId="0" applyFont="1" applyFill="1"/>
    <xf numFmtId="0" fontId="9" fillId="7" borderId="0" xfId="0" applyFont="1" applyFill="1"/>
    <xf numFmtId="0" fontId="6" fillId="5" borderId="0" xfId="0" applyFont="1" applyFill="1" applyAlignment="1">
      <alignment horizontal="left" vertical="top"/>
    </xf>
    <xf numFmtId="0" fontId="13" fillId="5" borderId="0" xfId="0" applyFont="1" applyFill="1" applyAlignment="1">
      <alignment horizontal="left" vertical="top"/>
    </xf>
    <xf numFmtId="0" fontId="13" fillId="7" borderId="0" xfId="0" applyFont="1" applyFill="1" applyAlignment="1">
      <alignment horizontal="left" vertical="top"/>
    </xf>
    <xf numFmtId="0" fontId="6" fillId="5" borderId="0" xfId="0" applyFont="1" applyFill="1" applyAlignment="1">
      <alignment horizontal="center" vertical="center"/>
    </xf>
    <xf numFmtId="0" fontId="6" fillId="5" borderId="0" xfId="0" applyFont="1" applyFill="1" applyAlignment="1"/>
    <xf numFmtId="44" fontId="6" fillId="5" borderId="0" xfId="4" applyFont="1" applyFill="1"/>
    <xf numFmtId="168" fontId="6" fillId="5" borderId="0" xfId="0" applyNumberFormat="1" applyFont="1" applyFill="1" applyAlignment="1">
      <alignment horizontal="center"/>
    </xf>
    <xf numFmtId="44" fontId="6" fillId="5" borderId="0" xfId="4" applyFont="1" applyFill="1" applyAlignment="1">
      <alignment horizontal="center"/>
    </xf>
    <xf numFmtId="0" fontId="6" fillId="5" borderId="0" xfId="0" applyFont="1" applyFill="1"/>
    <xf numFmtId="0" fontId="7" fillId="5" borderId="0" xfId="0" applyFont="1" applyFill="1"/>
    <xf numFmtId="0" fontId="14" fillId="5" borderId="0" xfId="0" applyFont="1" applyFill="1" applyAlignment="1">
      <alignment vertical="center"/>
    </xf>
    <xf numFmtId="0" fontId="15" fillId="5" borderId="0" xfId="0" applyFont="1" applyFill="1"/>
    <xf numFmtId="0" fontId="11" fillId="7" borderId="0" xfId="0" applyFont="1" applyFill="1" applyAlignment="1">
      <alignment vertical="center"/>
    </xf>
    <xf numFmtId="0" fontId="16" fillId="7" borderId="0" xfId="0" applyFont="1" applyFill="1"/>
    <xf numFmtId="0" fontId="17" fillId="7" borderId="0" xfId="0" applyFont="1" applyFill="1" applyAlignment="1">
      <alignment vertical="center"/>
    </xf>
    <xf numFmtId="0" fontId="15" fillId="7" borderId="0" xfId="0" applyFont="1" applyFill="1"/>
    <xf numFmtId="0" fontId="9" fillId="7" borderId="27" xfId="0" applyFont="1" applyFill="1" applyBorder="1" applyAlignment="1">
      <alignment vertical="center"/>
    </xf>
    <xf numFmtId="0" fontId="16" fillId="8" borderId="27" xfId="0" applyFont="1" applyFill="1" applyBorder="1" applyAlignment="1" applyProtection="1">
      <alignment vertical="center"/>
      <protection locked="0"/>
    </xf>
    <xf numFmtId="0" fontId="18" fillId="7" borderId="0" xfId="0" applyFont="1" applyFill="1" applyAlignment="1">
      <alignment vertical="center"/>
    </xf>
    <xf numFmtId="0" fontId="16" fillId="8" borderId="27" xfId="0" applyFont="1" applyFill="1" applyBorder="1" applyProtection="1">
      <protection locked="0"/>
    </xf>
    <xf numFmtId="0" fontId="16" fillId="8" borderId="27" xfId="0" applyFont="1" applyFill="1" applyBorder="1" applyAlignment="1" applyProtection="1">
      <alignment horizontal="left" vertical="center"/>
      <protection locked="0"/>
    </xf>
    <xf numFmtId="0" fontId="16" fillId="7" borderId="0" xfId="0" applyFont="1" applyFill="1" applyBorder="1" applyProtection="1">
      <protection locked="0"/>
    </xf>
    <xf numFmtId="49" fontId="16" fillId="8" borderId="27" xfId="0" applyNumberFormat="1" applyFont="1" applyFill="1" applyBorder="1" applyAlignment="1" applyProtection="1">
      <alignment horizontal="left" vertical="center"/>
      <protection locked="0"/>
    </xf>
    <xf numFmtId="0" fontId="9" fillId="7" borderId="27" xfId="0" applyFont="1" applyFill="1" applyBorder="1" applyAlignment="1">
      <alignment vertical="center" wrapText="1"/>
    </xf>
    <xf numFmtId="166" fontId="16" fillId="8" borderId="27" xfId="1" applyNumberFormat="1" applyFont="1" applyFill="1" applyBorder="1" applyAlignment="1" applyProtection="1">
      <alignment horizontal="center" vertical="center"/>
      <protection locked="0"/>
    </xf>
    <xf numFmtId="44" fontId="6" fillId="7" borderId="7" xfId="4" applyFont="1" applyFill="1" applyBorder="1" applyAlignment="1">
      <alignment horizontal="center" vertical="center"/>
    </xf>
    <xf numFmtId="44" fontId="6" fillId="7" borderId="9" xfId="4" applyFont="1" applyFill="1" applyBorder="1" applyAlignment="1">
      <alignment horizontal="center" vertical="center"/>
    </xf>
    <xf numFmtId="44" fontId="6" fillId="7" borderId="4" xfId="4" applyFont="1" applyFill="1" applyBorder="1" applyAlignment="1">
      <alignment horizontal="center" vertical="center"/>
    </xf>
    <xf numFmtId="44" fontId="6" fillId="7" borderId="11" xfId="4" applyFont="1" applyFill="1" applyBorder="1" applyAlignment="1">
      <alignment horizontal="center" vertical="center"/>
    </xf>
    <xf numFmtId="168" fontId="13" fillId="5" borderId="29" xfId="0" applyNumberFormat="1" applyFont="1" applyFill="1" applyBorder="1" applyAlignment="1">
      <alignment horizontal="left"/>
    </xf>
    <xf numFmtId="44" fontId="13" fillId="5" borderId="30" xfId="4" applyFont="1" applyFill="1" applyBorder="1" applyAlignment="1">
      <alignment horizontal="center"/>
    </xf>
    <xf numFmtId="0" fontId="6" fillId="8" borderId="7" xfId="0" applyFont="1" applyFill="1" applyBorder="1" applyAlignment="1">
      <alignment horizontal="left" vertical="center"/>
    </xf>
    <xf numFmtId="0" fontId="6" fillId="8" borderId="22" xfId="0" applyFont="1" applyFill="1" applyBorder="1" applyAlignment="1">
      <alignment horizontal="left" vertical="center"/>
    </xf>
    <xf numFmtId="0" fontId="6" fillId="8" borderId="8" xfId="0" applyFont="1" applyFill="1" applyBorder="1" applyAlignment="1">
      <alignment horizontal="left" vertical="center"/>
    </xf>
    <xf numFmtId="44" fontId="6" fillId="8" borderId="7" xfId="4" applyFont="1" applyFill="1" applyBorder="1" applyAlignment="1">
      <alignment horizontal="center" vertical="center"/>
    </xf>
    <xf numFmtId="168" fontId="6" fillId="8" borderId="8" xfId="0" applyNumberFormat="1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left" vertical="center"/>
    </xf>
    <xf numFmtId="0" fontId="6" fillId="8" borderId="5" xfId="0" applyFont="1" applyFill="1" applyBorder="1" applyAlignment="1">
      <alignment horizontal="left" vertical="center"/>
    </xf>
    <xf numFmtId="0" fontId="6" fillId="8" borderId="10" xfId="0" applyFont="1" applyFill="1" applyBorder="1" applyAlignment="1">
      <alignment horizontal="left" vertical="center"/>
    </xf>
    <xf numFmtId="44" fontId="6" fillId="8" borderId="9" xfId="4" applyFont="1" applyFill="1" applyBorder="1" applyAlignment="1">
      <alignment horizontal="center" vertical="center"/>
    </xf>
    <xf numFmtId="168" fontId="6" fillId="8" borderId="10" xfId="0" applyNumberFormat="1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left" vertical="center"/>
    </xf>
    <xf numFmtId="0" fontId="6" fillId="8" borderId="13" xfId="0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left" vertical="center"/>
    </xf>
    <xf numFmtId="44" fontId="6" fillId="8" borderId="4" xfId="4" applyFont="1" applyFill="1" applyBorder="1" applyAlignment="1">
      <alignment horizontal="center" vertical="center"/>
    </xf>
    <xf numFmtId="168" fontId="6" fillId="8" borderId="3" xfId="0" applyNumberFormat="1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left" vertical="center"/>
    </xf>
    <xf numFmtId="0" fontId="6" fillId="8" borderId="0" xfId="0" applyFont="1" applyFill="1" applyBorder="1" applyAlignment="1">
      <alignment horizontal="left" vertical="center"/>
    </xf>
    <xf numFmtId="44" fontId="6" fillId="8" borderId="11" xfId="4" applyFont="1" applyFill="1" applyBorder="1" applyAlignment="1">
      <alignment horizontal="center" vertical="center"/>
    </xf>
    <xf numFmtId="168" fontId="6" fillId="8" borderId="12" xfId="0" applyNumberFormat="1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left" vertical="center"/>
    </xf>
    <xf numFmtId="0" fontId="7" fillId="8" borderId="11" xfId="0" applyFont="1" applyFill="1" applyBorder="1" applyAlignment="1">
      <alignment horizontal="left" vertical="center"/>
    </xf>
    <xf numFmtId="0" fontId="7" fillId="8" borderId="0" xfId="0" applyFont="1" applyFill="1" applyBorder="1" applyAlignment="1">
      <alignment horizontal="left" vertical="center"/>
    </xf>
    <xf numFmtId="0" fontId="7" fillId="8" borderId="12" xfId="0" applyFont="1" applyFill="1" applyBorder="1" applyAlignment="1">
      <alignment horizontal="left" vertical="center"/>
    </xf>
    <xf numFmtId="44" fontId="7" fillId="8" borderId="11" xfId="4" applyFont="1" applyFill="1" applyBorder="1" applyAlignment="1">
      <alignment horizontal="center" vertical="center"/>
    </xf>
    <xf numFmtId="168" fontId="7" fillId="8" borderId="12" xfId="0" applyNumberFormat="1" applyFont="1" applyFill="1" applyBorder="1" applyAlignment="1">
      <alignment horizontal="center" vertical="center"/>
    </xf>
    <xf numFmtId="0" fontId="7" fillId="8" borderId="0" xfId="0" applyFont="1" applyFill="1" applyAlignment="1">
      <alignment vertical="top"/>
    </xf>
    <xf numFmtId="0" fontId="6" fillId="8" borderId="0" xfId="0" applyFont="1" applyFill="1" applyAlignment="1">
      <alignment vertical="top"/>
    </xf>
    <xf numFmtId="0" fontId="6" fillId="8" borderId="5" xfId="0" applyNumberFormat="1" applyFont="1" applyFill="1" applyBorder="1" applyAlignment="1">
      <alignment vertical="center"/>
    </xf>
    <xf numFmtId="0" fontId="6" fillId="8" borderId="0" xfId="0" applyNumberFormat="1" applyFont="1" applyFill="1" applyBorder="1" applyAlignment="1">
      <alignment vertical="center"/>
    </xf>
    <xf numFmtId="0" fontId="6" fillId="8" borderId="10" xfId="0" applyFont="1" applyFill="1" applyBorder="1" applyAlignment="1">
      <alignment vertical="center"/>
    </xf>
    <xf numFmtId="0" fontId="6" fillId="8" borderId="12" xfId="0" applyFont="1" applyFill="1" applyBorder="1" applyAlignment="1">
      <alignment vertical="center"/>
    </xf>
    <xf numFmtId="0" fontId="6" fillId="8" borderId="5" xfId="0" applyFont="1" applyFill="1" applyBorder="1" applyAlignment="1">
      <alignment vertical="center"/>
    </xf>
    <xf numFmtId="0" fontId="6" fillId="8" borderId="13" xfId="0" applyFont="1" applyFill="1" applyBorder="1" applyAlignment="1">
      <alignment vertical="center"/>
    </xf>
    <xf numFmtId="0" fontId="6" fillId="8" borderId="0" xfId="0" applyFont="1" applyFill="1" applyBorder="1" applyAlignment="1">
      <alignment vertical="center"/>
    </xf>
    <xf numFmtId="0" fontId="6" fillId="8" borderId="3" xfId="0" applyFont="1" applyFill="1" applyBorder="1" applyAlignment="1">
      <alignment vertical="center"/>
    </xf>
    <xf numFmtId="0" fontId="19" fillId="7" borderId="0" xfId="0" applyFont="1" applyFill="1" applyAlignment="1">
      <alignment vertical="top"/>
    </xf>
    <xf numFmtId="0" fontId="8" fillId="7" borderId="9" xfId="0" applyFont="1" applyFill="1" applyBorder="1"/>
    <xf numFmtId="0" fontId="8" fillId="7" borderId="5" xfId="0" applyFont="1" applyFill="1" applyBorder="1"/>
    <xf numFmtId="0" fontId="8" fillId="7" borderId="5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left"/>
    </xf>
    <xf numFmtId="0" fontId="8" fillId="7" borderId="0" xfId="0" applyFont="1" applyFill="1" applyBorder="1" applyAlignment="1">
      <alignment horizontal="left"/>
    </xf>
    <xf numFmtId="0" fontId="8" fillId="7" borderId="0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44" fontId="8" fillId="7" borderId="11" xfId="4" applyFont="1" applyFill="1" applyBorder="1" applyAlignment="1">
      <alignment horizontal="center"/>
    </xf>
    <xf numFmtId="168" fontId="8" fillId="7" borderId="12" xfId="0" applyNumberFormat="1" applyFont="1" applyFill="1" applyBorder="1" applyAlignment="1">
      <alignment horizontal="center"/>
    </xf>
    <xf numFmtId="44" fontId="8" fillId="7" borderId="11" xfId="4" applyFont="1" applyFill="1" applyBorder="1" applyAlignment="1">
      <alignment horizontal="center" wrapText="1"/>
    </xf>
    <xf numFmtId="44" fontId="8" fillId="7" borderId="12" xfId="4" applyFont="1" applyFill="1" applyBorder="1" applyAlignment="1">
      <alignment horizontal="center" wrapText="1"/>
    </xf>
    <xf numFmtId="0" fontId="20" fillId="9" borderId="31" xfId="0" applyFont="1" applyFill="1" applyBorder="1" applyAlignment="1"/>
    <xf numFmtId="0" fontId="8" fillId="7" borderId="0" xfId="0" applyFont="1" applyFill="1" applyAlignment="1"/>
    <xf numFmtId="0" fontId="20" fillId="9" borderId="28" xfId="0" applyFont="1" applyFill="1" applyBorder="1" applyAlignment="1">
      <alignment horizontal="center" vertical="center"/>
    </xf>
    <xf numFmtId="44" fontId="6" fillId="6" borderId="8" xfId="4" applyFont="1" applyFill="1" applyBorder="1" applyAlignment="1">
      <alignment horizontal="center" vertical="center"/>
    </xf>
    <xf numFmtId="44" fontId="6" fillId="6" borderId="12" xfId="4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left"/>
    </xf>
    <xf numFmtId="0" fontId="6" fillId="9" borderId="7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8" fillId="9" borderId="9" xfId="0" applyFont="1" applyFill="1" applyBorder="1"/>
    <xf numFmtId="0" fontId="12" fillId="7" borderId="0" xfId="0" applyFont="1" applyFill="1" applyAlignment="1">
      <alignment horizontal="left"/>
    </xf>
    <xf numFmtId="0" fontId="16" fillId="0" borderId="0" xfId="0" applyFont="1" applyAlignment="1">
      <alignment horizontal="center"/>
    </xf>
    <xf numFmtId="0" fontId="16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4" fontId="9" fillId="8" borderId="25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vertical="center"/>
    </xf>
    <xf numFmtId="14" fontId="9" fillId="7" borderId="25" xfId="0" applyNumberFormat="1" applyFont="1" applyFill="1" applyBorder="1" applyAlignment="1" applyProtection="1">
      <alignment horizontal="center" vertical="center"/>
    </xf>
    <xf numFmtId="10" fontId="9" fillId="8" borderId="25" xfId="1" applyNumberFormat="1" applyFont="1" applyFill="1" applyBorder="1" applyAlignment="1" applyProtection="1">
      <alignment horizontal="center" vertical="center"/>
      <protection locked="0"/>
    </xf>
    <xf numFmtId="0" fontId="16" fillId="7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6" fillId="0" borderId="1" xfId="0" applyFont="1" applyFill="1" applyBorder="1" applyAlignment="1">
      <alignment horizontal="right" vertical="center" indent="1"/>
    </xf>
    <xf numFmtId="2" fontId="16" fillId="0" borderId="0" xfId="0" applyNumberFormat="1" applyFont="1" applyAlignment="1">
      <alignment horizontal="right"/>
    </xf>
    <xf numFmtId="0" fontId="6" fillId="8" borderId="9" xfId="0" applyFont="1" applyFill="1" applyBorder="1" applyAlignment="1">
      <alignment vertical="center"/>
    </xf>
    <xf numFmtId="0" fontId="6" fillId="8" borderId="11" xfId="0" applyFont="1" applyFill="1" applyBorder="1" applyAlignment="1">
      <alignment vertical="center"/>
    </xf>
    <xf numFmtId="164" fontId="16" fillId="7" borderId="25" xfId="3" applyFont="1" applyFill="1" applyBorder="1" applyAlignment="1" applyProtection="1">
      <alignment horizontal="center" vertical="center"/>
    </xf>
    <xf numFmtId="0" fontId="6" fillId="8" borderId="4" xfId="0" applyFont="1" applyFill="1" applyBorder="1" applyAlignment="1">
      <alignment vertical="center"/>
    </xf>
    <xf numFmtId="0" fontId="6" fillId="5" borderId="11" xfId="0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left" vertical="center"/>
    </xf>
    <xf numFmtId="0" fontId="6" fillId="5" borderId="12" xfId="0" applyFont="1" applyFill="1" applyBorder="1" applyAlignment="1">
      <alignment horizontal="left" vertical="center"/>
    </xf>
    <xf numFmtId="44" fontId="6" fillId="5" borderId="11" xfId="4" applyFont="1" applyFill="1" applyBorder="1" applyAlignment="1">
      <alignment horizontal="center" vertical="center"/>
    </xf>
    <xf numFmtId="168" fontId="6" fillId="5" borderId="12" xfId="0" applyNumberFormat="1" applyFont="1" applyFill="1" applyBorder="1" applyAlignment="1">
      <alignment horizontal="center" vertical="center"/>
    </xf>
    <xf numFmtId="44" fontId="6" fillId="5" borderId="12" xfId="4" applyFont="1" applyFill="1" applyBorder="1" applyAlignment="1">
      <alignment horizontal="center" vertical="center"/>
    </xf>
    <xf numFmtId="0" fontId="19" fillId="5" borderId="0" xfId="0" applyFont="1" applyFill="1" applyAlignment="1">
      <alignment vertical="top"/>
    </xf>
    <xf numFmtId="0" fontId="6" fillId="5" borderId="0" xfId="0" applyFont="1" applyFill="1" applyAlignment="1">
      <alignment vertical="top"/>
    </xf>
    <xf numFmtId="0" fontId="29" fillId="5" borderId="11" xfId="0" applyFont="1" applyFill="1" applyBorder="1" applyAlignment="1">
      <alignment horizontal="center" vertical="center"/>
    </xf>
    <xf numFmtId="0" fontId="10" fillId="6" borderId="1" xfId="0" applyFont="1" applyFill="1" applyBorder="1" applyAlignment="1" applyProtection="1">
      <alignment horizontal="center" vertical="center" wrapText="1"/>
      <protection locked="0"/>
    </xf>
    <xf numFmtId="0" fontId="16" fillId="6" borderId="1" xfId="0" applyNumberFormat="1" applyFont="1" applyFill="1" applyBorder="1" applyAlignment="1" applyProtection="1">
      <alignment horizontal="center" vertical="center" wrapText="1"/>
    </xf>
    <xf numFmtId="164" fontId="10" fillId="7" borderId="0" xfId="2" applyNumberFormat="1" applyFont="1" applyFill="1" applyAlignment="1">
      <alignment horizontal="right"/>
    </xf>
    <xf numFmtId="0" fontId="6" fillId="8" borderId="0" xfId="0" applyFont="1" applyFill="1" applyBorder="1" applyAlignment="1">
      <alignment vertical="center" wrapText="1"/>
    </xf>
    <xf numFmtId="0" fontId="30" fillId="5" borderId="0" xfId="0" applyFont="1" applyFill="1"/>
    <xf numFmtId="0" fontId="31" fillId="5" borderId="0" xfId="0" applyFont="1" applyFill="1" applyAlignment="1">
      <alignment vertical="center"/>
    </xf>
    <xf numFmtId="0" fontId="32" fillId="8" borderId="6" xfId="0" applyFont="1" applyFill="1" applyBorder="1" applyAlignment="1" applyProtection="1">
      <alignment horizontal="center" vertical="center"/>
      <protection locked="0"/>
    </xf>
    <xf numFmtId="0" fontId="16" fillId="0" borderId="14" xfId="0" applyFont="1" applyBorder="1"/>
    <xf numFmtId="0" fontId="16" fillId="0" borderId="15" xfId="0" applyFont="1" applyBorder="1"/>
    <xf numFmtId="0" fontId="16" fillId="0" borderId="16" xfId="0" applyFont="1" applyBorder="1"/>
    <xf numFmtId="0" fontId="16" fillId="0" borderId="17" xfId="0" applyFont="1" applyBorder="1"/>
    <xf numFmtId="0" fontId="16" fillId="0" borderId="0" xfId="0" applyFont="1" applyBorder="1"/>
    <xf numFmtId="0" fontId="33" fillId="0" borderId="0" xfId="0" applyFont="1" applyBorder="1" applyProtection="1">
      <protection locked="0"/>
    </xf>
    <xf numFmtId="0" fontId="33" fillId="0" borderId="18" xfId="0" applyFont="1" applyBorder="1"/>
    <xf numFmtId="0" fontId="33" fillId="0" borderId="0" xfId="0" applyFont="1"/>
    <xf numFmtId="0" fontId="37" fillId="0" borderId="0" xfId="0" applyFont="1" applyBorder="1" applyAlignment="1"/>
    <xf numFmtId="14" fontId="10" fillId="3" borderId="0" xfId="0" applyNumberFormat="1" applyFont="1" applyFill="1" applyBorder="1" applyAlignment="1">
      <alignment horizontal="left"/>
    </xf>
    <xf numFmtId="0" fontId="16" fillId="0" borderId="18" xfId="0" applyFont="1" applyBorder="1"/>
    <xf numFmtId="0" fontId="16" fillId="0" borderId="0" xfId="0" applyFont="1" applyBorder="1" applyAlignment="1">
      <alignment horizontal="left"/>
    </xf>
    <xf numFmtId="0" fontId="40" fillId="0" borderId="0" xfId="0" applyFont="1" applyBorder="1" applyAlignment="1">
      <alignment horizontal="left" indent="1"/>
    </xf>
    <xf numFmtId="0" fontId="39" fillId="0" borderId="0" xfId="0" applyFont="1" applyBorder="1" applyAlignment="1">
      <alignment horizontal="left"/>
    </xf>
    <xf numFmtId="0" fontId="36" fillId="0" borderId="0" xfId="0" applyFont="1" applyFill="1" applyBorder="1"/>
    <xf numFmtId="14" fontId="16" fillId="0" borderId="0" xfId="0" applyNumberFormat="1" applyFont="1" applyBorder="1" applyAlignment="1">
      <alignment horizontal="left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vertical="center"/>
    </xf>
    <xf numFmtId="4" fontId="16" fillId="0" borderId="0" xfId="0" applyNumberFormat="1" applyFont="1" applyBorder="1" applyAlignment="1">
      <alignment horizontal="left" vertical="center"/>
    </xf>
    <xf numFmtId="0" fontId="36" fillId="0" borderId="0" xfId="0" applyFont="1" applyBorder="1" applyAlignment="1">
      <alignment vertical="center"/>
    </xf>
    <xf numFmtId="14" fontId="16" fillId="0" borderId="0" xfId="0" applyNumberFormat="1" applyFont="1" applyBorder="1" applyAlignment="1">
      <alignment horizontal="left" vertical="center"/>
    </xf>
    <xf numFmtId="0" fontId="32" fillId="0" borderId="0" xfId="0" applyFont="1"/>
    <xf numFmtId="4" fontId="40" fillId="0" borderId="0" xfId="0" applyNumberFormat="1" applyFont="1" applyBorder="1"/>
    <xf numFmtId="0" fontId="16" fillId="0" borderId="19" xfId="0" applyFont="1" applyBorder="1"/>
    <xf numFmtId="0" fontId="16" fillId="0" borderId="20" xfId="0" applyFont="1" applyBorder="1"/>
    <xf numFmtId="0" fontId="16" fillId="0" borderId="21" xfId="0" applyFont="1" applyBorder="1"/>
    <xf numFmtId="0" fontId="48" fillId="0" borderId="0" xfId="0" applyFont="1"/>
    <xf numFmtId="0" fontId="49" fillId="0" borderId="0" xfId="0" applyFont="1"/>
    <xf numFmtId="43" fontId="49" fillId="0" borderId="0" xfId="0" applyNumberFormat="1" applyFont="1"/>
    <xf numFmtId="0" fontId="36" fillId="0" borderId="0" xfId="0" applyFont="1" applyBorder="1" applyAlignment="1">
      <alignment horizontal="left"/>
    </xf>
    <xf numFmtId="0" fontId="36" fillId="0" borderId="0" xfId="0" applyFont="1" applyBorder="1" applyAlignment="1">
      <alignment horizontal="right"/>
    </xf>
    <xf numFmtId="0" fontId="36" fillId="0" borderId="0" xfId="0" applyFont="1" applyBorder="1" applyAlignment="1">
      <alignment horizontal="center"/>
    </xf>
    <xf numFmtId="0" fontId="42" fillId="0" borderId="0" xfId="0" applyFont="1" applyBorder="1" applyAlignment="1">
      <alignment horizontal="left"/>
    </xf>
    <xf numFmtId="0" fontId="41" fillId="10" borderId="0" xfId="0" applyFont="1" applyFill="1" applyBorder="1" applyAlignment="1">
      <alignment vertical="center"/>
    </xf>
    <xf numFmtId="0" fontId="41" fillId="10" borderId="0" xfId="0" applyFont="1" applyFill="1" applyBorder="1" applyAlignment="1">
      <alignment horizontal="right" vertical="center" wrapText="1"/>
    </xf>
    <xf numFmtId="0" fontId="41" fillId="10" borderId="0" xfId="0" applyFont="1" applyFill="1" applyBorder="1" applyAlignment="1">
      <alignment horizontal="center" vertical="center"/>
    </xf>
    <xf numFmtId="0" fontId="36" fillId="0" borderId="0" xfId="0" applyFont="1" applyBorder="1"/>
    <xf numFmtId="165" fontId="16" fillId="0" borderId="0" xfId="0" applyNumberFormat="1" applyFont="1" applyBorder="1" applyAlignment="1">
      <alignment horizontal="right" vertical="center" wrapText="1"/>
    </xf>
    <xf numFmtId="165" fontId="16" fillId="0" borderId="41" xfId="0" applyNumberFormat="1" applyFont="1" applyBorder="1" applyAlignment="1">
      <alignment horizontal="right" vertical="center" wrapText="1"/>
    </xf>
    <xf numFmtId="10" fontId="44" fillId="0" borderId="38" xfId="1" applyNumberFormat="1" applyFont="1" applyFill="1" applyBorder="1" applyAlignment="1">
      <alignment horizontal="center" vertical="center" wrapText="1"/>
    </xf>
    <xf numFmtId="4" fontId="16" fillId="0" borderId="43" xfId="0" applyNumberFormat="1" applyFont="1" applyBorder="1" applyAlignment="1">
      <alignment horizontal="right" vertical="center" wrapText="1"/>
    </xf>
    <xf numFmtId="0" fontId="16" fillId="0" borderId="0" xfId="0" applyFont="1" applyFill="1" applyBorder="1"/>
    <xf numFmtId="4" fontId="45" fillId="0" borderId="42" xfId="0" applyNumberFormat="1" applyFont="1" applyBorder="1" applyAlignment="1">
      <alignment horizontal="center" vertical="center"/>
    </xf>
    <xf numFmtId="4" fontId="46" fillId="0" borderId="0" xfId="0" applyNumberFormat="1" applyFont="1" applyBorder="1" applyAlignment="1">
      <alignment horizontal="center" vertical="center"/>
    </xf>
    <xf numFmtId="10" fontId="46" fillId="0" borderId="0" xfId="1" applyNumberFormat="1" applyFont="1" applyBorder="1" applyAlignment="1">
      <alignment horizontal="center" vertical="center"/>
    </xf>
    <xf numFmtId="4" fontId="45" fillId="0" borderId="35" xfId="0" applyNumberFormat="1" applyFont="1" applyBorder="1" applyAlignment="1">
      <alignment horizontal="center" vertical="center"/>
    </xf>
    <xf numFmtId="4" fontId="37" fillId="0" borderId="42" xfId="0" applyNumberFormat="1" applyFont="1" applyBorder="1" applyAlignment="1">
      <alignment horizontal="center" vertical="center"/>
    </xf>
    <xf numFmtId="0" fontId="25" fillId="0" borderId="0" xfId="0" applyNumberFormat="1" applyFont="1" applyBorder="1" applyAlignment="1">
      <alignment horizontal="left"/>
    </xf>
    <xf numFmtId="43" fontId="47" fillId="0" borderId="0" xfId="2" applyFont="1" applyBorder="1" applyAlignment="1">
      <alignment horizontal="right"/>
    </xf>
    <xf numFmtId="43" fontId="25" fillId="0" borderId="0" xfId="2" applyFont="1" applyBorder="1" applyAlignment="1">
      <alignment horizontal="right" vertical="center"/>
    </xf>
    <xf numFmtId="0" fontId="46" fillId="0" borderId="42" xfId="0" applyNumberFormat="1" applyFont="1" applyBorder="1" applyAlignment="1">
      <alignment horizontal="left"/>
    </xf>
    <xf numFmtId="2" fontId="16" fillId="0" borderId="38" xfId="0" applyNumberFormat="1" applyFont="1" applyBorder="1" applyAlignment="1">
      <alignment vertical="center" wrapText="1"/>
    </xf>
    <xf numFmtId="0" fontId="38" fillId="0" borderId="0" xfId="0" applyFont="1" applyBorder="1" applyAlignment="1">
      <alignment horizontal="left" indent="1"/>
    </xf>
    <xf numFmtId="0" fontId="39" fillId="0" borderId="0" xfId="0" applyFont="1" applyBorder="1" applyAlignment="1">
      <alignment horizontal="left" indent="1"/>
    </xf>
    <xf numFmtId="0" fontId="40" fillId="0" borderId="0" xfId="0" applyFont="1" applyBorder="1"/>
    <xf numFmtId="0" fontId="25" fillId="0" borderId="0" xfId="0" applyFont="1" applyBorder="1"/>
    <xf numFmtId="0" fontId="40" fillId="0" borderId="0" xfId="0" applyFont="1" applyBorder="1" applyAlignment="1">
      <alignment vertical="top" wrapText="1"/>
    </xf>
    <xf numFmtId="0" fontId="40" fillId="0" borderId="0" xfId="0" applyFont="1" applyFill="1" applyBorder="1" applyAlignment="1">
      <alignment horizontal="right"/>
    </xf>
    <xf numFmtId="0" fontId="25" fillId="0" borderId="0" xfId="0" applyFont="1" applyBorder="1" applyAlignment="1">
      <alignment horizontal="right"/>
    </xf>
    <xf numFmtId="0" fontId="25" fillId="0" borderId="0" xfId="0" applyFont="1" applyBorder="1" applyAlignment="1"/>
    <xf numFmtId="0" fontId="16" fillId="0" borderId="0" xfId="0" applyFont="1" applyBorder="1" applyAlignment="1"/>
    <xf numFmtId="0" fontId="16" fillId="0" borderId="0" xfId="0" applyFont="1" applyFill="1" applyBorder="1" applyAlignment="1">
      <alignment wrapText="1"/>
    </xf>
    <xf numFmtId="2" fontId="22" fillId="11" borderId="46" xfId="0" applyNumberFormat="1" applyFont="1" applyFill="1" applyBorder="1" applyAlignment="1">
      <alignment horizontal="center" vertical="center" wrapText="1"/>
    </xf>
    <xf numFmtId="165" fontId="22" fillId="11" borderId="45" xfId="0" applyNumberFormat="1" applyFont="1" applyFill="1" applyBorder="1" applyAlignment="1">
      <alignment horizontal="center" vertical="center" wrapText="1"/>
    </xf>
    <xf numFmtId="4" fontId="22" fillId="11" borderId="34" xfId="0" applyNumberFormat="1" applyFont="1" applyFill="1" applyBorder="1" applyAlignment="1">
      <alignment horizontal="right" vertical="center" wrapText="1"/>
    </xf>
    <xf numFmtId="10" fontId="50" fillId="11" borderId="46" xfId="1" applyNumberFormat="1" applyFont="1" applyFill="1" applyBorder="1" applyAlignment="1">
      <alignment horizontal="center" vertical="center" wrapText="1"/>
    </xf>
    <xf numFmtId="10" fontId="44" fillId="0" borderId="40" xfId="1" applyNumberFormat="1" applyFont="1" applyFill="1" applyBorder="1" applyAlignment="1">
      <alignment horizontal="center" vertical="center" wrapText="1"/>
    </xf>
    <xf numFmtId="2" fontId="16" fillId="0" borderId="0" xfId="0" applyNumberFormat="1" applyFont="1" applyBorder="1" applyAlignment="1">
      <alignment vertical="center" wrapText="1"/>
    </xf>
    <xf numFmtId="4" fontId="16" fillId="0" borderId="0" xfId="0" applyNumberFormat="1" applyFont="1" applyBorder="1" applyAlignment="1">
      <alignment horizontal="right" vertical="center" wrapText="1"/>
    </xf>
    <xf numFmtId="10" fontId="44" fillId="0" borderId="0" xfId="1" applyNumberFormat="1" applyFont="1" applyFill="1" applyBorder="1" applyAlignment="1">
      <alignment horizontal="center" vertical="center" wrapText="1"/>
    </xf>
    <xf numFmtId="2" fontId="16" fillId="0" borderId="41" xfId="0" applyNumberFormat="1" applyFont="1" applyBorder="1" applyAlignment="1">
      <alignment vertical="center" wrapText="1"/>
    </xf>
    <xf numFmtId="4" fontId="16" fillId="0" borderId="41" xfId="0" applyNumberFormat="1" applyFont="1" applyBorder="1" applyAlignment="1">
      <alignment horizontal="right" vertical="center" wrapText="1"/>
    </xf>
    <xf numFmtId="10" fontId="44" fillId="0" borderId="41" xfId="1" applyNumberFormat="1" applyFont="1" applyFill="1" applyBorder="1" applyAlignment="1">
      <alignment horizontal="center" vertical="center" wrapText="1"/>
    </xf>
    <xf numFmtId="164" fontId="45" fillId="0" borderId="36" xfId="3" applyFont="1" applyBorder="1" applyAlignment="1">
      <alignment vertical="center"/>
    </xf>
    <xf numFmtId="164" fontId="37" fillId="0" borderId="46" xfId="3" applyFont="1" applyBorder="1" applyAlignment="1">
      <alignment vertical="center"/>
    </xf>
    <xf numFmtId="164" fontId="45" fillId="0" borderId="46" xfId="3" applyFont="1" applyBorder="1" applyAlignment="1">
      <alignment vertical="center"/>
    </xf>
    <xf numFmtId="164" fontId="46" fillId="0" borderId="46" xfId="3" applyFont="1" applyBorder="1" applyAlignment="1">
      <alignment horizontal="right"/>
    </xf>
    <xf numFmtId="0" fontId="16" fillId="7" borderId="0" xfId="0" applyFont="1" applyFill="1" applyBorder="1"/>
    <xf numFmtId="0" fontId="16" fillId="7" borderId="0" xfId="0" applyFont="1" applyFill="1" applyBorder="1" applyAlignment="1">
      <alignment horizontal="center"/>
    </xf>
    <xf numFmtId="0" fontId="16" fillId="7" borderId="0" xfId="0" applyFont="1" applyFill="1" applyBorder="1" applyAlignment="1">
      <alignment horizontal="left" vertical="center"/>
    </xf>
    <xf numFmtId="0" fontId="16" fillId="7" borderId="0" xfId="0" applyFont="1" applyFill="1" applyBorder="1" applyAlignment="1">
      <alignment horizontal="center" vertical="center"/>
    </xf>
    <xf numFmtId="0" fontId="0" fillId="7" borderId="0" xfId="0" applyFill="1" applyBorder="1"/>
    <xf numFmtId="166" fontId="28" fillId="7" borderId="0" xfId="1" applyNumberFormat="1" applyFont="1" applyFill="1" applyBorder="1" applyAlignment="1">
      <alignment horizontal="center"/>
    </xf>
    <xf numFmtId="0" fontId="36" fillId="10" borderId="0" xfId="0" applyFont="1" applyFill="1" applyBorder="1" applyAlignment="1">
      <alignment horizontal="center" vertical="center"/>
    </xf>
    <xf numFmtId="43" fontId="16" fillId="7" borderId="0" xfId="2" applyNumberFormat="1" applyFont="1" applyFill="1" applyBorder="1"/>
    <xf numFmtId="10" fontId="16" fillId="7" borderId="0" xfId="0" applyNumberFormat="1" applyFont="1" applyFill="1" applyBorder="1" applyAlignment="1">
      <alignment horizontal="center"/>
    </xf>
    <xf numFmtId="164" fontId="0" fillId="0" borderId="6" xfId="3" applyFont="1" applyBorder="1"/>
    <xf numFmtId="164" fontId="0" fillId="0" borderId="22" xfId="3" applyFont="1" applyBorder="1"/>
    <xf numFmtId="164" fontId="4" fillId="0" borderId="6" xfId="3" applyFont="1" applyBorder="1"/>
    <xf numFmtId="168" fontId="52" fillId="7" borderId="34" xfId="0" applyNumberFormat="1" applyFont="1" applyFill="1" applyBorder="1" applyAlignment="1">
      <alignment horizontal="center" vertical="center"/>
    </xf>
    <xf numFmtId="44" fontId="52" fillId="7" borderId="34" xfId="4" applyFont="1" applyFill="1" applyBorder="1" applyAlignment="1">
      <alignment horizontal="center" vertical="center"/>
    </xf>
    <xf numFmtId="166" fontId="16" fillId="6" borderId="25" xfId="3" applyNumberFormat="1" applyFont="1" applyFill="1" applyBorder="1" applyAlignment="1" applyProtection="1">
      <alignment horizontal="center" vertical="center" wrapText="1"/>
    </xf>
    <xf numFmtId="164" fontId="16" fillId="0" borderId="40" xfId="3" applyFont="1" applyBorder="1" applyAlignment="1">
      <alignment vertical="center" wrapText="1"/>
    </xf>
    <xf numFmtId="9" fontId="16" fillId="0" borderId="41" xfId="1" applyFont="1" applyBorder="1" applyAlignment="1">
      <alignment horizontal="right" vertical="center" wrapText="1"/>
    </xf>
    <xf numFmtId="164" fontId="16" fillId="0" borderId="44" xfId="3" applyFont="1" applyBorder="1" applyAlignment="1">
      <alignment horizontal="right" vertical="center" wrapText="1"/>
    </xf>
    <xf numFmtId="16" fontId="55" fillId="7" borderId="34" xfId="5" applyNumberFormat="1" applyFont="1" applyFill="1" applyBorder="1" applyAlignment="1">
      <alignment vertical="center" wrapText="1"/>
    </xf>
    <xf numFmtId="0" fontId="55" fillId="7" borderId="34" xfId="0" applyFont="1" applyFill="1" applyBorder="1" applyAlignment="1">
      <alignment vertical="center" wrapText="1"/>
    </xf>
    <xf numFmtId="14" fontId="55" fillId="7" borderId="34" xfId="0" quotePrefix="1" applyNumberFormat="1" applyFont="1" applyFill="1" applyBorder="1" applyAlignment="1">
      <alignment vertical="center"/>
    </xf>
    <xf numFmtId="2" fontId="55" fillId="7" borderId="34" xfId="0" applyNumberFormat="1" applyFont="1" applyFill="1" applyBorder="1" applyAlignment="1">
      <alignment vertical="center"/>
    </xf>
    <xf numFmtId="169" fontId="55" fillId="7" borderId="34" xfId="0" applyNumberFormat="1" applyFont="1" applyFill="1" applyBorder="1" applyAlignment="1">
      <alignment horizontal="right" vertical="center"/>
    </xf>
    <xf numFmtId="14" fontId="55" fillId="7" borderId="34" xfId="0" applyNumberFormat="1" applyFont="1" applyFill="1" applyBorder="1" applyAlignment="1">
      <alignment vertical="center"/>
    </xf>
    <xf numFmtId="0" fontId="55" fillId="7" borderId="34" xfId="0" quotePrefix="1" applyFont="1" applyFill="1" applyBorder="1" applyAlignment="1">
      <alignment vertical="center"/>
    </xf>
    <xf numFmtId="14" fontId="55" fillId="7" borderId="34" xfId="0" quotePrefix="1" applyNumberFormat="1" applyFont="1" applyFill="1" applyBorder="1" applyAlignment="1">
      <alignment vertical="center" wrapText="1"/>
    </xf>
    <xf numFmtId="169" fontId="55" fillId="7" borderId="34" xfId="0" applyNumberFormat="1" applyFont="1" applyFill="1" applyBorder="1" applyAlignment="1">
      <alignment horizontal="left" vertical="center"/>
    </xf>
    <xf numFmtId="0" fontId="55" fillId="7" borderId="34" xfId="0" applyFont="1" applyFill="1" applyBorder="1" applyAlignment="1">
      <alignment vertical="center"/>
    </xf>
    <xf numFmtId="169" fontId="55" fillId="7" borderId="34" xfId="0" applyNumberFormat="1" applyFont="1" applyFill="1" applyBorder="1" applyAlignment="1">
      <alignment vertical="center"/>
    </xf>
    <xf numFmtId="16" fontId="55" fillId="7" borderId="0" xfId="5" applyNumberFormat="1" applyFont="1" applyFill="1" applyBorder="1" applyAlignment="1">
      <alignment vertical="center" wrapText="1"/>
    </xf>
    <xf numFmtId="0" fontId="55" fillId="7" borderId="0" xfId="0" applyFont="1" applyFill="1" applyBorder="1" applyAlignment="1">
      <alignment vertical="center" wrapText="1"/>
    </xf>
    <xf numFmtId="0" fontId="55" fillId="7" borderId="0" xfId="0" applyFont="1" applyFill="1" applyBorder="1" applyAlignment="1">
      <alignment vertical="center"/>
    </xf>
    <xf numFmtId="2" fontId="55" fillId="7" borderId="0" xfId="0" applyNumberFormat="1" applyFont="1" applyFill="1" applyBorder="1" applyAlignment="1">
      <alignment vertical="center"/>
    </xf>
    <xf numFmtId="169" fontId="55" fillId="7" borderId="0" xfId="0" applyNumberFormat="1" applyFont="1" applyFill="1" applyBorder="1" applyAlignment="1">
      <alignment vertical="center"/>
    </xf>
    <xf numFmtId="14" fontId="55" fillId="7" borderId="0" xfId="0" applyNumberFormat="1" applyFont="1" applyFill="1" applyBorder="1" applyAlignment="1">
      <alignment vertical="center"/>
    </xf>
    <xf numFmtId="0" fontId="56" fillId="7" borderId="0" xfId="0" applyFont="1" applyFill="1" applyBorder="1" applyAlignment="1">
      <alignment vertical="center"/>
    </xf>
    <xf numFmtId="0" fontId="56" fillId="7" borderId="0" xfId="0" applyFont="1" applyFill="1" applyBorder="1" applyAlignment="1">
      <alignment vertical="center" wrapText="1"/>
    </xf>
    <xf numFmtId="14" fontId="56" fillId="7" borderId="0" xfId="0" applyNumberFormat="1" applyFont="1" applyFill="1" applyBorder="1" applyAlignment="1">
      <alignment vertical="center"/>
    </xf>
    <xf numFmtId="164" fontId="55" fillId="7" borderId="34" xfId="3" applyFont="1" applyFill="1" applyBorder="1" applyAlignment="1">
      <alignment vertical="center"/>
    </xf>
    <xf numFmtId="164" fontId="56" fillId="7" borderId="34" xfId="3" applyFont="1" applyFill="1" applyBorder="1" applyAlignment="1">
      <alignment horizontal="right"/>
    </xf>
    <xf numFmtId="164" fontId="55" fillId="7" borderId="0" xfId="3" applyFont="1" applyFill="1" applyBorder="1" applyAlignment="1">
      <alignment vertical="center"/>
    </xf>
    <xf numFmtId="164" fontId="54" fillId="7" borderId="34" xfId="3" applyFont="1" applyFill="1" applyBorder="1" applyAlignment="1">
      <alignment vertical="center"/>
    </xf>
    <xf numFmtId="164" fontId="56" fillId="7" borderId="0" xfId="3" applyFont="1" applyFill="1" applyBorder="1" applyAlignment="1">
      <alignment vertical="center"/>
    </xf>
    <xf numFmtId="164" fontId="55" fillId="7" borderId="34" xfId="3" applyFont="1" applyFill="1" applyBorder="1" applyAlignment="1">
      <alignment horizontal="right" vertical="center"/>
    </xf>
    <xf numFmtId="164" fontId="54" fillId="7" borderId="34" xfId="3" applyFont="1" applyFill="1" applyBorder="1" applyAlignment="1">
      <alignment horizontal="center" vertical="center"/>
    </xf>
    <xf numFmtId="16" fontId="55" fillId="7" borderId="34" xfId="5" applyNumberFormat="1" applyFont="1" applyFill="1" applyBorder="1" applyAlignment="1">
      <alignment horizontal="center" vertical="center" wrapText="1"/>
    </xf>
    <xf numFmtId="0" fontId="52" fillId="12" borderId="34" xfId="0" applyFont="1" applyFill="1" applyBorder="1" applyAlignment="1">
      <alignment horizontal="center" vertical="center" wrapText="1"/>
    </xf>
    <xf numFmtId="0" fontId="52" fillId="13" borderId="34" xfId="0" applyFont="1" applyFill="1" applyBorder="1" applyAlignment="1">
      <alignment horizontal="center" vertical="center"/>
    </xf>
    <xf numFmtId="164" fontId="6" fillId="7" borderId="0" xfId="3" applyFont="1" applyFill="1" applyBorder="1" applyAlignment="1">
      <alignment vertical="center"/>
    </xf>
    <xf numFmtId="164" fontId="6" fillId="13" borderId="34" xfId="3" applyFont="1" applyFill="1" applyBorder="1" applyAlignment="1">
      <alignment vertical="center"/>
    </xf>
    <xf numFmtId="164" fontId="6" fillId="12" borderId="34" xfId="3" applyFont="1" applyFill="1" applyBorder="1" applyAlignment="1">
      <alignment vertical="center"/>
    </xf>
    <xf numFmtId="164" fontId="6" fillId="13" borderId="34" xfId="3" applyFont="1" applyFill="1" applyBorder="1" applyAlignment="1">
      <alignment horizontal="right" vertical="center"/>
    </xf>
    <xf numFmtId="164" fontId="6" fillId="12" borderId="34" xfId="3" applyFont="1" applyFill="1" applyBorder="1" applyAlignment="1">
      <alignment horizontal="right" vertical="center"/>
    </xf>
    <xf numFmtId="164" fontId="52" fillId="13" borderId="34" xfId="3" applyFont="1" applyFill="1" applyBorder="1" applyAlignment="1">
      <alignment horizontal="center" vertical="center"/>
    </xf>
    <xf numFmtId="164" fontId="52" fillId="12" borderId="34" xfId="3" applyFont="1" applyFill="1" applyBorder="1" applyAlignment="1">
      <alignment horizontal="center" vertical="center"/>
    </xf>
    <xf numFmtId="169" fontId="54" fillId="7" borderId="0" xfId="0" applyNumberFormat="1" applyFont="1" applyFill="1" applyBorder="1" applyAlignment="1">
      <alignment horizontal="center" vertical="center"/>
    </xf>
    <xf numFmtId="14" fontId="54" fillId="7" borderId="0" xfId="0" applyNumberFormat="1" applyFont="1" applyFill="1" applyBorder="1" applyAlignment="1">
      <alignment vertical="center"/>
    </xf>
    <xf numFmtId="164" fontId="52" fillId="13" borderId="34" xfId="3" applyFont="1" applyFill="1" applyBorder="1" applyAlignment="1">
      <alignment vertical="center"/>
    </xf>
    <xf numFmtId="164" fontId="52" fillId="12" borderId="34" xfId="3" applyFont="1" applyFill="1" applyBorder="1" applyAlignment="1">
      <alignment vertical="center"/>
    </xf>
    <xf numFmtId="0" fontId="54" fillId="7" borderId="0" xfId="0" applyFont="1" applyFill="1" applyBorder="1" applyAlignment="1">
      <alignment vertical="center"/>
    </xf>
    <xf numFmtId="0" fontId="32" fillId="7" borderId="0" xfId="0" applyFont="1" applyFill="1" applyAlignment="1">
      <alignment horizontal="left" vertical="center"/>
    </xf>
    <xf numFmtId="0" fontId="32" fillId="7" borderId="0" xfId="0" applyFont="1" applyFill="1" applyAlignment="1">
      <alignment horizontal="left"/>
    </xf>
    <xf numFmtId="167" fontId="32" fillId="7" borderId="0" xfId="2" applyNumberFormat="1" applyFont="1" applyFill="1"/>
    <xf numFmtId="14" fontId="16" fillId="7" borderId="0" xfId="0" applyNumberFormat="1" applyFont="1" applyFill="1"/>
    <xf numFmtId="170" fontId="32" fillId="7" borderId="0" xfId="0" applyNumberFormat="1" applyFont="1" applyFill="1"/>
    <xf numFmtId="164" fontId="52" fillId="12" borderId="34" xfId="3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164" fontId="0" fillId="0" borderId="0" xfId="3" applyFont="1"/>
    <xf numFmtId="164" fontId="0" fillId="0" borderId="0" xfId="0" applyNumberFormat="1"/>
    <xf numFmtId="0" fontId="0" fillId="0" borderId="47" xfId="0" applyBorder="1"/>
    <xf numFmtId="0" fontId="0" fillId="0" borderId="48" xfId="0" applyBorder="1"/>
    <xf numFmtId="0" fontId="2" fillId="0" borderId="48" xfId="0" applyFont="1" applyBorder="1"/>
    <xf numFmtId="2" fontId="2" fillId="0" borderId="48" xfId="0" applyNumberFormat="1" applyFont="1" applyBorder="1" applyAlignment="1">
      <alignment horizontal="center"/>
    </xf>
    <xf numFmtId="0" fontId="2" fillId="0" borderId="49" xfId="0" applyFont="1" applyBorder="1"/>
    <xf numFmtId="0" fontId="32" fillId="13" borderId="0" xfId="0" applyFont="1" applyFill="1" applyAlignment="1">
      <alignment horizontal="left" vertical="center"/>
    </xf>
    <xf numFmtId="0" fontId="12" fillId="7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/>
    </xf>
    <xf numFmtId="0" fontId="10" fillId="2" borderId="5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9" fontId="16" fillId="0" borderId="0" xfId="3" applyNumberFormat="1" applyFont="1" applyFill="1" applyBorder="1" applyAlignment="1" applyProtection="1">
      <alignment horizontal="center" vertical="center" wrapText="1"/>
    </xf>
    <xf numFmtId="49" fontId="1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43" fontId="23" fillId="0" borderId="0" xfId="2" applyFont="1" applyFill="1" applyBorder="1"/>
    <xf numFmtId="0" fontId="16" fillId="0" borderId="0" xfId="0" applyFont="1" applyFill="1" applyBorder="1" applyAlignment="1">
      <alignment horizontal="right"/>
    </xf>
    <xf numFmtId="0" fontId="28" fillId="0" borderId="0" xfId="0" applyFont="1" applyFill="1" applyBorder="1"/>
    <xf numFmtId="43" fontId="27" fillId="0" borderId="0" xfId="2" applyFont="1" applyAlignment="1">
      <alignment horizontal="right"/>
    </xf>
    <xf numFmtId="168" fontId="6" fillId="8" borderId="0" xfId="0" applyNumberFormat="1" applyFont="1" applyFill="1" applyBorder="1" applyAlignment="1">
      <alignment horizontal="center" vertical="center"/>
    </xf>
    <xf numFmtId="0" fontId="6" fillId="8" borderId="5" xfId="0" applyFont="1" applyFill="1" applyBorder="1" applyAlignment="1">
      <alignment vertical="center" wrapText="1"/>
    </xf>
    <xf numFmtId="0" fontId="30" fillId="7" borderId="0" xfId="0" applyFont="1" applyFill="1" applyAlignment="1">
      <alignment vertical="center"/>
    </xf>
    <xf numFmtId="0" fontId="57" fillId="0" borderId="0" xfId="0" applyFont="1" applyBorder="1" applyAlignment="1" applyProtection="1">
      <alignment horizontal="left"/>
      <protection locked="0"/>
    </xf>
    <xf numFmtId="0" fontId="16" fillId="14" borderId="0" xfId="0" applyFont="1" applyFill="1" applyBorder="1"/>
    <xf numFmtId="0" fontId="16" fillId="14" borderId="0" xfId="0" applyFont="1" applyFill="1"/>
    <xf numFmtId="0" fontId="16" fillId="15" borderId="0" xfId="0" applyFont="1" applyFill="1" applyAlignment="1"/>
    <xf numFmtId="43" fontId="55" fillId="7" borderId="34" xfId="2" quotePrefix="1" applyFont="1" applyFill="1" applyBorder="1" applyAlignment="1">
      <alignment vertical="center"/>
    </xf>
    <xf numFmtId="0" fontId="16" fillId="7" borderId="0" xfId="0" applyFont="1" applyFill="1" applyAlignment="1"/>
    <xf numFmtId="0" fontId="54" fillId="9" borderId="51" xfId="0" applyFont="1" applyFill="1" applyBorder="1" applyAlignment="1">
      <alignment horizontal="center" vertical="center"/>
    </xf>
    <xf numFmtId="164" fontId="55" fillId="7" borderId="34" xfId="3" applyFont="1" applyFill="1" applyBorder="1" applyAlignment="1">
      <alignment vertical="center" wrapText="1"/>
    </xf>
    <xf numFmtId="171" fontId="16" fillId="7" borderId="25" xfId="2" applyNumberFormat="1" applyFont="1" applyFill="1" applyBorder="1" applyAlignment="1" applyProtection="1">
      <alignment horizontal="center" vertical="center" wrapText="1"/>
    </xf>
    <xf numFmtId="0" fontId="21" fillId="7" borderId="0" xfId="0" applyFont="1" applyFill="1" applyAlignment="1">
      <alignment horizontal="center" vertical="center"/>
    </xf>
    <xf numFmtId="0" fontId="16" fillId="7" borderId="0" xfId="0" applyFont="1" applyFill="1" applyAlignment="1">
      <alignment horizontal="left" vertical="center"/>
    </xf>
    <xf numFmtId="0" fontId="16" fillId="7" borderId="0" xfId="0" applyFont="1" applyFill="1" applyAlignment="1">
      <alignment horizontal="center" vertical="center"/>
    </xf>
    <xf numFmtId="0" fontId="16" fillId="7" borderId="0" xfId="0" applyFont="1" applyFill="1" applyBorder="1" applyAlignment="1">
      <alignment vertical="center"/>
    </xf>
    <xf numFmtId="0" fontId="10" fillId="2" borderId="28" xfId="0" applyFont="1" applyFill="1" applyBorder="1" applyAlignment="1">
      <alignment horizontal="center" vertical="center" wrapText="1"/>
    </xf>
    <xf numFmtId="0" fontId="10" fillId="6" borderId="28" xfId="0" applyFont="1" applyFill="1" applyBorder="1" applyAlignment="1">
      <alignment horizontal="center" vertical="center" wrapText="1"/>
    </xf>
    <xf numFmtId="0" fontId="24" fillId="6" borderId="28" xfId="0" applyFont="1" applyFill="1" applyBorder="1" applyAlignment="1">
      <alignment horizontal="center" vertical="center" wrapText="1"/>
    </xf>
    <xf numFmtId="0" fontId="24" fillId="7" borderId="28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9" fillId="7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center" vertical="center"/>
    </xf>
    <xf numFmtId="14" fontId="9" fillId="8" borderId="53" xfId="0" applyNumberFormat="1" applyFont="1" applyFill="1" applyBorder="1" applyAlignment="1" applyProtection="1">
      <alignment horizontal="center" vertical="center"/>
      <protection locked="0"/>
    </xf>
    <xf numFmtId="14" fontId="9" fillId="8" borderId="54" xfId="0" applyNumberFormat="1" applyFont="1" applyFill="1" applyBorder="1" applyAlignment="1" applyProtection="1">
      <alignment horizontal="center" vertical="center"/>
      <protection locked="0"/>
    </xf>
    <xf numFmtId="0" fontId="10" fillId="7" borderId="2" xfId="0" applyFont="1" applyFill="1" applyBorder="1" applyAlignment="1">
      <alignment horizontal="center" vertical="center" wrapText="1"/>
    </xf>
    <xf numFmtId="0" fontId="19" fillId="9" borderId="55" xfId="0" applyFont="1" applyFill="1" applyBorder="1"/>
    <xf numFmtId="0" fontId="19" fillId="9" borderId="56" xfId="0" applyFont="1" applyFill="1" applyBorder="1" applyAlignment="1">
      <alignment vertical="top"/>
    </xf>
    <xf numFmtId="0" fontId="19" fillId="9" borderId="57" xfId="0" applyFont="1" applyFill="1" applyBorder="1"/>
    <xf numFmtId="0" fontId="19" fillId="9" borderId="57" xfId="0" applyFont="1" applyFill="1" applyBorder="1" applyAlignment="1">
      <alignment vertical="top"/>
    </xf>
    <xf numFmtId="0" fontId="19" fillId="9" borderId="55" xfId="0" applyFont="1" applyFill="1" applyBorder="1" applyAlignment="1">
      <alignment vertical="top"/>
    </xf>
    <xf numFmtId="0" fontId="19" fillId="9" borderId="29" xfId="0" applyFont="1" applyFill="1" applyBorder="1" applyAlignment="1">
      <alignment vertical="center"/>
    </xf>
    <xf numFmtId="44" fontId="6" fillId="6" borderId="0" xfId="4" applyFont="1" applyFill="1" applyBorder="1" applyAlignment="1">
      <alignment vertical="center"/>
    </xf>
    <xf numFmtId="0" fontId="12" fillId="7" borderId="0" xfId="0" applyFont="1" applyFill="1" applyAlignment="1"/>
    <xf numFmtId="0" fontId="9" fillId="0" borderId="0" xfId="0" applyFont="1" applyFill="1" applyBorder="1"/>
    <xf numFmtId="0" fontId="9" fillId="7" borderId="0" xfId="0" applyFont="1" applyFill="1" applyBorder="1" applyAlignment="1">
      <alignment vertical="center"/>
    </xf>
    <xf numFmtId="0" fontId="27" fillId="0" borderId="0" xfId="0" applyFont="1" applyFill="1" applyBorder="1"/>
    <xf numFmtId="164" fontId="9" fillId="7" borderId="25" xfId="3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horizontal="right"/>
    </xf>
    <xf numFmtId="0" fontId="12" fillId="7" borderId="0" xfId="0" applyFont="1" applyFill="1" applyAlignment="1">
      <alignment horizontal="left"/>
    </xf>
    <xf numFmtId="0" fontId="54" fillId="9" borderId="34" xfId="0" applyFont="1" applyFill="1" applyBorder="1" applyAlignment="1">
      <alignment horizontal="center" vertical="center" wrapText="1"/>
    </xf>
    <xf numFmtId="0" fontId="54" fillId="9" borderId="34" xfId="0" applyFont="1" applyFill="1" applyBorder="1" applyAlignment="1">
      <alignment horizontal="center" vertical="center"/>
    </xf>
    <xf numFmtId="0" fontId="54" fillId="9" borderId="51" xfId="0" applyFont="1" applyFill="1" applyBorder="1" applyAlignment="1">
      <alignment vertical="center"/>
    </xf>
    <xf numFmtId="0" fontId="54" fillId="9" borderId="51" xfId="0" applyFont="1" applyFill="1" applyBorder="1" applyAlignment="1">
      <alignment vertical="center" wrapText="1"/>
    </xf>
    <xf numFmtId="0" fontId="52" fillId="9" borderId="42" xfId="0" applyFont="1" applyFill="1" applyBorder="1" applyAlignment="1">
      <alignment vertical="center"/>
    </xf>
    <xf numFmtId="0" fontId="52" fillId="9" borderId="46" xfId="0" applyFont="1" applyFill="1" applyBorder="1" applyAlignment="1">
      <alignment vertical="center"/>
    </xf>
    <xf numFmtId="14" fontId="54" fillId="9" borderId="51" xfId="0" applyNumberFormat="1" applyFont="1" applyFill="1" applyBorder="1" applyAlignment="1">
      <alignment vertical="center" wrapText="1"/>
    </xf>
    <xf numFmtId="0" fontId="54" fillId="9" borderId="34" xfId="0" applyFont="1" applyFill="1" applyBorder="1" applyAlignment="1">
      <alignment vertical="center" wrapText="1"/>
    </xf>
    <xf numFmtId="0" fontId="32" fillId="7" borderId="0" xfId="0" applyFont="1" applyFill="1" applyAlignment="1">
      <alignment horizontal="center" vertical="center"/>
    </xf>
    <xf numFmtId="170" fontId="32" fillId="7" borderId="0" xfId="0" applyNumberFormat="1" applyFont="1" applyFill="1" applyAlignment="1">
      <alignment horizontal="left"/>
    </xf>
    <xf numFmtId="14" fontId="54" fillId="9" borderId="34" xfId="0" applyNumberFormat="1" applyFont="1" applyFill="1" applyBorder="1" applyAlignment="1">
      <alignment vertical="center" wrapText="1"/>
    </xf>
    <xf numFmtId="0" fontId="54" fillId="9" borderId="51" xfId="0" applyFont="1" applyFill="1" applyBorder="1" applyAlignment="1">
      <alignment horizontal="center" vertical="center"/>
    </xf>
    <xf numFmtId="0" fontId="54" fillId="9" borderId="44" xfId="0" applyFont="1" applyFill="1" applyBorder="1" applyAlignment="1">
      <alignment horizontal="center" vertical="center"/>
    </xf>
    <xf numFmtId="0" fontId="54" fillId="9" borderId="34" xfId="0" applyFont="1" applyFill="1" applyBorder="1" applyAlignment="1">
      <alignment horizontal="center" vertical="center" wrapText="1"/>
    </xf>
    <xf numFmtId="0" fontId="52" fillId="9" borderId="34" xfId="0" applyFont="1" applyFill="1" applyBorder="1" applyAlignment="1">
      <alignment horizontal="center" vertical="center"/>
    </xf>
    <xf numFmtId="14" fontId="54" fillId="9" borderId="34" xfId="0" applyNumberFormat="1" applyFont="1" applyFill="1" applyBorder="1" applyAlignment="1">
      <alignment horizontal="center" vertical="center" wrapText="1"/>
    </xf>
    <xf numFmtId="0" fontId="54" fillId="9" borderId="34" xfId="0" applyFont="1" applyFill="1" applyBorder="1" applyAlignment="1">
      <alignment horizontal="center" vertical="center"/>
    </xf>
    <xf numFmtId="0" fontId="54" fillId="7" borderId="42" xfId="0" applyFont="1" applyFill="1" applyBorder="1" applyAlignment="1">
      <alignment horizontal="center" vertical="center" wrapText="1"/>
    </xf>
    <xf numFmtId="0" fontId="54" fillId="7" borderId="45" xfId="0" applyFont="1" applyFill="1" applyBorder="1" applyAlignment="1">
      <alignment horizontal="center" vertical="center" wrapText="1"/>
    </xf>
    <xf numFmtId="0" fontId="54" fillId="7" borderId="46" xfId="0" applyFont="1" applyFill="1" applyBorder="1" applyAlignment="1">
      <alignment horizontal="center" vertical="center" wrapText="1"/>
    </xf>
    <xf numFmtId="0" fontId="12" fillId="7" borderId="0" xfId="0" applyFont="1" applyFill="1" applyAlignment="1">
      <alignment horizontal="left"/>
    </xf>
    <xf numFmtId="0" fontId="6" fillId="9" borderId="23" xfId="0" applyFont="1" applyFill="1" applyBorder="1" applyAlignment="1">
      <alignment horizontal="center" vertical="center" wrapText="1"/>
    </xf>
    <xf numFmtId="0" fontId="6" fillId="9" borderId="26" xfId="0" applyFont="1" applyFill="1" applyBorder="1" applyAlignment="1">
      <alignment horizontal="center" vertical="center" wrapText="1"/>
    </xf>
    <xf numFmtId="0" fontId="6" fillId="9" borderId="24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left" vertical="center"/>
    </xf>
    <xf numFmtId="0" fontId="6" fillId="8" borderId="12" xfId="0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left" vertical="center"/>
    </xf>
    <xf numFmtId="44" fontId="6" fillId="6" borderId="10" xfId="4" applyFont="1" applyFill="1" applyBorder="1" applyAlignment="1">
      <alignment horizontal="center" vertical="center"/>
    </xf>
    <xf numFmtId="44" fontId="6" fillId="6" borderId="12" xfId="4" applyFont="1" applyFill="1" applyBorder="1" applyAlignment="1">
      <alignment horizontal="center" vertical="center"/>
    </xf>
    <xf numFmtId="44" fontId="6" fillId="6" borderId="3" xfId="4" applyFont="1" applyFill="1" applyBorder="1" applyAlignment="1">
      <alignment horizontal="center" vertical="center"/>
    </xf>
    <xf numFmtId="0" fontId="6" fillId="9" borderId="23" xfId="0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/>
    </xf>
    <xf numFmtId="0" fontId="6" fillId="9" borderId="24" xfId="0" applyFont="1" applyFill="1" applyBorder="1" applyAlignment="1">
      <alignment horizontal="center" vertical="center"/>
    </xf>
    <xf numFmtId="0" fontId="19" fillId="9" borderId="55" xfId="0" applyFont="1" applyFill="1" applyBorder="1" applyAlignment="1">
      <alignment horizontal="center" vertical="top"/>
    </xf>
    <xf numFmtId="0" fontId="19" fillId="9" borderId="57" xfId="0" applyFont="1" applyFill="1" applyBorder="1" applyAlignment="1">
      <alignment horizontal="center" vertical="top"/>
    </xf>
    <xf numFmtId="0" fontId="19" fillId="9" borderId="56" xfId="0" applyFont="1" applyFill="1" applyBorder="1" applyAlignment="1">
      <alignment horizontal="center" vertical="top"/>
    </xf>
    <xf numFmtId="0" fontId="8" fillId="7" borderId="32" xfId="0" applyFont="1" applyFill="1" applyBorder="1" applyAlignment="1">
      <alignment horizontal="center"/>
    </xf>
    <xf numFmtId="0" fontId="8" fillId="7" borderId="33" xfId="0" applyFont="1" applyFill="1" applyBorder="1" applyAlignment="1">
      <alignment horizontal="center"/>
    </xf>
    <xf numFmtId="44" fontId="8" fillId="7" borderId="32" xfId="4" applyFont="1" applyFill="1" applyBorder="1" applyAlignment="1">
      <alignment horizontal="center" wrapText="1"/>
    </xf>
    <xf numFmtId="44" fontId="8" fillId="7" borderId="33" xfId="4" applyFont="1" applyFill="1" applyBorder="1" applyAlignment="1">
      <alignment horizontal="center" wrapText="1"/>
    </xf>
    <xf numFmtId="0" fontId="17" fillId="7" borderId="0" xfId="0" applyFont="1" applyFill="1" applyBorder="1" applyAlignment="1">
      <alignment horizontal="center" vertical="center"/>
    </xf>
    <xf numFmtId="0" fontId="37" fillId="0" borderId="35" xfId="0" applyFont="1" applyBorder="1" applyAlignment="1">
      <alignment horizontal="center" vertical="center"/>
    </xf>
    <xf numFmtId="0" fontId="37" fillId="0" borderId="39" xfId="0" applyFont="1" applyBorder="1" applyAlignment="1">
      <alignment horizontal="center" vertical="center"/>
    </xf>
    <xf numFmtId="0" fontId="25" fillId="0" borderId="0" xfId="0" applyFont="1" applyBorder="1" applyAlignment="1">
      <alignment wrapText="1"/>
    </xf>
    <xf numFmtId="0" fontId="9" fillId="0" borderId="0" xfId="0" applyFont="1" applyBorder="1" applyAlignment="1">
      <alignment horizontal="left" vertical="top" wrapText="1"/>
    </xf>
    <xf numFmtId="0" fontId="22" fillId="11" borderId="42" xfId="0" applyFont="1" applyFill="1" applyBorder="1" applyAlignment="1">
      <alignment horizontal="center" vertical="center" wrapText="1"/>
    </xf>
    <xf numFmtId="0" fontId="22" fillId="11" borderId="46" xfId="0" applyFont="1" applyFill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14" borderId="0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right" vertical="center"/>
    </xf>
    <xf numFmtId="0" fontId="16" fillId="0" borderId="41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0" fontId="58" fillId="0" borderId="0" xfId="0" applyFont="1" applyBorder="1" applyAlignment="1">
      <alignment horizontal="right" vertical="center" wrapText="1"/>
    </xf>
    <xf numFmtId="0" fontId="54" fillId="7" borderId="42" xfId="0" applyFont="1" applyFill="1" applyBorder="1" applyAlignment="1">
      <alignment horizontal="center" vertical="center" wrapText="1"/>
    </xf>
    <xf numFmtId="0" fontId="54" fillId="7" borderId="45" xfId="0" applyFont="1" applyFill="1" applyBorder="1" applyAlignment="1">
      <alignment horizontal="center" vertical="center" wrapText="1"/>
    </xf>
    <xf numFmtId="0" fontId="54" fillId="7" borderId="46" xfId="0" applyFont="1" applyFill="1" applyBorder="1" applyAlignment="1">
      <alignment horizontal="center" vertical="center" wrapText="1"/>
    </xf>
    <xf numFmtId="0" fontId="54" fillId="9" borderId="34" xfId="0" applyFont="1" applyFill="1" applyBorder="1" applyAlignment="1">
      <alignment horizontal="center" vertical="center" wrapText="1"/>
    </xf>
    <xf numFmtId="0" fontId="54" fillId="9" borderId="34" xfId="0" applyFont="1" applyFill="1" applyBorder="1" applyAlignment="1">
      <alignment horizontal="center" vertical="center"/>
    </xf>
    <xf numFmtId="0" fontId="52" fillId="9" borderId="34" xfId="0" applyFont="1" applyFill="1" applyBorder="1" applyAlignment="1">
      <alignment horizontal="center" vertical="center"/>
    </xf>
    <xf numFmtId="14" fontId="54" fillId="9" borderId="34" xfId="0" applyNumberFormat="1" applyFont="1" applyFill="1" applyBorder="1" applyAlignment="1">
      <alignment horizontal="center" vertical="center" wrapText="1"/>
    </xf>
    <xf numFmtId="0" fontId="54" fillId="9" borderId="51" xfId="0" applyFont="1" applyFill="1" applyBorder="1" applyAlignment="1">
      <alignment horizontal="center" vertical="center"/>
    </xf>
    <xf numFmtId="0" fontId="54" fillId="9" borderId="44" xfId="0" applyFont="1" applyFill="1" applyBorder="1" applyAlignment="1">
      <alignment horizontal="center" vertical="center"/>
    </xf>
    <xf numFmtId="0" fontId="16" fillId="15" borderId="0" xfId="0" applyFont="1" applyFill="1" applyAlignment="1">
      <alignment horizontal="center" wrapText="1"/>
    </xf>
    <xf numFmtId="0" fontId="60" fillId="16" borderId="28" xfId="0" applyFont="1" applyFill="1" applyBorder="1" applyAlignment="1">
      <alignment horizontal="center" vertical="center"/>
    </xf>
    <xf numFmtId="0" fontId="60" fillId="16" borderId="28" xfId="0" applyFont="1" applyFill="1" applyBorder="1" applyAlignment="1">
      <alignment horizontal="center" vertical="center" wrapText="1"/>
    </xf>
    <xf numFmtId="0" fontId="61" fillId="16" borderId="28" xfId="0" applyFont="1" applyFill="1" applyBorder="1" applyAlignment="1">
      <alignment horizontal="center" vertical="center" wrapText="1"/>
    </xf>
    <xf numFmtId="0" fontId="60" fillId="16" borderId="28" xfId="0" applyFont="1" applyFill="1" applyBorder="1" applyAlignment="1">
      <alignment vertical="center" wrapText="1"/>
    </xf>
    <xf numFmtId="0" fontId="63" fillId="16" borderId="0" xfId="0" applyFont="1" applyFill="1"/>
    <xf numFmtId="0" fontId="60" fillId="2" borderId="0" xfId="0" applyFont="1" applyFill="1" applyBorder="1" applyAlignment="1">
      <alignment horizontal="center" vertical="center" wrapText="1"/>
    </xf>
    <xf numFmtId="0" fontId="59" fillId="2" borderId="0" xfId="0" applyFont="1" applyFill="1" applyBorder="1" applyAlignment="1">
      <alignment horizontal="center" vertical="center"/>
    </xf>
    <xf numFmtId="167" fontId="59" fillId="2" borderId="0" xfId="0" applyNumberFormat="1" applyFont="1" applyFill="1" applyBorder="1" applyAlignment="1">
      <alignment horizontal="center" vertical="center"/>
    </xf>
    <xf numFmtId="14" fontId="9" fillId="8" borderId="53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16" fillId="6" borderId="1" xfId="0" applyNumberFormat="1" applyFont="1" applyFill="1" applyBorder="1" applyAlignment="1">
      <alignment horizontal="center" vertical="center" wrapText="1"/>
    </xf>
    <xf numFmtId="164" fontId="16" fillId="7" borderId="25" xfId="3" applyFont="1" applyFill="1" applyBorder="1" applyAlignment="1">
      <alignment horizontal="center" vertical="center"/>
    </xf>
    <xf numFmtId="164" fontId="9" fillId="7" borderId="25" xfId="3" applyFont="1" applyFill="1" applyBorder="1" applyAlignment="1">
      <alignment horizontal="center" vertical="center"/>
    </xf>
    <xf numFmtId="14" fontId="9" fillId="7" borderId="25" xfId="0" applyNumberFormat="1" applyFont="1" applyFill="1" applyBorder="1" applyAlignment="1">
      <alignment horizontal="center" vertical="center"/>
    </xf>
    <xf numFmtId="14" fontId="9" fillId="8" borderId="54" xfId="0" applyNumberFormat="1" applyFont="1" applyFill="1" applyBorder="1" applyAlignment="1">
      <alignment horizontal="center" vertical="center"/>
    </xf>
  </cellXfs>
  <cellStyles count="6">
    <cellStyle name="Milliers" xfId="2" builtinId="3"/>
    <cellStyle name="Monétaire" xfId="3" builtinId="4"/>
    <cellStyle name="Monétaire 2" xfId="4"/>
    <cellStyle name="Normal" xfId="0" builtinId="0"/>
    <cellStyle name="Normal 2" xfId="5"/>
    <cellStyle name="Pourcentage" xfId="1" builtinId="5"/>
  </cellStyles>
  <dxfs count="0"/>
  <tableStyles count="0" defaultTableStyle="TableStyleMedium2" defaultPivotStyle="PivotStyleLight16"/>
  <colors>
    <mruColors>
      <color rgb="FFF4E4F9"/>
      <color rgb="FFAE9197"/>
      <color rgb="FFF5D5F5"/>
      <color rgb="FFF3D0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'Chiffre affaires'!$C$6</c:f>
              <c:strCache>
                <c:ptCount val="1"/>
                <c:pt idx="0">
                  <c:v>Chiffre d'affaires</c:v>
                </c:pt>
              </c:strCache>
            </c:strRef>
          </c:tx>
          <c:spPr>
            <a:solidFill>
              <a:srgbClr val="F5D5F5"/>
            </a:solidFill>
            <a:ln>
              <a:noFill/>
            </a:ln>
            <a:effectLst/>
          </c:spPr>
          <c:invertIfNegative val="0"/>
          <c:cat>
            <c:strRef>
              <c:f>'Chiffre affaires'!$B$7:$B$18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'Chiffre affaires'!$C$7:$C$18</c:f>
              <c:numCache>
                <c:formatCode>_ * #\ ##0.00_)\ "€"_ ;_ * \(#\ ##0.00\)\ "€"_ ;_ * "-"??_)\ "€"_ ;_ @_ </c:formatCode>
                <c:ptCount val="12"/>
                <c:pt idx="0" formatCode="_(* #,##0.00_);_(* \(#,##0.00\);_(* &quot;-&quot;??_);_(@_)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433-48CD-AE53-D2F6C43041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869464"/>
        <c:axId val="172874560"/>
      </c:barChart>
      <c:catAx>
        <c:axId val="172869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874560"/>
        <c:crosses val="autoZero"/>
        <c:auto val="1"/>
        <c:lblAlgn val="ctr"/>
        <c:lblOffset val="100"/>
        <c:noMultiLvlLbl val="0"/>
      </c:catAx>
      <c:valAx>
        <c:axId val="172874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869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5</xdr:row>
      <xdr:rowOff>80962</xdr:rowOff>
    </xdr:from>
    <xdr:to>
      <xdr:col>14</xdr:col>
      <xdr:colOff>390525</xdr:colOff>
      <xdr:row>20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55"/>
  <sheetViews>
    <sheetView workbookViewId="0">
      <pane ySplit="26" topLeftCell="A36" activePane="bottomLeft" state="frozen"/>
      <selection pane="bottomLeft" sqref="A1:M1"/>
    </sheetView>
  </sheetViews>
  <sheetFormatPr baseColWidth="10" defaultColWidth="10.81640625" defaultRowHeight="10.5" outlineLevelRow="1"/>
  <cols>
    <col min="1" max="1" width="31" style="16" customWidth="1"/>
    <col min="2" max="2" width="47.36328125" style="16" customWidth="1"/>
    <col min="3" max="3" width="21" style="16" customWidth="1"/>
    <col min="4" max="4" width="19.1796875" style="16" customWidth="1"/>
    <col min="5" max="5" width="71.453125" style="17" customWidth="1"/>
    <col min="6" max="6" width="13.6328125" style="18" customWidth="1"/>
    <col min="7" max="7" width="32.453125" style="19" customWidth="1"/>
    <col min="8" max="8" width="11.1796875" style="20" customWidth="1"/>
    <col min="9" max="9" width="11.1796875" style="21" customWidth="1"/>
    <col min="10" max="10" width="11.1796875" style="22" customWidth="1"/>
    <col min="11" max="11" width="11.1796875" style="21" customWidth="1"/>
    <col min="12" max="13" width="11.1796875" style="22" customWidth="1"/>
    <col min="14" max="14" width="21.81640625" style="23" customWidth="1"/>
    <col min="15" max="16384" width="10.81640625" style="16"/>
  </cols>
  <sheetData>
    <row r="1" spans="1:14" ht="27">
      <c r="A1" s="386" t="s">
        <v>71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</row>
    <row r="3" spans="1:14" s="37" customFormat="1" ht="20">
      <c r="A3" s="39" t="s">
        <v>42</v>
      </c>
      <c r="B3" s="40"/>
      <c r="C3" s="40"/>
      <c r="D3" s="40"/>
      <c r="E3" s="30"/>
      <c r="F3" s="32"/>
      <c r="G3" s="33"/>
      <c r="H3" s="34"/>
      <c r="I3" s="35"/>
      <c r="J3" s="36"/>
      <c r="K3" s="35"/>
      <c r="L3" s="36"/>
      <c r="M3" s="36"/>
      <c r="N3" s="38"/>
    </row>
    <row r="4" spans="1:14" ht="20">
      <c r="A4" s="41"/>
      <c r="B4" s="42"/>
      <c r="C4" s="42"/>
      <c r="D4" s="42"/>
    </row>
    <row r="5" spans="1:14" ht="18">
      <c r="A5" s="43" t="s">
        <v>43</v>
      </c>
      <c r="B5" s="44"/>
      <c r="C5" s="44"/>
      <c r="D5" s="44"/>
      <c r="E5" s="31"/>
    </row>
    <row r="6" spans="1:14" ht="14">
      <c r="A6" s="28"/>
      <c r="B6" s="42"/>
      <c r="C6" s="42"/>
      <c r="D6" s="42"/>
    </row>
    <row r="7" spans="1:14" ht="15.5">
      <c r="A7" s="45" t="s">
        <v>10</v>
      </c>
      <c r="B7" s="46" t="s">
        <v>167</v>
      </c>
      <c r="C7" s="42"/>
      <c r="D7" s="47" t="s">
        <v>18</v>
      </c>
    </row>
    <row r="8" spans="1:14" ht="14">
      <c r="A8" s="45" t="s">
        <v>11</v>
      </c>
      <c r="B8" s="46" t="s">
        <v>40</v>
      </c>
      <c r="C8" s="42"/>
      <c r="D8" s="48" t="s">
        <v>38</v>
      </c>
    </row>
    <row r="9" spans="1:14" ht="14">
      <c r="A9" s="45" t="s">
        <v>15</v>
      </c>
      <c r="B9" s="46" t="s">
        <v>168</v>
      </c>
      <c r="C9" s="42"/>
      <c r="D9" s="48" t="s">
        <v>39</v>
      </c>
    </row>
    <row r="10" spans="1:14" ht="14">
      <c r="A10" s="45" t="s">
        <v>6</v>
      </c>
      <c r="B10" s="49" t="s">
        <v>169</v>
      </c>
      <c r="C10" s="42"/>
      <c r="D10" s="48"/>
    </row>
    <row r="11" spans="1:14" ht="14">
      <c r="A11" s="45" t="s">
        <v>7</v>
      </c>
      <c r="B11" s="46" t="s">
        <v>170</v>
      </c>
      <c r="C11" s="42"/>
      <c r="D11" s="50"/>
      <c r="E11" s="26"/>
    </row>
    <row r="12" spans="1:14" ht="14">
      <c r="A12" s="45" t="s">
        <v>8</v>
      </c>
      <c r="B12" s="46" t="s">
        <v>171</v>
      </c>
      <c r="C12" s="42"/>
      <c r="D12" s="50"/>
      <c r="E12" s="26"/>
    </row>
    <row r="13" spans="1:14" ht="14">
      <c r="A13" s="45" t="s">
        <v>130</v>
      </c>
      <c r="B13" s="46" t="s">
        <v>172</v>
      </c>
      <c r="C13" s="42"/>
      <c r="D13" s="42"/>
    </row>
    <row r="14" spans="1:14" ht="14">
      <c r="A14" s="45" t="s">
        <v>9</v>
      </c>
      <c r="B14" s="51" t="s">
        <v>173</v>
      </c>
      <c r="C14" s="42"/>
      <c r="D14" s="42"/>
    </row>
    <row r="15" spans="1:14" ht="14">
      <c r="A15" s="52" t="s">
        <v>41</v>
      </c>
      <c r="B15" s="46" t="s">
        <v>174</v>
      </c>
      <c r="C15" s="42"/>
      <c r="D15" s="42"/>
    </row>
    <row r="16" spans="1:14" ht="14">
      <c r="A16" s="45" t="s">
        <v>12</v>
      </c>
      <c r="B16" s="53">
        <v>0.2</v>
      </c>
      <c r="C16" s="42"/>
      <c r="D16" s="42"/>
    </row>
    <row r="20" spans="1:15" s="37" customFormat="1" ht="20">
      <c r="A20" s="39" t="s">
        <v>68</v>
      </c>
      <c r="E20" s="29"/>
      <c r="F20" s="32"/>
      <c r="G20" s="33"/>
      <c r="H20" s="34"/>
      <c r="I20" s="35"/>
      <c r="J20" s="36"/>
      <c r="K20" s="35"/>
      <c r="L20" s="36"/>
      <c r="M20" s="36"/>
      <c r="N20" s="38"/>
    </row>
    <row r="22" spans="1:15" ht="18">
      <c r="A22" s="43" t="s">
        <v>70</v>
      </c>
    </row>
    <row r="23" spans="1:15" ht="18">
      <c r="A23" s="43" t="s">
        <v>126</v>
      </c>
    </row>
    <row r="25" spans="1:15" s="27" customFormat="1" ht="11.5">
      <c r="A25" s="121"/>
      <c r="B25" s="96"/>
      <c r="C25" s="97"/>
      <c r="D25" s="98"/>
      <c r="E25" s="98"/>
      <c r="F25" s="99"/>
      <c r="G25" s="100"/>
      <c r="H25" s="402" t="s">
        <v>50</v>
      </c>
      <c r="I25" s="403"/>
      <c r="J25" s="402" t="s">
        <v>51</v>
      </c>
      <c r="K25" s="403"/>
      <c r="L25" s="404" t="s">
        <v>53</v>
      </c>
      <c r="M25" s="405"/>
      <c r="N25" s="112" t="s">
        <v>54</v>
      </c>
    </row>
    <row r="26" spans="1:15" s="111" customFormat="1" ht="11.5">
      <c r="A26" s="115" t="s">
        <v>55</v>
      </c>
      <c r="B26" s="101" t="s">
        <v>56</v>
      </c>
      <c r="C26" s="102" t="s">
        <v>57</v>
      </c>
      <c r="D26" s="103" t="s">
        <v>47</v>
      </c>
      <c r="E26" s="103" t="s">
        <v>58</v>
      </c>
      <c r="F26" s="104" t="s">
        <v>59</v>
      </c>
      <c r="G26" s="105" t="s">
        <v>52</v>
      </c>
      <c r="H26" s="106" t="s">
        <v>60</v>
      </c>
      <c r="I26" s="107" t="s">
        <v>61</v>
      </c>
      <c r="J26" s="106" t="s">
        <v>60</v>
      </c>
      <c r="K26" s="107" t="s">
        <v>61</v>
      </c>
      <c r="L26" s="108" t="s">
        <v>62</v>
      </c>
      <c r="M26" s="109" t="s">
        <v>63</v>
      </c>
      <c r="N26" s="110"/>
      <c r="O26" s="109" t="s">
        <v>227</v>
      </c>
    </row>
    <row r="27" spans="1:15">
      <c r="A27" s="396"/>
      <c r="B27" s="137" t="s">
        <v>195</v>
      </c>
      <c r="C27" s="66" t="s">
        <v>175</v>
      </c>
      <c r="D27" s="66" t="s">
        <v>229</v>
      </c>
      <c r="E27" s="325" t="s">
        <v>186</v>
      </c>
      <c r="F27" s="67" t="s">
        <v>237</v>
      </c>
      <c r="G27" s="65" t="s">
        <v>188</v>
      </c>
      <c r="H27" s="68">
        <v>800</v>
      </c>
      <c r="I27" s="69">
        <v>3.5</v>
      </c>
      <c r="J27" s="68">
        <v>650</v>
      </c>
      <c r="K27" s="69">
        <v>6</v>
      </c>
      <c r="L27" s="55">
        <f>(I27*H27)+(J27*K27)</f>
        <v>6700</v>
      </c>
      <c r="M27" s="393">
        <f>SUM(L27:L28)</f>
        <v>11950</v>
      </c>
      <c r="N27" s="352"/>
      <c r="O27" s="358">
        <f>L27</f>
        <v>6700</v>
      </c>
    </row>
    <row r="28" spans="1:15" s="25" customFormat="1">
      <c r="A28" s="398"/>
      <c r="B28" s="140" t="str">
        <f>B27</f>
        <v>Opération_1</v>
      </c>
      <c r="C28" s="71" t="str">
        <f>C27</f>
        <v>Client 1</v>
      </c>
      <c r="D28" s="71" t="str">
        <f>D27</f>
        <v>XX1</v>
      </c>
      <c r="E28" s="92" t="str">
        <f>E27</f>
        <v>Hihgway to Hell</v>
      </c>
      <c r="F28" s="72" t="str">
        <f>F27</f>
        <v>Ref1</v>
      </c>
      <c r="G28" s="70" t="s">
        <v>189</v>
      </c>
      <c r="H28" s="73">
        <v>800</v>
      </c>
      <c r="I28" s="74">
        <v>2.5</v>
      </c>
      <c r="J28" s="73">
        <v>650</v>
      </c>
      <c r="K28" s="74">
        <v>5</v>
      </c>
      <c r="L28" s="56">
        <f>(I28*H28)+(J28*K28)</f>
        <v>5250</v>
      </c>
      <c r="M28" s="395"/>
      <c r="N28" s="353"/>
      <c r="O28" s="358">
        <f t="shared" ref="O28:O71" si="0">L28</f>
        <v>5250</v>
      </c>
    </row>
    <row r="29" spans="1:15" ht="11" customHeight="1">
      <c r="A29" s="396"/>
      <c r="B29" s="137" t="s">
        <v>196</v>
      </c>
      <c r="C29" s="66" t="s">
        <v>176</v>
      </c>
      <c r="D29" s="66" t="s">
        <v>230</v>
      </c>
      <c r="E29" s="87" t="s">
        <v>219</v>
      </c>
      <c r="F29" s="89" t="s">
        <v>238</v>
      </c>
      <c r="G29" s="65" t="s">
        <v>188</v>
      </c>
      <c r="H29" s="68">
        <v>750</v>
      </c>
      <c r="I29" s="69">
        <v>3.5</v>
      </c>
      <c r="J29" s="68">
        <v>600</v>
      </c>
      <c r="K29" s="69">
        <v>4</v>
      </c>
      <c r="L29" s="55">
        <f>(I29*H29)+(J29*K29)</f>
        <v>5025</v>
      </c>
      <c r="M29" s="393">
        <f>SUM(L29:L34)</f>
        <v>26325</v>
      </c>
      <c r="N29" s="352"/>
      <c r="O29" s="358">
        <f t="shared" si="0"/>
        <v>5025</v>
      </c>
    </row>
    <row r="30" spans="1:15">
      <c r="A30" s="397"/>
      <c r="B30" s="138" t="str">
        <f>B29</f>
        <v>Opération_2</v>
      </c>
      <c r="C30" s="76" t="str">
        <f>C29</f>
        <v>Client 2</v>
      </c>
      <c r="D30" s="76" t="str">
        <f>D29</f>
        <v>XX2</v>
      </c>
      <c r="E30" s="88" t="str">
        <f>E29</f>
        <v>ZIZOU</v>
      </c>
      <c r="F30" s="90" t="str">
        <f>F29</f>
        <v>Ref2</v>
      </c>
      <c r="G30" s="75" t="s">
        <v>189</v>
      </c>
      <c r="H30" s="77">
        <v>750</v>
      </c>
      <c r="I30" s="78">
        <f>3+1</f>
        <v>4</v>
      </c>
      <c r="J30" s="77">
        <v>600</v>
      </c>
      <c r="K30" s="78">
        <f>5+2+2+0.5</f>
        <v>9.5</v>
      </c>
      <c r="L30" s="57">
        <f t="shared" ref="L30:L64" si="1">(I30*H30)+(J30*K30)</f>
        <v>8700</v>
      </c>
      <c r="M30" s="394"/>
      <c r="N30" s="354"/>
      <c r="O30" s="358">
        <f t="shared" si="0"/>
        <v>8700</v>
      </c>
    </row>
    <row r="31" spans="1:15">
      <c r="A31" s="397"/>
      <c r="B31" s="138" t="str">
        <f t="shared" ref="B31:B34" si="2">B30</f>
        <v>Opération_2</v>
      </c>
      <c r="C31" s="76" t="str">
        <f>C30</f>
        <v>Client 2</v>
      </c>
      <c r="D31" s="76" t="str">
        <f>D30</f>
        <v>XX2</v>
      </c>
      <c r="E31" s="88" t="str">
        <f>E30</f>
        <v>ZIZOU</v>
      </c>
      <c r="F31" s="90" t="str">
        <f>F30</f>
        <v>Ref2</v>
      </c>
      <c r="G31" s="75" t="s">
        <v>190</v>
      </c>
      <c r="H31" s="77">
        <v>750</v>
      </c>
      <c r="I31" s="78">
        <v>1.5</v>
      </c>
      <c r="J31" s="77">
        <v>600</v>
      </c>
      <c r="K31" s="78">
        <f>3+1+0.5+1+0.5</f>
        <v>6</v>
      </c>
      <c r="L31" s="57">
        <f t="shared" si="1"/>
        <v>4725</v>
      </c>
      <c r="M31" s="394"/>
      <c r="N31" s="354"/>
      <c r="O31" s="358">
        <f t="shared" si="0"/>
        <v>4725</v>
      </c>
    </row>
    <row r="32" spans="1:15" s="25" customFormat="1">
      <c r="A32" s="397"/>
      <c r="B32" s="138" t="str">
        <f t="shared" si="2"/>
        <v>Opération_2</v>
      </c>
      <c r="C32" s="76" t="str">
        <f>C31</f>
        <v>Client 2</v>
      </c>
      <c r="D32" s="76" t="str">
        <f t="shared" ref="D32:D34" si="3">D31</f>
        <v>XX2</v>
      </c>
      <c r="E32" s="88" t="str">
        <f>E31</f>
        <v>ZIZOU</v>
      </c>
      <c r="F32" s="90" t="str">
        <f>F31</f>
        <v>Ref2</v>
      </c>
      <c r="G32" s="75" t="s">
        <v>193</v>
      </c>
      <c r="H32" s="77">
        <v>750</v>
      </c>
      <c r="I32" s="78">
        <v>1</v>
      </c>
      <c r="J32" s="77">
        <v>600</v>
      </c>
      <c r="K32" s="78">
        <v>3</v>
      </c>
      <c r="L32" s="57">
        <f t="shared" si="1"/>
        <v>2550</v>
      </c>
      <c r="M32" s="394"/>
      <c r="N32" s="355"/>
      <c r="O32" s="358">
        <f t="shared" si="0"/>
        <v>2550</v>
      </c>
    </row>
    <row r="33" spans="1:15" s="25" customFormat="1">
      <c r="A33" s="397"/>
      <c r="B33" s="138" t="str">
        <f t="shared" si="2"/>
        <v>Opération_2</v>
      </c>
      <c r="C33" s="76" t="str">
        <f>C32</f>
        <v>Client 2</v>
      </c>
      <c r="D33" s="76" t="str">
        <f t="shared" si="3"/>
        <v>XX2</v>
      </c>
      <c r="E33" s="88" t="str">
        <f>E32</f>
        <v>ZIZOU</v>
      </c>
      <c r="F33" s="90" t="str">
        <f>F32</f>
        <v>Ref2</v>
      </c>
      <c r="G33" s="75" t="s">
        <v>191</v>
      </c>
      <c r="H33" s="77">
        <v>750</v>
      </c>
      <c r="I33" s="78">
        <v>1.5</v>
      </c>
      <c r="J33" s="77">
        <v>600</v>
      </c>
      <c r="K33" s="78">
        <v>4.5</v>
      </c>
      <c r="L33" s="57">
        <f t="shared" si="1"/>
        <v>3825</v>
      </c>
      <c r="M33" s="394"/>
      <c r="N33" s="355"/>
      <c r="O33" s="358">
        <f t="shared" si="0"/>
        <v>3825</v>
      </c>
    </row>
    <row r="34" spans="1:15" s="25" customFormat="1">
      <c r="A34" s="398"/>
      <c r="B34" s="138" t="str">
        <f t="shared" si="2"/>
        <v>Opération_2</v>
      </c>
      <c r="C34" s="76" t="str">
        <f>C33</f>
        <v>Client 2</v>
      </c>
      <c r="D34" s="76" t="str">
        <f t="shared" si="3"/>
        <v>XX2</v>
      </c>
      <c r="E34" s="88" t="str">
        <f>E29</f>
        <v>ZIZOU</v>
      </c>
      <c r="F34" s="90" t="str">
        <f>F33</f>
        <v>Ref2</v>
      </c>
      <c r="G34" s="75" t="s">
        <v>192</v>
      </c>
      <c r="H34" s="77">
        <v>750</v>
      </c>
      <c r="I34" s="78">
        <v>0</v>
      </c>
      <c r="J34" s="77">
        <v>600</v>
      </c>
      <c r="K34" s="78">
        <v>2.5</v>
      </c>
      <c r="L34" s="57">
        <f t="shared" si="1"/>
        <v>1500</v>
      </c>
      <c r="M34" s="394"/>
      <c r="N34" s="353"/>
      <c r="O34" s="358">
        <f t="shared" si="0"/>
        <v>1500</v>
      </c>
    </row>
    <row r="35" spans="1:15" s="25" customFormat="1" ht="11" customHeight="1">
      <c r="A35" s="396"/>
      <c r="B35" s="137" t="s">
        <v>197</v>
      </c>
      <c r="C35" s="66" t="s">
        <v>177</v>
      </c>
      <c r="D35" s="66" t="s">
        <v>231</v>
      </c>
      <c r="E35" s="91" t="s">
        <v>220</v>
      </c>
      <c r="F35" s="89"/>
      <c r="G35" s="65" t="s">
        <v>188</v>
      </c>
      <c r="H35" s="68">
        <v>750</v>
      </c>
      <c r="I35" s="69">
        <v>4</v>
      </c>
      <c r="J35" s="68">
        <v>600</v>
      </c>
      <c r="K35" s="69">
        <v>5</v>
      </c>
      <c r="L35" s="55">
        <f t="shared" si="1"/>
        <v>6000</v>
      </c>
      <c r="M35" s="393">
        <f>SUM(L35:L40)</f>
        <v>20475</v>
      </c>
      <c r="N35" s="356"/>
      <c r="O35" s="358">
        <f t="shared" si="0"/>
        <v>6000</v>
      </c>
    </row>
    <row r="36" spans="1:15" s="25" customFormat="1">
      <c r="A36" s="397"/>
      <c r="B36" s="138" t="str">
        <f>B35</f>
        <v>Opération_3</v>
      </c>
      <c r="C36" s="76" t="str">
        <f>C35</f>
        <v>Client 3</v>
      </c>
      <c r="D36" s="76" t="str">
        <f>D35</f>
        <v>XX3</v>
      </c>
      <c r="E36" s="88" t="str">
        <f>E35</f>
        <v>Saucisse</v>
      </c>
      <c r="F36" s="90"/>
      <c r="G36" s="75" t="s">
        <v>189</v>
      </c>
      <c r="H36" s="77">
        <v>750</v>
      </c>
      <c r="I36" s="78">
        <v>1.5</v>
      </c>
      <c r="J36" s="77">
        <v>600</v>
      </c>
      <c r="K36" s="78">
        <v>5.5</v>
      </c>
      <c r="L36" s="57">
        <f t="shared" si="1"/>
        <v>4425</v>
      </c>
      <c r="M36" s="394"/>
      <c r="N36" s="355"/>
      <c r="O36" s="358">
        <f t="shared" si="0"/>
        <v>4425</v>
      </c>
    </row>
    <row r="37" spans="1:15" s="25" customFormat="1">
      <c r="A37" s="397"/>
      <c r="B37" s="138" t="str">
        <f>B36</f>
        <v>Opération_3</v>
      </c>
      <c r="C37" s="76" t="str">
        <f>C36</f>
        <v>Client 3</v>
      </c>
      <c r="D37" s="76" t="str">
        <f t="shared" ref="D37:D40" si="4">D36</f>
        <v>XX3</v>
      </c>
      <c r="E37" s="88" t="str">
        <f>E36</f>
        <v>Saucisse</v>
      </c>
      <c r="F37" s="90"/>
      <c r="G37" s="75" t="s">
        <v>190</v>
      </c>
      <c r="H37" s="77">
        <v>750</v>
      </c>
      <c r="I37" s="78">
        <v>1.5</v>
      </c>
      <c r="J37" s="77">
        <v>600</v>
      </c>
      <c r="K37" s="78">
        <v>4.5</v>
      </c>
      <c r="L37" s="57">
        <f t="shared" si="1"/>
        <v>3825</v>
      </c>
      <c r="M37" s="394"/>
      <c r="N37" s="355"/>
      <c r="O37" s="358">
        <f t="shared" si="0"/>
        <v>3825</v>
      </c>
    </row>
    <row r="38" spans="1:15" s="25" customFormat="1">
      <c r="A38" s="397"/>
      <c r="B38" s="138" t="str">
        <f t="shared" ref="B38:B40" si="5">B37</f>
        <v>Opération_3</v>
      </c>
      <c r="C38" s="76" t="str">
        <f t="shared" ref="C38:C49" si="6">C37</f>
        <v>Client 3</v>
      </c>
      <c r="D38" s="76" t="str">
        <f t="shared" si="4"/>
        <v>XX3</v>
      </c>
      <c r="E38" s="88" t="str">
        <f>E37</f>
        <v>Saucisse</v>
      </c>
      <c r="F38" s="90"/>
      <c r="G38" s="75" t="s">
        <v>193</v>
      </c>
      <c r="H38" s="77">
        <v>750</v>
      </c>
      <c r="I38" s="78">
        <v>0</v>
      </c>
      <c r="J38" s="77">
        <v>600</v>
      </c>
      <c r="K38" s="78">
        <v>3.5</v>
      </c>
      <c r="L38" s="57">
        <f t="shared" si="1"/>
        <v>2100</v>
      </c>
      <c r="M38" s="394"/>
      <c r="N38" s="355"/>
      <c r="O38" s="358">
        <f t="shared" si="0"/>
        <v>2100</v>
      </c>
    </row>
    <row r="39" spans="1:15" s="25" customFormat="1">
      <c r="A39" s="397"/>
      <c r="B39" s="138" t="str">
        <f t="shared" si="5"/>
        <v>Opération_3</v>
      </c>
      <c r="C39" s="76" t="str">
        <f t="shared" si="6"/>
        <v>Client 3</v>
      </c>
      <c r="D39" s="76" t="str">
        <f t="shared" si="4"/>
        <v>XX3</v>
      </c>
      <c r="E39" s="88" t="str">
        <f>E38</f>
        <v>Saucisse</v>
      </c>
      <c r="F39" s="90"/>
      <c r="G39" s="75" t="s">
        <v>191</v>
      </c>
      <c r="H39" s="77">
        <v>750</v>
      </c>
      <c r="I39" s="78">
        <v>1.5</v>
      </c>
      <c r="J39" s="77">
        <v>600</v>
      </c>
      <c r="K39" s="78">
        <v>2.5</v>
      </c>
      <c r="L39" s="57">
        <f t="shared" si="1"/>
        <v>2625</v>
      </c>
      <c r="M39" s="394"/>
      <c r="N39" s="355"/>
      <c r="O39" s="358">
        <f t="shared" si="0"/>
        <v>2625</v>
      </c>
    </row>
    <row r="40" spans="1:15" s="25" customFormat="1">
      <c r="A40" s="398"/>
      <c r="B40" s="138" t="str">
        <f t="shared" si="5"/>
        <v>Opération_3</v>
      </c>
      <c r="C40" s="76" t="str">
        <f t="shared" si="6"/>
        <v>Client 3</v>
      </c>
      <c r="D40" s="76" t="str">
        <f t="shared" si="4"/>
        <v>XX3</v>
      </c>
      <c r="E40" s="88" t="str">
        <f>E39</f>
        <v>Saucisse</v>
      </c>
      <c r="F40" s="90"/>
      <c r="G40" s="75" t="s">
        <v>192</v>
      </c>
      <c r="H40" s="77">
        <v>750</v>
      </c>
      <c r="I40" s="78">
        <v>0</v>
      </c>
      <c r="J40" s="77">
        <v>600</v>
      </c>
      <c r="K40" s="78">
        <v>2.5</v>
      </c>
      <c r="L40" s="57">
        <f t="shared" si="1"/>
        <v>1500</v>
      </c>
      <c r="M40" s="394"/>
      <c r="N40" s="353"/>
      <c r="O40" s="358">
        <f t="shared" si="0"/>
        <v>1500</v>
      </c>
    </row>
    <row r="41" spans="1:15" s="25" customFormat="1" ht="11" customHeight="1">
      <c r="A41" s="396"/>
      <c r="B41" s="137" t="s">
        <v>198</v>
      </c>
      <c r="C41" s="66" t="s">
        <v>178</v>
      </c>
      <c r="D41" s="66" t="s">
        <v>232</v>
      </c>
      <c r="E41" s="91" t="s">
        <v>221</v>
      </c>
      <c r="F41" s="89"/>
      <c r="G41" s="65" t="s">
        <v>188</v>
      </c>
      <c r="H41" s="68">
        <v>750</v>
      </c>
      <c r="I41" s="69">
        <v>3</v>
      </c>
      <c r="J41" s="68">
        <v>600</v>
      </c>
      <c r="K41" s="69">
        <v>4</v>
      </c>
      <c r="L41" s="55">
        <f t="shared" si="1"/>
        <v>4650</v>
      </c>
      <c r="M41" s="393">
        <f>SUM(L41:L44)</f>
        <v>18900</v>
      </c>
      <c r="N41" s="356"/>
      <c r="O41" s="358">
        <f t="shared" si="0"/>
        <v>4650</v>
      </c>
    </row>
    <row r="42" spans="1:15" s="25" customFormat="1">
      <c r="A42" s="397"/>
      <c r="B42" s="138" t="str">
        <f>B41</f>
        <v>Opération_4</v>
      </c>
      <c r="C42" s="76" t="str">
        <f t="shared" si="6"/>
        <v>Client 4</v>
      </c>
      <c r="D42" s="76" t="str">
        <f>D41</f>
        <v>XX4</v>
      </c>
      <c r="E42" s="93" t="str">
        <f>E41</f>
        <v>Tempura</v>
      </c>
      <c r="F42" s="90"/>
      <c r="G42" s="75" t="s">
        <v>189</v>
      </c>
      <c r="H42" s="77">
        <v>750</v>
      </c>
      <c r="I42" s="78">
        <v>2.5</v>
      </c>
      <c r="J42" s="77">
        <v>600</v>
      </c>
      <c r="K42" s="78">
        <v>8.5</v>
      </c>
      <c r="L42" s="57">
        <f t="shared" si="1"/>
        <v>6975</v>
      </c>
      <c r="M42" s="394"/>
      <c r="N42" s="355"/>
      <c r="O42" s="358">
        <f t="shared" si="0"/>
        <v>6975</v>
      </c>
    </row>
    <row r="43" spans="1:15" s="25" customFormat="1">
      <c r="A43" s="397"/>
      <c r="B43" s="138" t="str">
        <f t="shared" ref="B43:B44" si="7">B42</f>
        <v>Opération_4</v>
      </c>
      <c r="C43" s="76" t="str">
        <f t="shared" si="6"/>
        <v>Client 4</v>
      </c>
      <c r="D43" s="76" t="str">
        <f>D42</f>
        <v>XX4</v>
      </c>
      <c r="E43" s="93" t="str">
        <f t="shared" ref="E43:E44" si="8">E42</f>
        <v>Tempura</v>
      </c>
      <c r="F43" s="90"/>
      <c r="G43" s="75" t="s">
        <v>190</v>
      </c>
      <c r="H43" s="77">
        <v>750</v>
      </c>
      <c r="I43" s="78">
        <v>1.5</v>
      </c>
      <c r="J43" s="77">
        <v>600</v>
      </c>
      <c r="K43" s="78">
        <v>6</v>
      </c>
      <c r="L43" s="57">
        <f t="shared" si="1"/>
        <v>4725</v>
      </c>
      <c r="M43" s="394"/>
      <c r="N43" s="355"/>
      <c r="O43" s="358">
        <f t="shared" si="0"/>
        <v>4725</v>
      </c>
    </row>
    <row r="44" spans="1:15" s="25" customFormat="1">
      <c r="A44" s="398"/>
      <c r="B44" s="138" t="str">
        <f t="shared" si="7"/>
        <v>Opération_4</v>
      </c>
      <c r="C44" s="71" t="str">
        <f t="shared" si="6"/>
        <v>Client 4</v>
      </c>
      <c r="D44" s="76" t="str">
        <f>D43</f>
        <v>XX4</v>
      </c>
      <c r="E44" s="93" t="str">
        <f t="shared" si="8"/>
        <v>Tempura</v>
      </c>
      <c r="F44" s="94"/>
      <c r="G44" s="75" t="s">
        <v>193</v>
      </c>
      <c r="H44" s="73">
        <v>750</v>
      </c>
      <c r="I44" s="74">
        <v>1</v>
      </c>
      <c r="J44" s="73">
        <v>600</v>
      </c>
      <c r="K44" s="74">
        <v>3</v>
      </c>
      <c r="L44" s="56">
        <f t="shared" si="1"/>
        <v>2550</v>
      </c>
      <c r="M44" s="395"/>
      <c r="N44" s="353"/>
      <c r="O44" s="358">
        <f t="shared" si="0"/>
        <v>2550</v>
      </c>
    </row>
    <row r="45" spans="1:15" s="25" customFormat="1" ht="11" customHeight="1">
      <c r="A45" s="396"/>
      <c r="B45" s="137" t="s">
        <v>199</v>
      </c>
      <c r="C45" s="66" t="s">
        <v>179</v>
      </c>
      <c r="D45" s="66" t="s">
        <v>233</v>
      </c>
      <c r="E45" s="91" t="s">
        <v>222</v>
      </c>
      <c r="F45" s="89"/>
      <c r="G45" s="65" t="s">
        <v>188</v>
      </c>
      <c r="H45" s="68">
        <v>750</v>
      </c>
      <c r="I45" s="69">
        <v>3</v>
      </c>
      <c r="J45" s="68">
        <v>600</v>
      </c>
      <c r="K45" s="69">
        <v>5</v>
      </c>
      <c r="L45" s="55">
        <f t="shared" si="1"/>
        <v>5250</v>
      </c>
      <c r="M45" s="393">
        <f>SUM(L45:L49)</f>
        <v>23325</v>
      </c>
      <c r="N45" s="356"/>
      <c r="O45" s="358">
        <f t="shared" si="0"/>
        <v>5250</v>
      </c>
    </row>
    <row r="46" spans="1:15" s="25" customFormat="1">
      <c r="A46" s="397"/>
      <c r="B46" s="138" t="str">
        <f>B45</f>
        <v>Opération_5</v>
      </c>
      <c r="C46" s="76" t="str">
        <f t="shared" si="6"/>
        <v>Client 5</v>
      </c>
      <c r="D46" s="76" t="str">
        <f>D45</f>
        <v>XX5</v>
      </c>
      <c r="E46" s="93" t="str">
        <f>E45</f>
        <v>Cendrillon</v>
      </c>
      <c r="F46" s="90"/>
      <c r="G46" s="75" t="s">
        <v>189</v>
      </c>
      <c r="H46" s="77">
        <v>750</v>
      </c>
      <c r="I46" s="78">
        <v>2.5</v>
      </c>
      <c r="J46" s="77">
        <v>600</v>
      </c>
      <c r="K46" s="78">
        <v>8.5</v>
      </c>
      <c r="L46" s="57">
        <f t="shared" si="1"/>
        <v>6975</v>
      </c>
      <c r="M46" s="394"/>
      <c r="N46" s="355"/>
      <c r="O46" s="358">
        <f t="shared" si="0"/>
        <v>6975</v>
      </c>
    </row>
    <row r="47" spans="1:15" s="25" customFormat="1">
      <c r="A47" s="397"/>
      <c r="B47" s="138" t="str">
        <f t="shared" ref="B47:B49" si="9">B46</f>
        <v>Opération_5</v>
      </c>
      <c r="C47" s="76" t="str">
        <f t="shared" si="6"/>
        <v>Client 5</v>
      </c>
      <c r="D47" s="76" t="str">
        <f t="shared" ref="D47:D49" si="10">D46</f>
        <v>XX5</v>
      </c>
      <c r="E47" s="93" t="str">
        <f t="shared" ref="E47:E49" si="11">E46</f>
        <v>Cendrillon</v>
      </c>
      <c r="F47" s="90"/>
      <c r="G47" s="75" t="s">
        <v>190</v>
      </c>
      <c r="H47" s="77">
        <v>750</v>
      </c>
      <c r="I47" s="78">
        <v>1.5</v>
      </c>
      <c r="J47" s="77">
        <v>600</v>
      </c>
      <c r="K47" s="78">
        <v>6</v>
      </c>
      <c r="L47" s="57">
        <f t="shared" si="1"/>
        <v>4725</v>
      </c>
      <c r="M47" s="394"/>
      <c r="N47" s="355"/>
      <c r="O47" s="358">
        <f t="shared" si="0"/>
        <v>4725</v>
      </c>
    </row>
    <row r="48" spans="1:15" s="25" customFormat="1">
      <c r="A48" s="397"/>
      <c r="B48" s="138" t="str">
        <f t="shared" si="9"/>
        <v>Opération_5</v>
      </c>
      <c r="C48" s="76" t="str">
        <f t="shared" si="6"/>
        <v>Client 5</v>
      </c>
      <c r="D48" s="76" t="str">
        <f t="shared" si="10"/>
        <v>XX5</v>
      </c>
      <c r="E48" s="93" t="str">
        <f t="shared" si="11"/>
        <v>Cendrillon</v>
      </c>
      <c r="F48" s="90"/>
      <c r="G48" s="75" t="s">
        <v>193</v>
      </c>
      <c r="H48" s="77">
        <v>750</v>
      </c>
      <c r="I48" s="78">
        <v>1</v>
      </c>
      <c r="J48" s="77">
        <v>600</v>
      </c>
      <c r="K48" s="78">
        <v>3</v>
      </c>
      <c r="L48" s="57">
        <f t="shared" si="1"/>
        <v>2550</v>
      </c>
      <c r="M48" s="394"/>
      <c r="N48" s="355"/>
      <c r="O48" s="358">
        <f t="shared" si="0"/>
        <v>2550</v>
      </c>
    </row>
    <row r="49" spans="1:15" s="25" customFormat="1">
      <c r="A49" s="398"/>
      <c r="B49" s="138" t="str">
        <f t="shared" si="9"/>
        <v>Opération_5</v>
      </c>
      <c r="C49" s="71" t="str">
        <f t="shared" si="6"/>
        <v>Client 5</v>
      </c>
      <c r="D49" s="76" t="str">
        <f t="shared" si="10"/>
        <v>XX5</v>
      </c>
      <c r="E49" s="93" t="str">
        <f t="shared" si="11"/>
        <v>Cendrillon</v>
      </c>
      <c r="F49" s="94"/>
      <c r="G49" s="70" t="s">
        <v>191</v>
      </c>
      <c r="H49" s="73">
        <v>750</v>
      </c>
      <c r="I49" s="74">
        <v>1.5</v>
      </c>
      <c r="J49" s="73">
        <v>600</v>
      </c>
      <c r="K49" s="74">
        <v>4.5</v>
      </c>
      <c r="L49" s="56">
        <f t="shared" si="1"/>
        <v>3825</v>
      </c>
      <c r="M49" s="395"/>
      <c r="N49" s="353"/>
      <c r="O49" s="358">
        <f t="shared" si="0"/>
        <v>3825</v>
      </c>
    </row>
    <row r="50" spans="1:15" s="25" customFormat="1" ht="11" customHeight="1">
      <c r="A50" s="387"/>
      <c r="B50" s="137" t="s">
        <v>200</v>
      </c>
      <c r="C50" s="66" t="s">
        <v>180</v>
      </c>
      <c r="D50" s="66" t="s">
        <v>234</v>
      </c>
      <c r="E50" s="91" t="s">
        <v>186</v>
      </c>
      <c r="F50" s="89"/>
      <c r="G50" s="65" t="s">
        <v>188</v>
      </c>
      <c r="H50" s="68">
        <v>1200</v>
      </c>
      <c r="I50" s="69">
        <v>2</v>
      </c>
      <c r="J50" s="68">
        <v>850</v>
      </c>
      <c r="K50" s="69">
        <v>1</v>
      </c>
      <c r="L50" s="55">
        <f t="shared" si="1"/>
        <v>3250</v>
      </c>
      <c r="M50" s="393">
        <f>SUM(L50:L53)</f>
        <v>19830</v>
      </c>
      <c r="N50" s="356"/>
      <c r="O50" s="358">
        <f t="shared" si="0"/>
        <v>3250</v>
      </c>
    </row>
    <row r="51" spans="1:15" s="25" customFormat="1">
      <c r="A51" s="397"/>
      <c r="B51" s="138" t="str">
        <f>B50</f>
        <v>Opéartion_6</v>
      </c>
      <c r="C51" s="76" t="str">
        <f>C50</f>
        <v>Client 6</v>
      </c>
      <c r="D51" s="76" t="str">
        <f>D50</f>
        <v>XX6</v>
      </c>
      <c r="E51" s="93" t="str">
        <f>E50</f>
        <v>Hihgway to Hell</v>
      </c>
      <c r="F51" s="90"/>
      <c r="G51" s="75" t="s">
        <v>189</v>
      </c>
      <c r="H51" s="77"/>
      <c r="I51" s="78"/>
      <c r="J51" s="77"/>
      <c r="K51" s="78"/>
      <c r="L51" s="57">
        <v>1280</v>
      </c>
      <c r="M51" s="394"/>
      <c r="N51" s="355"/>
      <c r="O51" s="358">
        <f t="shared" si="0"/>
        <v>1280</v>
      </c>
    </row>
    <row r="52" spans="1:15" s="25" customFormat="1">
      <c r="A52" s="397"/>
      <c r="B52" s="138" t="str">
        <f t="shared" ref="B52:B53" si="12">B51</f>
        <v>Opéartion_6</v>
      </c>
      <c r="C52" s="76" t="str">
        <f>C51</f>
        <v>Client 6</v>
      </c>
      <c r="D52" s="76" t="str">
        <f t="shared" ref="D52:D53" si="13">D51</f>
        <v>XX6</v>
      </c>
      <c r="E52" s="93" t="str">
        <f t="shared" ref="E52:E53" si="14">E51</f>
        <v>Hihgway to Hell</v>
      </c>
      <c r="F52" s="90"/>
      <c r="G52" s="75" t="s">
        <v>190</v>
      </c>
      <c r="H52" s="77">
        <v>1200</v>
      </c>
      <c r="I52" s="78"/>
      <c r="J52" s="77">
        <v>850</v>
      </c>
      <c r="K52" s="78">
        <v>5</v>
      </c>
      <c r="L52" s="57">
        <f t="shared" si="1"/>
        <v>4250</v>
      </c>
      <c r="M52" s="394"/>
      <c r="N52" s="355"/>
      <c r="O52" s="358">
        <f t="shared" si="0"/>
        <v>4250</v>
      </c>
    </row>
    <row r="53" spans="1:15" s="25" customFormat="1">
      <c r="A53" s="398"/>
      <c r="B53" s="138" t="str">
        <f t="shared" si="12"/>
        <v>Opéartion_6</v>
      </c>
      <c r="C53" s="71" t="str">
        <f>C52</f>
        <v>Client 6</v>
      </c>
      <c r="D53" s="76" t="str">
        <f t="shared" si="13"/>
        <v>XX6</v>
      </c>
      <c r="E53" s="93" t="str">
        <f t="shared" si="14"/>
        <v>Hihgway to Hell</v>
      </c>
      <c r="F53" s="94"/>
      <c r="G53" s="75" t="s">
        <v>193</v>
      </c>
      <c r="H53" s="73">
        <v>1200</v>
      </c>
      <c r="I53" s="74"/>
      <c r="J53" s="73">
        <v>850</v>
      </c>
      <c r="K53" s="74">
        <v>13</v>
      </c>
      <c r="L53" s="56">
        <f t="shared" si="1"/>
        <v>11050</v>
      </c>
      <c r="M53" s="395"/>
      <c r="N53" s="353"/>
      <c r="O53" s="358">
        <f t="shared" si="0"/>
        <v>11050</v>
      </c>
    </row>
    <row r="54" spans="1:15" s="25" customFormat="1">
      <c r="A54" s="116"/>
      <c r="B54" s="60" t="s">
        <v>201</v>
      </c>
      <c r="C54" s="61" t="s">
        <v>181</v>
      </c>
      <c r="D54" s="61" t="s">
        <v>185</v>
      </c>
      <c r="E54" s="61" t="s">
        <v>186</v>
      </c>
      <c r="F54" s="62"/>
      <c r="G54" s="60" t="s">
        <v>194</v>
      </c>
      <c r="H54" s="63">
        <v>750</v>
      </c>
      <c r="I54" s="64">
        <v>6.5</v>
      </c>
      <c r="J54" s="63">
        <v>650</v>
      </c>
      <c r="K54" s="64">
        <v>16</v>
      </c>
      <c r="L54" s="54">
        <f t="shared" si="1"/>
        <v>15275</v>
      </c>
      <c r="M54" s="113">
        <f>L54</f>
        <v>15275</v>
      </c>
      <c r="N54" s="357"/>
      <c r="O54" s="358">
        <f t="shared" si="0"/>
        <v>15275</v>
      </c>
    </row>
    <row r="55" spans="1:15" s="25" customFormat="1" ht="11" customHeight="1">
      <c r="A55" s="387"/>
      <c r="B55" s="137" t="s">
        <v>202</v>
      </c>
      <c r="C55" s="66" t="s">
        <v>182</v>
      </c>
      <c r="D55" s="66" t="s">
        <v>185</v>
      </c>
      <c r="E55" s="91" t="s">
        <v>186</v>
      </c>
      <c r="F55" s="89"/>
      <c r="G55" s="65" t="s">
        <v>188</v>
      </c>
      <c r="H55" s="68">
        <v>750</v>
      </c>
      <c r="I55" s="69">
        <v>3</v>
      </c>
      <c r="J55" s="68">
        <v>650</v>
      </c>
      <c r="K55" s="69">
        <v>4</v>
      </c>
      <c r="L55" s="55">
        <f>(I55*H55)+(J55*K55)</f>
        <v>4850</v>
      </c>
      <c r="M55" s="393">
        <f>SUM(L55:L58)</f>
        <v>8850</v>
      </c>
      <c r="N55" s="399"/>
      <c r="O55" s="358">
        <f t="shared" si="0"/>
        <v>4850</v>
      </c>
    </row>
    <row r="56" spans="1:15" s="25" customFormat="1">
      <c r="A56" s="388"/>
      <c r="B56" s="138" t="str">
        <f>B55</f>
        <v>Opération_8</v>
      </c>
      <c r="C56" s="76" t="str">
        <f>C55</f>
        <v>Client 8</v>
      </c>
      <c r="D56" s="76" t="str">
        <f>D55</f>
        <v>XXX</v>
      </c>
      <c r="E56" s="93" t="str">
        <f>E55</f>
        <v>Hihgway to Hell</v>
      </c>
      <c r="F56" s="90"/>
      <c r="G56" s="75" t="s">
        <v>189</v>
      </c>
      <c r="H56" s="77">
        <v>750</v>
      </c>
      <c r="I56" s="78">
        <v>0.5</v>
      </c>
      <c r="J56" s="77">
        <v>650</v>
      </c>
      <c r="K56" s="78">
        <v>3</v>
      </c>
      <c r="L56" s="57">
        <f>(I56*H56)+(J56*K56)</f>
        <v>2325</v>
      </c>
      <c r="M56" s="394"/>
      <c r="N56" s="400"/>
      <c r="O56" s="358">
        <f t="shared" si="0"/>
        <v>2325</v>
      </c>
    </row>
    <row r="57" spans="1:15" s="25" customFormat="1">
      <c r="A57" s="388"/>
      <c r="B57" s="138" t="str">
        <f t="shared" ref="B57:B58" si="15">B56</f>
        <v>Opération_8</v>
      </c>
      <c r="C57" s="76" t="str">
        <f>C56</f>
        <v>Client 8</v>
      </c>
      <c r="D57" s="76" t="str">
        <f>D56</f>
        <v>XXX</v>
      </c>
      <c r="E57" s="93" t="str">
        <f t="shared" ref="E57:E58" si="16">E56</f>
        <v>Hihgway to Hell</v>
      </c>
      <c r="F57" s="90"/>
      <c r="G57" s="75" t="s">
        <v>190</v>
      </c>
      <c r="H57" s="77">
        <v>750</v>
      </c>
      <c r="I57" s="78">
        <v>0.5</v>
      </c>
      <c r="J57" s="77">
        <v>650</v>
      </c>
      <c r="K57" s="78">
        <v>1</v>
      </c>
      <c r="L57" s="57">
        <f t="shared" si="1"/>
        <v>1025</v>
      </c>
      <c r="M57" s="394"/>
      <c r="N57" s="400"/>
      <c r="O57" s="358">
        <f t="shared" si="0"/>
        <v>1025</v>
      </c>
    </row>
    <row r="58" spans="1:15" s="25" customFormat="1">
      <c r="A58" s="389"/>
      <c r="B58" s="138" t="str">
        <f t="shared" si="15"/>
        <v>Opération_8</v>
      </c>
      <c r="C58" s="71" t="str">
        <f>C57</f>
        <v>Client 8</v>
      </c>
      <c r="D58" s="76" t="str">
        <f>D57</f>
        <v>XXX</v>
      </c>
      <c r="E58" s="93" t="str">
        <f t="shared" si="16"/>
        <v>Hihgway to Hell</v>
      </c>
      <c r="F58" s="90"/>
      <c r="G58" s="75" t="s">
        <v>193</v>
      </c>
      <c r="H58" s="73">
        <v>750</v>
      </c>
      <c r="I58" s="74"/>
      <c r="J58" s="73">
        <v>650</v>
      </c>
      <c r="K58" s="74">
        <v>1</v>
      </c>
      <c r="L58" s="56">
        <f t="shared" si="1"/>
        <v>650</v>
      </c>
      <c r="M58" s="395"/>
      <c r="N58" s="401"/>
      <c r="O58" s="358">
        <f t="shared" si="0"/>
        <v>650</v>
      </c>
    </row>
    <row r="59" spans="1:15" s="25" customFormat="1" ht="11" customHeight="1">
      <c r="A59" s="117"/>
      <c r="B59" s="137" t="s">
        <v>203</v>
      </c>
      <c r="C59" s="66" t="s">
        <v>183</v>
      </c>
      <c r="D59" s="66" t="s">
        <v>185</v>
      </c>
      <c r="E59" s="91" t="s">
        <v>187</v>
      </c>
      <c r="F59" s="67"/>
      <c r="G59" s="65" t="s">
        <v>194</v>
      </c>
      <c r="H59" s="68">
        <v>850</v>
      </c>
      <c r="I59" s="69">
        <v>10</v>
      </c>
      <c r="J59" s="68">
        <v>700</v>
      </c>
      <c r="K59" s="69">
        <v>8</v>
      </c>
      <c r="L59" s="55">
        <f>(I59*H59)+(J59*K59)</f>
        <v>14100</v>
      </c>
      <c r="M59" s="393">
        <f>SUM(L59:L60)</f>
        <v>28550</v>
      </c>
      <c r="N59" s="356"/>
      <c r="O59" s="358">
        <f t="shared" si="0"/>
        <v>14100</v>
      </c>
    </row>
    <row r="60" spans="1:15" s="25" customFormat="1">
      <c r="A60" s="118"/>
      <c r="B60" s="140" t="str">
        <f>B59</f>
        <v>Opération_9</v>
      </c>
      <c r="C60" s="71" t="str">
        <f>C59</f>
        <v>Client 9</v>
      </c>
      <c r="D60" s="71" t="str">
        <f>D59</f>
        <v>XXX</v>
      </c>
      <c r="E60" s="92" t="str">
        <f>E59</f>
        <v>hihgway to Hell</v>
      </c>
      <c r="F60" s="72"/>
      <c r="G60" s="70" t="s">
        <v>189</v>
      </c>
      <c r="H60" s="73">
        <v>850</v>
      </c>
      <c r="I60" s="74">
        <v>17</v>
      </c>
      <c r="J60" s="73">
        <v>700</v>
      </c>
      <c r="K60" s="74"/>
      <c r="L60" s="56">
        <f t="shared" si="1"/>
        <v>14450</v>
      </c>
      <c r="M60" s="395"/>
      <c r="N60" s="353"/>
      <c r="O60" s="358">
        <f t="shared" si="0"/>
        <v>14450</v>
      </c>
    </row>
    <row r="61" spans="1:15" s="25" customFormat="1" ht="11" customHeight="1">
      <c r="A61" s="387"/>
      <c r="B61" s="137" t="s">
        <v>204</v>
      </c>
      <c r="C61" s="66" t="s">
        <v>184</v>
      </c>
      <c r="D61" s="66" t="s">
        <v>185</v>
      </c>
      <c r="E61" s="91" t="s">
        <v>187</v>
      </c>
      <c r="F61" s="390"/>
      <c r="G61" s="65" t="s">
        <v>188</v>
      </c>
      <c r="H61" s="68">
        <v>750</v>
      </c>
      <c r="I61" s="69">
        <v>3.5</v>
      </c>
      <c r="J61" s="68">
        <v>650</v>
      </c>
      <c r="K61" s="69">
        <v>5.5</v>
      </c>
      <c r="L61" s="55">
        <f t="shared" si="1"/>
        <v>6200</v>
      </c>
      <c r="M61" s="393">
        <f>SUM(L61:L64)</f>
        <v>10400</v>
      </c>
      <c r="N61" s="356"/>
      <c r="O61" s="358">
        <f t="shared" si="0"/>
        <v>6200</v>
      </c>
    </row>
    <row r="62" spans="1:15" s="25" customFormat="1">
      <c r="A62" s="388"/>
      <c r="B62" s="138" t="str">
        <f>B61</f>
        <v>Opération_10</v>
      </c>
      <c r="C62" s="76" t="str">
        <f>C61</f>
        <v>Client 10</v>
      </c>
      <c r="D62" s="76" t="str">
        <f>D61</f>
        <v>XXX</v>
      </c>
      <c r="E62" s="93" t="str">
        <f>E61</f>
        <v>hihgway to Hell</v>
      </c>
      <c r="F62" s="391"/>
      <c r="G62" s="75" t="s">
        <v>189</v>
      </c>
      <c r="H62" s="77">
        <v>750</v>
      </c>
      <c r="I62" s="78"/>
      <c r="J62" s="77">
        <v>650</v>
      </c>
      <c r="K62" s="78">
        <v>1</v>
      </c>
      <c r="L62" s="57">
        <f t="shared" si="1"/>
        <v>650</v>
      </c>
      <c r="M62" s="394"/>
      <c r="N62" s="355"/>
      <c r="O62" s="358">
        <f t="shared" si="0"/>
        <v>650</v>
      </c>
    </row>
    <row r="63" spans="1:15" s="25" customFormat="1">
      <c r="A63" s="388"/>
      <c r="B63" s="138" t="str">
        <f t="shared" ref="B63:B64" si="17">B62</f>
        <v>Opération_10</v>
      </c>
      <c r="C63" s="76" t="str">
        <f>C62</f>
        <v>Client 10</v>
      </c>
      <c r="D63" s="76" t="str">
        <f t="shared" ref="D63:D64" si="18">D62</f>
        <v>XXX</v>
      </c>
      <c r="E63" s="93" t="str">
        <f t="shared" ref="E63:E64" si="19">E62</f>
        <v>hihgway to Hell</v>
      </c>
      <c r="F63" s="391"/>
      <c r="G63" s="75" t="s">
        <v>190</v>
      </c>
      <c r="H63" s="77">
        <v>750</v>
      </c>
      <c r="I63" s="78">
        <v>2</v>
      </c>
      <c r="J63" s="77">
        <v>650</v>
      </c>
      <c r="K63" s="78">
        <v>1.5</v>
      </c>
      <c r="L63" s="57">
        <f t="shared" si="1"/>
        <v>2475</v>
      </c>
      <c r="M63" s="394"/>
      <c r="N63" s="355"/>
      <c r="O63" s="358">
        <f t="shared" si="0"/>
        <v>2475</v>
      </c>
    </row>
    <row r="64" spans="1:15" s="25" customFormat="1">
      <c r="A64" s="389"/>
      <c r="B64" s="138" t="str">
        <f t="shared" si="17"/>
        <v>Opération_10</v>
      </c>
      <c r="C64" s="71" t="str">
        <f>C63</f>
        <v>Client 10</v>
      </c>
      <c r="D64" s="76" t="str">
        <f t="shared" si="18"/>
        <v>XXX</v>
      </c>
      <c r="E64" s="93" t="str">
        <f t="shared" si="19"/>
        <v>hihgway to Hell</v>
      </c>
      <c r="F64" s="392"/>
      <c r="G64" s="75" t="s">
        <v>193</v>
      </c>
      <c r="H64" s="73">
        <v>750</v>
      </c>
      <c r="I64" s="74">
        <v>1</v>
      </c>
      <c r="J64" s="73">
        <v>650</v>
      </c>
      <c r="K64" s="74">
        <v>0.5</v>
      </c>
      <c r="L64" s="56">
        <f t="shared" si="1"/>
        <v>1075</v>
      </c>
      <c r="M64" s="395"/>
      <c r="N64" s="353"/>
      <c r="O64" s="358">
        <f t="shared" si="0"/>
        <v>1075</v>
      </c>
    </row>
    <row r="65" spans="1:15" s="25" customFormat="1" ht="11" customHeight="1">
      <c r="A65" s="396"/>
      <c r="B65" s="137" t="s">
        <v>205</v>
      </c>
      <c r="C65" s="66" t="s">
        <v>235</v>
      </c>
      <c r="D65" s="66" t="s">
        <v>185</v>
      </c>
      <c r="E65" s="91" t="s">
        <v>187</v>
      </c>
      <c r="F65" s="390"/>
      <c r="G65" s="65" t="s">
        <v>188</v>
      </c>
      <c r="H65" s="68"/>
      <c r="I65" s="69"/>
      <c r="J65" s="68">
        <v>700</v>
      </c>
      <c r="K65" s="69">
        <v>8.5</v>
      </c>
      <c r="L65" s="55">
        <f>(I65*H65)+(J65*K65)</f>
        <v>5950</v>
      </c>
      <c r="M65" s="393">
        <f>SUM(L65:L68)</f>
        <v>10150</v>
      </c>
      <c r="N65" s="356"/>
      <c r="O65" s="358">
        <f t="shared" si="0"/>
        <v>5950</v>
      </c>
    </row>
    <row r="66" spans="1:15" s="25" customFormat="1">
      <c r="A66" s="397"/>
      <c r="B66" s="138" t="str">
        <f>B65</f>
        <v>Opération_11</v>
      </c>
      <c r="C66" s="76" t="str">
        <f>C65</f>
        <v>Client 11</v>
      </c>
      <c r="D66" s="76" t="str">
        <f>D65</f>
        <v>XXX</v>
      </c>
      <c r="E66" s="93" t="str">
        <f>E65</f>
        <v>hihgway to Hell</v>
      </c>
      <c r="F66" s="391"/>
      <c r="G66" s="75" t="s">
        <v>189</v>
      </c>
      <c r="H66" s="77"/>
      <c r="I66" s="78"/>
      <c r="J66" s="77">
        <v>700</v>
      </c>
      <c r="K66" s="78">
        <v>3</v>
      </c>
      <c r="L66" s="57">
        <f t="shared" ref="L66:L71" si="20">(I66*H66)+(J66*K66)</f>
        <v>2100</v>
      </c>
      <c r="M66" s="394"/>
      <c r="N66" s="355"/>
      <c r="O66" s="358">
        <f t="shared" si="0"/>
        <v>2100</v>
      </c>
    </row>
    <row r="67" spans="1:15" s="25" customFormat="1">
      <c r="A67" s="397"/>
      <c r="B67" s="138" t="str">
        <f>B66</f>
        <v>Opération_11</v>
      </c>
      <c r="C67" s="76" t="str">
        <f>C66</f>
        <v>Client 11</v>
      </c>
      <c r="D67" s="76" t="str">
        <f t="shared" ref="D67:D68" si="21">D66</f>
        <v>XXX</v>
      </c>
      <c r="E67" s="93" t="str">
        <f>E66</f>
        <v>hihgway to Hell</v>
      </c>
      <c r="F67" s="391"/>
      <c r="G67" s="75" t="s">
        <v>190</v>
      </c>
      <c r="H67" s="77"/>
      <c r="I67" s="78"/>
      <c r="J67" s="77">
        <v>700</v>
      </c>
      <c r="K67" s="78">
        <v>1.5</v>
      </c>
      <c r="L67" s="57">
        <f t="shared" si="20"/>
        <v>1050</v>
      </c>
      <c r="M67" s="394"/>
      <c r="N67" s="355"/>
      <c r="O67" s="358">
        <f t="shared" si="0"/>
        <v>1050</v>
      </c>
    </row>
    <row r="68" spans="1:15" s="25" customFormat="1">
      <c r="A68" s="398"/>
      <c r="B68" s="140" t="str">
        <f>B67</f>
        <v>Opération_11</v>
      </c>
      <c r="C68" s="71" t="str">
        <f>C67</f>
        <v>Client 11</v>
      </c>
      <c r="D68" s="76" t="str">
        <f t="shared" si="21"/>
        <v>XXX</v>
      </c>
      <c r="E68" s="92" t="str">
        <f>E67</f>
        <v>hihgway to Hell</v>
      </c>
      <c r="F68" s="392"/>
      <c r="G68" s="75" t="s">
        <v>193</v>
      </c>
      <c r="H68" s="73"/>
      <c r="I68" s="74"/>
      <c r="J68" s="73">
        <v>700</v>
      </c>
      <c r="K68" s="74">
        <v>1.5</v>
      </c>
      <c r="L68" s="56">
        <f t="shared" si="20"/>
        <v>1050</v>
      </c>
      <c r="M68" s="395"/>
      <c r="N68" s="353"/>
      <c r="O68" s="358">
        <f t="shared" si="0"/>
        <v>1050</v>
      </c>
    </row>
    <row r="69" spans="1:15" s="25" customFormat="1" ht="11" customHeight="1">
      <c r="A69" s="387"/>
      <c r="B69" s="137" t="s">
        <v>206</v>
      </c>
      <c r="C69" s="66" t="s">
        <v>236</v>
      </c>
      <c r="D69" s="66" t="s">
        <v>185</v>
      </c>
      <c r="E69" s="91" t="s">
        <v>187</v>
      </c>
      <c r="F69" s="390"/>
      <c r="G69" s="65" t="s">
        <v>194</v>
      </c>
      <c r="H69" s="68">
        <v>750</v>
      </c>
      <c r="I69" s="69">
        <v>2</v>
      </c>
      <c r="J69" s="68">
        <v>650</v>
      </c>
      <c r="K69" s="69">
        <v>4</v>
      </c>
      <c r="L69" s="55">
        <f t="shared" si="20"/>
        <v>4100</v>
      </c>
      <c r="M69" s="393">
        <f>SUM(L69:L71)</f>
        <v>8100</v>
      </c>
      <c r="N69" s="356"/>
      <c r="O69" s="358">
        <f t="shared" si="0"/>
        <v>4100</v>
      </c>
    </row>
    <row r="70" spans="1:15" s="25" customFormat="1">
      <c r="A70" s="397"/>
      <c r="B70" s="138" t="str">
        <f t="shared" ref="B70:E71" si="22">B69</f>
        <v>Opération_12</v>
      </c>
      <c r="C70" s="76" t="str">
        <f t="shared" si="22"/>
        <v>Client 12</v>
      </c>
      <c r="D70" s="76" t="str">
        <f t="shared" si="22"/>
        <v>XXX</v>
      </c>
      <c r="E70" s="93" t="str">
        <f t="shared" si="22"/>
        <v>hihgway to Hell</v>
      </c>
      <c r="F70" s="391"/>
      <c r="G70" s="75" t="s">
        <v>189</v>
      </c>
      <c r="H70" s="77">
        <v>750</v>
      </c>
      <c r="I70" s="78">
        <v>1</v>
      </c>
      <c r="J70" s="77">
        <v>650</v>
      </c>
      <c r="K70" s="78">
        <v>3</v>
      </c>
      <c r="L70" s="57">
        <f t="shared" si="20"/>
        <v>2700</v>
      </c>
      <c r="M70" s="394"/>
      <c r="N70" s="355"/>
      <c r="O70" s="358">
        <f t="shared" si="0"/>
        <v>2700</v>
      </c>
    </row>
    <row r="71" spans="1:15" s="25" customFormat="1">
      <c r="A71" s="398"/>
      <c r="B71" s="140" t="str">
        <f t="shared" si="22"/>
        <v>Opération_12</v>
      </c>
      <c r="C71" s="71" t="str">
        <f t="shared" si="22"/>
        <v>Client 12</v>
      </c>
      <c r="D71" s="71" t="str">
        <f t="shared" si="22"/>
        <v>XXX</v>
      </c>
      <c r="E71" s="92" t="str">
        <f t="shared" si="22"/>
        <v>hihgway to Hell</v>
      </c>
      <c r="F71" s="392"/>
      <c r="G71" s="70" t="s">
        <v>190</v>
      </c>
      <c r="H71" s="73">
        <v>750</v>
      </c>
      <c r="I71" s="74"/>
      <c r="J71" s="73">
        <v>650</v>
      </c>
      <c r="K71" s="74">
        <v>2</v>
      </c>
      <c r="L71" s="56">
        <f t="shared" si="20"/>
        <v>1300</v>
      </c>
      <c r="M71" s="395"/>
      <c r="N71" s="353"/>
      <c r="O71" s="358">
        <f t="shared" si="0"/>
        <v>1300</v>
      </c>
    </row>
    <row r="72" spans="1:15" s="25" customFormat="1">
      <c r="A72" s="119"/>
      <c r="B72" s="75"/>
      <c r="C72" s="76"/>
      <c r="D72" s="76"/>
      <c r="E72" s="153"/>
      <c r="F72" s="79"/>
      <c r="G72" s="75"/>
      <c r="H72" s="77"/>
      <c r="I72" s="78"/>
      <c r="J72" s="77"/>
      <c r="K72" s="78"/>
      <c r="L72" s="57"/>
      <c r="M72" s="114"/>
      <c r="N72" s="95"/>
    </row>
    <row r="73" spans="1:15" s="25" customFormat="1">
      <c r="A73" s="119"/>
      <c r="B73" s="75"/>
      <c r="C73" s="76"/>
      <c r="D73" s="76"/>
      <c r="E73" s="153"/>
      <c r="F73" s="79"/>
      <c r="G73" s="75"/>
      <c r="H73" s="77"/>
      <c r="I73" s="78"/>
      <c r="J73" s="77"/>
      <c r="K73" s="78"/>
      <c r="L73" s="57"/>
      <c r="M73" s="114"/>
      <c r="N73" s="95"/>
    </row>
    <row r="74" spans="1:15" s="24" customFormat="1">
      <c r="A74" s="120"/>
      <c r="B74" s="80"/>
      <c r="C74" s="81"/>
      <c r="D74" s="81"/>
      <c r="E74" s="153"/>
      <c r="F74" s="82"/>
      <c r="G74" s="80"/>
      <c r="H74" s="83"/>
      <c r="I74" s="84"/>
      <c r="J74" s="83"/>
      <c r="K74" s="85"/>
      <c r="L74" s="57"/>
      <c r="M74" s="114"/>
      <c r="N74" s="95"/>
    </row>
    <row r="75" spans="1:15" s="25" customFormat="1">
      <c r="A75" s="119"/>
      <c r="B75" s="75"/>
      <c r="C75" s="76"/>
      <c r="D75" s="76"/>
      <c r="E75" s="76"/>
      <c r="F75" s="79"/>
      <c r="G75" s="75"/>
      <c r="H75" s="77"/>
      <c r="I75" s="78"/>
      <c r="J75" s="77"/>
      <c r="K75" s="86"/>
      <c r="L75" s="57"/>
      <c r="M75" s="114"/>
      <c r="N75" s="95"/>
    </row>
    <row r="76" spans="1:15" s="25" customFormat="1">
      <c r="A76" s="119"/>
      <c r="B76" s="75"/>
      <c r="C76" s="76"/>
      <c r="D76" s="76"/>
      <c r="E76" s="76"/>
      <c r="F76" s="79"/>
      <c r="G76" s="75"/>
      <c r="H76" s="77"/>
      <c r="I76" s="78"/>
      <c r="J76" s="77"/>
      <c r="K76" s="78"/>
      <c r="L76" s="57"/>
      <c r="M76" s="114"/>
      <c r="N76" s="95"/>
    </row>
    <row r="77" spans="1:15" s="25" customFormat="1">
      <c r="A77" s="119"/>
      <c r="B77" s="75"/>
      <c r="C77" s="76"/>
      <c r="D77" s="76"/>
      <c r="E77" s="76"/>
      <c r="F77" s="79"/>
      <c r="G77" s="75"/>
      <c r="H77" s="77"/>
      <c r="I77" s="78"/>
      <c r="J77" s="77"/>
      <c r="K77" s="78"/>
      <c r="L77" s="57"/>
      <c r="M77" s="114"/>
      <c r="N77" s="95"/>
    </row>
    <row r="78" spans="1:15" s="25" customFormat="1">
      <c r="A78" s="119"/>
      <c r="B78" s="75"/>
      <c r="C78" s="76"/>
      <c r="D78" s="76"/>
      <c r="E78" s="76"/>
      <c r="F78" s="79"/>
      <c r="G78" s="75"/>
      <c r="H78" s="77"/>
      <c r="I78" s="78"/>
      <c r="J78" s="77"/>
      <c r="K78" s="78"/>
      <c r="L78" s="57"/>
      <c r="M78" s="114"/>
      <c r="N78" s="95"/>
    </row>
    <row r="79" spans="1:15" s="25" customFormat="1">
      <c r="A79" s="119"/>
      <c r="B79" s="75"/>
      <c r="C79" s="76"/>
      <c r="D79" s="76"/>
      <c r="E79" s="76"/>
      <c r="F79" s="79"/>
      <c r="G79" s="75"/>
      <c r="H79" s="77"/>
      <c r="I79" s="78"/>
      <c r="J79" s="77"/>
      <c r="K79" s="78"/>
      <c r="L79" s="57"/>
      <c r="M79" s="114"/>
      <c r="N79" s="95"/>
    </row>
    <row r="80" spans="1:15" s="25" customFormat="1">
      <c r="A80" s="119"/>
      <c r="B80" s="75"/>
      <c r="C80" s="76"/>
      <c r="D80" s="76"/>
      <c r="E80" s="76"/>
      <c r="F80" s="79"/>
      <c r="G80" s="75"/>
      <c r="H80" s="77"/>
      <c r="I80" s="78"/>
      <c r="J80" s="77"/>
      <c r="K80" s="78"/>
      <c r="L80" s="57"/>
      <c r="M80" s="114"/>
      <c r="N80" s="95"/>
    </row>
    <row r="81" spans="1:14" s="25" customFormat="1">
      <c r="A81" s="119"/>
      <c r="B81" s="75"/>
      <c r="C81" s="76"/>
      <c r="D81" s="76"/>
      <c r="E81" s="76"/>
      <c r="F81" s="79"/>
      <c r="G81" s="75"/>
      <c r="H81" s="77"/>
      <c r="I81" s="78"/>
      <c r="J81" s="77"/>
      <c r="K81" s="78"/>
      <c r="L81" s="57"/>
      <c r="M81" s="114"/>
      <c r="N81" s="95"/>
    </row>
    <row r="82" spans="1:14" s="25" customFormat="1">
      <c r="A82" s="119"/>
      <c r="B82" s="75"/>
      <c r="C82" s="76"/>
      <c r="D82" s="76"/>
      <c r="E82" s="76"/>
      <c r="F82" s="79"/>
      <c r="G82" s="75"/>
      <c r="H82" s="77"/>
      <c r="I82" s="78"/>
      <c r="J82" s="77"/>
      <c r="K82" s="78"/>
      <c r="L82" s="57"/>
      <c r="M82" s="114"/>
      <c r="N82" s="95"/>
    </row>
    <row r="83" spans="1:14" s="25" customFormat="1">
      <c r="A83" s="119"/>
      <c r="B83" s="75"/>
      <c r="C83" s="76"/>
      <c r="D83" s="76"/>
      <c r="E83" s="76"/>
      <c r="F83" s="79"/>
      <c r="G83" s="75"/>
      <c r="H83" s="77"/>
      <c r="I83" s="78"/>
      <c r="J83" s="77"/>
      <c r="K83" s="78"/>
      <c r="L83" s="57"/>
      <c r="M83" s="114"/>
      <c r="N83" s="95"/>
    </row>
    <row r="84" spans="1:14" s="25" customFormat="1">
      <c r="A84" s="119"/>
      <c r="B84" s="75"/>
      <c r="C84" s="76"/>
      <c r="D84" s="76"/>
      <c r="E84" s="76"/>
      <c r="F84" s="79"/>
      <c r="G84" s="75"/>
      <c r="H84" s="77"/>
      <c r="I84" s="78"/>
      <c r="J84" s="77"/>
      <c r="K84" s="78"/>
      <c r="L84" s="57"/>
      <c r="M84" s="114"/>
      <c r="N84" s="95"/>
    </row>
    <row r="85" spans="1:14" s="25" customFormat="1">
      <c r="A85" s="119"/>
      <c r="B85" s="75"/>
      <c r="C85" s="76"/>
      <c r="D85" s="76"/>
      <c r="E85" s="76"/>
      <c r="F85" s="79"/>
      <c r="G85" s="75"/>
      <c r="H85" s="77"/>
      <c r="I85" s="78"/>
      <c r="J85" s="77"/>
      <c r="K85" s="78"/>
      <c r="L85" s="57"/>
      <c r="M85" s="114"/>
      <c r="N85" s="95"/>
    </row>
    <row r="86" spans="1:14" s="25" customFormat="1">
      <c r="A86" s="119"/>
      <c r="B86" s="75"/>
      <c r="C86" s="76"/>
      <c r="D86" s="76"/>
      <c r="E86" s="76"/>
      <c r="F86" s="79"/>
      <c r="G86" s="75"/>
      <c r="H86" s="77"/>
      <c r="I86" s="78"/>
      <c r="J86" s="77"/>
      <c r="K86" s="78"/>
      <c r="L86" s="57"/>
      <c r="M86" s="114"/>
      <c r="N86" s="95"/>
    </row>
    <row r="87" spans="1:14" s="25" customFormat="1">
      <c r="A87" s="119"/>
      <c r="B87" s="75"/>
      <c r="C87" s="76"/>
      <c r="D87" s="76"/>
      <c r="E87" s="76"/>
      <c r="F87" s="79"/>
      <c r="G87" s="75"/>
      <c r="H87" s="77"/>
      <c r="I87" s="78"/>
      <c r="J87" s="77"/>
      <c r="K87" s="78"/>
      <c r="L87" s="57"/>
      <c r="M87" s="114"/>
      <c r="N87" s="95"/>
    </row>
    <row r="88" spans="1:14" s="25" customFormat="1">
      <c r="A88" s="119"/>
      <c r="B88" s="75"/>
      <c r="C88" s="76"/>
      <c r="D88" s="76"/>
      <c r="E88" s="76"/>
      <c r="F88" s="79"/>
      <c r="G88" s="75"/>
      <c r="H88" s="77"/>
      <c r="I88" s="78"/>
      <c r="J88" s="77"/>
      <c r="K88" s="78"/>
      <c r="L88" s="57"/>
      <c r="M88" s="114"/>
      <c r="N88" s="95"/>
    </row>
    <row r="89" spans="1:14" s="25" customFormat="1">
      <c r="A89" s="119"/>
      <c r="B89" s="75"/>
      <c r="C89" s="76"/>
      <c r="D89" s="76"/>
      <c r="E89" s="76"/>
      <c r="F89" s="79"/>
      <c r="G89" s="75"/>
      <c r="H89" s="77"/>
      <c r="I89" s="78"/>
      <c r="J89" s="77"/>
      <c r="K89" s="78"/>
      <c r="L89" s="57"/>
      <c r="M89" s="114"/>
      <c r="N89" s="95"/>
    </row>
    <row r="90" spans="1:14" s="25" customFormat="1">
      <c r="A90" s="119"/>
      <c r="B90" s="75"/>
      <c r="C90" s="76"/>
      <c r="D90" s="76"/>
      <c r="E90" s="76"/>
      <c r="F90" s="79"/>
      <c r="G90" s="75"/>
      <c r="H90" s="77"/>
      <c r="I90" s="78"/>
      <c r="J90" s="77"/>
      <c r="K90" s="78"/>
      <c r="L90" s="57"/>
      <c r="M90" s="114"/>
      <c r="N90" s="95"/>
    </row>
    <row r="91" spans="1:14" s="148" customFormat="1">
      <c r="A91" s="149" t="s">
        <v>127</v>
      </c>
      <c r="B91" s="141"/>
      <c r="C91" s="142"/>
      <c r="D91" s="142"/>
      <c r="E91" s="142"/>
      <c r="F91" s="143"/>
      <c r="G91" s="141"/>
      <c r="H91" s="144"/>
      <c r="I91" s="145"/>
      <c r="J91" s="144"/>
      <c r="K91" s="145"/>
      <c r="L91" s="144"/>
      <c r="M91" s="146"/>
      <c r="N91" s="147"/>
    </row>
    <row r="92" spans="1:14" s="25" customFormat="1" outlineLevel="1">
      <c r="A92" s="119"/>
      <c r="B92" s="75"/>
      <c r="C92" s="76"/>
      <c r="D92" s="76"/>
      <c r="E92" s="76"/>
      <c r="F92" s="79"/>
      <c r="G92" s="75"/>
      <c r="H92" s="77"/>
      <c r="I92" s="78"/>
      <c r="J92" s="77"/>
      <c r="K92" s="78"/>
      <c r="L92" s="57"/>
      <c r="M92" s="114"/>
      <c r="N92" s="95"/>
    </row>
    <row r="93" spans="1:14" s="25" customFormat="1" outlineLevel="1">
      <c r="A93" s="119"/>
      <c r="B93" s="75"/>
      <c r="C93" s="76"/>
      <c r="D93" s="76"/>
      <c r="E93" s="76"/>
      <c r="F93" s="76"/>
      <c r="G93" s="75"/>
      <c r="H93" s="77"/>
      <c r="I93" s="78"/>
      <c r="J93" s="77"/>
      <c r="K93" s="324"/>
      <c r="L93" s="57"/>
      <c r="M93" s="114"/>
      <c r="N93" s="95"/>
    </row>
    <row r="94" spans="1:14" s="25" customFormat="1" outlineLevel="1">
      <c r="A94" s="119"/>
      <c r="B94" s="75"/>
      <c r="C94" s="76"/>
      <c r="D94" s="76"/>
      <c r="E94" s="76"/>
      <c r="F94" s="79"/>
      <c r="G94" s="75"/>
      <c r="H94" s="77"/>
      <c r="I94" s="78"/>
      <c r="J94" s="77"/>
      <c r="K94" s="78"/>
      <c r="L94" s="57"/>
      <c r="M94" s="114"/>
      <c r="N94" s="95"/>
    </row>
    <row r="95" spans="1:14" s="25" customFormat="1" outlineLevel="1">
      <c r="A95" s="119"/>
      <c r="B95" s="75"/>
      <c r="C95" s="76"/>
      <c r="D95" s="76"/>
      <c r="E95" s="76"/>
      <c r="F95" s="79"/>
      <c r="G95" s="75"/>
      <c r="H95" s="77"/>
      <c r="I95" s="78"/>
      <c r="J95" s="77"/>
      <c r="K95" s="78"/>
      <c r="L95" s="57"/>
      <c r="M95" s="114"/>
      <c r="N95" s="95"/>
    </row>
    <row r="96" spans="1:14" s="25" customFormat="1" outlineLevel="1">
      <c r="A96" s="119"/>
      <c r="B96" s="75"/>
      <c r="C96" s="76"/>
      <c r="D96" s="76"/>
      <c r="E96" s="76"/>
      <c r="F96" s="79"/>
      <c r="G96" s="75"/>
      <c r="H96" s="77"/>
      <c r="I96" s="78"/>
      <c r="J96" s="77"/>
      <c r="K96" s="78"/>
      <c r="L96" s="57"/>
      <c r="M96" s="114"/>
      <c r="N96" s="95"/>
    </row>
    <row r="97" spans="1:14" s="25" customFormat="1" outlineLevel="1">
      <c r="A97" s="119"/>
      <c r="B97" s="75"/>
      <c r="C97" s="76"/>
      <c r="D97" s="76"/>
      <c r="E97" s="76"/>
      <c r="F97" s="79"/>
      <c r="G97" s="75"/>
      <c r="H97" s="77"/>
      <c r="I97" s="78"/>
      <c r="J97" s="77"/>
      <c r="K97" s="78"/>
      <c r="L97" s="57"/>
      <c r="M97" s="114"/>
      <c r="N97" s="95"/>
    </row>
    <row r="98" spans="1:14" s="25" customFormat="1" outlineLevel="1">
      <c r="A98" s="119"/>
      <c r="B98" s="75"/>
      <c r="C98" s="76"/>
      <c r="D98" s="76"/>
      <c r="E98" s="76"/>
      <c r="F98" s="79"/>
      <c r="G98" s="75"/>
      <c r="H98" s="77"/>
      <c r="I98" s="78"/>
      <c r="J98" s="77"/>
      <c r="K98" s="78"/>
      <c r="L98" s="57"/>
      <c r="M98" s="114"/>
      <c r="N98" s="95"/>
    </row>
    <row r="99" spans="1:14" s="25" customFormat="1" outlineLevel="1">
      <c r="A99" s="119"/>
      <c r="B99" s="75"/>
      <c r="C99" s="76"/>
      <c r="D99" s="76"/>
      <c r="E99" s="76"/>
      <c r="F99" s="79"/>
      <c r="G99" s="75"/>
      <c r="H99" s="77"/>
      <c r="I99" s="78"/>
      <c r="J99" s="77"/>
      <c r="K99" s="78"/>
      <c r="L99" s="57"/>
      <c r="M99" s="114"/>
      <c r="N99" s="95"/>
    </row>
    <row r="100" spans="1:14" s="25" customFormat="1" outlineLevel="1">
      <c r="A100" s="119"/>
      <c r="B100" s="75"/>
      <c r="C100" s="76"/>
      <c r="D100" s="76"/>
      <c r="E100" s="76"/>
      <c r="F100" s="79"/>
      <c r="G100" s="75"/>
      <c r="H100" s="77"/>
      <c r="I100" s="78"/>
      <c r="J100" s="77"/>
      <c r="K100" s="78"/>
      <c r="L100" s="57"/>
      <c r="M100" s="114"/>
      <c r="N100" s="95"/>
    </row>
    <row r="101" spans="1:14" s="25" customFormat="1" outlineLevel="1">
      <c r="A101" s="119"/>
      <c r="B101" s="75"/>
      <c r="C101" s="76"/>
      <c r="D101" s="76"/>
      <c r="E101" s="76"/>
      <c r="F101" s="79"/>
      <c r="G101" s="75"/>
      <c r="H101" s="77"/>
      <c r="I101" s="78"/>
      <c r="J101" s="77"/>
      <c r="K101" s="78"/>
      <c r="L101" s="57"/>
      <c r="M101" s="114"/>
      <c r="N101" s="95"/>
    </row>
    <row r="102" spans="1:14" s="25" customFormat="1" outlineLevel="1">
      <c r="A102" s="119"/>
      <c r="B102" s="75"/>
      <c r="C102" s="76"/>
      <c r="D102" s="76"/>
      <c r="E102" s="76"/>
      <c r="F102" s="79"/>
      <c r="G102" s="75"/>
      <c r="H102" s="77"/>
      <c r="I102" s="78"/>
      <c r="J102" s="77"/>
      <c r="K102" s="78"/>
      <c r="L102" s="57"/>
      <c r="M102" s="114"/>
      <c r="N102" s="95"/>
    </row>
    <row r="103" spans="1:14" s="25" customFormat="1" outlineLevel="1">
      <c r="A103" s="119"/>
      <c r="B103" s="75"/>
      <c r="C103" s="76"/>
      <c r="D103" s="76"/>
      <c r="E103" s="76"/>
      <c r="F103" s="79"/>
      <c r="G103" s="75"/>
      <c r="H103" s="77"/>
      <c r="I103" s="78"/>
      <c r="J103" s="77"/>
      <c r="K103" s="78"/>
      <c r="L103" s="57"/>
      <c r="M103" s="114"/>
      <c r="N103" s="95"/>
    </row>
    <row r="104" spans="1:14" s="25" customFormat="1" outlineLevel="1">
      <c r="A104" s="119"/>
      <c r="B104" s="75"/>
      <c r="C104" s="76"/>
      <c r="D104" s="76"/>
      <c r="E104" s="76"/>
      <c r="F104" s="79"/>
      <c r="G104" s="75"/>
      <c r="H104" s="77"/>
      <c r="I104" s="78"/>
      <c r="J104" s="77"/>
      <c r="K104" s="78"/>
      <c r="L104" s="57"/>
      <c r="M104" s="114"/>
      <c r="N104" s="95"/>
    </row>
    <row r="105" spans="1:14" s="25" customFormat="1" outlineLevel="1">
      <c r="A105" s="119"/>
      <c r="B105" s="75"/>
      <c r="C105" s="76"/>
      <c r="D105" s="76"/>
      <c r="E105" s="76"/>
      <c r="F105" s="79"/>
      <c r="G105" s="75"/>
      <c r="H105" s="77"/>
      <c r="I105" s="78"/>
      <c r="J105" s="77"/>
      <c r="K105" s="78"/>
      <c r="L105" s="57"/>
      <c r="M105" s="114"/>
      <c r="N105" s="95"/>
    </row>
    <row r="106" spans="1:14" s="25" customFormat="1" outlineLevel="1">
      <c r="A106" s="119"/>
      <c r="B106" s="75"/>
      <c r="C106" s="76"/>
      <c r="D106" s="76"/>
      <c r="E106" s="76"/>
      <c r="F106" s="79"/>
      <c r="G106" s="75"/>
      <c r="H106" s="77"/>
      <c r="I106" s="78"/>
      <c r="J106" s="77"/>
      <c r="K106" s="78"/>
      <c r="L106" s="57"/>
      <c r="M106" s="114"/>
      <c r="N106" s="95"/>
    </row>
    <row r="107" spans="1:14" s="25" customFormat="1" outlineLevel="1">
      <c r="A107" s="119"/>
      <c r="B107" s="75"/>
      <c r="C107" s="76"/>
      <c r="D107" s="76"/>
      <c r="E107" s="76"/>
      <c r="F107" s="79"/>
      <c r="G107" s="75"/>
      <c r="H107" s="77"/>
      <c r="I107" s="78"/>
      <c r="J107" s="77"/>
      <c r="K107" s="78"/>
      <c r="L107" s="57"/>
      <c r="M107" s="114"/>
      <c r="N107" s="95"/>
    </row>
    <row r="108" spans="1:14" s="25" customFormat="1" outlineLevel="1">
      <c r="A108" s="119"/>
      <c r="B108" s="75"/>
      <c r="C108" s="76"/>
      <c r="D108" s="76"/>
      <c r="E108" s="76"/>
      <c r="F108" s="79"/>
      <c r="G108" s="75"/>
      <c r="H108" s="77"/>
      <c r="I108" s="78"/>
      <c r="J108" s="77"/>
      <c r="K108" s="78"/>
      <c r="L108" s="57"/>
      <c r="M108" s="114"/>
      <c r="N108" s="95"/>
    </row>
    <row r="109" spans="1:14" s="25" customFormat="1" outlineLevel="1">
      <c r="A109" s="119"/>
      <c r="B109" s="75"/>
      <c r="C109" s="76"/>
      <c r="D109" s="76"/>
      <c r="E109" s="76"/>
      <c r="F109" s="79"/>
      <c r="G109" s="75"/>
      <c r="H109" s="77"/>
      <c r="I109" s="78"/>
      <c r="J109" s="77"/>
      <c r="K109" s="78"/>
      <c r="L109" s="57"/>
      <c r="M109" s="114"/>
      <c r="N109" s="95"/>
    </row>
    <row r="110" spans="1:14" s="25" customFormat="1" outlineLevel="1">
      <c r="A110" s="119"/>
      <c r="B110" s="75"/>
      <c r="C110" s="76"/>
      <c r="D110" s="76"/>
      <c r="E110" s="76"/>
      <c r="F110" s="79"/>
      <c r="G110" s="75"/>
      <c r="H110" s="77"/>
      <c r="I110" s="78"/>
      <c r="J110" s="77"/>
      <c r="K110" s="78"/>
      <c r="L110" s="57"/>
      <c r="M110" s="114"/>
      <c r="N110" s="95"/>
    </row>
    <row r="111" spans="1:14" s="25" customFormat="1" outlineLevel="1">
      <c r="A111" s="119"/>
      <c r="B111" s="75"/>
      <c r="C111" s="76"/>
      <c r="D111" s="76"/>
      <c r="E111" s="76"/>
      <c r="F111" s="79"/>
      <c r="G111" s="75"/>
      <c r="H111" s="77"/>
      <c r="I111" s="78"/>
      <c r="J111" s="77"/>
      <c r="K111" s="78"/>
      <c r="L111" s="57"/>
      <c r="M111" s="114"/>
      <c r="N111" s="95"/>
    </row>
    <row r="112" spans="1:14" s="25" customFormat="1" outlineLevel="1">
      <c r="A112" s="119"/>
      <c r="B112" s="75"/>
      <c r="C112" s="76"/>
      <c r="D112" s="76"/>
      <c r="E112" s="76"/>
      <c r="F112" s="79"/>
      <c r="G112" s="75"/>
      <c r="H112" s="77"/>
      <c r="I112" s="78"/>
      <c r="J112" s="77"/>
      <c r="K112" s="78"/>
      <c r="L112" s="57"/>
      <c r="M112" s="114"/>
      <c r="N112" s="95"/>
    </row>
    <row r="113" spans="1:14" s="25" customFormat="1" outlineLevel="1">
      <c r="A113" s="119"/>
      <c r="B113" s="75"/>
      <c r="C113" s="76"/>
      <c r="D113" s="76"/>
      <c r="E113" s="76"/>
      <c r="F113" s="79"/>
      <c r="G113" s="75"/>
      <c r="H113" s="77"/>
      <c r="I113" s="78"/>
      <c r="J113" s="77"/>
      <c r="K113" s="78"/>
      <c r="L113" s="57"/>
      <c r="M113" s="114"/>
      <c r="N113" s="95"/>
    </row>
    <row r="114" spans="1:14" s="25" customFormat="1" outlineLevel="1">
      <c r="A114" s="119"/>
      <c r="B114" s="75"/>
      <c r="C114" s="76"/>
      <c r="D114" s="76"/>
      <c r="E114" s="76"/>
      <c r="F114" s="79"/>
      <c r="G114" s="75"/>
      <c r="H114" s="77"/>
      <c r="I114" s="78"/>
      <c r="J114" s="77"/>
      <c r="K114" s="78"/>
      <c r="L114" s="57"/>
      <c r="M114" s="114"/>
      <c r="N114" s="95"/>
    </row>
    <row r="115" spans="1:14" s="25" customFormat="1" outlineLevel="1">
      <c r="A115" s="119"/>
      <c r="B115" s="75"/>
      <c r="C115" s="76"/>
      <c r="D115" s="76"/>
      <c r="E115" s="76"/>
      <c r="F115" s="79"/>
      <c r="G115" s="75"/>
      <c r="H115" s="77"/>
      <c r="I115" s="78"/>
      <c r="J115" s="77"/>
      <c r="K115" s="78"/>
      <c r="L115" s="57"/>
      <c r="M115" s="114"/>
      <c r="N115" s="95"/>
    </row>
    <row r="116" spans="1:14" s="25" customFormat="1" outlineLevel="1">
      <c r="A116" s="119"/>
      <c r="B116" s="75"/>
      <c r="C116" s="76"/>
      <c r="D116" s="76"/>
      <c r="E116" s="76"/>
      <c r="F116" s="79"/>
      <c r="G116" s="75"/>
      <c r="H116" s="77"/>
      <c r="I116" s="78"/>
      <c r="J116" s="77"/>
      <c r="K116" s="78"/>
      <c r="L116" s="57"/>
      <c r="M116" s="114"/>
      <c r="N116" s="95"/>
    </row>
    <row r="117" spans="1:14" s="25" customFormat="1" outlineLevel="1">
      <c r="A117" s="119"/>
      <c r="B117" s="75"/>
      <c r="C117" s="76"/>
      <c r="D117" s="76"/>
      <c r="E117" s="76"/>
      <c r="F117" s="79"/>
      <c r="G117" s="75"/>
      <c r="H117" s="77"/>
      <c r="I117" s="78"/>
      <c r="J117" s="77"/>
      <c r="K117" s="78"/>
      <c r="L117" s="57"/>
      <c r="M117" s="114"/>
      <c r="N117" s="95"/>
    </row>
    <row r="118" spans="1:14" s="25" customFormat="1" outlineLevel="1">
      <c r="A118" s="119"/>
      <c r="B118" s="75"/>
      <c r="C118" s="76"/>
      <c r="D118" s="76"/>
      <c r="E118" s="76"/>
      <c r="F118" s="79"/>
      <c r="G118" s="75"/>
      <c r="H118" s="77"/>
      <c r="I118" s="78"/>
      <c r="J118" s="77"/>
      <c r="K118" s="78"/>
      <c r="L118" s="57"/>
      <c r="M118" s="114"/>
      <c r="N118" s="95"/>
    </row>
    <row r="119" spans="1:14" s="25" customFormat="1" outlineLevel="1">
      <c r="A119" s="119"/>
      <c r="B119" s="75"/>
      <c r="C119" s="76"/>
      <c r="D119" s="76"/>
      <c r="E119" s="76"/>
      <c r="F119" s="79"/>
      <c r="G119" s="75"/>
      <c r="H119" s="77"/>
      <c r="I119" s="78"/>
      <c r="J119" s="77"/>
      <c r="K119" s="78"/>
      <c r="L119" s="57"/>
      <c r="M119" s="114"/>
      <c r="N119" s="95"/>
    </row>
    <row r="120" spans="1:14" s="25" customFormat="1" outlineLevel="1">
      <c r="A120" s="119"/>
      <c r="B120" s="75"/>
      <c r="C120" s="76"/>
      <c r="D120" s="76"/>
      <c r="E120" s="76"/>
      <c r="F120" s="79"/>
      <c r="G120" s="75"/>
      <c r="H120" s="77"/>
      <c r="I120" s="78"/>
      <c r="J120" s="77"/>
      <c r="K120" s="78"/>
      <c r="L120" s="57"/>
      <c r="M120" s="114"/>
      <c r="N120" s="95"/>
    </row>
    <row r="121" spans="1:14" s="25" customFormat="1" outlineLevel="1">
      <c r="A121" s="119"/>
      <c r="B121" s="75"/>
      <c r="C121" s="76"/>
      <c r="D121" s="76"/>
      <c r="E121" s="76"/>
      <c r="F121" s="79"/>
      <c r="G121" s="75"/>
      <c r="H121" s="77"/>
      <c r="I121" s="78"/>
      <c r="J121" s="77"/>
      <c r="K121" s="78"/>
      <c r="L121" s="57"/>
      <c r="M121" s="114"/>
      <c r="N121" s="95"/>
    </row>
    <row r="122" spans="1:14" s="25" customFormat="1" outlineLevel="1">
      <c r="A122" s="119"/>
      <c r="B122" s="75"/>
      <c r="C122" s="76"/>
      <c r="D122" s="76"/>
      <c r="E122" s="76"/>
      <c r="F122" s="79"/>
      <c r="G122" s="75"/>
      <c r="H122" s="77"/>
      <c r="I122" s="78"/>
      <c r="J122" s="77"/>
      <c r="K122" s="78"/>
      <c r="L122" s="57"/>
      <c r="M122" s="114"/>
      <c r="N122" s="95"/>
    </row>
    <row r="123" spans="1:14" s="25" customFormat="1" outlineLevel="1">
      <c r="A123" s="119"/>
      <c r="B123" s="75"/>
      <c r="C123" s="76"/>
      <c r="D123" s="76"/>
      <c r="E123" s="76"/>
      <c r="F123" s="79"/>
      <c r="G123" s="75"/>
      <c r="H123" s="77"/>
      <c r="I123" s="78"/>
      <c r="J123" s="77"/>
      <c r="K123" s="78"/>
      <c r="L123" s="57"/>
      <c r="M123" s="114"/>
      <c r="N123" s="95"/>
    </row>
    <row r="124" spans="1:14" s="25" customFormat="1" outlineLevel="1">
      <c r="A124" s="119"/>
      <c r="B124" s="75"/>
      <c r="C124" s="76"/>
      <c r="D124" s="76"/>
      <c r="E124" s="76"/>
      <c r="F124" s="79"/>
      <c r="G124" s="75"/>
      <c r="H124" s="77"/>
      <c r="I124" s="78"/>
      <c r="J124" s="77"/>
      <c r="K124" s="78"/>
      <c r="L124" s="57"/>
      <c r="M124" s="114"/>
      <c r="N124" s="95"/>
    </row>
    <row r="125" spans="1:14" s="25" customFormat="1" outlineLevel="1">
      <c r="A125" s="119"/>
      <c r="B125" s="75"/>
      <c r="C125" s="76"/>
      <c r="D125" s="76"/>
      <c r="E125" s="76"/>
      <c r="F125" s="79"/>
      <c r="G125" s="75"/>
      <c r="H125" s="77"/>
      <c r="I125" s="78"/>
      <c r="J125" s="77"/>
      <c r="K125" s="78"/>
      <c r="L125" s="57"/>
      <c r="M125" s="114"/>
      <c r="N125" s="95"/>
    </row>
    <row r="126" spans="1:14" s="25" customFormat="1" outlineLevel="1">
      <c r="A126" s="119"/>
      <c r="B126" s="75"/>
      <c r="C126" s="76"/>
      <c r="D126" s="76"/>
      <c r="E126" s="76"/>
      <c r="F126" s="79"/>
      <c r="G126" s="75"/>
      <c r="H126" s="77"/>
      <c r="I126" s="78"/>
      <c r="J126" s="77"/>
      <c r="K126" s="78"/>
      <c r="L126" s="57"/>
      <c r="M126" s="114"/>
      <c r="N126" s="95"/>
    </row>
    <row r="127" spans="1:14" s="25" customFormat="1" outlineLevel="1">
      <c r="A127" s="119"/>
      <c r="B127" s="75"/>
      <c r="C127" s="76"/>
      <c r="D127" s="76"/>
      <c r="E127" s="76"/>
      <c r="F127" s="79"/>
      <c r="G127" s="75"/>
      <c r="H127" s="77"/>
      <c r="I127" s="78"/>
      <c r="J127" s="77"/>
      <c r="K127" s="78"/>
      <c r="L127" s="57"/>
      <c r="M127" s="114"/>
      <c r="N127" s="95"/>
    </row>
    <row r="128" spans="1:14" s="25" customFormat="1" outlineLevel="1">
      <c r="A128" s="119"/>
      <c r="B128" s="75"/>
      <c r="C128" s="76"/>
      <c r="D128" s="76"/>
      <c r="E128" s="76"/>
      <c r="F128" s="79"/>
      <c r="G128" s="75"/>
      <c r="H128" s="77"/>
      <c r="I128" s="78"/>
      <c r="J128" s="77"/>
      <c r="K128" s="78"/>
      <c r="L128" s="57"/>
      <c r="M128" s="114"/>
      <c r="N128" s="95"/>
    </row>
    <row r="129" spans="1:14" s="25" customFormat="1" outlineLevel="1">
      <c r="A129" s="119"/>
      <c r="B129" s="75"/>
      <c r="C129" s="76"/>
      <c r="D129" s="76"/>
      <c r="E129" s="76"/>
      <c r="F129" s="79"/>
      <c r="G129" s="75"/>
      <c r="H129" s="77"/>
      <c r="I129" s="78"/>
      <c r="J129" s="77"/>
      <c r="K129" s="78"/>
      <c r="L129" s="57"/>
      <c r="M129" s="114"/>
      <c r="N129" s="95"/>
    </row>
    <row r="130" spans="1:14" s="25" customFormat="1" outlineLevel="1">
      <c r="A130" s="119"/>
      <c r="B130" s="75"/>
      <c r="C130" s="76"/>
      <c r="D130" s="76"/>
      <c r="E130" s="76"/>
      <c r="F130" s="79"/>
      <c r="G130" s="75"/>
      <c r="H130" s="77"/>
      <c r="I130" s="78"/>
      <c r="J130" s="77"/>
      <c r="K130" s="78"/>
      <c r="L130" s="57"/>
      <c r="M130" s="114"/>
      <c r="N130" s="95"/>
    </row>
    <row r="131" spans="1:14" s="25" customFormat="1" outlineLevel="1">
      <c r="A131" s="119"/>
      <c r="B131" s="75"/>
      <c r="C131" s="76"/>
      <c r="D131" s="76"/>
      <c r="E131" s="76"/>
      <c r="F131" s="79"/>
      <c r="G131" s="75"/>
      <c r="H131" s="77"/>
      <c r="I131" s="78"/>
      <c r="J131" s="77"/>
      <c r="K131" s="78"/>
      <c r="L131" s="57"/>
      <c r="M131" s="114"/>
      <c r="N131" s="95"/>
    </row>
    <row r="132" spans="1:14" s="25" customFormat="1" outlineLevel="1">
      <c r="A132" s="119"/>
      <c r="B132" s="75"/>
      <c r="C132" s="76"/>
      <c r="D132" s="76"/>
      <c r="E132" s="76"/>
      <c r="F132" s="79"/>
      <c r="G132" s="75"/>
      <c r="H132" s="77"/>
      <c r="I132" s="78"/>
      <c r="J132" s="77"/>
      <c r="K132" s="78"/>
      <c r="L132" s="57"/>
      <c r="M132" s="114"/>
      <c r="N132" s="95"/>
    </row>
    <row r="133" spans="1:14" s="25" customFormat="1" outlineLevel="1">
      <c r="A133" s="119"/>
      <c r="B133" s="75"/>
      <c r="C133" s="76"/>
      <c r="D133" s="76"/>
      <c r="E133" s="76"/>
      <c r="F133" s="79"/>
      <c r="G133" s="75"/>
      <c r="H133" s="77"/>
      <c r="I133" s="78"/>
      <c r="J133" s="77"/>
      <c r="K133" s="78"/>
      <c r="L133" s="57"/>
      <c r="M133" s="114"/>
      <c r="N133" s="95"/>
    </row>
    <row r="134" spans="1:14" s="25" customFormat="1" outlineLevel="1">
      <c r="A134" s="119"/>
      <c r="B134" s="75"/>
      <c r="C134" s="76"/>
      <c r="D134" s="76"/>
      <c r="E134" s="76"/>
      <c r="F134" s="79"/>
      <c r="G134" s="75"/>
      <c r="H134" s="77"/>
      <c r="I134" s="78"/>
      <c r="J134" s="77"/>
      <c r="K134" s="78"/>
      <c r="L134" s="57"/>
      <c r="M134" s="114"/>
      <c r="N134" s="95"/>
    </row>
    <row r="135" spans="1:14" s="25" customFormat="1" outlineLevel="1">
      <c r="A135" s="119"/>
      <c r="B135" s="75"/>
      <c r="C135" s="76"/>
      <c r="D135" s="76"/>
      <c r="E135" s="76"/>
      <c r="F135" s="79"/>
      <c r="G135" s="75"/>
      <c r="H135" s="77"/>
      <c r="I135" s="78"/>
      <c r="J135" s="77"/>
      <c r="K135" s="78"/>
      <c r="L135" s="57"/>
      <c r="M135" s="114"/>
      <c r="N135" s="95"/>
    </row>
    <row r="136" spans="1:14" s="25" customFormat="1" outlineLevel="1">
      <c r="A136" s="119"/>
      <c r="B136" s="75"/>
      <c r="C136" s="76"/>
      <c r="D136" s="76"/>
      <c r="E136" s="76"/>
      <c r="F136" s="79"/>
      <c r="G136" s="75"/>
      <c r="H136" s="77"/>
      <c r="I136" s="78"/>
      <c r="J136" s="77"/>
      <c r="K136" s="78"/>
      <c r="L136" s="57"/>
      <c r="M136" s="114"/>
      <c r="N136" s="95"/>
    </row>
    <row r="137" spans="1:14" s="25" customFormat="1" outlineLevel="1">
      <c r="A137" s="119"/>
      <c r="B137" s="75"/>
      <c r="C137" s="76"/>
      <c r="D137" s="76"/>
      <c r="E137" s="76"/>
      <c r="F137" s="79"/>
      <c r="G137" s="75"/>
      <c r="H137" s="77"/>
      <c r="I137" s="78"/>
      <c r="J137" s="77"/>
      <c r="K137" s="78"/>
      <c r="L137" s="57"/>
      <c r="M137" s="114"/>
      <c r="N137" s="95"/>
    </row>
    <row r="138" spans="1:14" s="25" customFormat="1" outlineLevel="1">
      <c r="A138" s="119"/>
      <c r="B138" s="75"/>
      <c r="C138" s="76"/>
      <c r="D138" s="76"/>
      <c r="E138" s="76"/>
      <c r="F138" s="79"/>
      <c r="G138" s="75"/>
      <c r="H138" s="77"/>
      <c r="I138" s="78"/>
      <c r="J138" s="77"/>
      <c r="K138" s="78"/>
      <c r="L138" s="57"/>
      <c r="M138" s="114"/>
      <c r="N138" s="95"/>
    </row>
    <row r="139" spans="1:14" s="25" customFormat="1" outlineLevel="1">
      <c r="A139" s="119"/>
      <c r="B139" s="75"/>
      <c r="C139" s="76"/>
      <c r="D139" s="76"/>
      <c r="E139" s="76"/>
      <c r="F139" s="79"/>
      <c r="G139" s="75"/>
      <c r="H139" s="77"/>
      <c r="I139" s="78"/>
      <c r="J139" s="77"/>
      <c r="K139" s="78"/>
      <c r="L139" s="57"/>
      <c r="M139" s="114"/>
      <c r="N139" s="95"/>
    </row>
    <row r="140" spans="1:14" s="25" customFormat="1" outlineLevel="1">
      <c r="A140" s="119"/>
      <c r="B140" s="75"/>
      <c r="C140" s="76"/>
      <c r="D140" s="76"/>
      <c r="E140" s="76"/>
      <c r="F140" s="79"/>
      <c r="G140" s="75"/>
      <c r="H140" s="77"/>
      <c r="I140" s="78"/>
      <c r="J140" s="77"/>
      <c r="K140" s="78"/>
      <c r="L140" s="57"/>
      <c r="M140" s="114"/>
      <c r="N140" s="95"/>
    </row>
    <row r="141" spans="1:14" s="25" customFormat="1" outlineLevel="1">
      <c r="A141" s="119"/>
      <c r="B141" s="75"/>
      <c r="C141" s="76"/>
      <c r="D141" s="76"/>
      <c r="E141" s="76"/>
      <c r="F141" s="79"/>
      <c r="G141" s="75"/>
      <c r="H141" s="77"/>
      <c r="I141" s="78"/>
      <c r="J141" s="77"/>
      <c r="K141" s="78"/>
      <c r="L141" s="57"/>
      <c r="M141" s="114"/>
      <c r="N141" s="95"/>
    </row>
    <row r="142" spans="1:14" s="25" customFormat="1" outlineLevel="1">
      <c r="A142" s="119"/>
      <c r="B142" s="75"/>
      <c r="C142" s="76"/>
      <c r="D142" s="76"/>
      <c r="E142" s="76"/>
      <c r="F142" s="79"/>
      <c r="G142" s="75"/>
      <c r="H142" s="77"/>
      <c r="I142" s="78"/>
      <c r="J142" s="77"/>
      <c r="K142" s="78"/>
      <c r="L142" s="57"/>
      <c r="M142" s="114"/>
      <c r="N142" s="95"/>
    </row>
    <row r="143" spans="1:14" s="25" customFormat="1" outlineLevel="1">
      <c r="A143" s="119"/>
      <c r="B143" s="75"/>
      <c r="C143" s="76"/>
      <c r="D143" s="76"/>
      <c r="E143" s="76"/>
      <c r="F143" s="79"/>
      <c r="G143" s="75"/>
      <c r="H143" s="77"/>
      <c r="I143" s="78"/>
      <c r="J143" s="77"/>
      <c r="K143" s="78"/>
      <c r="L143" s="57"/>
      <c r="M143" s="114"/>
      <c r="N143" s="95"/>
    </row>
    <row r="144" spans="1:14" s="25" customFormat="1" outlineLevel="1">
      <c r="A144" s="119"/>
      <c r="B144" s="75"/>
      <c r="C144" s="76"/>
      <c r="D144" s="76"/>
      <c r="E144" s="76"/>
      <c r="F144" s="79"/>
      <c r="G144" s="75"/>
      <c r="H144" s="77"/>
      <c r="I144" s="78"/>
      <c r="J144" s="77"/>
      <c r="K144" s="78"/>
      <c r="L144" s="57"/>
      <c r="M144" s="114"/>
      <c r="N144" s="95"/>
    </row>
    <row r="145" spans="1:14" s="25" customFormat="1" outlineLevel="1">
      <c r="A145" s="119"/>
      <c r="B145" s="75"/>
      <c r="C145" s="76"/>
      <c r="D145" s="76"/>
      <c r="E145" s="76"/>
      <c r="F145" s="79"/>
      <c r="G145" s="75"/>
      <c r="H145" s="77"/>
      <c r="I145" s="78"/>
      <c r="J145" s="77"/>
      <c r="K145" s="78"/>
      <c r="L145" s="57"/>
      <c r="M145" s="114"/>
      <c r="N145" s="95"/>
    </row>
    <row r="146" spans="1:14" s="25" customFormat="1" outlineLevel="1">
      <c r="A146" s="119"/>
      <c r="B146" s="75"/>
      <c r="C146" s="76"/>
      <c r="D146" s="76"/>
      <c r="E146" s="76"/>
      <c r="F146" s="79"/>
      <c r="G146" s="75"/>
      <c r="H146" s="77"/>
      <c r="I146" s="78"/>
      <c r="J146" s="77"/>
      <c r="K146" s="78"/>
      <c r="L146" s="57"/>
      <c r="M146" s="114"/>
      <c r="N146" s="95"/>
    </row>
    <row r="147" spans="1:14" s="25" customFormat="1" outlineLevel="1">
      <c r="A147" s="119"/>
      <c r="B147" s="75"/>
      <c r="C147" s="76"/>
      <c r="D147" s="76"/>
      <c r="E147" s="76"/>
      <c r="F147" s="79"/>
      <c r="G147" s="75"/>
      <c r="H147" s="77"/>
      <c r="I147" s="78"/>
      <c r="J147" s="77"/>
      <c r="K147" s="78"/>
      <c r="L147" s="57"/>
      <c r="M147" s="114"/>
      <c r="N147" s="95"/>
    </row>
    <row r="148" spans="1:14" s="25" customFormat="1" outlineLevel="1">
      <c r="A148" s="119"/>
      <c r="B148" s="75"/>
      <c r="C148" s="76"/>
      <c r="D148" s="76"/>
      <c r="E148" s="76"/>
      <c r="F148" s="79"/>
      <c r="G148" s="75"/>
      <c r="H148" s="77"/>
      <c r="I148" s="78"/>
      <c r="J148" s="77"/>
      <c r="K148" s="78"/>
      <c r="L148" s="57"/>
      <c r="M148" s="114"/>
      <c r="N148" s="95"/>
    </row>
    <row r="149" spans="1:14" s="25" customFormat="1" outlineLevel="1">
      <c r="A149" s="119"/>
      <c r="B149" s="75"/>
      <c r="C149" s="76"/>
      <c r="D149" s="76"/>
      <c r="E149" s="76"/>
      <c r="F149" s="79"/>
      <c r="G149" s="75"/>
      <c r="H149" s="77"/>
      <c r="I149" s="78"/>
      <c r="J149" s="77"/>
      <c r="K149" s="78"/>
      <c r="L149" s="57"/>
      <c r="M149" s="114"/>
      <c r="N149" s="95"/>
    </row>
    <row r="150" spans="1:14" s="25" customFormat="1" outlineLevel="1">
      <c r="A150" s="119"/>
      <c r="B150" s="75"/>
      <c r="C150" s="76"/>
      <c r="D150" s="76"/>
      <c r="E150" s="76"/>
      <c r="F150" s="79"/>
      <c r="G150" s="75"/>
      <c r="H150" s="77"/>
      <c r="I150" s="78"/>
      <c r="J150" s="77"/>
      <c r="K150" s="78"/>
      <c r="L150" s="57"/>
      <c r="M150" s="114"/>
      <c r="N150" s="95"/>
    </row>
    <row r="151" spans="1:14" s="148" customFormat="1">
      <c r="A151" s="149" t="s">
        <v>127</v>
      </c>
      <c r="B151" s="141"/>
      <c r="C151" s="142"/>
      <c r="D151" s="142"/>
      <c r="E151" s="142"/>
      <c r="F151" s="143"/>
      <c r="G151" s="141"/>
      <c r="H151" s="144"/>
      <c r="I151" s="145"/>
      <c r="J151" s="144"/>
      <c r="K151" s="145"/>
      <c r="L151" s="144"/>
      <c r="M151" s="146"/>
      <c r="N151" s="147"/>
    </row>
    <row r="152" spans="1:14">
      <c r="K152" s="248" t="s">
        <v>67</v>
      </c>
      <c r="L152" s="249">
        <f>SUM(L27:L151)</f>
        <v>202130</v>
      </c>
      <c r="M152" s="249">
        <f>SUM(M27:M151)</f>
        <v>202130</v>
      </c>
    </row>
    <row r="154" spans="1:14">
      <c r="K154" s="16"/>
      <c r="L154" s="16"/>
      <c r="M154" s="16"/>
    </row>
    <row r="155" spans="1:14">
      <c r="K155" s="58" t="s">
        <v>69</v>
      </c>
      <c r="L155" s="59"/>
      <c r="M155" s="59"/>
    </row>
  </sheetData>
  <mergeCells count="29">
    <mergeCell ref="N55:N58"/>
    <mergeCell ref="H25:I25"/>
    <mergeCell ref="J25:K25"/>
    <mergeCell ref="L25:M25"/>
    <mergeCell ref="M50:M53"/>
    <mergeCell ref="M41:M44"/>
    <mergeCell ref="A69:A71"/>
    <mergeCell ref="F69:F71"/>
    <mergeCell ref="M69:M71"/>
    <mergeCell ref="A27:A28"/>
    <mergeCell ref="M27:M28"/>
    <mergeCell ref="A29:A34"/>
    <mergeCell ref="M29:M34"/>
    <mergeCell ref="A1:M1"/>
    <mergeCell ref="A61:A64"/>
    <mergeCell ref="F61:F64"/>
    <mergeCell ref="M61:M64"/>
    <mergeCell ref="A65:A68"/>
    <mergeCell ref="F65:F68"/>
    <mergeCell ref="M65:M68"/>
    <mergeCell ref="A55:A58"/>
    <mergeCell ref="M55:M58"/>
    <mergeCell ref="M59:M60"/>
    <mergeCell ref="A45:A49"/>
    <mergeCell ref="M45:M49"/>
    <mergeCell ref="A50:A53"/>
    <mergeCell ref="A35:A40"/>
    <mergeCell ref="M35:M40"/>
    <mergeCell ref="A41:A4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1230"/>
  <sheetViews>
    <sheetView showGridLines="0" zoomScaleNormal="100" workbookViewId="0">
      <selection activeCell="Q1" sqref="Q1:U1048576"/>
    </sheetView>
  </sheetViews>
  <sheetFormatPr baseColWidth="10" defaultColWidth="17.36328125" defaultRowHeight="14" zeroHeight="1"/>
  <cols>
    <col min="1" max="1" width="7.36328125" style="124" customWidth="1"/>
    <col min="2" max="2" width="8.36328125" style="123" customWidth="1"/>
    <col min="3" max="15" width="17.36328125" style="123" customWidth="1"/>
    <col min="16" max="16" width="20.36328125" style="360" customWidth="1"/>
    <col min="17" max="21" width="4.1796875" style="200" customWidth="1"/>
    <col min="22" max="16384" width="17.36328125" style="200"/>
  </cols>
  <sheetData>
    <row r="1" spans="1:21" ht="27">
      <c r="A1" s="359" t="s">
        <v>74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1:21"/>
    <row r="3" spans="1:21" s="313" customFormat="1" ht="8" customHeight="1">
      <c r="A3" s="125"/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9"/>
    </row>
    <row r="4" spans="1:21" s="339" customFormat="1" ht="18">
      <c r="A4" s="43"/>
      <c r="B4" s="336"/>
      <c r="C4" s="406"/>
      <c r="D4" s="406"/>
      <c r="E4" s="337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61"/>
    </row>
    <row r="5" spans="1:21" s="322" customFormat="1" ht="13">
      <c r="A5" s="323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362"/>
    </row>
    <row r="6" spans="1:21" s="315" customFormat="1" ht="59" customHeight="1">
      <c r="A6" s="340" t="s">
        <v>223</v>
      </c>
      <c r="B6" s="340" t="s">
        <v>224</v>
      </c>
      <c r="C6" s="340" t="s">
        <v>0</v>
      </c>
      <c r="D6" s="341" t="s">
        <v>124</v>
      </c>
      <c r="E6" s="341" t="s">
        <v>125</v>
      </c>
      <c r="F6" s="342" t="s">
        <v>72</v>
      </c>
      <c r="G6" s="343" t="s">
        <v>46</v>
      </c>
      <c r="H6" s="342" t="s">
        <v>19</v>
      </c>
      <c r="I6" s="342" t="s">
        <v>73</v>
      </c>
      <c r="J6" s="344" t="s">
        <v>129</v>
      </c>
      <c r="K6" s="345" t="s">
        <v>128</v>
      </c>
      <c r="L6" s="346" t="s">
        <v>225</v>
      </c>
      <c r="M6" s="347" t="s">
        <v>47</v>
      </c>
      <c r="N6" s="347" t="s">
        <v>226</v>
      </c>
      <c r="O6" s="347" t="s">
        <v>227</v>
      </c>
      <c r="P6" s="347" t="s">
        <v>239</v>
      </c>
    </row>
    <row r="7" spans="1:21" s="438" customFormat="1" ht="21">
      <c r="A7" s="435" t="s">
        <v>242</v>
      </c>
      <c r="B7" s="435" t="s">
        <v>224</v>
      </c>
      <c r="C7" s="435" t="s">
        <v>138</v>
      </c>
      <c r="D7" s="434" t="s">
        <v>240</v>
      </c>
      <c r="E7" s="434" t="s">
        <v>49</v>
      </c>
      <c r="F7" s="434" t="s">
        <v>145</v>
      </c>
      <c r="G7" s="435" t="s">
        <v>46</v>
      </c>
      <c r="H7" s="436" t="s">
        <v>19</v>
      </c>
      <c r="I7" s="436" t="s">
        <v>241</v>
      </c>
      <c r="J7" s="435" t="s">
        <v>64</v>
      </c>
      <c r="K7" s="435" t="s">
        <v>128</v>
      </c>
      <c r="L7" s="435" t="s">
        <v>225</v>
      </c>
      <c r="M7" s="435" t="s">
        <v>47</v>
      </c>
      <c r="N7" s="435" t="s">
        <v>226</v>
      </c>
      <c r="O7" s="434" t="s">
        <v>65</v>
      </c>
      <c r="P7" s="437" t="s">
        <v>139</v>
      </c>
      <c r="Q7" s="437" t="s">
        <v>66</v>
      </c>
      <c r="R7" s="437" t="s">
        <v>141</v>
      </c>
      <c r="S7" s="437" t="s">
        <v>142</v>
      </c>
      <c r="T7" s="437" t="s">
        <v>143</v>
      </c>
      <c r="U7" s="437" t="s">
        <v>144</v>
      </c>
    </row>
    <row r="8" spans="1:21" s="312" customFormat="1" ht="50" customHeight="1">
      <c r="A8" s="351">
        <f>IF(ISBLANK(F8),"",YEAR(F8))</f>
        <v>2019</v>
      </c>
      <c r="B8" s="351">
        <f>IF(ISBLANK(F8),"",MONTH(F8))</f>
        <v>1</v>
      </c>
      <c r="C8" s="348" t="s">
        <v>75</v>
      </c>
      <c r="D8" s="150" t="s">
        <v>195</v>
      </c>
      <c r="E8" s="151" t="s">
        <v>188</v>
      </c>
      <c r="F8" s="349">
        <v>43466</v>
      </c>
      <c r="G8" s="130">
        <f>EDATE(F8,1)</f>
        <v>43497</v>
      </c>
      <c r="H8" s="128" t="s">
        <v>39</v>
      </c>
      <c r="I8" s="131">
        <v>0</v>
      </c>
      <c r="J8" s="139">
        <f>SUMIFS('01_BDD'!$L:$L,'01_BDD'!$G:$G,'02_Base facturation'!E8,'01_BDD'!$B:$B,'02_Base facturation'!D8)</f>
        <v>6700</v>
      </c>
      <c r="K8" s="250">
        <v>1</v>
      </c>
      <c r="L8" s="335" t="str">
        <f t="array" ref="L8">IFERROR(INDEX('01_BDD'!$E$27:$E$71,MATCH(D8&amp;E8,'01_BDD'!$B$27:$B$71&amp;'01_BDD'!$G$27:$G$71,0)),"")</f>
        <v>Hihgway to Hell</v>
      </c>
      <c r="M8" s="335" t="str">
        <f t="array" ref="M8">IFERROR(INDEX('01_BDD'!$D$27:$D$71,MATCH(D8&amp;E8,'01_BDD'!$B$27:$B$71&amp;'01_BDD'!$G$27:$G$71,0)),"")</f>
        <v>XX1</v>
      </c>
      <c r="N8" s="335" t="str">
        <f t="array" ref="N8">IFERROR(INDEX('01_BDD'!$F$27:$F$90,MATCH(D8&amp;E8,'01_BDD'!$B$27:$B$71&amp;'01_BDD'!$G$27:$G$71,0)),"")</f>
        <v>Ref1</v>
      </c>
      <c r="O8" s="139">
        <f>SUMIFS('01_BDD'!$O:$O,'01_BDD'!$G:$G,'02_Base facturation'!E8,'01_BDD'!$B:$B,'02_Base facturation'!D8)</f>
        <v>6700</v>
      </c>
      <c r="P8" s="363">
        <f>J8*K8-J8*I8</f>
        <v>6700</v>
      </c>
    </row>
    <row r="9" spans="1:21" s="313" customFormat="1" ht="50" customHeight="1">
      <c r="A9" s="351">
        <f t="shared" ref="A9:A57" si="0">IF(ISBLANK(F9),"",YEAR(F9))</f>
        <v>2019</v>
      </c>
      <c r="B9" s="351">
        <f t="shared" ref="B9:B57" si="1">IF(ISBLANK(F9),"",MONTH(F9))</f>
        <v>1</v>
      </c>
      <c r="C9" s="314" t="s">
        <v>76</v>
      </c>
      <c r="D9" s="150" t="s">
        <v>195</v>
      </c>
      <c r="E9" s="151" t="s">
        <v>189</v>
      </c>
      <c r="F9" s="350">
        <v>43466</v>
      </c>
      <c r="G9" s="130">
        <f t="shared" ref="G9:G57" si="2">EDATE(F9,1)</f>
        <v>43497</v>
      </c>
      <c r="H9" s="128" t="s">
        <v>39</v>
      </c>
      <c r="I9" s="131">
        <v>0</v>
      </c>
      <c r="J9" s="139">
        <f>SUMIFS('01_BDD'!$L:$L,'01_BDD'!$G:$G,'02_Base facturation'!E9,'01_BDD'!$B:$B,'02_Base facturation'!D9)</f>
        <v>5250</v>
      </c>
      <c r="K9" s="250">
        <v>1</v>
      </c>
      <c r="L9" s="335" t="str">
        <f t="array" ref="L9">IFERROR(INDEX('01_BDD'!$E$27:$E$71,MATCH(D9&amp;E9,'01_BDD'!$B$27:$B$71&amp;'01_BDD'!$G$27:$G$71,0)),"")</f>
        <v>Hihgway to Hell</v>
      </c>
      <c r="M9" s="335" t="str">
        <f t="array" ref="M9">IFERROR(INDEX('01_BDD'!$D$27:$D$71,MATCH(D9&amp;E9,'01_BDD'!$B$27:$B$71&amp;'01_BDD'!$G$27:$G$71,0)),"")</f>
        <v>XX1</v>
      </c>
      <c r="N9" s="335" t="str">
        <f t="array" ref="N9">IFERROR(INDEX('01_BDD'!$F$27:$F$90,MATCH(D9&amp;E9,'01_BDD'!$B$27:$B$71&amp;'01_BDD'!$G$27:$G$71,0)),"")</f>
        <v>Ref1</v>
      </c>
      <c r="O9" s="139">
        <f>SUMIFS('01_BDD'!$O:$O,'01_BDD'!$G:$G,'02_Base facturation'!E9,'01_BDD'!$B:$B,'02_Base facturation'!D9)</f>
        <v>5250</v>
      </c>
      <c r="P9" s="363">
        <f t="shared" ref="P9:P57" si="3">J9*K9-J9*I9</f>
        <v>5250</v>
      </c>
    </row>
    <row r="10" spans="1:21" s="313" customFormat="1" ht="50" customHeight="1">
      <c r="A10" s="351">
        <f t="shared" si="0"/>
        <v>2020</v>
      </c>
      <c r="B10" s="351">
        <f t="shared" si="1"/>
        <v>4</v>
      </c>
      <c r="C10" s="314" t="s">
        <v>77</v>
      </c>
      <c r="D10" s="150" t="s">
        <v>196</v>
      </c>
      <c r="E10" s="151" t="s">
        <v>188</v>
      </c>
      <c r="F10" s="350">
        <v>43924</v>
      </c>
      <c r="G10" s="130">
        <f t="shared" si="2"/>
        <v>43954</v>
      </c>
      <c r="H10" s="128" t="s">
        <v>39</v>
      </c>
      <c r="I10" s="131">
        <v>0</v>
      </c>
      <c r="J10" s="139">
        <f>SUMIFS('01_BDD'!$L:$L,'01_BDD'!$G:$G,'02_Base facturation'!E10,'01_BDD'!$B:$B,'02_Base facturation'!D10)</f>
        <v>5025</v>
      </c>
      <c r="K10" s="250">
        <v>1</v>
      </c>
      <c r="L10" s="335" t="str">
        <f t="array" ref="L10">IFERROR(INDEX('01_BDD'!$E$27:$E$71,MATCH(D10&amp;E10,'01_BDD'!$B$27:$B$71&amp;'01_BDD'!$G$27:$G$71,0)),"")</f>
        <v>ZIZOU</v>
      </c>
      <c r="M10" s="335" t="str">
        <f t="array" ref="M10">IFERROR(INDEX('01_BDD'!$D$27:$D$71,MATCH(D10&amp;E10,'01_BDD'!$B$27:$B$71&amp;'01_BDD'!$G$27:$G$71,0)),"")</f>
        <v>XX2</v>
      </c>
      <c r="N10" s="335" t="str">
        <f t="array" ref="N10">IFERROR(INDEX('01_BDD'!$F$27:$F$90,MATCH(D10&amp;E10,'01_BDD'!$B$27:$B$71&amp;'01_BDD'!$G$27:$G$71,0)),"")</f>
        <v>Ref2</v>
      </c>
      <c r="O10" s="139">
        <f>SUMIFS('01_BDD'!$O:$O,'01_BDD'!$G:$G,'02_Base facturation'!E10,'01_BDD'!$B:$B,'02_Base facturation'!D10)</f>
        <v>5025</v>
      </c>
      <c r="P10" s="363">
        <f t="shared" si="3"/>
        <v>5025</v>
      </c>
    </row>
    <row r="11" spans="1:21" s="129" customFormat="1" ht="50" customHeight="1">
      <c r="A11" s="351">
        <f t="shared" si="0"/>
        <v>2020</v>
      </c>
      <c r="B11" s="351">
        <f t="shared" si="1"/>
        <v>4</v>
      </c>
      <c r="C11" s="314" t="s">
        <v>78</v>
      </c>
      <c r="D11" s="150" t="s">
        <v>197</v>
      </c>
      <c r="E11" s="151" t="s">
        <v>188</v>
      </c>
      <c r="F11" s="350">
        <v>43925</v>
      </c>
      <c r="G11" s="130">
        <f t="shared" si="2"/>
        <v>43955</v>
      </c>
      <c r="H11" s="128" t="s">
        <v>39</v>
      </c>
      <c r="I11" s="131">
        <v>0</v>
      </c>
      <c r="J11" s="139">
        <f>SUMIFS('01_BDD'!$L:$L,'01_BDD'!$G:$G,'02_Base facturation'!E11,'01_BDD'!$B:$B,'02_Base facturation'!D11)</f>
        <v>6000</v>
      </c>
      <c r="K11" s="250">
        <v>1</v>
      </c>
      <c r="L11" s="335" t="str">
        <f t="array" ref="L11">IFERROR(INDEX('01_BDD'!$E$27:$E$71,MATCH(D11&amp;E11,'01_BDD'!$B$27:$B$71&amp;'01_BDD'!$G$27:$G$71,0)),"")</f>
        <v>Saucisse</v>
      </c>
      <c r="M11" s="335" t="str">
        <f t="array" ref="M11">IFERROR(INDEX('01_BDD'!$D$27:$D$71,MATCH(D11&amp;E11,'01_BDD'!$B$27:$B$71&amp;'01_BDD'!$G$27:$G$71,0)),"")</f>
        <v>XX3</v>
      </c>
      <c r="N11" s="335">
        <f t="array" ref="N11">IFERROR(INDEX('01_BDD'!$F$27:$F$90,MATCH(D11&amp;E11,'01_BDD'!$B$27:$B$71&amp;'01_BDD'!$G$27:$G$71,0)),"")</f>
        <v>0</v>
      </c>
      <c r="O11" s="139">
        <f>SUMIFS('01_BDD'!$O:$O,'01_BDD'!$G:$G,'02_Base facturation'!E11,'01_BDD'!$B:$B,'02_Base facturation'!D11)</f>
        <v>6000</v>
      </c>
      <c r="P11" s="363">
        <f t="shared" si="3"/>
        <v>6000</v>
      </c>
    </row>
    <row r="12" spans="1:21" s="129" customFormat="1" ht="50" customHeight="1">
      <c r="A12" s="351">
        <f t="shared" si="0"/>
        <v>2019</v>
      </c>
      <c r="B12" s="351">
        <f t="shared" si="1"/>
        <v>12</v>
      </c>
      <c r="C12" s="314" t="s">
        <v>79</v>
      </c>
      <c r="D12" s="150" t="s">
        <v>198</v>
      </c>
      <c r="E12" s="151" t="s">
        <v>188</v>
      </c>
      <c r="F12" s="350">
        <v>43811</v>
      </c>
      <c r="G12" s="130">
        <f t="shared" si="2"/>
        <v>43842</v>
      </c>
      <c r="H12" s="128" t="s">
        <v>39</v>
      </c>
      <c r="I12" s="131">
        <v>0</v>
      </c>
      <c r="J12" s="139">
        <f>SUMIFS('01_BDD'!$L:$L,'01_BDD'!$G:$G,'02_Base facturation'!E12,'01_BDD'!$B:$B,'02_Base facturation'!D12)</f>
        <v>4650</v>
      </c>
      <c r="K12" s="250">
        <v>1</v>
      </c>
      <c r="L12" s="335" t="str">
        <f t="array" ref="L12">IFERROR(INDEX('01_BDD'!$E$27:$E$71,MATCH(D12&amp;E12,'01_BDD'!$B$27:$B$71&amp;'01_BDD'!$G$27:$G$71,0)),"")</f>
        <v>Tempura</v>
      </c>
      <c r="M12" s="335" t="str">
        <f t="array" ref="M12">IFERROR(INDEX('01_BDD'!$D$27:$D$71,MATCH(D12&amp;E12,'01_BDD'!$B$27:$B$71&amp;'01_BDD'!$G$27:$G$71,0)),"")</f>
        <v>XX4</v>
      </c>
      <c r="N12" s="335">
        <f t="array" ref="N12">IFERROR(INDEX('01_BDD'!$F$27:$F$90,MATCH(D12&amp;E12,'01_BDD'!$B$27:$B$71&amp;'01_BDD'!$G$27:$G$71,0)),"")</f>
        <v>0</v>
      </c>
      <c r="O12" s="139">
        <f>SUMIFS('01_BDD'!$O:$O,'01_BDD'!$G:$G,'02_Base facturation'!E12,'01_BDD'!$B:$B,'02_Base facturation'!D12)</f>
        <v>4650</v>
      </c>
      <c r="P12" s="363">
        <f t="shared" si="3"/>
        <v>4650</v>
      </c>
    </row>
    <row r="13" spans="1:21" s="129" customFormat="1" ht="50" customHeight="1">
      <c r="A13" s="351">
        <f t="shared" si="0"/>
        <v>2019</v>
      </c>
      <c r="B13" s="351">
        <f t="shared" si="1"/>
        <v>9</v>
      </c>
      <c r="C13" s="314" t="s">
        <v>80</v>
      </c>
      <c r="D13" s="150" t="s">
        <v>200</v>
      </c>
      <c r="E13" s="151" t="s">
        <v>188</v>
      </c>
      <c r="F13" s="350">
        <v>43728</v>
      </c>
      <c r="G13" s="130">
        <f t="shared" si="2"/>
        <v>43758</v>
      </c>
      <c r="H13" s="128" t="s">
        <v>39</v>
      </c>
      <c r="I13" s="131">
        <v>0</v>
      </c>
      <c r="J13" s="139">
        <f>SUMIFS('01_BDD'!$L:$L,'01_BDD'!$G:$G,'02_Base facturation'!E13,'01_BDD'!$B:$B,'02_Base facturation'!D13)</f>
        <v>3250</v>
      </c>
      <c r="K13" s="250">
        <v>0.3</v>
      </c>
      <c r="L13" s="335" t="str">
        <f t="array" ref="L13">IFERROR(INDEX('01_BDD'!$E$27:$E$71,MATCH(D13&amp;E13,'01_BDD'!$B$27:$B$71&amp;'01_BDD'!$G$27:$G$71,0)),"")</f>
        <v>Hihgway to Hell</v>
      </c>
      <c r="M13" s="335" t="str">
        <f t="array" ref="M13">IFERROR(INDEX('01_BDD'!$D$27:$D$71,MATCH(D13&amp;E13,'01_BDD'!$B$27:$B$71&amp;'01_BDD'!$G$27:$G$71,0)),"")</f>
        <v>XX6</v>
      </c>
      <c r="N13" s="335">
        <f t="array" ref="N13">IFERROR(INDEX('01_BDD'!$F$27:$F$90,MATCH(D13&amp;E13,'01_BDD'!$B$27:$B$71&amp;'01_BDD'!$G$27:$G$71,0)),"")</f>
        <v>0</v>
      </c>
      <c r="O13" s="139">
        <f>SUMIFS('01_BDD'!$O:$O,'01_BDD'!$G:$G,'02_Base facturation'!E13,'01_BDD'!$B:$B,'02_Base facturation'!D13)</f>
        <v>3250</v>
      </c>
      <c r="P13" s="363">
        <f t="shared" si="3"/>
        <v>975</v>
      </c>
    </row>
    <row r="14" spans="1:21" s="129" customFormat="1" ht="50" customHeight="1">
      <c r="A14" s="351">
        <f t="shared" si="0"/>
        <v>2020</v>
      </c>
      <c r="B14" s="351">
        <f t="shared" si="1"/>
        <v>3</v>
      </c>
      <c r="C14" s="314" t="s">
        <v>81</v>
      </c>
      <c r="D14" s="150" t="s">
        <v>200</v>
      </c>
      <c r="E14" s="151" t="s">
        <v>188</v>
      </c>
      <c r="F14" s="350">
        <v>43893</v>
      </c>
      <c r="G14" s="130">
        <f t="shared" si="2"/>
        <v>43924</v>
      </c>
      <c r="H14" s="128" t="s">
        <v>39</v>
      </c>
      <c r="I14" s="131">
        <f>K13</f>
        <v>0.3</v>
      </c>
      <c r="J14" s="139">
        <f>SUMIFS('01_BDD'!$L:$L,'01_BDD'!$G:$G,'02_Base facturation'!E14,'01_BDD'!$B:$B,'02_Base facturation'!D14)</f>
        <v>3250</v>
      </c>
      <c r="K14" s="250">
        <v>0.7</v>
      </c>
      <c r="L14" s="335" t="str">
        <f t="array" ref="L14">IFERROR(INDEX('01_BDD'!$E$27:$E$71,MATCH(D14&amp;E14,'01_BDD'!$B$27:$B$71&amp;'01_BDD'!$G$27:$G$71,0)),"")</f>
        <v>Hihgway to Hell</v>
      </c>
      <c r="M14" s="335" t="str">
        <f t="array" ref="M14">IFERROR(INDEX('01_BDD'!$D$27:$D$71,MATCH(D14&amp;E14,'01_BDD'!$B$27:$B$71&amp;'01_BDD'!$G$27:$G$71,0)),"")</f>
        <v>XX6</v>
      </c>
      <c r="N14" s="335">
        <f t="array" ref="N14">IFERROR(INDEX('01_BDD'!$F$27:$F$90,MATCH(D14&amp;E14,'01_BDD'!$B$27:$B$71&amp;'01_BDD'!$G$27:$G$71,0)),"")</f>
        <v>0</v>
      </c>
      <c r="O14" s="139">
        <f>SUMIFS('01_BDD'!$O:$O,'01_BDD'!$G:$G,'02_Base facturation'!E14,'01_BDD'!$B:$B,'02_Base facturation'!D14)</f>
        <v>3250</v>
      </c>
      <c r="P14" s="363">
        <f t="shared" si="3"/>
        <v>1300</v>
      </c>
    </row>
    <row r="15" spans="1:21" s="129" customFormat="1" ht="50" customHeight="1">
      <c r="A15" s="351">
        <f t="shared" si="0"/>
        <v>2020</v>
      </c>
      <c r="B15" s="351">
        <f t="shared" si="1"/>
        <v>4</v>
      </c>
      <c r="C15" s="314" t="s">
        <v>82</v>
      </c>
      <c r="D15" s="150" t="s">
        <v>203</v>
      </c>
      <c r="E15" s="151" t="s">
        <v>194</v>
      </c>
      <c r="F15" s="350">
        <v>43929</v>
      </c>
      <c r="G15" s="130">
        <f t="shared" si="2"/>
        <v>43959</v>
      </c>
      <c r="H15" s="128" t="s">
        <v>39</v>
      </c>
      <c r="I15" s="131">
        <v>0</v>
      </c>
      <c r="J15" s="139">
        <f>SUMIFS('01_BDD'!$L:$L,'01_BDD'!$G:$G,'02_Base facturation'!E15,'01_BDD'!$B:$B,'02_Base facturation'!D15)</f>
        <v>14100</v>
      </c>
      <c r="K15" s="250">
        <v>1</v>
      </c>
      <c r="L15" s="335" t="str">
        <f t="array" ref="L15">IFERROR(INDEX('01_BDD'!$E$27:$E$71,MATCH(D15&amp;E15,'01_BDD'!$B$27:$B$71&amp;'01_BDD'!$G$27:$G$71,0)),"")</f>
        <v>hihgway to Hell</v>
      </c>
      <c r="M15" s="335" t="str">
        <f t="array" ref="M15">IFERROR(INDEX('01_BDD'!$D$27:$D$71,MATCH(D15&amp;E15,'01_BDD'!$B$27:$B$71&amp;'01_BDD'!$G$27:$G$71,0)),"")</f>
        <v>XXX</v>
      </c>
      <c r="N15" s="335">
        <f t="array" ref="N15">IFERROR(INDEX('01_BDD'!$F$27:$F$90,MATCH(D15&amp;E15,'01_BDD'!$B$27:$B$71&amp;'01_BDD'!$G$27:$G$71,0)),"")</f>
        <v>0</v>
      </c>
      <c r="O15" s="139">
        <f>SUMIFS('01_BDD'!$O:$O,'01_BDD'!$G:$G,'02_Base facturation'!E15,'01_BDD'!$B:$B,'02_Base facturation'!D15)</f>
        <v>14100</v>
      </c>
      <c r="P15" s="363">
        <f t="shared" si="3"/>
        <v>14100</v>
      </c>
    </row>
    <row r="16" spans="1:21" s="313" customFormat="1" ht="50" customHeight="1">
      <c r="A16" s="351">
        <f t="shared" si="0"/>
        <v>2020</v>
      </c>
      <c r="B16" s="351">
        <f t="shared" si="1"/>
        <v>4</v>
      </c>
      <c r="C16" s="314" t="s">
        <v>83</v>
      </c>
      <c r="D16" s="150" t="s">
        <v>204</v>
      </c>
      <c r="E16" s="151" t="s">
        <v>188</v>
      </c>
      <c r="F16" s="350">
        <v>43930</v>
      </c>
      <c r="G16" s="130">
        <f t="shared" si="2"/>
        <v>43960</v>
      </c>
      <c r="H16" s="128" t="s">
        <v>39</v>
      </c>
      <c r="I16" s="131">
        <v>0</v>
      </c>
      <c r="J16" s="139">
        <f>SUMIFS('01_BDD'!$L:$L,'01_BDD'!$G:$G,'02_Base facturation'!E16,'01_BDD'!$B:$B,'02_Base facturation'!D16)</f>
        <v>6200</v>
      </c>
      <c r="K16" s="250">
        <v>1</v>
      </c>
      <c r="L16" s="335" t="str">
        <f t="array" ref="L16">IFERROR(INDEX('01_BDD'!$E$27:$E$71,MATCH(D16&amp;E16,'01_BDD'!$B$27:$B$71&amp;'01_BDD'!$G$27:$G$71,0)),"")</f>
        <v>hihgway to Hell</v>
      </c>
      <c r="M16" s="335" t="str">
        <f t="array" ref="M16">IFERROR(INDEX('01_BDD'!$D$27:$D$71,MATCH(D16&amp;E16,'01_BDD'!$B$27:$B$71&amp;'01_BDD'!$G$27:$G$71,0)),"")</f>
        <v>XXX</v>
      </c>
      <c r="N16" s="335">
        <f t="array" ref="N16">IFERROR(INDEX('01_BDD'!$F$27:$F$90,MATCH(D16&amp;E16,'01_BDD'!$B$27:$B$71&amp;'01_BDD'!$G$27:$G$71,0)),"")</f>
        <v>0</v>
      </c>
      <c r="O16" s="139">
        <f>SUMIFS('01_BDD'!$O:$O,'01_BDD'!$G:$G,'02_Base facturation'!E16,'01_BDD'!$B:$B,'02_Base facturation'!D16)</f>
        <v>6200</v>
      </c>
      <c r="P16" s="363">
        <f t="shared" si="3"/>
        <v>6200</v>
      </c>
    </row>
    <row r="17" spans="1:17" s="313" customFormat="1" ht="50" customHeight="1">
      <c r="A17" s="351" t="str">
        <f t="shared" si="0"/>
        <v/>
      </c>
      <c r="B17" s="351" t="str">
        <f t="shared" si="1"/>
        <v/>
      </c>
      <c r="C17" s="314" t="s">
        <v>84</v>
      </c>
      <c r="D17" s="150"/>
      <c r="E17" s="151"/>
      <c r="F17" s="350"/>
      <c r="G17" s="130">
        <f t="shared" si="2"/>
        <v>31</v>
      </c>
      <c r="H17" s="128"/>
      <c r="I17" s="131"/>
      <c r="J17" s="139">
        <f>SUMIFS('01_BDD'!$L:$L,'01_BDD'!$G:$G,'02_Base facturation'!E17,'01_BDD'!$B:$B,'02_Base facturation'!D17)</f>
        <v>0</v>
      </c>
      <c r="K17" s="250"/>
      <c r="L17" s="335" t="str">
        <f t="array" ref="L17">IFERROR(INDEX('01_BDD'!$E$27:$E$71,MATCH(D17&amp;E17,'01_BDD'!$B$27:$B$71&amp;'01_BDD'!$G$27:$G$71,0)),"")</f>
        <v/>
      </c>
      <c r="M17" s="335" t="str">
        <f t="array" ref="M17">IFERROR(INDEX('01_BDD'!$D$27:$D$71,MATCH(D17&amp;E17,'01_BDD'!$B$27:$B$71&amp;'01_BDD'!$G$27:$G$71,0)),"")</f>
        <v/>
      </c>
      <c r="N17" s="335" t="str">
        <f t="array" ref="N17">IFERROR(INDEX('01_BDD'!$F$27:$F$90,MATCH(D17&amp;E17,'01_BDD'!$B$27:$B$71&amp;'01_BDD'!$G$27:$G$71,0)),"")</f>
        <v/>
      </c>
      <c r="O17" s="139">
        <f>SUMIFS('01_BDD'!$O:$O,'01_BDD'!$G:$G,'02_Base facturation'!E17,'01_BDD'!$B:$B,'02_Base facturation'!D17)</f>
        <v>0</v>
      </c>
      <c r="P17" s="363">
        <f t="shared" si="3"/>
        <v>0</v>
      </c>
      <c r="Q17" s="316"/>
    </row>
    <row r="18" spans="1:17" s="318" customFormat="1" ht="50" customHeight="1">
      <c r="A18" s="351" t="str">
        <f t="shared" si="0"/>
        <v/>
      </c>
      <c r="B18" s="351" t="str">
        <f t="shared" si="1"/>
        <v/>
      </c>
      <c r="C18" s="314" t="s">
        <v>85</v>
      </c>
      <c r="D18" s="150"/>
      <c r="E18" s="151"/>
      <c r="F18" s="350"/>
      <c r="G18" s="130">
        <f t="shared" si="2"/>
        <v>31</v>
      </c>
      <c r="H18" s="128"/>
      <c r="I18" s="131"/>
      <c r="J18" s="139">
        <f>SUMIFS('01_BDD'!$L:$L,'01_BDD'!$G:$G,'02_Base facturation'!E18,'01_BDD'!$B:$B,'02_Base facturation'!D18)</f>
        <v>0</v>
      </c>
      <c r="K18" s="250"/>
      <c r="L18" s="335" t="str">
        <f t="array" ref="L18">IFERROR(INDEX('01_BDD'!$E$27:$E$71,MATCH(D18&amp;E18,'01_BDD'!$B$27:$B$71&amp;'01_BDD'!$G$27:$G$71,0)),"")</f>
        <v/>
      </c>
      <c r="M18" s="335" t="str">
        <f t="array" ref="M18">IFERROR(INDEX('01_BDD'!$D$27:$D$71,MATCH(D18&amp;E18,'01_BDD'!$B$27:$B$71&amp;'01_BDD'!$G$27:$G$71,0)),"")</f>
        <v/>
      </c>
      <c r="N18" s="335" t="str">
        <f t="array" ref="N18">IFERROR(INDEX('01_BDD'!$F$27:$F$90,MATCH(D18&amp;E18,'01_BDD'!$B$27:$B$71&amp;'01_BDD'!$G$27:$G$71,0)),"")</f>
        <v/>
      </c>
      <c r="O18" s="139">
        <f>SUMIFS('01_BDD'!$O:$O,'01_BDD'!$G:$G,'02_Base facturation'!E18,'01_BDD'!$B:$B,'02_Base facturation'!D18)</f>
        <v>0</v>
      </c>
      <c r="P18" s="363">
        <f t="shared" si="3"/>
        <v>0</v>
      </c>
      <c r="Q18" s="317"/>
    </row>
    <row r="19" spans="1:17" s="319" customFormat="1" ht="50" customHeight="1">
      <c r="A19" s="351" t="str">
        <f t="shared" si="0"/>
        <v/>
      </c>
      <c r="B19" s="351" t="str">
        <f t="shared" si="1"/>
        <v/>
      </c>
      <c r="C19" s="314" t="s">
        <v>86</v>
      </c>
      <c r="D19" s="150"/>
      <c r="E19" s="151"/>
      <c r="F19" s="350"/>
      <c r="G19" s="130">
        <f t="shared" si="2"/>
        <v>31</v>
      </c>
      <c r="H19" s="128"/>
      <c r="I19" s="131"/>
      <c r="J19" s="139">
        <f>SUMIFS('01_BDD'!$L:$L,'01_BDD'!$G:$G,'02_Base facturation'!E19,'01_BDD'!$B:$B,'02_Base facturation'!D19)</f>
        <v>0</v>
      </c>
      <c r="K19" s="250"/>
      <c r="L19" s="335" t="str">
        <f t="array" ref="L19">IFERROR(INDEX('01_BDD'!$E$27:$E$71,MATCH(D19&amp;E19,'01_BDD'!$B$27:$B$71&amp;'01_BDD'!$G$27:$G$71,0)),"")</f>
        <v/>
      </c>
      <c r="M19" s="335" t="str">
        <f t="array" ref="M19">IFERROR(INDEX('01_BDD'!$D$27:$D$71,MATCH(D19&amp;E19,'01_BDD'!$B$27:$B$71&amp;'01_BDD'!$G$27:$G$71,0)),"")</f>
        <v/>
      </c>
      <c r="N19" s="335" t="str">
        <f t="array" ref="N19">IFERROR(INDEX('01_BDD'!$F$27:$F$90,MATCH(D19&amp;E19,'01_BDD'!$B$27:$B$71&amp;'01_BDD'!$G$27:$G$71,0)),"")</f>
        <v/>
      </c>
      <c r="O19" s="139">
        <f>SUMIFS('01_BDD'!$O:$O,'01_BDD'!$G:$G,'02_Base facturation'!E19,'01_BDD'!$B:$B,'02_Base facturation'!D19)</f>
        <v>0</v>
      </c>
      <c r="P19" s="363">
        <f t="shared" si="3"/>
        <v>0</v>
      </c>
    </row>
    <row r="20" spans="1:17" s="319" customFormat="1" ht="50" customHeight="1">
      <c r="A20" s="351" t="str">
        <f t="shared" si="0"/>
        <v/>
      </c>
      <c r="B20" s="351" t="str">
        <f t="shared" si="1"/>
        <v/>
      </c>
      <c r="C20" s="314" t="s">
        <v>87</v>
      </c>
      <c r="D20" s="150"/>
      <c r="E20" s="151"/>
      <c r="F20" s="350"/>
      <c r="G20" s="130">
        <f t="shared" si="2"/>
        <v>31</v>
      </c>
      <c r="H20" s="128"/>
      <c r="I20" s="131"/>
      <c r="J20" s="139">
        <f>SUMIFS('01_BDD'!$L:$L,'01_BDD'!$G:$G,'02_Base facturation'!E20,'01_BDD'!$B:$B,'02_Base facturation'!D20)</f>
        <v>0</v>
      </c>
      <c r="K20" s="250"/>
      <c r="L20" s="335" t="str">
        <f t="array" ref="L20">IFERROR(INDEX('01_BDD'!$E$27:$E$71,MATCH(D20&amp;E20,'01_BDD'!$B$27:$B$71&amp;'01_BDD'!$G$27:$G$71,0)),"")</f>
        <v/>
      </c>
      <c r="M20" s="335" t="str">
        <f t="array" ref="M20">IFERROR(INDEX('01_BDD'!$D$27:$D$71,MATCH(D20&amp;E20,'01_BDD'!$B$27:$B$71&amp;'01_BDD'!$G$27:$G$71,0)),"")</f>
        <v/>
      </c>
      <c r="N20" s="335" t="str">
        <f t="array" ref="N20">IFERROR(INDEX('01_BDD'!$F$27:$F$90,MATCH(D20&amp;E20,'01_BDD'!$B$27:$B$71&amp;'01_BDD'!$G$27:$G$71,0)),"")</f>
        <v/>
      </c>
      <c r="O20" s="139">
        <f>SUMIFS('01_BDD'!$O:$O,'01_BDD'!$G:$G,'02_Base facturation'!E20,'01_BDD'!$B:$B,'02_Base facturation'!D20)</f>
        <v>0</v>
      </c>
      <c r="P20" s="363">
        <f t="shared" si="3"/>
        <v>0</v>
      </c>
    </row>
    <row r="21" spans="1:17" ht="50" customHeight="1">
      <c r="A21" s="351" t="str">
        <f t="shared" si="0"/>
        <v/>
      </c>
      <c r="B21" s="351" t="str">
        <f t="shared" si="1"/>
        <v/>
      </c>
      <c r="C21" s="314" t="s">
        <v>88</v>
      </c>
      <c r="D21" s="150"/>
      <c r="E21" s="151"/>
      <c r="F21" s="350"/>
      <c r="G21" s="130">
        <f t="shared" si="2"/>
        <v>31</v>
      </c>
      <c r="H21" s="128"/>
      <c r="I21" s="131"/>
      <c r="J21" s="139">
        <f>SUMIFS('01_BDD'!$L:$L,'01_BDD'!$G:$G,'02_Base facturation'!E21,'01_BDD'!$B:$B,'02_Base facturation'!D21)</f>
        <v>0</v>
      </c>
      <c r="K21" s="250"/>
      <c r="L21" s="335" t="str">
        <f t="array" ref="L21">IFERROR(INDEX('01_BDD'!$E$27:$E$71,MATCH(D21&amp;E21,'01_BDD'!$B$27:$B$71&amp;'01_BDD'!$G$27:$G$71,0)),"")</f>
        <v/>
      </c>
      <c r="M21" s="335" t="str">
        <f t="array" ref="M21">IFERROR(INDEX('01_BDD'!$D$27:$D$71,MATCH(D21&amp;E21,'01_BDD'!$B$27:$B$71&amp;'01_BDD'!$G$27:$G$71,0)),"")</f>
        <v/>
      </c>
      <c r="N21" s="335" t="str">
        <f t="array" ref="N21">IFERROR(INDEX('01_BDD'!$F$27:$F$90,MATCH(D21&amp;E21,'01_BDD'!$B$27:$B$71&amp;'01_BDD'!$G$27:$G$71,0)),"")</f>
        <v/>
      </c>
      <c r="O21" s="139">
        <f>SUMIFS('01_BDD'!$O:$O,'01_BDD'!$G:$G,'02_Base facturation'!E21,'01_BDD'!$B:$B,'02_Base facturation'!D21)</f>
        <v>0</v>
      </c>
      <c r="P21" s="363">
        <f t="shared" si="3"/>
        <v>0</v>
      </c>
    </row>
    <row r="22" spans="1:17" s="321" customFormat="1" ht="50" customHeight="1">
      <c r="A22" s="351" t="str">
        <f t="shared" si="0"/>
        <v/>
      </c>
      <c r="B22" s="351" t="str">
        <f t="shared" si="1"/>
        <v/>
      </c>
      <c r="C22" s="314" t="s">
        <v>89</v>
      </c>
      <c r="D22" s="150"/>
      <c r="E22" s="151"/>
      <c r="F22" s="350"/>
      <c r="G22" s="130">
        <f t="shared" si="2"/>
        <v>31</v>
      </c>
      <c r="H22" s="128"/>
      <c r="I22" s="131"/>
      <c r="J22" s="139">
        <f>SUMIFS('01_BDD'!$L:$L,'01_BDD'!$G:$G,'02_Base facturation'!E22,'01_BDD'!$B:$B,'02_Base facturation'!D22)</f>
        <v>0</v>
      </c>
      <c r="K22" s="250"/>
      <c r="L22" s="335" t="str">
        <f t="array" ref="L22">IFERROR(INDEX('01_BDD'!$E$27:$E$71,MATCH(D22&amp;E22,'01_BDD'!$B$27:$B$71&amp;'01_BDD'!$G$27:$G$71,0)),"")</f>
        <v/>
      </c>
      <c r="M22" s="335" t="str">
        <f t="array" ref="M22">IFERROR(INDEX('01_BDD'!$D$27:$D$71,MATCH(D22&amp;E22,'01_BDD'!$B$27:$B$71&amp;'01_BDD'!$G$27:$G$71,0)),"")</f>
        <v/>
      </c>
      <c r="N22" s="335" t="str">
        <f t="array" ref="N22">IFERROR(INDEX('01_BDD'!$F$27:$F$90,MATCH(D22&amp;E22,'01_BDD'!$B$27:$B$71&amp;'01_BDD'!$G$27:$G$71,0)),"")</f>
        <v/>
      </c>
      <c r="O22" s="139">
        <f>SUMIFS('01_BDD'!$O:$O,'01_BDD'!$G:$G,'02_Base facturation'!E22,'01_BDD'!$B:$B,'02_Base facturation'!D22)</f>
        <v>0</v>
      </c>
      <c r="P22" s="363">
        <f t="shared" si="3"/>
        <v>0</v>
      </c>
    </row>
    <row r="23" spans="1:17" s="321" customFormat="1" ht="50" customHeight="1">
      <c r="A23" s="351" t="str">
        <f t="shared" si="0"/>
        <v/>
      </c>
      <c r="B23" s="351" t="str">
        <f t="shared" si="1"/>
        <v/>
      </c>
      <c r="C23" s="314" t="s">
        <v>90</v>
      </c>
      <c r="D23" s="150"/>
      <c r="E23" s="151"/>
      <c r="F23" s="350"/>
      <c r="G23" s="130">
        <f t="shared" si="2"/>
        <v>31</v>
      </c>
      <c r="H23" s="128"/>
      <c r="I23" s="131"/>
      <c r="J23" s="139">
        <f>SUMIFS('01_BDD'!$L:$L,'01_BDD'!$G:$G,'02_Base facturation'!E23,'01_BDD'!$B:$B,'02_Base facturation'!D23)</f>
        <v>0</v>
      </c>
      <c r="K23" s="250"/>
      <c r="L23" s="335" t="str">
        <f t="array" ref="L23">IFERROR(INDEX('01_BDD'!$E$27:$E$71,MATCH(D23&amp;E23,'01_BDD'!$B$27:$B$71&amp;'01_BDD'!$G$27:$G$71,0)),"")</f>
        <v/>
      </c>
      <c r="M23" s="335" t="str">
        <f t="array" ref="M23">IFERROR(INDEX('01_BDD'!$D$27:$D$71,MATCH(D23&amp;E23,'01_BDD'!$B$27:$B$71&amp;'01_BDD'!$G$27:$G$71,0)),"")</f>
        <v/>
      </c>
      <c r="N23" s="335" t="str">
        <f t="array" ref="N23">IFERROR(INDEX('01_BDD'!$F$27:$F$90,MATCH(D23&amp;E23,'01_BDD'!$B$27:$B$71&amp;'01_BDD'!$G$27:$G$71,0)),"")</f>
        <v/>
      </c>
      <c r="O23" s="139">
        <f>SUMIFS('01_BDD'!$O:$O,'01_BDD'!$G:$G,'02_Base facturation'!E23,'01_BDD'!$B:$B,'02_Base facturation'!D23)</f>
        <v>0</v>
      </c>
      <c r="P23" s="363">
        <f t="shared" si="3"/>
        <v>0</v>
      </c>
    </row>
    <row r="24" spans="1:17" s="322" customFormat="1" ht="50" customHeight="1">
      <c r="A24" s="351" t="str">
        <f t="shared" si="0"/>
        <v/>
      </c>
      <c r="B24" s="351" t="str">
        <f t="shared" si="1"/>
        <v/>
      </c>
      <c r="C24" s="314" t="s">
        <v>91</v>
      </c>
      <c r="D24" s="150"/>
      <c r="E24" s="151"/>
      <c r="F24" s="350"/>
      <c r="G24" s="130">
        <f t="shared" si="2"/>
        <v>31</v>
      </c>
      <c r="H24" s="128"/>
      <c r="I24" s="131"/>
      <c r="J24" s="139">
        <f>SUMIFS('01_BDD'!$L:$L,'01_BDD'!$G:$G,'02_Base facturation'!E24,'01_BDD'!$B:$B,'02_Base facturation'!D24)</f>
        <v>0</v>
      </c>
      <c r="K24" s="250"/>
      <c r="L24" s="335" t="str">
        <f t="array" ref="L24">IFERROR(INDEX('01_BDD'!$E$27:$E$71,MATCH(D24&amp;E24,'01_BDD'!$B$27:$B$71&amp;'01_BDD'!$G$27:$G$71,0)),"")</f>
        <v/>
      </c>
      <c r="M24" s="335" t="str">
        <f t="array" ref="M24">IFERROR(INDEX('01_BDD'!$D$27:$D$71,MATCH(D24&amp;E24,'01_BDD'!$B$27:$B$71&amp;'01_BDD'!$G$27:$G$71,0)),"")</f>
        <v/>
      </c>
      <c r="N24" s="335" t="str">
        <f t="array" ref="N24">IFERROR(INDEX('01_BDD'!$F$27:$F$90,MATCH(D24&amp;E24,'01_BDD'!$B$27:$B$71&amp;'01_BDD'!$G$27:$G$71,0)),"")</f>
        <v/>
      </c>
      <c r="O24" s="139">
        <f>SUMIFS('01_BDD'!$O:$O,'01_BDD'!$G:$G,'02_Base facturation'!E24,'01_BDD'!$B:$B,'02_Base facturation'!D24)</f>
        <v>0</v>
      </c>
      <c r="P24" s="363">
        <f t="shared" si="3"/>
        <v>0</v>
      </c>
    </row>
    <row r="25" spans="1:17" s="321" customFormat="1" ht="50" customHeight="1">
      <c r="A25" s="351" t="str">
        <f t="shared" si="0"/>
        <v/>
      </c>
      <c r="B25" s="351" t="str">
        <f t="shared" si="1"/>
        <v/>
      </c>
      <c r="C25" s="314" t="s">
        <v>92</v>
      </c>
      <c r="D25" s="150"/>
      <c r="E25" s="151"/>
      <c r="F25" s="350"/>
      <c r="G25" s="130">
        <f t="shared" si="2"/>
        <v>31</v>
      </c>
      <c r="H25" s="128"/>
      <c r="I25" s="131"/>
      <c r="J25" s="139">
        <f>SUMIFS('01_BDD'!$L:$L,'01_BDD'!$G:$G,'02_Base facturation'!E25,'01_BDD'!$B:$B,'02_Base facturation'!D25)</f>
        <v>0</v>
      </c>
      <c r="K25" s="250"/>
      <c r="L25" s="335" t="str">
        <f t="array" ref="L25">IFERROR(INDEX('01_BDD'!$E$27:$E$71,MATCH(D25&amp;E25,'01_BDD'!$B$27:$B$71&amp;'01_BDD'!$G$27:$G$71,0)),"")</f>
        <v/>
      </c>
      <c r="M25" s="335" t="str">
        <f t="array" ref="M25">IFERROR(INDEX('01_BDD'!$D$27:$D$71,MATCH(D25&amp;E25,'01_BDD'!$B$27:$B$71&amp;'01_BDD'!$G$27:$G$71,0)),"")</f>
        <v/>
      </c>
      <c r="N25" s="335" t="str">
        <f t="array" ref="N25">IFERROR(INDEX('01_BDD'!$F$27:$F$90,MATCH(D25&amp;E25,'01_BDD'!$B$27:$B$71&amp;'01_BDD'!$G$27:$G$71,0)),"")</f>
        <v/>
      </c>
      <c r="O25" s="139">
        <f>SUMIFS('01_BDD'!$O:$O,'01_BDD'!$G:$G,'02_Base facturation'!E25,'01_BDD'!$B:$B,'02_Base facturation'!D25)</f>
        <v>0</v>
      </c>
      <c r="P25" s="363">
        <f t="shared" si="3"/>
        <v>0</v>
      </c>
    </row>
    <row r="26" spans="1:17" s="320" customFormat="1" ht="50" customHeight="1">
      <c r="A26" s="351" t="str">
        <f t="shared" si="0"/>
        <v/>
      </c>
      <c r="B26" s="351" t="str">
        <f t="shared" si="1"/>
        <v/>
      </c>
      <c r="C26" s="314" t="s">
        <v>93</v>
      </c>
      <c r="D26" s="150"/>
      <c r="E26" s="151"/>
      <c r="F26" s="350"/>
      <c r="G26" s="130">
        <f t="shared" si="2"/>
        <v>31</v>
      </c>
      <c r="H26" s="128"/>
      <c r="I26" s="131"/>
      <c r="J26" s="139">
        <f>SUMIFS('01_BDD'!$L:$L,'01_BDD'!$G:$G,'02_Base facturation'!E26,'01_BDD'!$B:$B,'02_Base facturation'!D26)</f>
        <v>0</v>
      </c>
      <c r="K26" s="250"/>
      <c r="L26" s="335" t="str">
        <f t="array" ref="L26">IFERROR(INDEX('01_BDD'!$E$27:$E$71,MATCH(D26&amp;E26,'01_BDD'!$B$27:$B$71&amp;'01_BDD'!$G$27:$G$71,0)),"")</f>
        <v/>
      </c>
      <c r="M26" s="335" t="str">
        <f t="array" ref="M26">IFERROR(INDEX('01_BDD'!$D$27:$D$71,MATCH(D26&amp;E26,'01_BDD'!$B$27:$B$71&amp;'01_BDD'!$G$27:$G$71,0)),"")</f>
        <v/>
      </c>
      <c r="N26" s="335" t="str">
        <f t="array" ref="N26">IFERROR(INDEX('01_BDD'!$F$27:$F$90,MATCH(D26&amp;E26,'01_BDD'!$B$27:$B$71&amp;'01_BDD'!$G$27:$G$71,0)),"")</f>
        <v/>
      </c>
      <c r="O26" s="139">
        <f>SUMIFS('01_BDD'!$O:$O,'01_BDD'!$G:$G,'02_Base facturation'!E26,'01_BDD'!$B:$B,'02_Base facturation'!D26)</f>
        <v>0</v>
      </c>
      <c r="P26" s="363">
        <f t="shared" si="3"/>
        <v>0</v>
      </c>
      <c r="Q26" s="152"/>
    </row>
    <row r="27" spans="1:17" s="321" customFormat="1" ht="50" customHeight="1">
      <c r="A27" s="351" t="str">
        <f t="shared" si="0"/>
        <v/>
      </c>
      <c r="B27" s="351" t="str">
        <f t="shared" si="1"/>
        <v/>
      </c>
      <c r="C27" s="314" t="s">
        <v>94</v>
      </c>
      <c r="D27" s="150"/>
      <c r="E27" s="151"/>
      <c r="F27" s="350"/>
      <c r="G27" s="130">
        <f t="shared" si="2"/>
        <v>31</v>
      </c>
      <c r="H27" s="128"/>
      <c r="I27" s="131"/>
      <c r="J27" s="139">
        <f>SUMIFS('01_BDD'!$L:$L,'01_BDD'!$G:$G,'02_Base facturation'!E27,'01_BDD'!$B:$B,'02_Base facturation'!D27)</f>
        <v>0</v>
      </c>
      <c r="K27" s="250"/>
      <c r="L27" s="335" t="str">
        <f t="array" ref="L27">IFERROR(INDEX('01_BDD'!$E$27:$E$71,MATCH(D27&amp;E27,'01_BDD'!$B$27:$B$71&amp;'01_BDD'!$G$27:$G$71,0)),"")</f>
        <v/>
      </c>
      <c r="M27" s="335" t="str">
        <f t="array" ref="M27">IFERROR(INDEX('01_BDD'!$D$27:$D$71,MATCH(D27&amp;E27,'01_BDD'!$B$27:$B$71&amp;'01_BDD'!$G$27:$G$71,0)),"")</f>
        <v/>
      </c>
      <c r="N27" s="335" t="str">
        <f t="array" ref="N27">IFERROR(INDEX('01_BDD'!$F$27:$F$90,MATCH(D27&amp;E27,'01_BDD'!$B$27:$B$71&amp;'01_BDD'!$G$27:$G$71,0)),"")</f>
        <v/>
      </c>
      <c r="O27" s="139">
        <f>SUMIFS('01_BDD'!$O:$O,'01_BDD'!$G:$G,'02_Base facturation'!E27,'01_BDD'!$B:$B,'02_Base facturation'!D27)</f>
        <v>0</v>
      </c>
      <c r="P27" s="363">
        <f t="shared" si="3"/>
        <v>0</v>
      </c>
    </row>
    <row r="28" spans="1:17" s="321" customFormat="1" ht="50" customHeight="1">
      <c r="A28" s="351" t="str">
        <f t="shared" si="0"/>
        <v/>
      </c>
      <c r="B28" s="351" t="str">
        <f t="shared" si="1"/>
        <v/>
      </c>
      <c r="C28" s="314" t="s">
        <v>95</v>
      </c>
      <c r="D28" s="150"/>
      <c r="E28" s="151"/>
      <c r="F28" s="350"/>
      <c r="G28" s="130">
        <f t="shared" si="2"/>
        <v>31</v>
      </c>
      <c r="H28" s="128"/>
      <c r="I28" s="131"/>
      <c r="J28" s="139">
        <f>SUMIFS('01_BDD'!$L:$L,'01_BDD'!$G:$G,'02_Base facturation'!E28,'01_BDD'!$B:$B,'02_Base facturation'!D28)</f>
        <v>0</v>
      </c>
      <c r="K28" s="250"/>
      <c r="L28" s="335" t="str">
        <f t="array" ref="L28">IFERROR(INDEX('01_BDD'!$E$27:$E$71,MATCH(D28&amp;E28,'01_BDD'!$B$27:$B$71&amp;'01_BDD'!$G$27:$G$71,0)),"")</f>
        <v/>
      </c>
      <c r="M28" s="335" t="str">
        <f t="array" ref="M28">IFERROR(INDEX('01_BDD'!$D$27:$D$71,MATCH(D28&amp;E28,'01_BDD'!$B$27:$B$71&amp;'01_BDD'!$G$27:$G$71,0)),"")</f>
        <v/>
      </c>
      <c r="N28" s="335" t="str">
        <f t="array" ref="N28">IFERROR(INDEX('01_BDD'!$F$27:$F$90,MATCH(D28&amp;E28,'01_BDD'!$B$27:$B$71&amp;'01_BDD'!$G$27:$G$71,0)),"")</f>
        <v/>
      </c>
      <c r="O28" s="139">
        <f>SUMIFS('01_BDD'!$O:$O,'01_BDD'!$G:$G,'02_Base facturation'!E28,'01_BDD'!$B:$B,'02_Base facturation'!D28)</f>
        <v>0</v>
      </c>
      <c r="P28" s="363">
        <f t="shared" si="3"/>
        <v>0</v>
      </c>
    </row>
    <row r="29" spans="1:17" s="321" customFormat="1" ht="50" customHeight="1">
      <c r="A29" s="351" t="str">
        <f t="shared" si="0"/>
        <v/>
      </c>
      <c r="B29" s="351" t="str">
        <f t="shared" si="1"/>
        <v/>
      </c>
      <c r="C29" s="314" t="s">
        <v>96</v>
      </c>
      <c r="D29" s="150"/>
      <c r="E29" s="151"/>
      <c r="F29" s="350"/>
      <c r="G29" s="130">
        <f t="shared" si="2"/>
        <v>31</v>
      </c>
      <c r="H29" s="128"/>
      <c r="I29" s="131"/>
      <c r="J29" s="139">
        <f>SUMIFS('01_BDD'!$L:$L,'01_BDD'!$G:$G,'02_Base facturation'!E29,'01_BDD'!$B:$B,'02_Base facturation'!D29)</f>
        <v>0</v>
      </c>
      <c r="K29" s="250"/>
      <c r="L29" s="335" t="str">
        <f t="array" ref="L29">IFERROR(INDEX('01_BDD'!$E$27:$E$71,MATCH(D29&amp;E29,'01_BDD'!$B$27:$B$71&amp;'01_BDD'!$G$27:$G$71,0)),"")</f>
        <v/>
      </c>
      <c r="M29" s="335" t="str">
        <f t="array" ref="M29">IFERROR(INDEX('01_BDD'!$D$27:$D$71,MATCH(D29&amp;E29,'01_BDD'!$B$27:$B$71&amp;'01_BDD'!$G$27:$G$71,0)),"")</f>
        <v/>
      </c>
      <c r="N29" s="335" t="str">
        <f t="array" ref="N29">IFERROR(INDEX('01_BDD'!$F$27:$F$90,MATCH(D29&amp;E29,'01_BDD'!$B$27:$B$71&amp;'01_BDD'!$G$27:$G$71,0)),"")</f>
        <v/>
      </c>
      <c r="O29" s="139">
        <f>SUMIFS('01_BDD'!$O:$O,'01_BDD'!$G:$G,'02_Base facturation'!E29,'01_BDD'!$B:$B,'02_Base facturation'!D29)</f>
        <v>0</v>
      </c>
      <c r="P29" s="363">
        <f t="shared" si="3"/>
        <v>0</v>
      </c>
    </row>
    <row r="30" spans="1:17" s="321" customFormat="1" ht="50" customHeight="1">
      <c r="A30" s="351" t="str">
        <f t="shared" si="0"/>
        <v/>
      </c>
      <c r="B30" s="351" t="str">
        <f t="shared" si="1"/>
        <v/>
      </c>
      <c r="C30" s="314" t="s">
        <v>97</v>
      </c>
      <c r="D30" s="150"/>
      <c r="E30" s="151"/>
      <c r="F30" s="350"/>
      <c r="G30" s="130">
        <f t="shared" si="2"/>
        <v>31</v>
      </c>
      <c r="H30" s="128"/>
      <c r="I30" s="131"/>
      <c r="J30" s="139">
        <f>SUMIFS('01_BDD'!$L:$L,'01_BDD'!$G:$G,'02_Base facturation'!E30,'01_BDD'!$B:$B,'02_Base facturation'!D30)</f>
        <v>0</v>
      </c>
      <c r="K30" s="250"/>
      <c r="L30" s="335" t="str">
        <f t="array" ref="L30">IFERROR(INDEX('01_BDD'!$E$27:$E$71,MATCH(D30&amp;E30,'01_BDD'!$B$27:$B$71&amp;'01_BDD'!$G$27:$G$71,0)),"")</f>
        <v/>
      </c>
      <c r="M30" s="335" t="str">
        <f t="array" ref="M30">IFERROR(INDEX('01_BDD'!$D$27:$D$71,MATCH(D30&amp;E30,'01_BDD'!$B$27:$B$71&amp;'01_BDD'!$G$27:$G$71,0)),"")</f>
        <v/>
      </c>
      <c r="N30" s="335" t="str">
        <f t="array" ref="N30">IFERROR(INDEX('01_BDD'!$F$27:$F$90,MATCH(D30&amp;E30,'01_BDD'!$B$27:$B$71&amp;'01_BDD'!$G$27:$G$71,0)),"")</f>
        <v/>
      </c>
      <c r="O30" s="139">
        <f>SUMIFS('01_BDD'!$O:$O,'01_BDD'!$G:$G,'02_Base facturation'!E30,'01_BDD'!$B:$B,'02_Base facturation'!D30)</f>
        <v>0</v>
      </c>
      <c r="P30" s="363">
        <f t="shared" si="3"/>
        <v>0</v>
      </c>
    </row>
    <row r="31" spans="1:17" s="321" customFormat="1" ht="50" customHeight="1">
      <c r="A31" s="351" t="str">
        <f t="shared" si="0"/>
        <v/>
      </c>
      <c r="B31" s="351" t="str">
        <f t="shared" si="1"/>
        <v/>
      </c>
      <c r="C31" s="314" t="s">
        <v>98</v>
      </c>
      <c r="D31" s="150"/>
      <c r="E31" s="151"/>
      <c r="F31" s="350"/>
      <c r="G31" s="130">
        <f t="shared" si="2"/>
        <v>31</v>
      </c>
      <c r="H31" s="128"/>
      <c r="I31" s="131"/>
      <c r="J31" s="139">
        <f>SUMIFS('01_BDD'!$L:$L,'01_BDD'!$G:$G,'02_Base facturation'!E31,'01_BDD'!$B:$B,'02_Base facturation'!D31)</f>
        <v>0</v>
      </c>
      <c r="K31" s="250"/>
      <c r="L31" s="335" t="str">
        <f t="array" ref="L31">IFERROR(INDEX('01_BDD'!$E$27:$E$71,MATCH(D31&amp;E31,'01_BDD'!$B$27:$B$71&amp;'01_BDD'!$G$27:$G$71,0)),"")</f>
        <v/>
      </c>
      <c r="M31" s="335" t="str">
        <f t="array" ref="M31">IFERROR(INDEX('01_BDD'!$D$27:$D$71,MATCH(D31&amp;E31,'01_BDD'!$B$27:$B$71&amp;'01_BDD'!$G$27:$G$71,0)),"")</f>
        <v/>
      </c>
      <c r="N31" s="335" t="str">
        <f t="array" ref="N31">IFERROR(INDEX('01_BDD'!$F$27:$F$90,MATCH(D31&amp;E31,'01_BDD'!$B$27:$B$71&amp;'01_BDD'!$G$27:$G$71,0)),"")</f>
        <v/>
      </c>
      <c r="O31" s="139">
        <f>SUMIFS('01_BDD'!$O:$O,'01_BDD'!$G:$G,'02_Base facturation'!E31,'01_BDD'!$B:$B,'02_Base facturation'!D31)</f>
        <v>0</v>
      </c>
      <c r="P31" s="363">
        <f t="shared" si="3"/>
        <v>0</v>
      </c>
    </row>
    <row r="32" spans="1:17" s="321" customFormat="1" ht="50" customHeight="1">
      <c r="A32" s="351" t="str">
        <f t="shared" si="0"/>
        <v/>
      </c>
      <c r="B32" s="351" t="str">
        <f t="shared" si="1"/>
        <v/>
      </c>
      <c r="C32" s="314" t="s">
        <v>99</v>
      </c>
      <c r="D32" s="150"/>
      <c r="E32" s="151"/>
      <c r="F32" s="350"/>
      <c r="G32" s="130">
        <f t="shared" si="2"/>
        <v>31</v>
      </c>
      <c r="H32" s="128"/>
      <c r="I32" s="131"/>
      <c r="J32" s="139">
        <f>SUMIFS('01_BDD'!$L:$L,'01_BDD'!$G:$G,'02_Base facturation'!E32,'01_BDD'!$B:$B,'02_Base facturation'!D32)</f>
        <v>0</v>
      </c>
      <c r="K32" s="250"/>
      <c r="L32" s="335" t="str">
        <f t="array" ref="L32">IFERROR(INDEX('01_BDD'!$E$27:$E$71,MATCH(D32&amp;E32,'01_BDD'!$B$27:$B$71&amp;'01_BDD'!$G$27:$G$71,0)),"")</f>
        <v/>
      </c>
      <c r="M32" s="335" t="str">
        <f t="array" ref="M32">IFERROR(INDEX('01_BDD'!$D$27:$D$71,MATCH(D32&amp;E32,'01_BDD'!$B$27:$B$71&amp;'01_BDD'!$G$27:$G$71,0)),"")</f>
        <v/>
      </c>
      <c r="N32" s="335" t="str">
        <f t="array" ref="N32">IFERROR(INDEX('01_BDD'!$F$27:$F$90,MATCH(D32&amp;E32,'01_BDD'!$B$27:$B$71&amp;'01_BDD'!$G$27:$G$71,0)),"")</f>
        <v/>
      </c>
      <c r="O32" s="139">
        <f>SUMIFS('01_BDD'!$O:$O,'01_BDD'!$G:$G,'02_Base facturation'!E32,'01_BDD'!$B:$B,'02_Base facturation'!D32)</f>
        <v>0</v>
      </c>
      <c r="P32" s="363">
        <f t="shared" si="3"/>
        <v>0</v>
      </c>
    </row>
    <row r="33" spans="1:16" s="321" customFormat="1" ht="50" customHeight="1">
      <c r="A33" s="351" t="str">
        <f t="shared" si="0"/>
        <v/>
      </c>
      <c r="B33" s="351" t="str">
        <f t="shared" si="1"/>
        <v/>
      </c>
      <c r="C33" s="314" t="s">
        <v>100</v>
      </c>
      <c r="D33" s="150"/>
      <c r="E33" s="151"/>
      <c r="F33" s="350"/>
      <c r="G33" s="130">
        <f t="shared" si="2"/>
        <v>31</v>
      </c>
      <c r="H33" s="128"/>
      <c r="I33" s="131"/>
      <c r="J33" s="139">
        <f>SUMIFS('01_BDD'!$L:$L,'01_BDD'!$G:$G,'02_Base facturation'!E33,'01_BDD'!$B:$B,'02_Base facturation'!D33)</f>
        <v>0</v>
      </c>
      <c r="K33" s="250"/>
      <c r="L33" s="335" t="str">
        <f t="array" ref="L33">IFERROR(INDEX('01_BDD'!$E$27:$E$71,MATCH(D33&amp;E33,'01_BDD'!$B$27:$B$71&amp;'01_BDD'!$G$27:$G$71,0)),"")</f>
        <v/>
      </c>
      <c r="M33" s="335" t="str">
        <f t="array" ref="M33">IFERROR(INDEX('01_BDD'!$D$27:$D$71,MATCH(D33&amp;E33,'01_BDD'!$B$27:$B$71&amp;'01_BDD'!$G$27:$G$71,0)),"")</f>
        <v/>
      </c>
      <c r="N33" s="335" t="str">
        <f t="array" ref="N33">IFERROR(INDEX('01_BDD'!$F$27:$F$90,MATCH(D33&amp;E33,'01_BDD'!$B$27:$B$71&amp;'01_BDD'!$G$27:$G$71,0)),"")</f>
        <v/>
      </c>
      <c r="O33" s="139">
        <f>SUMIFS('01_BDD'!$O:$O,'01_BDD'!$G:$G,'02_Base facturation'!E33,'01_BDD'!$B:$B,'02_Base facturation'!D33)</f>
        <v>0</v>
      </c>
      <c r="P33" s="363">
        <f t="shared" si="3"/>
        <v>0</v>
      </c>
    </row>
    <row r="34" spans="1:16" s="321" customFormat="1" ht="50" customHeight="1">
      <c r="A34" s="351" t="str">
        <f t="shared" si="0"/>
        <v/>
      </c>
      <c r="B34" s="351" t="str">
        <f t="shared" si="1"/>
        <v/>
      </c>
      <c r="C34" s="314" t="s">
        <v>101</v>
      </c>
      <c r="D34" s="150"/>
      <c r="E34" s="151"/>
      <c r="F34" s="350"/>
      <c r="G34" s="130">
        <f t="shared" si="2"/>
        <v>31</v>
      </c>
      <c r="H34" s="128"/>
      <c r="I34" s="131"/>
      <c r="J34" s="139">
        <f>SUMIFS('01_BDD'!$L:$L,'01_BDD'!$G:$G,'02_Base facturation'!E34,'01_BDD'!$B:$B,'02_Base facturation'!D34)</f>
        <v>0</v>
      </c>
      <c r="K34" s="250"/>
      <c r="L34" s="335" t="str">
        <f t="array" ref="L34">IFERROR(INDEX('01_BDD'!$E$27:$E$71,MATCH(D34&amp;E34,'01_BDD'!$B$27:$B$71&amp;'01_BDD'!$G$27:$G$71,0)),"")</f>
        <v/>
      </c>
      <c r="M34" s="335" t="str">
        <f t="array" ref="M34">IFERROR(INDEX('01_BDD'!$D$27:$D$71,MATCH(D34&amp;E34,'01_BDD'!$B$27:$B$71&amp;'01_BDD'!$G$27:$G$71,0)),"")</f>
        <v/>
      </c>
      <c r="N34" s="335" t="str">
        <f t="array" ref="N34">IFERROR(INDEX('01_BDD'!$F$27:$F$90,MATCH(D34&amp;E34,'01_BDD'!$B$27:$B$71&amp;'01_BDD'!$G$27:$G$71,0)),"")</f>
        <v/>
      </c>
      <c r="O34" s="139">
        <f>SUMIFS('01_BDD'!$O:$O,'01_BDD'!$G:$G,'02_Base facturation'!E34,'01_BDD'!$B:$B,'02_Base facturation'!D34)</f>
        <v>0</v>
      </c>
      <c r="P34" s="363">
        <f t="shared" si="3"/>
        <v>0</v>
      </c>
    </row>
    <row r="35" spans="1:16" s="321" customFormat="1" ht="50" customHeight="1">
      <c r="A35" s="351" t="str">
        <f t="shared" si="0"/>
        <v/>
      </c>
      <c r="B35" s="351" t="str">
        <f t="shared" si="1"/>
        <v/>
      </c>
      <c r="C35" s="314" t="s">
        <v>102</v>
      </c>
      <c r="D35" s="150"/>
      <c r="E35" s="151"/>
      <c r="F35" s="350"/>
      <c r="G35" s="130">
        <f t="shared" si="2"/>
        <v>31</v>
      </c>
      <c r="H35" s="128"/>
      <c r="I35" s="131"/>
      <c r="J35" s="139">
        <f>SUMIFS('01_BDD'!$L:$L,'01_BDD'!$G:$G,'02_Base facturation'!E35,'01_BDD'!$B:$B,'02_Base facturation'!D35)</f>
        <v>0</v>
      </c>
      <c r="K35" s="250"/>
      <c r="L35" s="335" t="str">
        <f t="array" ref="L35">IFERROR(INDEX('01_BDD'!$E$27:$E$71,MATCH(D35&amp;E35,'01_BDD'!$B$27:$B$71&amp;'01_BDD'!$G$27:$G$71,0)),"")</f>
        <v/>
      </c>
      <c r="M35" s="335" t="str">
        <f t="array" ref="M35">IFERROR(INDEX('01_BDD'!$D$27:$D$71,MATCH(D35&amp;E35,'01_BDD'!$B$27:$B$71&amp;'01_BDD'!$G$27:$G$71,0)),"")</f>
        <v/>
      </c>
      <c r="N35" s="335" t="str">
        <f t="array" ref="N35">IFERROR(INDEX('01_BDD'!$F$27:$F$90,MATCH(D35&amp;E35,'01_BDD'!$B$27:$B$71&amp;'01_BDD'!$G$27:$G$71,0)),"")</f>
        <v/>
      </c>
      <c r="O35" s="139">
        <f>SUMIFS('01_BDD'!$O:$O,'01_BDD'!$G:$G,'02_Base facturation'!E35,'01_BDD'!$B:$B,'02_Base facturation'!D35)</f>
        <v>0</v>
      </c>
      <c r="P35" s="363">
        <f t="shared" si="3"/>
        <v>0</v>
      </c>
    </row>
    <row r="36" spans="1:16" s="321" customFormat="1" ht="50" customHeight="1">
      <c r="A36" s="351" t="str">
        <f t="shared" si="0"/>
        <v/>
      </c>
      <c r="B36" s="351" t="str">
        <f t="shared" si="1"/>
        <v/>
      </c>
      <c r="C36" s="314" t="s">
        <v>103</v>
      </c>
      <c r="D36" s="150"/>
      <c r="E36" s="151"/>
      <c r="F36" s="350"/>
      <c r="G36" s="130">
        <f t="shared" si="2"/>
        <v>31</v>
      </c>
      <c r="H36" s="128"/>
      <c r="I36" s="131"/>
      <c r="J36" s="139">
        <f>SUMIFS('01_BDD'!$L:$L,'01_BDD'!$G:$G,'02_Base facturation'!E36,'01_BDD'!$B:$B,'02_Base facturation'!D36)</f>
        <v>0</v>
      </c>
      <c r="K36" s="250"/>
      <c r="L36" s="335" t="str">
        <f t="array" ref="L36">IFERROR(INDEX('01_BDD'!$E$27:$E$71,MATCH(D36&amp;E36,'01_BDD'!$B$27:$B$71&amp;'01_BDD'!$G$27:$G$71,0)),"")</f>
        <v/>
      </c>
      <c r="M36" s="335" t="str">
        <f t="array" ref="M36">IFERROR(INDEX('01_BDD'!$D$27:$D$71,MATCH(D36&amp;E36,'01_BDD'!$B$27:$B$71&amp;'01_BDD'!$G$27:$G$71,0)),"")</f>
        <v/>
      </c>
      <c r="N36" s="335" t="str">
        <f t="array" ref="N36">IFERROR(INDEX('01_BDD'!$F$27:$F$90,MATCH(D36&amp;E36,'01_BDD'!$B$27:$B$71&amp;'01_BDD'!$G$27:$G$71,0)),"")</f>
        <v/>
      </c>
      <c r="O36" s="139">
        <f>SUMIFS('01_BDD'!$O:$O,'01_BDD'!$G:$G,'02_Base facturation'!E36,'01_BDD'!$B:$B,'02_Base facturation'!D36)</f>
        <v>0</v>
      </c>
      <c r="P36" s="363">
        <f t="shared" si="3"/>
        <v>0</v>
      </c>
    </row>
    <row r="37" spans="1:16" s="321" customFormat="1" ht="50" customHeight="1">
      <c r="A37" s="351" t="str">
        <f t="shared" si="0"/>
        <v/>
      </c>
      <c r="B37" s="351" t="str">
        <f t="shared" si="1"/>
        <v/>
      </c>
      <c r="C37" s="314" t="s">
        <v>104</v>
      </c>
      <c r="D37" s="150"/>
      <c r="E37" s="151"/>
      <c r="F37" s="350"/>
      <c r="G37" s="130">
        <f t="shared" si="2"/>
        <v>31</v>
      </c>
      <c r="H37" s="128"/>
      <c r="I37" s="131"/>
      <c r="J37" s="139">
        <f>SUMIFS('01_BDD'!$L:$L,'01_BDD'!$G:$G,'02_Base facturation'!E37,'01_BDD'!$B:$B,'02_Base facturation'!D37)</f>
        <v>0</v>
      </c>
      <c r="K37" s="250"/>
      <c r="L37" s="335" t="str">
        <f t="array" ref="L37">IFERROR(INDEX('01_BDD'!$E$27:$E$71,MATCH(D37&amp;E37,'01_BDD'!$B$27:$B$71&amp;'01_BDD'!$G$27:$G$71,0)),"")</f>
        <v/>
      </c>
      <c r="M37" s="335" t="str">
        <f t="array" ref="M37">IFERROR(INDEX('01_BDD'!$D$27:$D$71,MATCH(D37&amp;E37,'01_BDD'!$B$27:$B$71&amp;'01_BDD'!$G$27:$G$71,0)),"")</f>
        <v/>
      </c>
      <c r="N37" s="335" t="str">
        <f t="array" ref="N37">IFERROR(INDEX('01_BDD'!$F$27:$F$90,MATCH(D37&amp;E37,'01_BDD'!$B$27:$B$71&amp;'01_BDD'!$G$27:$G$71,0)),"")</f>
        <v/>
      </c>
      <c r="O37" s="139">
        <f>SUMIFS('01_BDD'!$O:$O,'01_BDD'!$G:$G,'02_Base facturation'!E37,'01_BDD'!$B:$B,'02_Base facturation'!D37)</f>
        <v>0</v>
      </c>
      <c r="P37" s="363">
        <f t="shared" si="3"/>
        <v>0</v>
      </c>
    </row>
    <row r="38" spans="1:16" s="321" customFormat="1" ht="50" customHeight="1">
      <c r="A38" s="351" t="str">
        <f t="shared" si="0"/>
        <v/>
      </c>
      <c r="B38" s="351" t="str">
        <f t="shared" si="1"/>
        <v/>
      </c>
      <c r="C38" s="314" t="s">
        <v>105</v>
      </c>
      <c r="D38" s="150"/>
      <c r="E38" s="151"/>
      <c r="F38" s="350"/>
      <c r="G38" s="130">
        <f t="shared" si="2"/>
        <v>31</v>
      </c>
      <c r="H38" s="128"/>
      <c r="I38" s="131"/>
      <c r="J38" s="139">
        <f>SUMIFS('01_BDD'!$L:$L,'01_BDD'!$G:$G,'02_Base facturation'!E38,'01_BDD'!$B:$B,'02_Base facturation'!D38)</f>
        <v>0</v>
      </c>
      <c r="K38" s="250"/>
      <c r="L38" s="335" t="str">
        <f t="array" ref="L38">IFERROR(INDEX('01_BDD'!$E$27:$E$71,MATCH(D38&amp;E38,'01_BDD'!$B$27:$B$71&amp;'01_BDD'!$G$27:$G$71,0)),"")</f>
        <v/>
      </c>
      <c r="M38" s="335" t="str">
        <f t="array" ref="M38">IFERROR(INDEX('01_BDD'!$D$27:$D$71,MATCH(D38&amp;E38,'01_BDD'!$B$27:$B$71&amp;'01_BDD'!$G$27:$G$71,0)),"")</f>
        <v/>
      </c>
      <c r="N38" s="335" t="str">
        <f t="array" ref="N38">IFERROR(INDEX('01_BDD'!$F$27:$F$90,MATCH(D38&amp;E38,'01_BDD'!$B$27:$B$71&amp;'01_BDD'!$G$27:$G$71,0)),"")</f>
        <v/>
      </c>
      <c r="O38" s="139">
        <f>SUMIFS('01_BDD'!$O:$O,'01_BDD'!$G:$G,'02_Base facturation'!E38,'01_BDD'!$B:$B,'02_Base facturation'!D38)</f>
        <v>0</v>
      </c>
      <c r="P38" s="363">
        <f t="shared" si="3"/>
        <v>0</v>
      </c>
    </row>
    <row r="39" spans="1:16" s="321" customFormat="1" ht="50" customHeight="1">
      <c r="A39" s="351" t="str">
        <f t="shared" si="0"/>
        <v/>
      </c>
      <c r="B39" s="351" t="str">
        <f t="shared" si="1"/>
        <v/>
      </c>
      <c r="C39" s="314" t="s">
        <v>106</v>
      </c>
      <c r="D39" s="150"/>
      <c r="E39" s="151"/>
      <c r="F39" s="350"/>
      <c r="G39" s="130">
        <f t="shared" si="2"/>
        <v>31</v>
      </c>
      <c r="H39" s="128"/>
      <c r="I39" s="131"/>
      <c r="J39" s="139">
        <f>SUMIFS('01_BDD'!$L:$L,'01_BDD'!$G:$G,'02_Base facturation'!E39,'01_BDD'!$B:$B,'02_Base facturation'!D39)</f>
        <v>0</v>
      </c>
      <c r="K39" s="250"/>
      <c r="L39" s="335" t="str">
        <f t="array" ref="L39">IFERROR(INDEX('01_BDD'!$E$27:$E$71,MATCH(D39&amp;E39,'01_BDD'!$B$27:$B$71&amp;'01_BDD'!$G$27:$G$71,0)),"")</f>
        <v/>
      </c>
      <c r="M39" s="335" t="str">
        <f t="array" ref="M39">IFERROR(INDEX('01_BDD'!$D$27:$D$71,MATCH(D39&amp;E39,'01_BDD'!$B$27:$B$71&amp;'01_BDD'!$G$27:$G$71,0)),"")</f>
        <v/>
      </c>
      <c r="N39" s="335" t="str">
        <f t="array" ref="N39">IFERROR(INDEX('01_BDD'!$F$27:$F$90,MATCH(D39&amp;E39,'01_BDD'!$B$27:$B$71&amp;'01_BDD'!$G$27:$G$71,0)),"")</f>
        <v/>
      </c>
      <c r="O39" s="139">
        <f>SUMIFS('01_BDD'!$O:$O,'01_BDD'!$G:$G,'02_Base facturation'!E39,'01_BDD'!$B:$B,'02_Base facturation'!D39)</f>
        <v>0</v>
      </c>
      <c r="P39" s="363">
        <f t="shared" si="3"/>
        <v>0</v>
      </c>
    </row>
    <row r="40" spans="1:16" s="321" customFormat="1" ht="50" customHeight="1">
      <c r="A40" s="351" t="str">
        <f t="shared" si="0"/>
        <v/>
      </c>
      <c r="B40" s="351" t="str">
        <f t="shared" si="1"/>
        <v/>
      </c>
      <c r="C40" s="314" t="s">
        <v>107</v>
      </c>
      <c r="D40" s="150"/>
      <c r="E40" s="151"/>
      <c r="F40" s="350"/>
      <c r="G40" s="130">
        <f t="shared" si="2"/>
        <v>31</v>
      </c>
      <c r="H40" s="128"/>
      <c r="I40" s="131"/>
      <c r="J40" s="139">
        <f>SUMIFS('01_BDD'!$L:$L,'01_BDD'!$G:$G,'02_Base facturation'!E40,'01_BDD'!$B:$B,'02_Base facturation'!D40)</f>
        <v>0</v>
      </c>
      <c r="K40" s="250"/>
      <c r="L40" s="335" t="str">
        <f t="array" ref="L40">IFERROR(INDEX('01_BDD'!$E$27:$E$71,MATCH(D40&amp;E40,'01_BDD'!$B$27:$B$71&amp;'01_BDD'!$G$27:$G$71,0)),"")</f>
        <v/>
      </c>
      <c r="M40" s="335" t="str">
        <f t="array" ref="M40">IFERROR(INDEX('01_BDD'!$D$27:$D$71,MATCH(D40&amp;E40,'01_BDD'!$B$27:$B$71&amp;'01_BDD'!$G$27:$G$71,0)),"")</f>
        <v/>
      </c>
      <c r="N40" s="335" t="str">
        <f t="array" ref="N40">IFERROR(INDEX('01_BDD'!$F$27:$F$90,MATCH(D40&amp;E40,'01_BDD'!$B$27:$B$71&amp;'01_BDD'!$G$27:$G$71,0)),"")</f>
        <v/>
      </c>
      <c r="O40" s="139">
        <f>SUMIFS('01_BDD'!$O:$O,'01_BDD'!$G:$G,'02_Base facturation'!E40,'01_BDD'!$B:$B,'02_Base facturation'!D40)</f>
        <v>0</v>
      </c>
      <c r="P40" s="363">
        <f t="shared" si="3"/>
        <v>0</v>
      </c>
    </row>
    <row r="41" spans="1:16" s="321" customFormat="1" ht="50" customHeight="1">
      <c r="A41" s="351" t="str">
        <f t="shared" si="0"/>
        <v/>
      </c>
      <c r="B41" s="351" t="str">
        <f t="shared" si="1"/>
        <v/>
      </c>
      <c r="C41" s="314" t="s">
        <v>108</v>
      </c>
      <c r="D41" s="150"/>
      <c r="E41" s="151"/>
      <c r="F41" s="350"/>
      <c r="G41" s="130">
        <f t="shared" si="2"/>
        <v>31</v>
      </c>
      <c r="H41" s="128"/>
      <c r="I41" s="131"/>
      <c r="J41" s="139">
        <f>SUMIFS('01_BDD'!$L:$L,'01_BDD'!$G:$G,'02_Base facturation'!E41,'01_BDD'!$B:$B,'02_Base facturation'!D41)</f>
        <v>0</v>
      </c>
      <c r="K41" s="250"/>
      <c r="L41" s="335" t="str">
        <f t="array" ref="L41">IFERROR(INDEX('01_BDD'!$E$27:$E$71,MATCH(D41&amp;E41,'01_BDD'!$B$27:$B$71&amp;'01_BDD'!$G$27:$G$71,0)),"")</f>
        <v/>
      </c>
      <c r="M41" s="335" t="str">
        <f t="array" ref="M41">IFERROR(INDEX('01_BDD'!$D$27:$D$71,MATCH(D41&amp;E41,'01_BDD'!$B$27:$B$71&amp;'01_BDD'!$G$27:$G$71,0)),"")</f>
        <v/>
      </c>
      <c r="N41" s="335" t="str">
        <f t="array" ref="N41">IFERROR(INDEX('01_BDD'!$F$27:$F$90,MATCH(D41&amp;E41,'01_BDD'!$B$27:$B$71&amp;'01_BDD'!$G$27:$G$71,0)),"")</f>
        <v/>
      </c>
      <c r="O41" s="139">
        <f>SUMIFS('01_BDD'!$O:$O,'01_BDD'!$G:$G,'02_Base facturation'!E41,'01_BDD'!$B:$B,'02_Base facturation'!D41)</f>
        <v>0</v>
      </c>
      <c r="P41" s="363">
        <f t="shared" si="3"/>
        <v>0</v>
      </c>
    </row>
    <row r="42" spans="1:16" s="321" customFormat="1" ht="50" customHeight="1">
      <c r="A42" s="351" t="str">
        <f t="shared" si="0"/>
        <v/>
      </c>
      <c r="B42" s="351" t="str">
        <f t="shared" si="1"/>
        <v/>
      </c>
      <c r="C42" s="314" t="s">
        <v>109</v>
      </c>
      <c r="D42" s="150"/>
      <c r="E42" s="151"/>
      <c r="F42" s="350"/>
      <c r="G42" s="130">
        <f t="shared" si="2"/>
        <v>31</v>
      </c>
      <c r="H42" s="128"/>
      <c r="I42" s="131"/>
      <c r="J42" s="139">
        <f>SUMIFS('01_BDD'!$L:$L,'01_BDD'!$G:$G,'02_Base facturation'!E42,'01_BDD'!$B:$B,'02_Base facturation'!D42)</f>
        <v>0</v>
      </c>
      <c r="K42" s="250"/>
      <c r="L42" s="335" t="str">
        <f t="array" ref="L42">IFERROR(INDEX('01_BDD'!$E$27:$E$71,MATCH(D42&amp;E42,'01_BDD'!$B$27:$B$71&amp;'01_BDD'!$G$27:$G$71,0)),"")</f>
        <v/>
      </c>
      <c r="M42" s="335" t="str">
        <f t="array" ref="M42">IFERROR(INDEX('01_BDD'!$D$27:$D$71,MATCH(D42&amp;E42,'01_BDD'!$B$27:$B$71&amp;'01_BDD'!$G$27:$G$71,0)),"")</f>
        <v/>
      </c>
      <c r="N42" s="335" t="str">
        <f t="array" ref="N42">IFERROR(INDEX('01_BDD'!$F$27:$F$90,MATCH(D42&amp;E42,'01_BDD'!$B$27:$B$71&amp;'01_BDD'!$G$27:$G$71,0)),"")</f>
        <v/>
      </c>
      <c r="O42" s="139">
        <f>SUMIFS('01_BDD'!$O:$O,'01_BDD'!$G:$G,'02_Base facturation'!E42,'01_BDD'!$B:$B,'02_Base facturation'!D42)</f>
        <v>0</v>
      </c>
      <c r="P42" s="363">
        <f t="shared" si="3"/>
        <v>0</v>
      </c>
    </row>
    <row r="43" spans="1:16" s="321" customFormat="1" ht="50" customHeight="1">
      <c r="A43" s="351" t="str">
        <f t="shared" si="0"/>
        <v/>
      </c>
      <c r="B43" s="351" t="str">
        <f t="shared" si="1"/>
        <v/>
      </c>
      <c r="C43" s="314" t="s">
        <v>110</v>
      </c>
      <c r="D43" s="150"/>
      <c r="E43" s="151"/>
      <c r="F43" s="350"/>
      <c r="G43" s="130">
        <f t="shared" si="2"/>
        <v>31</v>
      </c>
      <c r="H43" s="128"/>
      <c r="I43" s="131"/>
      <c r="J43" s="139">
        <f>SUMIFS('01_BDD'!$L:$L,'01_BDD'!$G:$G,'02_Base facturation'!E43,'01_BDD'!$B:$B,'02_Base facturation'!D43)</f>
        <v>0</v>
      </c>
      <c r="K43" s="250"/>
      <c r="L43" s="335" t="str">
        <f t="array" ref="L43">IFERROR(INDEX('01_BDD'!$E$27:$E$71,MATCH(D43&amp;E43,'01_BDD'!$B$27:$B$71&amp;'01_BDD'!$G$27:$G$71,0)),"")</f>
        <v/>
      </c>
      <c r="M43" s="335" t="str">
        <f t="array" ref="M43">IFERROR(INDEX('01_BDD'!$D$27:$D$71,MATCH(D43&amp;E43,'01_BDD'!$B$27:$B$71&amp;'01_BDD'!$G$27:$G$71,0)),"")</f>
        <v/>
      </c>
      <c r="N43" s="335" t="str">
        <f t="array" ref="N43">IFERROR(INDEX('01_BDD'!$F$27:$F$90,MATCH(D43&amp;E43,'01_BDD'!$B$27:$B$71&amp;'01_BDD'!$G$27:$G$71,0)),"")</f>
        <v/>
      </c>
      <c r="O43" s="139">
        <f>SUMIFS('01_BDD'!$O:$O,'01_BDD'!$G:$G,'02_Base facturation'!E43,'01_BDD'!$B:$B,'02_Base facturation'!D43)</f>
        <v>0</v>
      </c>
      <c r="P43" s="363">
        <f t="shared" si="3"/>
        <v>0</v>
      </c>
    </row>
    <row r="44" spans="1:16" s="321" customFormat="1" ht="50" customHeight="1">
      <c r="A44" s="351" t="str">
        <f t="shared" si="0"/>
        <v/>
      </c>
      <c r="B44" s="351" t="str">
        <f t="shared" si="1"/>
        <v/>
      </c>
      <c r="C44" s="314" t="s">
        <v>111</v>
      </c>
      <c r="D44" s="150"/>
      <c r="E44" s="151"/>
      <c r="F44" s="350"/>
      <c r="G44" s="130">
        <f t="shared" si="2"/>
        <v>31</v>
      </c>
      <c r="H44" s="128"/>
      <c r="I44" s="131"/>
      <c r="J44" s="139">
        <f>SUMIFS('01_BDD'!$L:$L,'01_BDD'!$G:$G,'02_Base facturation'!E44,'01_BDD'!$B:$B,'02_Base facturation'!D44)</f>
        <v>0</v>
      </c>
      <c r="K44" s="250"/>
      <c r="L44" s="335" t="str">
        <f t="array" ref="L44">IFERROR(INDEX('01_BDD'!$E$27:$E$71,MATCH(D44&amp;E44,'01_BDD'!$B$27:$B$71&amp;'01_BDD'!$G$27:$G$71,0)),"")</f>
        <v/>
      </c>
      <c r="M44" s="335" t="str">
        <f t="array" ref="M44">IFERROR(INDEX('01_BDD'!$D$27:$D$71,MATCH(D44&amp;E44,'01_BDD'!$B$27:$B$71&amp;'01_BDD'!$G$27:$G$71,0)),"")</f>
        <v/>
      </c>
      <c r="N44" s="335" t="str">
        <f t="array" ref="N44">IFERROR(INDEX('01_BDD'!$F$27:$F$90,MATCH(D44&amp;E44,'01_BDD'!$B$27:$B$71&amp;'01_BDD'!$G$27:$G$71,0)),"")</f>
        <v/>
      </c>
      <c r="O44" s="139">
        <f>SUMIFS('01_BDD'!$O:$O,'01_BDD'!$G:$G,'02_Base facturation'!E44,'01_BDD'!$B:$B,'02_Base facturation'!D44)</f>
        <v>0</v>
      </c>
      <c r="P44" s="363">
        <f t="shared" si="3"/>
        <v>0</v>
      </c>
    </row>
    <row r="45" spans="1:16" s="321" customFormat="1" ht="50" customHeight="1">
      <c r="A45" s="351" t="str">
        <f t="shared" si="0"/>
        <v/>
      </c>
      <c r="B45" s="351" t="str">
        <f t="shared" si="1"/>
        <v/>
      </c>
      <c r="C45" s="314" t="s">
        <v>112</v>
      </c>
      <c r="D45" s="150"/>
      <c r="E45" s="151"/>
      <c r="F45" s="350"/>
      <c r="G45" s="130">
        <f t="shared" si="2"/>
        <v>31</v>
      </c>
      <c r="H45" s="128"/>
      <c r="I45" s="131"/>
      <c r="J45" s="139">
        <f>SUMIFS('01_BDD'!$L:$L,'01_BDD'!$G:$G,'02_Base facturation'!E45,'01_BDD'!$B:$B,'02_Base facturation'!D45)</f>
        <v>0</v>
      </c>
      <c r="K45" s="250"/>
      <c r="L45" s="335" t="str">
        <f t="array" ref="L45">IFERROR(INDEX('01_BDD'!$E$27:$E$71,MATCH(D45&amp;E45,'01_BDD'!$B$27:$B$71&amp;'01_BDD'!$G$27:$G$71,0)),"")</f>
        <v/>
      </c>
      <c r="M45" s="335" t="str">
        <f t="array" ref="M45">IFERROR(INDEX('01_BDD'!$D$27:$D$71,MATCH(D45&amp;E45,'01_BDD'!$B$27:$B$71&amp;'01_BDD'!$G$27:$G$71,0)),"")</f>
        <v/>
      </c>
      <c r="N45" s="335" t="str">
        <f t="array" ref="N45">IFERROR(INDEX('01_BDD'!$F$27:$F$90,MATCH(D45&amp;E45,'01_BDD'!$B$27:$B$71&amp;'01_BDD'!$G$27:$G$71,0)),"")</f>
        <v/>
      </c>
      <c r="O45" s="139">
        <f>SUMIFS('01_BDD'!$O:$O,'01_BDD'!$G:$G,'02_Base facturation'!E45,'01_BDD'!$B:$B,'02_Base facturation'!D45)</f>
        <v>0</v>
      </c>
      <c r="P45" s="363">
        <f t="shared" si="3"/>
        <v>0</v>
      </c>
    </row>
    <row r="46" spans="1:16" s="321" customFormat="1" ht="50" customHeight="1">
      <c r="A46" s="351" t="str">
        <f t="shared" si="0"/>
        <v/>
      </c>
      <c r="B46" s="351" t="str">
        <f t="shared" si="1"/>
        <v/>
      </c>
      <c r="C46" s="314" t="s">
        <v>113</v>
      </c>
      <c r="D46" s="150"/>
      <c r="E46" s="151"/>
      <c r="F46" s="350"/>
      <c r="G46" s="130">
        <f t="shared" si="2"/>
        <v>31</v>
      </c>
      <c r="H46" s="128"/>
      <c r="I46" s="131"/>
      <c r="J46" s="139">
        <f>SUMIFS('01_BDD'!$L:$L,'01_BDD'!$G:$G,'02_Base facturation'!E46,'01_BDD'!$B:$B,'02_Base facturation'!D46)</f>
        <v>0</v>
      </c>
      <c r="K46" s="250"/>
      <c r="L46" s="335" t="str">
        <f t="array" ref="L46">IFERROR(INDEX('01_BDD'!$E$27:$E$71,MATCH(D46&amp;E46,'01_BDD'!$B$27:$B$71&amp;'01_BDD'!$G$27:$G$71,0)),"")</f>
        <v/>
      </c>
      <c r="M46" s="335" t="str">
        <f t="array" ref="M46">IFERROR(INDEX('01_BDD'!$D$27:$D$71,MATCH(D46&amp;E46,'01_BDD'!$B$27:$B$71&amp;'01_BDD'!$G$27:$G$71,0)),"")</f>
        <v/>
      </c>
      <c r="N46" s="335" t="str">
        <f t="array" ref="N46">IFERROR(INDEX('01_BDD'!$F$27:$F$90,MATCH(D46&amp;E46,'01_BDD'!$B$27:$B$71&amp;'01_BDD'!$G$27:$G$71,0)),"")</f>
        <v/>
      </c>
      <c r="O46" s="139">
        <f>SUMIFS('01_BDD'!$O:$O,'01_BDD'!$G:$G,'02_Base facturation'!E46,'01_BDD'!$B:$B,'02_Base facturation'!D46)</f>
        <v>0</v>
      </c>
      <c r="P46" s="363">
        <f t="shared" si="3"/>
        <v>0</v>
      </c>
    </row>
    <row r="47" spans="1:16" s="321" customFormat="1" ht="50" customHeight="1">
      <c r="A47" s="351" t="str">
        <f t="shared" si="0"/>
        <v/>
      </c>
      <c r="B47" s="351" t="str">
        <f t="shared" si="1"/>
        <v/>
      </c>
      <c r="C47" s="314" t="s">
        <v>114</v>
      </c>
      <c r="D47" s="150"/>
      <c r="E47" s="151"/>
      <c r="F47" s="350"/>
      <c r="G47" s="130">
        <f t="shared" si="2"/>
        <v>31</v>
      </c>
      <c r="H47" s="128"/>
      <c r="I47" s="131"/>
      <c r="J47" s="139">
        <f>SUMIFS('01_BDD'!$L:$L,'01_BDD'!$G:$G,'02_Base facturation'!E47,'01_BDD'!$B:$B,'02_Base facturation'!D47)</f>
        <v>0</v>
      </c>
      <c r="K47" s="250"/>
      <c r="L47" s="335" t="str">
        <f t="array" ref="L47">IFERROR(INDEX('01_BDD'!$E$27:$E$71,MATCH(D47&amp;E47,'01_BDD'!$B$27:$B$71&amp;'01_BDD'!$G$27:$G$71,0)),"")</f>
        <v/>
      </c>
      <c r="M47" s="335" t="str">
        <f t="array" ref="M47">IFERROR(INDEX('01_BDD'!$D$27:$D$71,MATCH(D47&amp;E47,'01_BDD'!$B$27:$B$71&amp;'01_BDD'!$G$27:$G$71,0)),"")</f>
        <v/>
      </c>
      <c r="N47" s="335" t="str">
        <f t="array" ref="N47">IFERROR(INDEX('01_BDD'!$F$27:$F$90,MATCH(D47&amp;E47,'01_BDD'!$B$27:$B$71&amp;'01_BDD'!$G$27:$G$71,0)),"")</f>
        <v/>
      </c>
      <c r="O47" s="139">
        <f>SUMIFS('01_BDD'!$O:$O,'01_BDD'!$G:$G,'02_Base facturation'!E47,'01_BDD'!$B:$B,'02_Base facturation'!D47)</f>
        <v>0</v>
      </c>
      <c r="P47" s="363">
        <f t="shared" si="3"/>
        <v>0</v>
      </c>
    </row>
    <row r="48" spans="1:16" s="321" customFormat="1" ht="50" customHeight="1">
      <c r="A48" s="351" t="str">
        <f t="shared" si="0"/>
        <v/>
      </c>
      <c r="B48" s="351" t="str">
        <f t="shared" si="1"/>
        <v/>
      </c>
      <c r="C48" s="314" t="s">
        <v>115</v>
      </c>
      <c r="D48" s="150"/>
      <c r="E48" s="151"/>
      <c r="F48" s="350"/>
      <c r="G48" s="130">
        <f t="shared" si="2"/>
        <v>31</v>
      </c>
      <c r="H48" s="128"/>
      <c r="I48" s="131"/>
      <c r="J48" s="139">
        <f>SUMIFS('01_BDD'!$L:$L,'01_BDD'!$G:$G,'02_Base facturation'!E48,'01_BDD'!$B:$B,'02_Base facturation'!D48)</f>
        <v>0</v>
      </c>
      <c r="K48" s="250"/>
      <c r="L48" s="335" t="str">
        <f t="array" ref="L48">IFERROR(INDEX('01_BDD'!$E$27:$E$71,MATCH(D48&amp;E48,'01_BDD'!$B$27:$B$71&amp;'01_BDD'!$G$27:$G$71,0)),"")</f>
        <v/>
      </c>
      <c r="M48" s="335" t="str">
        <f t="array" ref="M48">IFERROR(INDEX('01_BDD'!$D$27:$D$71,MATCH(D48&amp;E48,'01_BDD'!$B$27:$B$71&amp;'01_BDD'!$G$27:$G$71,0)),"")</f>
        <v/>
      </c>
      <c r="N48" s="335" t="str">
        <f t="array" ref="N48">IFERROR(INDEX('01_BDD'!$F$27:$F$90,MATCH(D48&amp;E48,'01_BDD'!$B$27:$B$71&amp;'01_BDD'!$G$27:$G$71,0)),"")</f>
        <v/>
      </c>
      <c r="O48" s="139">
        <f>SUMIFS('01_BDD'!$O:$O,'01_BDD'!$G:$G,'02_Base facturation'!E48,'01_BDD'!$B:$B,'02_Base facturation'!D48)</f>
        <v>0</v>
      </c>
      <c r="P48" s="363">
        <f t="shared" si="3"/>
        <v>0</v>
      </c>
    </row>
    <row r="49" spans="1:16" s="321" customFormat="1" ht="50" customHeight="1">
      <c r="A49" s="351" t="str">
        <f t="shared" si="0"/>
        <v/>
      </c>
      <c r="B49" s="351" t="str">
        <f t="shared" si="1"/>
        <v/>
      </c>
      <c r="C49" s="314" t="s">
        <v>116</v>
      </c>
      <c r="D49" s="150"/>
      <c r="E49" s="151"/>
      <c r="F49" s="350"/>
      <c r="G49" s="130">
        <f t="shared" si="2"/>
        <v>31</v>
      </c>
      <c r="H49" s="128"/>
      <c r="I49" s="131"/>
      <c r="J49" s="139">
        <f>SUMIFS('01_BDD'!$L:$L,'01_BDD'!$G:$G,'02_Base facturation'!E49,'01_BDD'!$B:$B,'02_Base facturation'!D49)</f>
        <v>0</v>
      </c>
      <c r="K49" s="250"/>
      <c r="L49" s="335" t="str">
        <f t="array" ref="L49">IFERROR(INDEX('01_BDD'!$E$27:$E$71,MATCH(D49&amp;E49,'01_BDD'!$B$27:$B$71&amp;'01_BDD'!$G$27:$G$71,0)),"")</f>
        <v/>
      </c>
      <c r="M49" s="335" t="str">
        <f t="array" ref="M49">IFERROR(INDEX('01_BDD'!$D$27:$D$71,MATCH(D49&amp;E49,'01_BDD'!$B$27:$B$71&amp;'01_BDD'!$G$27:$G$71,0)),"")</f>
        <v/>
      </c>
      <c r="N49" s="335" t="str">
        <f t="array" ref="N49">IFERROR(INDEX('01_BDD'!$F$27:$F$90,MATCH(D49&amp;E49,'01_BDD'!$B$27:$B$71&amp;'01_BDD'!$G$27:$G$71,0)),"")</f>
        <v/>
      </c>
      <c r="O49" s="139">
        <f>SUMIFS('01_BDD'!$O:$O,'01_BDD'!$G:$G,'02_Base facturation'!E49,'01_BDD'!$B:$B,'02_Base facturation'!D49)</f>
        <v>0</v>
      </c>
      <c r="P49" s="363">
        <f t="shared" si="3"/>
        <v>0</v>
      </c>
    </row>
    <row r="50" spans="1:16" s="321" customFormat="1" ht="50" customHeight="1">
      <c r="A50" s="351" t="str">
        <f t="shared" si="0"/>
        <v/>
      </c>
      <c r="B50" s="351" t="str">
        <f t="shared" si="1"/>
        <v/>
      </c>
      <c r="C50" s="314" t="s">
        <v>117</v>
      </c>
      <c r="D50" s="150"/>
      <c r="E50" s="151"/>
      <c r="F50" s="350"/>
      <c r="G50" s="130">
        <f t="shared" si="2"/>
        <v>31</v>
      </c>
      <c r="H50" s="128"/>
      <c r="I50" s="131"/>
      <c r="J50" s="139">
        <f>SUMIFS('01_BDD'!$L:$L,'01_BDD'!$G:$G,'02_Base facturation'!E50,'01_BDD'!$B:$B,'02_Base facturation'!D50)</f>
        <v>0</v>
      </c>
      <c r="K50" s="250"/>
      <c r="L50" s="335" t="str">
        <f t="array" ref="L50">IFERROR(INDEX('01_BDD'!$E$27:$E$71,MATCH(D50&amp;E50,'01_BDD'!$B$27:$B$71&amp;'01_BDD'!$G$27:$G$71,0)),"")</f>
        <v/>
      </c>
      <c r="M50" s="335" t="str">
        <f t="array" ref="M50">IFERROR(INDEX('01_BDD'!$D$27:$D$71,MATCH(D50&amp;E50,'01_BDD'!$B$27:$B$71&amp;'01_BDD'!$G$27:$G$71,0)),"")</f>
        <v/>
      </c>
      <c r="N50" s="335" t="str">
        <f t="array" ref="N50">IFERROR(INDEX('01_BDD'!$F$27:$F$90,MATCH(D50&amp;E50,'01_BDD'!$B$27:$B$71&amp;'01_BDD'!$G$27:$G$71,0)),"")</f>
        <v/>
      </c>
      <c r="O50" s="139">
        <f>SUMIFS('01_BDD'!$O:$O,'01_BDD'!$G:$G,'02_Base facturation'!E50,'01_BDD'!$B:$B,'02_Base facturation'!D50)</f>
        <v>0</v>
      </c>
      <c r="P50" s="363">
        <f t="shared" si="3"/>
        <v>0</v>
      </c>
    </row>
    <row r="51" spans="1:16" s="321" customFormat="1" ht="50" customHeight="1">
      <c r="A51" s="351" t="str">
        <f t="shared" si="0"/>
        <v/>
      </c>
      <c r="B51" s="351" t="str">
        <f t="shared" si="1"/>
        <v/>
      </c>
      <c r="C51" s="314" t="s">
        <v>118</v>
      </c>
      <c r="D51" s="150"/>
      <c r="E51" s="151"/>
      <c r="F51" s="350"/>
      <c r="G51" s="130">
        <f t="shared" si="2"/>
        <v>31</v>
      </c>
      <c r="H51" s="128"/>
      <c r="I51" s="131"/>
      <c r="J51" s="139">
        <f>SUMIFS('01_BDD'!$L:$L,'01_BDD'!$G:$G,'02_Base facturation'!E51,'01_BDD'!$B:$B,'02_Base facturation'!D51)</f>
        <v>0</v>
      </c>
      <c r="K51" s="250"/>
      <c r="L51" s="335" t="str">
        <f t="array" ref="L51">IFERROR(INDEX('01_BDD'!$E$27:$E$71,MATCH(D51&amp;E51,'01_BDD'!$B$27:$B$71&amp;'01_BDD'!$G$27:$G$71,0)),"")</f>
        <v/>
      </c>
      <c r="M51" s="335" t="str">
        <f t="array" ref="M51">IFERROR(INDEX('01_BDD'!$D$27:$D$71,MATCH(D51&amp;E51,'01_BDD'!$B$27:$B$71&amp;'01_BDD'!$G$27:$G$71,0)),"")</f>
        <v/>
      </c>
      <c r="N51" s="335" t="str">
        <f t="array" ref="N51">IFERROR(INDEX('01_BDD'!$F$27:$F$90,MATCH(D51&amp;E51,'01_BDD'!$B$27:$B$71&amp;'01_BDD'!$G$27:$G$71,0)),"")</f>
        <v/>
      </c>
      <c r="O51" s="139">
        <f>SUMIFS('01_BDD'!$O:$O,'01_BDD'!$G:$G,'02_Base facturation'!E51,'01_BDD'!$B:$B,'02_Base facturation'!D51)</f>
        <v>0</v>
      </c>
      <c r="P51" s="363">
        <f t="shared" si="3"/>
        <v>0</v>
      </c>
    </row>
    <row r="52" spans="1:16" s="321" customFormat="1" ht="50" customHeight="1">
      <c r="A52" s="351" t="str">
        <f t="shared" si="0"/>
        <v/>
      </c>
      <c r="B52" s="351" t="str">
        <f t="shared" si="1"/>
        <v/>
      </c>
      <c r="C52" s="314" t="s">
        <v>119</v>
      </c>
      <c r="D52" s="150"/>
      <c r="E52" s="151"/>
      <c r="F52" s="350"/>
      <c r="G52" s="130">
        <f t="shared" si="2"/>
        <v>31</v>
      </c>
      <c r="H52" s="128"/>
      <c r="I52" s="131"/>
      <c r="J52" s="139">
        <f>SUMIFS('01_BDD'!$L:$L,'01_BDD'!$G:$G,'02_Base facturation'!E52,'01_BDD'!$B:$B,'02_Base facturation'!D52)</f>
        <v>0</v>
      </c>
      <c r="K52" s="250"/>
      <c r="L52" s="335" t="str">
        <f t="array" ref="L52">IFERROR(INDEX('01_BDD'!$E$27:$E$71,MATCH(D52&amp;E52,'01_BDD'!$B$27:$B$71&amp;'01_BDD'!$G$27:$G$71,0)),"")</f>
        <v/>
      </c>
      <c r="M52" s="335" t="str">
        <f t="array" ref="M52">IFERROR(INDEX('01_BDD'!$D$27:$D$71,MATCH(D52&amp;E52,'01_BDD'!$B$27:$B$71&amp;'01_BDD'!$G$27:$G$71,0)),"")</f>
        <v/>
      </c>
      <c r="N52" s="335" t="str">
        <f t="array" ref="N52">IFERROR(INDEX('01_BDD'!$F$27:$F$90,MATCH(D52&amp;E52,'01_BDD'!$B$27:$B$71&amp;'01_BDD'!$G$27:$G$71,0)),"")</f>
        <v/>
      </c>
      <c r="O52" s="139">
        <f>SUMIFS('01_BDD'!$O:$O,'01_BDD'!$G:$G,'02_Base facturation'!E52,'01_BDD'!$B:$B,'02_Base facturation'!D52)</f>
        <v>0</v>
      </c>
      <c r="P52" s="363">
        <f t="shared" si="3"/>
        <v>0</v>
      </c>
    </row>
    <row r="53" spans="1:16" s="321" customFormat="1" ht="50" customHeight="1">
      <c r="A53" s="351" t="str">
        <f t="shared" si="0"/>
        <v/>
      </c>
      <c r="B53" s="351" t="str">
        <f t="shared" si="1"/>
        <v/>
      </c>
      <c r="C53" s="314" t="s">
        <v>120</v>
      </c>
      <c r="D53" s="150"/>
      <c r="E53" s="151"/>
      <c r="F53" s="350"/>
      <c r="G53" s="130">
        <f t="shared" si="2"/>
        <v>31</v>
      </c>
      <c r="H53" s="128"/>
      <c r="I53" s="131"/>
      <c r="J53" s="139">
        <f>SUMIFS('01_BDD'!$L:$L,'01_BDD'!$G:$G,'02_Base facturation'!E53,'01_BDD'!$B:$B,'02_Base facturation'!D53)</f>
        <v>0</v>
      </c>
      <c r="K53" s="250"/>
      <c r="L53" s="335" t="str">
        <f t="array" ref="L53">IFERROR(INDEX('01_BDD'!$E$27:$E$71,MATCH(D53&amp;E53,'01_BDD'!$B$27:$B$71&amp;'01_BDD'!$G$27:$G$71,0)),"")</f>
        <v/>
      </c>
      <c r="M53" s="335" t="str">
        <f t="array" ref="M53">IFERROR(INDEX('01_BDD'!$D$27:$D$71,MATCH(D53&amp;E53,'01_BDD'!$B$27:$B$71&amp;'01_BDD'!$G$27:$G$71,0)),"")</f>
        <v/>
      </c>
      <c r="N53" s="335" t="str">
        <f t="array" ref="N53">IFERROR(INDEX('01_BDD'!$F$27:$F$90,MATCH(D53&amp;E53,'01_BDD'!$B$27:$B$71&amp;'01_BDD'!$G$27:$G$71,0)),"")</f>
        <v/>
      </c>
      <c r="O53" s="139">
        <f>SUMIFS('01_BDD'!$O:$O,'01_BDD'!$G:$G,'02_Base facturation'!E53,'01_BDD'!$B:$B,'02_Base facturation'!D53)</f>
        <v>0</v>
      </c>
      <c r="P53" s="363">
        <f t="shared" si="3"/>
        <v>0</v>
      </c>
    </row>
    <row r="54" spans="1:16" s="321" customFormat="1" ht="50" customHeight="1">
      <c r="A54" s="351" t="str">
        <f t="shared" si="0"/>
        <v/>
      </c>
      <c r="B54" s="351" t="str">
        <f t="shared" si="1"/>
        <v/>
      </c>
      <c r="C54" s="314" t="s">
        <v>121</v>
      </c>
      <c r="D54" s="150"/>
      <c r="E54" s="151"/>
      <c r="F54" s="350"/>
      <c r="G54" s="130">
        <f t="shared" si="2"/>
        <v>31</v>
      </c>
      <c r="H54" s="128"/>
      <c r="I54" s="131"/>
      <c r="J54" s="139">
        <f>SUMIFS('01_BDD'!$L:$L,'01_BDD'!$G:$G,'02_Base facturation'!E54,'01_BDD'!$B:$B,'02_Base facturation'!D54)</f>
        <v>0</v>
      </c>
      <c r="K54" s="250"/>
      <c r="L54" s="335" t="str">
        <f t="array" ref="L54">IFERROR(INDEX('01_BDD'!$E$27:$E$71,MATCH(D54&amp;E54,'01_BDD'!$B$27:$B$71&amp;'01_BDD'!$G$27:$G$71,0)),"")</f>
        <v/>
      </c>
      <c r="M54" s="335" t="str">
        <f t="array" ref="M54">IFERROR(INDEX('01_BDD'!$D$27:$D$71,MATCH(D54&amp;E54,'01_BDD'!$B$27:$B$71&amp;'01_BDD'!$G$27:$G$71,0)),"")</f>
        <v/>
      </c>
      <c r="N54" s="335" t="str">
        <f t="array" ref="N54">IFERROR(INDEX('01_BDD'!$F$27:$F$90,MATCH(D54&amp;E54,'01_BDD'!$B$27:$B$71&amp;'01_BDD'!$G$27:$G$71,0)),"")</f>
        <v/>
      </c>
      <c r="O54" s="139">
        <f>SUMIFS('01_BDD'!$O:$O,'01_BDD'!$G:$G,'02_Base facturation'!E54,'01_BDD'!$B:$B,'02_Base facturation'!D54)</f>
        <v>0</v>
      </c>
      <c r="P54" s="363">
        <f t="shared" si="3"/>
        <v>0</v>
      </c>
    </row>
    <row r="55" spans="1:16" s="321" customFormat="1" ht="50" customHeight="1">
      <c r="A55" s="351" t="str">
        <f t="shared" si="0"/>
        <v/>
      </c>
      <c r="B55" s="351" t="str">
        <f t="shared" si="1"/>
        <v/>
      </c>
      <c r="C55" s="314" t="s">
        <v>122</v>
      </c>
      <c r="D55" s="150"/>
      <c r="E55" s="151"/>
      <c r="F55" s="350"/>
      <c r="G55" s="130">
        <f t="shared" si="2"/>
        <v>31</v>
      </c>
      <c r="H55" s="128"/>
      <c r="I55" s="131"/>
      <c r="J55" s="139">
        <f>SUMIFS('01_BDD'!$L:$L,'01_BDD'!$G:$G,'02_Base facturation'!E55,'01_BDD'!$B:$B,'02_Base facturation'!D55)</f>
        <v>0</v>
      </c>
      <c r="K55" s="250"/>
      <c r="L55" s="335" t="str">
        <f t="array" ref="L55">IFERROR(INDEX('01_BDD'!$E$27:$E$71,MATCH(D55&amp;E55,'01_BDD'!$B$27:$B$71&amp;'01_BDD'!$G$27:$G$71,0)),"")</f>
        <v/>
      </c>
      <c r="M55" s="335" t="str">
        <f t="array" ref="M55">IFERROR(INDEX('01_BDD'!$D$27:$D$71,MATCH(D55&amp;E55,'01_BDD'!$B$27:$B$71&amp;'01_BDD'!$G$27:$G$71,0)),"")</f>
        <v/>
      </c>
      <c r="N55" s="335" t="str">
        <f t="array" ref="N55">IFERROR(INDEX('01_BDD'!$F$27:$F$90,MATCH(D55&amp;E55,'01_BDD'!$B$27:$B$71&amp;'01_BDD'!$G$27:$G$71,0)),"")</f>
        <v/>
      </c>
      <c r="O55" s="139">
        <f>SUMIFS('01_BDD'!$O:$O,'01_BDD'!$G:$G,'02_Base facturation'!E55,'01_BDD'!$B:$B,'02_Base facturation'!D55)</f>
        <v>0</v>
      </c>
      <c r="P55" s="363">
        <f t="shared" si="3"/>
        <v>0</v>
      </c>
    </row>
    <row r="56" spans="1:16" s="321" customFormat="1" ht="50" customHeight="1">
      <c r="A56" s="351" t="str">
        <f t="shared" si="0"/>
        <v/>
      </c>
      <c r="B56" s="351" t="str">
        <f t="shared" si="1"/>
        <v/>
      </c>
      <c r="C56" s="314" t="s">
        <v>123</v>
      </c>
      <c r="D56" s="150"/>
      <c r="E56" s="151"/>
      <c r="F56" s="350"/>
      <c r="G56" s="130">
        <f t="shared" si="2"/>
        <v>31</v>
      </c>
      <c r="H56" s="128"/>
      <c r="I56" s="131"/>
      <c r="J56" s="139">
        <f>SUMIFS('01_BDD'!$L:$L,'01_BDD'!$G:$G,'02_Base facturation'!E56,'01_BDD'!$B:$B,'02_Base facturation'!D56)</f>
        <v>0</v>
      </c>
      <c r="K56" s="250"/>
      <c r="L56" s="335" t="str">
        <f t="array" ref="L56">IFERROR(INDEX('01_BDD'!$E$27:$E$71,MATCH(D56&amp;E56,'01_BDD'!$B$27:$B$71&amp;'01_BDD'!$G$27:$G$71,0)),"")</f>
        <v/>
      </c>
      <c r="M56" s="335" t="str">
        <f t="array" ref="M56">IFERROR(INDEX('01_BDD'!$D$27:$D$71,MATCH(D56&amp;E56,'01_BDD'!$B$27:$B$71&amp;'01_BDD'!$G$27:$G$71,0)),"")</f>
        <v/>
      </c>
      <c r="N56" s="335" t="str">
        <f t="array" ref="N56">IFERROR(INDEX('01_BDD'!$F$27:$F$90,MATCH(D56&amp;E56,'01_BDD'!$B$27:$B$71&amp;'01_BDD'!$G$27:$G$71,0)),"")</f>
        <v/>
      </c>
      <c r="O56" s="139">
        <f>SUMIFS('01_BDD'!$O:$O,'01_BDD'!$G:$G,'02_Base facturation'!E56,'01_BDD'!$B:$B,'02_Base facturation'!D56)</f>
        <v>0</v>
      </c>
      <c r="P56" s="363">
        <f t="shared" si="3"/>
        <v>0</v>
      </c>
    </row>
    <row r="57" spans="1:16" s="321" customFormat="1" ht="50" customHeight="1">
      <c r="A57" s="351" t="str">
        <f t="shared" si="0"/>
        <v/>
      </c>
      <c r="B57" s="351" t="str">
        <f t="shared" si="1"/>
        <v/>
      </c>
      <c r="C57" s="314" t="s">
        <v>228</v>
      </c>
      <c r="D57" s="150"/>
      <c r="E57" s="151"/>
      <c r="F57" s="350"/>
      <c r="G57" s="130">
        <f t="shared" si="2"/>
        <v>31</v>
      </c>
      <c r="H57" s="128"/>
      <c r="I57" s="131"/>
      <c r="J57" s="139">
        <f>SUMIFS('01_BDD'!$L:$L,'01_BDD'!$G:$G,'02_Base facturation'!E57,'01_BDD'!$B:$B,'02_Base facturation'!D57)</f>
        <v>0</v>
      </c>
      <c r="K57" s="250"/>
      <c r="L57" s="335" t="str">
        <f t="array" ref="L57">IFERROR(INDEX('01_BDD'!$E$27:$E$71,MATCH(D57&amp;E57,'01_BDD'!$B$27:$B$71&amp;'01_BDD'!$G$27:$G$71,0)),"")</f>
        <v/>
      </c>
      <c r="M57" s="335" t="str">
        <f t="array" ref="M57">IFERROR(INDEX('01_BDD'!$D$27:$D$71,MATCH(D57&amp;E57,'01_BDD'!$B$27:$B$71&amp;'01_BDD'!$G$27:$G$71,0)),"")</f>
        <v/>
      </c>
      <c r="N57" s="335" t="str">
        <f t="array" ref="N57">IFERROR(INDEX('01_BDD'!$F$27:$F$90,MATCH(D57&amp;E57,'01_BDD'!$B$27:$B$71&amp;'01_BDD'!$G$27:$G$71,0)),"")</f>
        <v/>
      </c>
      <c r="O57" s="139">
        <f>SUMIFS('01_BDD'!$O:$O,'01_BDD'!$G:$G,'02_Base facturation'!E57,'01_BDD'!$B:$B,'02_Base facturation'!D57)</f>
        <v>0</v>
      </c>
      <c r="P57" s="363">
        <f t="shared" si="3"/>
        <v>0</v>
      </c>
    </row>
    <row r="58" spans="1:16" s="321" customFormat="1">
      <c r="A58" s="135"/>
      <c r="B58" s="136"/>
      <c r="C58" s="13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364"/>
    </row>
    <row r="59" spans="1:16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</sheetData>
  <mergeCells count="1">
    <mergeCell ref="C4:D4"/>
  </mergeCells>
  <dataValidations disablePrompts="1" count="2">
    <dataValidation type="date" operator="notEqual" allowBlank="1" showInputMessage="1" showErrorMessage="1" sqref="F8:G57">
      <formula1>1</formula1>
    </dataValidation>
    <dataValidation type="list" allowBlank="1" showInputMessage="1" showErrorMessage="1" sqref="E8:E57">
      <formula1>INDIRECT(D8)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'01_BDD'!$B$27:$B$151</xm:f>
          </x14:formula1>
          <xm:sqref>D8:D57</xm:sqref>
        </x14:dataValidation>
        <x14:dataValidation type="list" allowBlank="1" showInputMessage="1" showErrorMessage="1">
          <x14:formula1>
            <xm:f>'01_BDD'!$D$8:$D$10</xm:f>
          </x14:formula1>
          <xm:sqref>H8:H57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ML75"/>
  <sheetViews>
    <sheetView showGridLines="0" workbookViewId="0"/>
  </sheetViews>
  <sheetFormatPr baseColWidth="10" defaultColWidth="11.453125" defaultRowHeight="14"/>
  <cols>
    <col min="1" max="1" width="2.453125" style="124" customWidth="1"/>
    <col min="2" max="2" width="2.6328125" style="124" customWidth="1"/>
    <col min="3" max="3" width="13.81640625" style="124" customWidth="1"/>
    <col min="4" max="4" width="45.36328125" style="124" customWidth="1"/>
    <col min="5" max="5" width="17.1796875" style="124" customWidth="1"/>
    <col min="6" max="6" width="12" style="124" customWidth="1"/>
    <col min="7" max="7" width="21.81640625" style="124" customWidth="1"/>
    <col min="8" max="8" width="14.6328125" style="124" customWidth="1"/>
    <col min="9" max="9" width="2.453125" style="124" customWidth="1"/>
    <col min="10" max="10" width="3.1796875" style="124" customWidth="1"/>
    <col min="11" max="14" width="20" style="236" hidden="1" customWidth="1"/>
    <col min="15" max="19" width="12.6328125" style="237" hidden="1" customWidth="1"/>
    <col min="20" max="20" width="11.453125" style="237" hidden="1" customWidth="1"/>
    <col min="21" max="23" width="11.453125" style="236" hidden="1" customWidth="1"/>
    <col min="24" max="347" width="0" style="236" hidden="1" customWidth="1"/>
    <col min="348" max="16384" width="11.453125" style="236"/>
  </cols>
  <sheetData>
    <row r="1" spans="2:350" ht="28" customHeight="1">
      <c r="B1" s="386" t="s">
        <v>136</v>
      </c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</row>
    <row r="2" spans="2:350" ht="28" customHeight="1"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</row>
    <row r="3" spans="2:350" ht="18">
      <c r="B3" s="154"/>
      <c r="C3" s="40"/>
      <c r="D3" s="40"/>
      <c r="E3" s="155" t="s">
        <v>37</v>
      </c>
      <c r="F3" s="40"/>
      <c r="G3" s="40"/>
      <c r="H3" s="156" t="s">
        <v>75</v>
      </c>
      <c r="K3" s="238"/>
      <c r="L3" s="239"/>
      <c r="M3" s="239"/>
      <c r="N3" s="239"/>
    </row>
    <row r="4" spans="2:350" ht="15.5">
      <c r="B4" s="326"/>
      <c r="C4" s="44"/>
      <c r="D4" s="44"/>
      <c r="K4" s="239"/>
    </row>
    <row r="5" spans="2:350" ht="6" customHeight="1" thickBot="1"/>
    <row r="6" spans="2:350" ht="9.75" customHeight="1" thickTop="1">
      <c r="B6" s="157"/>
      <c r="C6" s="158"/>
      <c r="D6" s="158"/>
      <c r="E6" s="158"/>
      <c r="F6" s="158"/>
      <c r="G6" s="158"/>
      <c r="H6" s="158"/>
      <c r="I6" s="159"/>
    </row>
    <row r="7" spans="2:350" ht="46.5" customHeight="1">
      <c r="B7" s="160"/>
      <c r="C7" s="161"/>
      <c r="D7" s="162"/>
      <c r="E7" s="420" t="s">
        <v>13</v>
      </c>
      <c r="F7" s="420"/>
      <c r="G7" s="419" t="str">
        <f>H3</f>
        <v>F2020_01</v>
      </c>
      <c r="H7" s="419"/>
      <c r="I7" s="163"/>
      <c r="J7" s="164"/>
      <c r="K7" s="240"/>
      <c r="MJ7" s="328" t="s">
        <v>209</v>
      </c>
      <c r="MK7" s="328" t="s">
        <v>210</v>
      </c>
      <c r="ML7" s="328"/>
    </row>
    <row r="8" spans="2:350" ht="48.75" customHeight="1">
      <c r="B8" s="160"/>
      <c r="C8" s="327" t="s">
        <v>207</v>
      </c>
      <c r="D8" s="162"/>
      <c r="F8" s="165" t="s">
        <v>2</v>
      </c>
      <c r="G8" s="166">
        <f>VLOOKUP($H$3,'02_Base facturation'!C8:O57,4,0)</f>
        <v>43466</v>
      </c>
      <c r="I8" s="163"/>
      <c r="J8" s="164"/>
    </row>
    <row r="9" spans="2:350">
      <c r="B9" s="160"/>
      <c r="C9" s="161"/>
      <c r="D9" s="161"/>
      <c r="E9" s="161"/>
      <c r="F9" s="161"/>
      <c r="G9" s="161"/>
      <c r="H9" s="161"/>
      <c r="I9" s="167"/>
    </row>
    <row r="10" spans="2:350" ht="9" customHeight="1">
      <c r="B10" s="160"/>
      <c r="C10" s="195" t="s">
        <v>1</v>
      </c>
      <c r="D10" s="161"/>
      <c r="E10" s="161"/>
      <c r="F10" s="161"/>
      <c r="G10" s="188"/>
      <c r="H10" s="161"/>
      <c r="I10" s="167"/>
    </row>
    <row r="11" spans="2:350" ht="18" customHeight="1">
      <c r="B11" s="160"/>
      <c r="C11" s="211" t="str">
        <f>IF(ISBLANK('01_BDD'!B7),"",'01_BDD'!B7)</f>
        <v>REL</v>
      </c>
      <c r="D11" s="168"/>
      <c r="E11" s="178"/>
      <c r="F11" s="410" t="str">
        <f>VLOOKUP($H$3,'02_Base facturation'!C8:O57,10,0)</f>
        <v>Hihgway to Hell</v>
      </c>
      <c r="G11" s="410"/>
      <c r="H11" s="410"/>
      <c r="I11" s="167"/>
    </row>
    <row r="12" spans="2:350" ht="15" customHeight="1">
      <c r="B12" s="160"/>
      <c r="C12" s="212" t="str">
        <f>IF(ISBLANK('01_BDD'!B8),"",'01_BDD'!B8)</f>
        <v>SARL au capital de 6 000 €</v>
      </c>
      <c r="D12" s="168"/>
      <c r="E12" s="171"/>
      <c r="F12" s="410"/>
      <c r="G12" s="410"/>
      <c r="H12" s="410"/>
      <c r="I12" s="167"/>
    </row>
    <row r="13" spans="2:350">
      <c r="B13" s="160"/>
      <c r="C13" s="212" t="str">
        <f>IF(ISBLANK('01_BDD'!B9),"",'01_BDD'!B9)</f>
        <v>17 CHEMIN DU SANS SOUCI</v>
      </c>
      <c r="D13" s="169"/>
      <c r="E13" s="161"/>
      <c r="F13" s="410"/>
      <c r="G13" s="410"/>
      <c r="H13" s="410"/>
      <c r="I13" s="167"/>
    </row>
    <row r="14" spans="2:350" ht="16" customHeight="1">
      <c r="B14" s="160"/>
      <c r="C14" s="212" t="str">
        <f>IF(ISBLANK('01_BDD'!B10),"",'01_BDD'!B10)</f>
        <v>13100 AIX EN PROVENCE</v>
      </c>
      <c r="D14" s="170"/>
      <c r="E14" s="188"/>
      <c r="F14" s="410"/>
      <c r="G14" s="410"/>
      <c r="H14" s="410"/>
      <c r="I14" s="167"/>
    </row>
    <row r="15" spans="2:350">
      <c r="B15" s="160"/>
      <c r="C15" s="212" t="str">
        <f>"Téléphone : "&amp;IF(ISBLANK('01_BDD'!B12),"",'01_BDD'!B12)</f>
        <v>Téléphone :  06 06 06 06 06</v>
      </c>
      <c r="D15" s="168"/>
      <c r="E15" s="195"/>
      <c r="F15" s="410"/>
      <c r="G15" s="410"/>
      <c r="H15" s="410"/>
      <c r="I15" s="167"/>
    </row>
    <row r="16" spans="2:350" ht="14.5">
      <c r="B16" s="160"/>
      <c r="C16" s="212" t="str">
        <f>"Site : "&amp;IF(ISBLANK('01_BDD'!B13),"",'01_BDD'!B13)</f>
        <v>Site :  www.REL.com</v>
      </c>
      <c r="D16"/>
      <c r="G16" s="215"/>
      <c r="H16" s="214"/>
      <c r="I16" s="167"/>
    </row>
    <row r="17" spans="1:21" ht="20" customHeight="1">
      <c r="B17" s="160"/>
      <c r="C17" s="212" t="str">
        <f>IF(ISBLANK('01_BDD'!B14),"","N° TVA : "&amp;'01_BDD'!B14)</f>
        <v>N° TVA : 500 500 500 RCS AIX EN PROVENCE</v>
      </c>
      <c r="D17" s="168"/>
      <c r="E17" s="217" t="s">
        <v>44</v>
      </c>
      <c r="F17" s="409" t="str">
        <f>VLOOKUP($H$3,'02_Base facturation'!C8:O57,11,0)</f>
        <v>XX1</v>
      </c>
      <c r="G17" s="409"/>
      <c r="H17" s="409"/>
      <c r="I17" s="167"/>
      <c r="J17" s="42"/>
    </row>
    <row r="18" spans="1:21" ht="15" customHeight="1">
      <c r="B18" s="160"/>
      <c r="C18" s="213"/>
      <c r="D18" s="161"/>
      <c r="E18" s="216" t="s">
        <v>45</v>
      </c>
      <c r="F18" s="218" t="str">
        <f>H3</f>
        <v>F2020_01</v>
      </c>
      <c r="G18" s="220"/>
      <c r="H18" s="219"/>
      <c r="I18" s="167"/>
    </row>
    <row r="19" spans="1:21" ht="6.75" customHeight="1">
      <c r="B19" s="160"/>
      <c r="C19" s="161"/>
      <c r="D19" s="161"/>
      <c r="E19" s="161"/>
      <c r="F19" s="161"/>
      <c r="G19" s="161"/>
      <c r="H19" s="161"/>
      <c r="I19" s="167"/>
    </row>
    <row r="20" spans="1:21" ht="14.5">
      <c r="B20" s="160"/>
      <c r="C20" s="171"/>
      <c r="D20"/>
      <c r="E20" s="172"/>
      <c r="F20" s="161"/>
      <c r="G20" s="161"/>
      <c r="H20" s="161"/>
      <c r="I20" s="167"/>
      <c r="K20" s="241"/>
      <c r="L20" s="241"/>
      <c r="M20" s="241"/>
      <c r="N20" s="241"/>
    </row>
    <row r="21" spans="1:21" ht="21" customHeight="1">
      <c r="B21" s="160"/>
      <c r="C21" s="192" t="s">
        <v>131</v>
      </c>
      <c r="D21" s="192" t="str">
        <f>VLOOKUP($H$3,'02_Base facturation'!C8:O57,2,0)</f>
        <v>Opération_1</v>
      </c>
      <c r="E21" s="193"/>
      <c r="F21" s="193"/>
      <c r="G21" s="193"/>
      <c r="H21" s="194"/>
      <c r="I21" s="167"/>
      <c r="K21" s="242"/>
      <c r="L21" s="242"/>
      <c r="M21" s="242"/>
      <c r="N21" s="242"/>
      <c r="O21" s="242"/>
      <c r="P21" s="242"/>
      <c r="Q21" s="242"/>
      <c r="R21" s="242"/>
      <c r="S21" s="242"/>
      <c r="T21" s="242"/>
      <c r="U21" s="242"/>
    </row>
    <row r="22" spans="1:21" ht="6.75" customHeight="1">
      <c r="B22" s="160"/>
      <c r="C22" s="188"/>
      <c r="D22" s="188"/>
      <c r="E22" s="189"/>
      <c r="F22" s="190"/>
      <c r="G22" s="190"/>
      <c r="H22" s="191"/>
      <c r="I22" s="167"/>
      <c r="U22" s="237"/>
    </row>
    <row r="23" spans="1:21" ht="16.5" customHeight="1">
      <c r="A23" s="173">
        <v>5</v>
      </c>
      <c r="B23" s="160"/>
      <c r="C23" s="124" t="s">
        <v>48</v>
      </c>
      <c r="I23" s="167"/>
      <c r="N23" s="243"/>
      <c r="S23" s="244"/>
      <c r="U23" s="237"/>
    </row>
    <row r="24" spans="1:21" ht="16.5" customHeight="1">
      <c r="A24" s="173"/>
      <c r="B24" s="160"/>
      <c r="I24" s="167"/>
      <c r="N24" s="243"/>
      <c r="S24" s="244"/>
      <c r="U24" s="237"/>
    </row>
    <row r="25" spans="1:21" ht="16.5" customHeight="1">
      <c r="A25" s="173"/>
      <c r="B25" s="160"/>
      <c r="C25" s="329" t="s">
        <v>211</v>
      </c>
      <c r="D25" s="329" t="s">
        <v>212</v>
      </c>
      <c r="I25" s="167"/>
      <c r="N25" s="243"/>
      <c r="S25" s="244"/>
      <c r="U25" s="237"/>
    </row>
    <row r="26" spans="1:21" ht="16.5" customHeight="1">
      <c r="A26" s="173"/>
      <c r="B26" s="160"/>
      <c r="C26" s="417" t="s">
        <v>213</v>
      </c>
      <c r="D26" s="417"/>
      <c r="E26" s="226"/>
      <c r="F26" s="196"/>
      <c r="G26" s="227"/>
      <c r="H26" s="228"/>
      <c r="I26" s="167"/>
      <c r="N26" s="243"/>
      <c r="S26" s="244"/>
      <c r="U26" s="237"/>
    </row>
    <row r="27" spans="1:21" ht="16.5" customHeight="1">
      <c r="A27" s="173"/>
      <c r="B27" s="160"/>
      <c r="C27" s="418"/>
      <c r="D27" s="418"/>
      <c r="E27" s="226"/>
      <c r="F27" s="196"/>
      <c r="G27" s="227"/>
      <c r="H27" s="228"/>
      <c r="I27" s="167"/>
      <c r="N27" s="243"/>
      <c r="S27" s="244"/>
      <c r="U27" s="237"/>
    </row>
    <row r="28" spans="1:21" ht="16.5" customHeight="1">
      <c r="A28" s="173"/>
      <c r="B28" s="160"/>
      <c r="C28" s="418"/>
      <c r="D28" s="418"/>
      <c r="E28" s="226"/>
      <c r="F28" s="196"/>
      <c r="G28" s="227"/>
      <c r="H28" s="228"/>
      <c r="I28" s="167"/>
      <c r="N28" s="243"/>
      <c r="S28" s="244"/>
      <c r="U28" s="237"/>
    </row>
    <row r="29" spans="1:21" ht="16.5" customHeight="1">
      <c r="A29" s="173"/>
      <c r="B29" s="160"/>
      <c r="C29" s="418"/>
      <c r="D29" s="418"/>
      <c r="E29" s="226"/>
      <c r="F29" s="196"/>
      <c r="G29" s="227"/>
      <c r="H29" s="228"/>
      <c r="I29" s="167"/>
      <c r="N29" s="243"/>
      <c r="S29" s="244"/>
      <c r="U29" s="237"/>
    </row>
    <row r="30" spans="1:21" ht="16.5" customHeight="1">
      <c r="A30" s="173"/>
      <c r="B30" s="160"/>
      <c r="C30" s="418"/>
      <c r="D30" s="418"/>
      <c r="E30" s="226"/>
      <c r="F30" s="196"/>
      <c r="G30" s="227"/>
      <c r="H30" s="228"/>
      <c r="I30" s="167"/>
      <c r="N30" s="243"/>
      <c r="S30" s="244"/>
      <c r="U30" s="237"/>
    </row>
    <row r="31" spans="1:21" ht="16.5" customHeight="1">
      <c r="A31" s="173"/>
      <c r="B31" s="160"/>
      <c r="C31" s="418"/>
      <c r="D31" s="418"/>
      <c r="E31" s="226"/>
      <c r="F31" s="196"/>
      <c r="G31" s="227"/>
      <c r="H31" s="228"/>
      <c r="I31" s="167"/>
      <c r="N31" s="243"/>
      <c r="S31" s="244"/>
      <c r="U31" s="237"/>
    </row>
    <row r="32" spans="1:21" ht="16.5" customHeight="1">
      <c r="A32" s="173"/>
      <c r="B32" s="160"/>
      <c r="C32" s="411" t="s">
        <v>49</v>
      </c>
      <c r="D32" s="412"/>
      <c r="E32" s="221" t="s">
        <v>133</v>
      </c>
      <c r="F32" s="222" t="s">
        <v>128</v>
      </c>
      <c r="G32" s="223" t="s">
        <v>132</v>
      </c>
      <c r="H32" s="224" t="s">
        <v>134</v>
      </c>
      <c r="I32" s="167"/>
      <c r="N32" s="243"/>
      <c r="S32" s="244"/>
      <c r="U32" s="237"/>
    </row>
    <row r="33" spans="1:21" ht="16.5" customHeight="1">
      <c r="A33" s="173"/>
      <c r="B33" s="160"/>
      <c r="C33" s="413"/>
      <c r="D33" s="414"/>
      <c r="E33" s="210"/>
      <c r="F33" s="196"/>
      <c r="G33" s="199"/>
      <c r="H33" s="198"/>
      <c r="I33" s="167"/>
      <c r="N33" s="243"/>
      <c r="S33" s="244"/>
      <c r="U33" s="237"/>
    </row>
    <row r="34" spans="1:21" ht="16.5" customHeight="1">
      <c r="A34" s="173"/>
      <c r="B34" s="160"/>
      <c r="C34" s="415" t="str">
        <f>VLOOKUP($H$3,'02_Base facturation'!C8:O57,3,0)</f>
        <v xml:space="preserve">PHASE 1 </v>
      </c>
      <c r="D34" s="416"/>
      <c r="E34" s="251">
        <f>VLOOKUP($H$3,'02_Base facturation'!C8:O57,8,0)</f>
        <v>6700</v>
      </c>
      <c r="F34" s="252">
        <f>VLOOKUP($H$3,'02_Base facturation'!C8:O57,9,0)</f>
        <v>1</v>
      </c>
      <c r="G34" s="253">
        <f>E34*F34</f>
        <v>6700</v>
      </c>
      <c r="H34" s="225">
        <f>'01_BDD'!B16</f>
        <v>0.2</v>
      </c>
      <c r="I34" s="167"/>
      <c r="N34" s="243"/>
      <c r="S34" s="244"/>
      <c r="U34" s="237"/>
    </row>
    <row r="35" spans="1:21" ht="16.5" customHeight="1">
      <c r="A35" s="173"/>
      <c r="B35" s="160"/>
      <c r="C35" s="418"/>
      <c r="D35" s="418"/>
      <c r="E35" s="226"/>
      <c r="F35" s="196"/>
      <c r="G35" s="227"/>
      <c r="H35" s="228"/>
      <c r="I35" s="167"/>
      <c r="N35" s="243"/>
      <c r="S35" s="244"/>
      <c r="U35" s="237"/>
    </row>
    <row r="36" spans="1:21" ht="16.5" customHeight="1">
      <c r="A36" s="173"/>
      <c r="B36" s="160"/>
      <c r="C36" s="418"/>
      <c r="D36" s="418"/>
      <c r="E36" s="226"/>
      <c r="F36" s="201" t="s">
        <v>21</v>
      </c>
      <c r="G36" s="234">
        <f>SUM(G26:G34)</f>
        <v>6700</v>
      </c>
      <c r="H36" s="228"/>
      <c r="I36" s="167"/>
      <c r="N36" s="243"/>
      <c r="S36" s="244"/>
      <c r="U36" s="237"/>
    </row>
    <row r="37" spans="1:21" ht="16.5" customHeight="1">
      <c r="A37" s="173"/>
      <c r="B37" s="160"/>
      <c r="C37" s="418"/>
      <c r="D37" s="418"/>
      <c r="E37" s="176"/>
      <c r="F37" s="176"/>
      <c r="G37" s="176"/>
      <c r="H37" s="228"/>
      <c r="I37" s="167"/>
      <c r="N37" s="243"/>
      <c r="S37" s="244"/>
      <c r="U37" s="237"/>
    </row>
    <row r="38" spans="1:21" ht="16.5" customHeight="1">
      <c r="A38" s="173"/>
      <c r="B38" s="160"/>
      <c r="C38" s="418"/>
      <c r="D38" s="418"/>
      <c r="F38" s="202" t="str">
        <f>IF(ISBLANK(HLOOKUP($H$3,#REF!,7,0)),"","Déjà réglé :")</f>
        <v>Déjà réglé :</v>
      </c>
      <c r="G38" s="203" t="str">
        <f>VLOOKUP($H$3,'02_Base facturation'!C8:O57,6,0)</f>
        <v>Virement</v>
      </c>
      <c r="H38" s="228"/>
      <c r="I38" s="167"/>
      <c r="N38" s="243"/>
      <c r="S38" s="244"/>
      <c r="U38" s="237"/>
    </row>
    <row r="39" spans="1:21" ht="16.5" customHeight="1">
      <c r="A39" s="173"/>
      <c r="B39" s="160"/>
      <c r="C39" s="418"/>
      <c r="D39" s="418"/>
      <c r="E39" s="180"/>
      <c r="H39" s="228"/>
      <c r="I39" s="167"/>
      <c r="N39" s="243"/>
      <c r="S39" s="244"/>
      <c r="U39" s="237"/>
    </row>
    <row r="40" spans="1:21" ht="16.5" customHeight="1">
      <c r="A40" s="173"/>
      <c r="B40" s="160"/>
      <c r="C40" s="178" t="s">
        <v>16</v>
      </c>
      <c r="D40" s="179">
        <f>VLOOKUP($H$3,'02_Base facturation'!C8:O57,5,0)</f>
        <v>43497</v>
      </c>
      <c r="E40" s="407" t="s">
        <v>3</v>
      </c>
      <c r="F40" s="204" t="s">
        <v>4</v>
      </c>
      <c r="G40" s="232">
        <f>IF(ISERROR(G36-G38*G36),G36,(G36-G38*G36))</f>
        <v>6700</v>
      </c>
      <c r="H40" s="228"/>
      <c r="I40" s="167"/>
      <c r="N40" s="243"/>
      <c r="S40" s="244"/>
      <c r="U40" s="237"/>
    </row>
    <row r="41" spans="1:21" ht="16.5" customHeight="1">
      <c r="A41" s="173"/>
      <c r="B41" s="160"/>
      <c r="C41" s="178" t="s">
        <v>17</v>
      </c>
      <c r="D41" s="179" t="str">
        <f>VLOOKUP($H$3,'02_Base facturation'!C8:O57,6,0)</f>
        <v>Virement</v>
      </c>
      <c r="E41" s="408"/>
      <c r="F41" s="205" t="s">
        <v>5</v>
      </c>
      <c r="G41" s="233">
        <f>G40+G43</f>
        <v>8040</v>
      </c>
      <c r="H41" s="228"/>
      <c r="I41" s="167"/>
      <c r="N41" s="243"/>
      <c r="S41" s="244"/>
      <c r="U41" s="237"/>
    </row>
    <row r="42" spans="1:21" ht="16.5" customHeight="1">
      <c r="A42" s="173"/>
      <c r="B42" s="160"/>
      <c r="C42" s="418"/>
      <c r="D42" s="418"/>
      <c r="E42" s="161"/>
      <c r="H42" s="228"/>
      <c r="I42" s="167"/>
      <c r="N42" s="243"/>
      <c r="S42" s="244"/>
      <c r="U42" s="237"/>
    </row>
    <row r="43" spans="1:21" ht="16.5" customHeight="1">
      <c r="A43" s="173"/>
      <c r="B43" s="160"/>
      <c r="C43" s="418"/>
      <c r="D43" s="418"/>
      <c r="E43" s="161"/>
      <c r="F43" s="209" t="s">
        <v>14</v>
      </c>
      <c r="G43" s="235">
        <f>G36*$H$34</f>
        <v>1340</v>
      </c>
      <c r="H43" s="228"/>
      <c r="I43" s="167"/>
      <c r="N43" s="243"/>
      <c r="S43" s="244"/>
      <c r="U43" s="237"/>
    </row>
    <row r="44" spans="1:21" ht="16.5" customHeight="1">
      <c r="A44" s="173"/>
      <c r="B44" s="160"/>
      <c r="C44" s="418"/>
      <c r="D44" s="418"/>
      <c r="E44" s="226"/>
      <c r="F44" s="196"/>
      <c r="G44" s="227"/>
      <c r="H44" s="228"/>
      <c r="I44" s="167"/>
      <c r="N44" s="243"/>
      <c r="S44" s="244"/>
      <c r="U44" s="237"/>
    </row>
    <row r="45" spans="1:21" ht="16.5" customHeight="1">
      <c r="A45" s="173"/>
      <c r="B45" s="160"/>
      <c r="C45" s="418"/>
      <c r="D45" s="418"/>
      <c r="E45" s="226"/>
      <c r="F45" s="196"/>
      <c r="G45" s="227"/>
      <c r="H45" s="228"/>
      <c r="I45" s="167"/>
      <c r="N45" s="243"/>
      <c r="S45" s="244"/>
      <c r="U45" s="237"/>
    </row>
    <row r="46" spans="1:21" ht="16.5" customHeight="1">
      <c r="A46" s="173"/>
      <c r="B46" s="160"/>
      <c r="C46" s="421"/>
      <c r="D46" s="421"/>
      <c r="E46" s="229"/>
      <c r="F46" s="197"/>
      <c r="G46" s="230"/>
      <c r="H46" s="231"/>
      <c r="I46" s="167"/>
      <c r="N46" s="243"/>
      <c r="S46" s="244"/>
      <c r="U46" s="237"/>
    </row>
    <row r="47" spans="1:21" ht="16.5" customHeight="1">
      <c r="A47" s="173"/>
      <c r="B47" s="160"/>
      <c r="C47" s="418"/>
      <c r="D47" s="418"/>
      <c r="E47" s="226"/>
      <c r="F47" s="196"/>
      <c r="G47" s="227"/>
      <c r="H47" s="228"/>
      <c r="I47" s="167"/>
      <c r="N47" s="243"/>
      <c r="S47" s="244"/>
      <c r="U47" s="237"/>
    </row>
    <row r="48" spans="1:21" ht="16.5" customHeight="1">
      <c r="A48" s="173"/>
      <c r="B48" s="160"/>
      <c r="C48" s="418"/>
      <c r="D48" s="418"/>
      <c r="E48" s="226"/>
      <c r="F48" s="196"/>
      <c r="G48" s="227"/>
      <c r="H48" s="228"/>
      <c r="I48" s="167"/>
      <c r="N48" s="243"/>
      <c r="S48" s="244"/>
      <c r="U48" s="237"/>
    </row>
    <row r="49" spans="1:21" ht="16.5" customHeight="1">
      <c r="A49" s="173"/>
      <c r="B49" s="160"/>
      <c r="C49" s="418"/>
      <c r="D49" s="418"/>
      <c r="E49" s="226"/>
      <c r="F49" s="196"/>
      <c r="G49" s="227"/>
      <c r="H49" s="228"/>
      <c r="I49" s="167"/>
      <c r="N49" s="243"/>
      <c r="S49" s="244"/>
      <c r="U49" s="237"/>
    </row>
    <row r="50" spans="1:21" ht="16.5" customHeight="1">
      <c r="A50" s="173"/>
      <c r="B50" s="160"/>
      <c r="C50" s="418"/>
      <c r="D50" s="418"/>
      <c r="E50" s="226"/>
      <c r="F50" s="196"/>
      <c r="G50" s="227"/>
      <c r="H50" s="228"/>
      <c r="I50" s="167"/>
      <c r="N50" s="243"/>
      <c r="S50" s="244"/>
      <c r="U50" s="237"/>
    </row>
    <row r="51" spans="1:21" ht="16.5" customHeight="1">
      <c r="A51" s="173"/>
      <c r="B51" s="160"/>
      <c r="C51" s="418"/>
      <c r="D51" s="418"/>
      <c r="E51" s="226"/>
      <c r="F51" s="196"/>
      <c r="G51" s="227"/>
      <c r="H51" s="228"/>
      <c r="I51" s="167"/>
      <c r="N51" s="243"/>
      <c r="S51" s="244"/>
      <c r="U51" s="237"/>
    </row>
    <row r="52" spans="1:21" ht="16.5" customHeight="1">
      <c r="A52" s="173"/>
      <c r="B52" s="160"/>
      <c r="C52" s="418"/>
      <c r="D52" s="418"/>
      <c r="E52" s="226"/>
      <c r="F52" s="196"/>
      <c r="G52" s="227"/>
      <c r="H52" s="228"/>
      <c r="I52" s="167"/>
      <c r="N52" s="243"/>
      <c r="S52" s="244"/>
      <c r="U52" s="237"/>
    </row>
    <row r="53" spans="1:21" ht="16.5" customHeight="1">
      <c r="A53" s="173"/>
      <c r="B53" s="160"/>
      <c r="C53" s="423" t="s">
        <v>208</v>
      </c>
      <c r="D53" s="423"/>
      <c r="E53" s="226"/>
      <c r="F53" s="196"/>
      <c r="G53" s="227"/>
      <c r="H53" s="228"/>
      <c r="I53" s="167"/>
      <c r="N53" s="243"/>
      <c r="S53" s="244"/>
      <c r="U53" s="237"/>
    </row>
    <row r="54" spans="1:21" ht="16.5" customHeight="1">
      <c r="A54" s="174"/>
      <c r="B54" s="160"/>
      <c r="C54" s="418"/>
      <c r="D54" s="418"/>
      <c r="E54" s="226"/>
      <c r="F54" s="196"/>
      <c r="G54" s="227"/>
      <c r="H54" s="228"/>
      <c r="I54" s="167"/>
      <c r="N54" s="243"/>
      <c r="S54" s="244"/>
      <c r="U54" s="237"/>
    </row>
    <row r="55" spans="1:21" ht="16.5" customHeight="1">
      <c r="B55" s="160"/>
      <c r="C55" s="418"/>
      <c r="D55" s="418"/>
      <c r="E55" s="226"/>
      <c r="F55" s="196"/>
      <c r="G55" s="227"/>
      <c r="H55" s="228"/>
      <c r="I55" s="167"/>
      <c r="N55" s="243"/>
      <c r="S55" s="244"/>
      <c r="U55" s="237"/>
    </row>
    <row r="56" spans="1:21" ht="16.5" customHeight="1">
      <c r="B56" s="160"/>
      <c r="C56" s="418"/>
      <c r="D56" s="418"/>
      <c r="E56" s="226"/>
      <c r="F56" s="196"/>
      <c r="G56" s="227"/>
      <c r="H56" s="228"/>
      <c r="I56" s="167"/>
      <c r="N56" s="243"/>
      <c r="S56" s="244"/>
      <c r="U56" s="237"/>
    </row>
    <row r="57" spans="1:21" ht="16.5" customHeight="1">
      <c r="B57" s="160"/>
      <c r="C57" s="418"/>
      <c r="D57" s="418"/>
      <c r="E57" s="226"/>
      <c r="F57" s="196"/>
      <c r="G57" s="227"/>
      <c r="H57" s="228"/>
      <c r="I57" s="167"/>
      <c r="N57" s="243"/>
      <c r="S57" s="244"/>
      <c r="U57" s="237"/>
    </row>
    <row r="58" spans="1:21" ht="16.5" customHeight="1">
      <c r="B58" s="160"/>
      <c r="C58" s="418"/>
      <c r="D58" s="418"/>
      <c r="E58" s="226"/>
      <c r="F58" s="196"/>
      <c r="G58" s="227"/>
      <c r="H58" s="228"/>
      <c r="I58" s="167"/>
      <c r="N58" s="243"/>
      <c r="S58" s="244"/>
      <c r="U58" s="237"/>
    </row>
    <row r="59" spans="1:21" ht="16.5" customHeight="1">
      <c r="B59" s="160"/>
      <c r="C59" s="418" t="str">
        <f>IF(ISERROR(VLOOKUP($U59,$P$23:$T$75,2,0)),"",VLOOKUP($U59,$P$23:$T$75,2,0))</f>
        <v/>
      </c>
      <c r="D59" s="418"/>
      <c r="E59" s="226" t="str">
        <f>IF(ISERROR(VLOOKUP(C59,#REF!,3,0)),"",VLOOKUP(C59,#REF!,3,0))</f>
        <v/>
      </c>
      <c r="F59" s="196" t="str">
        <f>IF(ISERROR(VLOOKUP($U59,$P$23:$T$75,3,0)),"",VLOOKUP($U59,$P$23:$T$75,3,0))</f>
        <v/>
      </c>
      <c r="G59" s="227" t="str">
        <f t="shared" ref="G59:G61" si="0">IF(ISERROR(E59*F59),"",E59*F59)</f>
        <v/>
      </c>
      <c r="H59" s="228" t="str">
        <f>IF(ISERROR(VLOOKUP($U59,$P$23:$T$75,4,0)),"",VLOOKUP($U59,$P$23:$T$75,4,0))</f>
        <v/>
      </c>
      <c r="I59" s="167"/>
      <c r="N59" s="243"/>
      <c r="S59" s="244"/>
      <c r="U59" s="237"/>
    </row>
    <row r="60" spans="1:21" ht="16.5" customHeight="1">
      <c r="B60" s="160"/>
      <c r="C60" s="421" t="str">
        <f>IF(ISERROR(VLOOKUP($U60,$P$23:$T$75,2,0)),"",VLOOKUP($U60,$P$23:$T$75,2,0))</f>
        <v/>
      </c>
      <c r="D60" s="421"/>
      <c r="E60" s="229" t="str">
        <f>IF(ISERROR(VLOOKUP(C60,#REF!,3,0)),"",VLOOKUP(C60,#REF!,3,0))</f>
        <v/>
      </c>
      <c r="F60" s="197" t="str">
        <f>IF(ISERROR(VLOOKUP($U60,$P$23:$T$75,3,0)),"",VLOOKUP($U60,$P$23:$T$75,3,0))</f>
        <v/>
      </c>
      <c r="G60" s="230" t="str">
        <f t="shared" si="0"/>
        <v/>
      </c>
      <c r="H60" s="231" t="str">
        <f>IF(ISERROR(VLOOKUP($U60,$P$23:$T$75,4,0)),"",VLOOKUP($U60,$P$23:$T$75,4,0))</f>
        <v/>
      </c>
      <c r="I60" s="167"/>
      <c r="N60" s="243"/>
      <c r="S60" s="244"/>
      <c r="U60" s="237"/>
    </row>
    <row r="61" spans="1:21" ht="16.5" customHeight="1">
      <c r="B61" s="160"/>
      <c r="C61" s="418" t="str">
        <f>IF(ISERROR(VLOOKUP($U61,$P$23:$T$75,2,0)),"",VLOOKUP($U61,$P$23:$T$75,2,0))</f>
        <v/>
      </c>
      <c r="D61" s="418"/>
      <c r="E61" s="226" t="str">
        <f>IF(ISERROR(VLOOKUP(C61,#REF!,3,0)),"",VLOOKUP(C61,#REF!,3,0))</f>
        <v/>
      </c>
      <c r="F61" s="196" t="str">
        <f>IF(ISERROR(VLOOKUP($U61,$P$23:$T$75,3,0)),"",VLOOKUP($U61,$P$23:$T$75,3,0))</f>
        <v/>
      </c>
      <c r="G61" s="227" t="str">
        <f t="shared" si="0"/>
        <v/>
      </c>
      <c r="H61" s="228" t="str">
        <f>IF(ISERROR(VLOOKUP($U61,$P$23:$T$75,4,0)),"",VLOOKUP($U61,$P$23:$T$75,4,0))</f>
        <v/>
      </c>
      <c r="I61" s="167"/>
      <c r="N61" s="243"/>
      <c r="S61" s="244"/>
      <c r="U61" s="237"/>
    </row>
    <row r="62" spans="1:21" ht="9" customHeight="1">
      <c r="B62" s="160"/>
      <c r="C62" s="175"/>
      <c r="D62" s="175"/>
      <c r="H62" s="177"/>
      <c r="I62" s="167"/>
      <c r="S62" s="244"/>
      <c r="U62" s="237"/>
    </row>
    <row r="63" spans="1:21" ht="19" customHeight="1">
      <c r="B63" s="160"/>
      <c r="D63" s="422" t="s">
        <v>135</v>
      </c>
      <c r="E63" s="422"/>
      <c r="F63" s="422"/>
      <c r="G63" s="422"/>
      <c r="H63" s="200"/>
      <c r="I63" s="167"/>
      <c r="S63" s="244"/>
      <c r="U63" s="237"/>
    </row>
    <row r="64" spans="1:21">
      <c r="B64" s="160"/>
      <c r="D64" s="422"/>
      <c r="E64" s="422"/>
      <c r="F64" s="422"/>
      <c r="G64" s="422"/>
      <c r="H64" s="161"/>
      <c r="I64" s="167"/>
      <c r="S64" s="244"/>
      <c r="U64" s="237"/>
    </row>
    <row r="65" spans="2:21">
      <c r="B65" s="160"/>
      <c r="C65" s="161"/>
      <c r="D65" s="422"/>
      <c r="E65" s="422"/>
      <c r="F65" s="422"/>
      <c r="G65" s="422"/>
      <c r="H65" s="181"/>
      <c r="I65" s="167"/>
      <c r="S65" s="244"/>
      <c r="U65" s="237"/>
    </row>
    <row r="66" spans="2:21">
      <c r="B66" s="160"/>
      <c r="C66" s="161"/>
      <c r="D66" s="161"/>
      <c r="H66" s="181"/>
      <c r="I66" s="167"/>
      <c r="S66" s="244"/>
      <c r="U66" s="237"/>
    </row>
    <row r="67" spans="2:21">
      <c r="B67" s="160"/>
      <c r="H67" s="181"/>
      <c r="I67" s="167"/>
      <c r="S67" s="244"/>
      <c r="U67" s="237"/>
    </row>
    <row r="68" spans="2:21">
      <c r="B68" s="160"/>
      <c r="C68" s="161"/>
      <c r="H68" s="181"/>
      <c r="I68" s="167"/>
      <c r="S68" s="244"/>
      <c r="U68" s="237"/>
    </row>
    <row r="69" spans="2:21">
      <c r="B69" s="160"/>
      <c r="C69" s="161"/>
      <c r="D69" s="161"/>
      <c r="E69" s="161"/>
      <c r="F69" s="206"/>
      <c r="G69" s="207"/>
      <c r="H69" s="176"/>
      <c r="I69" s="167"/>
      <c r="S69" s="244"/>
      <c r="U69" s="237"/>
    </row>
    <row r="70" spans="2:21">
      <c r="B70" s="160"/>
      <c r="C70" s="161"/>
      <c r="D70" s="161"/>
      <c r="E70" s="161"/>
      <c r="F70" s="206"/>
      <c r="G70" s="208"/>
      <c r="H70" s="176"/>
      <c r="I70" s="167"/>
      <c r="S70" s="244"/>
      <c r="U70" s="237"/>
    </row>
    <row r="71" spans="2:21">
      <c r="B71" s="160"/>
      <c r="C71" s="161"/>
      <c r="D71" s="176"/>
      <c r="E71" s="161"/>
      <c r="F71" s="161"/>
      <c r="G71" s="161"/>
      <c r="H71" s="176"/>
      <c r="I71" s="167"/>
      <c r="S71" s="244"/>
      <c r="U71" s="237"/>
    </row>
    <row r="72" spans="2:21" ht="14.5" thickBot="1">
      <c r="B72" s="182"/>
      <c r="C72" s="183"/>
      <c r="D72" s="183"/>
      <c r="E72" s="183"/>
      <c r="F72" s="183"/>
      <c r="G72" s="183"/>
      <c r="H72" s="183"/>
      <c r="I72" s="184"/>
      <c r="S72" s="244"/>
      <c r="U72" s="237"/>
    </row>
    <row r="73" spans="2:21" ht="14.5" thickTop="1">
      <c r="S73" s="244"/>
      <c r="U73" s="237"/>
    </row>
    <row r="74" spans="2:21">
      <c r="C74" s="185" t="s">
        <v>20</v>
      </c>
      <c r="D74" s="185" t="e">
        <f>IF(G40=HLOOKUP(H3,#REF!,20,0),"ok","erreur")</f>
        <v>#REF!</v>
      </c>
      <c r="F74" s="186"/>
      <c r="G74" s="187"/>
      <c r="S74" s="244"/>
      <c r="U74" s="237"/>
    </row>
    <row r="75" spans="2:21">
      <c r="S75" s="244"/>
      <c r="U75" s="237"/>
    </row>
  </sheetData>
  <mergeCells count="41">
    <mergeCell ref="D63:G65"/>
    <mergeCell ref="B1:T1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47:D47"/>
    <mergeCell ref="C48:D48"/>
    <mergeCell ref="C49:D49"/>
    <mergeCell ref="C50:D50"/>
    <mergeCell ref="C51:D51"/>
    <mergeCell ref="C42:D42"/>
    <mergeCell ref="C43:D43"/>
    <mergeCell ref="C44:D44"/>
    <mergeCell ref="C45:D45"/>
    <mergeCell ref="C46:D46"/>
    <mergeCell ref="G7:H7"/>
    <mergeCell ref="E7:F7"/>
    <mergeCell ref="C27:D27"/>
    <mergeCell ref="C28:D28"/>
    <mergeCell ref="C29:D29"/>
    <mergeCell ref="E40:E41"/>
    <mergeCell ref="F17:H17"/>
    <mergeCell ref="F11:H15"/>
    <mergeCell ref="C32:D32"/>
    <mergeCell ref="C33:D33"/>
    <mergeCell ref="C34:D34"/>
    <mergeCell ref="C26:D26"/>
    <mergeCell ref="C30:D30"/>
    <mergeCell ref="C31:D31"/>
    <mergeCell ref="C37:D37"/>
    <mergeCell ref="C38:D38"/>
    <mergeCell ref="C39:D39"/>
    <mergeCell ref="C35:D35"/>
    <mergeCell ref="C36:D36"/>
  </mergeCells>
  <dataValidations disablePrompts="1" count="1">
    <dataValidation type="list" allowBlank="1" showInputMessage="1" showErrorMessage="1" sqref="H3">
      <formula1>#REF!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6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LM20"/>
  <sheetViews>
    <sheetView showGridLines="0" workbookViewId="0"/>
  </sheetViews>
  <sheetFormatPr baseColWidth="10" defaultRowHeight="14.5"/>
  <cols>
    <col min="1" max="1" width="10.81640625" style="8" customWidth="1"/>
    <col min="2" max="2" width="10.81640625" customWidth="1"/>
    <col min="3" max="3" width="13.6328125" customWidth="1"/>
    <col min="4" max="18" width="10.81640625" customWidth="1"/>
    <col min="19" max="1001" width="6.453125" bestFit="1" customWidth="1"/>
  </cols>
  <sheetData>
    <row r="1" spans="1:1001">
      <c r="A1" s="8" t="e">
        <f>#REF!</f>
        <v>#REF!</v>
      </c>
      <c r="B1" s="4" t="e">
        <f>#REF!</f>
        <v>#REF!</v>
      </c>
      <c r="C1" s="4" t="e">
        <f>#REF!</f>
        <v>#REF!</v>
      </c>
      <c r="D1" s="4" t="e">
        <f>#REF!</f>
        <v>#REF!</v>
      </c>
      <c r="E1" s="4" t="e">
        <f>#REF!</f>
        <v>#REF!</v>
      </c>
      <c r="F1" s="4" t="e">
        <f>#REF!</f>
        <v>#REF!</v>
      </c>
      <c r="G1" s="4" t="e">
        <f>#REF!</f>
        <v>#REF!</v>
      </c>
      <c r="H1" s="4" t="e">
        <f>#REF!</f>
        <v>#REF!</v>
      </c>
      <c r="I1" s="4" t="e">
        <f>#REF!</f>
        <v>#REF!</v>
      </c>
      <c r="J1" s="4" t="e">
        <f>#REF!</f>
        <v>#REF!</v>
      </c>
      <c r="K1" s="4" t="e">
        <f>#REF!</f>
        <v>#REF!</v>
      </c>
      <c r="L1" s="4" t="e">
        <f>#REF!</f>
        <v>#REF!</v>
      </c>
      <c r="M1" s="4" t="e">
        <f>#REF!</f>
        <v>#REF!</v>
      </c>
      <c r="N1" s="4" t="e">
        <f>#REF!</f>
        <v>#REF!</v>
      </c>
      <c r="O1" s="4" t="e">
        <f>#REF!</f>
        <v>#REF!</v>
      </c>
      <c r="P1" s="4" t="e">
        <f>#REF!</f>
        <v>#REF!</v>
      </c>
      <c r="Q1" s="4" t="e">
        <f>#REF!</f>
        <v>#REF!</v>
      </c>
      <c r="R1" s="4" t="e">
        <f>#REF!</f>
        <v>#REF!</v>
      </c>
      <c r="S1" s="4" t="e">
        <f>#REF!</f>
        <v>#REF!</v>
      </c>
      <c r="T1" s="4" t="e">
        <f>#REF!</f>
        <v>#REF!</v>
      </c>
      <c r="U1" s="4" t="e">
        <f>#REF!</f>
        <v>#REF!</v>
      </c>
      <c r="V1" s="4" t="e">
        <f>#REF!</f>
        <v>#REF!</v>
      </c>
      <c r="W1" s="4" t="e">
        <f>#REF!</f>
        <v>#REF!</v>
      </c>
      <c r="X1" s="4" t="e">
        <f>#REF!</f>
        <v>#REF!</v>
      </c>
      <c r="Y1" s="4" t="e">
        <f>#REF!</f>
        <v>#REF!</v>
      </c>
      <c r="Z1" s="4" t="e">
        <f>#REF!</f>
        <v>#REF!</v>
      </c>
      <c r="AA1" s="4" t="e">
        <f>#REF!</f>
        <v>#REF!</v>
      </c>
      <c r="AB1" s="4" t="e">
        <f>#REF!</f>
        <v>#REF!</v>
      </c>
      <c r="AC1" s="4" t="e">
        <f>#REF!</f>
        <v>#REF!</v>
      </c>
      <c r="AD1" s="4" t="e">
        <f>#REF!</f>
        <v>#REF!</v>
      </c>
      <c r="AE1" s="4" t="e">
        <f>#REF!</f>
        <v>#REF!</v>
      </c>
      <c r="AF1" s="4" t="e">
        <f>#REF!</f>
        <v>#REF!</v>
      </c>
      <c r="AG1" s="4" t="e">
        <f>#REF!</f>
        <v>#REF!</v>
      </c>
      <c r="AH1" s="4" t="e">
        <f>#REF!</f>
        <v>#REF!</v>
      </c>
      <c r="AI1" s="4" t="e">
        <f>#REF!</f>
        <v>#REF!</v>
      </c>
      <c r="AJ1" s="4" t="e">
        <f>#REF!</f>
        <v>#REF!</v>
      </c>
      <c r="AK1" s="4" t="e">
        <f>#REF!</f>
        <v>#REF!</v>
      </c>
      <c r="AL1" s="4" t="e">
        <f>#REF!</f>
        <v>#REF!</v>
      </c>
      <c r="AM1" s="4" t="e">
        <f>#REF!</f>
        <v>#REF!</v>
      </c>
      <c r="AN1" s="4" t="e">
        <f>#REF!</f>
        <v>#REF!</v>
      </c>
      <c r="AO1" s="4" t="e">
        <f>#REF!</f>
        <v>#REF!</v>
      </c>
      <c r="AP1" s="4" t="e">
        <f>#REF!</f>
        <v>#REF!</v>
      </c>
      <c r="AQ1" s="4" t="e">
        <f>#REF!</f>
        <v>#REF!</v>
      </c>
      <c r="AR1" s="4" t="e">
        <f>#REF!</f>
        <v>#REF!</v>
      </c>
      <c r="AS1" s="4" t="e">
        <f>#REF!</f>
        <v>#REF!</v>
      </c>
      <c r="AT1" s="4" t="e">
        <f>#REF!</f>
        <v>#REF!</v>
      </c>
      <c r="AU1" s="4" t="e">
        <f>#REF!</f>
        <v>#REF!</v>
      </c>
      <c r="AV1" s="4" t="e">
        <f>#REF!</f>
        <v>#REF!</v>
      </c>
      <c r="AW1" s="4" t="e">
        <f>#REF!</f>
        <v>#REF!</v>
      </c>
      <c r="AX1" s="4" t="e">
        <f>#REF!</f>
        <v>#REF!</v>
      </c>
      <c r="AY1" s="4" t="e">
        <f>#REF!</f>
        <v>#REF!</v>
      </c>
      <c r="AZ1" s="4" t="e">
        <f>#REF!</f>
        <v>#REF!</v>
      </c>
      <c r="BA1" s="4" t="e">
        <f>#REF!</f>
        <v>#REF!</v>
      </c>
      <c r="BB1" s="4" t="e">
        <f>#REF!</f>
        <v>#REF!</v>
      </c>
      <c r="BC1" s="4" t="e">
        <f>#REF!</f>
        <v>#REF!</v>
      </c>
      <c r="BD1" s="4" t="e">
        <f>#REF!</f>
        <v>#REF!</v>
      </c>
      <c r="BE1" s="4" t="e">
        <f>#REF!</f>
        <v>#REF!</v>
      </c>
      <c r="BF1" s="4" t="e">
        <f>#REF!</f>
        <v>#REF!</v>
      </c>
      <c r="BG1" s="4" t="e">
        <f>#REF!</f>
        <v>#REF!</v>
      </c>
      <c r="BH1" s="4" t="e">
        <f>#REF!</f>
        <v>#REF!</v>
      </c>
      <c r="BI1" s="4" t="e">
        <f>#REF!</f>
        <v>#REF!</v>
      </c>
      <c r="BJ1" s="4" t="e">
        <f>#REF!</f>
        <v>#REF!</v>
      </c>
      <c r="BK1" s="4" t="e">
        <f>#REF!</f>
        <v>#REF!</v>
      </c>
      <c r="BL1" s="4" t="e">
        <f>#REF!</f>
        <v>#REF!</v>
      </c>
      <c r="BM1" s="4" t="e">
        <f>#REF!</f>
        <v>#REF!</v>
      </c>
      <c r="BN1" s="4" t="e">
        <f>#REF!</f>
        <v>#REF!</v>
      </c>
      <c r="BO1" s="4" t="e">
        <f>#REF!</f>
        <v>#REF!</v>
      </c>
      <c r="BP1" s="4" t="e">
        <f>#REF!</f>
        <v>#REF!</v>
      </c>
      <c r="BQ1" s="4" t="e">
        <f>#REF!</f>
        <v>#REF!</v>
      </c>
      <c r="BR1" s="4" t="e">
        <f>#REF!</f>
        <v>#REF!</v>
      </c>
      <c r="BS1" s="4" t="e">
        <f>#REF!</f>
        <v>#REF!</v>
      </c>
      <c r="BT1" s="4" t="e">
        <f>#REF!</f>
        <v>#REF!</v>
      </c>
      <c r="BU1" s="4" t="e">
        <f>#REF!</f>
        <v>#REF!</v>
      </c>
      <c r="BV1" s="4" t="e">
        <f>#REF!</f>
        <v>#REF!</v>
      </c>
      <c r="BW1" s="4" t="e">
        <f>#REF!</f>
        <v>#REF!</v>
      </c>
      <c r="BX1" s="4" t="e">
        <f>#REF!</f>
        <v>#REF!</v>
      </c>
      <c r="BY1" s="4" t="e">
        <f>#REF!</f>
        <v>#REF!</v>
      </c>
      <c r="BZ1" s="4" t="e">
        <f>#REF!</f>
        <v>#REF!</v>
      </c>
      <c r="CA1" s="4" t="e">
        <f>#REF!</f>
        <v>#REF!</v>
      </c>
      <c r="CB1" s="4" t="e">
        <f>#REF!</f>
        <v>#REF!</v>
      </c>
      <c r="CC1" s="4" t="e">
        <f>#REF!</f>
        <v>#REF!</v>
      </c>
      <c r="CD1" s="4" t="e">
        <f>#REF!</f>
        <v>#REF!</v>
      </c>
      <c r="CE1" s="4" t="e">
        <f>#REF!</f>
        <v>#REF!</v>
      </c>
      <c r="CF1" s="4" t="e">
        <f>#REF!</f>
        <v>#REF!</v>
      </c>
      <c r="CG1" s="4" t="e">
        <f>#REF!</f>
        <v>#REF!</v>
      </c>
      <c r="CH1" s="4" t="e">
        <f>#REF!</f>
        <v>#REF!</v>
      </c>
      <c r="CI1" s="4" t="e">
        <f>#REF!</f>
        <v>#REF!</v>
      </c>
      <c r="CJ1" s="4" t="e">
        <f>#REF!</f>
        <v>#REF!</v>
      </c>
      <c r="CK1" s="4" t="e">
        <f>#REF!</f>
        <v>#REF!</v>
      </c>
      <c r="CL1" s="4" t="e">
        <f>#REF!</f>
        <v>#REF!</v>
      </c>
      <c r="CM1" s="4" t="e">
        <f>#REF!</f>
        <v>#REF!</v>
      </c>
      <c r="CN1" s="4" t="e">
        <f>#REF!</f>
        <v>#REF!</v>
      </c>
      <c r="CO1" s="4" t="e">
        <f>#REF!</f>
        <v>#REF!</v>
      </c>
      <c r="CP1" s="4" t="e">
        <f>#REF!</f>
        <v>#REF!</v>
      </c>
      <c r="CQ1" s="4" t="e">
        <f>#REF!</f>
        <v>#REF!</v>
      </c>
      <c r="CR1" s="4" t="e">
        <f>#REF!</f>
        <v>#REF!</v>
      </c>
      <c r="CS1" s="4" t="e">
        <f>#REF!</f>
        <v>#REF!</v>
      </c>
      <c r="CT1" s="4" t="e">
        <f>#REF!</f>
        <v>#REF!</v>
      </c>
      <c r="CU1" s="4" t="e">
        <f>#REF!</f>
        <v>#REF!</v>
      </c>
      <c r="CV1" s="4" t="e">
        <f>#REF!</f>
        <v>#REF!</v>
      </c>
      <c r="CW1" s="4" t="e">
        <f>#REF!</f>
        <v>#REF!</v>
      </c>
      <c r="CX1" s="4" t="e">
        <f>#REF!</f>
        <v>#REF!</v>
      </c>
      <c r="CY1" s="4" t="e">
        <f>#REF!</f>
        <v>#REF!</v>
      </c>
      <c r="CZ1" s="4" t="e">
        <f>#REF!</f>
        <v>#REF!</v>
      </c>
      <c r="DA1" s="4" t="e">
        <f>#REF!</f>
        <v>#REF!</v>
      </c>
      <c r="DB1" s="4" t="e">
        <f>#REF!</f>
        <v>#REF!</v>
      </c>
      <c r="DC1" s="4" t="e">
        <f>#REF!</f>
        <v>#REF!</v>
      </c>
      <c r="DD1" s="4" t="e">
        <f>#REF!</f>
        <v>#REF!</v>
      </c>
      <c r="DE1" s="4" t="e">
        <f>#REF!</f>
        <v>#REF!</v>
      </c>
      <c r="DF1" s="4" t="e">
        <f>#REF!</f>
        <v>#REF!</v>
      </c>
      <c r="DG1" s="4" t="e">
        <f>#REF!</f>
        <v>#REF!</v>
      </c>
      <c r="DH1" s="4" t="e">
        <f>#REF!</f>
        <v>#REF!</v>
      </c>
      <c r="DI1" s="4" t="e">
        <f>#REF!</f>
        <v>#REF!</v>
      </c>
      <c r="DJ1" s="4" t="e">
        <f>#REF!</f>
        <v>#REF!</v>
      </c>
      <c r="DK1" s="4" t="e">
        <f>#REF!</f>
        <v>#REF!</v>
      </c>
      <c r="DL1" s="4" t="e">
        <f>#REF!</f>
        <v>#REF!</v>
      </c>
      <c r="DM1" s="4" t="e">
        <f>#REF!</f>
        <v>#REF!</v>
      </c>
      <c r="DN1" s="4" t="e">
        <f>#REF!</f>
        <v>#REF!</v>
      </c>
      <c r="DO1" s="4" t="e">
        <f>#REF!</f>
        <v>#REF!</v>
      </c>
      <c r="DP1" s="4" t="e">
        <f>#REF!</f>
        <v>#REF!</v>
      </c>
      <c r="DQ1" s="4" t="e">
        <f>#REF!</f>
        <v>#REF!</v>
      </c>
      <c r="DR1" s="4" t="e">
        <f>#REF!</f>
        <v>#REF!</v>
      </c>
      <c r="DS1" s="4" t="e">
        <f>#REF!</f>
        <v>#REF!</v>
      </c>
      <c r="DT1" s="4" t="e">
        <f>#REF!</f>
        <v>#REF!</v>
      </c>
      <c r="DU1" s="4" t="e">
        <f>#REF!</f>
        <v>#REF!</v>
      </c>
      <c r="DV1" s="4" t="e">
        <f>#REF!</f>
        <v>#REF!</v>
      </c>
      <c r="DW1" s="4" t="e">
        <f>#REF!</f>
        <v>#REF!</v>
      </c>
      <c r="DX1" s="4" t="e">
        <f>#REF!</f>
        <v>#REF!</v>
      </c>
      <c r="DY1" s="4" t="e">
        <f>#REF!</f>
        <v>#REF!</v>
      </c>
      <c r="DZ1" s="4" t="e">
        <f>#REF!</f>
        <v>#REF!</v>
      </c>
      <c r="EA1" s="4" t="e">
        <f>#REF!</f>
        <v>#REF!</v>
      </c>
      <c r="EB1" s="4" t="e">
        <f>#REF!</f>
        <v>#REF!</v>
      </c>
      <c r="EC1" s="4" t="e">
        <f>#REF!</f>
        <v>#REF!</v>
      </c>
      <c r="ED1" s="4" t="e">
        <f>#REF!</f>
        <v>#REF!</v>
      </c>
      <c r="EE1" s="4" t="e">
        <f>#REF!</f>
        <v>#REF!</v>
      </c>
      <c r="EF1" s="4" t="e">
        <f>#REF!</f>
        <v>#REF!</v>
      </c>
      <c r="EG1" s="4" t="e">
        <f>#REF!</f>
        <v>#REF!</v>
      </c>
      <c r="EH1" s="4" t="e">
        <f>#REF!</f>
        <v>#REF!</v>
      </c>
      <c r="EI1" s="4" t="e">
        <f>#REF!</f>
        <v>#REF!</v>
      </c>
      <c r="EJ1" s="4" t="e">
        <f>#REF!</f>
        <v>#REF!</v>
      </c>
      <c r="EK1" s="4" t="e">
        <f>#REF!</f>
        <v>#REF!</v>
      </c>
      <c r="EL1" s="4" t="e">
        <f>#REF!</f>
        <v>#REF!</v>
      </c>
      <c r="EM1" s="4" t="e">
        <f>#REF!</f>
        <v>#REF!</v>
      </c>
      <c r="EN1" s="4" t="e">
        <f>#REF!</f>
        <v>#REF!</v>
      </c>
      <c r="EO1" s="4" t="e">
        <f>#REF!</f>
        <v>#REF!</v>
      </c>
      <c r="EP1" s="4" t="e">
        <f>#REF!</f>
        <v>#REF!</v>
      </c>
      <c r="EQ1" s="4" t="e">
        <f>#REF!</f>
        <v>#REF!</v>
      </c>
      <c r="ER1" s="4" t="e">
        <f>#REF!</f>
        <v>#REF!</v>
      </c>
      <c r="ES1" s="4" t="e">
        <f>#REF!</f>
        <v>#REF!</v>
      </c>
      <c r="ET1" s="4" t="e">
        <f>#REF!</f>
        <v>#REF!</v>
      </c>
      <c r="EU1" s="4" t="e">
        <f>#REF!</f>
        <v>#REF!</v>
      </c>
      <c r="EV1" s="4" t="e">
        <f>#REF!</f>
        <v>#REF!</v>
      </c>
      <c r="EW1" s="4" t="e">
        <f>#REF!</f>
        <v>#REF!</v>
      </c>
      <c r="EX1" s="4" t="e">
        <f>#REF!</f>
        <v>#REF!</v>
      </c>
      <c r="EY1" s="4" t="e">
        <f>#REF!</f>
        <v>#REF!</v>
      </c>
      <c r="EZ1" s="4" t="e">
        <f>#REF!</f>
        <v>#REF!</v>
      </c>
      <c r="FA1" s="4" t="e">
        <f>#REF!</f>
        <v>#REF!</v>
      </c>
      <c r="FB1" s="4" t="e">
        <f>#REF!</f>
        <v>#REF!</v>
      </c>
      <c r="FC1" s="4" t="e">
        <f>#REF!</f>
        <v>#REF!</v>
      </c>
      <c r="FD1" s="4" t="e">
        <f>#REF!</f>
        <v>#REF!</v>
      </c>
      <c r="FE1" s="4" t="e">
        <f>#REF!</f>
        <v>#REF!</v>
      </c>
      <c r="FF1" s="4" t="e">
        <f>#REF!</f>
        <v>#REF!</v>
      </c>
      <c r="FG1" s="4" t="e">
        <f>#REF!</f>
        <v>#REF!</v>
      </c>
      <c r="FH1" s="4" t="e">
        <f>#REF!</f>
        <v>#REF!</v>
      </c>
      <c r="FI1" s="4" t="e">
        <f>#REF!</f>
        <v>#REF!</v>
      </c>
      <c r="FJ1" s="4" t="e">
        <f>#REF!</f>
        <v>#REF!</v>
      </c>
      <c r="FK1" s="4" t="e">
        <f>#REF!</f>
        <v>#REF!</v>
      </c>
      <c r="FL1" s="4" t="e">
        <f>#REF!</f>
        <v>#REF!</v>
      </c>
      <c r="FM1" s="4" t="e">
        <f>#REF!</f>
        <v>#REF!</v>
      </c>
      <c r="FN1" s="4" t="e">
        <f>#REF!</f>
        <v>#REF!</v>
      </c>
      <c r="FO1" s="4" t="e">
        <f>#REF!</f>
        <v>#REF!</v>
      </c>
      <c r="FP1" s="4" t="e">
        <f>#REF!</f>
        <v>#REF!</v>
      </c>
      <c r="FQ1" s="4" t="e">
        <f>#REF!</f>
        <v>#REF!</v>
      </c>
      <c r="FR1" s="4" t="e">
        <f>#REF!</f>
        <v>#REF!</v>
      </c>
      <c r="FS1" s="4" t="e">
        <f>#REF!</f>
        <v>#REF!</v>
      </c>
      <c r="FT1" s="4" t="e">
        <f>#REF!</f>
        <v>#REF!</v>
      </c>
      <c r="FU1" s="4" t="e">
        <f>#REF!</f>
        <v>#REF!</v>
      </c>
      <c r="FV1" s="4" t="e">
        <f>#REF!</f>
        <v>#REF!</v>
      </c>
      <c r="FW1" s="4" t="e">
        <f>#REF!</f>
        <v>#REF!</v>
      </c>
      <c r="FX1" s="4" t="e">
        <f>#REF!</f>
        <v>#REF!</v>
      </c>
      <c r="FY1" s="4" t="e">
        <f>#REF!</f>
        <v>#REF!</v>
      </c>
      <c r="FZ1" s="4" t="e">
        <f>#REF!</f>
        <v>#REF!</v>
      </c>
      <c r="GA1" s="4" t="e">
        <f>#REF!</f>
        <v>#REF!</v>
      </c>
      <c r="GB1" s="4" t="e">
        <f>#REF!</f>
        <v>#REF!</v>
      </c>
      <c r="GC1" s="4" t="e">
        <f>#REF!</f>
        <v>#REF!</v>
      </c>
      <c r="GD1" s="4" t="e">
        <f>#REF!</f>
        <v>#REF!</v>
      </c>
      <c r="GE1" s="4" t="e">
        <f>#REF!</f>
        <v>#REF!</v>
      </c>
      <c r="GF1" s="4" t="e">
        <f>#REF!</f>
        <v>#REF!</v>
      </c>
      <c r="GG1" s="4" t="e">
        <f>#REF!</f>
        <v>#REF!</v>
      </c>
      <c r="GH1" s="4" t="e">
        <f>#REF!</f>
        <v>#REF!</v>
      </c>
      <c r="GI1" s="4" t="e">
        <f>#REF!</f>
        <v>#REF!</v>
      </c>
      <c r="GJ1" s="4" t="e">
        <f>#REF!</f>
        <v>#REF!</v>
      </c>
      <c r="GK1" s="4" t="e">
        <f>#REF!</f>
        <v>#REF!</v>
      </c>
      <c r="GL1" s="4" t="e">
        <f>#REF!</f>
        <v>#REF!</v>
      </c>
      <c r="GM1" s="4" t="e">
        <f>#REF!</f>
        <v>#REF!</v>
      </c>
      <c r="GN1" s="4" t="e">
        <f>#REF!</f>
        <v>#REF!</v>
      </c>
      <c r="GO1" s="4" t="e">
        <f>#REF!</f>
        <v>#REF!</v>
      </c>
      <c r="GP1" s="4" t="e">
        <f>#REF!</f>
        <v>#REF!</v>
      </c>
      <c r="GQ1" s="4" t="e">
        <f>#REF!</f>
        <v>#REF!</v>
      </c>
      <c r="GR1" s="4" t="e">
        <f>#REF!</f>
        <v>#REF!</v>
      </c>
      <c r="GS1" s="4" t="e">
        <f>#REF!</f>
        <v>#REF!</v>
      </c>
      <c r="GT1" s="4" t="e">
        <f>#REF!</f>
        <v>#REF!</v>
      </c>
      <c r="GU1" s="4" t="e">
        <f>#REF!</f>
        <v>#REF!</v>
      </c>
      <c r="GV1" s="4" t="e">
        <f>#REF!</f>
        <v>#REF!</v>
      </c>
      <c r="GW1" s="4" t="e">
        <f>#REF!</f>
        <v>#REF!</v>
      </c>
      <c r="GX1" s="4" t="e">
        <f>#REF!</f>
        <v>#REF!</v>
      </c>
      <c r="GY1" s="4" t="e">
        <f>#REF!</f>
        <v>#REF!</v>
      </c>
      <c r="GZ1" s="4" t="e">
        <f>#REF!</f>
        <v>#REF!</v>
      </c>
      <c r="HA1" s="4" t="e">
        <f>#REF!</f>
        <v>#REF!</v>
      </c>
      <c r="HB1" s="4" t="e">
        <f>#REF!</f>
        <v>#REF!</v>
      </c>
      <c r="HC1" s="4" t="e">
        <f>#REF!</f>
        <v>#REF!</v>
      </c>
      <c r="HD1" s="4" t="e">
        <f>#REF!</f>
        <v>#REF!</v>
      </c>
      <c r="HE1" s="4" t="e">
        <f>#REF!</f>
        <v>#REF!</v>
      </c>
      <c r="HF1" s="4" t="e">
        <f>#REF!</f>
        <v>#REF!</v>
      </c>
      <c r="HG1" s="4" t="e">
        <f>#REF!</f>
        <v>#REF!</v>
      </c>
      <c r="HH1" s="4" t="e">
        <f>#REF!</f>
        <v>#REF!</v>
      </c>
      <c r="HI1" s="4" t="e">
        <f>#REF!</f>
        <v>#REF!</v>
      </c>
      <c r="HJ1" s="4" t="e">
        <f>#REF!</f>
        <v>#REF!</v>
      </c>
      <c r="HK1" s="4" t="e">
        <f>#REF!</f>
        <v>#REF!</v>
      </c>
      <c r="HL1" s="4" t="e">
        <f>#REF!</f>
        <v>#REF!</v>
      </c>
      <c r="HM1" s="4" t="e">
        <f>#REF!</f>
        <v>#REF!</v>
      </c>
      <c r="HN1" s="4" t="e">
        <f>#REF!</f>
        <v>#REF!</v>
      </c>
      <c r="HO1" s="4" t="e">
        <f>#REF!</f>
        <v>#REF!</v>
      </c>
      <c r="HP1" s="4" t="e">
        <f>#REF!</f>
        <v>#REF!</v>
      </c>
      <c r="HQ1" s="4" t="e">
        <f>#REF!</f>
        <v>#REF!</v>
      </c>
      <c r="HR1" s="4" t="e">
        <f>#REF!</f>
        <v>#REF!</v>
      </c>
      <c r="HS1" s="4" t="e">
        <f>#REF!</f>
        <v>#REF!</v>
      </c>
      <c r="HT1" s="4" t="e">
        <f>#REF!</f>
        <v>#REF!</v>
      </c>
      <c r="HU1" s="4" t="e">
        <f>#REF!</f>
        <v>#REF!</v>
      </c>
      <c r="HV1" s="4" t="e">
        <f>#REF!</f>
        <v>#REF!</v>
      </c>
      <c r="HW1" s="4" t="e">
        <f>#REF!</f>
        <v>#REF!</v>
      </c>
      <c r="HX1" s="4" t="e">
        <f>#REF!</f>
        <v>#REF!</v>
      </c>
      <c r="HY1" s="4" t="e">
        <f>#REF!</f>
        <v>#REF!</v>
      </c>
      <c r="HZ1" s="4" t="e">
        <f>#REF!</f>
        <v>#REF!</v>
      </c>
      <c r="IA1" s="4" t="e">
        <f>#REF!</f>
        <v>#REF!</v>
      </c>
      <c r="IB1" s="4" t="e">
        <f>#REF!</f>
        <v>#REF!</v>
      </c>
      <c r="IC1" s="4" t="e">
        <f>#REF!</f>
        <v>#REF!</v>
      </c>
      <c r="ID1" s="4" t="e">
        <f>#REF!</f>
        <v>#REF!</v>
      </c>
      <c r="IE1" s="4" t="e">
        <f>#REF!</f>
        <v>#REF!</v>
      </c>
      <c r="IF1" s="4" t="e">
        <f>#REF!</f>
        <v>#REF!</v>
      </c>
      <c r="IG1" s="4" t="e">
        <f>#REF!</f>
        <v>#REF!</v>
      </c>
      <c r="IH1" s="4" t="e">
        <f>#REF!</f>
        <v>#REF!</v>
      </c>
      <c r="II1" s="4" t="e">
        <f>#REF!</f>
        <v>#REF!</v>
      </c>
      <c r="IJ1" s="4" t="e">
        <f>#REF!</f>
        <v>#REF!</v>
      </c>
      <c r="IK1" s="4" t="e">
        <f>#REF!</f>
        <v>#REF!</v>
      </c>
      <c r="IL1" s="4" t="e">
        <f>#REF!</f>
        <v>#REF!</v>
      </c>
      <c r="IM1" s="4" t="e">
        <f>#REF!</f>
        <v>#REF!</v>
      </c>
      <c r="IN1" s="4" t="e">
        <f>#REF!</f>
        <v>#REF!</v>
      </c>
      <c r="IO1" s="4" t="e">
        <f>#REF!</f>
        <v>#REF!</v>
      </c>
      <c r="IP1" s="4" t="e">
        <f>#REF!</f>
        <v>#REF!</v>
      </c>
      <c r="IQ1" s="4" t="e">
        <f>#REF!</f>
        <v>#REF!</v>
      </c>
      <c r="IR1" s="4" t="e">
        <f>#REF!</f>
        <v>#REF!</v>
      </c>
      <c r="IS1" s="4" t="e">
        <f>#REF!</f>
        <v>#REF!</v>
      </c>
      <c r="IT1" s="4" t="e">
        <f>#REF!</f>
        <v>#REF!</v>
      </c>
      <c r="IU1" s="4" t="e">
        <f>#REF!</f>
        <v>#REF!</v>
      </c>
      <c r="IV1" s="4" t="e">
        <f>#REF!</f>
        <v>#REF!</v>
      </c>
      <c r="IW1" s="4" t="e">
        <f>#REF!</f>
        <v>#REF!</v>
      </c>
      <c r="IX1" s="4" t="e">
        <f>#REF!</f>
        <v>#REF!</v>
      </c>
      <c r="IY1" s="4" t="e">
        <f>#REF!</f>
        <v>#REF!</v>
      </c>
      <c r="IZ1" s="4" t="e">
        <f>#REF!</f>
        <v>#REF!</v>
      </c>
      <c r="JA1" s="4" t="e">
        <f>#REF!</f>
        <v>#REF!</v>
      </c>
      <c r="JB1" s="4" t="e">
        <f>#REF!</f>
        <v>#REF!</v>
      </c>
      <c r="JC1" s="4" t="e">
        <f>#REF!</f>
        <v>#REF!</v>
      </c>
      <c r="JD1" s="4" t="e">
        <f>#REF!</f>
        <v>#REF!</v>
      </c>
      <c r="JE1" s="4" t="e">
        <f>#REF!</f>
        <v>#REF!</v>
      </c>
      <c r="JF1" s="4" t="e">
        <f>#REF!</f>
        <v>#REF!</v>
      </c>
      <c r="JG1" s="4" t="e">
        <f>#REF!</f>
        <v>#REF!</v>
      </c>
      <c r="JH1" s="4" t="e">
        <f>#REF!</f>
        <v>#REF!</v>
      </c>
      <c r="JI1" s="4" t="e">
        <f>#REF!</f>
        <v>#REF!</v>
      </c>
      <c r="JJ1" s="4" t="e">
        <f>#REF!</f>
        <v>#REF!</v>
      </c>
      <c r="JK1" s="4" t="e">
        <f>#REF!</f>
        <v>#REF!</v>
      </c>
      <c r="JL1" s="4" t="e">
        <f>#REF!</f>
        <v>#REF!</v>
      </c>
      <c r="JM1" s="4" t="e">
        <f>#REF!</f>
        <v>#REF!</v>
      </c>
      <c r="JN1" s="4" t="e">
        <f>#REF!</f>
        <v>#REF!</v>
      </c>
      <c r="JO1" s="4" t="e">
        <f>#REF!</f>
        <v>#REF!</v>
      </c>
      <c r="JP1" s="4" t="e">
        <f>#REF!</f>
        <v>#REF!</v>
      </c>
      <c r="JQ1" s="4" t="e">
        <f>#REF!</f>
        <v>#REF!</v>
      </c>
      <c r="JR1" s="4" t="e">
        <f>#REF!</f>
        <v>#REF!</v>
      </c>
      <c r="JS1" s="4" t="e">
        <f>#REF!</f>
        <v>#REF!</v>
      </c>
      <c r="JT1" s="4" t="e">
        <f>#REF!</f>
        <v>#REF!</v>
      </c>
      <c r="JU1" s="4" t="e">
        <f>#REF!</f>
        <v>#REF!</v>
      </c>
      <c r="JV1" s="4" t="e">
        <f>#REF!</f>
        <v>#REF!</v>
      </c>
      <c r="JW1" s="4" t="e">
        <f>#REF!</f>
        <v>#REF!</v>
      </c>
      <c r="JX1" s="4" t="e">
        <f>#REF!</f>
        <v>#REF!</v>
      </c>
      <c r="JY1" s="4" t="e">
        <f>#REF!</f>
        <v>#REF!</v>
      </c>
      <c r="JZ1" s="4" t="e">
        <f>#REF!</f>
        <v>#REF!</v>
      </c>
      <c r="KA1" s="4" t="e">
        <f>#REF!</f>
        <v>#REF!</v>
      </c>
      <c r="KB1" s="4" t="e">
        <f>#REF!</f>
        <v>#REF!</v>
      </c>
      <c r="KC1" s="4" t="e">
        <f>#REF!</f>
        <v>#REF!</v>
      </c>
      <c r="KD1" s="4" t="e">
        <f>#REF!</f>
        <v>#REF!</v>
      </c>
      <c r="KE1" s="4" t="e">
        <f>#REF!</f>
        <v>#REF!</v>
      </c>
      <c r="KF1" s="4" t="e">
        <f>#REF!</f>
        <v>#REF!</v>
      </c>
      <c r="KG1" s="4" t="e">
        <f>#REF!</f>
        <v>#REF!</v>
      </c>
      <c r="KH1" s="4" t="e">
        <f>#REF!</f>
        <v>#REF!</v>
      </c>
      <c r="KI1" s="4" t="e">
        <f>#REF!</f>
        <v>#REF!</v>
      </c>
      <c r="KJ1" s="4" t="e">
        <f>#REF!</f>
        <v>#REF!</v>
      </c>
      <c r="KK1" s="4" t="e">
        <f>#REF!</f>
        <v>#REF!</v>
      </c>
      <c r="KL1" s="4" t="e">
        <f>#REF!</f>
        <v>#REF!</v>
      </c>
      <c r="KM1" s="4" t="e">
        <f>#REF!</f>
        <v>#REF!</v>
      </c>
      <c r="KN1" s="4" t="e">
        <f>#REF!</f>
        <v>#REF!</v>
      </c>
      <c r="KO1" s="4" t="e">
        <f>#REF!</f>
        <v>#REF!</v>
      </c>
      <c r="KP1" s="4" t="e">
        <f>#REF!</f>
        <v>#REF!</v>
      </c>
      <c r="KQ1" s="4" t="e">
        <f>#REF!</f>
        <v>#REF!</v>
      </c>
      <c r="KR1" s="4" t="e">
        <f>#REF!</f>
        <v>#REF!</v>
      </c>
      <c r="KS1" s="4" t="e">
        <f>#REF!</f>
        <v>#REF!</v>
      </c>
      <c r="KT1" s="4" t="e">
        <f>#REF!</f>
        <v>#REF!</v>
      </c>
      <c r="KU1" s="4" t="e">
        <f>#REF!</f>
        <v>#REF!</v>
      </c>
      <c r="KV1" s="4" t="e">
        <f>#REF!</f>
        <v>#REF!</v>
      </c>
      <c r="KW1" s="4" t="e">
        <f>#REF!</f>
        <v>#REF!</v>
      </c>
      <c r="KX1" s="4" t="e">
        <f>#REF!</f>
        <v>#REF!</v>
      </c>
      <c r="KY1" s="4" t="e">
        <f>#REF!</f>
        <v>#REF!</v>
      </c>
      <c r="KZ1" s="4" t="e">
        <f>#REF!</f>
        <v>#REF!</v>
      </c>
      <c r="LA1" s="4" t="e">
        <f>#REF!</f>
        <v>#REF!</v>
      </c>
      <c r="LB1" s="4" t="e">
        <f>#REF!</f>
        <v>#REF!</v>
      </c>
      <c r="LC1" s="4" t="e">
        <f>#REF!</f>
        <v>#REF!</v>
      </c>
      <c r="LD1" s="4" t="e">
        <f>#REF!</f>
        <v>#REF!</v>
      </c>
      <c r="LE1" s="4" t="e">
        <f>#REF!</f>
        <v>#REF!</v>
      </c>
      <c r="LF1" s="4" t="e">
        <f>#REF!</f>
        <v>#REF!</v>
      </c>
      <c r="LG1" s="4" t="e">
        <f>#REF!</f>
        <v>#REF!</v>
      </c>
      <c r="LH1" s="4" t="e">
        <f>#REF!</f>
        <v>#REF!</v>
      </c>
      <c r="LI1" s="4" t="e">
        <f>#REF!</f>
        <v>#REF!</v>
      </c>
      <c r="LJ1" s="4" t="e">
        <f>#REF!</f>
        <v>#REF!</v>
      </c>
      <c r="LK1" s="4" t="e">
        <f>#REF!</f>
        <v>#REF!</v>
      </c>
      <c r="LL1" s="4" t="e">
        <f>#REF!</f>
        <v>#REF!</v>
      </c>
      <c r="LM1" s="4" t="e">
        <f>#REF!</f>
        <v>#REF!</v>
      </c>
      <c r="LN1" s="4" t="e">
        <f>#REF!</f>
        <v>#REF!</v>
      </c>
      <c r="LO1" s="4" t="e">
        <f>#REF!</f>
        <v>#REF!</v>
      </c>
      <c r="LP1" s="4" t="e">
        <f>#REF!</f>
        <v>#REF!</v>
      </c>
      <c r="LQ1" s="4" t="e">
        <f>#REF!</f>
        <v>#REF!</v>
      </c>
      <c r="LR1" s="4" t="e">
        <f>#REF!</f>
        <v>#REF!</v>
      </c>
      <c r="LS1" s="4" t="e">
        <f>#REF!</f>
        <v>#REF!</v>
      </c>
      <c r="LT1" s="4" t="e">
        <f>#REF!</f>
        <v>#REF!</v>
      </c>
      <c r="LU1" s="4" t="e">
        <f>#REF!</f>
        <v>#REF!</v>
      </c>
      <c r="LV1" s="4" t="e">
        <f>#REF!</f>
        <v>#REF!</v>
      </c>
      <c r="LW1" s="4" t="e">
        <f>#REF!</f>
        <v>#REF!</v>
      </c>
      <c r="LX1" s="4" t="e">
        <f>#REF!</f>
        <v>#REF!</v>
      </c>
      <c r="LY1" s="4" t="e">
        <f>#REF!</f>
        <v>#REF!</v>
      </c>
      <c r="LZ1" s="4" t="e">
        <f>#REF!</f>
        <v>#REF!</v>
      </c>
      <c r="MA1" s="4" t="e">
        <f>#REF!</f>
        <v>#REF!</v>
      </c>
      <c r="MB1" s="4" t="e">
        <f>#REF!</f>
        <v>#REF!</v>
      </c>
      <c r="MC1" s="4" t="e">
        <f>#REF!</f>
        <v>#REF!</v>
      </c>
      <c r="MD1" s="4" t="e">
        <f>#REF!</f>
        <v>#REF!</v>
      </c>
      <c r="ME1" s="4" t="e">
        <f>#REF!</f>
        <v>#REF!</v>
      </c>
      <c r="MF1" s="4" t="e">
        <f>#REF!</f>
        <v>#REF!</v>
      </c>
      <c r="MG1" s="4" t="e">
        <f>#REF!</f>
        <v>#REF!</v>
      </c>
      <c r="MH1" s="4" t="e">
        <f>#REF!</f>
        <v>#REF!</v>
      </c>
      <c r="MI1" s="4" t="e">
        <f>#REF!</f>
        <v>#REF!</v>
      </c>
      <c r="MJ1" s="4" t="e">
        <f>#REF!</f>
        <v>#REF!</v>
      </c>
      <c r="MK1" s="4" t="e">
        <f>#REF!</f>
        <v>#REF!</v>
      </c>
      <c r="ML1" s="4" t="e">
        <f>#REF!</f>
        <v>#REF!</v>
      </c>
      <c r="MM1" s="4" t="e">
        <f>#REF!</f>
        <v>#REF!</v>
      </c>
      <c r="MN1" s="4" t="e">
        <f>#REF!</f>
        <v>#REF!</v>
      </c>
      <c r="MO1" s="4" t="e">
        <f>#REF!</f>
        <v>#REF!</v>
      </c>
      <c r="MP1" s="4" t="e">
        <f>#REF!</f>
        <v>#REF!</v>
      </c>
      <c r="MQ1" s="4" t="e">
        <f>#REF!</f>
        <v>#REF!</v>
      </c>
      <c r="MR1" s="4" t="e">
        <f>#REF!</f>
        <v>#REF!</v>
      </c>
      <c r="MS1" s="4" t="e">
        <f>#REF!</f>
        <v>#REF!</v>
      </c>
      <c r="MT1" s="4" t="e">
        <f>#REF!</f>
        <v>#REF!</v>
      </c>
      <c r="MU1" s="4" t="e">
        <f>#REF!</f>
        <v>#REF!</v>
      </c>
      <c r="MV1" s="4" t="e">
        <f>#REF!</f>
        <v>#REF!</v>
      </c>
      <c r="MW1" s="4" t="e">
        <f>#REF!</f>
        <v>#REF!</v>
      </c>
      <c r="MX1" s="4" t="e">
        <f>#REF!</f>
        <v>#REF!</v>
      </c>
      <c r="MY1" s="4" t="e">
        <f>#REF!</f>
        <v>#REF!</v>
      </c>
      <c r="MZ1" s="4" t="e">
        <f>#REF!</f>
        <v>#REF!</v>
      </c>
      <c r="NA1" s="4" t="e">
        <f>#REF!</f>
        <v>#REF!</v>
      </c>
      <c r="NB1" s="4" t="e">
        <f>#REF!</f>
        <v>#REF!</v>
      </c>
      <c r="NC1" s="4" t="e">
        <f>#REF!</f>
        <v>#REF!</v>
      </c>
      <c r="ND1" s="4" t="e">
        <f>#REF!</f>
        <v>#REF!</v>
      </c>
      <c r="NE1" s="4" t="e">
        <f>#REF!</f>
        <v>#REF!</v>
      </c>
      <c r="NF1" s="4" t="e">
        <f>#REF!</f>
        <v>#REF!</v>
      </c>
      <c r="NG1" s="4" t="e">
        <f>#REF!</f>
        <v>#REF!</v>
      </c>
      <c r="NH1" s="4" t="e">
        <f>#REF!</f>
        <v>#REF!</v>
      </c>
      <c r="NI1" s="4" t="e">
        <f>#REF!</f>
        <v>#REF!</v>
      </c>
      <c r="NJ1" s="4" t="e">
        <f>#REF!</f>
        <v>#REF!</v>
      </c>
      <c r="NK1" s="4" t="e">
        <f>#REF!</f>
        <v>#REF!</v>
      </c>
      <c r="NL1" s="4" t="e">
        <f>#REF!</f>
        <v>#REF!</v>
      </c>
      <c r="NM1" s="4" t="e">
        <f>#REF!</f>
        <v>#REF!</v>
      </c>
      <c r="NN1" s="4" t="e">
        <f>#REF!</f>
        <v>#REF!</v>
      </c>
      <c r="NO1" s="4" t="e">
        <f>#REF!</f>
        <v>#REF!</v>
      </c>
      <c r="NP1" s="4" t="e">
        <f>#REF!</f>
        <v>#REF!</v>
      </c>
      <c r="NQ1" s="4" t="e">
        <f>#REF!</f>
        <v>#REF!</v>
      </c>
      <c r="NR1" s="4" t="e">
        <f>#REF!</f>
        <v>#REF!</v>
      </c>
      <c r="NS1" s="4" t="e">
        <f>#REF!</f>
        <v>#REF!</v>
      </c>
      <c r="NT1" s="4" t="e">
        <f>#REF!</f>
        <v>#REF!</v>
      </c>
      <c r="NU1" s="4" t="e">
        <f>#REF!</f>
        <v>#REF!</v>
      </c>
      <c r="NV1" s="4" t="e">
        <f>#REF!</f>
        <v>#REF!</v>
      </c>
      <c r="NW1" s="4" t="e">
        <f>#REF!</f>
        <v>#REF!</v>
      </c>
      <c r="NX1" s="4" t="e">
        <f>#REF!</f>
        <v>#REF!</v>
      </c>
      <c r="NY1" s="4" t="e">
        <f>#REF!</f>
        <v>#REF!</v>
      </c>
      <c r="NZ1" s="4" t="e">
        <f>#REF!</f>
        <v>#REF!</v>
      </c>
      <c r="OA1" s="4" t="e">
        <f>#REF!</f>
        <v>#REF!</v>
      </c>
      <c r="OB1" s="4" t="e">
        <f>#REF!</f>
        <v>#REF!</v>
      </c>
      <c r="OC1" s="4" t="e">
        <f>#REF!</f>
        <v>#REF!</v>
      </c>
      <c r="OD1" s="4" t="e">
        <f>#REF!</f>
        <v>#REF!</v>
      </c>
      <c r="OE1" s="4" t="e">
        <f>#REF!</f>
        <v>#REF!</v>
      </c>
      <c r="OF1" s="4" t="e">
        <f>#REF!</f>
        <v>#REF!</v>
      </c>
      <c r="OG1" s="4" t="e">
        <f>#REF!</f>
        <v>#REF!</v>
      </c>
      <c r="OH1" s="4" t="e">
        <f>#REF!</f>
        <v>#REF!</v>
      </c>
      <c r="OI1" s="4" t="e">
        <f>#REF!</f>
        <v>#REF!</v>
      </c>
      <c r="OJ1" s="4" t="e">
        <f>#REF!</f>
        <v>#REF!</v>
      </c>
      <c r="OK1" s="4" t="e">
        <f>#REF!</f>
        <v>#REF!</v>
      </c>
      <c r="OL1" s="4" t="e">
        <f>#REF!</f>
        <v>#REF!</v>
      </c>
      <c r="OM1" s="4" t="e">
        <f>#REF!</f>
        <v>#REF!</v>
      </c>
      <c r="ON1" s="4" t="e">
        <f>#REF!</f>
        <v>#REF!</v>
      </c>
      <c r="OO1" s="4" t="e">
        <f>#REF!</f>
        <v>#REF!</v>
      </c>
      <c r="OP1" s="4" t="e">
        <f>#REF!</f>
        <v>#REF!</v>
      </c>
      <c r="OQ1" s="4" t="e">
        <f>#REF!</f>
        <v>#REF!</v>
      </c>
      <c r="OR1" s="4" t="e">
        <f>#REF!</f>
        <v>#REF!</v>
      </c>
      <c r="OS1" s="4" t="e">
        <f>#REF!</f>
        <v>#REF!</v>
      </c>
      <c r="OT1" s="4" t="e">
        <f>#REF!</f>
        <v>#REF!</v>
      </c>
      <c r="OU1" s="4" t="e">
        <f>#REF!</f>
        <v>#REF!</v>
      </c>
      <c r="OV1" s="4" t="e">
        <f>#REF!</f>
        <v>#REF!</v>
      </c>
      <c r="OW1" s="4" t="e">
        <f>#REF!</f>
        <v>#REF!</v>
      </c>
      <c r="OX1" s="4" t="e">
        <f>#REF!</f>
        <v>#REF!</v>
      </c>
      <c r="OY1" s="4" t="e">
        <f>#REF!</f>
        <v>#REF!</v>
      </c>
      <c r="OZ1" s="4" t="e">
        <f>#REF!</f>
        <v>#REF!</v>
      </c>
      <c r="PA1" s="4" t="e">
        <f>#REF!</f>
        <v>#REF!</v>
      </c>
      <c r="PB1" s="4" t="e">
        <f>#REF!</f>
        <v>#REF!</v>
      </c>
      <c r="PC1" s="4" t="e">
        <f>#REF!</f>
        <v>#REF!</v>
      </c>
      <c r="PD1" s="4" t="e">
        <f>#REF!</f>
        <v>#REF!</v>
      </c>
      <c r="PE1" s="4" t="e">
        <f>#REF!</f>
        <v>#REF!</v>
      </c>
      <c r="PF1" s="4" t="e">
        <f>#REF!</f>
        <v>#REF!</v>
      </c>
      <c r="PG1" s="4" t="e">
        <f>#REF!</f>
        <v>#REF!</v>
      </c>
      <c r="PH1" s="4" t="e">
        <f>#REF!</f>
        <v>#REF!</v>
      </c>
      <c r="PI1" s="4" t="e">
        <f>#REF!</f>
        <v>#REF!</v>
      </c>
      <c r="PJ1" s="4" t="e">
        <f>#REF!</f>
        <v>#REF!</v>
      </c>
      <c r="PK1" s="4" t="e">
        <f>#REF!</f>
        <v>#REF!</v>
      </c>
      <c r="PL1" s="4" t="e">
        <f>#REF!</f>
        <v>#REF!</v>
      </c>
      <c r="PM1" s="4" t="e">
        <f>#REF!</f>
        <v>#REF!</v>
      </c>
      <c r="PN1" s="4" t="e">
        <f>#REF!</f>
        <v>#REF!</v>
      </c>
      <c r="PO1" s="4" t="e">
        <f>#REF!</f>
        <v>#REF!</v>
      </c>
      <c r="PP1" s="4" t="e">
        <f>#REF!</f>
        <v>#REF!</v>
      </c>
      <c r="PQ1" s="4" t="e">
        <f>#REF!</f>
        <v>#REF!</v>
      </c>
      <c r="PR1" s="4" t="e">
        <f>#REF!</f>
        <v>#REF!</v>
      </c>
      <c r="PS1" s="4" t="e">
        <f>#REF!</f>
        <v>#REF!</v>
      </c>
      <c r="PT1" s="4" t="e">
        <f>#REF!</f>
        <v>#REF!</v>
      </c>
      <c r="PU1" s="4" t="e">
        <f>#REF!</f>
        <v>#REF!</v>
      </c>
      <c r="PV1" s="4" t="e">
        <f>#REF!</f>
        <v>#REF!</v>
      </c>
      <c r="PW1" s="4" t="e">
        <f>#REF!</f>
        <v>#REF!</v>
      </c>
      <c r="PX1" s="4" t="e">
        <f>#REF!</f>
        <v>#REF!</v>
      </c>
      <c r="PY1" s="4" t="e">
        <f>#REF!</f>
        <v>#REF!</v>
      </c>
      <c r="PZ1" s="4" t="e">
        <f>#REF!</f>
        <v>#REF!</v>
      </c>
      <c r="QA1" s="4" t="e">
        <f>#REF!</f>
        <v>#REF!</v>
      </c>
      <c r="QB1" s="4" t="e">
        <f>#REF!</f>
        <v>#REF!</v>
      </c>
      <c r="QC1" s="4" t="e">
        <f>#REF!</f>
        <v>#REF!</v>
      </c>
      <c r="QD1" s="4" t="e">
        <f>#REF!</f>
        <v>#REF!</v>
      </c>
      <c r="QE1" s="4" t="e">
        <f>#REF!</f>
        <v>#REF!</v>
      </c>
      <c r="QF1" s="4" t="e">
        <f>#REF!</f>
        <v>#REF!</v>
      </c>
      <c r="QG1" s="4" t="e">
        <f>#REF!</f>
        <v>#REF!</v>
      </c>
      <c r="QH1" s="4" t="e">
        <f>#REF!</f>
        <v>#REF!</v>
      </c>
      <c r="QI1" s="4" t="e">
        <f>#REF!</f>
        <v>#REF!</v>
      </c>
      <c r="QJ1" s="4" t="e">
        <f>#REF!</f>
        <v>#REF!</v>
      </c>
      <c r="QK1" s="4" t="e">
        <f>#REF!</f>
        <v>#REF!</v>
      </c>
      <c r="QL1" s="4" t="e">
        <f>#REF!</f>
        <v>#REF!</v>
      </c>
      <c r="QM1" s="4" t="e">
        <f>#REF!</f>
        <v>#REF!</v>
      </c>
      <c r="QN1" s="4" t="e">
        <f>#REF!</f>
        <v>#REF!</v>
      </c>
      <c r="QO1" s="4" t="e">
        <f>#REF!</f>
        <v>#REF!</v>
      </c>
      <c r="QP1" s="4" t="e">
        <f>#REF!</f>
        <v>#REF!</v>
      </c>
      <c r="QQ1" s="4" t="e">
        <f>#REF!</f>
        <v>#REF!</v>
      </c>
      <c r="QR1" s="4" t="e">
        <f>#REF!</f>
        <v>#REF!</v>
      </c>
      <c r="QS1" s="4" t="e">
        <f>#REF!</f>
        <v>#REF!</v>
      </c>
      <c r="QT1" s="4" t="e">
        <f>#REF!</f>
        <v>#REF!</v>
      </c>
      <c r="QU1" s="4" t="e">
        <f>#REF!</f>
        <v>#REF!</v>
      </c>
      <c r="QV1" s="4" t="e">
        <f>#REF!</f>
        <v>#REF!</v>
      </c>
      <c r="QW1" s="4" t="e">
        <f>#REF!</f>
        <v>#REF!</v>
      </c>
      <c r="QX1" s="4" t="e">
        <f>#REF!</f>
        <v>#REF!</v>
      </c>
      <c r="QY1" s="4" t="e">
        <f>#REF!</f>
        <v>#REF!</v>
      </c>
      <c r="QZ1" s="4" t="e">
        <f>#REF!</f>
        <v>#REF!</v>
      </c>
      <c r="RA1" s="4" t="e">
        <f>#REF!</f>
        <v>#REF!</v>
      </c>
      <c r="RB1" s="4" t="e">
        <f>#REF!</f>
        <v>#REF!</v>
      </c>
      <c r="RC1" s="4" t="e">
        <f>#REF!</f>
        <v>#REF!</v>
      </c>
      <c r="RD1" s="4" t="e">
        <f>#REF!</f>
        <v>#REF!</v>
      </c>
      <c r="RE1" s="4" t="e">
        <f>#REF!</f>
        <v>#REF!</v>
      </c>
      <c r="RF1" s="4" t="e">
        <f>#REF!</f>
        <v>#REF!</v>
      </c>
      <c r="RG1" s="4" t="e">
        <f>#REF!</f>
        <v>#REF!</v>
      </c>
      <c r="RH1" s="4" t="e">
        <f>#REF!</f>
        <v>#REF!</v>
      </c>
      <c r="RI1" s="4" t="e">
        <f>#REF!</f>
        <v>#REF!</v>
      </c>
      <c r="RJ1" s="4" t="e">
        <f>#REF!</f>
        <v>#REF!</v>
      </c>
      <c r="RK1" s="4" t="e">
        <f>#REF!</f>
        <v>#REF!</v>
      </c>
      <c r="RL1" s="4" t="e">
        <f>#REF!</f>
        <v>#REF!</v>
      </c>
      <c r="RM1" s="4" t="e">
        <f>#REF!</f>
        <v>#REF!</v>
      </c>
      <c r="RN1" s="4" t="e">
        <f>#REF!</f>
        <v>#REF!</v>
      </c>
      <c r="RO1" s="4" t="e">
        <f>#REF!</f>
        <v>#REF!</v>
      </c>
      <c r="RP1" s="4" t="e">
        <f>#REF!</f>
        <v>#REF!</v>
      </c>
      <c r="RQ1" s="4" t="e">
        <f>#REF!</f>
        <v>#REF!</v>
      </c>
      <c r="RR1" s="4" t="e">
        <f>#REF!</f>
        <v>#REF!</v>
      </c>
      <c r="RS1" s="4" t="e">
        <f>#REF!</f>
        <v>#REF!</v>
      </c>
      <c r="RT1" s="4" t="e">
        <f>#REF!</f>
        <v>#REF!</v>
      </c>
      <c r="RU1" s="4" t="e">
        <f>#REF!</f>
        <v>#REF!</v>
      </c>
      <c r="RV1" s="4" t="e">
        <f>#REF!</f>
        <v>#REF!</v>
      </c>
      <c r="RW1" s="4" t="e">
        <f>#REF!</f>
        <v>#REF!</v>
      </c>
      <c r="RX1" s="4" t="e">
        <f>#REF!</f>
        <v>#REF!</v>
      </c>
      <c r="RY1" s="4" t="e">
        <f>#REF!</f>
        <v>#REF!</v>
      </c>
      <c r="RZ1" s="4" t="e">
        <f>#REF!</f>
        <v>#REF!</v>
      </c>
      <c r="SA1" s="4" t="e">
        <f>#REF!</f>
        <v>#REF!</v>
      </c>
      <c r="SB1" s="4" t="e">
        <f>#REF!</f>
        <v>#REF!</v>
      </c>
      <c r="SC1" s="4" t="e">
        <f>#REF!</f>
        <v>#REF!</v>
      </c>
      <c r="SD1" s="4" t="e">
        <f>#REF!</f>
        <v>#REF!</v>
      </c>
      <c r="SE1" s="4" t="e">
        <f>#REF!</f>
        <v>#REF!</v>
      </c>
      <c r="SF1" s="4" t="e">
        <f>#REF!</f>
        <v>#REF!</v>
      </c>
      <c r="SG1" s="4" t="e">
        <f>#REF!</f>
        <v>#REF!</v>
      </c>
      <c r="SH1" s="4" t="e">
        <f>#REF!</f>
        <v>#REF!</v>
      </c>
      <c r="SI1" s="4" t="e">
        <f>#REF!</f>
        <v>#REF!</v>
      </c>
      <c r="SJ1" s="4" t="e">
        <f>#REF!</f>
        <v>#REF!</v>
      </c>
      <c r="SK1" s="4" t="e">
        <f>#REF!</f>
        <v>#REF!</v>
      </c>
      <c r="SL1" s="4" t="e">
        <f>#REF!</f>
        <v>#REF!</v>
      </c>
      <c r="SM1" s="4" t="e">
        <f>#REF!</f>
        <v>#REF!</v>
      </c>
      <c r="SN1" s="4" t="e">
        <f>#REF!</f>
        <v>#REF!</v>
      </c>
      <c r="SO1" s="4" t="e">
        <f>#REF!</f>
        <v>#REF!</v>
      </c>
      <c r="SP1" s="4" t="e">
        <f>#REF!</f>
        <v>#REF!</v>
      </c>
      <c r="SQ1" s="4" t="e">
        <f>#REF!</f>
        <v>#REF!</v>
      </c>
      <c r="SR1" s="4" t="e">
        <f>#REF!</f>
        <v>#REF!</v>
      </c>
      <c r="SS1" s="4" t="e">
        <f>#REF!</f>
        <v>#REF!</v>
      </c>
      <c r="ST1" s="4" t="e">
        <f>#REF!</f>
        <v>#REF!</v>
      </c>
      <c r="SU1" s="4" t="e">
        <f>#REF!</f>
        <v>#REF!</v>
      </c>
      <c r="SV1" s="4" t="e">
        <f>#REF!</f>
        <v>#REF!</v>
      </c>
      <c r="SW1" s="4" t="e">
        <f>#REF!</f>
        <v>#REF!</v>
      </c>
      <c r="SX1" s="4" t="e">
        <f>#REF!</f>
        <v>#REF!</v>
      </c>
      <c r="SY1" s="4" t="e">
        <f>#REF!</f>
        <v>#REF!</v>
      </c>
      <c r="SZ1" s="4" t="e">
        <f>#REF!</f>
        <v>#REF!</v>
      </c>
      <c r="TA1" s="4" t="e">
        <f>#REF!</f>
        <v>#REF!</v>
      </c>
      <c r="TB1" s="4" t="e">
        <f>#REF!</f>
        <v>#REF!</v>
      </c>
      <c r="TC1" s="4" t="e">
        <f>#REF!</f>
        <v>#REF!</v>
      </c>
      <c r="TD1" s="4" t="e">
        <f>#REF!</f>
        <v>#REF!</v>
      </c>
      <c r="TE1" s="4" t="e">
        <f>#REF!</f>
        <v>#REF!</v>
      </c>
      <c r="TF1" s="4" t="e">
        <f>#REF!</f>
        <v>#REF!</v>
      </c>
      <c r="TG1" s="4" t="e">
        <f>#REF!</f>
        <v>#REF!</v>
      </c>
      <c r="TH1" s="4" t="e">
        <f>#REF!</f>
        <v>#REF!</v>
      </c>
      <c r="TI1" s="4" t="e">
        <f>#REF!</f>
        <v>#REF!</v>
      </c>
      <c r="TJ1" s="4" t="e">
        <f>#REF!</f>
        <v>#REF!</v>
      </c>
      <c r="TK1" s="4" t="e">
        <f>#REF!</f>
        <v>#REF!</v>
      </c>
      <c r="TL1" s="4" t="e">
        <f>#REF!</f>
        <v>#REF!</v>
      </c>
      <c r="TM1" s="4" t="e">
        <f>#REF!</f>
        <v>#REF!</v>
      </c>
      <c r="TN1" s="4" t="e">
        <f>#REF!</f>
        <v>#REF!</v>
      </c>
      <c r="TO1" s="4" t="e">
        <f>#REF!</f>
        <v>#REF!</v>
      </c>
      <c r="TP1" s="4" t="e">
        <f>#REF!</f>
        <v>#REF!</v>
      </c>
      <c r="TQ1" s="4" t="e">
        <f>#REF!</f>
        <v>#REF!</v>
      </c>
      <c r="TR1" s="4" t="e">
        <f>#REF!</f>
        <v>#REF!</v>
      </c>
      <c r="TS1" s="4" t="e">
        <f>#REF!</f>
        <v>#REF!</v>
      </c>
      <c r="TT1" s="4" t="e">
        <f>#REF!</f>
        <v>#REF!</v>
      </c>
      <c r="TU1" s="4" t="e">
        <f>#REF!</f>
        <v>#REF!</v>
      </c>
      <c r="TV1" s="4" t="e">
        <f>#REF!</f>
        <v>#REF!</v>
      </c>
      <c r="TW1" s="4" t="e">
        <f>#REF!</f>
        <v>#REF!</v>
      </c>
      <c r="TX1" s="4" t="e">
        <f>#REF!</f>
        <v>#REF!</v>
      </c>
      <c r="TY1" s="4" t="e">
        <f>#REF!</f>
        <v>#REF!</v>
      </c>
      <c r="TZ1" s="4" t="e">
        <f>#REF!</f>
        <v>#REF!</v>
      </c>
      <c r="UA1" s="4" t="e">
        <f>#REF!</f>
        <v>#REF!</v>
      </c>
      <c r="UB1" s="4" t="e">
        <f>#REF!</f>
        <v>#REF!</v>
      </c>
      <c r="UC1" s="4" t="e">
        <f>#REF!</f>
        <v>#REF!</v>
      </c>
      <c r="UD1" s="4" t="e">
        <f>#REF!</f>
        <v>#REF!</v>
      </c>
      <c r="UE1" s="4" t="e">
        <f>#REF!</f>
        <v>#REF!</v>
      </c>
      <c r="UF1" s="4" t="e">
        <f>#REF!</f>
        <v>#REF!</v>
      </c>
      <c r="UG1" s="4" t="e">
        <f>#REF!</f>
        <v>#REF!</v>
      </c>
      <c r="UH1" s="4" t="e">
        <f>#REF!</f>
        <v>#REF!</v>
      </c>
      <c r="UI1" s="4" t="e">
        <f>#REF!</f>
        <v>#REF!</v>
      </c>
      <c r="UJ1" s="4" t="e">
        <f>#REF!</f>
        <v>#REF!</v>
      </c>
      <c r="UK1" s="4" t="e">
        <f>#REF!</f>
        <v>#REF!</v>
      </c>
      <c r="UL1" s="4" t="e">
        <f>#REF!</f>
        <v>#REF!</v>
      </c>
      <c r="UM1" s="4" t="e">
        <f>#REF!</f>
        <v>#REF!</v>
      </c>
      <c r="UN1" s="4" t="e">
        <f>#REF!</f>
        <v>#REF!</v>
      </c>
      <c r="UO1" s="4" t="e">
        <f>#REF!</f>
        <v>#REF!</v>
      </c>
      <c r="UP1" s="4" t="e">
        <f>#REF!</f>
        <v>#REF!</v>
      </c>
      <c r="UQ1" s="4" t="e">
        <f>#REF!</f>
        <v>#REF!</v>
      </c>
      <c r="UR1" s="4" t="e">
        <f>#REF!</f>
        <v>#REF!</v>
      </c>
      <c r="US1" s="4" t="e">
        <f>#REF!</f>
        <v>#REF!</v>
      </c>
      <c r="UT1" s="4" t="e">
        <f>#REF!</f>
        <v>#REF!</v>
      </c>
      <c r="UU1" s="4" t="e">
        <f>#REF!</f>
        <v>#REF!</v>
      </c>
      <c r="UV1" s="4" t="e">
        <f>#REF!</f>
        <v>#REF!</v>
      </c>
      <c r="UW1" s="4" t="e">
        <f>#REF!</f>
        <v>#REF!</v>
      </c>
      <c r="UX1" s="4" t="e">
        <f>#REF!</f>
        <v>#REF!</v>
      </c>
      <c r="UY1" s="4" t="e">
        <f>#REF!</f>
        <v>#REF!</v>
      </c>
      <c r="UZ1" s="4" t="e">
        <f>#REF!</f>
        <v>#REF!</v>
      </c>
      <c r="VA1" s="4" t="e">
        <f>#REF!</f>
        <v>#REF!</v>
      </c>
      <c r="VB1" s="4" t="e">
        <f>#REF!</f>
        <v>#REF!</v>
      </c>
      <c r="VC1" s="4" t="e">
        <f>#REF!</f>
        <v>#REF!</v>
      </c>
      <c r="VD1" s="4" t="e">
        <f>#REF!</f>
        <v>#REF!</v>
      </c>
      <c r="VE1" s="4" t="e">
        <f>#REF!</f>
        <v>#REF!</v>
      </c>
      <c r="VF1" s="4" t="e">
        <f>#REF!</f>
        <v>#REF!</v>
      </c>
      <c r="VG1" s="4" t="e">
        <f>#REF!</f>
        <v>#REF!</v>
      </c>
      <c r="VH1" s="4" t="e">
        <f>#REF!</f>
        <v>#REF!</v>
      </c>
      <c r="VI1" s="4" t="e">
        <f>#REF!</f>
        <v>#REF!</v>
      </c>
      <c r="VJ1" s="4" t="e">
        <f>#REF!</f>
        <v>#REF!</v>
      </c>
      <c r="VK1" s="4" t="e">
        <f>#REF!</f>
        <v>#REF!</v>
      </c>
      <c r="VL1" s="4" t="e">
        <f>#REF!</f>
        <v>#REF!</v>
      </c>
      <c r="VM1" s="4" t="e">
        <f>#REF!</f>
        <v>#REF!</v>
      </c>
      <c r="VN1" s="4" t="e">
        <f>#REF!</f>
        <v>#REF!</v>
      </c>
      <c r="VO1" s="4" t="e">
        <f>#REF!</f>
        <v>#REF!</v>
      </c>
      <c r="VP1" s="4" t="e">
        <f>#REF!</f>
        <v>#REF!</v>
      </c>
      <c r="VQ1" s="4" t="e">
        <f>#REF!</f>
        <v>#REF!</v>
      </c>
      <c r="VR1" s="4" t="e">
        <f>#REF!</f>
        <v>#REF!</v>
      </c>
      <c r="VS1" s="4" t="e">
        <f>#REF!</f>
        <v>#REF!</v>
      </c>
      <c r="VT1" s="4" t="e">
        <f>#REF!</f>
        <v>#REF!</v>
      </c>
      <c r="VU1" s="4" t="e">
        <f>#REF!</f>
        <v>#REF!</v>
      </c>
      <c r="VV1" s="4" t="e">
        <f>#REF!</f>
        <v>#REF!</v>
      </c>
      <c r="VW1" s="4" t="e">
        <f>#REF!</f>
        <v>#REF!</v>
      </c>
      <c r="VX1" s="4" t="e">
        <f>#REF!</f>
        <v>#REF!</v>
      </c>
      <c r="VY1" s="4" t="e">
        <f>#REF!</f>
        <v>#REF!</v>
      </c>
      <c r="VZ1" s="4" t="e">
        <f>#REF!</f>
        <v>#REF!</v>
      </c>
      <c r="WA1" s="4" t="e">
        <f>#REF!</f>
        <v>#REF!</v>
      </c>
      <c r="WB1" s="4" t="e">
        <f>#REF!</f>
        <v>#REF!</v>
      </c>
      <c r="WC1" s="4" t="e">
        <f>#REF!</f>
        <v>#REF!</v>
      </c>
      <c r="WD1" s="4" t="e">
        <f>#REF!</f>
        <v>#REF!</v>
      </c>
      <c r="WE1" s="4" t="e">
        <f>#REF!</f>
        <v>#REF!</v>
      </c>
      <c r="WF1" s="4" t="e">
        <f>#REF!</f>
        <v>#REF!</v>
      </c>
      <c r="WG1" s="4" t="e">
        <f>#REF!</f>
        <v>#REF!</v>
      </c>
      <c r="WH1" s="4" t="e">
        <f>#REF!</f>
        <v>#REF!</v>
      </c>
      <c r="WI1" s="4" t="e">
        <f>#REF!</f>
        <v>#REF!</v>
      </c>
      <c r="WJ1" s="4" t="e">
        <f>#REF!</f>
        <v>#REF!</v>
      </c>
      <c r="WK1" s="4" t="e">
        <f>#REF!</f>
        <v>#REF!</v>
      </c>
      <c r="WL1" s="4" t="e">
        <f>#REF!</f>
        <v>#REF!</v>
      </c>
      <c r="WM1" s="4" t="e">
        <f>#REF!</f>
        <v>#REF!</v>
      </c>
      <c r="WN1" s="4" t="e">
        <f>#REF!</f>
        <v>#REF!</v>
      </c>
      <c r="WO1" s="4" t="e">
        <f>#REF!</f>
        <v>#REF!</v>
      </c>
      <c r="WP1" s="4" t="e">
        <f>#REF!</f>
        <v>#REF!</v>
      </c>
      <c r="WQ1" s="4" t="e">
        <f>#REF!</f>
        <v>#REF!</v>
      </c>
      <c r="WR1" s="4" t="e">
        <f>#REF!</f>
        <v>#REF!</v>
      </c>
      <c r="WS1" s="4" t="e">
        <f>#REF!</f>
        <v>#REF!</v>
      </c>
      <c r="WT1" s="4" t="e">
        <f>#REF!</f>
        <v>#REF!</v>
      </c>
      <c r="WU1" s="4" t="e">
        <f>#REF!</f>
        <v>#REF!</v>
      </c>
      <c r="WV1" s="4" t="e">
        <f>#REF!</f>
        <v>#REF!</v>
      </c>
      <c r="WW1" s="4" t="e">
        <f>#REF!</f>
        <v>#REF!</v>
      </c>
      <c r="WX1" s="4" t="e">
        <f>#REF!</f>
        <v>#REF!</v>
      </c>
      <c r="WY1" s="4" t="e">
        <f>#REF!</f>
        <v>#REF!</v>
      </c>
      <c r="WZ1" s="4" t="e">
        <f>#REF!</f>
        <v>#REF!</v>
      </c>
      <c r="XA1" s="4" t="e">
        <f>#REF!</f>
        <v>#REF!</v>
      </c>
      <c r="XB1" s="4" t="e">
        <f>#REF!</f>
        <v>#REF!</v>
      </c>
      <c r="XC1" s="4" t="e">
        <f>#REF!</f>
        <v>#REF!</v>
      </c>
      <c r="XD1" s="4" t="e">
        <f>#REF!</f>
        <v>#REF!</v>
      </c>
      <c r="XE1" s="4" t="e">
        <f>#REF!</f>
        <v>#REF!</v>
      </c>
      <c r="XF1" s="4" t="e">
        <f>#REF!</f>
        <v>#REF!</v>
      </c>
      <c r="XG1" s="4" t="e">
        <f>#REF!</f>
        <v>#REF!</v>
      </c>
      <c r="XH1" s="4" t="e">
        <f>#REF!</f>
        <v>#REF!</v>
      </c>
      <c r="XI1" s="4" t="e">
        <f>#REF!</f>
        <v>#REF!</v>
      </c>
      <c r="XJ1" s="4" t="e">
        <f>#REF!</f>
        <v>#REF!</v>
      </c>
      <c r="XK1" s="4" t="e">
        <f>#REF!</f>
        <v>#REF!</v>
      </c>
      <c r="XL1" s="4" t="e">
        <f>#REF!</f>
        <v>#REF!</v>
      </c>
      <c r="XM1" s="4" t="e">
        <f>#REF!</f>
        <v>#REF!</v>
      </c>
      <c r="XN1" s="4" t="e">
        <f>#REF!</f>
        <v>#REF!</v>
      </c>
      <c r="XO1" s="4" t="e">
        <f>#REF!</f>
        <v>#REF!</v>
      </c>
      <c r="XP1" s="4" t="e">
        <f>#REF!</f>
        <v>#REF!</v>
      </c>
      <c r="XQ1" s="4" t="e">
        <f>#REF!</f>
        <v>#REF!</v>
      </c>
      <c r="XR1" s="4" t="e">
        <f>#REF!</f>
        <v>#REF!</v>
      </c>
      <c r="XS1" s="4" t="e">
        <f>#REF!</f>
        <v>#REF!</v>
      </c>
      <c r="XT1" s="4" t="e">
        <f>#REF!</f>
        <v>#REF!</v>
      </c>
      <c r="XU1" s="4" t="e">
        <f>#REF!</f>
        <v>#REF!</v>
      </c>
      <c r="XV1" s="4" t="e">
        <f>#REF!</f>
        <v>#REF!</v>
      </c>
      <c r="XW1" s="4" t="e">
        <f>#REF!</f>
        <v>#REF!</v>
      </c>
      <c r="XX1" s="4" t="e">
        <f>#REF!</f>
        <v>#REF!</v>
      </c>
      <c r="XY1" s="4" t="e">
        <f>#REF!</f>
        <v>#REF!</v>
      </c>
      <c r="XZ1" s="4" t="e">
        <f>#REF!</f>
        <v>#REF!</v>
      </c>
      <c r="YA1" s="4" t="e">
        <f>#REF!</f>
        <v>#REF!</v>
      </c>
      <c r="YB1" s="4" t="e">
        <f>#REF!</f>
        <v>#REF!</v>
      </c>
      <c r="YC1" s="4" t="e">
        <f>#REF!</f>
        <v>#REF!</v>
      </c>
      <c r="YD1" s="4" t="e">
        <f>#REF!</f>
        <v>#REF!</v>
      </c>
      <c r="YE1" s="4" t="e">
        <f>#REF!</f>
        <v>#REF!</v>
      </c>
      <c r="YF1" s="4" t="e">
        <f>#REF!</f>
        <v>#REF!</v>
      </c>
      <c r="YG1" s="4" t="e">
        <f>#REF!</f>
        <v>#REF!</v>
      </c>
      <c r="YH1" s="4" t="e">
        <f>#REF!</f>
        <v>#REF!</v>
      </c>
      <c r="YI1" s="4" t="e">
        <f>#REF!</f>
        <v>#REF!</v>
      </c>
      <c r="YJ1" s="4" t="e">
        <f>#REF!</f>
        <v>#REF!</v>
      </c>
      <c r="YK1" s="4" t="e">
        <f>#REF!</f>
        <v>#REF!</v>
      </c>
      <c r="YL1" s="4" t="e">
        <f>#REF!</f>
        <v>#REF!</v>
      </c>
      <c r="YM1" s="4" t="e">
        <f>#REF!</f>
        <v>#REF!</v>
      </c>
      <c r="YN1" s="4" t="e">
        <f>#REF!</f>
        <v>#REF!</v>
      </c>
      <c r="YO1" s="4" t="e">
        <f>#REF!</f>
        <v>#REF!</v>
      </c>
      <c r="YP1" s="4" t="e">
        <f>#REF!</f>
        <v>#REF!</v>
      </c>
      <c r="YQ1" s="4" t="e">
        <f>#REF!</f>
        <v>#REF!</v>
      </c>
      <c r="YR1" s="4" t="e">
        <f>#REF!</f>
        <v>#REF!</v>
      </c>
      <c r="YS1" s="4" t="e">
        <f>#REF!</f>
        <v>#REF!</v>
      </c>
      <c r="YT1" s="4" t="e">
        <f>#REF!</f>
        <v>#REF!</v>
      </c>
      <c r="YU1" s="4" t="e">
        <f>#REF!</f>
        <v>#REF!</v>
      </c>
      <c r="YV1" s="4" t="e">
        <f>#REF!</f>
        <v>#REF!</v>
      </c>
      <c r="YW1" s="4" t="e">
        <f>#REF!</f>
        <v>#REF!</v>
      </c>
      <c r="YX1" s="4" t="e">
        <f>#REF!</f>
        <v>#REF!</v>
      </c>
      <c r="YY1" s="4" t="e">
        <f>#REF!</f>
        <v>#REF!</v>
      </c>
      <c r="YZ1" s="4" t="e">
        <f>#REF!</f>
        <v>#REF!</v>
      </c>
      <c r="ZA1" s="4" t="e">
        <f>#REF!</f>
        <v>#REF!</v>
      </c>
      <c r="ZB1" s="4" t="e">
        <f>#REF!</f>
        <v>#REF!</v>
      </c>
      <c r="ZC1" s="4" t="e">
        <f>#REF!</f>
        <v>#REF!</v>
      </c>
      <c r="ZD1" s="4" t="e">
        <f>#REF!</f>
        <v>#REF!</v>
      </c>
      <c r="ZE1" s="4" t="e">
        <f>#REF!</f>
        <v>#REF!</v>
      </c>
      <c r="ZF1" s="4" t="e">
        <f>#REF!</f>
        <v>#REF!</v>
      </c>
      <c r="ZG1" s="4" t="e">
        <f>#REF!</f>
        <v>#REF!</v>
      </c>
      <c r="ZH1" s="4" t="e">
        <f>#REF!</f>
        <v>#REF!</v>
      </c>
      <c r="ZI1" s="4" t="e">
        <f>#REF!</f>
        <v>#REF!</v>
      </c>
      <c r="ZJ1" s="4" t="e">
        <f>#REF!</f>
        <v>#REF!</v>
      </c>
      <c r="ZK1" s="4" t="e">
        <f>#REF!</f>
        <v>#REF!</v>
      </c>
      <c r="ZL1" s="4" t="e">
        <f>#REF!</f>
        <v>#REF!</v>
      </c>
      <c r="ZM1" s="4" t="e">
        <f>#REF!</f>
        <v>#REF!</v>
      </c>
      <c r="ZN1" s="4" t="e">
        <f>#REF!</f>
        <v>#REF!</v>
      </c>
      <c r="ZO1" s="4" t="e">
        <f>#REF!</f>
        <v>#REF!</v>
      </c>
      <c r="ZP1" s="4" t="e">
        <f>#REF!</f>
        <v>#REF!</v>
      </c>
      <c r="ZQ1" s="4" t="e">
        <f>#REF!</f>
        <v>#REF!</v>
      </c>
      <c r="ZR1" s="4" t="e">
        <f>#REF!</f>
        <v>#REF!</v>
      </c>
      <c r="ZS1" s="4" t="e">
        <f>#REF!</f>
        <v>#REF!</v>
      </c>
      <c r="ZT1" s="4" t="e">
        <f>#REF!</f>
        <v>#REF!</v>
      </c>
      <c r="ZU1" s="4" t="e">
        <f>#REF!</f>
        <v>#REF!</v>
      </c>
      <c r="ZV1" s="4" t="e">
        <f>#REF!</f>
        <v>#REF!</v>
      </c>
      <c r="ZW1" s="4" t="e">
        <f>#REF!</f>
        <v>#REF!</v>
      </c>
      <c r="ZX1" s="4" t="e">
        <f>#REF!</f>
        <v>#REF!</v>
      </c>
      <c r="ZY1" s="4" t="e">
        <f>#REF!</f>
        <v>#REF!</v>
      </c>
      <c r="ZZ1" s="4" t="e">
        <f>#REF!</f>
        <v>#REF!</v>
      </c>
      <c r="AAA1" s="4" t="e">
        <f>#REF!</f>
        <v>#REF!</v>
      </c>
      <c r="AAB1" s="4" t="e">
        <f>#REF!</f>
        <v>#REF!</v>
      </c>
      <c r="AAC1" s="4" t="e">
        <f>#REF!</f>
        <v>#REF!</v>
      </c>
      <c r="AAD1" s="4" t="e">
        <f>#REF!</f>
        <v>#REF!</v>
      </c>
      <c r="AAE1" s="4" t="e">
        <f>#REF!</f>
        <v>#REF!</v>
      </c>
      <c r="AAF1" s="4" t="e">
        <f>#REF!</f>
        <v>#REF!</v>
      </c>
      <c r="AAG1" s="4" t="e">
        <f>#REF!</f>
        <v>#REF!</v>
      </c>
      <c r="AAH1" s="4" t="e">
        <f>#REF!</f>
        <v>#REF!</v>
      </c>
      <c r="AAI1" s="4" t="e">
        <f>#REF!</f>
        <v>#REF!</v>
      </c>
      <c r="AAJ1" s="4" t="e">
        <f>#REF!</f>
        <v>#REF!</v>
      </c>
      <c r="AAK1" s="4" t="e">
        <f>#REF!</f>
        <v>#REF!</v>
      </c>
      <c r="AAL1" s="4" t="e">
        <f>#REF!</f>
        <v>#REF!</v>
      </c>
      <c r="AAM1" s="4" t="e">
        <f>#REF!</f>
        <v>#REF!</v>
      </c>
      <c r="AAN1" s="4" t="e">
        <f>#REF!</f>
        <v>#REF!</v>
      </c>
      <c r="AAO1" s="4" t="e">
        <f>#REF!</f>
        <v>#REF!</v>
      </c>
      <c r="AAP1" s="4" t="e">
        <f>#REF!</f>
        <v>#REF!</v>
      </c>
      <c r="AAQ1" s="4" t="e">
        <f>#REF!</f>
        <v>#REF!</v>
      </c>
      <c r="AAR1" s="4" t="e">
        <f>#REF!</f>
        <v>#REF!</v>
      </c>
      <c r="AAS1" s="4" t="e">
        <f>#REF!</f>
        <v>#REF!</v>
      </c>
      <c r="AAT1" s="4" t="e">
        <f>#REF!</f>
        <v>#REF!</v>
      </c>
      <c r="AAU1" s="4" t="e">
        <f>#REF!</f>
        <v>#REF!</v>
      </c>
      <c r="AAV1" s="4" t="e">
        <f>#REF!</f>
        <v>#REF!</v>
      </c>
      <c r="AAW1" s="4" t="e">
        <f>#REF!</f>
        <v>#REF!</v>
      </c>
      <c r="AAX1" s="4" t="e">
        <f>#REF!</f>
        <v>#REF!</v>
      </c>
      <c r="AAY1" s="4" t="e">
        <f>#REF!</f>
        <v>#REF!</v>
      </c>
      <c r="AAZ1" s="4" t="e">
        <f>#REF!</f>
        <v>#REF!</v>
      </c>
      <c r="ABA1" s="4" t="e">
        <f>#REF!</f>
        <v>#REF!</v>
      </c>
      <c r="ABB1" s="4" t="e">
        <f>#REF!</f>
        <v>#REF!</v>
      </c>
      <c r="ABC1" s="4" t="e">
        <f>#REF!</f>
        <v>#REF!</v>
      </c>
      <c r="ABD1" s="4" t="e">
        <f>#REF!</f>
        <v>#REF!</v>
      </c>
      <c r="ABE1" s="4" t="e">
        <f>#REF!</f>
        <v>#REF!</v>
      </c>
      <c r="ABF1" s="4" t="e">
        <f>#REF!</f>
        <v>#REF!</v>
      </c>
      <c r="ABG1" s="4" t="e">
        <f>#REF!</f>
        <v>#REF!</v>
      </c>
      <c r="ABH1" s="4" t="e">
        <f>#REF!</f>
        <v>#REF!</v>
      </c>
      <c r="ABI1" s="4" t="e">
        <f>#REF!</f>
        <v>#REF!</v>
      </c>
      <c r="ABJ1" s="4" t="e">
        <f>#REF!</f>
        <v>#REF!</v>
      </c>
      <c r="ABK1" s="4" t="e">
        <f>#REF!</f>
        <v>#REF!</v>
      </c>
      <c r="ABL1" s="4" t="e">
        <f>#REF!</f>
        <v>#REF!</v>
      </c>
      <c r="ABM1" s="4" t="e">
        <f>#REF!</f>
        <v>#REF!</v>
      </c>
      <c r="ABN1" s="4" t="e">
        <f>#REF!</f>
        <v>#REF!</v>
      </c>
      <c r="ABO1" s="4" t="e">
        <f>#REF!</f>
        <v>#REF!</v>
      </c>
      <c r="ABP1" s="4" t="e">
        <f>#REF!</f>
        <v>#REF!</v>
      </c>
      <c r="ABQ1" s="4" t="e">
        <f>#REF!</f>
        <v>#REF!</v>
      </c>
      <c r="ABR1" s="4" t="e">
        <f>#REF!</f>
        <v>#REF!</v>
      </c>
      <c r="ABS1" s="4" t="e">
        <f>#REF!</f>
        <v>#REF!</v>
      </c>
      <c r="ABT1" s="4" t="e">
        <f>#REF!</f>
        <v>#REF!</v>
      </c>
      <c r="ABU1" s="4" t="e">
        <f>#REF!</f>
        <v>#REF!</v>
      </c>
      <c r="ABV1" s="4" t="e">
        <f>#REF!</f>
        <v>#REF!</v>
      </c>
      <c r="ABW1" s="4" t="e">
        <f>#REF!</f>
        <v>#REF!</v>
      </c>
      <c r="ABX1" s="4" t="e">
        <f>#REF!</f>
        <v>#REF!</v>
      </c>
      <c r="ABY1" s="4" t="e">
        <f>#REF!</f>
        <v>#REF!</v>
      </c>
      <c r="ABZ1" s="4" t="e">
        <f>#REF!</f>
        <v>#REF!</v>
      </c>
      <c r="ACA1" s="4" t="e">
        <f>#REF!</f>
        <v>#REF!</v>
      </c>
      <c r="ACB1" s="4" t="e">
        <f>#REF!</f>
        <v>#REF!</v>
      </c>
      <c r="ACC1" s="4" t="e">
        <f>#REF!</f>
        <v>#REF!</v>
      </c>
      <c r="ACD1" s="4" t="e">
        <f>#REF!</f>
        <v>#REF!</v>
      </c>
      <c r="ACE1" s="4" t="e">
        <f>#REF!</f>
        <v>#REF!</v>
      </c>
      <c r="ACF1" s="4" t="e">
        <f>#REF!</f>
        <v>#REF!</v>
      </c>
      <c r="ACG1" s="4" t="e">
        <f>#REF!</f>
        <v>#REF!</v>
      </c>
      <c r="ACH1" s="4" t="e">
        <f>#REF!</f>
        <v>#REF!</v>
      </c>
      <c r="ACI1" s="4" t="e">
        <f>#REF!</f>
        <v>#REF!</v>
      </c>
      <c r="ACJ1" s="4" t="e">
        <f>#REF!</f>
        <v>#REF!</v>
      </c>
      <c r="ACK1" s="4" t="e">
        <f>#REF!</f>
        <v>#REF!</v>
      </c>
      <c r="ACL1" s="4" t="e">
        <f>#REF!</f>
        <v>#REF!</v>
      </c>
      <c r="ACM1" s="4" t="e">
        <f>#REF!</f>
        <v>#REF!</v>
      </c>
      <c r="ACN1" s="4" t="e">
        <f>#REF!</f>
        <v>#REF!</v>
      </c>
      <c r="ACO1" s="4" t="e">
        <f>#REF!</f>
        <v>#REF!</v>
      </c>
      <c r="ACP1" s="4" t="e">
        <f>#REF!</f>
        <v>#REF!</v>
      </c>
      <c r="ACQ1" s="4" t="e">
        <f>#REF!</f>
        <v>#REF!</v>
      </c>
      <c r="ACR1" s="4" t="e">
        <f>#REF!</f>
        <v>#REF!</v>
      </c>
      <c r="ACS1" s="4" t="e">
        <f>#REF!</f>
        <v>#REF!</v>
      </c>
      <c r="ACT1" s="4" t="e">
        <f>#REF!</f>
        <v>#REF!</v>
      </c>
      <c r="ACU1" s="4" t="e">
        <f>#REF!</f>
        <v>#REF!</v>
      </c>
      <c r="ACV1" s="4" t="e">
        <f>#REF!</f>
        <v>#REF!</v>
      </c>
      <c r="ACW1" s="4" t="e">
        <f>#REF!</f>
        <v>#REF!</v>
      </c>
      <c r="ACX1" s="4" t="e">
        <f>#REF!</f>
        <v>#REF!</v>
      </c>
      <c r="ACY1" s="4" t="e">
        <f>#REF!</f>
        <v>#REF!</v>
      </c>
      <c r="ACZ1" s="4" t="e">
        <f>#REF!</f>
        <v>#REF!</v>
      </c>
      <c r="ADA1" s="4" t="e">
        <f>#REF!</f>
        <v>#REF!</v>
      </c>
      <c r="ADB1" s="4" t="e">
        <f>#REF!</f>
        <v>#REF!</v>
      </c>
      <c r="ADC1" s="4" t="e">
        <f>#REF!</f>
        <v>#REF!</v>
      </c>
      <c r="ADD1" s="4" t="e">
        <f>#REF!</f>
        <v>#REF!</v>
      </c>
      <c r="ADE1" s="4" t="e">
        <f>#REF!</f>
        <v>#REF!</v>
      </c>
      <c r="ADF1" s="4" t="e">
        <f>#REF!</f>
        <v>#REF!</v>
      </c>
      <c r="ADG1" s="4" t="e">
        <f>#REF!</f>
        <v>#REF!</v>
      </c>
      <c r="ADH1" s="4" t="e">
        <f>#REF!</f>
        <v>#REF!</v>
      </c>
      <c r="ADI1" s="4" t="e">
        <f>#REF!</f>
        <v>#REF!</v>
      </c>
      <c r="ADJ1" s="4" t="e">
        <f>#REF!</f>
        <v>#REF!</v>
      </c>
      <c r="ADK1" s="4" t="e">
        <f>#REF!</f>
        <v>#REF!</v>
      </c>
      <c r="ADL1" s="4" t="e">
        <f>#REF!</f>
        <v>#REF!</v>
      </c>
      <c r="ADM1" s="4" t="e">
        <f>#REF!</f>
        <v>#REF!</v>
      </c>
      <c r="ADN1" s="4" t="e">
        <f>#REF!</f>
        <v>#REF!</v>
      </c>
      <c r="ADO1" s="4" t="e">
        <f>#REF!</f>
        <v>#REF!</v>
      </c>
      <c r="ADP1" s="4" t="e">
        <f>#REF!</f>
        <v>#REF!</v>
      </c>
      <c r="ADQ1" s="4" t="e">
        <f>#REF!</f>
        <v>#REF!</v>
      </c>
      <c r="ADR1" s="4" t="e">
        <f>#REF!</f>
        <v>#REF!</v>
      </c>
      <c r="ADS1" s="4" t="e">
        <f>#REF!</f>
        <v>#REF!</v>
      </c>
      <c r="ADT1" s="4" t="e">
        <f>#REF!</f>
        <v>#REF!</v>
      </c>
      <c r="ADU1" s="4" t="e">
        <f>#REF!</f>
        <v>#REF!</v>
      </c>
      <c r="ADV1" s="4" t="e">
        <f>#REF!</f>
        <v>#REF!</v>
      </c>
      <c r="ADW1" s="4" t="e">
        <f>#REF!</f>
        <v>#REF!</v>
      </c>
      <c r="ADX1" s="4" t="e">
        <f>#REF!</f>
        <v>#REF!</v>
      </c>
      <c r="ADY1" s="4" t="e">
        <f>#REF!</f>
        <v>#REF!</v>
      </c>
      <c r="ADZ1" s="4" t="e">
        <f>#REF!</f>
        <v>#REF!</v>
      </c>
      <c r="AEA1" s="4" t="e">
        <f>#REF!</f>
        <v>#REF!</v>
      </c>
      <c r="AEB1" s="4" t="e">
        <f>#REF!</f>
        <v>#REF!</v>
      </c>
      <c r="AEC1" s="4" t="e">
        <f>#REF!</f>
        <v>#REF!</v>
      </c>
      <c r="AED1" s="4" t="e">
        <f>#REF!</f>
        <v>#REF!</v>
      </c>
      <c r="AEE1" s="4" t="e">
        <f>#REF!</f>
        <v>#REF!</v>
      </c>
      <c r="AEF1" s="4" t="e">
        <f>#REF!</f>
        <v>#REF!</v>
      </c>
      <c r="AEG1" s="4" t="e">
        <f>#REF!</f>
        <v>#REF!</v>
      </c>
      <c r="AEH1" s="4" t="e">
        <f>#REF!</f>
        <v>#REF!</v>
      </c>
      <c r="AEI1" s="4" t="e">
        <f>#REF!</f>
        <v>#REF!</v>
      </c>
      <c r="AEJ1" s="4" t="e">
        <f>#REF!</f>
        <v>#REF!</v>
      </c>
      <c r="AEK1" s="4" t="e">
        <f>#REF!</f>
        <v>#REF!</v>
      </c>
      <c r="AEL1" s="4" t="e">
        <f>#REF!</f>
        <v>#REF!</v>
      </c>
      <c r="AEM1" s="4" t="e">
        <f>#REF!</f>
        <v>#REF!</v>
      </c>
      <c r="AEN1" s="4" t="e">
        <f>#REF!</f>
        <v>#REF!</v>
      </c>
      <c r="AEO1" s="4" t="e">
        <f>#REF!</f>
        <v>#REF!</v>
      </c>
      <c r="AEP1" s="4" t="e">
        <f>#REF!</f>
        <v>#REF!</v>
      </c>
      <c r="AEQ1" s="4" t="e">
        <f>#REF!</f>
        <v>#REF!</v>
      </c>
      <c r="AER1" s="4" t="e">
        <f>#REF!</f>
        <v>#REF!</v>
      </c>
      <c r="AES1" s="4" t="e">
        <f>#REF!</f>
        <v>#REF!</v>
      </c>
      <c r="AET1" s="4" t="e">
        <f>#REF!</f>
        <v>#REF!</v>
      </c>
      <c r="AEU1" s="4" t="e">
        <f>#REF!</f>
        <v>#REF!</v>
      </c>
      <c r="AEV1" s="4" t="e">
        <f>#REF!</f>
        <v>#REF!</v>
      </c>
      <c r="AEW1" s="4" t="e">
        <f>#REF!</f>
        <v>#REF!</v>
      </c>
      <c r="AEX1" s="4" t="e">
        <f>#REF!</f>
        <v>#REF!</v>
      </c>
      <c r="AEY1" s="4" t="e">
        <f>#REF!</f>
        <v>#REF!</v>
      </c>
      <c r="AEZ1" s="4" t="e">
        <f>#REF!</f>
        <v>#REF!</v>
      </c>
      <c r="AFA1" s="4" t="e">
        <f>#REF!</f>
        <v>#REF!</v>
      </c>
      <c r="AFB1" s="4" t="e">
        <f>#REF!</f>
        <v>#REF!</v>
      </c>
      <c r="AFC1" s="4" t="e">
        <f>#REF!</f>
        <v>#REF!</v>
      </c>
      <c r="AFD1" s="4" t="e">
        <f>#REF!</f>
        <v>#REF!</v>
      </c>
      <c r="AFE1" s="4" t="e">
        <f>#REF!</f>
        <v>#REF!</v>
      </c>
      <c r="AFF1" s="4" t="e">
        <f>#REF!</f>
        <v>#REF!</v>
      </c>
      <c r="AFG1" s="4" t="e">
        <f>#REF!</f>
        <v>#REF!</v>
      </c>
      <c r="AFH1" s="4" t="e">
        <f>#REF!</f>
        <v>#REF!</v>
      </c>
      <c r="AFI1" s="4" t="e">
        <f>#REF!</f>
        <v>#REF!</v>
      </c>
      <c r="AFJ1" s="4" t="e">
        <f>#REF!</f>
        <v>#REF!</v>
      </c>
      <c r="AFK1" s="4" t="e">
        <f>#REF!</f>
        <v>#REF!</v>
      </c>
      <c r="AFL1" s="4" t="e">
        <f>#REF!</f>
        <v>#REF!</v>
      </c>
      <c r="AFM1" s="4" t="e">
        <f>#REF!</f>
        <v>#REF!</v>
      </c>
      <c r="AFN1" s="4" t="e">
        <f>#REF!</f>
        <v>#REF!</v>
      </c>
      <c r="AFO1" s="4" t="e">
        <f>#REF!</f>
        <v>#REF!</v>
      </c>
      <c r="AFP1" s="4" t="e">
        <f>#REF!</f>
        <v>#REF!</v>
      </c>
      <c r="AFQ1" s="4" t="e">
        <f>#REF!</f>
        <v>#REF!</v>
      </c>
      <c r="AFR1" s="4" t="e">
        <f>#REF!</f>
        <v>#REF!</v>
      </c>
      <c r="AFS1" s="4" t="e">
        <f>#REF!</f>
        <v>#REF!</v>
      </c>
      <c r="AFT1" s="4" t="e">
        <f>#REF!</f>
        <v>#REF!</v>
      </c>
      <c r="AFU1" s="4" t="e">
        <f>#REF!</f>
        <v>#REF!</v>
      </c>
      <c r="AFV1" s="4" t="e">
        <f>#REF!</f>
        <v>#REF!</v>
      </c>
      <c r="AFW1" s="4" t="e">
        <f>#REF!</f>
        <v>#REF!</v>
      </c>
      <c r="AFX1" s="4" t="e">
        <f>#REF!</f>
        <v>#REF!</v>
      </c>
      <c r="AFY1" s="4" t="e">
        <f>#REF!</f>
        <v>#REF!</v>
      </c>
      <c r="AFZ1" s="4" t="e">
        <f>#REF!</f>
        <v>#REF!</v>
      </c>
      <c r="AGA1" s="4" t="e">
        <f>#REF!</f>
        <v>#REF!</v>
      </c>
      <c r="AGB1" s="4" t="e">
        <f>#REF!</f>
        <v>#REF!</v>
      </c>
      <c r="AGC1" s="4" t="e">
        <f>#REF!</f>
        <v>#REF!</v>
      </c>
      <c r="AGD1" s="4" t="e">
        <f>#REF!</f>
        <v>#REF!</v>
      </c>
      <c r="AGE1" s="4" t="e">
        <f>#REF!</f>
        <v>#REF!</v>
      </c>
      <c r="AGF1" s="4" t="e">
        <f>#REF!</f>
        <v>#REF!</v>
      </c>
      <c r="AGG1" s="4" t="e">
        <f>#REF!</f>
        <v>#REF!</v>
      </c>
      <c r="AGH1" s="4" t="e">
        <f>#REF!</f>
        <v>#REF!</v>
      </c>
      <c r="AGI1" s="4" t="e">
        <f>#REF!</f>
        <v>#REF!</v>
      </c>
      <c r="AGJ1" s="4" t="e">
        <f>#REF!</f>
        <v>#REF!</v>
      </c>
      <c r="AGK1" s="4" t="e">
        <f>#REF!</f>
        <v>#REF!</v>
      </c>
      <c r="AGL1" s="4" t="e">
        <f>#REF!</f>
        <v>#REF!</v>
      </c>
      <c r="AGM1" s="4" t="e">
        <f>#REF!</f>
        <v>#REF!</v>
      </c>
      <c r="AGN1" s="4" t="e">
        <f>#REF!</f>
        <v>#REF!</v>
      </c>
      <c r="AGO1" s="4" t="e">
        <f>#REF!</f>
        <v>#REF!</v>
      </c>
      <c r="AGP1" s="4" t="e">
        <f>#REF!</f>
        <v>#REF!</v>
      </c>
      <c r="AGQ1" s="4" t="e">
        <f>#REF!</f>
        <v>#REF!</v>
      </c>
      <c r="AGR1" s="4" t="e">
        <f>#REF!</f>
        <v>#REF!</v>
      </c>
      <c r="AGS1" s="4" t="e">
        <f>#REF!</f>
        <v>#REF!</v>
      </c>
      <c r="AGT1" s="4" t="e">
        <f>#REF!</f>
        <v>#REF!</v>
      </c>
      <c r="AGU1" s="4" t="e">
        <f>#REF!</f>
        <v>#REF!</v>
      </c>
      <c r="AGV1" s="4" t="e">
        <f>#REF!</f>
        <v>#REF!</v>
      </c>
      <c r="AGW1" s="4" t="e">
        <f>#REF!</f>
        <v>#REF!</v>
      </c>
      <c r="AGX1" s="4" t="e">
        <f>#REF!</f>
        <v>#REF!</v>
      </c>
      <c r="AGY1" s="4" t="e">
        <f>#REF!</f>
        <v>#REF!</v>
      </c>
      <c r="AGZ1" s="4" t="e">
        <f>#REF!</f>
        <v>#REF!</v>
      </c>
      <c r="AHA1" s="4" t="e">
        <f>#REF!</f>
        <v>#REF!</v>
      </c>
      <c r="AHB1" s="4" t="e">
        <f>#REF!</f>
        <v>#REF!</v>
      </c>
      <c r="AHC1" s="4" t="e">
        <f>#REF!</f>
        <v>#REF!</v>
      </c>
      <c r="AHD1" s="4" t="e">
        <f>#REF!</f>
        <v>#REF!</v>
      </c>
      <c r="AHE1" s="4" t="e">
        <f>#REF!</f>
        <v>#REF!</v>
      </c>
      <c r="AHF1" s="4" t="e">
        <f>#REF!</f>
        <v>#REF!</v>
      </c>
      <c r="AHG1" s="4" t="e">
        <f>#REF!</f>
        <v>#REF!</v>
      </c>
      <c r="AHH1" s="4" t="e">
        <f>#REF!</f>
        <v>#REF!</v>
      </c>
      <c r="AHI1" s="4" t="e">
        <f>#REF!</f>
        <v>#REF!</v>
      </c>
      <c r="AHJ1" s="4" t="e">
        <f>#REF!</f>
        <v>#REF!</v>
      </c>
      <c r="AHK1" s="4" t="e">
        <f>#REF!</f>
        <v>#REF!</v>
      </c>
      <c r="AHL1" s="4" t="e">
        <f>#REF!</f>
        <v>#REF!</v>
      </c>
      <c r="AHM1" s="4" t="e">
        <f>#REF!</f>
        <v>#REF!</v>
      </c>
      <c r="AHN1" s="4" t="e">
        <f>#REF!</f>
        <v>#REF!</v>
      </c>
      <c r="AHO1" s="4" t="e">
        <f>#REF!</f>
        <v>#REF!</v>
      </c>
      <c r="AHP1" s="4" t="e">
        <f>#REF!</f>
        <v>#REF!</v>
      </c>
      <c r="AHQ1" s="4" t="e">
        <f>#REF!</f>
        <v>#REF!</v>
      </c>
      <c r="AHR1" s="4" t="e">
        <f>#REF!</f>
        <v>#REF!</v>
      </c>
      <c r="AHS1" s="4" t="e">
        <f>#REF!</f>
        <v>#REF!</v>
      </c>
      <c r="AHT1" s="4" t="e">
        <f>#REF!</f>
        <v>#REF!</v>
      </c>
      <c r="AHU1" s="4" t="e">
        <f>#REF!</f>
        <v>#REF!</v>
      </c>
      <c r="AHV1" s="4" t="e">
        <f>#REF!</f>
        <v>#REF!</v>
      </c>
      <c r="AHW1" s="4" t="e">
        <f>#REF!</f>
        <v>#REF!</v>
      </c>
      <c r="AHX1" s="4" t="e">
        <f>#REF!</f>
        <v>#REF!</v>
      </c>
      <c r="AHY1" s="4" t="e">
        <f>#REF!</f>
        <v>#REF!</v>
      </c>
      <c r="AHZ1" s="4" t="e">
        <f>#REF!</f>
        <v>#REF!</v>
      </c>
      <c r="AIA1" s="4" t="e">
        <f>#REF!</f>
        <v>#REF!</v>
      </c>
      <c r="AIB1" s="4" t="e">
        <f>#REF!</f>
        <v>#REF!</v>
      </c>
      <c r="AIC1" s="4" t="e">
        <f>#REF!</f>
        <v>#REF!</v>
      </c>
      <c r="AID1" s="4" t="e">
        <f>#REF!</f>
        <v>#REF!</v>
      </c>
      <c r="AIE1" s="4" t="e">
        <f>#REF!</f>
        <v>#REF!</v>
      </c>
      <c r="AIF1" s="4" t="e">
        <f>#REF!</f>
        <v>#REF!</v>
      </c>
      <c r="AIG1" s="4" t="e">
        <f>#REF!</f>
        <v>#REF!</v>
      </c>
      <c r="AIH1" s="4" t="e">
        <f>#REF!</f>
        <v>#REF!</v>
      </c>
      <c r="AII1" s="4" t="e">
        <f>#REF!</f>
        <v>#REF!</v>
      </c>
      <c r="AIJ1" s="4" t="e">
        <f>#REF!</f>
        <v>#REF!</v>
      </c>
      <c r="AIK1" s="4" t="e">
        <f>#REF!</f>
        <v>#REF!</v>
      </c>
      <c r="AIL1" s="4" t="e">
        <f>#REF!</f>
        <v>#REF!</v>
      </c>
      <c r="AIM1" s="4" t="e">
        <f>#REF!</f>
        <v>#REF!</v>
      </c>
      <c r="AIN1" s="4" t="e">
        <f>#REF!</f>
        <v>#REF!</v>
      </c>
      <c r="AIO1" s="4" t="e">
        <f>#REF!</f>
        <v>#REF!</v>
      </c>
      <c r="AIP1" s="4" t="e">
        <f>#REF!</f>
        <v>#REF!</v>
      </c>
      <c r="AIQ1" s="4" t="e">
        <f>#REF!</f>
        <v>#REF!</v>
      </c>
      <c r="AIR1" s="4" t="e">
        <f>#REF!</f>
        <v>#REF!</v>
      </c>
      <c r="AIS1" s="4" t="e">
        <f>#REF!</f>
        <v>#REF!</v>
      </c>
      <c r="AIT1" s="4" t="e">
        <f>#REF!</f>
        <v>#REF!</v>
      </c>
      <c r="AIU1" s="4" t="e">
        <f>#REF!</f>
        <v>#REF!</v>
      </c>
      <c r="AIV1" s="4" t="e">
        <f>#REF!</f>
        <v>#REF!</v>
      </c>
      <c r="AIW1" s="4" t="e">
        <f>#REF!</f>
        <v>#REF!</v>
      </c>
      <c r="AIX1" s="4" t="e">
        <f>#REF!</f>
        <v>#REF!</v>
      </c>
      <c r="AIY1" s="4" t="e">
        <f>#REF!</f>
        <v>#REF!</v>
      </c>
      <c r="AIZ1" s="4" t="e">
        <f>#REF!</f>
        <v>#REF!</v>
      </c>
      <c r="AJA1" s="4" t="e">
        <f>#REF!</f>
        <v>#REF!</v>
      </c>
      <c r="AJB1" s="4" t="e">
        <f>#REF!</f>
        <v>#REF!</v>
      </c>
      <c r="AJC1" s="4" t="e">
        <f>#REF!</f>
        <v>#REF!</v>
      </c>
      <c r="AJD1" s="4" t="e">
        <f>#REF!</f>
        <v>#REF!</v>
      </c>
      <c r="AJE1" s="4" t="e">
        <f>#REF!</f>
        <v>#REF!</v>
      </c>
      <c r="AJF1" s="4" t="e">
        <f>#REF!</f>
        <v>#REF!</v>
      </c>
      <c r="AJG1" s="4" t="e">
        <f>#REF!</f>
        <v>#REF!</v>
      </c>
      <c r="AJH1" s="4" t="e">
        <f>#REF!</f>
        <v>#REF!</v>
      </c>
      <c r="AJI1" s="4" t="e">
        <f>#REF!</f>
        <v>#REF!</v>
      </c>
      <c r="AJJ1" s="4" t="e">
        <f>#REF!</f>
        <v>#REF!</v>
      </c>
      <c r="AJK1" s="4" t="e">
        <f>#REF!</f>
        <v>#REF!</v>
      </c>
      <c r="AJL1" s="4" t="e">
        <f>#REF!</f>
        <v>#REF!</v>
      </c>
      <c r="AJM1" s="4" t="e">
        <f>#REF!</f>
        <v>#REF!</v>
      </c>
      <c r="AJN1" s="4" t="e">
        <f>#REF!</f>
        <v>#REF!</v>
      </c>
      <c r="AJO1" s="4" t="e">
        <f>#REF!</f>
        <v>#REF!</v>
      </c>
      <c r="AJP1" s="4" t="e">
        <f>#REF!</f>
        <v>#REF!</v>
      </c>
      <c r="AJQ1" s="4" t="e">
        <f>#REF!</f>
        <v>#REF!</v>
      </c>
      <c r="AJR1" s="4" t="e">
        <f>#REF!</f>
        <v>#REF!</v>
      </c>
      <c r="AJS1" s="4" t="e">
        <f>#REF!</f>
        <v>#REF!</v>
      </c>
      <c r="AJT1" s="4" t="e">
        <f>#REF!</f>
        <v>#REF!</v>
      </c>
      <c r="AJU1" s="4" t="e">
        <f>#REF!</f>
        <v>#REF!</v>
      </c>
      <c r="AJV1" s="4" t="e">
        <f>#REF!</f>
        <v>#REF!</v>
      </c>
      <c r="AJW1" s="4" t="e">
        <f>#REF!</f>
        <v>#REF!</v>
      </c>
      <c r="AJX1" s="4" t="e">
        <f>#REF!</f>
        <v>#REF!</v>
      </c>
      <c r="AJY1" s="4" t="e">
        <f>#REF!</f>
        <v>#REF!</v>
      </c>
      <c r="AJZ1" s="4" t="e">
        <f>#REF!</f>
        <v>#REF!</v>
      </c>
      <c r="AKA1" s="4" t="e">
        <f>#REF!</f>
        <v>#REF!</v>
      </c>
      <c r="AKB1" s="4" t="e">
        <f>#REF!</f>
        <v>#REF!</v>
      </c>
      <c r="AKC1" s="4" t="e">
        <f>#REF!</f>
        <v>#REF!</v>
      </c>
      <c r="AKD1" s="4" t="e">
        <f>#REF!</f>
        <v>#REF!</v>
      </c>
      <c r="AKE1" s="4" t="e">
        <f>#REF!</f>
        <v>#REF!</v>
      </c>
      <c r="AKF1" s="4" t="e">
        <f>#REF!</f>
        <v>#REF!</v>
      </c>
      <c r="AKG1" s="4" t="e">
        <f>#REF!</f>
        <v>#REF!</v>
      </c>
      <c r="AKH1" s="4" t="e">
        <f>#REF!</f>
        <v>#REF!</v>
      </c>
      <c r="AKI1" s="4" t="e">
        <f>#REF!</f>
        <v>#REF!</v>
      </c>
      <c r="AKJ1" s="4" t="e">
        <f>#REF!</f>
        <v>#REF!</v>
      </c>
      <c r="AKK1" s="4" t="e">
        <f>#REF!</f>
        <v>#REF!</v>
      </c>
      <c r="AKL1" s="4" t="e">
        <f>#REF!</f>
        <v>#REF!</v>
      </c>
      <c r="AKM1" s="4" t="e">
        <f>#REF!</f>
        <v>#REF!</v>
      </c>
      <c r="AKN1" s="4" t="e">
        <f>#REF!</f>
        <v>#REF!</v>
      </c>
      <c r="AKO1" s="4" t="e">
        <f>#REF!</f>
        <v>#REF!</v>
      </c>
      <c r="AKP1" s="4" t="e">
        <f>#REF!</f>
        <v>#REF!</v>
      </c>
      <c r="AKQ1" s="4" t="e">
        <f>#REF!</f>
        <v>#REF!</v>
      </c>
      <c r="AKR1" s="4" t="e">
        <f>#REF!</f>
        <v>#REF!</v>
      </c>
      <c r="AKS1" s="4" t="e">
        <f>#REF!</f>
        <v>#REF!</v>
      </c>
      <c r="AKT1" s="4" t="e">
        <f>#REF!</f>
        <v>#REF!</v>
      </c>
      <c r="AKU1" s="4" t="e">
        <f>#REF!</f>
        <v>#REF!</v>
      </c>
      <c r="AKV1" s="4" t="e">
        <f>#REF!</f>
        <v>#REF!</v>
      </c>
      <c r="AKW1" s="4" t="e">
        <f>#REF!</f>
        <v>#REF!</v>
      </c>
      <c r="AKX1" s="4" t="e">
        <f>#REF!</f>
        <v>#REF!</v>
      </c>
      <c r="AKY1" s="4" t="e">
        <f>#REF!</f>
        <v>#REF!</v>
      </c>
      <c r="AKZ1" s="4" t="e">
        <f>#REF!</f>
        <v>#REF!</v>
      </c>
      <c r="ALA1" s="4" t="e">
        <f>#REF!</f>
        <v>#REF!</v>
      </c>
      <c r="ALB1" s="4" t="e">
        <f>#REF!</f>
        <v>#REF!</v>
      </c>
      <c r="ALC1" s="4" t="e">
        <f>#REF!</f>
        <v>#REF!</v>
      </c>
      <c r="ALD1" s="4" t="e">
        <f>#REF!</f>
        <v>#REF!</v>
      </c>
      <c r="ALE1" s="4" t="e">
        <f>#REF!</f>
        <v>#REF!</v>
      </c>
      <c r="ALF1" s="4" t="e">
        <f>#REF!</f>
        <v>#REF!</v>
      </c>
      <c r="ALG1" s="4" t="e">
        <f>#REF!</f>
        <v>#REF!</v>
      </c>
      <c r="ALH1" s="4" t="e">
        <f>#REF!</f>
        <v>#REF!</v>
      </c>
      <c r="ALI1" s="4" t="e">
        <f>#REF!</f>
        <v>#REF!</v>
      </c>
      <c r="ALJ1" s="4" t="e">
        <f>#REF!</f>
        <v>#REF!</v>
      </c>
      <c r="ALK1" s="4" t="e">
        <f>#REF!</f>
        <v>#REF!</v>
      </c>
      <c r="ALL1" s="4" t="e">
        <f>#REF!</f>
        <v>#REF!</v>
      </c>
      <c r="ALM1" s="4"/>
    </row>
    <row r="2" spans="1:1001">
      <c r="A2" s="9" t="e">
        <f>#REF!</f>
        <v>#REF!</v>
      </c>
      <c r="B2" s="7" t="e">
        <f>#REF!</f>
        <v>#REF!</v>
      </c>
      <c r="C2" s="7" t="e">
        <f>#REF!</f>
        <v>#REF!</v>
      </c>
      <c r="D2" s="7" t="e">
        <f>#REF!</f>
        <v>#REF!</v>
      </c>
      <c r="E2" s="7" t="e">
        <f>#REF!</f>
        <v>#REF!</v>
      </c>
      <c r="F2" s="7" t="e">
        <f>#REF!</f>
        <v>#REF!</v>
      </c>
      <c r="G2" s="7" t="e">
        <f>#REF!</f>
        <v>#REF!</v>
      </c>
      <c r="H2" s="7" t="e">
        <f>#REF!</f>
        <v>#REF!</v>
      </c>
      <c r="I2" s="7" t="e">
        <f>#REF!</f>
        <v>#REF!</v>
      </c>
      <c r="J2" s="7" t="e">
        <f>#REF!</f>
        <v>#REF!</v>
      </c>
      <c r="K2" s="7" t="e">
        <f>#REF!</f>
        <v>#REF!</v>
      </c>
      <c r="L2" s="7" t="e">
        <f>#REF!</f>
        <v>#REF!</v>
      </c>
      <c r="M2" s="7" t="e">
        <f>#REF!</f>
        <v>#REF!</v>
      </c>
      <c r="N2" s="7" t="e">
        <f>#REF!</f>
        <v>#REF!</v>
      </c>
      <c r="O2" s="7" t="e">
        <f>#REF!</f>
        <v>#REF!</v>
      </c>
      <c r="P2" s="7" t="e">
        <f>#REF!</f>
        <v>#REF!</v>
      </c>
      <c r="Q2" s="7" t="e">
        <f>#REF!</f>
        <v>#REF!</v>
      </c>
      <c r="R2" s="7" t="e">
        <f>#REF!</f>
        <v>#REF!</v>
      </c>
      <c r="S2" s="7" t="e">
        <f>#REF!</f>
        <v>#REF!</v>
      </c>
      <c r="T2" s="7" t="e">
        <f>#REF!</f>
        <v>#REF!</v>
      </c>
      <c r="U2" s="7" t="e">
        <f>#REF!</f>
        <v>#REF!</v>
      </c>
      <c r="V2" s="7" t="e">
        <f>#REF!</f>
        <v>#REF!</v>
      </c>
      <c r="W2" s="7" t="e">
        <f>#REF!</f>
        <v>#REF!</v>
      </c>
      <c r="X2" s="7" t="e">
        <f>#REF!</f>
        <v>#REF!</v>
      </c>
      <c r="Y2" s="7" t="e">
        <f>#REF!</f>
        <v>#REF!</v>
      </c>
      <c r="Z2" s="7" t="e">
        <f>#REF!</f>
        <v>#REF!</v>
      </c>
      <c r="AA2" s="7" t="e">
        <f>#REF!</f>
        <v>#REF!</v>
      </c>
      <c r="AB2" s="7" t="e">
        <f>#REF!</f>
        <v>#REF!</v>
      </c>
      <c r="AC2" s="7" t="e">
        <f>#REF!</f>
        <v>#REF!</v>
      </c>
      <c r="AD2" s="7" t="e">
        <f>#REF!</f>
        <v>#REF!</v>
      </c>
      <c r="AE2" s="7" t="e">
        <f>#REF!</f>
        <v>#REF!</v>
      </c>
      <c r="AF2" s="7" t="e">
        <f>#REF!</f>
        <v>#REF!</v>
      </c>
      <c r="AG2" s="7" t="e">
        <f>#REF!</f>
        <v>#REF!</v>
      </c>
      <c r="AH2" s="7" t="e">
        <f>#REF!</f>
        <v>#REF!</v>
      </c>
      <c r="AI2" s="7" t="e">
        <f>#REF!</f>
        <v>#REF!</v>
      </c>
      <c r="AJ2" s="7" t="e">
        <f>#REF!</f>
        <v>#REF!</v>
      </c>
      <c r="AK2" s="7" t="e">
        <f>#REF!</f>
        <v>#REF!</v>
      </c>
      <c r="AL2" s="7" t="e">
        <f>#REF!</f>
        <v>#REF!</v>
      </c>
      <c r="AM2" s="7" t="e">
        <f>#REF!</f>
        <v>#REF!</v>
      </c>
      <c r="AN2" s="7" t="e">
        <f>#REF!</f>
        <v>#REF!</v>
      </c>
      <c r="AO2" s="7" t="e">
        <f>#REF!</f>
        <v>#REF!</v>
      </c>
      <c r="AP2" s="7" t="e">
        <f>#REF!</f>
        <v>#REF!</v>
      </c>
      <c r="AQ2" s="7" t="e">
        <f>#REF!</f>
        <v>#REF!</v>
      </c>
      <c r="AR2" s="7" t="e">
        <f>#REF!</f>
        <v>#REF!</v>
      </c>
      <c r="AS2" s="7" t="e">
        <f>#REF!</f>
        <v>#REF!</v>
      </c>
      <c r="AT2" s="7" t="e">
        <f>#REF!</f>
        <v>#REF!</v>
      </c>
      <c r="AU2" s="7" t="e">
        <f>#REF!</f>
        <v>#REF!</v>
      </c>
      <c r="AV2" s="7" t="e">
        <f>#REF!</f>
        <v>#REF!</v>
      </c>
      <c r="AW2" s="7" t="e">
        <f>#REF!</f>
        <v>#REF!</v>
      </c>
      <c r="AX2" s="7" t="e">
        <f>#REF!</f>
        <v>#REF!</v>
      </c>
      <c r="AY2" s="7" t="e">
        <f>#REF!</f>
        <v>#REF!</v>
      </c>
      <c r="AZ2" s="7" t="e">
        <f>#REF!</f>
        <v>#REF!</v>
      </c>
      <c r="BA2" s="7" t="e">
        <f>#REF!</f>
        <v>#REF!</v>
      </c>
      <c r="BB2" s="7" t="e">
        <f>#REF!</f>
        <v>#REF!</v>
      </c>
      <c r="BC2" s="7" t="e">
        <f>#REF!</f>
        <v>#REF!</v>
      </c>
      <c r="BD2" s="7" t="e">
        <f>#REF!</f>
        <v>#REF!</v>
      </c>
      <c r="BE2" s="7" t="e">
        <f>#REF!</f>
        <v>#REF!</v>
      </c>
      <c r="BF2" s="7" t="e">
        <f>#REF!</f>
        <v>#REF!</v>
      </c>
      <c r="BG2" s="7" t="e">
        <f>#REF!</f>
        <v>#REF!</v>
      </c>
      <c r="BH2" s="7" t="e">
        <f>#REF!</f>
        <v>#REF!</v>
      </c>
      <c r="BI2" s="7" t="e">
        <f>#REF!</f>
        <v>#REF!</v>
      </c>
      <c r="BJ2" s="7" t="e">
        <f>#REF!</f>
        <v>#REF!</v>
      </c>
      <c r="BK2" s="7" t="e">
        <f>#REF!</f>
        <v>#REF!</v>
      </c>
      <c r="BL2" s="7" t="e">
        <f>#REF!</f>
        <v>#REF!</v>
      </c>
      <c r="BM2" s="7" t="e">
        <f>#REF!</f>
        <v>#REF!</v>
      </c>
      <c r="BN2" s="7" t="e">
        <f>#REF!</f>
        <v>#REF!</v>
      </c>
      <c r="BO2" s="7" t="e">
        <f>#REF!</f>
        <v>#REF!</v>
      </c>
      <c r="BP2" s="7" t="e">
        <f>#REF!</f>
        <v>#REF!</v>
      </c>
      <c r="BQ2" s="7" t="e">
        <f>#REF!</f>
        <v>#REF!</v>
      </c>
      <c r="BR2" s="7" t="e">
        <f>#REF!</f>
        <v>#REF!</v>
      </c>
      <c r="BS2" s="7" t="e">
        <f>#REF!</f>
        <v>#REF!</v>
      </c>
      <c r="BT2" s="7" t="e">
        <f>#REF!</f>
        <v>#REF!</v>
      </c>
      <c r="BU2" s="7" t="e">
        <f>#REF!</f>
        <v>#REF!</v>
      </c>
      <c r="BV2" s="7" t="e">
        <f>#REF!</f>
        <v>#REF!</v>
      </c>
      <c r="BW2" s="7" t="e">
        <f>#REF!</f>
        <v>#REF!</v>
      </c>
      <c r="BX2" s="7" t="e">
        <f>#REF!</f>
        <v>#REF!</v>
      </c>
      <c r="BY2" s="7" t="e">
        <f>#REF!</f>
        <v>#REF!</v>
      </c>
      <c r="BZ2" s="7" t="e">
        <f>#REF!</f>
        <v>#REF!</v>
      </c>
      <c r="CA2" s="7" t="e">
        <f>#REF!</f>
        <v>#REF!</v>
      </c>
      <c r="CB2" s="7" t="e">
        <f>#REF!</f>
        <v>#REF!</v>
      </c>
      <c r="CC2" s="7" t="e">
        <f>#REF!</f>
        <v>#REF!</v>
      </c>
      <c r="CD2" s="7" t="e">
        <f>#REF!</f>
        <v>#REF!</v>
      </c>
      <c r="CE2" s="7" t="e">
        <f>#REF!</f>
        <v>#REF!</v>
      </c>
      <c r="CF2" s="7" t="e">
        <f>#REF!</f>
        <v>#REF!</v>
      </c>
      <c r="CG2" s="7" t="e">
        <f>#REF!</f>
        <v>#REF!</v>
      </c>
      <c r="CH2" s="7" t="e">
        <f>#REF!</f>
        <v>#REF!</v>
      </c>
      <c r="CI2" s="7" t="e">
        <f>#REF!</f>
        <v>#REF!</v>
      </c>
      <c r="CJ2" s="7" t="e">
        <f>#REF!</f>
        <v>#REF!</v>
      </c>
      <c r="CK2" s="7" t="e">
        <f>#REF!</f>
        <v>#REF!</v>
      </c>
      <c r="CL2" s="7" t="e">
        <f>#REF!</f>
        <v>#REF!</v>
      </c>
      <c r="CM2" s="7" t="e">
        <f>#REF!</f>
        <v>#REF!</v>
      </c>
      <c r="CN2" s="7" t="e">
        <f>#REF!</f>
        <v>#REF!</v>
      </c>
      <c r="CO2" s="7" t="e">
        <f>#REF!</f>
        <v>#REF!</v>
      </c>
      <c r="CP2" s="7" t="e">
        <f>#REF!</f>
        <v>#REF!</v>
      </c>
      <c r="CQ2" s="7" t="e">
        <f>#REF!</f>
        <v>#REF!</v>
      </c>
      <c r="CR2" s="7" t="e">
        <f>#REF!</f>
        <v>#REF!</v>
      </c>
      <c r="CS2" s="7" t="e">
        <f>#REF!</f>
        <v>#REF!</v>
      </c>
      <c r="CT2" s="7" t="e">
        <f>#REF!</f>
        <v>#REF!</v>
      </c>
      <c r="CU2" s="7" t="e">
        <f>#REF!</f>
        <v>#REF!</v>
      </c>
      <c r="CV2" s="7" t="e">
        <f>#REF!</f>
        <v>#REF!</v>
      </c>
      <c r="CW2" s="7" t="e">
        <f>#REF!</f>
        <v>#REF!</v>
      </c>
      <c r="CX2" s="7" t="e">
        <f>#REF!</f>
        <v>#REF!</v>
      </c>
      <c r="CY2" s="7" t="e">
        <f>#REF!</f>
        <v>#REF!</v>
      </c>
      <c r="CZ2" s="7" t="e">
        <f>#REF!</f>
        <v>#REF!</v>
      </c>
      <c r="DA2" s="7" t="e">
        <f>#REF!</f>
        <v>#REF!</v>
      </c>
      <c r="DB2" s="7" t="e">
        <f>#REF!</f>
        <v>#REF!</v>
      </c>
      <c r="DC2" s="7" t="e">
        <f>#REF!</f>
        <v>#REF!</v>
      </c>
      <c r="DD2" s="7" t="e">
        <f>#REF!</f>
        <v>#REF!</v>
      </c>
      <c r="DE2" s="7" t="e">
        <f>#REF!</f>
        <v>#REF!</v>
      </c>
      <c r="DF2" s="7" t="e">
        <f>#REF!</f>
        <v>#REF!</v>
      </c>
      <c r="DG2" s="7" t="e">
        <f>#REF!</f>
        <v>#REF!</v>
      </c>
      <c r="DH2" s="7" t="e">
        <f>#REF!</f>
        <v>#REF!</v>
      </c>
      <c r="DI2" s="7" t="e">
        <f>#REF!</f>
        <v>#REF!</v>
      </c>
      <c r="DJ2" s="7" t="e">
        <f>#REF!</f>
        <v>#REF!</v>
      </c>
      <c r="DK2" s="7" t="e">
        <f>#REF!</f>
        <v>#REF!</v>
      </c>
      <c r="DL2" s="7" t="e">
        <f>#REF!</f>
        <v>#REF!</v>
      </c>
      <c r="DM2" s="7" t="e">
        <f>#REF!</f>
        <v>#REF!</v>
      </c>
      <c r="DN2" s="7" t="e">
        <f>#REF!</f>
        <v>#REF!</v>
      </c>
      <c r="DO2" s="7" t="e">
        <f>#REF!</f>
        <v>#REF!</v>
      </c>
      <c r="DP2" s="7" t="e">
        <f>#REF!</f>
        <v>#REF!</v>
      </c>
      <c r="DQ2" s="7" t="e">
        <f>#REF!</f>
        <v>#REF!</v>
      </c>
      <c r="DR2" s="7" t="e">
        <f>#REF!</f>
        <v>#REF!</v>
      </c>
      <c r="DS2" s="7" t="e">
        <f>#REF!</f>
        <v>#REF!</v>
      </c>
      <c r="DT2" s="7" t="e">
        <f>#REF!</f>
        <v>#REF!</v>
      </c>
      <c r="DU2" s="7" t="e">
        <f>#REF!</f>
        <v>#REF!</v>
      </c>
      <c r="DV2" s="7" t="e">
        <f>#REF!</f>
        <v>#REF!</v>
      </c>
      <c r="DW2" s="7" t="e">
        <f>#REF!</f>
        <v>#REF!</v>
      </c>
      <c r="DX2" s="7" t="e">
        <f>#REF!</f>
        <v>#REF!</v>
      </c>
      <c r="DY2" s="7" t="e">
        <f>#REF!</f>
        <v>#REF!</v>
      </c>
      <c r="DZ2" s="7" t="e">
        <f>#REF!</f>
        <v>#REF!</v>
      </c>
      <c r="EA2" s="7" t="e">
        <f>#REF!</f>
        <v>#REF!</v>
      </c>
      <c r="EB2" s="7" t="e">
        <f>#REF!</f>
        <v>#REF!</v>
      </c>
      <c r="EC2" s="7" t="e">
        <f>#REF!</f>
        <v>#REF!</v>
      </c>
      <c r="ED2" s="7" t="e">
        <f>#REF!</f>
        <v>#REF!</v>
      </c>
      <c r="EE2" s="7" t="e">
        <f>#REF!</f>
        <v>#REF!</v>
      </c>
      <c r="EF2" s="7" t="e">
        <f>#REF!</f>
        <v>#REF!</v>
      </c>
      <c r="EG2" s="7" t="e">
        <f>#REF!</f>
        <v>#REF!</v>
      </c>
      <c r="EH2" s="7" t="e">
        <f>#REF!</f>
        <v>#REF!</v>
      </c>
      <c r="EI2" s="7" t="e">
        <f>#REF!</f>
        <v>#REF!</v>
      </c>
      <c r="EJ2" s="7" t="e">
        <f>#REF!</f>
        <v>#REF!</v>
      </c>
      <c r="EK2" s="7" t="e">
        <f>#REF!</f>
        <v>#REF!</v>
      </c>
      <c r="EL2" s="7" t="e">
        <f>#REF!</f>
        <v>#REF!</v>
      </c>
      <c r="EM2" s="7" t="e">
        <f>#REF!</f>
        <v>#REF!</v>
      </c>
      <c r="EN2" s="7" t="e">
        <f>#REF!</f>
        <v>#REF!</v>
      </c>
      <c r="EO2" s="7" t="e">
        <f>#REF!</f>
        <v>#REF!</v>
      </c>
      <c r="EP2" s="7" t="e">
        <f>#REF!</f>
        <v>#REF!</v>
      </c>
      <c r="EQ2" s="7" t="e">
        <f>#REF!</f>
        <v>#REF!</v>
      </c>
      <c r="ER2" s="7" t="e">
        <f>#REF!</f>
        <v>#REF!</v>
      </c>
      <c r="ES2" s="7" t="e">
        <f>#REF!</f>
        <v>#REF!</v>
      </c>
      <c r="ET2" s="7" t="e">
        <f>#REF!</f>
        <v>#REF!</v>
      </c>
      <c r="EU2" s="7" t="e">
        <f>#REF!</f>
        <v>#REF!</v>
      </c>
      <c r="EV2" s="7" t="e">
        <f>#REF!</f>
        <v>#REF!</v>
      </c>
      <c r="EW2" s="7" t="e">
        <f>#REF!</f>
        <v>#REF!</v>
      </c>
      <c r="EX2" s="7" t="e">
        <f>#REF!</f>
        <v>#REF!</v>
      </c>
      <c r="EY2" s="7" t="e">
        <f>#REF!</f>
        <v>#REF!</v>
      </c>
      <c r="EZ2" s="7" t="e">
        <f>#REF!</f>
        <v>#REF!</v>
      </c>
      <c r="FA2" s="7" t="e">
        <f>#REF!</f>
        <v>#REF!</v>
      </c>
      <c r="FB2" s="7" t="e">
        <f>#REF!</f>
        <v>#REF!</v>
      </c>
      <c r="FC2" s="7" t="e">
        <f>#REF!</f>
        <v>#REF!</v>
      </c>
      <c r="FD2" s="7" t="e">
        <f>#REF!</f>
        <v>#REF!</v>
      </c>
      <c r="FE2" s="7" t="e">
        <f>#REF!</f>
        <v>#REF!</v>
      </c>
      <c r="FF2" s="7" t="e">
        <f>#REF!</f>
        <v>#REF!</v>
      </c>
      <c r="FG2" s="7" t="e">
        <f>#REF!</f>
        <v>#REF!</v>
      </c>
      <c r="FH2" s="7" t="e">
        <f>#REF!</f>
        <v>#REF!</v>
      </c>
      <c r="FI2" s="7" t="e">
        <f>#REF!</f>
        <v>#REF!</v>
      </c>
      <c r="FJ2" s="7" t="e">
        <f>#REF!</f>
        <v>#REF!</v>
      </c>
      <c r="FK2" s="7" t="e">
        <f>#REF!</f>
        <v>#REF!</v>
      </c>
      <c r="FL2" s="7" t="e">
        <f>#REF!</f>
        <v>#REF!</v>
      </c>
      <c r="FM2" s="7" t="e">
        <f>#REF!</f>
        <v>#REF!</v>
      </c>
      <c r="FN2" s="7" t="e">
        <f>#REF!</f>
        <v>#REF!</v>
      </c>
      <c r="FO2" s="7" t="e">
        <f>#REF!</f>
        <v>#REF!</v>
      </c>
      <c r="FP2" s="7" t="e">
        <f>#REF!</f>
        <v>#REF!</v>
      </c>
      <c r="FQ2" s="7" t="e">
        <f>#REF!</f>
        <v>#REF!</v>
      </c>
      <c r="FR2" s="7" t="e">
        <f>#REF!</f>
        <v>#REF!</v>
      </c>
      <c r="FS2" s="7" t="e">
        <f>#REF!</f>
        <v>#REF!</v>
      </c>
      <c r="FT2" s="7" t="e">
        <f>#REF!</f>
        <v>#REF!</v>
      </c>
      <c r="FU2" s="7" t="e">
        <f>#REF!</f>
        <v>#REF!</v>
      </c>
      <c r="FV2" s="7" t="e">
        <f>#REF!</f>
        <v>#REF!</v>
      </c>
      <c r="FW2" s="7" t="e">
        <f>#REF!</f>
        <v>#REF!</v>
      </c>
      <c r="FX2" s="7" t="e">
        <f>#REF!</f>
        <v>#REF!</v>
      </c>
      <c r="FY2" s="7" t="e">
        <f>#REF!</f>
        <v>#REF!</v>
      </c>
      <c r="FZ2" s="7" t="e">
        <f>#REF!</f>
        <v>#REF!</v>
      </c>
      <c r="GA2" s="7" t="e">
        <f>#REF!</f>
        <v>#REF!</v>
      </c>
      <c r="GB2" s="7" t="e">
        <f>#REF!</f>
        <v>#REF!</v>
      </c>
      <c r="GC2" s="7" t="e">
        <f>#REF!</f>
        <v>#REF!</v>
      </c>
      <c r="GD2" s="7" t="e">
        <f>#REF!</f>
        <v>#REF!</v>
      </c>
      <c r="GE2" s="7" t="e">
        <f>#REF!</f>
        <v>#REF!</v>
      </c>
      <c r="GF2" s="7" t="e">
        <f>#REF!</f>
        <v>#REF!</v>
      </c>
      <c r="GG2" s="7" t="e">
        <f>#REF!</f>
        <v>#REF!</v>
      </c>
      <c r="GH2" s="7" t="e">
        <f>#REF!</f>
        <v>#REF!</v>
      </c>
      <c r="GI2" s="7" t="e">
        <f>#REF!</f>
        <v>#REF!</v>
      </c>
      <c r="GJ2" s="7" t="e">
        <f>#REF!</f>
        <v>#REF!</v>
      </c>
      <c r="GK2" s="7" t="e">
        <f>#REF!</f>
        <v>#REF!</v>
      </c>
      <c r="GL2" s="7" t="e">
        <f>#REF!</f>
        <v>#REF!</v>
      </c>
      <c r="GM2" s="7" t="e">
        <f>#REF!</f>
        <v>#REF!</v>
      </c>
      <c r="GN2" s="7" t="e">
        <f>#REF!</f>
        <v>#REF!</v>
      </c>
      <c r="GO2" s="7" t="e">
        <f>#REF!</f>
        <v>#REF!</v>
      </c>
      <c r="GP2" s="7" t="e">
        <f>#REF!</f>
        <v>#REF!</v>
      </c>
      <c r="GQ2" s="7" t="e">
        <f>#REF!</f>
        <v>#REF!</v>
      </c>
      <c r="GR2" s="7" t="e">
        <f>#REF!</f>
        <v>#REF!</v>
      </c>
      <c r="GS2" s="7" t="e">
        <f>#REF!</f>
        <v>#REF!</v>
      </c>
      <c r="GT2" s="7" t="e">
        <f>#REF!</f>
        <v>#REF!</v>
      </c>
      <c r="GU2" s="7" t="e">
        <f>#REF!</f>
        <v>#REF!</v>
      </c>
      <c r="GV2" s="7" t="e">
        <f>#REF!</f>
        <v>#REF!</v>
      </c>
      <c r="GW2" s="7" t="e">
        <f>#REF!</f>
        <v>#REF!</v>
      </c>
      <c r="GX2" s="7" t="e">
        <f>#REF!</f>
        <v>#REF!</v>
      </c>
      <c r="GY2" s="7" t="e">
        <f>#REF!</f>
        <v>#REF!</v>
      </c>
      <c r="GZ2" s="7" t="e">
        <f>#REF!</f>
        <v>#REF!</v>
      </c>
      <c r="HA2" s="7" t="e">
        <f>#REF!</f>
        <v>#REF!</v>
      </c>
      <c r="HB2" s="7" t="e">
        <f>#REF!</f>
        <v>#REF!</v>
      </c>
      <c r="HC2" s="7" t="e">
        <f>#REF!</f>
        <v>#REF!</v>
      </c>
      <c r="HD2" s="7" t="e">
        <f>#REF!</f>
        <v>#REF!</v>
      </c>
      <c r="HE2" s="7" t="e">
        <f>#REF!</f>
        <v>#REF!</v>
      </c>
      <c r="HF2" s="7" t="e">
        <f>#REF!</f>
        <v>#REF!</v>
      </c>
      <c r="HG2" s="7" t="e">
        <f>#REF!</f>
        <v>#REF!</v>
      </c>
      <c r="HH2" s="7" t="e">
        <f>#REF!</f>
        <v>#REF!</v>
      </c>
      <c r="HI2" s="7" t="e">
        <f>#REF!</f>
        <v>#REF!</v>
      </c>
      <c r="HJ2" s="7" t="e">
        <f>#REF!</f>
        <v>#REF!</v>
      </c>
      <c r="HK2" s="7" t="e">
        <f>#REF!</f>
        <v>#REF!</v>
      </c>
      <c r="HL2" s="7" t="e">
        <f>#REF!</f>
        <v>#REF!</v>
      </c>
      <c r="HM2" s="7" t="e">
        <f>#REF!</f>
        <v>#REF!</v>
      </c>
      <c r="HN2" s="7" t="e">
        <f>#REF!</f>
        <v>#REF!</v>
      </c>
      <c r="HO2" s="7" t="e">
        <f>#REF!</f>
        <v>#REF!</v>
      </c>
      <c r="HP2" s="7" t="e">
        <f>#REF!</f>
        <v>#REF!</v>
      </c>
      <c r="HQ2" s="7" t="e">
        <f>#REF!</f>
        <v>#REF!</v>
      </c>
      <c r="HR2" s="7" t="e">
        <f>#REF!</f>
        <v>#REF!</v>
      </c>
      <c r="HS2" s="7" t="e">
        <f>#REF!</f>
        <v>#REF!</v>
      </c>
      <c r="HT2" s="7" t="e">
        <f>#REF!</f>
        <v>#REF!</v>
      </c>
      <c r="HU2" s="7" t="e">
        <f>#REF!</f>
        <v>#REF!</v>
      </c>
      <c r="HV2" s="7" t="e">
        <f>#REF!</f>
        <v>#REF!</v>
      </c>
      <c r="HW2" s="7" t="e">
        <f>#REF!</f>
        <v>#REF!</v>
      </c>
      <c r="HX2" s="7" t="e">
        <f>#REF!</f>
        <v>#REF!</v>
      </c>
      <c r="HY2" s="7" t="e">
        <f>#REF!</f>
        <v>#REF!</v>
      </c>
      <c r="HZ2" s="7" t="e">
        <f>#REF!</f>
        <v>#REF!</v>
      </c>
      <c r="IA2" s="7" t="e">
        <f>#REF!</f>
        <v>#REF!</v>
      </c>
      <c r="IB2" s="7" t="e">
        <f>#REF!</f>
        <v>#REF!</v>
      </c>
      <c r="IC2" s="7" t="e">
        <f>#REF!</f>
        <v>#REF!</v>
      </c>
      <c r="ID2" s="7" t="e">
        <f>#REF!</f>
        <v>#REF!</v>
      </c>
      <c r="IE2" s="7" t="e">
        <f>#REF!</f>
        <v>#REF!</v>
      </c>
      <c r="IF2" s="7" t="e">
        <f>#REF!</f>
        <v>#REF!</v>
      </c>
      <c r="IG2" s="7" t="e">
        <f>#REF!</f>
        <v>#REF!</v>
      </c>
      <c r="IH2" s="7" t="e">
        <f>#REF!</f>
        <v>#REF!</v>
      </c>
      <c r="II2" s="7" t="e">
        <f>#REF!</f>
        <v>#REF!</v>
      </c>
      <c r="IJ2" s="7" t="e">
        <f>#REF!</f>
        <v>#REF!</v>
      </c>
      <c r="IK2" s="7" t="e">
        <f>#REF!</f>
        <v>#REF!</v>
      </c>
      <c r="IL2" s="7" t="e">
        <f>#REF!</f>
        <v>#REF!</v>
      </c>
      <c r="IM2" s="7" t="e">
        <f>#REF!</f>
        <v>#REF!</v>
      </c>
      <c r="IN2" s="7" t="e">
        <f>#REF!</f>
        <v>#REF!</v>
      </c>
      <c r="IO2" s="7" t="e">
        <f>#REF!</f>
        <v>#REF!</v>
      </c>
      <c r="IP2" s="7" t="e">
        <f>#REF!</f>
        <v>#REF!</v>
      </c>
      <c r="IQ2" s="7" t="e">
        <f>#REF!</f>
        <v>#REF!</v>
      </c>
      <c r="IR2" s="7" t="e">
        <f>#REF!</f>
        <v>#REF!</v>
      </c>
      <c r="IS2" s="7" t="e">
        <f>#REF!</f>
        <v>#REF!</v>
      </c>
      <c r="IT2" s="7" t="e">
        <f>#REF!</f>
        <v>#REF!</v>
      </c>
      <c r="IU2" s="7" t="e">
        <f>#REF!</f>
        <v>#REF!</v>
      </c>
      <c r="IV2" s="7" t="e">
        <f>#REF!</f>
        <v>#REF!</v>
      </c>
      <c r="IW2" s="7" t="e">
        <f>#REF!</f>
        <v>#REF!</v>
      </c>
      <c r="IX2" s="7" t="e">
        <f>#REF!</f>
        <v>#REF!</v>
      </c>
      <c r="IY2" s="7" t="e">
        <f>#REF!</f>
        <v>#REF!</v>
      </c>
      <c r="IZ2" s="7" t="e">
        <f>#REF!</f>
        <v>#REF!</v>
      </c>
      <c r="JA2" s="7" t="e">
        <f>#REF!</f>
        <v>#REF!</v>
      </c>
      <c r="JB2" s="7" t="e">
        <f>#REF!</f>
        <v>#REF!</v>
      </c>
      <c r="JC2" s="7" t="e">
        <f>#REF!</f>
        <v>#REF!</v>
      </c>
      <c r="JD2" s="7" t="e">
        <f>#REF!</f>
        <v>#REF!</v>
      </c>
      <c r="JE2" s="7" t="e">
        <f>#REF!</f>
        <v>#REF!</v>
      </c>
      <c r="JF2" s="7" t="e">
        <f>#REF!</f>
        <v>#REF!</v>
      </c>
      <c r="JG2" s="7" t="e">
        <f>#REF!</f>
        <v>#REF!</v>
      </c>
      <c r="JH2" s="7" t="e">
        <f>#REF!</f>
        <v>#REF!</v>
      </c>
      <c r="JI2" s="7" t="e">
        <f>#REF!</f>
        <v>#REF!</v>
      </c>
      <c r="JJ2" s="7" t="e">
        <f>#REF!</f>
        <v>#REF!</v>
      </c>
      <c r="JK2" s="7" t="e">
        <f>#REF!</f>
        <v>#REF!</v>
      </c>
      <c r="JL2" s="7" t="e">
        <f>#REF!</f>
        <v>#REF!</v>
      </c>
      <c r="JM2" s="7" t="e">
        <f>#REF!</f>
        <v>#REF!</v>
      </c>
      <c r="JN2" s="7" t="e">
        <f>#REF!</f>
        <v>#REF!</v>
      </c>
      <c r="JO2" s="7" t="e">
        <f>#REF!</f>
        <v>#REF!</v>
      </c>
      <c r="JP2" s="7" t="e">
        <f>#REF!</f>
        <v>#REF!</v>
      </c>
      <c r="JQ2" s="7" t="e">
        <f>#REF!</f>
        <v>#REF!</v>
      </c>
      <c r="JR2" s="7" t="e">
        <f>#REF!</f>
        <v>#REF!</v>
      </c>
      <c r="JS2" s="7" t="e">
        <f>#REF!</f>
        <v>#REF!</v>
      </c>
      <c r="JT2" s="7" t="e">
        <f>#REF!</f>
        <v>#REF!</v>
      </c>
      <c r="JU2" s="7" t="e">
        <f>#REF!</f>
        <v>#REF!</v>
      </c>
      <c r="JV2" s="7" t="e">
        <f>#REF!</f>
        <v>#REF!</v>
      </c>
      <c r="JW2" s="7" t="e">
        <f>#REF!</f>
        <v>#REF!</v>
      </c>
      <c r="JX2" s="7" t="e">
        <f>#REF!</f>
        <v>#REF!</v>
      </c>
      <c r="JY2" s="7" t="e">
        <f>#REF!</f>
        <v>#REF!</v>
      </c>
      <c r="JZ2" s="7" t="e">
        <f>#REF!</f>
        <v>#REF!</v>
      </c>
      <c r="KA2" s="7" t="e">
        <f>#REF!</f>
        <v>#REF!</v>
      </c>
      <c r="KB2" s="7" t="e">
        <f>#REF!</f>
        <v>#REF!</v>
      </c>
      <c r="KC2" s="7" t="e">
        <f>#REF!</f>
        <v>#REF!</v>
      </c>
      <c r="KD2" s="7" t="e">
        <f>#REF!</f>
        <v>#REF!</v>
      </c>
      <c r="KE2" s="7" t="e">
        <f>#REF!</f>
        <v>#REF!</v>
      </c>
      <c r="KF2" s="7" t="e">
        <f>#REF!</f>
        <v>#REF!</v>
      </c>
      <c r="KG2" s="7" t="e">
        <f>#REF!</f>
        <v>#REF!</v>
      </c>
      <c r="KH2" s="7" t="e">
        <f>#REF!</f>
        <v>#REF!</v>
      </c>
      <c r="KI2" s="7" t="e">
        <f>#REF!</f>
        <v>#REF!</v>
      </c>
      <c r="KJ2" s="7" t="e">
        <f>#REF!</f>
        <v>#REF!</v>
      </c>
      <c r="KK2" s="7" t="e">
        <f>#REF!</f>
        <v>#REF!</v>
      </c>
      <c r="KL2" s="7" t="e">
        <f>#REF!</f>
        <v>#REF!</v>
      </c>
      <c r="KM2" s="7" t="e">
        <f>#REF!</f>
        <v>#REF!</v>
      </c>
      <c r="KN2" s="7" t="e">
        <f>#REF!</f>
        <v>#REF!</v>
      </c>
      <c r="KO2" s="7" t="e">
        <f>#REF!</f>
        <v>#REF!</v>
      </c>
      <c r="KP2" s="7" t="e">
        <f>#REF!</f>
        <v>#REF!</v>
      </c>
      <c r="KQ2" s="7" t="e">
        <f>#REF!</f>
        <v>#REF!</v>
      </c>
      <c r="KR2" s="7" t="e">
        <f>#REF!</f>
        <v>#REF!</v>
      </c>
      <c r="KS2" s="7" t="e">
        <f>#REF!</f>
        <v>#REF!</v>
      </c>
      <c r="KT2" s="7" t="e">
        <f>#REF!</f>
        <v>#REF!</v>
      </c>
      <c r="KU2" s="7" t="e">
        <f>#REF!</f>
        <v>#REF!</v>
      </c>
      <c r="KV2" s="7" t="e">
        <f>#REF!</f>
        <v>#REF!</v>
      </c>
      <c r="KW2" s="7" t="e">
        <f>#REF!</f>
        <v>#REF!</v>
      </c>
      <c r="KX2" s="7" t="e">
        <f>#REF!</f>
        <v>#REF!</v>
      </c>
      <c r="KY2" s="7" t="e">
        <f>#REF!</f>
        <v>#REF!</v>
      </c>
      <c r="KZ2" s="7" t="e">
        <f>#REF!</f>
        <v>#REF!</v>
      </c>
      <c r="LA2" s="7" t="e">
        <f>#REF!</f>
        <v>#REF!</v>
      </c>
      <c r="LB2" s="7" t="e">
        <f>#REF!</f>
        <v>#REF!</v>
      </c>
      <c r="LC2" s="7" t="e">
        <f>#REF!</f>
        <v>#REF!</v>
      </c>
      <c r="LD2" s="7" t="e">
        <f>#REF!</f>
        <v>#REF!</v>
      </c>
      <c r="LE2" s="7" t="e">
        <f>#REF!</f>
        <v>#REF!</v>
      </c>
      <c r="LF2" s="7" t="e">
        <f>#REF!</f>
        <v>#REF!</v>
      </c>
      <c r="LG2" s="7" t="e">
        <f>#REF!</f>
        <v>#REF!</v>
      </c>
      <c r="LH2" s="7" t="e">
        <f>#REF!</f>
        <v>#REF!</v>
      </c>
      <c r="LI2" s="7" t="e">
        <f>#REF!</f>
        <v>#REF!</v>
      </c>
      <c r="LJ2" s="7" t="e">
        <f>#REF!</f>
        <v>#REF!</v>
      </c>
      <c r="LK2" s="7" t="e">
        <f>#REF!</f>
        <v>#REF!</v>
      </c>
      <c r="LL2" s="7" t="e">
        <f>#REF!</f>
        <v>#REF!</v>
      </c>
      <c r="LM2" s="7" t="e">
        <f>#REF!</f>
        <v>#REF!</v>
      </c>
      <c r="LN2" s="7" t="e">
        <f>#REF!</f>
        <v>#REF!</v>
      </c>
      <c r="LO2" s="7" t="e">
        <f>#REF!</f>
        <v>#REF!</v>
      </c>
      <c r="LP2" s="7" t="e">
        <f>#REF!</f>
        <v>#REF!</v>
      </c>
      <c r="LQ2" s="7" t="e">
        <f>#REF!</f>
        <v>#REF!</v>
      </c>
      <c r="LR2" s="7" t="e">
        <f>#REF!</f>
        <v>#REF!</v>
      </c>
      <c r="LS2" s="7" t="e">
        <f>#REF!</f>
        <v>#REF!</v>
      </c>
      <c r="LT2" s="7" t="e">
        <f>#REF!</f>
        <v>#REF!</v>
      </c>
      <c r="LU2" s="7" t="e">
        <f>#REF!</f>
        <v>#REF!</v>
      </c>
      <c r="LV2" s="7" t="e">
        <f>#REF!</f>
        <v>#REF!</v>
      </c>
      <c r="LW2" s="7" t="e">
        <f>#REF!</f>
        <v>#REF!</v>
      </c>
      <c r="LX2" s="7" t="e">
        <f>#REF!</f>
        <v>#REF!</v>
      </c>
      <c r="LY2" s="7" t="e">
        <f>#REF!</f>
        <v>#REF!</v>
      </c>
      <c r="LZ2" s="7" t="e">
        <f>#REF!</f>
        <v>#REF!</v>
      </c>
      <c r="MA2" s="7" t="e">
        <f>#REF!</f>
        <v>#REF!</v>
      </c>
      <c r="MB2" s="7" t="e">
        <f>#REF!</f>
        <v>#REF!</v>
      </c>
      <c r="MC2" s="7" t="e">
        <f>#REF!</f>
        <v>#REF!</v>
      </c>
      <c r="MD2" s="7" t="e">
        <f>#REF!</f>
        <v>#REF!</v>
      </c>
      <c r="ME2" s="7" t="e">
        <f>#REF!</f>
        <v>#REF!</v>
      </c>
      <c r="MF2" s="7" t="e">
        <f>#REF!</f>
        <v>#REF!</v>
      </c>
      <c r="MG2" s="7" t="e">
        <f>#REF!</f>
        <v>#REF!</v>
      </c>
      <c r="MH2" s="7" t="e">
        <f>#REF!</f>
        <v>#REF!</v>
      </c>
      <c r="MI2" s="7" t="e">
        <f>#REF!</f>
        <v>#REF!</v>
      </c>
      <c r="MJ2" s="7" t="e">
        <f>#REF!</f>
        <v>#REF!</v>
      </c>
      <c r="MK2" s="7" t="e">
        <f>#REF!</f>
        <v>#REF!</v>
      </c>
      <c r="ML2" s="7" t="e">
        <f>#REF!</f>
        <v>#REF!</v>
      </c>
      <c r="MM2" s="7" t="e">
        <f>#REF!</f>
        <v>#REF!</v>
      </c>
      <c r="MN2" s="7" t="e">
        <f>#REF!</f>
        <v>#REF!</v>
      </c>
      <c r="MO2" s="7" t="e">
        <f>#REF!</f>
        <v>#REF!</v>
      </c>
      <c r="MP2" s="7" t="e">
        <f>#REF!</f>
        <v>#REF!</v>
      </c>
      <c r="MQ2" s="7" t="e">
        <f>#REF!</f>
        <v>#REF!</v>
      </c>
      <c r="MR2" s="7" t="e">
        <f>#REF!</f>
        <v>#REF!</v>
      </c>
      <c r="MS2" s="7" t="e">
        <f>#REF!</f>
        <v>#REF!</v>
      </c>
      <c r="MT2" s="7" t="e">
        <f>#REF!</f>
        <v>#REF!</v>
      </c>
      <c r="MU2" s="7" t="e">
        <f>#REF!</f>
        <v>#REF!</v>
      </c>
      <c r="MV2" s="7" t="e">
        <f>#REF!</f>
        <v>#REF!</v>
      </c>
      <c r="MW2" s="7" t="e">
        <f>#REF!</f>
        <v>#REF!</v>
      </c>
      <c r="MX2" s="7" t="e">
        <f>#REF!</f>
        <v>#REF!</v>
      </c>
      <c r="MY2" s="7" t="e">
        <f>#REF!</f>
        <v>#REF!</v>
      </c>
      <c r="MZ2" s="7" t="e">
        <f>#REF!</f>
        <v>#REF!</v>
      </c>
      <c r="NA2" s="7" t="e">
        <f>#REF!</f>
        <v>#REF!</v>
      </c>
      <c r="NB2" s="7" t="e">
        <f>#REF!</f>
        <v>#REF!</v>
      </c>
      <c r="NC2" s="7" t="e">
        <f>#REF!</f>
        <v>#REF!</v>
      </c>
      <c r="ND2" s="7" t="e">
        <f>#REF!</f>
        <v>#REF!</v>
      </c>
      <c r="NE2" s="7" t="e">
        <f>#REF!</f>
        <v>#REF!</v>
      </c>
      <c r="NF2" s="7" t="e">
        <f>#REF!</f>
        <v>#REF!</v>
      </c>
      <c r="NG2" s="7" t="e">
        <f>#REF!</f>
        <v>#REF!</v>
      </c>
      <c r="NH2" s="7" t="e">
        <f>#REF!</f>
        <v>#REF!</v>
      </c>
      <c r="NI2" s="7" t="e">
        <f>#REF!</f>
        <v>#REF!</v>
      </c>
      <c r="NJ2" s="7" t="e">
        <f>#REF!</f>
        <v>#REF!</v>
      </c>
      <c r="NK2" s="7" t="e">
        <f>#REF!</f>
        <v>#REF!</v>
      </c>
      <c r="NL2" s="7" t="e">
        <f>#REF!</f>
        <v>#REF!</v>
      </c>
      <c r="NM2" s="7" t="e">
        <f>#REF!</f>
        <v>#REF!</v>
      </c>
      <c r="NN2" s="7" t="e">
        <f>#REF!</f>
        <v>#REF!</v>
      </c>
      <c r="NO2" s="7" t="e">
        <f>#REF!</f>
        <v>#REF!</v>
      </c>
      <c r="NP2" s="7" t="e">
        <f>#REF!</f>
        <v>#REF!</v>
      </c>
      <c r="NQ2" s="7" t="e">
        <f>#REF!</f>
        <v>#REF!</v>
      </c>
      <c r="NR2" s="7" t="e">
        <f>#REF!</f>
        <v>#REF!</v>
      </c>
      <c r="NS2" s="7" t="e">
        <f>#REF!</f>
        <v>#REF!</v>
      </c>
      <c r="NT2" s="7" t="e">
        <f>#REF!</f>
        <v>#REF!</v>
      </c>
      <c r="NU2" s="7" t="e">
        <f>#REF!</f>
        <v>#REF!</v>
      </c>
      <c r="NV2" s="7" t="e">
        <f>#REF!</f>
        <v>#REF!</v>
      </c>
      <c r="NW2" s="7" t="e">
        <f>#REF!</f>
        <v>#REF!</v>
      </c>
      <c r="NX2" s="7" t="e">
        <f>#REF!</f>
        <v>#REF!</v>
      </c>
      <c r="NY2" s="7" t="e">
        <f>#REF!</f>
        <v>#REF!</v>
      </c>
      <c r="NZ2" s="7" t="e">
        <f>#REF!</f>
        <v>#REF!</v>
      </c>
      <c r="OA2" s="7" t="e">
        <f>#REF!</f>
        <v>#REF!</v>
      </c>
      <c r="OB2" s="7" t="e">
        <f>#REF!</f>
        <v>#REF!</v>
      </c>
      <c r="OC2" s="7" t="e">
        <f>#REF!</f>
        <v>#REF!</v>
      </c>
      <c r="OD2" s="7" t="e">
        <f>#REF!</f>
        <v>#REF!</v>
      </c>
      <c r="OE2" s="7" t="e">
        <f>#REF!</f>
        <v>#REF!</v>
      </c>
      <c r="OF2" s="7" t="e">
        <f>#REF!</f>
        <v>#REF!</v>
      </c>
      <c r="OG2" s="7" t="e">
        <f>#REF!</f>
        <v>#REF!</v>
      </c>
      <c r="OH2" s="7" t="e">
        <f>#REF!</f>
        <v>#REF!</v>
      </c>
      <c r="OI2" s="7" t="e">
        <f>#REF!</f>
        <v>#REF!</v>
      </c>
      <c r="OJ2" s="7" t="e">
        <f>#REF!</f>
        <v>#REF!</v>
      </c>
      <c r="OK2" s="7" t="e">
        <f>#REF!</f>
        <v>#REF!</v>
      </c>
      <c r="OL2" s="7" t="e">
        <f>#REF!</f>
        <v>#REF!</v>
      </c>
      <c r="OM2" s="7" t="e">
        <f>#REF!</f>
        <v>#REF!</v>
      </c>
      <c r="ON2" s="7" t="e">
        <f>#REF!</f>
        <v>#REF!</v>
      </c>
      <c r="OO2" s="7" t="e">
        <f>#REF!</f>
        <v>#REF!</v>
      </c>
      <c r="OP2" s="7" t="e">
        <f>#REF!</f>
        <v>#REF!</v>
      </c>
      <c r="OQ2" s="7" t="e">
        <f>#REF!</f>
        <v>#REF!</v>
      </c>
      <c r="OR2" s="7" t="e">
        <f>#REF!</f>
        <v>#REF!</v>
      </c>
      <c r="OS2" s="7" t="e">
        <f>#REF!</f>
        <v>#REF!</v>
      </c>
      <c r="OT2" s="7" t="e">
        <f>#REF!</f>
        <v>#REF!</v>
      </c>
      <c r="OU2" s="7" t="e">
        <f>#REF!</f>
        <v>#REF!</v>
      </c>
      <c r="OV2" s="7" t="e">
        <f>#REF!</f>
        <v>#REF!</v>
      </c>
      <c r="OW2" s="7" t="e">
        <f>#REF!</f>
        <v>#REF!</v>
      </c>
      <c r="OX2" s="7" t="e">
        <f>#REF!</f>
        <v>#REF!</v>
      </c>
      <c r="OY2" s="7" t="e">
        <f>#REF!</f>
        <v>#REF!</v>
      </c>
      <c r="OZ2" s="7" t="e">
        <f>#REF!</f>
        <v>#REF!</v>
      </c>
      <c r="PA2" s="7" t="e">
        <f>#REF!</f>
        <v>#REF!</v>
      </c>
      <c r="PB2" s="7" t="e">
        <f>#REF!</f>
        <v>#REF!</v>
      </c>
      <c r="PC2" s="7" t="e">
        <f>#REF!</f>
        <v>#REF!</v>
      </c>
      <c r="PD2" s="7" t="e">
        <f>#REF!</f>
        <v>#REF!</v>
      </c>
      <c r="PE2" s="7" t="e">
        <f>#REF!</f>
        <v>#REF!</v>
      </c>
      <c r="PF2" s="7" t="e">
        <f>#REF!</f>
        <v>#REF!</v>
      </c>
      <c r="PG2" s="7" t="e">
        <f>#REF!</f>
        <v>#REF!</v>
      </c>
      <c r="PH2" s="7" t="e">
        <f>#REF!</f>
        <v>#REF!</v>
      </c>
      <c r="PI2" s="7" t="e">
        <f>#REF!</f>
        <v>#REF!</v>
      </c>
      <c r="PJ2" s="7" t="e">
        <f>#REF!</f>
        <v>#REF!</v>
      </c>
      <c r="PK2" s="7" t="e">
        <f>#REF!</f>
        <v>#REF!</v>
      </c>
      <c r="PL2" s="7" t="e">
        <f>#REF!</f>
        <v>#REF!</v>
      </c>
      <c r="PM2" s="7" t="e">
        <f>#REF!</f>
        <v>#REF!</v>
      </c>
      <c r="PN2" s="7" t="e">
        <f>#REF!</f>
        <v>#REF!</v>
      </c>
      <c r="PO2" s="7" t="e">
        <f>#REF!</f>
        <v>#REF!</v>
      </c>
      <c r="PP2" s="7" t="e">
        <f>#REF!</f>
        <v>#REF!</v>
      </c>
      <c r="PQ2" s="7" t="e">
        <f>#REF!</f>
        <v>#REF!</v>
      </c>
      <c r="PR2" s="7" t="e">
        <f>#REF!</f>
        <v>#REF!</v>
      </c>
      <c r="PS2" s="7" t="e">
        <f>#REF!</f>
        <v>#REF!</v>
      </c>
      <c r="PT2" s="7" t="e">
        <f>#REF!</f>
        <v>#REF!</v>
      </c>
      <c r="PU2" s="7" t="e">
        <f>#REF!</f>
        <v>#REF!</v>
      </c>
      <c r="PV2" s="7" t="e">
        <f>#REF!</f>
        <v>#REF!</v>
      </c>
      <c r="PW2" s="7" t="e">
        <f>#REF!</f>
        <v>#REF!</v>
      </c>
      <c r="PX2" s="7" t="e">
        <f>#REF!</f>
        <v>#REF!</v>
      </c>
      <c r="PY2" s="7" t="e">
        <f>#REF!</f>
        <v>#REF!</v>
      </c>
      <c r="PZ2" s="7" t="e">
        <f>#REF!</f>
        <v>#REF!</v>
      </c>
      <c r="QA2" s="7" t="e">
        <f>#REF!</f>
        <v>#REF!</v>
      </c>
      <c r="QB2" s="7" t="e">
        <f>#REF!</f>
        <v>#REF!</v>
      </c>
      <c r="QC2" s="7" t="e">
        <f>#REF!</f>
        <v>#REF!</v>
      </c>
      <c r="QD2" s="7" t="e">
        <f>#REF!</f>
        <v>#REF!</v>
      </c>
      <c r="QE2" s="7" t="e">
        <f>#REF!</f>
        <v>#REF!</v>
      </c>
      <c r="QF2" s="7" t="e">
        <f>#REF!</f>
        <v>#REF!</v>
      </c>
      <c r="QG2" s="7" t="e">
        <f>#REF!</f>
        <v>#REF!</v>
      </c>
      <c r="QH2" s="7" t="e">
        <f>#REF!</f>
        <v>#REF!</v>
      </c>
      <c r="QI2" s="7" t="e">
        <f>#REF!</f>
        <v>#REF!</v>
      </c>
      <c r="QJ2" s="7" t="e">
        <f>#REF!</f>
        <v>#REF!</v>
      </c>
      <c r="QK2" s="7" t="e">
        <f>#REF!</f>
        <v>#REF!</v>
      </c>
      <c r="QL2" s="7" t="e">
        <f>#REF!</f>
        <v>#REF!</v>
      </c>
      <c r="QM2" s="7" t="e">
        <f>#REF!</f>
        <v>#REF!</v>
      </c>
      <c r="QN2" s="7" t="e">
        <f>#REF!</f>
        <v>#REF!</v>
      </c>
      <c r="QO2" s="7" t="e">
        <f>#REF!</f>
        <v>#REF!</v>
      </c>
      <c r="QP2" s="7" t="e">
        <f>#REF!</f>
        <v>#REF!</v>
      </c>
      <c r="QQ2" s="7" t="e">
        <f>#REF!</f>
        <v>#REF!</v>
      </c>
      <c r="QR2" s="7" t="e">
        <f>#REF!</f>
        <v>#REF!</v>
      </c>
      <c r="QS2" s="7" t="e">
        <f>#REF!</f>
        <v>#REF!</v>
      </c>
      <c r="QT2" s="7" t="e">
        <f>#REF!</f>
        <v>#REF!</v>
      </c>
      <c r="QU2" s="7" t="e">
        <f>#REF!</f>
        <v>#REF!</v>
      </c>
      <c r="QV2" s="7" t="e">
        <f>#REF!</f>
        <v>#REF!</v>
      </c>
      <c r="QW2" s="7" t="e">
        <f>#REF!</f>
        <v>#REF!</v>
      </c>
      <c r="QX2" s="7" t="e">
        <f>#REF!</f>
        <v>#REF!</v>
      </c>
      <c r="QY2" s="7" t="e">
        <f>#REF!</f>
        <v>#REF!</v>
      </c>
      <c r="QZ2" s="7" t="e">
        <f>#REF!</f>
        <v>#REF!</v>
      </c>
      <c r="RA2" s="7" t="e">
        <f>#REF!</f>
        <v>#REF!</v>
      </c>
      <c r="RB2" s="7" t="e">
        <f>#REF!</f>
        <v>#REF!</v>
      </c>
      <c r="RC2" s="7" t="e">
        <f>#REF!</f>
        <v>#REF!</v>
      </c>
      <c r="RD2" s="7" t="e">
        <f>#REF!</f>
        <v>#REF!</v>
      </c>
      <c r="RE2" s="7" t="e">
        <f>#REF!</f>
        <v>#REF!</v>
      </c>
      <c r="RF2" s="7" t="e">
        <f>#REF!</f>
        <v>#REF!</v>
      </c>
      <c r="RG2" s="7" t="e">
        <f>#REF!</f>
        <v>#REF!</v>
      </c>
      <c r="RH2" s="7" t="e">
        <f>#REF!</f>
        <v>#REF!</v>
      </c>
      <c r="RI2" s="7" t="e">
        <f>#REF!</f>
        <v>#REF!</v>
      </c>
      <c r="RJ2" s="7" t="e">
        <f>#REF!</f>
        <v>#REF!</v>
      </c>
      <c r="RK2" s="7" t="e">
        <f>#REF!</f>
        <v>#REF!</v>
      </c>
      <c r="RL2" s="7" t="e">
        <f>#REF!</f>
        <v>#REF!</v>
      </c>
      <c r="RM2" s="7" t="e">
        <f>#REF!</f>
        <v>#REF!</v>
      </c>
      <c r="RN2" s="7" t="e">
        <f>#REF!</f>
        <v>#REF!</v>
      </c>
      <c r="RO2" s="7" t="e">
        <f>#REF!</f>
        <v>#REF!</v>
      </c>
      <c r="RP2" s="7" t="e">
        <f>#REF!</f>
        <v>#REF!</v>
      </c>
      <c r="RQ2" s="7" t="e">
        <f>#REF!</f>
        <v>#REF!</v>
      </c>
      <c r="RR2" s="7" t="e">
        <f>#REF!</f>
        <v>#REF!</v>
      </c>
      <c r="RS2" s="7" t="e">
        <f>#REF!</f>
        <v>#REF!</v>
      </c>
      <c r="RT2" s="7" t="e">
        <f>#REF!</f>
        <v>#REF!</v>
      </c>
      <c r="RU2" s="7" t="e">
        <f>#REF!</f>
        <v>#REF!</v>
      </c>
      <c r="RV2" s="7" t="e">
        <f>#REF!</f>
        <v>#REF!</v>
      </c>
      <c r="RW2" s="7" t="e">
        <f>#REF!</f>
        <v>#REF!</v>
      </c>
      <c r="RX2" s="7" t="e">
        <f>#REF!</f>
        <v>#REF!</v>
      </c>
      <c r="RY2" s="7" t="e">
        <f>#REF!</f>
        <v>#REF!</v>
      </c>
      <c r="RZ2" s="7" t="e">
        <f>#REF!</f>
        <v>#REF!</v>
      </c>
      <c r="SA2" s="7" t="e">
        <f>#REF!</f>
        <v>#REF!</v>
      </c>
      <c r="SB2" s="7" t="e">
        <f>#REF!</f>
        <v>#REF!</v>
      </c>
      <c r="SC2" s="7" t="e">
        <f>#REF!</f>
        <v>#REF!</v>
      </c>
      <c r="SD2" s="7" t="e">
        <f>#REF!</f>
        <v>#REF!</v>
      </c>
      <c r="SE2" s="7" t="e">
        <f>#REF!</f>
        <v>#REF!</v>
      </c>
      <c r="SF2" s="7" t="e">
        <f>#REF!</f>
        <v>#REF!</v>
      </c>
      <c r="SG2" s="7" t="e">
        <f>#REF!</f>
        <v>#REF!</v>
      </c>
      <c r="SH2" s="7" t="e">
        <f>#REF!</f>
        <v>#REF!</v>
      </c>
      <c r="SI2" s="7" t="e">
        <f>#REF!</f>
        <v>#REF!</v>
      </c>
      <c r="SJ2" s="7" t="e">
        <f>#REF!</f>
        <v>#REF!</v>
      </c>
      <c r="SK2" s="7" t="e">
        <f>#REF!</f>
        <v>#REF!</v>
      </c>
      <c r="SL2" s="7" t="e">
        <f>#REF!</f>
        <v>#REF!</v>
      </c>
      <c r="SM2" s="7" t="e">
        <f>#REF!</f>
        <v>#REF!</v>
      </c>
      <c r="SN2" s="7" t="e">
        <f>#REF!</f>
        <v>#REF!</v>
      </c>
      <c r="SO2" s="7" t="e">
        <f>#REF!</f>
        <v>#REF!</v>
      </c>
      <c r="SP2" s="7" t="e">
        <f>#REF!</f>
        <v>#REF!</v>
      </c>
      <c r="SQ2" s="7" t="e">
        <f>#REF!</f>
        <v>#REF!</v>
      </c>
      <c r="SR2" s="7" t="e">
        <f>#REF!</f>
        <v>#REF!</v>
      </c>
      <c r="SS2" s="7" t="e">
        <f>#REF!</f>
        <v>#REF!</v>
      </c>
      <c r="ST2" s="7" t="e">
        <f>#REF!</f>
        <v>#REF!</v>
      </c>
      <c r="SU2" s="7" t="e">
        <f>#REF!</f>
        <v>#REF!</v>
      </c>
      <c r="SV2" s="7" t="e">
        <f>#REF!</f>
        <v>#REF!</v>
      </c>
      <c r="SW2" s="7" t="e">
        <f>#REF!</f>
        <v>#REF!</v>
      </c>
      <c r="SX2" s="7" t="e">
        <f>#REF!</f>
        <v>#REF!</v>
      </c>
      <c r="SY2" s="7" t="e">
        <f>#REF!</f>
        <v>#REF!</v>
      </c>
      <c r="SZ2" s="7" t="e">
        <f>#REF!</f>
        <v>#REF!</v>
      </c>
      <c r="TA2" s="7" t="e">
        <f>#REF!</f>
        <v>#REF!</v>
      </c>
      <c r="TB2" s="7" t="e">
        <f>#REF!</f>
        <v>#REF!</v>
      </c>
      <c r="TC2" s="7" t="e">
        <f>#REF!</f>
        <v>#REF!</v>
      </c>
      <c r="TD2" s="7" t="e">
        <f>#REF!</f>
        <v>#REF!</v>
      </c>
      <c r="TE2" s="7" t="e">
        <f>#REF!</f>
        <v>#REF!</v>
      </c>
      <c r="TF2" s="7" t="e">
        <f>#REF!</f>
        <v>#REF!</v>
      </c>
      <c r="TG2" s="7" t="e">
        <f>#REF!</f>
        <v>#REF!</v>
      </c>
      <c r="TH2" s="7" t="e">
        <f>#REF!</f>
        <v>#REF!</v>
      </c>
      <c r="TI2" s="7" t="e">
        <f>#REF!</f>
        <v>#REF!</v>
      </c>
      <c r="TJ2" s="7" t="e">
        <f>#REF!</f>
        <v>#REF!</v>
      </c>
      <c r="TK2" s="7" t="e">
        <f>#REF!</f>
        <v>#REF!</v>
      </c>
      <c r="TL2" s="7" t="e">
        <f>#REF!</f>
        <v>#REF!</v>
      </c>
      <c r="TM2" s="7" t="e">
        <f>#REF!</f>
        <v>#REF!</v>
      </c>
      <c r="TN2" s="7" t="e">
        <f>#REF!</f>
        <v>#REF!</v>
      </c>
      <c r="TO2" s="7" t="e">
        <f>#REF!</f>
        <v>#REF!</v>
      </c>
      <c r="TP2" s="7" t="e">
        <f>#REF!</f>
        <v>#REF!</v>
      </c>
      <c r="TQ2" s="7" t="e">
        <f>#REF!</f>
        <v>#REF!</v>
      </c>
      <c r="TR2" s="7" t="e">
        <f>#REF!</f>
        <v>#REF!</v>
      </c>
      <c r="TS2" s="7" t="e">
        <f>#REF!</f>
        <v>#REF!</v>
      </c>
      <c r="TT2" s="7" t="e">
        <f>#REF!</f>
        <v>#REF!</v>
      </c>
      <c r="TU2" s="7" t="e">
        <f>#REF!</f>
        <v>#REF!</v>
      </c>
      <c r="TV2" s="7" t="e">
        <f>#REF!</f>
        <v>#REF!</v>
      </c>
      <c r="TW2" s="7" t="e">
        <f>#REF!</f>
        <v>#REF!</v>
      </c>
      <c r="TX2" s="7" t="e">
        <f>#REF!</f>
        <v>#REF!</v>
      </c>
      <c r="TY2" s="7" t="e">
        <f>#REF!</f>
        <v>#REF!</v>
      </c>
      <c r="TZ2" s="7" t="e">
        <f>#REF!</f>
        <v>#REF!</v>
      </c>
      <c r="UA2" s="7" t="e">
        <f>#REF!</f>
        <v>#REF!</v>
      </c>
      <c r="UB2" s="7" t="e">
        <f>#REF!</f>
        <v>#REF!</v>
      </c>
      <c r="UC2" s="7" t="e">
        <f>#REF!</f>
        <v>#REF!</v>
      </c>
      <c r="UD2" s="7" t="e">
        <f>#REF!</f>
        <v>#REF!</v>
      </c>
      <c r="UE2" s="7" t="e">
        <f>#REF!</f>
        <v>#REF!</v>
      </c>
      <c r="UF2" s="7" t="e">
        <f>#REF!</f>
        <v>#REF!</v>
      </c>
      <c r="UG2" s="7" t="e">
        <f>#REF!</f>
        <v>#REF!</v>
      </c>
      <c r="UH2" s="7" t="e">
        <f>#REF!</f>
        <v>#REF!</v>
      </c>
      <c r="UI2" s="7" t="e">
        <f>#REF!</f>
        <v>#REF!</v>
      </c>
      <c r="UJ2" s="7" t="e">
        <f>#REF!</f>
        <v>#REF!</v>
      </c>
      <c r="UK2" s="7" t="e">
        <f>#REF!</f>
        <v>#REF!</v>
      </c>
      <c r="UL2" s="7" t="e">
        <f>#REF!</f>
        <v>#REF!</v>
      </c>
      <c r="UM2" s="7" t="e">
        <f>#REF!</f>
        <v>#REF!</v>
      </c>
      <c r="UN2" s="7" t="e">
        <f>#REF!</f>
        <v>#REF!</v>
      </c>
      <c r="UO2" s="7" t="e">
        <f>#REF!</f>
        <v>#REF!</v>
      </c>
      <c r="UP2" s="7" t="e">
        <f>#REF!</f>
        <v>#REF!</v>
      </c>
      <c r="UQ2" s="7" t="e">
        <f>#REF!</f>
        <v>#REF!</v>
      </c>
      <c r="UR2" s="7" t="e">
        <f>#REF!</f>
        <v>#REF!</v>
      </c>
      <c r="US2" s="7" t="e">
        <f>#REF!</f>
        <v>#REF!</v>
      </c>
      <c r="UT2" s="7" t="e">
        <f>#REF!</f>
        <v>#REF!</v>
      </c>
      <c r="UU2" s="7" t="e">
        <f>#REF!</f>
        <v>#REF!</v>
      </c>
      <c r="UV2" s="7" t="e">
        <f>#REF!</f>
        <v>#REF!</v>
      </c>
      <c r="UW2" s="7" t="e">
        <f>#REF!</f>
        <v>#REF!</v>
      </c>
      <c r="UX2" s="7" t="e">
        <f>#REF!</f>
        <v>#REF!</v>
      </c>
      <c r="UY2" s="7" t="e">
        <f>#REF!</f>
        <v>#REF!</v>
      </c>
      <c r="UZ2" s="7" t="e">
        <f>#REF!</f>
        <v>#REF!</v>
      </c>
      <c r="VA2" s="7" t="e">
        <f>#REF!</f>
        <v>#REF!</v>
      </c>
      <c r="VB2" s="7" t="e">
        <f>#REF!</f>
        <v>#REF!</v>
      </c>
      <c r="VC2" s="7" t="e">
        <f>#REF!</f>
        <v>#REF!</v>
      </c>
      <c r="VD2" s="7" t="e">
        <f>#REF!</f>
        <v>#REF!</v>
      </c>
      <c r="VE2" s="7" t="e">
        <f>#REF!</f>
        <v>#REF!</v>
      </c>
      <c r="VF2" s="7" t="e">
        <f>#REF!</f>
        <v>#REF!</v>
      </c>
      <c r="VG2" s="7" t="e">
        <f>#REF!</f>
        <v>#REF!</v>
      </c>
      <c r="VH2" s="7" t="e">
        <f>#REF!</f>
        <v>#REF!</v>
      </c>
      <c r="VI2" s="7" t="e">
        <f>#REF!</f>
        <v>#REF!</v>
      </c>
      <c r="VJ2" s="7" t="e">
        <f>#REF!</f>
        <v>#REF!</v>
      </c>
      <c r="VK2" s="7" t="e">
        <f>#REF!</f>
        <v>#REF!</v>
      </c>
      <c r="VL2" s="7" t="e">
        <f>#REF!</f>
        <v>#REF!</v>
      </c>
      <c r="VM2" s="7" t="e">
        <f>#REF!</f>
        <v>#REF!</v>
      </c>
      <c r="VN2" s="7" t="e">
        <f>#REF!</f>
        <v>#REF!</v>
      </c>
      <c r="VO2" s="7" t="e">
        <f>#REF!</f>
        <v>#REF!</v>
      </c>
      <c r="VP2" s="7" t="e">
        <f>#REF!</f>
        <v>#REF!</v>
      </c>
      <c r="VQ2" s="7" t="e">
        <f>#REF!</f>
        <v>#REF!</v>
      </c>
      <c r="VR2" s="7" t="e">
        <f>#REF!</f>
        <v>#REF!</v>
      </c>
      <c r="VS2" s="7" t="e">
        <f>#REF!</f>
        <v>#REF!</v>
      </c>
      <c r="VT2" s="7" t="e">
        <f>#REF!</f>
        <v>#REF!</v>
      </c>
      <c r="VU2" s="7" t="e">
        <f>#REF!</f>
        <v>#REF!</v>
      </c>
      <c r="VV2" s="7" t="e">
        <f>#REF!</f>
        <v>#REF!</v>
      </c>
      <c r="VW2" s="7" t="e">
        <f>#REF!</f>
        <v>#REF!</v>
      </c>
      <c r="VX2" s="7" t="e">
        <f>#REF!</f>
        <v>#REF!</v>
      </c>
      <c r="VY2" s="7" t="e">
        <f>#REF!</f>
        <v>#REF!</v>
      </c>
      <c r="VZ2" s="7" t="e">
        <f>#REF!</f>
        <v>#REF!</v>
      </c>
      <c r="WA2" s="7" t="e">
        <f>#REF!</f>
        <v>#REF!</v>
      </c>
      <c r="WB2" s="7" t="e">
        <f>#REF!</f>
        <v>#REF!</v>
      </c>
      <c r="WC2" s="7" t="e">
        <f>#REF!</f>
        <v>#REF!</v>
      </c>
      <c r="WD2" s="7" t="e">
        <f>#REF!</f>
        <v>#REF!</v>
      </c>
      <c r="WE2" s="7" t="e">
        <f>#REF!</f>
        <v>#REF!</v>
      </c>
      <c r="WF2" s="7" t="e">
        <f>#REF!</f>
        <v>#REF!</v>
      </c>
      <c r="WG2" s="7" t="e">
        <f>#REF!</f>
        <v>#REF!</v>
      </c>
      <c r="WH2" s="7" t="e">
        <f>#REF!</f>
        <v>#REF!</v>
      </c>
      <c r="WI2" s="7" t="e">
        <f>#REF!</f>
        <v>#REF!</v>
      </c>
      <c r="WJ2" s="7" t="e">
        <f>#REF!</f>
        <v>#REF!</v>
      </c>
      <c r="WK2" s="7" t="e">
        <f>#REF!</f>
        <v>#REF!</v>
      </c>
      <c r="WL2" s="7" t="e">
        <f>#REF!</f>
        <v>#REF!</v>
      </c>
      <c r="WM2" s="7" t="e">
        <f>#REF!</f>
        <v>#REF!</v>
      </c>
      <c r="WN2" s="7" t="e">
        <f>#REF!</f>
        <v>#REF!</v>
      </c>
      <c r="WO2" s="7" t="e">
        <f>#REF!</f>
        <v>#REF!</v>
      </c>
      <c r="WP2" s="7" t="e">
        <f>#REF!</f>
        <v>#REF!</v>
      </c>
      <c r="WQ2" s="7" t="e">
        <f>#REF!</f>
        <v>#REF!</v>
      </c>
      <c r="WR2" s="7" t="e">
        <f>#REF!</f>
        <v>#REF!</v>
      </c>
      <c r="WS2" s="7" t="e">
        <f>#REF!</f>
        <v>#REF!</v>
      </c>
      <c r="WT2" s="7" t="e">
        <f>#REF!</f>
        <v>#REF!</v>
      </c>
      <c r="WU2" s="7" t="e">
        <f>#REF!</f>
        <v>#REF!</v>
      </c>
      <c r="WV2" s="7" t="e">
        <f>#REF!</f>
        <v>#REF!</v>
      </c>
      <c r="WW2" s="7" t="e">
        <f>#REF!</f>
        <v>#REF!</v>
      </c>
      <c r="WX2" s="7" t="e">
        <f>#REF!</f>
        <v>#REF!</v>
      </c>
      <c r="WY2" s="7" t="e">
        <f>#REF!</f>
        <v>#REF!</v>
      </c>
      <c r="WZ2" s="7" t="e">
        <f>#REF!</f>
        <v>#REF!</v>
      </c>
      <c r="XA2" s="7" t="e">
        <f>#REF!</f>
        <v>#REF!</v>
      </c>
      <c r="XB2" s="7" t="e">
        <f>#REF!</f>
        <v>#REF!</v>
      </c>
      <c r="XC2" s="7" t="e">
        <f>#REF!</f>
        <v>#REF!</v>
      </c>
      <c r="XD2" s="7" t="e">
        <f>#REF!</f>
        <v>#REF!</v>
      </c>
      <c r="XE2" s="7" t="e">
        <f>#REF!</f>
        <v>#REF!</v>
      </c>
      <c r="XF2" s="7" t="e">
        <f>#REF!</f>
        <v>#REF!</v>
      </c>
      <c r="XG2" s="7" t="e">
        <f>#REF!</f>
        <v>#REF!</v>
      </c>
      <c r="XH2" s="7" t="e">
        <f>#REF!</f>
        <v>#REF!</v>
      </c>
      <c r="XI2" s="7" t="e">
        <f>#REF!</f>
        <v>#REF!</v>
      </c>
      <c r="XJ2" s="7" t="e">
        <f>#REF!</f>
        <v>#REF!</v>
      </c>
      <c r="XK2" s="7" t="e">
        <f>#REF!</f>
        <v>#REF!</v>
      </c>
      <c r="XL2" s="7" t="e">
        <f>#REF!</f>
        <v>#REF!</v>
      </c>
      <c r="XM2" s="7" t="e">
        <f>#REF!</f>
        <v>#REF!</v>
      </c>
      <c r="XN2" s="7" t="e">
        <f>#REF!</f>
        <v>#REF!</v>
      </c>
      <c r="XO2" s="7" t="e">
        <f>#REF!</f>
        <v>#REF!</v>
      </c>
      <c r="XP2" s="7" t="e">
        <f>#REF!</f>
        <v>#REF!</v>
      </c>
      <c r="XQ2" s="7" t="e">
        <f>#REF!</f>
        <v>#REF!</v>
      </c>
      <c r="XR2" s="7" t="e">
        <f>#REF!</f>
        <v>#REF!</v>
      </c>
      <c r="XS2" s="7" t="e">
        <f>#REF!</f>
        <v>#REF!</v>
      </c>
      <c r="XT2" s="7" t="e">
        <f>#REF!</f>
        <v>#REF!</v>
      </c>
      <c r="XU2" s="7" t="e">
        <f>#REF!</f>
        <v>#REF!</v>
      </c>
      <c r="XV2" s="7" t="e">
        <f>#REF!</f>
        <v>#REF!</v>
      </c>
      <c r="XW2" s="7" t="e">
        <f>#REF!</f>
        <v>#REF!</v>
      </c>
      <c r="XX2" s="7" t="e">
        <f>#REF!</f>
        <v>#REF!</v>
      </c>
      <c r="XY2" s="7" t="e">
        <f>#REF!</f>
        <v>#REF!</v>
      </c>
      <c r="XZ2" s="7" t="e">
        <f>#REF!</f>
        <v>#REF!</v>
      </c>
      <c r="YA2" s="7" t="e">
        <f>#REF!</f>
        <v>#REF!</v>
      </c>
      <c r="YB2" s="7" t="e">
        <f>#REF!</f>
        <v>#REF!</v>
      </c>
      <c r="YC2" s="7" t="e">
        <f>#REF!</f>
        <v>#REF!</v>
      </c>
      <c r="YD2" s="7" t="e">
        <f>#REF!</f>
        <v>#REF!</v>
      </c>
      <c r="YE2" s="7" t="e">
        <f>#REF!</f>
        <v>#REF!</v>
      </c>
      <c r="YF2" s="7" t="e">
        <f>#REF!</f>
        <v>#REF!</v>
      </c>
      <c r="YG2" s="7" t="e">
        <f>#REF!</f>
        <v>#REF!</v>
      </c>
      <c r="YH2" s="7" t="e">
        <f>#REF!</f>
        <v>#REF!</v>
      </c>
      <c r="YI2" s="7" t="e">
        <f>#REF!</f>
        <v>#REF!</v>
      </c>
      <c r="YJ2" s="7" t="e">
        <f>#REF!</f>
        <v>#REF!</v>
      </c>
      <c r="YK2" s="7" t="e">
        <f>#REF!</f>
        <v>#REF!</v>
      </c>
      <c r="YL2" s="7" t="e">
        <f>#REF!</f>
        <v>#REF!</v>
      </c>
      <c r="YM2" s="7" t="e">
        <f>#REF!</f>
        <v>#REF!</v>
      </c>
      <c r="YN2" s="7" t="e">
        <f>#REF!</f>
        <v>#REF!</v>
      </c>
      <c r="YO2" s="7" t="e">
        <f>#REF!</f>
        <v>#REF!</v>
      </c>
      <c r="YP2" s="7" t="e">
        <f>#REF!</f>
        <v>#REF!</v>
      </c>
      <c r="YQ2" s="7" t="e">
        <f>#REF!</f>
        <v>#REF!</v>
      </c>
      <c r="YR2" s="7" t="e">
        <f>#REF!</f>
        <v>#REF!</v>
      </c>
      <c r="YS2" s="7" t="e">
        <f>#REF!</f>
        <v>#REF!</v>
      </c>
      <c r="YT2" s="7" t="e">
        <f>#REF!</f>
        <v>#REF!</v>
      </c>
      <c r="YU2" s="7" t="e">
        <f>#REF!</f>
        <v>#REF!</v>
      </c>
      <c r="YV2" s="7" t="e">
        <f>#REF!</f>
        <v>#REF!</v>
      </c>
      <c r="YW2" s="7" t="e">
        <f>#REF!</f>
        <v>#REF!</v>
      </c>
      <c r="YX2" s="7" t="e">
        <f>#REF!</f>
        <v>#REF!</v>
      </c>
      <c r="YY2" s="7" t="e">
        <f>#REF!</f>
        <v>#REF!</v>
      </c>
      <c r="YZ2" s="7" t="e">
        <f>#REF!</f>
        <v>#REF!</v>
      </c>
      <c r="ZA2" s="7" t="e">
        <f>#REF!</f>
        <v>#REF!</v>
      </c>
      <c r="ZB2" s="7" t="e">
        <f>#REF!</f>
        <v>#REF!</v>
      </c>
      <c r="ZC2" s="7" t="e">
        <f>#REF!</f>
        <v>#REF!</v>
      </c>
      <c r="ZD2" s="7" t="e">
        <f>#REF!</f>
        <v>#REF!</v>
      </c>
      <c r="ZE2" s="7" t="e">
        <f>#REF!</f>
        <v>#REF!</v>
      </c>
      <c r="ZF2" s="7" t="e">
        <f>#REF!</f>
        <v>#REF!</v>
      </c>
      <c r="ZG2" s="7" t="e">
        <f>#REF!</f>
        <v>#REF!</v>
      </c>
      <c r="ZH2" s="7" t="e">
        <f>#REF!</f>
        <v>#REF!</v>
      </c>
      <c r="ZI2" s="7" t="e">
        <f>#REF!</f>
        <v>#REF!</v>
      </c>
      <c r="ZJ2" s="7" t="e">
        <f>#REF!</f>
        <v>#REF!</v>
      </c>
      <c r="ZK2" s="7" t="e">
        <f>#REF!</f>
        <v>#REF!</v>
      </c>
      <c r="ZL2" s="7" t="e">
        <f>#REF!</f>
        <v>#REF!</v>
      </c>
      <c r="ZM2" s="7" t="e">
        <f>#REF!</f>
        <v>#REF!</v>
      </c>
      <c r="ZN2" s="7" t="e">
        <f>#REF!</f>
        <v>#REF!</v>
      </c>
      <c r="ZO2" s="7" t="e">
        <f>#REF!</f>
        <v>#REF!</v>
      </c>
      <c r="ZP2" s="7" t="e">
        <f>#REF!</f>
        <v>#REF!</v>
      </c>
      <c r="ZQ2" s="7" t="e">
        <f>#REF!</f>
        <v>#REF!</v>
      </c>
      <c r="ZR2" s="7" t="e">
        <f>#REF!</f>
        <v>#REF!</v>
      </c>
      <c r="ZS2" s="7" t="e">
        <f>#REF!</f>
        <v>#REF!</v>
      </c>
      <c r="ZT2" s="7" t="e">
        <f>#REF!</f>
        <v>#REF!</v>
      </c>
      <c r="ZU2" s="7" t="e">
        <f>#REF!</f>
        <v>#REF!</v>
      </c>
      <c r="ZV2" s="7" t="e">
        <f>#REF!</f>
        <v>#REF!</v>
      </c>
      <c r="ZW2" s="7" t="e">
        <f>#REF!</f>
        <v>#REF!</v>
      </c>
      <c r="ZX2" s="7" t="e">
        <f>#REF!</f>
        <v>#REF!</v>
      </c>
      <c r="ZY2" s="7" t="e">
        <f>#REF!</f>
        <v>#REF!</v>
      </c>
      <c r="ZZ2" s="7" t="e">
        <f>#REF!</f>
        <v>#REF!</v>
      </c>
      <c r="AAA2" s="7" t="e">
        <f>#REF!</f>
        <v>#REF!</v>
      </c>
      <c r="AAB2" s="7" t="e">
        <f>#REF!</f>
        <v>#REF!</v>
      </c>
      <c r="AAC2" s="7" t="e">
        <f>#REF!</f>
        <v>#REF!</v>
      </c>
      <c r="AAD2" s="7" t="e">
        <f>#REF!</f>
        <v>#REF!</v>
      </c>
      <c r="AAE2" s="7" t="e">
        <f>#REF!</f>
        <v>#REF!</v>
      </c>
      <c r="AAF2" s="7" t="e">
        <f>#REF!</f>
        <v>#REF!</v>
      </c>
      <c r="AAG2" s="7" t="e">
        <f>#REF!</f>
        <v>#REF!</v>
      </c>
      <c r="AAH2" s="7" t="e">
        <f>#REF!</f>
        <v>#REF!</v>
      </c>
      <c r="AAI2" s="7" t="e">
        <f>#REF!</f>
        <v>#REF!</v>
      </c>
      <c r="AAJ2" s="7" t="e">
        <f>#REF!</f>
        <v>#REF!</v>
      </c>
      <c r="AAK2" s="7" t="e">
        <f>#REF!</f>
        <v>#REF!</v>
      </c>
      <c r="AAL2" s="7" t="e">
        <f>#REF!</f>
        <v>#REF!</v>
      </c>
      <c r="AAM2" s="7" t="e">
        <f>#REF!</f>
        <v>#REF!</v>
      </c>
      <c r="AAN2" s="7" t="e">
        <f>#REF!</f>
        <v>#REF!</v>
      </c>
      <c r="AAO2" s="7" t="e">
        <f>#REF!</f>
        <v>#REF!</v>
      </c>
      <c r="AAP2" s="7" t="e">
        <f>#REF!</f>
        <v>#REF!</v>
      </c>
      <c r="AAQ2" s="7" t="e">
        <f>#REF!</f>
        <v>#REF!</v>
      </c>
      <c r="AAR2" s="7" t="e">
        <f>#REF!</f>
        <v>#REF!</v>
      </c>
      <c r="AAS2" s="7" t="e">
        <f>#REF!</f>
        <v>#REF!</v>
      </c>
      <c r="AAT2" s="7" t="e">
        <f>#REF!</f>
        <v>#REF!</v>
      </c>
      <c r="AAU2" s="7" t="e">
        <f>#REF!</f>
        <v>#REF!</v>
      </c>
      <c r="AAV2" s="7" t="e">
        <f>#REF!</f>
        <v>#REF!</v>
      </c>
      <c r="AAW2" s="7" t="e">
        <f>#REF!</f>
        <v>#REF!</v>
      </c>
      <c r="AAX2" s="7" t="e">
        <f>#REF!</f>
        <v>#REF!</v>
      </c>
      <c r="AAY2" s="7" t="e">
        <f>#REF!</f>
        <v>#REF!</v>
      </c>
      <c r="AAZ2" s="7" t="e">
        <f>#REF!</f>
        <v>#REF!</v>
      </c>
      <c r="ABA2" s="7" t="e">
        <f>#REF!</f>
        <v>#REF!</v>
      </c>
      <c r="ABB2" s="7" t="e">
        <f>#REF!</f>
        <v>#REF!</v>
      </c>
      <c r="ABC2" s="7" t="e">
        <f>#REF!</f>
        <v>#REF!</v>
      </c>
      <c r="ABD2" s="7" t="e">
        <f>#REF!</f>
        <v>#REF!</v>
      </c>
      <c r="ABE2" s="7" t="e">
        <f>#REF!</f>
        <v>#REF!</v>
      </c>
      <c r="ABF2" s="7" t="e">
        <f>#REF!</f>
        <v>#REF!</v>
      </c>
      <c r="ABG2" s="7" t="e">
        <f>#REF!</f>
        <v>#REF!</v>
      </c>
      <c r="ABH2" s="7" t="e">
        <f>#REF!</f>
        <v>#REF!</v>
      </c>
      <c r="ABI2" s="7" t="e">
        <f>#REF!</f>
        <v>#REF!</v>
      </c>
      <c r="ABJ2" s="7" t="e">
        <f>#REF!</f>
        <v>#REF!</v>
      </c>
      <c r="ABK2" s="7" t="e">
        <f>#REF!</f>
        <v>#REF!</v>
      </c>
      <c r="ABL2" s="7" t="e">
        <f>#REF!</f>
        <v>#REF!</v>
      </c>
      <c r="ABM2" s="7" t="e">
        <f>#REF!</f>
        <v>#REF!</v>
      </c>
      <c r="ABN2" s="7" t="e">
        <f>#REF!</f>
        <v>#REF!</v>
      </c>
      <c r="ABO2" s="7" t="e">
        <f>#REF!</f>
        <v>#REF!</v>
      </c>
      <c r="ABP2" s="7" t="e">
        <f>#REF!</f>
        <v>#REF!</v>
      </c>
      <c r="ABQ2" s="7" t="e">
        <f>#REF!</f>
        <v>#REF!</v>
      </c>
      <c r="ABR2" s="7" t="e">
        <f>#REF!</f>
        <v>#REF!</v>
      </c>
      <c r="ABS2" s="7" t="e">
        <f>#REF!</f>
        <v>#REF!</v>
      </c>
      <c r="ABT2" s="7" t="e">
        <f>#REF!</f>
        <v>#REF!</v>
      </c>
      <c r="ABU2" s="7" t="e">
        <f>#REF!</f>
        <v>#REF!</v>
      </c>
      <c r="ABV2" s="7" t="e">
        <f>#REF!</f>
        <v>#REF!</v>
      </c>
      <c r="ABW2" s="7" t="e">
        <f>#REF!</f>
        <v>#REF!</v>
      </c>
      <c r="ABX2" s="7" t="e">
        <f>#REF!</f>
        <v>#REF!</v>
      </c>
      <c r="ABY2" s="7" t="e">
        <f>#REF!</f>
        <v>#REF!</v>
      </c>
      <c r="ABZ2" s="7" t="e">
        <f>#REF!</f>
        <v>#REF!</v>
      </c>
      <c r="ACA2" s="7" t="e">
        <f>#REF!</f>
        <v>#REF!</v>
      </c>
      <c r="ACB2" s="7" t="e">
        <f>#REF!</f>
        <v>#REF!</v>
      </c>
      <c r="ACC2" s="7" t="e">
        <f>#REF!</f>
        <v>#REF!</v>
      </c>
      <c r="ACD2" s="7" t="e">
        <f>#REF!</f>
        <v>#REF!</v>
      </c>
      <c r="ACE2" s="7" t="e">
        <f>#REF!</f>
        <v>#REF!</v>
      </c>
      <c r="ACF2" s="7" t="e">
        <f>#REF!</f>
        <v>#REF!</v>
      </c>
      <c r="ACG2" s="7" t="e">
        <f>#REF!</f>
        <v>#REF!</v>
      </c>
      <c r="ACH2" s="7" t="e">
        <f>#REF!</f>
        <v>#REF!</v>
      </c>
      <c r="ACI2" s="7" t="e">
        <f>#REF!</f>
        <v>#REF!</v>
      </c>
      <c r="ACJ2" s="7" t="e">
        <f>#REF!</f>
        <v>#REF!</v>
      </c>
      <c r="ACK2" s="7" t="e">
        <f>#REF!</f>
        <v>#REF!</v>
      </c>
      <c r="ACL2" s="7" t="e">
        <f>#REF!</f>
        <v>#REF!</v>
      </c>
      <c r="ACM2" s="7" t="e">
        <f>#REF!</f>
        <v>#REF!</v>
      </c>
      <c r="ACN2" s="7" t="e">
        <f>#REF!</f>
        <v>#REF!</v>
      </c>
      <c r="ACO2" s="7" t="e">
        <f>#REF!</f>
        <v>#REF!</v>
      </c>
      <c r="ACP2" s="7" t="e">
        <f>#REF!</f>
        <v>#REF!</v>
      </c>
      <c r="ACQ2" s="7" t="e">
        <f>#REF!</f>
        <v>#REF!</v>
      </c>
      <c r="ACR2" s="7" t="e">
        <f>#REF!</f>
        <v>#REF!</v>
      </c>
      <c r="ACS2" s="7" t="e">
        <f>#REF!</f>
        <v>#REF!</v>
      </c>
      <c r="ACT2" s="7" t="e">
        <f>#REF!</f>
        <v>#REF!</v>
      </c>
      <c r="ACU2" s="7" t="e">
        <f>#REF!</f>
        <v>#REF!</v>
      </c>
      <c r="ACV2" s="7" t="e">
        <f>#REF!</f>
        <v>#REF!</v>
      </c>
      <c r="ACW2" s="7" t="e">
        <f>#REF!</f>
        <v>#REF!</v>
      </c>
      <c r="ACX2" s="7" t="e">
        <f>#REF!</f>
        <v>#REF!</v>
      </c>
      <c r="ACY2" s="7" t="e">
        <f>#REF!</f>
        <v>#REF!</v>
      </c>
      <c r="ACZ2" s="7" t="e">
        <f>#REF!</f>
        <v>#REF!</v>
      </c>
      <c r="ADA2" s="7" t="e">
        <f>#REF!</f>
        <v>#REF!</v>
      </c>
      <c r="ADB2" s="7" t="e">
        <f>#REF!</f>
        <v>#REF!</v>
      </c>
      <c r="ADC2" s="7" t="e">
        <f>#REF!</f>
        <v>#REF!</v>
      </c>
      <c r="ADD2" s="7" t="e">
        <f>#REF!</f>
        <v>#REF!</v>
      </c>
      <c r="ADE2" s="7" t="e">
        <f>#REF!</f>
        <v>#REF!</v>
      </c>
      <c r="ADF2" s="7" t="e">
        <f>#REF!</f>
        <v>#REF!</v>
      </c>
      <c r="ADG2" s="7" t="e">
        <f>#REF!</f>
        <v>#REF!</v>
      </c>
      <c r="ADH2" s="7" t="e">
        <f>#REF!</f>
        <v>#REF!</v>
      </c>
      <c r="ADI2" s="7" t="e">
        <f>#REF!</f>
        <v>#REF!</v>
      </c>
      <c r="ADJ2" s="7" t="e">
        <f>#REF!</f>
        <v>#REF!</v>
      </c>
      <c r="ADK2" s="7" t="e">
        <f>#REF!</f>
        <v>#REF!</v>
      </c>
      <c r="ADL2" s="7" t="e">
        <f>#REF!</f>
        <v>#REF!</v>
      </c>
      <c r="ADM2" s="7" t="e">
        <f>#REF!</f>
        <v>#REF!</v>
      </c>
      <c r="ADN2" s="7" t="e">
        <f>#REF!</f>
        <v>#REF!</v>
      </c>
      <c r="ADO2" s="7" t="e">
        <f>#REF!</f>
        <v>#REF!</v>
      </c>
      <c r="ADP2" s="7" t="e">
        <f>#REF!</f>
        <v>#REF!</v>
      </c>
      <c r="ADQ2" s="7" t="e">
        <f>#REF!</f>
        <v>#REF!</v>
      </c>
      <c r="ADR2" s="7" t="e">
        <f>#REF!</f>
        <v>#REF!</v>
      </c>
      <c r="ADS2" s="7" t="e">
        <f>#REF!</f>
        <v>#REF!</v>
      </c>
      <c r="ADT2" s="7" t="e">
        <f>#REF!</f>
        <v>#REF!</v>
      </c>
      <c r="ADU2" s="7" t="e">
        <f>#REF!</f>
        <v>#REF!</v>
      </c>
      <c r="ADV2" s="7" t="e">
        <f>#REF!</f>
        <v>#REF!</v>
      </c>
      <c r="ADW2" s="7" t="e">
        <f>#REF!</f>
        <v>#REF!</v>
      </c>
      <c r="ADX2" s="7" t="e">
        <f>#REF!</f>
        <v>#REF!</v>
      </c>
      <c r="ADY2" s="7" t="e">
        <f>#REF!</f>
        <v>#REF!</v>
      </c>
      <c r="ADZ2" s="7" t="e">
        <f>#REF!</f>
        <v>#REF!</v>
      </c>
      <c r="AEA2" s="7" t="e">
        <f>#REF!</f>
        <v>#REF!</v>
      </c>
      <c r="AEB2" s="7" t="e">
        <f>#REF!</f>
        <v>#REF!</v>
      </c>
      <c r="AEC2" s="7" t="e">
        <f>#REF!</f>
        <v>#REF!</v>
      </c>
      <c r="AED2" s="7" t="e">
        <f>#REF!</f>
        <v>#REF!</v>
      </c>
      <c r="AEE2" s="7" t="e">
        <f>#REF!</f>
        <v>#REF!</v>
      </c>
      <c r="AEF2" s="7" t="e">
        <f>#REF!</f>
        <v>#REF!</v>
      </c>
      <c r="AEG2" s="7" t="e">
        <f>#REF!</f>
        <v>#REF!</v>
      </c>
      <c r="AEH2" s="7" t="e">
        <f>#REF!</f>
        <v>#REF!</v>
      </c>
      <c r="AEI2" s="7" t="e">
        <f>#REF!</f>
        <v>#REF!</v>
      </c>
      <c r="AEJ2" s="7" t="e">
        <f>#REF!</f>
        <v>#REF!</v>
      </c>
      <c r="AEK2" s="7" t="e">
        <f>#REF!</f>
        <v>#REF!</v>
      </c>
      <c r="AEL2" s="7" t="e">
        <f>#REF!</f>
        <v>#REF!</v>
      </c>
      <c r="AEM2" s="7" t="e">
        <f>#REF!</f>
        <v>#REF!</v>
      </c>
      <c r="AEN2" s="7" t="e">
        <f>#REF!</f>
        <v>#REF!</v>
      </c>
      <c r="AEO2" s="7" t="e">
        <f>#REF!</f>
        <v>#REF!</v>
      </c>
      <c r="AEP2" s="7" t="e">
        <f>#REF!</f>
        <v>#REF!</v>
      </c>
      <c r="AEQ2" s="7" t="e">
        <f>#REF!</f>
        <v>#REF!</v>
      </c>
      <c r="AER2" s="7" t="e">
        <f>#REF!</f>
        <v>#REF!</v>
      </c>
      <c r="AES2" s="7" t="e">
        <f>#REF!</f>
        <v>#REF!</v>
      </c>
      <c r="AET2" s="7" t="e">
        <f>#REF!</f>
        <v>#REF!</v>
      </c>
      <c r="AEU2" s="7" t="e">
        <f>#REF!</f>
        <v>#REF!</v>
      </c>
      <c r="AEV2" s="7" t="e">
        <f>#REF!</f>
        <v>#REF!</v>
      </c>
      <c r="AEW2" s="7" t="e">
        <f>#REF!</f>
        <v>#REF!</v>
      </c>
      <c r="AEX2" s="7" t="e">
        <f>#REF!</f>
        <v>#REF!</v>
      </c>
      <c r="AEY2" s="7" t="e">
        <f>#REF!</f>
        <v>#REF!</v>
      </c>
      <c r="AEZ2" s="7" t="e">
        <f>#REF!</f>
        <v>#REF!</v>
      </c>
      <c r="AFA2" s="7" t="e">
        <f>#REF!</f>
        <v>#REF!</v>
      </c>
      <c r="AFB2" s="7" t="e">
        <f>#REF!</f>
        <v>#REF!</v>
      </c>
      <c r="AFC2" s="7" t="e">
        <f>#REF!</f>
        <v>#REF!</v>
      </c>
      <c r="AFD2" s="7" t="e">
        <f>#REF!</f>
        <v>#REF!</v>
      </c>
      <c r="AFE2" s="7" t="e">
        <f>#REF!</f>
        <v>#REF!</v>
      </c>
      <c r="AFF2" s="7" t="e">
        <f>#REF!</f>
        <v>#REF!</v>
      </c>
      <c r="AFG2" s="7" t="e">
        <f>#REF!</f>
        <v>#REF!</v>
      </c>
      <c r="AFH2" s="7" t="e">
        <f>#REF!</f>
        <v>#REF!</v>
      </c>
      <c r="AFI2" s="7" t="e">
        <f>#REF!</f>
        <v>#REF!</v>
      </c>
      <c r="AFJ2" s="7" t="e">
        <f>#REF!</f>
        <v>#REF!</v>
      </c>
      <c r="AFK2" s="7" t="e">
        <f>#REF!</f>
        <v>#REF!</v>
      </c>
      <c r="AFL2" s="7" t="e">
        <f>#REF!</f>
        <v>#REF!</v>
      </c>
      <c r="AFM2" s="7" t="e">
        <f>#REF!</f>
        <v>#REF!</v>
      </c>
      <c r="AFN2" s="7" t="e">
        <f>#REF!</f>
        <v>#REF!</v>
      </c>
      <c r="AFO2" s="7" t="e">
        <f>#REF!</f>
        <v>#REF!</v>
      </c>
      <c r="AFP2" s="7" t="e">
        <f>#REF!</f>
        <v>#REF!</v>
      </c>
      <c r="AFQ2" s="7" t="e">
        <f>#REF!</f>
        <v>#REF!</v>
      </c>
      <c r="AFR2" s="7" t="e">
        <f>#REF!</f>
        <v>#REF!</v>
      </c>
      <c r="AFS2" s="7" t="e">
        <f>#REF!</f>
        <v>#REF!</v>
      </c>
      <c r="AFT2" s="7" t="e">
        <f>#REF!</f>
        <v>#REF!</v>
      </c>
      <c r="AFU2" s="7" t="e">
        <f>#REF!</f>
        <v>#REF!</v>
      </c>
      <c r="AFV2" s="7" t="e">
        <f>#REF!</f>
        <v>#REF!</v>
      </c>
      <c r="AFW2" s="7" t="e">
        <f>#REF!</f>
        <v>#REF!</v>
      </c>
      <c r="AFX2" s="7" t="e">
        <f>#REF!</f>
        <v>#REF!</v>
      </c>
      <c r="AFY2" s="7" t="e">
        <f>#REF!</f>
        <v>#REF!</v>
      </c>
      <c r="AFZ2" s="7" t="e">
        <f>#REF!</f>
        <v>#REF!</v>
      </c>
      <c r="AGA2" s="7" t="e">
        <f>#REF!</f>
        <v>#REF!</v>
      </c>
      <c r="AGB2" s="7" t="e">
        <f>#REF!</f>
        <v>#REF!</v>
      </c>
      <c r="AGC2" s="7" t="e">
        <f>#REF!</f>
        <v>#REF!</v>
      </c>
      <c r="AGD2" s="7" t="e">
        <f>#REF!</f>
        <v>#REF!</v>
      </c>
      <c r="AGE2" s="7" t="e">
        <f>#REF!</f>
        <v>#REF!</v>
      </c>
      <c r="AGF2" s="7" t="e">
        <f>#REF!</f>
        <v>#REF!</v>
      </c>
      <c r="AGG2" s="7" t="e">
        <f>#REF!</f>
        <v>#REF!</v>
      </c>
      <c r="AGH2" s="7" t="e">
        <f>#REF!</f>
        <v>#REF!</v>
      </c>
      <c r="AGI2" s="7" t="e">
        <f>#REF!</f>
        <v>#REF!</v>
      </c>
      <c r="AGJ2" s="7" t="e">
        <f>#REF!</f>
        <v>#REF!</v>
      </c>
      <c r="AGK2" s="7" t="e">
        <f>#REF!</f>
        <v>#REF!</v>
      </c>
      <c r="AGL2" s="7" t="e">
        <f>#REF!</f>
        <v>#REF!</v>
      </c>
      <c r="AGM2" s="7" t="e">
        <f>#REF!</f>
        <v>#REF!</v>
      </c>
      <c r="AGN2" s="7" t="e">
        <f>#REF!</f>
        <v>#REF!</v>
      </c>
      <c r="AGO2" s="7" t="e">
        <f>#REF!</f>
        <v>#REF!</v>
      </c>
      <c r="AGP2" s="7" t="e">
        <f>#REF!</f>
        <v>#REF!</v>
      </c>
      <c r="AGQ2" s="7" t="e">
        <f>#REF!</f>
        <v>#REF!</v>
      </c>
      <c r="AGR2" s="7" t="e">
        <f>#REF!</f>
        <v>#REF!</v>
      </c>
      <c r="AGS2" s="7" t="e">
        <f>#REF!</f>
        <v>#REF!</v>
      </c>
      <c r="AGT2" s="7" t="e">
        <f>#REF!</f>
        <v>#REF!</v>
      </c>
      <c r="AGU2" s="7" t="e">
        <f>#REF!</f>
        <v>#REF!</v>
      </c>
      <c r="AGV2" s="7" t="e">
        <f>#REF!</f>
        <v>#REF!</v>
      </c>
      <c r="AGW2" s="7" t="e">
        <f>#REF!</f>
        <v>#REF!</v>
      </c>
      <c r="AGX2" s="7" t="e">
        <f>#REF!</f>
        <v>#REF!</v>
      </c>
      <c r="AGY2" s="7" t="e">
        <f>#REF!</f>
        <v>#REF!</v>
      </c>
      <c r="AGZ2" s="7" t="e">
        <f>#REF!</f>
        <v>#REF!</v>
      </c>
      <c r="AHA2" s="7" t="e">
        <f>#REF!</f>
        <v>#REF!</v>
      </c>
      <c r="AHB2" s="7" t="e">
        <f>#REF!</f>
        <v>#REF!</v>
      </c>
      <c r="AHC2" s="7" t="e">
        <f>#REF!</f>
        <v>#REF!</v>
      </c>
      <c r="AHD2" s="7" t="e">
        <f>#REF!</f>
        <v>#REF!</v>
      </c>
      <c r="AHE2" s="7" t="e">
        <f>#REF!</f>
        <v>#REF!</v>
      </c>
      <c r="AHF2" s="7" t="e">
        <f>#REF!</f>
        <v>#REF!</v>
      </c>
      <c r="AHG2" s="7" t="e">
        <f>#REF!</f>
        <v>#REF!</v>
      </c>
      <c r="AHH2" s="7" t="e">
        <f>#REF!</f>
        <v>#REF!</v>
      </c>
      <c r="AHI2" s="7" t="e">
        <f>#REF!</f>
        <v>#REF!</v>
      </c>
      <c r="AHJ2" s="7" t="e">
        <f>#REF!</f>
        <v>#REF!</v>
      </c>
      <c r="AHK2" s="7" t="e">
        <f>#REF!</f>
        <v>#REF!</v>
      </c>
      <c r="AHL2" s="7" t="e">
        <f>#REF!</f>
        <v>#REF!</v>
      </c>
      <c r="AHM2" s="7" t="e">
        <f>#REF!</f>
        <v>#REF!</v>
      </c>
      <c r="AHN2" s="7" t="e">
        <f>#REF!</f>
        <v>#REF!</v>
      </c>
      <c r="AHO2" s="7" t="e">
        <f>#REF!</f>
        <v>#REF!</v>
      </c>
      <c r="AHP2" s="7" t="e">
        <f>#REF!</f>
        <v>#REF!</v>
      </c>
      <c r="AHQ2" s="7" t="e">
        <f>#REF!</f>
        <v>#REF!</v>
      </c>
      <c r="AHR2" s="7" t="e">
        <f>#REF!</f>
        <v>#REF!</v>
      </c>
      <c r="AHS2" s="7" t="e">
        <f>#REF!</f>
        <v>#REF!</v>
      </c>
      <c r="AHT2" s="7" t="e">
        <f>#REF!</f>
        <v>#REF!</v>
      </c>
      <c r="AHU2" s="7" t="e">
        <f>#REF!</f>
        <v>#REF!</v>
      </c>
      <c r="AHV2" s="7" t="e">
        <f>#REF!</f>
        <v>#REF!</v>
      </c>
      <c r="AHW2" s="7" t="e">
        <f>#REF!</f>
        <v>#REF!</v>
      </c>
      <c r="AHX2" s="7" t="e">
        <f>#REF!</f>
        <v>#REF!</v>
      </c>
      <c r="AHY2" s="7" t="e">
        <f>#REF!</f>
        <v>#REF!</v>
      </c>
      <c r="AHZ2" s="7" t="e">
        <f>#REF!</f>
        <v>#REF!</v>
      </c>
      <c r="AIA2" s="7" t="e">
        <f>#REF!</f>
        <v>#REF!</v>
      </c>
      <c r="AIB2" s="7" t="e">
        <f>#REF!</f>
        <v>#REF!</v>
      </c>
      <c r="AIC2" s="7" t="e">
        <f>#REF!</f>
        <v>#REF!</v>
      </c>
      <c r="AID2" s="7" t="e">
        <f>#REF!</f>
        <v>#REF!</v>
      </c>
      <c r="AIE2" s="7" t="e">
        <f>#REF!</f>
        <v>#REF!</v>
      </c>
      <c r="AIF2" s="7" t="e">
        <f>#REF!</f>
        <v>#REF!</v>
      </c>
      <c r="AIG2" s="7" t="e">
        <f>#REF!</f>
        <v>#REF!</v>
      </c>
      <c r="AIH2" s="7" t="e">
        <f>#REF!</f>
        <v>#REF!</v>
      </c>
      <c r="AII2" s="7" t="e">
        <f>#REF!</f>
        <v>#REF!</v>
      </c>
      <c r="AIJ2" s="7" t="e">
        <f>#REF!</f>
        <v>#REF!</v>
      </c>
      <c r="AIK2" s="7" t="e">
        <f>#REF!</f>
        <v>#REF!</v>
      </c>
      <c r="AIL2" s="7" t="e">
        <f>#REF!</f>
        <v>#REF!</v>
      </c>
      <c r="AIM2" s="7" t="e">
        <f>#REF!</f>
        <v>#REF!</v>
      </c>
      <c r="AIN2" s="7" t="e">
        <f>#REF!</f>
        <v>#REF!</v>
      </c>
      <c r="AIO2" s="7" t="e">
        <f>#REF!</f>
        <v>#REF!</v>
      </c>
      <c r="AIP2" s="7" t="e">
        <f>#REF!</f>
        <v>#REF!</v>
      </c>
      <c r="AIQ2" s="7" t="e">
        <f>#REF!</f>
        <v>#REF!</v>
      </c>
      <c r="AIR2" s="7" t="e">
        <f>#REF!</f>
        <v>#REF!</v>
      </c>
      <c r="AIS2" s="7" t="e">
        <f>#REF!</f>
        <v>#REF!</v>
      </c>
      <c r="AIT2" s="7" t="e">
        <f>#REF!</f>
        <v>#REF!</v>
      </c>
      <c r="AIU2" s="7" t="e">
        <f>#REF!</f>
        <v>#REF!</v>
      </c>
      <c r="AIV2" s="7" t="e">
        <f>#REF!</f>
        <v>#REF!</v>
      </c>
      <c r="AIW2" s="7" t="e">
        <f>#REF!</f>
        <v>#REF!</v>
      </c>
      <c r="AIX2" s="7" t="e">
        <f>#REF!</f>
        <v>#REF!</v>
      </c>
      <c r="AIY2" s="7" t="e">
        <f>#REF!</f>
        <v>#REF!</v>
      </c>
      <c r="AIZ2" s="7" t="e">
        <f>#REF!</f>
        <v>#REF!</v>
      </c>
      <c r="AJA2" s="7" t="e">
        <f>#REF!</f>
        <v>#REF!</v>
      </c>
      <c r="AJB2" s="7" t="e">
        <f>#REF!</f>
        <v>#REF!</v>
      </c>
      <c r="AJC2" s="7" t="e">
        <f>#REF!</f>
        <v>#REF!</v>
      </c>
      <c r="AJD2" s="7" t="e">
        <f>#REF!</f>
        <v>#REF!</v>
      </c>
      <c r="AJE2" s="7" t="e">
        <f>#REF!</f>
        <v>#REF!</v>
      </c>
      <c r="AJF2" s="7" t="e">
        <f>#REF!</f>
        <v>#REF!</v>
      </c>
      <c r="AJG2" s="7" t="e">
        <f>#REF!</f>
        <v>#REF!</v>
      </c>
      <c r="AJH2" s="7" t="e">
        <f>#REF!</f>
        <v>#REF!</v>
      </c>
      <c r="AJI2" s="7" t="e">
        <f>#REF!</f>
        <v>#REF!</v>
      </c>
      <c r="AJJ2" s="7" t="e">
        <f>#REF!</f>
        <v>#REF!</v>
      </c>
      <c r="AJK2" s="7" t="e">
        <f>#REF!</f>
        <v>#REF!</v>
      </c>
      <c r="AJL2" s="7" t="e">
        <f>#REF!</f>
        <v>#REF!</v>
      </c>
      <c r="AJM2" s="7" t="e">
        <f>#REF!</f>
        <v>#REF!</v>
      </c>
      <c r="AJN2" s="7" t="e">
        <f>#REF!</f>
        <v>#REF!</v>
      </c>
      <c r="AJO2" s="7" t="e">
        <f>#REF!</f>
        <v>#REF!</v>
      </c>
      <c r="AJP2" s="7" t="e">
        <f>#REF!</f>
        <v>#REF!</v>
      </c>
      <c r="AJQ2" s="7" t="e">
        <f>#REF!</f>
        <v>#REF!</v>
      </c>
      <c r="AJR2" s="7" t="e">
        <f>#REF!</f>
        <v>#REF!</v>
      </c>
      <c r="AJS2" s="7" t="e">
        <f>#REF!</f>
        <v>#REF!</v>
      </c>
      <c r="AJT2" s="7" t="e">
        <f>#REF!</f>
        <v>#REF!</v>
      </c>
      <c r="AJU2" s="7" t="e">
        <f>#REF!</f>
        <v>#REF!</v>
      </c>
      <c r="AJV2" s="7" t="e">
        <f>#REF!</f>
        <v>#REF!</v>
      </c>
      <c r="AJW2" s="7" t="e">
        <f>#REF!</f>
        <v>#REF!</v>
      </c>
      <c r="AJX2" s="7" t="e">
        <f>#REF!</f>
        <v>#REF!</v>
      </c>
      <c r="AJY2" s="7" t="e">
        <f>#REF!</f>
        <v>#REF!</v>
      </c>
      <c r="AJZ2" s="7" t="e">
        <f>#REF!</f>
        <v>#REF!</v>
      </c>
      <c r="AKA2" s="7" t="e">
        <f>#REF!</f>
        <v>#REF!</v>
      </c>
      <c r="AKB2" s="7" t="e">
        <f>#REF!</f>
        <v>#REF!</v>
      </c>
      <c r="AKC2" s="7" t="e">
        <f>#REF!</f>
        <v>#REF!</v>
      </c>
      <c r="AKD2" s="7" t="e">
        <f>#REF!</f>
        <v>#REF!</v>
      </c>
      <c r="AKE2" s="7" t="e">
        <f>#REF!</f>
        <v>#REF!</v>
      </c>
      <c r="AKF2" s="7" t="e">
        <f>#REF!</f>
        <v>#REF!</v>
      </c>
      <c r="AKG2" s="7" t="e">
        <f>#REF!</f>
        <v>#REF!</v>
      </c>
      <c r="AKH2" s="7" t="e">
        <f>#REF!</f>
        <v>#REF!</v>
      </c>
      <c r="AKI2" s="7" t="e">
        <f>#REF!</f>
        <v>#REF!</v>
      </c>
      <c r="AKJ2" s="7" t="e">
        <f>#REF!</f>
        <v>#REF!</v>
      </c>
      <c r="AKK2" s="7" t="e">
        <f>#REF!</f>
        <v>#REF!</v>
      </c>
      <c r="AKL2" s="7" t="e">
        <f>#REF!</f>
        <v>#REF!</v>
      </c>
      <c r="AKM2" s="7" t="e">
        <f>#REF!</f>
        <v>#REF!</v>
      </c>
      <c r="AKN2" s="7" t="e">
        <f>#REF!</f>
        <v>#REF!</v>
      </c>
      <c r="AKO2" s="7" t="e">
        <f>#REF!</f>
        <v>#REF!</v>
      </c>
      <c r="AKP2" s="7" t="e">
        <f>#REF!</f>
        <v>#REF!</v>
      </c>
      <c r="AKQ2" s="7" t="e">
        <f>#REF!</f>
        <v>#REF!</v>
      </c>
      <c r="AKR2" s="7" t="e">
        <f>#REF!</f>
        <v>#REF!</v>
      </c>
      <c r="AKS2" s="7" t="e">
        <f>#REF!</f>
        <v>#REF!</v>
      </c>
      <c r="AKT2" s="7" t="e">
        <f>#REF!</f>
        <v>#REF!</v>
      </c>
      <c r="AKU2" s="7" t="e">
        <f>#REF!</f>
        <v>#REF!</v>
      </c>
      <c r="AKV2" s="7" t="e">
        <f>#REF!</f>
        <v>#REF!</v>
      </c>
      <c r="AKW2" s="7" t="e">
        <f>#REF!</f>
        <v>#REF!</v>
      </c>
      <c r="AKX2" s="7" t="e">
        <f>#REF!</f>
        <v>#REF!</v>
      </c>
      <c r="AKY2" s="7" t="e">
        <f>#REF!</f>
        <v>#REF!</v>
      </c>
      <c r="AKZ2" s="7" t="e">
        <f>#REF!</f>
        <v>#REF!</v>
      </c>
      <c r="ALA2" s="7" t="e">
        <f>#REF!</f>
        <v>#REF!</v>
      </c>
      <c r="ALB2" s="7" t="e">
        <f>#REF!</f>
        <v>#REF!</v>
      </c>
      <c r="ALC2" s="7" t="e">
        <f>#REF!</f>
        <v>#REF!</v>
      </c>
      <c r="ALD2" s="7" t="e">
        <f>#REF!</f>
        <v>#REF!</v>
      </c>
      <c r="ALE2" s="7" t="e">
        <f>#REF!</f>
        <v>#REF!</v>
      </c>
      <c r="ALF2" s="7" t="e">
        <f>#REF!</f>
        <v>#REF!</v>
      </c>
      <c r="ALG2" s="7" t="e">
        <f>#REF!</f>
        <v>#REF!</v>
      </c>
      <c r="ALH2" s="7" t="e">
        <f>#REF!</f>
        <v>#REF!</v>
      </c>
      <c r="ALI2" s="7" t="e">
        <f>#REF!</f>
        <v>#REF!</v>
      </c>
      <c r="ALJ2" s="7" t="e">
        <f>#REF!</f>
        <v>#REF!</v>
      </c>
      <c r="ALK2" s="7" t="e">
        <f>#REF!</f>
        <v>#REF!</v>
      </c>
      <c r="ALL2" s="7" t="e">
        <f>#REF!</f>
        <v>#REF!</v>
      </c>
      <c r="ALM2" s="7"/>
    </row>
    <row r="3" spans="1:1001" ht="21">
      <c r="B3" s="1" t="s">
        <v>36</v>
      </c>
    </row>
    <row r="4" spans="1:1001" ht="18.5">
      <c r="B4" s="2" t="s">
        <v>35</v>
      </c>
    </row>
    <row r="5" spans="1:1001" s="4" customFormat="1" ht="18.5">
      <c r="A5" s="2"/>
    </row>
    <row r="6" spans="1:1001" s="4" customFormat="1" ht="18.5">
      <c r="A6" s="2"/>
      <c r="B6" s="12"/>
      <c r="C6" s="13" t="s">
        <v>36</v>
      </c>
    </row>
    <row r="7" spans="1:1001">
      <c r="A7" s="3">
        <v>1</v>
      </c>
      <c r="B7" s="6" t="s">
        <v>22</v>
      </c>
      <c r="C7" s="11">
        <f ca="1">SUMIF($A$1:$ALL$2,A7,$A$2:$ALL$2)</f>
        <v>0</v>
      </c>
    </row>
    <row r="8" spans="1:1001">
      <c r="A8" s="3">
        <v>2</v>
      </c>
      <c r="B8" s="6" t="s">
        <v>23</v>
      </c>
      <c r="C8" s="245">
        <f t="shared" ref="C8:C18" ca="1" si="0">SUMIF($A$1:$ALL$2,A8,$A$2:$ALL$2)</f>
        <v>0</v>
      </c>
    </row>
    <row r="9" spans="1:1001">
      <c r="A9" s="3">
        <v>3</v>
      </c>
      <c r="B9" s="6" t="s">
        <v>24</v>
      </c>
      <c r="C9" s="245">
        <f t="shared" ca="1" si="0"/>
        <v>0</v>
      </c>
    </row>
    <row r="10" spans="1:1001">
      <c r="A10" s="3">
        <v>4</v>
      </c>
      <c r="B10" s="6" t="s">
        <v>25</v>
      </c>
      <c r="C10" s="245">
        <f ca="1">SUMIF($A$1:$ALL$2,A10,$A$2:$ALL$2)</f>
        <v>0</v>
      </c>
    </row>
    <row r="11" spans="1:1001">
      <c r="A11" s="3">
        <v>5</v>
      </c>
      <c r="B11" s="6" t="s">
        <v>26</v>
      </c>
      <c r="C11" s="245">
        <f t="shared" ca="1" si="0"/>
        <v>0</v>
      </c>
    </row>
    <row r="12" spans="1:1001">
      <c r="A12" s="3">
        <v>6</v>
      </c>
      <c r="B12" s="6" t="s">
        <v>27</v>
      </c>
      <c r="C12" s="245">
        <f ca="1">SUMIF($A$1:$ALL$2,A12,$A$2:$ALL$2)</f>
        <v>0</v>
      </c>
    </row>
    <row r="13" spans="1:1001">
      <c r="A13" s="3">
        <v>7</v>
      </c>
      <c r="B13" s="6" t="s">
        <v>28</v>
      </c>
      <c r="C13" s="245">
        <f t="shared" ca="1" si="0"/>
        <v>0</v>
      </c>
    </row>
    <row r="14" spans="1:1001">
      <c r="A14" s="3">
        <v>8</v>
      </c>
      <c r="B14" s="6" t="s">
        <v>29</v>
      </c>
      <c r="C14" s="245">
        <f t="shared" ca="1" si="0"/>
        <v>0</v>
      </c>
    </row>
    <row r="15" spans="1:1001">
      <c r="A15" s="3">
        <v>9</v>
      </c>
      <c r="B15" s="6" t="s">
        <v>30</v>
      </c>
      <c r="C15" s="245">
        <f t="shared" ca="1" si="0"/>
        <v>0</v>
      </c>
    </row>
    <row r="16" spans="1:1001">
      <c r="A16" s="3">
        <v>10</v>
      </c>
      <c r="B16" s="6" t="s">
        <v>31</v>
      </c>
      <c r="C16" s="245">
        <f t="shared" ca="1" si="0"/>
        <v>0</v>
      </c>
    </row>
    <row r="17" spans="1:3">
      <c r="A17" s="3">
        <v>11</v>
      </c>
      <c r="B17" s="6" t="s">
        <v>32</v>
      </c>
      <c r="C17" s="245">
        <f t="shared" ca="1" si="0"/>
        <v>0</v>
      </c>
    </row>
    <row r="18" spans="1:3">
      <c r="A18" s="3">
        <v>12</v>
      </c>
      <c r="B18" s="6" t="s">
        <v>33</v>
      </c>
      <c r="C18" s="245">
        <f t="shared" ca="1" si="0"/>
        <v>0</v>
      </c>
    </row>
    <row r="19" spans="1:3" ht="5.25" customHeight="1">
      <c r="B19" s="14"/>
      <c r="C19" s="246"/>
    </row>
    <row r="20" spans="1:3" s="5" customFormat="1" ht="15.5">
      <c r="A20" s="10"/>
      <c r="B20" s="15" t="s">
        <v>34</v>
      </c>
      <c r="C20" s="247">
        <f ca="1">SUM(C7:C18)</f>
        <v>0</v>
      </c>
    </row>
  </sheetData>
  <printOptions horizontalCentered="1" verticalCentered="1"/>
  <pageMargins left="0.51181102362204722" right="0.51181102362204722" top="0.55118110236220474" bottom="0.55118110236220474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N81"/>
  <sheetViews>
    <sheetView tabSelected="1" topLeftCell="M1" zoomScale="80" zoomScaleNormal="80" workbookViewId="0">
      <selection activeCell="W7" sqref="W7"/>
    </sheetView>
  </sheetViews>
  <sheetFormatPr baseColWidth="10" defaultColWidth="10.81640625" defaultRowHeight="14"/>
  <cols>
    <col min="1" max="1" width="10.81640625" style="42"/>
    <col min="2" max="2" width="13" style="42" bestFit="1" customWidth="1"/>
    <col min="3" max="4" width="13" style="42" customWidth="1"/>
    <col min="5" max="5" width="14" style="42" customWidth="1"/>
    <col min="6" max="16" width="10.81640625" style="42"/>
    <col min="17" max="17" width="12" style="42" bestFit="1" customWidth="1"/>
    <col min="18" max="18" width="12" style="42" customWidth="1"/>
    <col min="19" max="32" width="10.81640625" style="42"/>
    <col min="33" max="33" width="14.453125" style="42" customWidth="1"/>
    <col min="34" max="16384" width="10.81640625" style="42"/>
  </cols>
  <sheetData>
    <row r="1" spans="1:195" ht="27">
      <c r="A1" s="386" t="s">
        <v>137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</row>
    <row r="2" spans="1:195" ht="28" customHeight="1">
      <c r="A2" s="311"/>
      <c r="B2" s="311"/>
      <c r="C2" s="365"/>
      <c r="D2" s="365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65"/>
      <c r="R2" s="365"/>
      <c r="S2" s="311"/>
      <c r="T2" s="311"/>
      <c r="U2" s="311"/>
      <c r="V2" s="311"/>
      <c r="W2" s="311"/>
    </row>
    <row r="3" spans="1:195" ht="27">
      <c r="A3" s="311"/>
      <c r="B3" s="310" t="s">
        <v>217</v>
      </c>
      <c r="C3" s="310">
        <f>C4-1</f>
        <v>2019</v>
      </c>
      <c r="D3" s="310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433" t="s">
        <v>215</v>
      </c>
      <c r="Q3" s="433"/>
      <c r="R3" s="433"/>
      <c r="S3" s="433"/>
      <c r="T3" s="433"/>
      <c r="U3" s="433"/>
      <c r="V3" s="433"/>
      <c r="W3" s="433"/>
      <c r="X3" s="433"/>
      <c r="Y3" s="433"/>
      <c r="Z3" s="433"/>
      <c r="AA3" s="433"/>
    </row>
    <row r="4" spans="1:195" ht="28" customHeight="1">
      <c r="A4" s="311"/>
      <c r="B4" s="310" t="s">
        <v>166</v>
      </c>
      <c r="C4" s="310">
        <v>2020</v>
      </c>
      <c r="D4" s="310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433"/>
      <c r="Q4" s="433"/>
      <c r="R4" s="433"/>
      <c r="S4" s="433"/>
      <c r="T4" s="433"/>
      <c r="U4" s="433"/>
      <c r="V4" s="433"/>
      <c r="W4" s="433"/>
      <c r="X4" s="433"/>
      <c r="Y4" s="433"/>
      <c r="Z4" s="433"/>
      <c r="AA4" s="433"/>
    </row>
    <row r="5" spans="1:195" ht="27">
      <c r="A5" s="311"/>
      <c r="B5" s="310" t="s">
        <v>218</v>
      </c>
      <c r="C5" s="310">
        <f>C4+1</f>
        <v>2021</v>
      </c>
      <c r="D5" s="310"/>
      <c r="F5" s="311"/>
      <c r="G5" s="311"/>
      <c r="H5" s="311"/>
      <c r="I5" s="311"/>
      <c r="J5" s="311"/>
      <c r="K5" s="311"/>
      <c r="L5" s="311"/>
      <c r="M5" s="311"/>
      <c r="N5" s="311"/>
      <c r="O5" s="311"/>
      <c r="S5" s="311"/>
      <c r="T5" s="311"/>
      <c r="U5" s="311"/>
      <c r="V5" s="311"/>
      <c r="W5" s="311"/>
    </row>
    <row r="6" spans="1:195" ht="27">
      <c r="A6" s="311"/>
      <c r="B6" s="311"/>
      <c r="C6" s="365"/>
      <c r="D6" s="365"/>
      <c r="E6" s="311"/>
      <c r="F6" s="311"/>
      <c r="G6" s="311"/>
      <c r="H6" s="311"/>
      <c r="I6" s="311"/>
      <c r="J6" s="311"/>
      <c r="K6" s="311"/>
      <c r="L6" s="311"/>
      <c r="M6" s="311"/>
      <c r="N6" s="311"/>
      <c r="O6" s="311"/>
      <c r="P6" s="311"/>
      <c r="Q6" s="311"/>
      <c r="R6" s="311"/>
      <c r="S6" s="311"/>
      <c r="T6" s="311"/>
      <c r="U6" s="311"/>
      <c r="V6" s="439" t="s">
        <v>242</v>
      </c>
      <c r="W6" s="439" t="s">
        <v>224</v>
      </c>
    </row>
    <row r="7" spans="1:195" ht="15" customHeight="1">
      <c r="A7" s="311"/>
      <c r="B7" s="296" t="s">
        <v>148</v>
      </c>
      <c r="C7" s="296">
        <v>2019</v>
      </c>
      <c r="D7" s="296"/>
      <c r="F7" s="311"/>
      <c r="G7" s="311"/>
      <c r="H7" s="311"/>
      <c r="I7" s="311"/>
      <c r="J7" s="311"/>
      <c r="K7" s="311"/>
      <c r="L7" s="311"/>
      <c r="M7" s="311"/>
      <c r="N7" s="311"/>
      <c r="O7" s="311"/>
      <c r="P7" s="296" t="s">
        <v>148</v>
      </c>
      <c r="Q7" s="296">
        <f>C3</f>
        <v>2019</v>
      </c>
      <c r="R7" s="297"/>
      <c r="S7" s="42" t="s">
        <v>150</v>
      </c>
      <c r="T7" s="299">
        <f>DATE(Q7,1,1)</f>
        <v>43466</v>
      </c>
      <c r="V7" s="440">
        <f>Q7</f>
        <v>2019</v>
      </c>
      <c r="W7" s="441">
        <f>R8</f>
        <v>1</v>
      </c>
      <c r="AD7" s="296" t="s">
        <v>148</v>
      </c>
      <c r="AE7" s="296">
        <f>Q7</f>
        <v>2019</v>
      </c>
      <c r="AF7" s="297"/>
      <c r="AG7" s="42" t="s">
        <v>150</v>
      </c>
      <c r="AH7" s="299">
        <f>EDATE(T7,1)</f>
        <v>43497</v>
      </c>
      <c r="AR7" s="296" t="s">
        <v>148</v>
      </c>
      <c r="AS7" s="296">
        <f>AE7</f>
        <v>2019</v>
      </c>
      <c r="AT7" s="297"/>
      <c r="AU7" s="42" t="s">
        <v>150</v>
      </c>
      <c r="AV7" s="299">
        <f>EDATE(AH7,1)</f>
        <v>43525</v>
      </c>
      <c r="BF7" s="296" t="s">
        <v>148</v>
      </c>
      <c r="BG7" s="296">
        <f>AS7</f>
        <v>2019</v>
      </c>
      <c r="BH7" s="297"/>
      <c r="BI7" s="42" t="s">
        <v>150</v>
      </c>
      <c r="BJ7" s="299">
        <f>EDATE(AV7,1)</f>
        <v>43556</v>
      </c>
      <c r="BT7" s="296" t="s">
        <v>148</v>
      </c>
      <c r="BU7" s="296">
        <f>BG7</f>
        <v>2019</v>
      </c>
      <c r="BV7" s="297"/>
      <c r="BW7" s="42" t="s">
        <v>150</v>
      </c>
      <c r="BX7" s="299">
        <f>EDATE(BJ7,1)</f>
        <v>43586</v>
      </c>
      <c r="CH7" s="296" t="s">
        <v>148</v>
      </c>
      <c r="CI7" s="296">
        <f>BU7</f>
        <v>2019</v>
      </c>
      <c r="CJ7" s="297"/>
      <c r="CK7" s="42" t="s">
        <v>150</v>
      </c>
      <c r="CL7" s="299">
        <f>EDATE(BX7,1)</f>
        <v>43617</v>
      </c>
      <c r="CV7" s="296" t="s">
        <v>148</v>
      </c>
      <c r="CW7" s="296">
        <f>CI7</f>
        <v>2019</v>
      </c>
      <c r="CX7" s="297"/>
      <c r="CY7" s="42" t="s">
        <v>150</v>
      </c>
      <c r="CZ7" s="299">
        <f>EDATE(CL7,1)</f>
        <v>43647</v>
      </c>
      <c r="DJ7" s="296" t="s">
        <v>148</v>
      </c>
      <c r="DK7" s="296">
        <f>CW7</f>
        <v>2019</v>
      </c>
      <c r="DL7" s="297"/>
      <c r="DM7" s="42" t="s">
        <v>150</v>
      </c>
      <c r="DN7" s="299">
        <f>EDATE(CZ7,1)</f>
        <v>43678</v>
      </c>
      <c r="DX7" s="296" t="s">
        <v>148</v>
      </c>
      <c r="DY7" s="296">
        <f>DK7</f>
        <v>2019</v>
      </c>
      <c r="DZ7" s="297"/>
      <c r="EA7" s="42" t="s">
        <v>150</v>
      </c>
      <c r="EB7" s="299">
        <f>EDATE(DN7,1)</f>
        <v>43709</v>
      </c>
      <c r="EL7" s="296" t="s">
        <v>148</v>
      </c>
      <c r="EM7" s="296">
        <f>DY7</f>
        <v>2019</v>
      </c>
      <c r="EN7" s="297"/>
      <c r="EO7" s="42" t="s">
        <v>150</v>
      </c>
      <c r="EP7" s="299">
        <f>EDATE(EB7,1)</f>
        <v>43739</v>
      </c>
      <c r="EZ7" s="296" t="s">
        <v>148</v>
      </c>
      <c r="FA7" s="296">
        <f>EM7</f>
        <v>2019</v>
      </c>
      <c r="FB7" s="297"/>
      <c r="FC7" s="42" t="s">
        <v>150</v>
      </c>
      <c r="FD7" s="299">
        <f>EDATE(EP7,1)</f>
        <v>43770</v>
      </c>
      <c r="FN7" s="296" t="s">
        <v>148</v>
      </c>
      <c r="FO7" s="296">
        <f>FA7</f>
        <v>2019</v>
      </c>
      <c r="FP7" s="297"/>
      <c r="FQ7" s="42" t="s">
        <v>150</v>
      </c>
      <c r="FR7" s="299">
        <f>EDATE(FD7,1)</f>
        <v>43800</v>
      </c>
      <c r="GB7" s="296" t="s">
        <v>148</v>
      </c>
      <c r="GC7" s="296"/>
      <c r="GD7" s="296">
        <f>FO7</f>
        <v>2019</v>
      </c>
      <c r="GE7" s="297"/>
      <c r="GG7" s="299"/>
    </row>
    <row r="8" spans="1:195" ht="18">
      <c r="B8" s="296" t="s">
        <v>149</v>
      </c>
      <c r="C8" s="375" t="s">
        <v>216</v>
      </c>
      <c r="D8" s="374"/>
      <c r="P8" s="296" t="s">
        <v>149</v>
      </c>
      <c r="Q8" s="300" t="str">
        <f>TEXT(T7,"mmmm")</f>
        <v>janvier</v>
      </c>
      <c r="R8" s="298">
        <v>1</v>
      </c>
      <c r="S8" s="42" t="s">
        <v>151</v>
      </c>
      <c r="T8" s="299">
        <f>T7+30</f>
        <v>43496</v>
      </c>
      <c r="AD8" s="296" t="s">
        <v>149</v>
      </c>
      <c r="AE8" s="300" t="str">
        <f>TEXT(AH7,"mmmm")</f>
        <v>février</v>
      </c>
      <c r="AF8" s="298">
        <f>R8+1</f>
        <v>2</v>
      </c>
      <c r="AG8" s="42" t="s">
        <v>151</v>
      </c>
      <c r="AH8" s="299">
        <f>EDATE($T$8,R8)</f>
        <v>43524</v>
      </c>
      <c r="AR8" s="296" t="s">
        <v>149</v>
      </c>
      <c r="AS8" s="300" t="str">
        <f>TEXT(AV7,"mmmm")</f>
        <v>mars</v>
      </c>
      <c r="AT8" s="298">
        <f>AF8+1</f>
        <v>3</v>
      </c>
      <c r="AU8" s="42" t="s">
        <v>151</v>
      </c>
      <c r="AV8" s="299">
        <f>EDATE($T$8,AF8)</f>
        <v>43555</v>
      </c>
      <c r="BF8" s="296" t="s">
        <v>149</v>
      </c>
      <c r="BG8" s="300" t="str">
        <f>TEXT(BJ7,"mmmm")</f>
        <v>avril</v>
      </c>
      <c r="BH8" s="298">
        <f>AT8+1</f>
        <v>4</v>
      </c>
      <c r="BI8" s="42" t="s">
        <v>151</v>
      </c>
      <c r="BJ8" s="299">
        <f>EDATE($T$8,AT8)</f>
        <v>43585</v>
      </c>
      <c r="BT8" s="296" t="s">
        <v>149</v>
      </c>
      <c r="BU8" s="300" t="str">
        <f>TEXT(BX7,"mmmm")</f>
        <v>mai</v>
      </c>
      <c r="BV8" s="298">
        <f>BH8+1</f>
        <v>5</v>
      </c>
      <c r="BW8" s="42" t="s">
        <v>151</v>
      </c>
      <c r="BX8" s="299">
        <f>EDATE($T$8,BH8)</f>
        <v>43616</v>
      </c>
      <c r="CH8" s="296" t="s">
        <v>149</v>
      </c>
      <c r="CI8" s="300" t="str">
        <f>TEXT(CL7,"mmmm")</f>
        <v>juin</v>
      </c>
      <c r="CJ8" s="298">
        <f>BV8+1</f>
        <v>6</v>
      </c>
      <c r="CK8" s="42" t="s">
        <v>151</v>
      </c>
      <c r="CL8" s="299">
        <f>EDATE($T$8,BV8)</f>
        <v>43646</v>
      </c>
      <c r="CV8" s="296" t="s">
        <v>149</v>
      </c>
      <c r="CW8" s="300" t="str">
        <f>TEXT(CZ7,"mmmm")</f>
        <v>juillet</v>
      </c>
      <c r="CX8" s="298">
        <f>CJ8+1</f>
        <v>7</v>
      </c>
      <c r="CY8" s="42" t="s">
        <v>151</v>
      </c>
      <c r="CZ8" s="299">
        <f>EDATE($T$8,CJ8)</f>
        <v>43677</v>
      </c>
      <c r="DJ8" s="296" t="s">
        <v>149</v>
      </c>
      <c r="DK8" s="300" t="str">
        <f>TEXT(DN7,"mmmm")</f>
        <v>août</v>
      </c>
      <c r="DL8" s="298">
        <f>CX8+1</f>
        <v>8</v>
      </c>
      <c r="DM8" s="42" t="s">
        <v>151</v>
      </c>
      <c r="DN8" s="299">
        <f>EDATE($T$8,CX8)</f>
        <v>43708</v>
      </c>
      <c r="DX8" s="296" t="s">
        <v>149</v>
      </c>
      <c r="DY8" s="300" t="str">
        <f>TEXT(EB7,"mmmm")</f>
        <v>septembre</v>
      </c>
      <c r="DZ8" s="298">
        <f>DL8+1</f>
        <v>9</v>
      </c>
      <c r="EA8" s="42" t="s">
        <v>151</v>
      </c>
      <c r="EB8" s="299">
        <f>EDATE($T$8,DL8)</f>
        <v>43738</v>
      </c>
      <c r="EL8" s="296" t="s">
        <v>149</v>
      </c>
      <c r="EM8" s="300" t="str">
        <f>TEXT(EP7,"mmmm")</f>
        <v>octobre</v>
      </c>
      <c r="EN8" s="298">
        <f>DZ8+1</f>
        <v>10</v>
      </c>
      <c r="EO8" s="42" t="s">
        <v>151</v>
      </c>
      <c r="EP8" s="299">
        <f>EDATE($T$8,DZ8)</f>
        <v>43769</v>
      </c>
      <c r="EZ8" s="296" t="s">
        <v>149</v>
      </c>
      <c r="FA8" s="300" t="str">
        <f>TEXT(FD7,"mmmm")</f>
        <v>novembre</v>
      </c>
      <c r="FB8" s="298">
        <f>EN8+1</f>
        <v>11</v>
      </c>
      <c r="FC8" s="42" t="s">
        <v>151</v>
      </c>
      <c r="FD8" s="299">
        <f>EDATE($T$8,EN8)</f>
        <v>43799</v>
      </c>
      <c r="FN8" s="296" t="s">
        <v>149</v>
      </c>
      <c r="FO8" s="300" t="str">
        <f>TEXT(FR7,"mmmm")</f>
        <v>décembre</v>
      </c>
      <c r="FP8" s="298">
        <f>FB8+1</f>
        <v>12</v>
      </c>
      <c r="FQ8" s="42" t="s">
        <v>151</v>
      </c>
      <c r="FR8" s="299">
        <f>EDATE($T$8,FB8)</f>
        <v>43830</v>
      </c>
      <c r="GB8" s="296" t="s">
        <v>149</v>
      </c>
      <c r="GC8" s="296"/>
      <c r="GD8" s="300" t="s">
        <v>63</v>
      </c>
      <c r="GE8" s="298">
        <f>FP8+1</f>
        <v>13</v>
      </c>
      <c r="GG8" s="299"/>
    </row>
    <row r="9" spans="1:195" ht="14" customHeight="1">
      <c r="H9" s="429" t="s">
        <v>140</v>
      </c>
      <c r="I9" s="429"/>
      <c r="V9" s="370" t="s">
        <v>140</v>
      </c>
      <c r="W9" s="371"/>
      <c r="AD9" s="428" t="s">
        <v>145</v>
      </c>
      <c r="AE9" s="431" t="s">
        <v>240</v>
      </c>
      <c r="AF9" s="431" t="s">
        <v>49</v>
      </c>
      <c r="AG9" s="427" t="s">
        <v>64</v>
      </c>
      <c r="AH9" s="427" t="s">
        <v>138</v>
      </c>
      <c r="AI9" s="427" t="s">
        <v>139</v>
      </c>
      <c r="AJ9" s="429" t="s">
        <v>140</v>
      </c>
      <c r="AK9" s="429"/>
      <c r="AL9" s="427" t="s">
        <v>141</v>
      </c>
      <c r="AM9" s="427" t="s">
        <v>142</v>
      </c>
      <c r="AN9" s="427" t="s">
        <v>46</v>
      </c>
      <c r="AO9" s="430" t="s">
        <v>143</v>
      </c>
      <c r="AP9" s="427" t="s">
        <v>144</v>
      </c>
      <c r="AR9" s="428" t="s">
        <v>145</v>
      </c>
      <c r="AS9" s="431" t="s">
        <v>240</v>
      </c>
      <c r="AT9" s="431" t="s">
        <v>49</v>
      </c>
      <c r="AU9" s="427" t="s">
        <v>64</v>
      </c>
      <c r="AV9" s="427" t="s">
        <v>138</v>
      </c>
      <c r="AW9" s="427" t="s">
        <v>139</v>
      </c>
      <c r="AX9" s="429" t="s">
        <v>140</v>
      </c>
      <c r="AY9" s="429"/>
      <c r="AZ9" s="427" t="s">
        <v>141</v>
      </c>
      <c r="BA9" s="427" t="s">
        <v>142</v>
      </c>
      <c r="BB9" s="427" t="s">
        <v>46</v>
      </c>
      <c r="BC9" s="430" t="s">
        <v>143</v>
      </c>
      <c r="BD9" s="427" t="s">
        <v>144</v>
      </c>
      <c r="BF9" s="428" t="s">
        <v>145</v>
      </c>
      <c r="BG9" s="431" t="s">
        <v>240</v>
      </c>
      <c r="BH9" s="431" t="s">
        <v>49</v>
      </c>
      <c r="BI9" s="427" t="s">
        <v>64</v>
      </c>
      <c r="BJ9" s="427" t="s">
        <v>138</v>
      </c>
      <c r="BK9" s="427" t="s">
        <v>139</v>
      </c>
      <c r="BL9" s="429" t="s">
        <v>140</v>
      </c>
      <c r="BM9" s="429"/>
      <c r="BN9" s="427" t="s">
        <v>141</v>
      </c>
      <c r="BO9" s="427" t="s">
        <v>142</v>
      </c>
      <c r="BP9" s="427" t="s">
        <v>46</v>
      </c>
      <c r="BQ9" s="430" t="s">
        <v>143</v>
      </c>
      <c r="BR9" s="427" t="s">
        <v>144</v>
      </c>
      <c r="BT9" s="428" t="s">
        <v>145</v>
      </c>
      <c r="BU9" s="431" t="s">
        <v>240</v>
      </c>
      <c r="BV9" s="431" t="s">
        <v>49</v>
      </c>
      <c r="BW9" s="427" t="s">
        <v>64</v>
      </c>
      <c r="BX9" s="427" t="s">
        <v>138</v>
      </c>
      <c r="BY9" s="427" t="s">
        <v>139</v>
      </c>
      <c r="BZ9" s="429" t="s">
        <v>140</v>
      </c>
      <c r="CA9" s="429"/>
      <c r="CB9" s="427" t="s">
        <v>141</v>
      </c>
      <c r="CC9" s="427" t="s">
        <v>142</v>
      </c>
      <c r="CD9" s="427" t="s">
        <v>46</v>
      </c>
      <c r="CE9" s="430" t="s">
        <v>143</v>
      </c>
      <c r="CF9" s="427" t="s">
        <v>144</v>
      </c>
      <c r="CH9" s="428" t="s">
        <v>145</v>
      </c>
      <c r="CI9" s="431" t="s">
        <v>240</v>
      </c>
      <c r="CJ9" s="431" t="s">
        <v>49</v>
      </c>
      <c r="CK9" s="427" t="s">
        <v>64</v>
      </c>
      <c r="CL9" s="427" t="s">
        <v>138</v>
      </c>
      <c r="CM9" s="427" t="s">
        <v>139</v>
      </c>
      <c r="CN9" s="429" t="s">
        <v>140</v>
      </c>
      <c r="CO9" s="429"/>
      <c r="CP9" s="427" t="s">
        <v>141</v>
      </c>
      <c r="CQ9" s="427" t="s">
        <v>142</v>
      </c>
      <c r="CR9" s="427" t="s">
        <v>46</v>
      </c>
      <c r="CS9" s="430" t="s">
        <v>143</v>
      </c>
      <c r="CT9" s="427" t="s">
        <v>144</v>
      </c>
      <c r="CV9" s="428" t="s">
        <v>145</v>
      </c>
      <c r="CW9" s="431" t="s">
        <v>240</v>
      </c>
      <c r="CX9" s="431" t="s">
        <v>49</v>
      </c>
      <c r="CY9" s="427" t="s">
        <v>64</v>
      </c>
      <c r="CZ9" s="427" t="s">
        <v>138</v>
      </c>
      <c r="DA9" s="427" t="s">
        <v>139</v>
      </c>
      <c r="DB9" s="429" t="s">
        <v>140</v>
      </c>
      <c r="DC9" s="429"/>
      <c r="DD9" s="427" t="s">
        <v>141</v>
      </c>
      <c r="DE9" s="427" t="s">
        <v>142</v>
      </c>
      <c r="DF9" s="427" t="s">
        <v>46</v>
      </c>
      <c r="DG9" s="430" t="s">
        <v>143</v>
      </c>
      <c r="DH9" s="427" t="s">
        <v>144</v>
      </c>
      <c r="DJ9" s="428" t="s">
        <v>145</v>
      </c>
      <c r="DK9" s="431" t="s">
        <v>240</v>
      </c>
      <c r="DL9" s="431" t="s">
        <v>49</v>
      </c>
      <c r="DM9" s="427" t="s">
        <v>64</v>
      </c>
      <c r="DN9" s="427" t="s">
        <v>138</v>
      </c>
      <c r="DO9" s="427" t="s">
        <v>139</v>
      </c>
      <c r="DP9" s="429" t="s">
        <v>140</v>
      </c>
      <c r="DQ9" s="429"/>
      <c r="DR9" s="427" t="s">
        <v>141</v>
      </c>
      <c r="DS9" s="427" t="s">
        <v>142</v>
      </c>
      <c r="DT9" s="427" t="s">
        <v>46</v>
      </c>
      <c r="DU9" s="430" t="s">
        <v>143</v>
      </c>
      <c r="DV9" s="427" t="s">
        <v>144</v>
      </c>
      <c r="DX9" s="428" t="s">
        <v>145</v>
      </c>
      <c r="DY9" s="431" t="s">
        <v>240</v>
      </c>
      <c r="DZ9" s="431" t="s">
        <v>49</v>
      </c>
      <c r="EA9" s="427" t="s">
        <v>64</v>
      </c>
      <c r="EB9" s="427" t="s">
        <v>138</v>
      </c>
      <c r="EC9" s="427" t="s">
        <v>139</v>
      </c>
      <c r="ED9" s="429" t="s">
        <v>140</v>
      </c>
      <c r="EE9" s="429"/>
      <c r="EF9" s="427" t="s">
        <v>141</v>
      </c>
      <c r="EG9" s="427" t="s">
        <v>142</v>
      </c>
      <c r="EH9" s="427" t="s">
        <v>46</v>
      </c>
      <c r="EI9" s="430" t="s">
        <v>143</v>
      </c>
      <c r="EJ9" s="427" t="s">
        <v>144</v>
      </c>
      <c r="EL9" s="428" t="s">
        <v>145</v>
      </c>
      <c r="EM9" s="431" t="s">
        <v>240</v>
      </c>
      <c r="EN9" s="431" t="s">
        <v>49</v>
      </c>
      <c r="EO9" s="427" t="s">
        <v>64</v>
      </c>
      <c r="EP9" s="427" t="s">
        <v>138</v>
      </c>
      <c r="EQ9" s="427" t="s">
        <v>139</v>
      </c>
      <c r="ER9" s="429" t="s">
        <v>140</v>
      </c>
      <c r="ES9" s="429"/>
      <c r="ET9" s="427" t="s">
        <v>141</v>
      </c>
      <c r="EU9" s="427" t="s">
        <v>142</v>
      </c>
      <c r="EV9" s="427" t="s">
        <v>46</v>
      </c>
      <c r="EW9" s="430" t="s">
        <v>143</v>
      </c>
      <c r="EX9" s="427" t="s">
        <v>144</v>
      </c>
      <c r="EZ9" s="428" t="s">
        <v>145</v>
      </c>
      <c r="FA9" s="431" t="s">
        <v>240</v>
      </c>
      <c r="FB9" s="431" t="s">
        <v>49</v>
      </c>
      <c r="FC9" s="427" t="s">
        <v>64</v>
      </c>
      <c r="FD9" s="427" t="s">
        <v>138</v>
      </c>
      <c r="FE9" s="427" t="s">
        <v>139</v>
      </c>
      <c r="FF9" s="429" t="s">
        <v>140</v>
      </c>
      <c r="FG9" s="429"/>
      <c r="FH9" s="427" t="s">
        <v>141</v>
      </c>
      <c r="FI9" s="427" t="s">
        <v>142</v>
      </c>
      <c r="FJ9" s="427" t="s">
        <v>46</v>
      </c>
      <c r="FK9" s="430" t="s">
        <v>143</v>
      </c>
      <c r="FL9" s="427" t="s">
        <v>144</v>
      </c>
      <c r="FN9" s="428" t="s">
        <v>145</v>
      </c>
      <c r="FO9" s="431" t="s">
        <v>240</v>
      </c>
      <c r="FP9" s="431" t="s">
        <v>49</v>
      </c>
      <c r="FQ9" s="427" t="s">
        <v>64</v>
      </c>
      <c r="FR9" s="427" t="s">
        <v>138</v>
      </c>
      <c r="FS9" s="427" t="s">
        <v>139</v>
      </c>
      <c r="FT9" s="429" t="s">
        <v>140</v>
      </c>
      <c r="FU9" s="429"/>
      <c r="FV9" s="427" t="s">
        <v>141</v>
      </c>
      <c r="FW9" s="427" t="s">
        <v>142</v>
      </c>
      <c r="FX9" s="427" t="s">
        <v>46</v>
      </c>
      <c r="FY9" s="430" t="s">
        <v>143</v>
      </c>
      <c r="FZ9" s="427" t="s">
        <v>144</v>
      </c>
      <c r="GB9" s="428" t="s">
        <v>149</v>
      </c>
      <c r="GC9" s="431" t="s">
        <v>240</v>
      </c>
      <c r="GD9" s="427" t="s">
        <v>64</v>
      </c>
      <c r="GE9" s="427" t="s">
        <v>138</v>
      </c>
      <c r="GF9" s="427" t="s">
        <v>139</v>
      </c>
      <c r="GG9" s="429" t="s">
        <v>140</v>
      </c>
      <c r="GH9" s="429"/>
      <c r="GI9" s="427" t="s">
        <v>141</v>
      </c>
      <c r="GJ9" s="427" t="s">
        <v>142</v>
      </c>
      <c r="GK9" s="427" t="s">
        <v>46</v>
      </c>
      <c r="GL9" s="430" t="s">
        <v>143</v>
      </c>
      <c r="GM9" s="427" t="s">
        <v>144</v>
      </c>
    </row>
    <row r="10" spans="1:195" ht="26">
      <c r="B10" s="367" t="s">
        <v>145</v>
      </c>
      <c r="C10" s="333" t="s">
        <v>240</v>
      </c>
      <c r="D10" s="333" t="s">
        <v>49</v>
      </c>
      <c r="E10" s="366" t="s">
        <v>64</v>
      </c>
      <c r="F10" s="366" t="s">
        <v>138</v>
      </c>
      <c r="G10" s="366" t="s">
        <v>139</v>
      </c>
      <c r="H10" s="283" t="s">
        <v>65</v>
      </c>
      <c r="I10" s="282" t="s">
        <v>66</v>
      </c>
      <c r="J10" s="373" t="s">
        <v>141</v>
      </c>
      <c r="K10" s="373" t="s">
        <v>142</v>
      </c>
      <c r="L10" s="373" t="s">
        <v>46</v>
      </c>
      <c r="M10" s="376" t="s">
        <v>143</v>
      </c>
      <c r="N10" s="373" t="s">
        <v>144</v>
      </c>
      <c r="P10" s="368" t="s">
        <v>145</v>
      </c>
      <c r="Q10" s="368" t="s">
        <v>240</v>
      </c>
      <c r="R10" s="333" t="s">
        <v>49</v>
      </c>
      <c r="S10" s="369" t="s">
        <v>64</v>
      </c>
      <c r="T10" s="369" t="s">
        <v>138</v>
      </c>
      <c r="U10" s="369" t="s">
        <v>139</v>
      </c>
      <c r="V10" s="283" t="s">
        <v>65</v>
      </c>
      <c r="W10" s="282" t="s">
        <v>66</v>
      </c>
      <c r="X10" s="369" t="s">
        <v>141</v>
      </c>
      <c r="Y10" s="369" t="s">
        <v>142</v>
      </c>
      <c r="Z10" s="369" t="s">
        <v>46</v>
      </c>
      <c r="AA10" s="372" t="s">
        <v>143</v>
      </c>
      <c r="AB10" s="373" t="s">
        <v>144</v>
      </c>
      <c r="AD10" s="428"/>
      <c r="AE10" s="432"/>
      <c r="AF10" s="432"/>
      <c r="AG10" s="427"/>
      <c r="AH10" s="427"/>
      <c r="AI10" s="427"/>
      <c r="AJ10" s="283" t="s">
        <v>65</v>
      </c>
      <c r="AK10" s="282" t="s">
        <v>66</v>
      </c>
      <c r="AL10" s="427"/>
      <c r="AM10" s="427"/>
      <c r="AN10" s="427"/>
      <c r="AO10" s="430"/>
      <c r="AP10" s="427"/>
      <c r="AR10" s="428"/>
      <c r="AS10" s="432"/>
      <c r="AT10" s="432"/>
      <c r="AU10" s="427"/>
      <c r="AV10" s="427"/>
      <c r="AW10" s="427"/>
      <c r="AX10" s="283" t="s">
        <v>65</v>
      </c>
      <c r="AY10" s="282" t="s">
        <v>66</v>
      </c>
      <c r="AZ10" s="427"/>
      <c r="BA10" s="427"/>
      <c r="BB10" s="427"/>
      <c r="BC10" s="430"/>
      <c r="BD10" s="427"/>
      <c r="BF10" s="428"/>
      <c r="BG10" s="432"/>
      <c r="BH10" s="432"/>
      <c r="BI10" s="427"/>
      <c r="BJ10" s="427"/>
      <c r="BK10" s="427"/>
      <c r="BL10" s="283" t="s">
        <v>65</v>
      </c>
      <c r="BM10" s="282" t="s">
        <v>66</v>
      </c>
      <c r="BN10" s="427"/>
      <c r="BO10" s="427"/>
      <c r="BP10" s="427"/>
      <c r="BQ10" s="430"/>
      <c r="BR10" s="427"/>
      <c r="BT10" s="428"/>
      <c r="BU10" s="432"/>
      <c r="BV10" s="432"/>
      <c r="BW10" s="427"/>
      <c r="BX10" s="427"/>
      <c r="BY10" s="427"/>
      <c r="BZ10" s="283" t="s">
        <v>65</v>
      </c>
      <c r="CA10" s="282" t="s">
        <v>66</v>
      </c>
      <c r="CB10" s="427"/>
      <c r="CC10" s="427"/>
      <c r="CD10" s="427"/>
      <c r="CE10" s="430"/>
      <c r="CF10" s="427"/>
      <c r="CH10" s="428"/>
      <c r="CI10" s="432"/>
      <c r="CJ10" s="432"/>
      <c r="CK10" s="427"/>
      <c r="CL10" s="427"/>
      <c r="CM10" s="427"/>
      <c r="CN10" s="283" t="s">
        <v>65</v>
      </c>
      <c r="CO10" s="282" t="s">
        <v>66</v>
      </c>
      <c r="CP10" s="427"/>
      <c r="CQ10" s="427"/>
      <c r="CR10" s="427"/>
      <c r="CS10" s="430"/>
      <c r="CT10" s="427"/>
      <c r="CV10" s="428"/>
      <c r="CW10" s="432"/>
      <c r="CX10" s="432"/>
      <c r="CY10" s="427"/>
      <c r="CZ10" s="427"/>
      <c r="DA10" s="427"/>
      <c r="DB10" s="283" t="s">
        <v>65</v>
      </c>
      <c r="DC10" s="282" t="s">
        <v>66</v>
      </c>
      <c r="DD10" s="427"/>
      <c r="DE10" s="427"/>
      <c r="DF10" s="427"/>
      <c r="DG10" s="430"/>
      <c r="DH10" s="427"/>
      <c r="DJ10" s="428"/>
      <c r="DK10" s="432"/>
      <c r="DL10" s="432"/>
      <c r="DM10" s="427"/>
      <c r="DN10" s="427"/>
      <c r="DO10" s="427"/>
      <c r="DP10" s="283" t="s">
        <v>65</v>
      </c>
      <c r="DQ10" s="282" t="s">
        <v>66</v>
      </c>
      <c r="DR10" s="427"/>
      <c r="DS10" s="427"/>
      <c r="DT10" s="427"/>
      <c r="DU10" s="430"/>
      <c r="DV10" s="427"/>
      <c r="DX10" s="428"/>
      <c r="DY10" s="432"/>
      <c r="DZ10" s="432"/>
      <c r="EA10" s="427"/>
      <c r="EB10" s="427"/>
      <c r="EC10" s="427"/>
      <c r="ED10" s="283" t="s">
        <v>65</v>
      </c>
      <c r="EE10" s="282" t="s">
        <v>66</v>
      </c>
      <c r="EF10" s="427"/>
      <c r="EG10" s="427"/>
      <c r="EH10" s="427"/>
      <c r="EI10" s="430"/>
      <c r="EJ10" s="427"/>
      <c r="EL10" s="428"/>
      <c r="EM10" s="432"/>
      <c r="EN10" s="432"/>
      <c r="EO10" s="427"/>
      <c r="EP10" s="427"/>
      <c r="EQ10" s="427"/>
      <c r="ER10" s="283" t="s">
        <v>65</v>
      </c>
      <c r="ES10" s="282" t="s">
        <v>66</v>
      </c>
      <c r="ET10" s="427"/>
      <c r="EU10" s="427"/>
      <c r="EV10" s="427"/>
      <c r="EW10" s="430"/>
      <c r="EX10" s="427"/>
      <c r="EZ10" s="428"/>
      <c r="FA10" s="432"/>
      <c r="FB10" s="432"/>
      <c r="FC10" s="427"/>
      <c r="FD10" s="427"/>
      <c r="FE10" s="427"/>
      <c r="FF10" s="283" t="s">
        <v>65</v>
      </c>
      <c r="FG10" s="282" t="s">
        <v>66</v>
      </c>
      <c r="FH10" s="427"/>
      <c r="FI10" s="427"/>
      <c r="FJ10" s="427"/>
      <c r="FK10" s="430"/>
      <c r="FL10" s="427"/>
      <c r="FN10" s="428"/>
      <c r="FO10" s="432"/>
      <c r="FP10" s="432"/>
      <c r="FQ10" s="427"/>
      <c r="FR10" s="427"/>
      <c r="FS10" s="427"/>
      <c r="FT10" s="283" t="s">
        <v>65</v>
      </c>
      <c r="FU10" s="282" t="s">
        <v>66</v>
      </c>
      <c r="FV10" s="427"/>
      <c r="FW10" s="427"/>
      <c r="FX10" s="427"/>
      <c r="FY10" s="430"/>
      <c r="FZ10" s="427"/>
      <c r="GB10" s="428"/>
      <c r="GC10" s="432"/>
      <c r="GD10" s="427"/>
      <c r="GE10" s="427"/>
      <c r="GF10" s="427"/>
      <c r="GG10" s="283" t="s">
        <v>65</v>
      </c>
      <c r="GH10" s="282" t="s">
        <v>66</v>
      </c>
      <c r="GI10" s="427"/>
      <c r="GJ10" s="427"/>
      <c r="GK10" s="427"/>
      <c r="GL10" s="430"/>
      <c r="GM10" s="427"/>
    </row>
    <row r="11" spans="1:195" ht="15.5">
      <c r="B11" s="281"/>
      <c r="C11" s="281"/>
      <c r="D11" s="281"/>
      <c r="E11" s="255"/>
      <c r="F11" s="256"/>
      <c r="G11" s="274"/>
      <c r="H11" s="285"/>
      <c r="I11" s="286"/>
      <c r="J11" s="274"/>
      <c r="K11" s="274"/>
      <c r="L11" s="258"/>
      <c r="M11" s="259"/>
      <c r="N11" s="257"/>
      <c r="P11" s="442">
        <v>43466</v>
      </c>
      <c r="Q11" s="443" t="s">
        <v>195</v>
      </c>
      <c r="R11" s="444" t="s">
        <v>188</v>
      </c>
      <c r="S11" s="445">
        <v>6700</v>
      </c>
      <c r="T11" s="348" t="s">
        <v>75</v>
      </c>
      <c r="U11" s="446">
        <v>6700</v>
      </c>
      <c r="V11" s="445">
        <v>6700</v>
      </c>
      <c r="W11" s="312"/>
      <c r="X11" s="312"/>
      <c r="Y11" s="312"/>
      <c r="Z11" s="447">
        <v>43497</v>
      </c>
      <c r="AA11" s="312"/>
      <c r="AB11" s="312"/>
      <c r="AD11" s="281"/>
      <c r="AE11" s="281"/>
      <c r="AF11" s="281"/>
      <c r="AG11" s="255"/>
      <c r="AH11" s="256"/>
      <c r="AI11" s="274"/>
      <c r="AJ11" s="285"/>
      <c r="AK11" s="286"/>
      <c r="AL11" s="274"/>
      <c r="AM11" s="274"/>
      <c r="AN11" s="258"/>
      <c r="AO11" s="259"/>
      <c r="AP11" s="257"/>
      <c r="AR11" s="281"/>
      <c r="AS11" s="281"/>
      <c r="AT11" s="281"/>
      <c r="AU11" s="255"/>
      <c r="AV11" s="256"/>
      <c r="AW11" s="274"/>
      <c r="AX11" s="285"/>
      <c r="AY11" s="286"/>
      <c r="AZ11" s="274"/>
      <c r="BA11" s="274"/>
      <c r="BB11" s="258"/>
      <c r="BC11" s="259"/>
      <c r="BD11" s="257"/>
      <c r="BF11" s="281"/>
      <c r="BG11" s="281"/>
      <c r="BH11" s="281"/>
      <c r="BI11" s="255"/>
      <c r="BJ11" s="256"/>
      <c r="BK11" s="274"/>
      <c r="BL11" s="285"/>
      <c r="BM11" s="286"/>
      <c r="BN11" s="274"/>
      <c r="BO11" s="274"/>
      <c r="BP11" s="258"/>
      <c r="BQ11" s="259"/>
      <c r="BR11" s="257"/>
      <c r="BT11" s="281"/>
      <c r="BU11" s="281"/>
      <c r="BV11" s="281"/>
      <c r="BW11" s="255"/>
      <c r="BX11" s="256"/>
      <c r="BY11" s="274"/>
      <c r="BZ11" s="285"/>
      <c r="CA11" s="286"/>
      <c r="CB11" s="274"/>
      <c r="CC11" s="274"/>
      <c r="CD11" s="258"/>
      <c r="CE11" s="259"/>
      <c r="CF11" s="257"/>
      <c r="CH11" s="281"/>
      <c r="CI11" s="281"/>
      <c r="CJ11" s="281"/>
      <c r="CK11" s="255"/>
      <c r="CL11" s="256"/>
      <c r="CM11" s="274"/>
      <c r="CN11" s="285"/>
      <c r="CO11" s="286"/>
      <c r="CP11" s="274"/>
      <c r="CQ11" s="274"/>
      <c r="CR11" s="258"/>
      <c r="CS11" s="259"/>
      <c r="CT11" s="257"/>
      <c r="CV11" s="281"/>
      <c r="CW11" s="281"/>
      <c r="CX11" s="281"/>
      <c r="CY11" s="255"/>
      <c r="CZ11" s="256"/>
      <c r="DA11" s="274"/>
      <c r="DB11" s="285"/>
      <c r="DC11" s="286"/>
      <c r="DD11" s="274"/>
      <c r="DE11" s="274"/>
      <c r="DF11" s="258"/>
      <c r="DG11" s="259"/>
      <c r="DH11" s="257"/>
      <c r="DJ11" s="281"/>
      <c r="DK11" s="281"/>
      <c r="DL11" s="281"/>
      <c r="DM11" s="255"/>
      <c r="DN11" s="256"/>
      <c r="DO11" s="274"/>
      <c r="DP11" s="285"/>
      <c r="DQ11" s="286"/>
      <c r="DR11" s="274"/>
      <c r="DS11" s="274"/>
      <c r="DT11" s="258"/>
      <c r="DU11" s="259"/>
      <c r="DV11" s="257"/>
      <c r="DX11" s="281"/>
      <c r="DY11" s="281"/>
      <c r="DZ11" s="281"/>
      <c r="EA11" s="255"/>
      <c r="EB11" s="256"/>
      <c r="EC11" s="274"/>
      <c r="ED11" s="285"/>
      <c r="EE11" s="286"/>
      <c r="EF11" s="274"/>
      <c r="EG11" s="274"/>
      <c r="EH11" s="258"/>
      <c r="EI11" s="259"/>
      <c r="EJ11" s="257"/>
      <c r="EL11" s="281"/>
      <c r="EM11" s="281"/>
      <c r="EN11" s="281"/>
      <c r="EO11" s="255"/>
      <c r="EP11" s="256"/>
      <c r="EQ11" s="274"/>
      <c r="ER11" s="285"/>
      <c r="ES11" s="286"/>
      <c r="ET11" s="274"/>
      <c r="EU11" s="274"/>
      <c r="EV11" s="258"/>
      <c r="EW11" s="259"/>
      <c r="EX11" s="257"/>
      <c r="EZ11" s="281"/>
      <c r="FA11" s="281"/>
      <c r="FB11" s="281"/>
      <c r="FC11" s="255"/>
      <c r="FD11" s="256"/>
      <c r="FE11" s="274"/>
      <c r="FF11" s="285"/>
      <c r="FG11" s="286"/>
      <c r="FH11" s="274"/>
      <c r="FI11" s="274"/>
      <c r="FJ11" s="258"/>
      <c r="FK11" s="259"/>
      <c r="FL11" s="257"/>
      <c r="FN11" s="281"/>
      <c r="FO11" s="281"/>
      <c r="FP11" s="281"/>
      <c r="FQ11" s="255"/>
      <c r="FR11" s="256"/>
      <c r="FS11" s="274"/>
      <c r="FT11" s="285"/>
      <c r="FU11" s="286"/>
      <c r="FV11" s="274"/>
      <c r="FW11" s="274"/>
      <c r="FX11" s="258"/>
      <c r="FY11" s="259"/>
      <c r="FZ11" s="257"/>
      <c r="GB11" s="281" t="str">
        <f>Q8</f>
        <v>janvier</v>
      </c>
      <c r="GC11" s="281"/>
      <c r="GD11" s="255"/>
      <c r="GE11" s="256"/>
      <c r="GF11" s="274">
        <f>U26</f>
        <v>0</v>
      </c>
      <c r="GG11" s="289">
        <f>V26</f>
        <v>0</v>
      </c>
      <c r="GH11" s="301">
        <f>W26</f>
        <v>0</v>
      </c>
      <c r="GI11" s="274">
        <f>X26</f>
        <v>0</v>
      </c>
      <c r="GJ11" s="274">
        <f>Y26</f>
        <v>0</v>
      </c>
      <c r="GK11" s="258"/>
      <c r="GL11" s="259"/>
      <c r="GM11" s="274">
        <f>AB26</f>
        <v>0</v>
      </c>
    </row>
    <row r="12" spans="1:195" ht="15.5">
      <c r="B12" s="281"/>
      <c r="C12" s="281"/>
      <c r="D12" s="281"/>
      <c r="E12" s="255"/>
      <c r="F12" s="260"/>
      <c r="G12" s="274"/>
      <c r="H12" s="285"/>
      <c r="I12" s="286"/>
      <c r="J12" s="274"/>
      <c r="K12" s="274"/>
      <c r="L12" s="258"/>
      <c r="M12" s="259"/>
      <c r="N12" s="257"/>
      <c r="P12" s="448">
        <v>43466</v>
      </c>
      <c r="Q12" s="443" t="s">
        <v>195</v>
      </c>
      <c r="R12" s="444" t="s">
        <v>189</v>
      </c>
      <c r="S12" s="445">
        <v>5250</v>
      </c>
      <c r="T12" s="314" t="s">
        <v>76</v>
      </c>
      <c r="U12" s="446">
        <v>5250</v>
      </c>
      <c r="V12" s="445">
        <v>5250</v>
      </c>
      <c r="W12" s="313"/>
      <c r="X12" s="313"/>
      <c r="Y12" s="313"/>
      <c r="Z12" s="447">
        <v>43497</v>
      </c>
      <c r="AA12" s="313"/>
      <c r="AB12" s="313"/>
      <c r="AD12" s="281"/>
      <c r="AE12" s="281"/>
      <c r="AF12" s="281"/>
      <c r="AG12" s="255"/>
      <c r="AH12" s="260"/>
      <c r="AI12" s="274"/>
      <c r="AJ12" s="285"/>
      <c r="AK12" s="286"/>
      <c r="AL12" s="274"/>
      <c r="AM12" s="274"/>
      <c r="AN12" s="258"/>
      <c r="AO12" s="259"/>
      <c r="AP12" s="257"/>
      <c r="AR12" s="281"/>
      <c r="AS12" s="281"/>
      <c r="AT12" s="281"/>
      <c r="AU12" s="255"/>
      <c r="AV12" s="260"/>
      <c r="AW12" s="274"/>
      <c r="AX12" s="285"/>
      <c r="AY12" s="286"/>
      <c r="AZ12" s="274"/>
      <c r="BA12" s="274"/>
      <c r="BB12" s="258"/>
      <c r="BC12" s="259"/>
      <c r="BD12" s="257"/>
      <c r="BF12" s="281"/>
      <c r="BG12" s="281"/>
      <c r="BH12" s="281"/>
      <c r="BI12" s="255"/>
      <c r="BJ12" s="260"/>
      <c r="BK12" s="274"/>
      <c r="BL12" s="285"/>
      <c r="BM12" s="286"/>
      <c r="BN12" s="274"/>
      <c r="BO12" s="274"/>
      <c r="BP12" s="258"/>
      <c r="BQ12" s="259"/>
      <c r="BR12" s="257"/>
      <c r="BT12" s="281"/>
      <c r="BU12" s="281"/>
      <c r="BV12" s="281"/>
      <c r="BW12" s="255"/>
      <c r="BX12" s="260"/>
      <c r="BY12" s="274"/>
      <c r="BZ12" s="285"/>
      <c r="CA12" s="286"/>
      <c r="CB12" s="274"/>
      <c r="CC12" s="274"/>
      <c r="CD12" s="258"/>
      <c r="CE12" s="259"/>
      <c r="CF12" s="257"/>
      <c r="CH12" s="281"/>
      <c r="CI12" s="281"/>
      <c r="CJ12" s="281"/>
      <c r="CK12" s="255"/>
      <c r="CL12" s="260"/>
      <c r="CM12" s="274"/>
      <c r="CN12" s="285"/>
      <c r="CO12" s="286"/>
      <c r="CP12" s="274"/>
      <c r="CQ12" s="274"/>
      <c r="CR12" s="258"/>
      <c r="CS12" s="259"/>
      <c r="CT12" s="257"/>
      <c r="CV12" s="281"/>
      <c r="CW12" s="281"/>
      <c r="CX12" s="281"/>
      <c r="CY12" s="255"/>
      <c r="CZ12" s="260"/>
      <c r="DA12" s="274"/>
      <c r="DB12" s="285"/>
      <c r="DC12" s="286"/>
      <c r="DD12" s="274"/>
      <c r="DE12" s="274"/>
      <c r="DF12" s="258"/>
      <c r="DG12" s="259"/>
      <c r="DH12" s="257"/>
      <c r="DJ12" s="281"/>
      <c r="DK12" s="281"/>
      <c r="DL12" s="281"/>
      <c r="DM12" s="255"/>
      <c r="DN12" s="260"/>
      <c r="DO12" s="274"/>
      <c r="DP12" s="285"/>
      <c r="DQ12" s="286"/>
      <c r="DR12" s="274"/>
      <c r="DS12" s="274"/>
      <c r="DT12" s="258"/>
      <c r="DU12" s="259"/>
      <c r="DV12" s="257"/>
      <c r="DX12" s="281"/>
      <c r="DY12" s="281"/>
      <c r="DZ12" s="281"/>
      <c r="EA12" s="255"/>
      <c r="EB12" s="260"/>
      <c r="EC12" s="274"/>
      <c r="ED12" s="285"/>
      <c r="EE12" s="286"/>
      <c r="EF12" s="274"/>
      <c r="EG12" s="274"/>
      <c r="EH12" s="258"/>
      <c r="EI12" s="259"/>
      <c r="EJ12" s="257"/>
      <c r="EL12" s="281"/>
      <c r="EM12" s="281"/>
      <c r="EN12" s="281"/>
      <c r="EO12" s="255"/>
      <c r="EP12" s="260"/>
      <c r="EQ12" s="274"/>
      <c r="ER12" s="285"/>
      <c r="ES12" s="286"/>
      <c r="ET12" s="274"/>
      <c r="EU12" s="274"/>
      <c r="EV12" s="258"/>
      <c r="EW12" s="259"/>
      <c r="EX12" s="257"/>
      <c r="EZ12" s="281"/>
      <c r="FA12" s="281"/>
      <c r="FB12" s="281"/>
      <c r="FC12" s="255"/>
      <c r="FD12" s="260"/>
      <c r="FE12" s="274"/>
      <c r="FF12" s="285"/>
      <c r="FG12" s="286"/>
      <c r="FH12" s="274"/>
      <c r="FI12" s="274"/>
      <c r="FJ12" s="258"/>
      <c r="FK12" s="259"/>
      <c r="FL12" s="257"/>
      <c r="FN12" s="281"/>
      <c r="FO12" s="281"/>
      <c r="FP12" s="281"/>
      <c r="FQ12" s="255"/>
      <c r="FR12" s="260"/>
      <c r="FS12" s="274"/>
      <c r="FT12" s="285"/>
      <c r="FU12" s="286"/>
      <c r="FV12" s="274"/>
      <c r="FW12" s="274"/>
      <c r="FX12" s="258"/>
      <c r="FY12" s="259"/>
      <c r="FZ12" s="257"/>
      <c r="GB12" s="281" t="str">
        <f>AE8</f>
        <v>février</v>
      </c>
      <c r="GC12" s="281"/>
      <c r="GD12" s="255"/>
      <c r="GE12" s="260"/>
      <c r="GF12" s="274">
        <f>AI26</f>
        <v>0</v>
      </c>
      <c r="GG12" s="285">
        <f>AJ26</f>
        <v>0</v>
      </c>
      <c r="GH12" s="286">
        <f>AK26</f>
        <v>0</v>
      </c>
      <c r="GI12" s="274">
        <f>AL26</f>
        <v>0</v>
      </c>
      <c r="GJ12" s="274">
        <f>AM26</f>
        <v>0</v>
      </c>
      <c r="GK12" s="258"/>
      <c r="GL12" s="259"/>
      <c r="GM12" s="274">
        <f>AP26</f>
        <v>0</v>
      </c>
    </row>
    <row r="13" spans="1:195">
      <c r="B13" s="281"/>
      <c r="C13" s="281"/>
      <c r="D13" s="281"/>
      <c r="E13" s="255"/>
      <c r="F13" s="260"/>
      <c r="G13" s="274"/>
      <c r="H13" s="285"/>
      <c r="I13" s="286"/>
      <c r="J13" s="274"/>
      <c r="K13" s="274"/>
      <c r="L13" s="258"/>
      <c r="M13" s="259"/>
      <c r="N13" s="257"/>
      <c r="P13" s="281"/>
      <c r="Q13" s="281"/>
      <c r="R13" s="281"/>
      <c r="S13" s="334"/>
      <c r="T13" s="331"/>
      <c r="U13" s="274"/>
      <c r="V13" s="285"/>
      <c r="W13" s="286"/>
      <c r="X13" s="274"/>
      <c r="Y13" s="274"/>
      <c r="Z13" s="258"/>
      <c r="AA13" s="259"/>
      <c r="AB13" s="257"/>
      <c r="AD13" s="281"/>
      <c r="AE13" s="281"/>
      <c r="AF13" s="254"/>
      <c r="AG13" s="255"/>
      <c r="AH13" s="260"/>
      <c r="AI13" s="274"/>
      <c r="AJ13" s="285"/>
      <c r="AK13" s="286"/>
      <c r="AL13" s="274"/>
      <c r="AM13" s="274"/>
      <c r="AN13" s="258"/>
      <c r="AO13" s="259"/>
      <c r="AP13" s="257"/>
      <c r="AR13" s="281"/>
      <c r="AS13" s="281"/>
      <c r="AT13" s="254"/>
      <c r="AU13" s="255"/>
      <c r="AV13" s="260"/>
      <c r="AW13" s="274"/>
      <c r="AX13" s="285"/>
      <c r="AY13" s="286"/>
      <c r="AZ13" s="274"/>
      <c r="BA13" s="274"/>
      <c r="BB13" s="258"/>
      <c r="BC13" s="259"/>
      <c r="BD13" s="257"/>
      <c r="BF13" s="281"/>
      <c r="BG13" s="281"/>
      <c r="BH13" s="254"/>
      <c r="BI13" s="255"/>
      <c r="BJ13" s="260"/>
      <c r="BK13" s="274"/>
      <c r="BL13" s="285"/>
      <c r="BM13" s="286"/>
      <c r="BN13" s="274"/>
      <c r="BO13" s="274"/>
      <c r="BP13" s="258"/>
      <c r="BQ13" s="259"/>
      <c r="BR13" s="257"/>
      <c r="BT13" s="281"/>
      <c r="BU13" s="281"/>
      <c r="BV13" s="254"/>
      <c r="BW13" s="255"/>
      <c r="BX13" s="260"/>
      <c r="BY13" s="274"/>
      <c r="BZ13" s="285"/>
      <c r="CA13" s="286"/>
      <c r="CB13" s="274"/>
      <c r="CC13" s="274"/>
      <c r="CD13" s="258"/>
      <c r="CE13" s="259"/>
      <c r="CF13" s="257"/>
      <c r="CH13" s="281"/>
      <c r="CI13" s="281"/>
      <c r="CJ13" s="254"/>
      <c r="CK13" s="255"/>
      <c r="CL13" s="260"/>
      <c r="CM13" s="274"/>
      <c r="CN13" s="285"/>
      <c r="CO13" s="286"/>
      <c r="CP13" s="274"/>
      <c r="CQ13" s="274"/>
      <c r="CR13" s="258"/>
      <c r="CS13" s="259"/>
      <c r="CT13" s="257"/>
      <c r="CV13" s="281"/>
      <c r="CW13" s="281"/>
      <c r="CX13" s="254"/>
      <c r="CY13" s="255"/>
      <c r="CZ13" s="260"/>
      <c r="DA13" s="274"/>
      <c r="DB13" s="285"/>
      <c r="DC13" s="286"/>
      <c r="DD13" s="274"/>
      <c r="DE13" s="274"/>
      <c r="DF13" s="258"/>
      <c r="DG13" s="259"/>
      <c r="DH13" s="257"/>
      <c r="DJ13" s="281"/>
      <c r="DK13" s="281"/>
      <c r="DL13" s="254"/>
      <c r="DM13" s="255"/>
      <c r="DN13" s="260"/>
      <c r="DO13" s="274"/>
      <c r="DP13" s="285"/>
      <c r="DQ13" s="286"/>
      <c r="DR13" s="274"/>
      <c r="DS13" s="274"/>
      <c r="DT13" s="258"/>
      <c r="DU13" s="259"/>
      <c r="DV13" s="257"/>
      <c r="DX13" s="281"/>
      <c r="DY13" s="281"/>
      <c r="DZ13" s="254"/>
      <c r="EA13" s="255"/>
      <c r="EB13" s="260"/>
      <c r="EC13" s="274"/>
      <c r="ED13" s="285"/>
      <c r="EE13" s="286"/>
      <c r="EF13" s="274"/>
      <c r="EG13" s="274"/>
      <c r="EH13" s="258"/>
      <c r="EI13" s="259"/>
      <c r="EJ13" s="257"/>
      <c r="EL13" s="281"/>
      <c r="EM13" s="281"/>
      <c r="EN13" s="254"/>
      <c r="EO13" s="255"/>
      <c r="EP13" s="260"/>
      <c r="EQ13" s="274"/>
      <c r="ER13" s="285"/>
      <c r="ES13" s="286"/>
      <c r="ET13" s="274"/>
      <c r="EU13" s="274"/>
      <c r="EV13" s="258"/>
      <c r="EW13" s="259"/>
      <c r="EX13" s="257"/>
      <c r="EZ13" s="281"/>
      <c r="FA13" s="281"/>
      <c r="FB13" s="254"/>
      <c r="FC13" s="255"/>
      <c r="FD13" s="260"/>
      <c r="FE13" s="274"/>
      <c r="FF13" s="285"/>
      <c r="FG13" s="286"/>
      <c r="FH13" s="274"/>
      <c r="FI13" s="274"/>
      <c r="FJ13" s="258"/>
      <c r="FK13" s="259"/>
      <c r="FL13" s="257"/>
      <c r="FN13" s="281"/>
      <c r="FO13" s="281"/>
      <c r="FP13" s="254"/>
      <c r="FQ13" s="255"/>
      <c r="FR13" s="260"/>
      <c r="FS13" s="274"/>
      <c r="FT13" s="285"/>
      <c r="FU13" s="286"/>
      <c r="FV13" s="274"/>
      <c r="FW13" s="274"/>
      <c r="FX13" s="258"/>
      <c r="FY13" s="259"/>
      <c r="FZ13" s="257"/>
      <c r="GB13" s="281" t="str">
        <f>AS8</f>
        <v>mars</v>
      </c>
      <c r="GC13" s="281"/>
      <c r="GD13" s="255"/>
      <c r="GE13" s="260"/>
      <c r="GF13" s="274">
        <f>AW26</f>
        <v>0</v>
      </c>
      <c r="GG13" s="285">
        <f>AX26</f>
        <v>0</v>
      </c>
      <c r="GH13" s="286">
        <f>AY26</f>
        <v>0</v>
      </c>
      <c r="GI13" s="274">
        <f>AZ26</f>
        <v>0</v>
      </c>
      <c r="GJ13" s="274">
        <f>BA26</f>
        <v>0</v>
      </c>
      <c r="GK13" s="258"/>
      <c r="GL13" s="259"/>
      <c r="GM13" s="274">
        <f>BD26</f>
        <v>0</v>
      </c>
    </row>
    <row r="14" spans="1:195">
      <c r="B14" s="281"/>
      <c r="C14" s="254"/>
      <c r="D14" s="254"/>
      <c r="E14" s="255"/>
      <c r="F14" s="261"/>
      <c r="G14" s="274"/>
      <c r="H14" s="285"/>
      <c r="I14" s="286"/>
      <c r="J14" s="274"/>
      <c r="K14" s="274"/>
      <c r="L14" s="258"/>
      <c r="M14" s="259"/>
      <c r="N14" s="257"/>
      <c r="P14" s="281"/>
      <c r="Q14" s="281"/>
      <c r="R14" s="254"/>
      <c r="S14" s="334"/>
      <c r="T14" s="331"/>
      <c r="U14" s="274"/>
      <c r="V14" s="285"/>
      <c r="W14" s="286"/>
      <c r="X14" s="274"/>
      <c r="Z14" s="258"/>
      <c r="AA14" s="259"/>
      <c r="AB14" s="257"/>
      <c r="AD14" s="281"/>
      <c r="AE14" s="254"/>
      <c r="AF14" s="254"/>
      <c r="AG14" s="255"/>
      <c r="AH14" s="261"/>
      <c r="AI14" s="274"/>
      <c r="AJ14" s="285"/>
      <c r="AK14" s="286"/>
      <c r="AL14" s="274"/>
      <c r="AM14" s="274"/>
      <c r="AN14" s="258"/>
      <c r="AO14" s="259"/>
      <c r="AP14" s="257"/>
      <c r="AR14" s="281"/>
      <c r="AS14" s="254"/>
      <c r="AT14" s="254"/>
      <c r="AU14" s="255"/>
      <c r="AV14" s="261"/>
      <c r="AW14" s="274"/>
      <c r="AX14" s="285"/>
      <c r="AY14" s="286"/>
      <c r="AZ14" s="274"/>
      <c r="BA14" s="274"/>
      <c r="BB14" s="258"/>
      <c r="BC14" s="259"/>
      <c r="BD14" s="257"/>
      <c r="BF14" s="281"/>
      <c r="BG14" s="254"/>
      <c r="BH14" s="254"/>
      <c r="BI14" s="255"/>
      <c r="BJ14" s="261"/>
      <c r="BK14" s="274"/>
      <c r="BL14" s="285"/>
      <c r="BM14" s="286"/>
      <c r="BN14" s="274"/>
      <c r="BO14" s="274"/>
      <c r="BP14" s="258"/>
      <c r="BQ14" s="259"/>
      <c r="BR14" s="257"/>
      <c r="BT14" s="281"/>
      <c r="BU14" s="254"/>
      <c r="BV14" s="254"/>
      <c r="BW14" s="255"/>
      <c r="BX14" s="261"/>
      <c r="BY14" s="274"/>
      <c r="BZ14" s="285"/>
      <c r="CA14" s="286"/>
      <c r="CB14" s="274"/>
      <c r="CC14" s="274"/>
      <c r="CD14" s="258"/>
      <c r="CE14" s="259"/>
      <c r="CF14" s="257"/>
      <c r="CH14" s="281"/>
      <c r="CI14" s="254"/>
      <c r="CJ14" s="254"/>
      <c r="CK14" s="255"/>
      <c r="CL14" s="261"/>
      <c r="CM14" s="274"/>
      <c r="CN14" s="285"/>
      <c r="CO14" s="286"/>
      <c r="CP14" s="274"/>
      <c r="CQ14" s="274"/>
      <c r="CR14" s="258"/>
      <c r="CS14" s="259"/>
      <c r="CT14" s="257"/>
      <c r="CV14" s="281"/>
      <c r="CW14" s="254"/>
      <c r="CX14" s="254"/>
      <c r="CY14" s="255"/>
      <c r="CZ14" s="261"/>
      <c r="DA14" s="274"/>
      <c r="DB14" s="285"/>
      <c r="DC14" s="286"/>
      <c r="DD14" s="274"/>
      <c r="DE14" s="274"/>
      <c r="DF14" s="258"/>
      <c r="DG14" s="259"/>
      <c r="DH14" s="257"/>
      <c r="DJ14" s="281"/>
      <c r="DK14" s="254"/>
      <c r="DL14" s="254"/>
      <c r="DM14" s="255"/>
      <c r="DN14" s="261"/>
      <c r="DO14" s="274"/>
      <c r="DP14" s="285"/>
      <c r="DQ14" s="286"/>
      <c r="DR14" s="274"/>
      <c r="DS14" s="274"/>
      <c r="DT14" s="258"/>
      <c r="DU14" s="259"/>
      <c r="DV14" s="257"/>
      <c r="DX14" s="281"/>
      <c r="DY14" s="254"/>
      <c r="DZ14" s="254"/>
      <c r="EA14" s="255"/>
      <c r="EB14" s="261"/>
      <c r="EC14" s="274"/>
      <c r="ED14" s="285"/>
      <c r="EE14" s="286"/>
      <c r="EF14" s="274"/>
      <c r="EG14" s="274"/>
      <c r="EH14" s="258"/>
      <c r="EI14" s="259"/>
      <c r="EJ14" s="257"/>
      <c r="EL14" s="281"/>
      <c r="EM14" s="254"/>
      <c r="EN14" s="254"/>
      <c r="EO14" s="255"/>
      <c r="EP14" s="261"/>
      <c r="EQ14" s="274"/>
      <c r="ER14" s="285"/>
      <c r="ES14" s="286"/>
      <c r="ET14" s="274"/>
      <c r="EU14" s="274"/>
      <c r="EV14" s="258"/>
      <c r="EW14" s="259"/>
      <c r="EX14" s="257"/>
      <c r="EZ14" s="281"/>
      <c r="FA14" s="254"/>
      <c r="FB14" s="254"/>
      <c r="FC14" s="255"/>
      <c r="FD14" s="261"/>
      <c r="FE14" s="274"/>
      <c r="FF14" s="285"/>
      <c r="FG14" s="286"/>
      <c r="FH14" s="274"/>
      <c r="FI14" s="274"/>
      <c r="FJ14" s="258"/>
      <c r="FK14" s="259"/>
      <c r="FL14" s="257"/>
      <c r="FN14" s="281"/>
      <c r="FO14" s="254"/>
      <c r="FP14" s="254"/>
      <c r="FQ14" s="255"/>
      <c r="FR14" s="261"/>
      <c r="FS14" s="274"/>
      <c r="FT14" s="285"/>
      <c r="FU14" s="286"/>
      <c r="FV14" s="274"/>
      <c r="FW14" s="274"/>
      <c r="FX14" s="258"/>
      <c r="FY14" s="259"/>
      <c r="FZ14" s="257"/>
      <c r="GB14" s="281" t="str">
        <f>BG8</f>
        <v>avril</v>
      </c>
      <c r="GC14" s="254"/>
      <c r="GD14" s="255"/>
      <c r="GE14" s="261"/>
      <c r="GF14" s="274">
        <f>BK26</f>
        <v>0</v>
      </c>
      <c r="GG14" s="285">
        <f>BL26</f>
        <v>0</v>
      </c>
      <c r="GH14" s="286">
        <f>BM26</f>
        <v>0</v>
      </c>
      <c r="GI14" s="274">
        <f>BN26</f>
        <v>0</v>
      </c>
      <c r="GJ14" s="274">
        <f>BO26</f>
        <v>0</v>
      </c>
      <c r="GK14" s="258"/>
      <c r="GL14" s="259"/>
      <c r="GM14" s="274">
        <f>BR26</f>
        <v>0</v>
      </c>
    </row>
    <row r="15" spans="1:195">
      <c r="B15" s="254"/>
      <c r="C15" s="254"/>
      <c r="D15" s="254"/>
      <c r="E15" s="255"/>
      <c r="F15" s="256"/>
      <c r="G15" s="274"/>
      <c r="H15" s="287"/>
      <c r="I15" s="288"/>
      <c r="J15" s="279"/>
      <c r="K15" s="274"/>
      <c r="L15" s="258"/>
      <c r="M15" s="259"/>
      <c r="N15" s="257"/>
      <c r="P15" s="254"/>
      <c r="Q15" s="254"/>
      <c r="R15" s="254"/>
      <c r="S15" s="334"/>
      <c r="T15" s="331"/>
      <c r="U15" s="274"/>
      <c r="V15" s="287"/>
      <c r="W15" s="288"/>
      <c r="X15" s="279"/>
      <c r="Y15" s="274"/>
      <c r="Z15" s="258"/>
      <c r="AA15" s="259"/>
      <c r="AB15" s="257"/>
      <c r="AD15" s="254"/>
      <c r="AE15" s="254"/>
      <c r="AF15" s="254"/>
      <c r="AG15" s="255"/>
      <c r="AH15" s="256"/>
      <c r="AI15" s="274"/>
      <c r="AJ15" s="287"/>
      <c r="AK15" s="288"/>
      <c r="AL15" s="279"/>
      <c r="AM15" s="274"/>
      <c r="AN15" s="258"/>
      <c r="AO15" s="259"/>
      <c r="AP15" s="257"/>
      <c r="AR15" s="254"/>
      <c r="AS15" s="254"/>
      <c r="AT15" s="254"/>
      <c r="AU15" s="255"/>
      <c r="AV15" s="256"/>
      <c r="AW15" s="274"/>
      <c r="AX15" s="287"/>
      <c r="AY15" s="288"/>
      <c r="AZ15" s="279"/>
      <c r="BA15" s="274"/>
      <c r="BB15" s="258"/>
      <c r="BC15" s="259"/>
      <c r="BD15" s="257"/>
      <c r="BF15" s="254"/>
      <c r="BG15" s="254"/>
      <c r="BH15" s="254"/>
      <c r="BI15" s="255"/>
      <c r="BJ15" s="256"/>
      <c r="BK15" s="274"/>
      <c r="BL15" s="287"/>
      <c r="BM15" s="288"/>
      <c r="BN15" s="279"/>
      <c r="BO15" s="274"/>
      <c r="BP15" s="258"/>
      <c r="BQ15" s="259"/>
      <c r="BR15" s="257"/>
      <c r="BT15" s="254"/>
      <c r="BU15" s="254"/>
      <c r="BV15" s="254"/>
      <c r="BW15" s="255"/>
      <c r="BX15" s="256"/>
      <c r="BY15" s="274"/>
      <c r="BZ15" s="287"/>
      <c r="CA15" s="288"/>
      <c r="CB15" s="279"/>
      <c r="CC15" s="274"/>
      <c r="CD15" s="258"/>
      <c r="CE15" s="259"/>
      <c r="CF15" s="257"/>
      <c r="CH15" s="254"/>
      <c r="CI15" s="254"/>
      <c r="CJ15" s="254"/>
      <c r="CK15" s="255"/>
      <c r="CL15" s="256"/>
      <c r="CM15" s="274"/>
      <c r="CN15" s="287"/>
      <c r="CO15" s="288"/>
      <c r="CP15" s="279"/>
      <c r="CQ15" s="274"/>
      <c r="CR15" s="258"/>
      <c r="CS15" s="259"/>
      <c r="CT15" s="257"/>
      <c r="CV15" s="254"/>
      <c r="CW15" s="254"/>
      <c r="CX15" s="254"/>
      <c r="CY15" s="255"/>
      <c r="CZ15" s="256"/>
      <c r="DA15" s="274"/>
      <c r="DB15" s="287"/>
      <c r="DC15" s="288"/>
      <c r="DD15" s="279"/>
      <c r="DE15" s="274"/>
      <c r="DF15" s="258"/>
      <c r="DG15" s="259"/>
      <c r="DH15" s="257"/>
      <c r="DJ15" s="254"/>
      <c r="DK15" s="254"/>
      <c r="DL15" s="254"/>
      <c r="DM15" s="255"/>
      <c r="DN15" s="256"/>
      <c r="DO15" s="274"/>
      <c r="DP15" s="287"/>
      <c r="DQ15" s="288"/>
      <c r="DR15" s="279"/>
      <c r="DS15" s="274"/>
      <c r="DT15" s="258"/>
      <c r="DU15" s="259"/>
      <c r="DV15" s="257"/>
      <c r="DX15" s="254"/>
      <c r="DY15" s="254"/>
      <c r="DZ15" s="254"/>
      <c r="EA15" s="255"/>
      <c r="EB15" s="256"/>
      <c r="EC15" s="274"/>
      <c r="ED15" s="287"/>
      <c r="EE15" s="288"/>
      <c r="EF15" s="279"/>
      <c r="EG15" s="274"/>
      <c r="EH15" s="258"/>
      <c r="EI15" s="259"/>
      <c r="EJ15" s="257"/>
      <c r="EL15" s="254"/>
      <c r="EM15" s="254"/>
      <c r="EN15" s="254"/>
      <c r="EO15" s="255"/>
      <c r="EP15" s="256"/>
      <c r="EQ15" s="274"/>
      <c r="ER15" s="287"/>
      <c r="ES15" s="288"/>
      <c r="ET15" s="279"/>
      <c r="EU15" s="274"/>
      <c r="EV15" s="258"/>
      <c r="EW15" s="259"/>
      <c r="EX15" s="257"/>
      <c r="EZ15" s="254"/>
      <c r="FA15" s="254"/>
      <c r="FB15" s="254"/>
      <c r="FC15" s="255"/>
      <c r="FD15" s="256"/>
      <c r="FE15" s="274"/>
      <c r="FF15" s="287"/>
      <c r="FG15" s="288"/>
      <c r="FH15" s="279"/>
      <c r="FI15" s="274"/>
      <c r="FJ15" s="258"/>
      <c r="FK15" s="259"/>
      <c r="FL15" s="257"/>
      <c r="FN15" s="254"/>
      <c r="FO15" s="254"/>
      <c r="FP15" s="254"/>
      <c r="FQ15" s="255"/>
      <c r="FR15" s="256"/>
      <c r="FS15" s="274"/>
      <c r="FT15" s="287"/>
      <c r="FU15" s="288"/>
      <c r="FV15" s="279"/>
      <c r="FW15" s="274"/>
      <c r="FX15" s="258"/>
      <c r="FY15" s="259"/>
      <c r="FZ15" s="257"/>
      <c r="GB15" s="281" t="str">
        <f>BU8</f>
        <v>mai</v>
      </c>
      <c r="GC15" s="254"/>
      <c r="GD15" s="255"/>
      <c r="GE15" s="256"/>
      <c r="GF15" s="274">
        <f>BY26</f>
        <v>0</v>
      </c>
      <c r="GG15" s="285">
        <f>BZ26</f>
        <v>0</v>
      </c>
      <c r="GH15" s="286">
        <f>CA26</f>
        <v>0</v>
      </c>
      <c r="GI15" s="274">
        <f>CB26</f>
        <v>0</v>
      </c>
      <c r="GJ15" s="274">
        <f>CC26</f>
        <v>0</v>
      </c>
      <c r="GK15" s="258"/>
      <c r="GL15" s="259"/>
      <c r="GM15" s="274">
        <f>CF26</f>
        <v>0</v>
      </c>
    </row>
    <row r="16" spans="1:195">
      <c r="B16" s="254"/>
      <c r="C16" s="254"/>
      <c r="D16" s="254"/>
      <c r="E16" s="255"/>
      <c r="F16" s="261"/>
      <c r="G16" s="274"/>
      <c r="H16" s="285"/>
      <c r="I16" s="286"/>
      <c r="J16" s="274"/>
      <c r="K16" s="274"/>
      <c r="L16" s="262"/>
      <c r="M16" s="259"/>
      <c r="N16" s="257"/>
      <c r="P16" s="254"/>
      <c r="Q16" s="254"/>
      <c r="R16" s="254"/>
      <c r="S16" s="334"/>
      <c r="T16" s="331"/>
      <c r="U16" s="274"/>
      <c r="V16" s="285"/>
      <c r="W16" s="286"/>
      <c r="X16" s="274"/>
      <c r="Y16" s="274"/>
      <c r="Z16" s="262"/>
      <c r="AA16" s="259"/>
      <c r="AB16" s="257"/>
      <c r="AD16" s="254"/>
      <c r="AE16" s="254"/>
      <c r="AF16" s="254"/>
      <c r="AG16" s="255"/>
      <c r="AH16" s="261"/>
      <c r="AI16" s="274"/>
      <c r="AJ16" s="285"/>
      <c r="AK16" s="286"/>
      <c r="AL16" s="274"/>
      <c r="AM16" s="274"/>
      <c r="AN16" s="262"/>
      <c r="AO16" s="259"/>
      <c r="AP16" s="257"/>
      <c r="AR16" s="254"/>
      <c r="AS16" s="254"/>
      <c r="AT16" s="254"/>
      <c r="AU16" s="255"/>
      <c r="AV16" s="261"/>
      <c r="AW16" s="274"/>
      <c r="AX16" s="285"/>
      <c r="AY16" s="286"/>
      <c r="AZ16" s="274"/>
      <c r="BA16" s="274"/>
      <c r="BB16" s="262"/>
      <c r="BC16" s="259"/>
      <c r="BD16" s="257"/>
      <c r="BF16" s="254"/>
      <c r="BG16" s="254"/>
      <c r="BH16" s="254"/>
      <c r="BI16" s="255"/>
      <c r="BJ16" s="261"/>
      <c r="BK16" s="274"/>
      <c r="BL16" s="285"/>
      <c r="BM16" s="286"/>
      <c r="BN16" s="274"/>
      <c r="BO16" s="274"/>
      <c r="BP16" s="262"/>
      <c r="BQ16" s="259"/>
      <c r="BR16" s="257"/>
      <c r="BT16" s="254"/>
      <c r="BU16" s="254"/>
      <c r="BV16" s="254"/>
      <c r="BW16" s="255"/>
      <c r="BX16" s="261"/>
      <c r="BY16" s="274"/>
      <c r="BZ16" s="285"/>
      <c r="CA16" s="286"/>
      <c r="CB16" s="274"/>
      <c r="CC16" s="274"/>
      <c r="CD16" s="262"/>
      <c r="CE16" s="259"/>
      <c r="CF16" s="257"/>
      <c r="CH16" s="254"/>
      <c r="CI16" s="254"/>
      <c r="CJ16" s="254"/>
      <c r="CK16" s="255"/>
      <c r="CL16" s="261"/>
      <c r="CM16" s="274"/>
      <c r="CN16" s="285"/>
      <c r="CO16" s="286"/>
      <c r="CP16" s="274"/>
      <c r="CQ16" s="274"/>
      <c r="CR16" s="262"/>
      <c r="CS16" s="259"/>
      <c r="CT16" s="257"/>
      <c r="CV16" s="254"/>
      <c r="CW16" s="254"/>
      <c r="CX16" s="254"/>
      <c r="CY16" s="255"/>
      <c r="CZ16" s="261"/>
      <c r="DA16" s="274"/>
      <c r="DB16" s="285"/>
      <c r="DC16" s="286"/>
      <c r="DD16" s="274"/>
      <c r="DE16" s="274"/>
      <c r="DF16" s="262"/>
      <c r="DG16" s="259"/>
      <c r="DH16" s="257"/>
      <c r="DJ16" s="254"/>
      <c r="DK16" s="254"/>
      <c r="DL16" s="254"/>
      <c r="DM16" s="255"/>
      <c r="DN16" s="261"/>
      <c r="DO16" s="274"/>
      <c r="DP16" s="285"/>
      <c r="DQ16" s="286"/>
      <c r="DR16" s="274"/>
      <c r="DS16" s="274"/>
      <c r="DT16" s="262"/>
      <c r="DU16" s="259"/>
      <c r="DV16" s="257"/>
      <c r="DX16" s="254"/>
      <c r="DY16" s="254"/>
      <c r="DZ16" s="254"/>
      <c r="EA16" s="255"/>
      <c r="EB16" s="261"/>
      <c r="EC16" s="274"/>
      <c r="ED16" s="285"/>
      <c r="EE16" s="286"/>
      <c r="EF16" s="274"/>
      <c r="EG16" s="274"/>
      <c r="EH16" s="262"/>
      <c r="EI16" s="259"/>
      <c r="EJ16" s="257"/>
      <c r="EL16" s="254"/>
      <c r="EM16" s="254"/>
      <c r="EN16" s="254"/>
      <c r="EO16" s="255"/>
      <c r="EP16" s="261"/>
      <c r="EQ16" s="274"/>
      <c r="ER16" s="285"/>
      <c r="ES16" s="286"/>
      <c r="ET16" s="274"/>
      <c r="EU16" s="274"/>
      <c r="EV16" s="262"/>
      <c r="EW16" s="259"/>
      <c r="EX16" s="257"/>
      <c r="EZ16" s="254"/>
      <c r="FA16" s="254"/>
      <c r="FB16" s="254"/>
      <c r="FC16" s="255"/>
      <c r="FD16" s="261"/>
      <c r="FE16" s="274"/>
      <c r="FF16" s="285"/>
      <c r="FG16" s="286"/>
      <c r="FH16" s="274"/>
      <c r="FI16" s="274"/>
      <c r="FJ16" s="262"/>
      <c r="FK16" s="259"/>
      <c r="FL16" s="257"/>
      <c r="FN16" s="254"/>
      <c r="FO16" s="254"/>
      <c r="FP16" s="254"/>
      <c r="FQ16" s="255"/>
      <c r="FR16" s="261"/>
      <c r="FS16" s="274"/>
      <c r="FT16" s="285"/>
      <c r="FU16" s="286"/>
      <c r="FV16" s="274"/>
      <c r="FW16" s="274"/>
      <c r="FX16" s="262"/>
      <c r="FY16" s="259"/>
      <c r="FZ16" s="257"/>
      <c r="GB16" s="281" t="str">
        <f>CI8</f>
        <v>juin</v>
      </c>
      <c r="GC16" s="254"/>
      <c r="GD16" s="255"/>
      <c r="GE16" s="261"/>
      <c r="GF16" s="274">
        <f>CM26</f>
        <v>0</v>
      </c>
      <c r="GG16" s="287">
        <f>CN26</f>
        <v>0</v>
      </c>
      <c r="GH16" s="288">
        <f>CO26</f>
        <v>0</v>
      </c>
      <c r="GI16" s="274">
        <f>CP26</f>
        <v>0</v>
      </c>
      <c r="GJ16" s="274">
        <f>CQ26</f>
        <v>0</v>
      </c>
      <c r="GK16" s="262"/>
      <c r="GL16" s="259"/>
      <c r="GM16" s="274">
        <f>CT26</f>
        <v>0</v>
      </c>
    </row>
    <row r="17" spans="2:195">
      <c r="B17" s="254"/>
      <c r="C17" s="254"/>
      <c r="D17" s="254"/>
      <c r="E17" s="255"/>
      <c r="F17" s="261"/>
      <c r="G17" s="274"/>
      <c r="H17" s="285"/>
      <c r="I17" s="286"/>
      <c r="J17" s="274"/>
      <c r="K17" s="274"/>
      <c r="L17" s="258"/>
      <c r="M17" s="259"/>
      <c r="N17" s="257"/>
      <c r="P17" s="254"/>
      <c r="Q17" s="254"/>
      <c r="R17" s="254"/>
      <c r="S17" s="334"/>
      <c r="T17" s="331"/>
      <c r="U17" s="274"/>
      <c r="V17" s="285"/>
      <c r="W17" s="286"/>
      <c r="X17" s="274"/>
      <c r="Y17" s="274"/>
      <c r="Z17" s="258"/>
      <c r="AA17" s="259"/>
      <c r="AB17" s="257"/>
      <c r="AD17" s="254"/>
      <c r="AE17" s="254"/>
      <c r="AF17" s="254"/>
      <c r="AG17" s="255"/>
      <c r="AH17" s="261"/>
      <c r="AI17" s="274"/>
      <c r="AJ17" s="285"/>
      <c r="AK17" s="286"/>
      <c r="AL17" s="274"/>
      <c r="AM17" s="274"/>
      <c r="AN17" s="258"/>
      <c r="AO17" s="259"/>
      <c r="AP17" s="257"/>
      <c r="AR17" s="254"/>
      <c r="AS17" s="254"/>
      <c r="AT17" s="254"/>
      <c r="AU17" s="255"/>
      <c r="AV17" s="261"/>
      <c r="AW17" s="274"/>
      <c r="AX17" s="285"/>
      <c r="AY17" s="286"/>
      <c r="AZ17" s="274"/>
      <c r="BA17" s="274"/>
      <c r="BB17" s="258"/>
      <c r="BC17" s="259"/>
      <c r="BD17" s="257"/>
      <c r="BF17" s="254"/>
      <c r="BG17" s="254"/>
      <c r="BH17" s="254"/>
      <c r="BI17" s="255"/>
      <c r="BJ17" s="261"/>
      <c r="BK17" s="274"/>
      <c r="BL17" s="285"/>
      <c r="BM17" s="286"/>
      <c r="BN17" s="274"/>
      <c r="BO17" s="274"/>
      <c r="BP17" s="258"/>
      <c r="BQ17" s="259"/>
      <c r="BR17" s="257"/>
      <c r="BT17" s="254"/>
      <c r="BU17" s="254"/>
      <c r="BV17" s="254"/>
      <c r="BW17" s="255"/>
      <c r="BX17" s="261"/>
      <c r="BY17" s="274"/>
      <c r="BZ17" s="285"/>
      <c r="CA17" s="286"/>
      <c r="CB17" s="274"/>
      <c r="CC17" s="274"/>
      <c r="CD17" s="258"/>
      <c r="CE17" s="259"/>
      <c r="CF17" s="257"/>
      <c r="CH17" s="254"/>
      <c r="CI17" s="254"/>
      <c r="CJ17" s="254"/>
      <c r="CK17" s="255"/>
      <c r="CL17" s="261"/>
      <c r="CM17" s="274"/>
      <c r="CN17" s="285"/>
      <c r="CO17" s="286"/>
      <c r="CP17" s="274"/>
      <c r="CQ17" s="274"/>
      <c r="CR17" s="258"/>
      <c r="CS17" s="259"/>
      <c r="CT17" s="257"/>
      <c r="CV17" s="254"/>
      <c r="CW17" s="254"/>
      <c r="CX17" s="254"/>
      <c r="CY17" s="255"/>
      <c r="CZ17" s="261"/>
      <c r="DA17" s="274"/>
      <c r="DB17" s="285"/>
      <c r="DC17" s="286"/>
      <c r="DD17" s="274"/>
      <c r="DE17" s="274"/>
      <c r="DF17" s="258"/>
      <c r="DG17" s="259"/>
      <c r="DH17" s="257"/>
      <c r="DJ17" s="254"/>
      <c r="DK17" s="254"/>
      <c r="DL17" s="254"/>
      <c r="DM17" s="255"/>
      <c r="DN17" s="261"/>
      <c r="DO17" s="274"/>
      <c r="DP17" s="285"/>
      <c r="DQ17" s="286"/>
      <c r="DR17" s="274"/>
      <c r="DS17" s="274"/>
      <c r="DT17" s="258"/>
      <c r="DU17" s="259"/>
      <c r="DV17" s="257"/>
      <c r="DX17" s="254"/>
      <c r="DY17" s="254"/>
      <c r="DZ17" s="254"/>
      <c r="EA17" s="255"/>
      <c r="EB17" s="261"/>
      <c r="EC17" s="274"/>
      <c r="ED17" s="285"/>
      <c r="EE17" s="286"/>
      <c r="EF17" s="274"/>
      <c r="EG17" s="274"/>
      <c r="EH17" s="258"/>
      <c r="EI17" s="259"/>
      <c r="EJ17" s="257"/>
      <c r="EL17" s="254"/>
      <c r="EM17" s="254"/>
      <c r="EN17" s="254"/>
      <c r="EO17" s="255"/>
      <c r="EP17" s="261"/>
      <c r="EQ17" s="274"/>
      <c r="ER17" s="285"/>
      <c r="ES17" s="286"/>
      <c r="ET17" s="274"/>
      <c r="EU17" s="274"/>
      <c r="EV17" s="258"/>
      <c r="EW17" s="259"/>
      <c r="EX17" s="257"/>
      <c r="EZ17" s="254"/>
      <c r="FA17" s="254"/>
      <c r="FB17" s="254"/>
      <c r="FC17" s="255"/>
      <c r="FD17" s="261"/>
      <c r="FE17" s="274"/>
      <c r="FF17" s="285"/>
      <c r="FG17" s="286"/>
      <c r="FH17" s="274"/>
      <c r="FI17" s="274"/>
      <c r="FJ17" s="258"/>
      <c r="FK17" s="259"/>
      <c r="FL17" s="257"/>
      <c r="FN17" s="254"/>
      <c r="FO17" s="254"/>
      <c r="FP17" s="254"/>
      <c r="FQ17" s="255"/>
      <c r="FR17" s="261"/>
      <c r="FS17" s="274"/>
      <c r="FT17" s="285"/>
      <c r="FU17" s="286"/>
      <c r="FV17" s="274"/>
      <c r="FW17" s="274"/>
      <c r="FX17" s="258"/>
      <c r="FY17" s="259"/>
      <c r="FZ17" s="257"/>
      <c r="GB17" s="281" t="str">
        <f>CW8</f>
        <v>juillet</v>
      </c>
      <c r="GC17" s="254"/>
      <c r="GD17" s="255"/>
      <c r="GE17" s="261"/>
      <c r="GF17" s="274">
        <f>DA26</f>
        <v>0</v>
      </c>
      <c r="GG17" s="285">
        <f>DB26</f>
        <v>0</v>
      </c>
      <c r="GH17" s="286">
        <f>DC26</f>
        <v>0</v>
      </c>
      <c r="GI17" s="274">
        <f>DD26</f>
        <v>0</v>
      </c>
      <c r="GJ17" s="274">
        <f>DE26</f>
        <v>0</v>
      </c>
      <c r="GK17" s="258"/>
      <c r="GL17" s="259"/>
      <c r="GM17" s="274">
        <f>DH26</f>
        <v>0</v>
      </c>
    </row>
    <row r="18" spans="2:195">
      <c r="B18" s="254"/>
      <c r="C18" s="254"/>
      <c r="D18" s="254"/>
      <c r="E18" s="255"/>
      <c r="F18" s="261"/>
      <c r="G18" s="275"/>
      <c r="H18" s="285"/>
      <c r="I18" s="286"/>
      <c r="J18" s="274"/>
      <c r="K18" s="274"/>
      <c r="L18" s="258"/>
      <c r="M18" s="259"/>
      <c r="N18" s="257"/>
      <c r="P18" s="254"/>
      <c r="Q18" s="254"/>
      <c r="R18" s="254"/>
      <c r="S18" s="334"/>
      <c r="T18" s="331"/>
      <c r="U18" s="275"/>
      <c r="V18" s="285"/>
      <c r="W18" s="286"/>
      <c r="X18" s="274"/>
      <c r="Y18" s="274"/>
      <c r="Z18" s="258"/>
      <c r="AA18" s="259"/>
      <c r="AB18" s="257"/>
      <c r="AD18" s="254"/>
      <c r="AE18" s="254"/>
      <c r="AF18" s="254"/>
      <c r="AG18" s="255"/>
      <c r="AH18" s="261"/>
      <c r="AI18" s="275"/>
      <c r="AJ18" s="285"/>
      <c r="AK18" s="286"/>
      <c r="AL18" s="274"/>
      <c r="AM18" s="274"/>
      <c r="AN18" s="258"/>
      <c r="AO18" s="259"/>
      <c r="AP18" s="257"/>
      <c r="AR18" s="254"/>
      <c r="AS18" s="254"/>
      <c r="AT18" s="254"/>
      <c r="AU18" s="255"/>
      <c r="AV18" s="261"/>
      <c r="AW18" s="275"/>
      <c r="AX18" s="285"/>
      <c r="AY18" s="286"/>
      <c r="AZ18" s="274"/>
      <c r="BA18" s="274"/>
      <c r="BB18" s="258"/>
      <c r="BC18" s="259"/>
      <c r="BD18" s="257"/>
      <c r="BF18" s="254"/>
      <c r="BG18" s="254"/>
      <c r="BH18" s="254"/>
      <c r="BI18" s="255"/>
      <c r="BJ18" s="261"/>
      <c r="BK18" s="275"/>
      <c r="BL18" s="285"/>
      <c r="BM18" s="286"/>
      <c r="BN18" s="274"/>
      <c r="BO18" s="274"/>
      <c r="BP18" s="258"/>
      <c r="BQ18" s="259"/>
      <c r="BR18" s="257"/>
      <c r="BT18" s="254"/>
      <c r="BU18" s="254"/>
      <c r="BV18" s="254"/>
      <c r="BW18" s="255"/>
      <c r="BX18" s="261"/>
      <c r="BY18" s="275"/>
      <c r="BZ18" s="285"/>
      <c r="CA18" s="286"/>
      <c r="CB18" s="274"/>
      <c r="CC18" s="274"/>
      <c r="CD18" s="258"/>
      <c r="CE18" s="259"/>
      <c r="CF18" s="257"/>
      <c r="CH18" s="254"/>
      <c r="CI18" s="254"/>
      <c r="CJ18" s="254"/>
      <c r="CK18" s="255"/>
      <c r="CL18" s="261"/>
      <c r="CM18" s="275"/>
      <c r="CN18" s="285"/>
      <c r="CO18" s="286"/>
      <c r="CP18" s="274"/>
      <c r="CQ18" s="274"/>
      <c r="CR18" s="258"/>
      <c r="CS18" s="259"/>
      <c r="CT18" s="257"/>
      <c r="CV18" s="254"/>
      <c r="CW18" s="254"/>
      <c r="CX18" s="254"/>
      <c r="CY18" s="255"/>
      <c r="CZ18" s="261"/>
      <c r="DA18" s="275"/>
      <c r="DB18" s="285"/>
      <c r="DC18" s="286"/>
      <c r="DD18" s="274"/>
      <c r="DE18" s="274"/>
      <c r="DF18" s="258"/>
      <c r="DG18" s="259"/>
      <c r="DH18" s="257"/>
      <c r="DJ18" s="254"/>
      <c r="DK18" s="254"/>
      <c r="DL18" s="254"/>
      <c r="DM18" s="255"/>
      <c r="DN18" s="261"/>
      <c r="DO18" s="275"/>
      <c r="DP18" s="285"/>
      <c r="DQ18" s="286"/>
      <c r="DR18" s="274"/>
      <c r="DS18" s="274"/>
      <c r="DT18" s="258"/>
      <c r="DU18" s="259"/>
      <c r="DV18" s="257"/>
      <c r="DX18" s="254"/>
      <c r="DY18" s="254"/>
      <c r="DZ18" s="254"/>
      <c r="EA18" s="255"/>
      <c r="EB18" s="261"/>
      <c r="EC18" s="275"/>
      <c r="ED18" s="285"/>
      <c r="EE18" s="286"/>
      <c r="EF18" s="274"/>
      <c r="EG18" s="274"/>
      <c r="EH18" s="258"/>
      <c r="EI18" s="259"/>
      <c r="EJ18" s="257"/>
      <c r="EL18" s="254"/>
      <c r="EM18" s="254"/>
      <c r="EN18" s="254"/>
      <c r="EO18" s="255"/>
      <c r="EP18" s="261"/>
      <c r="EQ18" s="275"/>
      <c r="ER18" s="285"/>
      <c r="ES18" s="286"/>
      <c r="ET18" s="274"/>
      <c r="EU18" s="274"/>
      <c r="EV18" s="258"/>
      <c r="EW18" s="259"/>
      <c r="EX18" s="257"/>
      <c r="EZ18" s="254"/>
      <c r="FA18" s="254"/>
      <c r="FB18" s="254"/>
      <c r="FC18" s="255"/>
      <c r="FD18" s="261"/>
      <c r="FE18" s="275"/>
      <c r="FF18" s="285"/>
      <c r="FG18" s="286"/>
      <c r="FH18" s="274"/>
      <c r="FI18" s="274"/>
      <c r="FJ18" s="258"/>
      <c r="FK18" s="259"/>
      <c r="FL18" s="257"/>
      <c r="FN18" s="254"/>
      <c r="FO18" s="254"/>
      <c r="FP18" s="254"/>
      <c r="FQ18" s="255"/>
      <c r="FR18" s="261"/>
      <c r="FS18" s="275"/>
      <c r="FT18" s="285"/>
      <c r="FU18" s="286"/>
      <c r="FV18" s="274"/>
      <c r="FW18" s="274"/>
      <c r="FX18" s="258"/>
      <c r="FY18" s="259"/>
      <c r="FZ18" s="257"/>
      <c r="GB18" s="281" t="str">
        <f>DK8</f>
        <v>août</v>
      </c>
      <c r="GC18" s="254"/>
      <c r="GD18" s="255"/>
      <c r="GE18" s="261"/>
      <c r="GF18" s="275">
        <f>DO26</f>
        <v>0</v>
      </c>
      <c r="GG18" s="285">
        <f>DP26</f>
        <v>0</v>
      </c>
      <c r="GH18" s="286">
        <f>DQ26</f>
        <v>0</v>
      </c>
      <c r="GI18" s="275">
        <f>DR26</f>
        <v>0</v>
      </c>
      <c r="GJ18" s="275">
        <f>DS26</f>
        <v>0</v>
      </c>
      <c r="GK18" s="258"/>
      <c r="GL18" s="259"/>
      <c r="GM18" s="275">
        <f>DV26</f>
        <v>0</v>
      </c>
    </row>
    <row r="19" spans="2:195">
      <c r="B19" s="254"/>
      <c r="C19" s="254"/>
      <c r="D19" s="254"/>
      <c r="E19" s="255"/>
      <c r="F19" s="261"/>
      <c r="G19" s="274"/>
      <c r="H19" s="285"/>
      <c r="I19" s="286"/>
      <c r="J19" s="274"/>
      <c r="K19" s="274"/>
      <c r="L19" s="258"/>
      <c r="M19" s="259"/>
      <c r="N19" s="257"/>
      <c r="P19" s="254"/>
      <c r="Q19" s="254"/>
      <c r="R19" s="254"/>
      <c r="S19" s="334"/>
      <c r="T19" s="331"/>
      <c r="U19" s="274"/>
      <c r="V19" s="285"/>
      <c r="W19" s="286"/>
      <c r="X19" s="274"/>
      <c r="Y19" s="274"/>
      <c r="Z19" s="258"/>
      <c r="AA19" s="259"/>
      <c r="AB19" s="257"/>
      <c r="AD19" s="254"/>
      <c r="AE19" s="254"/>
      <c r="AF19" s="254"/>
      <c r="AG19" s="255"/>
      <c r="AH19" s="261"/>
      <c r="AI19" s="274"/>
      <c r="AJ19" s="285"/>
      <c r="AK19" s="286"/>
      <c r="AL19" s="274"/>
      <c r="AM19" s="274"/>
      <c r="AN19" s="258"/>
      <c r="AO19" s="259"/>
      <c r="AP19" s="257"/>
      <c r="AR19" s="254"/>
      <c r="AS19" s="254"/>
      <c r="AT19" s="254"/>
      <c r="AU19" s="255"/>
      <c r="AV19" s="261"/>
      <c r="AW19" s="274"/>
      <c r="AX19" s="285"/>
      <c r="AY19" s="286"/>
      <c r="AZ19" s="274"/>
      <c r="BA19" s="274"/>
      <c r="BB19" s="258"/>
      <c r="BC19" s="259"/>
      <c r="BD19" s="257"/>
      <c r="BF19" s="254"/>
      <c r="BG19" s="254"/>
      <c r="BH19" s="254"/>
      <c r="BI19" s="255"/>
      <c r="BJ19" s="261"/>
      <c r="BK19" s="274"/>
      <c r="BL19" s="285"/>
      <c r="BM19" s="286"/>
      <c r="BN19" s="274"/>
      <c r="BO19" s="274"/>
      <c r="BP19" s="258"/>
      <c r="BQ19" s="259"/>
      <c r="BR19" s="257"/>
      <c r="BT19" s="254"/>
      <c r="BU19" s="254"/>
      <c r="BV19" s="254"/>
      <c r="BW19" s="255"/>
      <c r="BX19" s="261"/>
      <c r="BY19" s="274"/>
      <c r="BZ19" s="285"/>
      <c r="CA19" s="286"/>
      <c r="CB19" s="274"/>
      <c r="CC19" s="274"/>
      <c r="CD19" s="258"/>
      <c r="CE19" s="259"/>
      <c r="CF19" s="257"/>
      <c r="CH19" s="254"/>
      <c r="CI19" s="254"/>
      <c r="CJ19" s="254"/>
      <c r="CK19" s="255"/>
      <c r="CL19" s="261"/>
      <c r="CM19" s="274"/>
      <c r="CN19" s="285"/>
      <c r="CO19" s="286"/>
      <c r="CP19" s="274"/>
      <c r="CQ19" s="274"/>
      <c r="CR19" s="258"/>
      <c r="CS19" s="259"/>
      <c r="CT19" s="257"/>
      <c r="CV19" s="254"/>
      <c r="CW19" s="254"/>
      <c r="CX19" s="254"/>
      <c r="CY19" s="255"/>
      <c r="CZ19" s="261"/>
      <c r="DA19" s="274"/>
      <c r="DB19" s="285"/>
      <c r="DC19" s="286"/>
      <c r="DD19" s="274"/>
      <c r="DE19" s="274"/>
      <c r="DF19" s="258"/>
      <c r="DG19" s="259"/>
      <c r="DH19" s="257"/>
      <c r="DJ19" s="254"/>
      <c r="DK19" s="254"/>
      <c r="DL19" s="254"/>
      <c r="DM19" s="255"/>
      <c r="DN19" s="261"/>
      <c r="DO19" s="274"/>
      <c r="DP19" s="285"/>
      <c r="DQ19" s="286"/>
      <c r="DR19" s="274"/>
      <c r="DS19" s="274"/>
      <c r="DT19" s="258"/>
      <c r="DU19" s="259"/>
      <c r="DV19" s="257"/>
      <c r="DX19" s="254"/>
      <c r="DY19" s="254"/>
      <c r="DZ19" s="254"/>
      <c r="EA19" s="255"/>
      <c r="EB19" s="261"/>
      <c r="EC19" s="274"/>
      <c r="ED19" s="285"/>
      <c r="EE19" s="286"/>
      <c r="EF19" s="274"/>
      <c r="EG19" s="274"/>
      <c r="EH19" s="258"/>
      <c r="EI19" s="259"/>
      <c r="EJ19" s="257"/>
      <c r="EL19" s="254"/>
      <c r="EM19" s="254"/>
      <c r="EN19" s="254"/>
      <c r="EO19" s="255"/>
      <c r="EP19" s="261"/>
      <c r="EQ19" s="274"/>
      <c r="ER19" s="285"/>
      <c r="ES19" s="286"/>
      <c r="ET19" s="274"/>
      <c r="EU19" s="274"/>
      <c r="EV19" s="258"/>
      <c r="EW19" s="259"/>
      <c r="EX19" s="257"/>
      <c r="EZ19" s="254"/>
      <c r="FA19" s="254"/>
      <c r="FB19" s="254"/>
      <c r="FC19" s="255"/>
      <c r="FD19" s="261"/>
      <c r="FE19" s="274"/>
      <c r="FF19" s="285"/>
      <c r="FG19" s="286"/>
      <c r="FH19" s="274"/>
      <c r="FI19" s="274"/>
      <c r="FJ19" s="258"/>
      <c r="FK19" s="259"/>
      <c r="FL19" s="257"/>
      <c r="FN19" s="254"/>
      <c r="FO19" s="254"/>
      <c r="FP19" s="254"/>
      <c r="FQ19" s="255"/>
      <c r="FR19" s="261"/>
      <c r="FS19" s="274"/>
      <c r="FT19" s="285"/>
      <c r="FU19" s="286"/>
      <c r="FV19" s="274"/>
      <c r="FW19" s="274"/>
      <c r="FX19" s="258"/>
      <c r="FY19" s="259"/>
      <c r="FZ19" s="257"/>
      <c r="GB19" s="281" t="str">
        <f>DY8</f>
        <v>septembre</v>
      </c>
      <c r="GC19" s="254"/>
      <c r="GD19" s="255"/>
      <c r="GE19" s="261"/>
      <c r="GF19" s="274">
        <f>EC26</f>
        <v>0</v>
      </c>
      <c r="GG19" s="285">
        <f>ED26</f>
        <v>0</v>
      </c>
      <c r="GH19" s="286">
        <f>EE26</f>
        <v>0</v>
      </c>
      <c r="GI19" s="274">
        <f>EF26</f>
        <v>0</v>
      </c>
      <c r="GJ19" s="274">
        <f>EG26</f>
        <v>0</v>
      </c>
      <c r="GK19" s="258"/>
      <c r="GL19" s="259"/>
      <c r="GM19" s="274">
        <f>EJ26</f>
        <v>0</v>
      </c>
    </row>
    <row r="20" spans="2:195">
      <c r="B20" s="254"/>
      <c r="C20" s="254"/>
      <c r="D20" s="254"/>
      <c r="E20" s="255"/>
      <c r="F20" s="263"/>
      <c r="G20" s="274"/>
      <c r="H20" s="285"/>
      <c r="I20" s="286"/>
      <c r="J20" s="274"/>
      <c r="K20" s="274"/>
      <c r="L20" s="264"/>
      <c r="M20" s="259"/>
      <c r="N20" s="257"/>
      <c r="P20" s="254"/>
      <c r="Q20" s="254"/>
      <c r="R20" s="254"/>
      <c r="S20" s="334"/>
      <c r="T20" s="331"/>
      <c r="U20" s="274"/>
      <c r="V20" s="285"/>
      <c r="W20" s="286"/>
      <c r="X20" s="274"/>
      <c r="Y20" s="274"/>
      <c r="Z20" s="264"/>
      <c r="AA20" s="259"/>
      <c r="AB20" s="257"/>
      <c r="AD20" s="254"/>
      <c r="AE20" s="254"/>
      <c r="AF20" s="254"/>
      <c r="AG20" s="255"/>
      <c r="AH20" s="263"/>
      <c r="AI20" s="274"/>
      <c r="AJ20" s="285"/>
      <c r="AK20" s="286"/>
      <c r="AL20" s="274"/>
      <c r="AM20" s="274"/>
      <c r="AN20" s="264"/>
      <c r="AO20" s="259"/>
      <c r="AP20" s="257"/>
      <c r="AR20" s="254"/>
      <c r="AS20" s="254"/>
      <c r="AT20" s="254"/>
      <c r="AU20" s="255"/>
      <c r="AV20" s="263"/>
      <c r="AW20" s="274"/>
      <c r="AX20" s="285"/>
      <c r="AY20" s="286"/>
      <c r="AZ20" s="274"/>
      <c r="BA20" s="274"/>
      <c r="BB20" s="264"/>
      <c r="BC20" s="259"/>
      <c r="BD20" s="257"/>
      <c r="BF20" s="254"/>
      <c r="BG20" s="254"/>
      <c r="BH20" s="254"/>
      <c r="BI20" s="255"/>
      <c r="BJ20" s="263"/>
      <c r="BK20" s="274"/>
      <c r="BL20" s="285"/>
      <c r="BM20" s="286"/>
      <c r="BN20" s="274"/>
      <c r="BO20" s="274"/>
      <c r="BP20" s="264"/>
      <c r="BQ20" s="259"/>
      <c r="BR20" s="257"/>
      <c r="BT20" s="254"/>
      <c r="BU20" s="254"/>
      <c r="BV20" s="254"/>
      <c r="BW20" s="255"/>
      <c r="BX20" s="263"/>
      <c r="BY20" s="274"/>
      <c r="BZ20" s="285"/>
      <c r="CA20" s="286"/>
      <c r="CB20" s="274"/>
      <c r="CC20" s="274"/>
      <c r="CD20" s="264"/>
      <c r="CE20" s="259"/>
      <c r="CF20" s="257"/>
      <c r="CH20" s="254"/>
      <c r="CI20" s="254"/>
      <c r="CJ20" s="254"/>
      <c r="CK20" s="255"/>
      <c r="CL20" s="263"/>
      <c r="CM20" s="274"/>
      <c r="CN20" s="285"/>
      <c r="CO20" s="286"/>
      <c r="CP20" s="274"/>
      <c r="CQ20" s="274"/>
      <c r="CR20" s="264"/>
      <c r="CS20" s="259"/>
      <c r="CT20" s="257"/>
      <c r="CV20" s="254"/>
      <c r="CW20" s="254"/>
      <c r="CX20" s="254"/>
      <c r="CY20" s="255"/>
      <c r="CZ20" s="263"/>
      <c r="DA20" s="274"/>
      <c r="DB20" s="285"/>
      <c r="DC20" s="286"/>
      <c r="DD20" s="274"/>
      <c r="DE20" s="274"/>
      <c r="DF20" s="264"/>
      <c r="DG20" s="259"/>
      <c r="DH20" s="257"/>
      <c r="DJ20" s="254"/>
      <c r="DK20" s="254"/>
      <c r="DL20" s="254"/>
      <c r="DM20" s="255"/>
      <c r="DN20" s="263"/>
      <c r="DO20" s="274"/>
      <c r="DP20" s="285"/>
      <c r="DQ20" s="286"/>
      <c r="DR20" s="274"/>
      <c r="DS20" s="274"/>
      <c r="DT20" s="264"/>
      <c r="DU20" s="259"/>
      <c r="DV20" s="257"/>
      <c r="DX20" s="254"/>
      <c r="DY20" s="254"/>
      <c r="DZ20" s="254"/>
      <c r="EA20" s="255"/>
      <c r="EB20" s="263"/>
      <c r="EC20" s="274"/>
      <c r="ED20" s="285"/>
      <c r="EE20" s="286"/>
      <c r="EF20" s="274"/>
      <c r="EG20" s="274"/>
      <c r="EH20" s="264"/>
      <c r="EI20" s="259"/>
      <c r="EJ20" s="257"/>
      <c r="EL20" s="254"/>
      <c r="EM20" s="254"/>
      <c r="EN20" s="254"/>
      <c r="EO20" s="255"/>
      <c r="EP20" s="263"/>
      <c r="EQ20" s="274"/>
      <c r="ER20" s="285"/>
      <c r="ES20" s="286"/>
      <c r="ET20" s="274"/>
      <c r="EU20" s="274"/>
      <c r="EV20" s="264"/>
      <c r="EW20" s="259"/>
      <c r="EX20" s="257"/>
      <c r="EZ20" s="254"/>
      <c r="FA20" s="254"/>
      <c r="FB20" s="254"/>
      <c r="FC20" s="255"/>
      <c r="FD20" s="263"/>
      <c r="FE20" s="274"/>
      <c r="FF20" s="285"/>
      <c r="FG20" s="286"/>
      <c r="FH20" s="274"/>
      <c r="FI20" s="274"/>
      <c r="FJ20" s="264"/>
      <c r="FK20" s="259"/>
      <c r="FL20" s="257"/>
      <c r="FN20" s="254"/>
      <c r="FO20" s="254"/>
      <c r="FP20" s="254"/>
      <c r="FQ20" s="255"/>
      <c r="FR20" s="263"/>
      <c r="FS20" s="274"/>
      <c r="FT20" s="285"/>
      <c r="FU20" s="286"/>
      <c r="FV20" s="274"/>
      <c r="FW20" s="274"/>
      <c r="FX20" s="264"/>
      <c r="FY20" s="259"/>
      <c r="FZ20" s="257"/>
      <c r="GB20" s="281" t="str">
        <f>EM8</f>
        <v>octobre</v>
      </c>
      <c r="GC20" s="254"/>
      <c r="GD20" s="255"/>
      <c r="GE20" s="263"/>
      <c r="GF20" s="274">
        <f>EQ26</f>
        <v>0</v>
      </c>
      <c r="GG20" s="285">
        <f>ER26</f>
        <v>0</v>
      </c>
      <c r="GH20" s="286">
        <f>ES26</f>
        <v>0</v>
      </c>
      <c r="GI20" s="274">
        <f>ET26</f>
        <v>0</v>
      </c>
      <c r="GJ20" s="274">
        <f>EU26</f>
        <v>0</v>
      </c>
      <c r="GK20" s="264"/>
      <c r="GL20" s="259"/>
      <c r="GM20" s="274">
        <f>EX26</f>
        <v>0</v>
      </c>
    </row>
    <row r="21" spans="2:195">
      <c r="B21" s="254"/>
      <c r="C21" s="254"/>
      <c r="D21" s="254"/>
      <c r="E21" s="255"/>
      <c r="F21" s="263"/>
      <c r="G21" s="274"/>
      <c r="H21" s="285"/>
      <c r="I21" s="286"/>
      <c r="J21" s="274"/>
      <c r="K21" s="274"/>
      <c r="L21" s="264"/>
      <c r="M21" s="259"/>
      <c r="N21" s="257"/>
      <c r="P21" s="254"/>
      <c r="Q21" s="254"/>
      <c r="R21" s="254"/>
      <c r="S21" s="334"/>
      <c r="T21" s="331"/>
      <c r="U21" s="274"/>
      <c r="V21" s="285"/>
      <c r="W21" s="286"/>
      <c r="X21" s="274"/>
      <c r="Y21" s="274"/>
      <c r="Z21" s="264"/>
      <c r="AA21" s="259"/>
      <c r="AB21" s="257"/>
      <c r="AD21" s="254"/>
      <c r="AE21" s="254"/>
      <c r="AF21" s="254"/>
      <c r="AG21" s="255"/>
      <c r="AH21" s="263"/>
      <c r="AI21" s="274"/>
      <c r="AJ21" s="285"/>
      <c r="AK21" s="286"/>
      <c r="AL21" s="274"/>
      <c r="AM21" s="274"/>
      <c r="AN21" s="264"/>
      <c r="AO21" s="259"/>
      <c r="AP21" s="257"/>
      <c r="AR21" s="254"/>
      <c r="AS21" s="254"/>
      <c r="AT21" s="254"/>
      <c r="AU21" s="255"/>
      <c r="AV21" s="263"/>
      <c r="AW21" s="274"/>
      <c r="AX21" s="285"/>
      <c r="AY21" s="286"/>
      <c r="AZ21" s="274"/>
      <c r="BA21" s="274"/>
      <c r="BB21" s="264"/>
      <c r="BC21" s="259"/>
      <c r="BD21" s="257"/>
      <c r="BF21" s="254"/>
      <c r="BG21" s="254"/>
      <c r="BH21" s="254"/>
      <c r="BI21" s="255"/>
      <c r="BJ21" s="263"/>
      <c r="BK21" s="274"/>
      <c r="BL21" s="285"/>
      <c r="BM21" s="286"/>
      <c r="BN21" s="274"/>
      <c r="BO21" s="274"/>
      <c r="BP21" s="264"/>
      <c r="BQ21" s="259"/>
      <c r="BR21" s="257"/>
      <c r="BT21" s="254"/>
      <c r="BU21" s="254"/>
      <c r="BV21" s="254"/>
      <c r="BW21" s="255"/>
      <c r="BX21" s="263"/>
      <c r="BY21" s="274"/>
      <c r="BZ21" s="285"/>
      <c r="CA21" s="286"/>
      <c r="CB21" s="274"/>
      <c r="CC21" s="274"/>
      <c r="CD21" s="264"/>
      <c r="CE21" s="259"/>
      <c r="CF21" s="257"/>
      <c r="CH21" s="254"/>
      <c r="CI21" s="254"/>
      <c r="CJ21" s="254"/>
      <c r="CK21" s="255"/>
      <c r="CL21" s="263"/>
      <c r="CM21" s="274"/>
      <c r="CN21" s="285"/>
      <c r="CO21" s="286"/>
      <c r="CP21" s="274"/>
      <c r="CQ21" s="274"/>
      <c r="CR21" s="264"/>
      <c r="CS21" s="259"/>
      <c r="CT21" s="257"/>
      <c r="CV21" s="254"/>
      <c r="CW21" s="254"/>
      <c r="CX21" s="254"/>
      <c r="CY21" s="255"/>
      <c r="CZ21" s="263"/>
      <c r="DA21" s="274"/>
      <c r="DB21" s="285"/>
      <c r="DC21" s="286"/>
      <c r="DD21" s="274"/>
      <c r="DE21" s="274"/>
      <c r="DF21" s="264"/>
      <c r="DG21" s="259"/>
      <c r="DH21" s="257"/>
      <c r="DJ21" s="254"/>
      <c r="DK21" s="254"/>
      <c r="DL21" s="254"/>
      <c r="DM21" s="255"/>
      <c r="DN21" s="263"/>
      <c r="DO21" s="274"/>
      <c r="DP21" s="285"/>
      <c r="DQ21" s="286"/>
      <c r="DR21" s="274"/>
      <c r="DS21" s="274"/>
      <c r="DT21" s="264"/>
      <c r="DU21" s="259"/>
      <c r="DV21" s="257"/>
      <c r="DX21" s="254"/>
      <c r="DY21" s="254"/>
      <c r="DZ21" s="254"/>
      <c r="EA21" s="255"/>
      <c r="EB21" s="263"/>
      <c r="EC21" s="274"/>
      <c r="ED21" s="285"/>
      <c r="EE21" s="286"/>
      <c r="EF21" s="274"/>
      <c r="EG21" s="274"/>
      <c r="EH21" s="264"/>
      <c r="EI21" s="259"/>
      <c r="EJ21" s="257"/>
      <c r="EL21" s="254"/>
      <c r="EM21" s="254"/>
      <c r="EN21" s="254"/>
      <c r="EO21" s="255"/>
      <c r="EP21" s="263"/>
      <c r="EQ21" s="274"/>
      <c r="ER21" s="285"/>
      <c r="ES21" s="286"/>
      <c r="ET21" s="274"/>
      <c r="EU21" s="274"/>
      <c r="EV21" s="264"/>
      <c r="EW21" s="259"/>
      <c r="EX21" s="257"/>
      <c r="EZ21" s="254"/>
      <c r="FA21" s="254"/>
      <c r="FB21" s="254"/>
      <c r="FC21" s="255"/>
      <c r="FD21" s="263"/>
      <c r="FE21" s="274"/>
      <c r="FF21" s="285"/>
      <c r="FG21" s="286"/>
      <c r="FH21" s="274"/>
      <c r="FI21" s="274"/>
      <c r="FJ21" s="264"/>
      <c r="FK21" s="259"/>
      <c r="FL21" s="257"/>
      <c r="FN21" s="254"/>
      <c r="FO21" s="254"/>
      <c r="FP21" s="254"/>
      <c r="FQ21" s="255"/>
      <c r="FR21" s="263"/>
      <c r="FS21" s="274"/>
      <c r="FT21" s="285"/>
      <c r="FU21" s="286"/>
      <c r="FV21" s="274"/>
      <c r="FW21" s="274"/>
      <c r="FX21" s="264"/>
      <c r="FY21" s="259"/>
      <c r="FZ21" s="257"/>
      <c r="GB21" s="281" t="str">
        <f>FA8</f>
        <v>novembre</v>
      </c>
      <c r="GC21" s="254"/>
      <c r="GD21" s="255"/>
      <c r="GE21" s="263"/>
      <c r="GF21" s="274">
        <f>FE26</f>
        <v>0</v>
      </c>
      <c r="GG21" s="285">
        <f>FF$26</f>
        <v>0</v>
      </c>
      <c r="GH21" s="286">
        <f>FG26</f>
        <v>0</v>
      </c>
      <c r="GI21" s="274">
        <f>FH26</f>
        <v>0</v>
      </c>
      <c r="GJ21" s="274">
        <f>FI26</f>
        <v>0</v>
      </c>
      <c r="GK21" s="264"/>
      <c r="GL21" s="259"/>
      <c r="GM21" s="274">
        <f>FL26</f>
        <v>0</v>
      </c>
    </row>
    <row r="22" spans="2:195">
      <c r="B22" s="254"/>
      <c r="C22" s="254"/>
      <c r="D22" s="254"/>
      <c r="E22" s="255"/>
      <c r="F22" s="263"/>
      <c r="G22" s="274"/>
      <c r="H22" s="285"/>
      <c r="I22" s="286"/>
      <c r="J22" s="274"/>
      <c r="K22" s="274"/>
      <c r="L22" s="264"/>
      <c r="M22" s="259"/>
      <c r="N22" s="257"/>
      <c r="P22" s="254"/>
      <c r="Q22" s="254"/>
      <c r="R22" s="254"/>
      <c r="S22" s="334"/>
      <c r="T22" s="331"/>
      <c r="U22" s="274"/>
      <c r="V22" s="285"/>
      <c r="W22" s="286"/>
      <c r="X22" s="274"/>
      <c r="Y22" s="274"/>
      <c r="Z22" s="264"/>
      <c r="AA22" s="259"/>
      <c r="AB22" s="257"/>
      <c r="AD22" s="254"/>
      <c r="AE22" s="254"/>
      <c r="AF22" s="254"/>
      <c r="AG22" s="255"/>
      <c r="AH22" s="263"/>
      <c r="AI22" s="274"/>
      <c r="AJ22" s="285"/>
      <c r="AK22" s="286"/>
      <c r="AL22" s="274"/>
      <c r="AM22" s="274"/>
      <c r="AN22" s="264"/>
      <c r="AO22" s="259"/>
      <c r="AP22" s="257"/>
      <c r="AR22" s="254"/>
      <c r="AS22" s="254"/>
      <c r="AT22" s="254"/>
      <c r="AU22" s="255"/>
      <c r="AV22" s="263"/>
      <c r="AW22" s="274"/>
      <c r="AX22" s="285"/>
      <c r="AY22" s="286"/>
      <c r="AZ22" s="274"/>
      <c r="BA22" s="274"/>
      <c r="BB22" s="264"/>
      <c r="BC22" s="259"/>
      <c r="BD22" s="257"/>
      <c r="BF22" s="254"/>
      <c r="BG22" s="254"/>
      <c r="BH22" s="254"/>
      <c r="BI22" s="255"/>
      <c r="BJ22" s="263"/>
      <c r="BK22" s="274"/>
      <c r="BL22" s="285"/>
      <c r="BM22" s="286"/>
      <c r="BN22" s="274"/>
      <c r="BO22" s="274"/>
      <c r="BP22" s="264"/>
      <c r="BQ22" s="259"/>
      <c r="BR22" s="257"/>
      <c r="BT22" s="254"/>
      <c r="BU22" s="254"/>
      <c r="BV22" s="254"/>
      <c r="BW22" s="255"/>
      <c r="BX22" s="263"/>
      <c r="BY22" s="274"/>
      <c r="BZ22" s="285"/>
      <c r="CA22" s="286"/>
      <c r="CB22" s="274"/>
      <c r="CC22" s="274"/>
      <c r="CD22" s="264"/>
      <c r="CE22" s="259"/>
      <c r="CF22" s="257"/>
      <c r="CH22" s="254"/>
      <c r="CI22" s="254"/>
      <c r="CJ22" s="254"/>
      <c r="CK22" s="255"/>
      <c r="CL22" s="263"/>
      <c r="CM22" s="274"/>
      <c r="CN22" s="285"/>
      <c r="CO22" s="286"/>
      <c r="CP22" s="274"/>
      <c r="CQ22" s="274"/>
      <c r="CR22" s="264"/>
      <c r="CS22" s="259"/>
      <c r="CT22" s="257"/>
      <c r="CV22" s="254"/>
      <c r="CW22" s="254"/>
      <c r="CX22" s="254"/>
      <c r="CY22" s="255"/>
      <c r="CZ22" s="263"/>
      <c r="DA22" s="274"/>
      <c r="DB22" s="285"/>
      <c r="DC22" s="286"/>
      <c r="DD22" s="274"/>
      <c r="DE22" s="274"/>
      <c r="DF22" s="264"/>
      <c r="DG22" s="259"/>
      <c r="DH22" s="257"/>
      <c r="DJ22" s="254"/>
      <c r="DK22" s="254"/>
      <c r="DL22" s="254"/>
      <c r="DM22" s="255"/>
      <c r="DN22" s="263"/>
      <c r="DO22" s="274"/>
      <c r="DP22" s="285"/>
      <c r="DQ22" s="286"/>
      <c r="DR22" s="274"/>
      <c r="DS22" s="274"/>
      <c r="DT22" s="264"/>
      <c r="DU22" s="259"/>
      <c r="DV22" s="257"/>
      <c r="DX22" s="254"/>
      <c r="DY22" s="254"/>
      <c r="DZ22" s="254"/>
      <c r="EA22" s="255"/>
      <c r="EB22" s="263"/>
      <c r="EC22" s="274"/>
      <c r="ED22" s="285"/>
      <c r="EE22" s="286"/>
      <c r="EF22" s="274"/>
      <c r="EG22" s="274"/>
      <c r="EH22" s="264"/>
      <c r="EI22" s="259"/>
      <c r="EJ22" s="257"/>
      <c r="EL22" s="254"/>
      <c r="EM22" s="254"/>
      <c r="EN22" s="254"/>
      <c r="EO22" s="255"/>
      <c r="EP22" s="263"/>
      <c r="EQ22" s="274"/>
      <c r="ER22" s="285"/>
      <c r="ES22" s="286"/>
      <c r="ET22" s="274"/>
      <c r="EU22" s="274"/>
      <c r="EV22" s="264"/>
      <c r="EW22" s="259"/>
      <c r="EX22" s="257"/>
      <c r="EZ22" s="254"/>
      <c r="FA22" s="254"/>
      <c r="FB22" s="254"/>
      <c r="FC22" s="255"/>
      <c r="FD22" s="263"/>
      <c r="FE22" s="274"/>
      <c r="FF22" s="285"/>
      <c r="FG22" s="286"/>
      <c r="FH22" s="274"/>
      <c r="FI22" s="274"/>
      <c r="FJ22" s="264"/>
      <c r="FK22" s="259"/>
      <c r="FL22" s="257"/>
      <c r="FN22" s="254"/>
      <c r="FO22" s="254"/>
      <c r="FP22" s="254"/>
      <c r="FQ22" s="255"/>
      <c r="FR22" s="263"/>
      <c r="FS22" s="274"/>
      <c r="FT22" s="285"/>
      <c r="FU22" s="286"/>
      <c r="FV22" s="274"/>
      <c r="FW22" s="274"/>
      <c r="FX22" s="264"/>
      <c r="FY22" s="259"/>
      <c r="FZ22" s="257"/>
      <c r="GB22" s="281" t="str">
        <f>FO8</f>
        <v>décembre</v>
      </c>
      <c r="GC22" s="254"/>
      <c r="GD22" s="255"/>
      <c r="GE22" s="263"/>
      <c r="GF22" s="274">
        <f>FS26</f>
        <v>0</v>
      </c>
      <c r="GG22" s="285">
        <f>FT26</f>
        <v>0</v>
      </c>
      <c r="GH22" s="286">
        <f>FU26</f>
        <v>0</v>
      </c>
      <c r="GI22" s="274">
        <f>FV26</f>
        <v>0</v>
      </c>
      <c r="GJ22" s="274">
        <f>FW26</f>
        <v>0</v>
      </c>
      <c r="GK22" s="264"/>
      <c r="GL22" s="259"/>
      <c r="GM22" s="274">
        <f>FZ26</f>
        <v>0</v>
      </c>
    </row>
    <row r="23" spans="2:195">
      <c r="B23" s="254"/>
      <c r="C23" s="254"/>
      <c r="D23" s="254"/>
      <c r="E23" s="255"/>
      <c r="F23" s="263"/>
      <c r="G23" s="274"/>
      <c r="H23" s="285"/>
      <c r="I23" s="286"/>
      <c r="J23" s="274"/>
      <c r="K23" s="274"/>
      <c r="L23" s="264"/>
      <c r="M23" s="259"/>
      <c r="N23" s="257"/>
      <c r="P23" s="254"/>
      <c r="Q23" s="254"/>
      <c r="R23" s="254"/>
      <c r="S23" s="334"/>
      <c r="T23" s="331"/>
      <c r="U23" s="274"/>
      <c r="V23" s="285"/>
      <c r="W23" s="286"/>
      <c r="X23" s="274"/>
      <c r="Y23" s="274"/>
      <c r="Z23" s="264"/>
      <c r="AA23" s="259"/>
      <c r="AB23" s="257"/>
      <c r="AD23" s="254"/>
      <c r="AE23" s="254"/>
      <c r="AF23" s="254"/>
      <c r="AG23" s="255"/>
      <c r="AH23" s="263"/>
      <c r="AI23" s="274"/>
      <c r="AJ23" s="285"/>
      <c r="AK23" s="286"/>
      <c r="AL23" s="274"/>
      <c r="AM23" s="274"/>
      <c r="AN23" s="264"/>
      <c r="AO23" s="259"/>
      <c r="AP23" s="257"/>
      <c r="AR23" s="254"/>
      <c r="AS23" s="254"/>
      <c r="AT23" s="254"/>
      <c r="AU23" s="255"/>
      <c r="AV23" s="263"/>
      <c r="AW23" s="274"/>
      <c r="AX23" s="285"/>
      <c r="AY23" s="286"/>
      <c r="AZ23" s="274"/>
      <c r="BA23" s="274"/>
      <c r="BB23" s="264"/>
      <c r="BC23" s="259"/>
      <c r="BD23" s="257"/>
      <c r="BF23" s="254"/>
      <c r="BG23" s="254"/>
      <c r="BH23" s="254"/>
      <c r="BI23" s="255"/>
      <c r="BJ23" s="263"/>
      <c r="BK23" s="274"/>
      <c r="BL23" s="285"/>
      <c r="BM23" s="286"/>
      <c r="BN23" s="274"/>
      <c r="BO23" s="274"/>
      <c r="BP23" s="264"/>
      <c r="BQ23" s="259"/>
      <c r="BR23" s="257"/>
      <c r="BT23" s="254"/>
      <c r="BU23" s="254"/>
      <c r="BV23" s="254"/>
      <c r="BW23" s="255"/>
      <c r="BX23" s="263"/>
      <c r="BY23" s="274"/>
      <c r="BZ23" s="285"/>
      <c r="CA23" s="286"/>
      <c r="CB23" s="274"/>
      <c r="CC23" s="274"/>
      <c r="CD23" s="264"/>
      <c r="CE23" s="259"/>
      <c r="CF23" s="257"/>
      <c r="CH23" s="254"/>
      <c r="CI23" s="254"/>
      <c r="CJ23" s="254"/>
      <c r="CK23" s="255"/>
      <c r="CL23" s="263"/>
      <c r="CM23" s="274"/>
      <c r="CN23" s="285"/>
      <c r="CO23" s="286"/>
      <c r="CP23" s="274"/>
      <c r="CQ23" s="274"/>
      <c r="CR23" s="264"/>
      <c r="CS23" s="259"/>
      <c r="CT23" s="257"/>
      <c r="CV23" s="254"/>
      <c r="CW23" s="254"/>
      <c r="CX23" s="254"/>
      <c r="CY23" s="255"/>
      <c r="CZ23" s="263"/>
      <c r="DA23" s="274"/>
      <c r="DB23" s="285"/>
      <c r="DC23" s="286"/>
      <c r="DD23" s="274"/>
      <c r="DE23" s="274"/>
      <c r="DF23" s="264"/>
      <c r="DG23" s="259"/>
      <c r="DH23" s="257"/>
      <c r="DJ23" s="254"/>
      <c r="DK23" s="254"/>
      <c r="DL23" s="254"/>
      <c r="DM23" s="255"/>
      <c r="DN23" s="263"/>
      <c r="DO23" s="274"/>
      <c r="DP23" s="285"/>
      <c r="DQ23" s="286"/>
      <c r="DR23" s="274"/>
      <c r="DS23" s="274"/>
      <c r="DT23" s="264"/>
      <c r="DU23" s="259"/>
      <c r="DV23" s="257"/>
      <c r="DX23" s="254"/>
      <c r="DY23" s="254"/>
      <c r="DZ23" s="254"/>
      <c r="EA23" s="255"/>
      <c r="EB23" s="263"/>
      <c r="EC23" s="274"/>
      <c r="ED23" s="285"/>
      <c r="EE23" s="286"/>
      <c r="EF23" s="274"/>
      <c r="EG23" s="274"/>
      <c r="EH23" s="264"/>
      <c r="EI23" s="259"/>
      <c r="EJ23" s="257"/>
      <c r="EL23" s="254"/>
      <c r="EM23" s="254"/>
      <c r="EN23" s="254"/>
      <c r="EO23" s="255"/>
      <c r="EP23" s="263"/>
      <c r="EQ23" s="274"/>
      <c r="ER23" s="285"/>
      <c r="ES23" s="286"/>
      <c r="ET23" s="274"/>
      <c r="EU23" s="274"/>
      <c r="EV23" s="264"/>
      <c r="EW23" s="259"/>
      <c r="EX23" s="257"/>
      <c r="EZ23" s="254"/>
      <c r="FA23" s="254"/>
      <c r="FB23" s="254"/>
      <c r="FC23" s="255"/>
      <c r="FD23" s="263"/>
      <c r="FE23" s="274"/>
      <c r="FF23" s="285"/>
      <c r="FG23" s="286"/>
      <c r="FH23" s="274"/>
      <c r="FI23" s="274"/>
      <c r="FJ23" s="264"/>
      <c r="FK23" s="259"/>
      <c r="FL23" s="257"/>
      <c r="FN23" s="254"/>
      <c r="FO23" s="254"/>
      <c r="FP23" s="254"/>
      <c r="FQ23" s="255"/>
      <c r="FR23" s="263"/>
      <c r="FS23" s="274"/>
      <c r="FT23" s="285"/>
      <c r="FU23" s="286"/>
      <c r="FV23" s="274"/>
      <c r="FW23" s="274"/>
      <c r="FX23" s="264"/>
      <c r="FY23" s="259"/>
      <c r="FZ23" s="257"/>
      <c r="GB23" s="254"/>
      <c r="GC23" s="254"/>
      <c r="GD23" s="255"/>
      <c r="GE23" s="263"/>
      <c r="GF23" s="274"/>
      <c r="GG23" s="285"/>
      <c r="GH23" s="286"/>
      <c r="GI23" s="274"/>
      <c r="GJ23" s="274"/>
      <c r="GK23" s="264"/>
      <c r="GL23" s="259"/>
      <c r="GM23" s="257"/>
    </row>
    <row r="24" spans="2:195">
      <c r="B24" s="254"/>
      <c r="C24" s="254"/>
      <c r="D24" s="254"/>
      <c r="E24" s="255"/>
      <c r="F24" s="263"/>
      <c r="G24" s="274"/>
      <c r="H24" s="285"/>
      <c r="I24" s="286"/>
      <c r="J24" s="274"/>
      <c r="K24" s="274"/>
      <c r="L24" s="264"/>
      <c r="M24" s="259"/>
      <c r="N24" s="257"/>
      <c r="P24" s="254"/>
      <c r="Q24" s="254"/>
      <c r="R24" s="254"/>
      <c r="S24" s="334"/>
      <c r="T24" s="331"/>
      <c r="U24" s="274"/>
      <c r="V24" s="285"/>
      <c r="W24" s="286"/>
      <c r="X24" s="274"/>
      <c r="Y24" s="274"/>
      <c r="Z24" s="264"/>
      <c r="AA24" s="259"/>
      <c r="AB24" s="257"/>
      <c r="AD24" s="254"/>
      <c r="AE24" s="254"/>
      <c r="AF24" s="254"/>
      <c r="AG24" s="255"/>
      <c r="AH24" s="263"/>
      <c r="AI24" s="274"/>
      <c r="AJ24" s="285"/>
      <c r="AK24" s="286"/>
      <c r="AL24" s="274"/>
      <c r="AM24" s="274"/>
      <c r="AN24" s="264"/>
      <c r="AO24" s="259"/>
      <c r="AP24" s="257"/>
      <c r="AR24" s="254"/>
      <c r="AS24" s="254"/>
      <c r="AT24" s="254"/>
      <c r="AU24" s="255"/>
      <c r="AV24" s="263"/>
      <c r="AW24" s="274"/>
      <c r="AX24" s="285"/>
      <c r="AY24" s="286"/>
      <c r="AZ24" s="274"/>
      <c r="BA24" s="274"/>
      <c r="BB24" s="264"/>
      <c r="BC24" s="259"/>
      <c r="BD24" s="257"/>
      <c r="BF24" s="254"/>
      <c r="BG24" s="254"/>
      <c r="BH24" s="254"/>
      <c r="BI24" s="255"/>
      <c r="BJ24" s="263"/>
      <c r="BK24" s="274"/>
      <c r="BL24" s="285"/>
      <c r="BM24" s="286"/>
      <c r="BN24" s="274"/>
      <c r="BO24" s="274"/>
      <c r="BP24" s="264"/>
      <c r="BQ24" s="259"/>
      <c r="BR24" s="257"/>
      <c r="BT24" s="254"/>
      <c r="BU24" s="254"/>
      <c r="BV24" s="254"/>
      <c r="BW24" s="255"/>
      <c r="BX24" s="263"/>
      <c r="BY24" s="274"/>
      <c r="BZ24" s="285"/>
      <c r="CA24" s="286"/>
      <c r="CB24" s="274"/>
      <c r="CC24" s="274"/>
      <c r="CD24" s="264"/>
      <c r="CE24" s="259"/>
      <c r="CF24" s="257"/>
      <c r="CH24" s="254"/>
      <c r="CI24" s="254"/>
      <c r="CJ24" s="254"/>
      <c r="CK24" s="255"/>
      <c r="CL24" s="263"/>
      <c r="CM24" s="274"/>
      <c r="CN24" s="285"/>
      <c r="CO24" s="286"/>
      <c r="CP24" s="274"/>
      <c r="CQ24" s="274"/>
      <c r="CR24" s="264"/>
      <c r="CS24" s="259"/>
      <c r="CT24" s="257"/>
      <c r="CV24" s="254"/>
      <c r="CW24" s="254"/>
      <c r="CX24" s="254"/>
      <c r="CY24" s="255"/>
      <c r="CZ24" s="263"/>
      <c r="DA24" s="274"/>
      <c r="DB24" s="285"/>
      <c r="DC24" s="286"/>
      <c r="DD24" s="274"/>
      <c r="DE24" s="274"/>
      <c r="DF24" s="264"/>
      <c r="DG24" s="259"/>
      <c r="DH24" s="257"/>
      <c r="DJ24" s="254"/>
      <c r="DK24" s="254"/>
      <c r="DL24" s="254"/>
      <c r="DM24" s="255"/>
      <c r="DN24" s="263"/>
      <c r="DO24" s="274"/>
      <c r="DP24" s="285"/>
      <c r="DQ24" s="286"/>
      <c r="DR24" s="274"/>
      <c r="DS24" s="274"/>
      <c r="DT24" s="264"/>
      <c r="DU24" s="259"/>
      <c r="DV24" s="257"/>
      <c r="DX24" s="254"/>
      <c r="DY24" s="254"/>
      <c r="DZ24" s="254"/>
      <c r="EA24" s="255"/>
      <c r="EB24" s="263"/>
      <c r="EC24" s="274"/>
      <c r="ED24" s="285"/>
      <c r="EE24" s="286"/>
      <c r="EF24" s="274"/>
      <c r="EG24" s="274"/>
      <c r="EH24" s="264"/>
      <c r="EI24" s="259"/>
      <c r="EJ24" s="257"/>
      <c r="EL24" s="254"/>
      <c r="EM24" s="254"/>
      <c r="EN24" s="254"/>
      <c r="EO24" s="255"/>
      <c r="EP24" s="263"/>
      <c r="EQ24" s="274"/>
      <c r="ER24" s="285"/>
      <c r="ES24" s="286"/>
      <c r="ET24" s="274"/>
      <c r="EU24" s="274"/>
      <c r="EV24" s="264"/>
      <c r="EW24" s="259"/>
      <c r="EX24" s="257"/>
      <c r="EZ24" s="254"/>
      <c r="FA24" s="254"/>
      <c r="FB24" s="254"/>
      <c r="FC24" s="255"/>
      <c r="FD24" s="263"/>
      <c r="FE24" s="274"/>
      <c r="FF24" s="285"/>
      <c r="FG24" s="286"/>
      <c r="FH24" s="274"/>
      <c r="FI24" s="274"/>
      <c r="FJ24" s="264"/>
      <c r="FK24" s="259"/>
      <c r="FL24" s="257"/>
      <c r="FN24" s="254"/>
      <c r="FO24" s="254"/>
      <c r="FP24" s="254"/>
      <c r="FQ24" s="255"/>
      <c r="FR24" s="263"/>
      <c r="FS24" s="274"/>
      <c r="FT24" s="285"/>
      <c r="FU24" s="286"/>
      <c r="FV24" s="274"/>
      <c r="FW24" s="274"/>
      <c r="FX24" s="264"/>
      <c r="FY24" s="259"/>
      <c r="FZ24" s="257"/>
      <c r="GB24" s="254"/>
      <c r="GC24" s="254"/>
      <c r="GD24" s="255"/>
      <c r="GE24" s="263"/>
      <c r="GF24" s="274"/>
      <c r="GG24" s="285"/>
      <c r="GH24" s="286"/>
      <c r="GI24" s="274"/>
      <c r="GJ24" s="274"/>
      <c r="GK24" s="264"/>
      <c r="GL24" s="259"/>
      <c r="GM24" s="257"/>
    </row>
    <row r="25" spans="2:195" s="236" customFormat="1">
      <c r="B25" s="265"/>
      <c r="C25" s="265"/>
      <c r="D25" s="265"/>
      <c r="E25" s="266"/>
      <c r="F25" s="267"/>
      <c r="G25" s="276"/>
      <c r="H25" s="284"/>
      <c r="I25" s="284"/>
      <c r="J25" s="276"/>
      <c r="K25" s="276"/>
      <c r="L25" s="269"/>
      <c r="M25" s="270"/>
      <c r="N25" s="268"/>
      <c r="P25" s="265"/>
      <c r="Q25" s="265"/>
      <c r="R25" s="265"/>
      <c r="S25" s="266"/>
      <c r="T25" s="267"/>
      <c r="U25" s="276"/>
      <c r="V25" s="284"/>
      <c r="W25" s="284"/>
      <c r="X25" s="276"/>
      <c r="Y25" s="276"/>
      <c r="Z25" s="269"/>
      <c r="AA25" s="270"/>
      <c r="AB25" s="268"/>
      <c r="AD25" s="265"/>
      <c r="AE25" s="265"/>
      <c r="AF25" s="265"/>
      <c r="AG25" s="266"/>
      <c r="AH25" s="267"/>
      <c r="AI25" s="276"/>
      <c r="AJ25" s="284"/>
      <c r="AK25" s="284"/>
      <c r="AL25" s="276"/>
      <c r="AM25" s="276"/>
      <c r="AN25" s="269"/>
      <c r="AO25" s="270"/>
      <c r="AP25" s="268"/>
      <c r="AR25" s="265"/>
      <c r="AS25" s="265"/>
      <c r="AT25" s="265"/>
      <c r="AU25" s="266"/>
      <c r="AV25" s="267"/>
      <c r="AW25" s="276"/>
      <c r="AX25" s="284"/>
      <c r="AY25" s="284"/>
      <c r="AZ25" s="276"/>
      <c r="BA25" s="276"/>
      <c r="BB25" s="269"/>
      <c r="BC25" s="270"/>
      <c r="BD25" s="268"/>
      <c r="BF25" s="265"/>
      <c r="BG25" s="265"/>
      <c r="BH25" s="265"/>
      <c r="BI25" s="266"/>
      <c r="BJ25" s="267"/>
      <c r="BK25" s="276"/>
      <c r="BL25" s="284"/>
      <c r="BM25" s="284"/>
      <c r="BN25" s="276"/>
      <c r="BO25" s="276"/>
      <c r="BP25" s="269"/>
      <c r="BQ25" s="270"/>
      <c r="BR25" s="268"/>
      <c r="BT25" s="265"/>
      <c r="BU25" s="265"/>
      <c r="BV25" s="265"/>
      <c r="BW25" s="266"/>
      <c r="BX25" s="267"/>
      <c r="BY25" s="276"/>
      <c r="BZ25" s="284"/>
      <c r="CA25" s="284"/>
      <c r="CB25" s="276"/>
      <c r="CC25" s="276"/>
      <c r="CD25" s="269"/>
      <c r="CE25" s="270"/>
      <c r="CF25" s="268"/>
      <c r="CH25" s="265"/>
      <c r="CI25" s="265"/>
      <c r="CJ25" s="265"/>
      <c r="CK25" s="266"/>
      <c r="CL25" s="267"/>
      <c r="CM25" s="276"/>
      <c r="CN25" s="284"/>
      <c r="CO25" s="284"/>
      <c r="CP25" s="276"/>
      <c r="CQ25" s="276"/>
      <c r="CR25" s="269"/>
      <c r="CS25" s="270"/>
      <c r="CT25" s="268"/>
      <c r="CV25" s="265"/>
      <c r="CW25" s="265"/>
      <c r="CX25" s="265"/>
      <c r="CY25" s="266"/>
      <c r="CZ25" s="267"/>
      <c r="DA25" s="276"/>
      <c r="DB25" s="284"/>
      <c r="DC25" s="284"/>
      <c r="DD25" s="276"/>
      <c r="DE25" s="276"/>
      <c r="DF25" s="269"/>
      <c r="DG25" s="270"/>
      <c r="DH25" s="268"/>
      <c r="DJ25" s="265"/>
      <c r="DK25" s="265"/>
      <c r="DL25" s="265"/>
      <c r="DM25" s="266"/>
      <c r="DN25" s="267"/>
      <c r="DO25" s="276"/>
      <c r="DP25" s="284"/>
      <c r="DQ25" s="284"/>
      <c r="DR25" s="276"/>
      <c r="DS25" s="276"/>
      <c r="DT25" s="269"/>
      <c r="DU25" s="270"/>
      <c r="DV25" s="268"/>
      <c r="DX25" s="265"/>
      <c r="DY25" s="265"/>
      <c r="DZ25" s="265"/>
      <c r="EA25" s="266"/>
      <c r="EB25" s="267"/>
      <c r="EC25" s="276"/>
      <c r="ED25" s="284"/>
      <c r="EE25" s="284"/>
      <c r="EF25" s="276"/>
      <c r="EG25" s="276"/>
      <c r="EH25" s="269"/>
      <c r="EI25" s="270"/>
      <c r="EJ25" s="268"/>
      <c r="EL25" s="265"/>
      <c r="EM25" s="265"/>
      <c r="EN25" s="265"/>
      <c r="EO25" s="266"/>
      <c r="EP25" s="267"/>
      <c r="EQ25" s="276"/>
      <c r="ER25" s="284"/>
      <c r="ES25" s="284"/>
      <c r="ET25" s="276"/>
      <c r="EU25" s="276"/>
      <c r="EV25" s="269"/>
      <c r="EW25" s="270"/>
      <c r="EX25" s="268"/>
      <c r="EZ25" s="265"/>
      <c r="FA25" s="265"/>
      <c r="FB25" s="265"/>
      <c r="FC25" s="266"/>
      <c r="FD25" s="267"/>
      <c r="FE25" s="276"/>
      <c r="FF25" s="284"/>
      <c r="FG25" s="284"/>
      <c r="FH25" s="276"/>
      <c r="FI25" s="276"/>
      <c r="FJ25" s="269"/>
      <c r="FK25" s="270"/>
      <c r="FL25" s="268"/>
      <c r="FN25" s="265"/>
      <c r="FO25" s="265"/>
      <c r="FP25" s="265"/>
      <c r="FQ25" s="266"/>
      <c r="FR25" s="267"/>
      <c r="FS25" s="276"/>
      <c r="FT25" s="284"/>
      <c r="FU25" s="284"/>
      <c r="FV25" s="276"/>
      <c r="FW25" s="276"/>
      <c r="FX25" s="269"/>
      <c r="FY25" s="270"/>
      <c r="FZ25" s="268"/>
      <c r="GB25" s="265"/>
      <c r="GC25" s="265"/>
      <c r="GD25" s="266"/>
      <c r="GE25" s="267"/>
      <c r="GF25" s="276"/>
      <c r="GG25" s="284"/>
      <c r="GH25" s="284"/>
      <c r="GI25" s="276"/>
      <c r="GJ25" s="276"/>
      <c r="GK25" s="269"/>
      <c r="GL25" s="270"/>
      <c r="GM25" s="268"/>
    </row>
    <row r="26" spans="2:195" ht="14" customHeight="1">
      <c r="B26" s="424" t="s">
        <v>146</v>
      </c>
      <c r="C26" s="425"/>
      <c r="D26" s="425"/>
      <c r="E26" s="425"/>
      <c r="F26" s="426"/>
      <c r="G26" s="277">
        <f>SUM(G11:G25)</f>
        <v>0</v>
      </c>
      <c r="H26" s="289">
        <f>SUM(H11:H25)</f>
        <v>0</v>
      </c>
      <c r="I26" s="290">
        <f>SUM(I11:I25)</f>
        <v>0</v>
      </c>
      <c r="J26" s="280">
        <f>SUM(J11:J25)</f>
        <v>0</v>
      </c>
      <c r="K26" s="280">
        <f>SUM(K11:K25)</f>
        <v>0</v>
      </c>
      <c r="L26" s="291"/>
      <c r="M26" s="292"/>
      <c r="N26" s="277">
        <f>SUM(N11:N25)</f>
        <v>0</v>
      </c>
      <c r="P26" s="383"/>
      <c r="Q26" s="384"/>
      <c r="R26" s="384"/>
      <c r="S26" s="384"/>
      <c r="T26" s="385"/>
      <c r="U26" s="277"/>
      <c r="V26" s="289"/>
      <c r="W26" s="290"/>
      <c r="X26" s="280"/>
      <c r="Y26" s="280"/>
      <c r="Z26" s="291"/>
      <c r="AA26" s="292"/>
      <c r="AB26" s="277"/>
      <c r="AD26" s="424" t="s">
        <v>146</v>
      </c>
      <c r="AE26" s="425"/>
      <c r="AF26" s="425"/>
      <c r="AG26" s="425"/>
      <c r="AH26" s="426"/>
      <c r="AI26" s="277">
        <f>SUM(AI11:AI25)</f>
        <v>0</v>
      </c>
      <c r="AJ26" s="289">
        <f>SUM(AJ11:AJ25)</f>
        <v>0</v>
      </c>
      <c r="AK26" s="290">
        <f>SUM(AK11:AK25)</f>
        <v>0</v>
      </c>
      <c r="AL26" s="280">
        <f>SUM(AL11:AL25)</f>
        <v>0</v>
      </c>
      <c r="AM26" s="280">
        <f>SUM(AM11:AM25)</f>
        <v>0</v>
      </c>
      <c r="AN26" s="291"/>
      <c r="AO26" s="292"/>
      <c r="AP26" s="277">
        <f>SUM(AP11:AP25)</f>
        <v>0</v>
      </c>
      <c r="AR26" s="424" t="s">
        <v>146</v>
      </c>
      <c r="AS26" s="425"/>
      <c r="AT26" s="425"/>
      <c r="AU26" s="425"/>
      <c r="AV26" s="426"/>
      <c r="AW26" s="277">
        <f>SUM(AW11:AW25)</f>
        <v>0</v>
      </c>
      <c r="AX26" s="289">
        <f>SUM(AX11:AX25)</f>
        <v>0</v>
      </c>
      <c r="AY26" s="290">
        <f>SUM(AY11:AY25)</f>
        <v>0</v>
      </c>
      <c r="AZ26" s="280">
        <f>SUM(AZ11:AZ25)</f>
        <v>0</v>
      </c>
      <c r="BA26" s="280">
        <f>SUM(BA11:BA25)</f>
        <v>0</v>
      </c>
      <c r="BB26" s="291"/>
      <c r="BC26" s="292"/>
      <c r="BD26" s="277">
        <f>SUM(BD11:BD25)</f>
        <v>0</v>
      </c>
      <c r="BF26" s="424" t="s">
        <v>146</v>
      </c>
      <c r="BG26" s="425"/>
      <c r="BH26" s="425"/>
      <c r="BI26" s="425"/>
      <c r="BJ26" s="426"/>
      <c r="BK26" s="277">
        <f>SUM(BK11:BK25)</f>
        <v>0</v>
      </c>
      <c r="BL26" s="289">
        <f>SUM(BL11:BL25)</f>
        <v>0</v>
      </c>
      <c r="BM26" s="290">
        <f>SUM(BM11:BM25)</f>
        <v>0</v>
      </c>
      <c r="BN26" s="280">
        <f>SUM(BN11:BN25)</f>
        <v>0</v>
      </c>
      <c r="BO26" s="280">
        <f>SUM(BO11:BO25)</f>
        <v>0</v>
      </c>
      <c r="BP26" s="291"/>
      <c r="BQ26" s="292"/>
      <c r="BR26" s="277">
        <f>SUM(BR11:BR25)</f>
        <v>0</v>
      </c>
      <c r="BT26" s="424" t="s">
        <v>146</v>
      </c>
      <c r="BU26" s="425"/>
      <c r="BV26" s="425"/>
      <c r="BW26" s="425"/>
      <c r="BX26" s="426"/>
      <c r="BY26" s="277">
        <f>SUM(BY11:BY25)</f>
        <v>0</v>
      </c>
      <c r="BZ26" s="289">
        <f>SUM(BZ11:BZ25)</f>
        <v>0</v>
      </c>
      <c r="CA26" s="290">
        <f>SUM(CA11:CA25)</f>
        <v>0</v>
      </c>
      <c r="CB26" s="280">
        <f>SUM(CB11:CB25)</f>
        <v>0</v>
      </c>
      <c r="CC26" s="280">
        <f>SUM(CC11:CC25)</f>
        <v>0</v>
      </c>
      <c r="CD26" s="291"/>
      <c r="CE26" s="292"/>
      <c r="CF26" s="277">
        <f>SUM(CF11:CF25)</f>
        <v>0</v>
      </c>
      <c r="CH26" s="424" t="s">
        <v>146</v>
      </c>
      <c r="CI26" s="425"/>
      <c r="CJ26" s="425"/>
      <c r="CK26" s="425"/>
      <c r="CL26" s="426"/>
      <c r="CM26" s="277">
        <f>SUM(CM11:CM25)</f>
        <v>0</v>
      </c>
      <c r="CN26" s="289">
        <f>SUM(CN11:CN25)</f>
        <v>0</v>
      </c>
      <c r="CO26" s="290">
        <f>SUM(CO11:CO25)</f>
        <v>0</v>
      </c>
      <c r="CP26" s="280">
        <f>SUM(CP11:CP25)</f>
        <v>0</v>
      </c>
      <c r="CQ26" s="280">
        <f>SUM(CQ11:CQ25)</f>
        <v>0</v>
      </c>
      <c r="CR26" s="291"/>
      <c r="CS26" s="292"/>
      <c r="CT26" s="277">
        <f>SUM(CT11:CT25)</f>
        <v>0</v>
      </c>
      <c r="CV26" s="424" t="s">
        <v>146</v>
      </c>
      <c r="CW26" s="425"/>
      <c r="CX26" s="425"/>
      <c r="CY26" s="425"/>
      <c r="CZ26" s="426"/>
      <c r="DA26" s="277">
        <f>SUM(DA11:DA25)</f>
        <v>0</v>
      </c>
      <c r="DB26" s="289">
        <f>SUM(DB11:DB25)</f>
        <v>0</v>
      </c>
      <c r="DC26" s="290">
        <f>SUM(DC11:DC25)</f>
        <v>0</v>
      </c>
      <c r="DD26" s="280">
        <f>SUM(DD11:DD25)</f>
        <v>0</v>
      </c>
      <c r="DE26" s="280">
        <f>SUM(DE11:DE25)</f>
        <v>0</v>
      </c>
      <c r="DF26" s="291"/>
      <c r="DG26" s="292"/>
      <c r="DH26" s="277">
        <f>SUM(DH11:DH25)</f>
        <v>0</v>
      </c>
      <c r="DJ26" s="424" t="s">
        <v>146</v>
      </c>
      <c r="DK26" s="425"/>
      <c r="DL26" s="425"/>
      <c r="DM26" s="425"/>
      <c r="DN26" s="426"/>
      <c r="DO26" s="277">
        <f>SUM(DO11:DO25)</f>
        <v>0</v>
      </c>
      <c r="DP26" s="289">
        <f>SUM(DP11:DP25)</f>
        <v>0</v>
      </c>
      <c r="DQ26" s="290">
        <f>SUM(DQ11:DQ25)</f>
        <v>0</v>
      </c>
      <c r="DR26" s="280">
        <f>SUM(DR11:DR25)</f>
        <v>0</v>
      </c>
      <c r="DS26" s="280">
        <f>SUM(DS11:DS25)</f>
        <v>0</v>
      </c>
      <c r="DT26" s="291"/>
      <c r="DU26" s="292"/>
      <c r="DV26" s="277">
        <f>SUM(DV11:DV25)</f>
        <v>0</v>
      </c>
      <c r="DX26" s="424" t="s">
        <v>146</v>
      </c>
      <c r="DY26" s="425"/>
      <c r="DZ26" s="425"/>
      <c r="EA26" s="425"/>
      <c r="EB26" s="426"/>
      <c r="EC26" s="277">
        <f>SUM(EC11:EC25)</f>
        <v>0</v>
      </c>
      <c r="ED26" s="289">
        <f>SUM(ED11:ED25)</f>
        <v>0</v>
      </c>
      <c r="EE26" s="290">
        <f>SUM(EE11:EE25)</f>
        <v>0</v>
      </c>
      <c r="EF26" s="280">
        <f>SUM(EF11:EF25)</f>
        <v>0</v>
      </c>
      <c r="EG26" s="280">
        <f>SUM(EG11:EG25)</f>
        <v>0</v>
      </c>
      <c r="EH26" s="291"/>
      <c r="EI26" s="292"/>
      <c r="EJ26" s="277">
        <f>SUM(EJ11:EJ25)</f>
        <v>0</v>
      </c>
      <c r="EL26" s="424" t="s">
        <v>146</v>
      </c>
      <c r="EM26" s="425"/>
      <c r="EN26" s="425"/>
      <c r="EO26" s="425"/>
      <c r="EP26" s="426"/>
      <c r="EQ26" s="277">
        <f>SUM(EQ11:EQ25)</f>
        <v>0</v>
      </c>
      <c r="ER26" s="289">
        <f>SUM(ER11:ER25)</f>
        <v>0</v>
      </c>
      <c r="ES26" s="290">
        <f>SUM(ES11:ES25)</f>
        <v>0</v>
      </c>
      <c r="ET26" s="280">
        <f>SUM(ET11:ET25)</f>
        <v>0</v>
      </c>
      <c r="EU26" s="280">
        <f>SUM(EU11:EU25)</f>
        <v>0</v>
      </c>
      <c r="EV26" s="291"/>
      <c r="EW26" s="292"/>
      <c r="EX26" s="277">
        <f>SUM(EX11:EX25)</f>
        <v>0</v>
      </c>
      <c r="EZ26" s="424" t="s">
        <v>146</v>
      </c>
      <c r="FA26" s="425"/>
      <c r="FB26" s="425"/>
      <c r="FC26" s="425"/>
      <c r="FD26" s="426"/>
      <c r="FE26" s="277">
        <f>SUM(FE11:FE25)</f>
        <v>0</v>
      </c>
      <c r="FF26" s="289">
        <f>SUM(FF11:FF25)</f>
        <v>0</v>
      </c>
      <c r="FG26" s="290">
        <f>SUM(FG11:FG25)</f>
        <v>0</v>
      </c>
      <c r="FH26" s="280">
        <f>SUM(FH11:FH25)</f>
        <v>0</v>
      </c>
      <c r="FI26" s="280">
        <f>SUM(FI11:FI25)</f>
        <v>0</v>
      </c>
      <c r="FJ26" s="291"/>
      <c r="FK26" s="292"/>
      <c r="FL26" s="277">
        <f>SUM(FL11:FL25)</f>
        <v>0</v>
      </c>
      <c r="FN26" s="424" t="s">
        <v>146</v>
      </c>
      <c r="FO26" s="425"/>
      <c r="FP26" s="425"/>
      <c r="FQ26" s="425"/>
      <c r="FR26" s="426"/>
      <c r="FS26" s="277">
        <f>SUM(FS11:FS25)</f>
        <v>0</v>
      </c>
      <c r="FT26" s="289">
        <f>SUM(FT11:FT25)</f>
        <v>0</v>
      </c>
      <c r="FU26" s="290">
        <f>SUM(FU11:FU25)</f>
        <v>0</v>
      </c>
      <c r="FV26" s="280">
        <f>SUM(FV11:FV25)</f>
        <v>0</v>
      </c>
      <c r="FW26" s="280">
        <f>SUM(FW11:FW25)</f>
        <v>0</v>
      </c>
      <c r="FX26" s="291"/>
      <c r="FY26" s="292"/>
      <c r="FZ26" s="277">
        <f>SUM(FZ11:FZ25)</f>
        <v>0</v>
      </c>
      <c r="GB26" s="424" t="s">
        <v>146</v>
      </c>
      <c r="GC26" s="425"/>
      <c r="GD26" s="425"/>
      <c r="GE26" s="426"/>
      <c r="GF26" s="277">
        <f>SUM(GF11:GF25)</f>
        <v>0</v>
      </c>
      <c r="GG26" s="289">
        <f>SUM(GG11:GG25)</f>
        <v>0</v>
      </c>
      <c r="GH26" s="290">
        <f>SUM(GH11:GH25)</f>
        <v>0</v>
      </c>
      <c r="GI26" s="280">
        <f>SUM(GI11:GI25)</f>
        <v>0</v>
      </c>
      <c r="GJ26" s="280">
        <f>SUM(GJ11:GJ25)</f>
        <v>0</v>
      </c>
      <c r="GK26" s="291"/>
      <c r="GL26" s="292"/>
      <c r="GM26" s="277">
        <f>SUM(GM11:GM25)</f>
        <v>0</v>
      </c>
    </row>
    <row r="27" spans="2:195" s="236" customFormat="1">
      <c r="B27" s="271"/>
      <c r="C27" s="271"/>
      <c r="D27" s="271"/>
      <c r="E27" s="272"/>
      <c r="F27" s="271"/>
      <c r="G27" s="278"/>
      <c r="H27" s="284"/>
      <c r="I27" s="284"/>
      <c r="J27" s="278"/>
      <c r="K27" s="278"/>
      <c r="L27" s="271"/>
      <c r="M27" s="273"/>
      <c r="N27" s="278"/>
      <c r="P27" s="271"/>
      <c r="Q27" s="271"/>
      <c r="R27" s="271"/>
      <c r="S27" s="272"/>
      <c r="T27" s="271"/>
      <c r="U27" s="278"/>
      <c r="V27" s="284"/>
      <c r="W27" s="284"/>
      <c r="X27" s="278"/>
      <c r="Y27" s="278"/>
      <c r="Z27" s="271"/>
      <c r="AA27" s="273"/>
      <c r="AB27" s="278"/>
      <c r="AD27" s="271"/>
      <c r="AE27" s="271"/>
      <c r="AF27" s="271"/>
      <c r="AG27" s="272"/>
      <c r="AH27" s="271"/>
      <c r="AI27" s="278"/>
      <c r="AJ27" s="284"/>
      <c r="AK27" s="284"/>
      <c r="AL27" s="278"/>
      <c r="AM27" s="278"/>
      <c r="AN27" s="271"/>
      <c r="AO27" s="273"/>
      <c r="AP27" s="278"/>
      <c r="AR27" s="271"/>
      <c r="AS27" s="271"/>
      <c r="AT27" s="271"/>
      <c r="AU27" s="272"/>
      <c r="AV27" s="271"/>
      <c r="AW27" s="278"/>
      <c r="AX27" s="284"/>
      <c r="AY27" s="284"/>
      <c r="AZ27" s="278"/>
      <c r="BA27" s="278"/>
      <c r="BB27" s="271"/>
      <c r="BC27" s="273"/>
      <c r="BD27" s="278"/>
      <c r="BF27" s="271"/>
      <c r="BG27" s="271"/>
      <c r="BH27" s="271"/>
      <c r="BI27" s="272"/>
      <c r="BJ27" s="271"/>
      <c r="BK27" s="278"/>
      <c r="BL27" s="284"/>
      <c r="BM27" s="284"/>
      <c r="BN27" s="278"/>
      <c r="BO27" s="278"/>
      <c r="BP27" s="271"/>
      <c r="BQ27" s="273"/>
      <c r="BR27" s="278"/>
      <c r="BT27" s="271"/>
      <c r="BU27" s="271"/>
      <c r="BV27" s="271"/>
      <c r="BW27" s="272"/>
      <c r="BX27" s="271"/>
      <c r="BY27" s="278"/>
      <c r="BZ27" s="284"/>
      <c r="CA27" s="284"/>
      <c r="CB27" s="278"/>
      <c r="CC27" s="278"/>
      <c r="CD27" s="271"/>
      <c r="CE27" s="273"/>
      <c r="CF27" s="278"/>
      <c r="CH27" s="271"/>
      <c r="CI27" s="271"/>
      <c r="CJ27" s="271"/>
      <c r="CK27" s="272"/>
      <c r="CL27" s="271"/>
      <c r="CM27" s="278"/>
      <c r="CN27" s="284"/>
      <c r="CO27" s="284"/>
      <c r="CP27" s="278"/>
      <c r="CQ27" s="278"/>
      <c r="CR27" s="271"/>
      <c r="CS27" s="273"/>
      <c r="CT27" s="278"/>
      <c r="CV27" s="271"/>
      <c r="CW27" s="271"/>
      <c r="CX27" s="271"/>
      <c r="CY27" s="272"/>
      <c r="CZ27" s="271"/>
      <c r="DA27" s="278"/>
      <c r="DB27" s="284"/>
      <c r="DC27" s="284"/>
      <c r="DD27" s="278"/>
      <c r="DE27" s="278"/>
      <c r="DF27" s="271"/>
      <c r="DG27" s="273"/>
      <c r="DH27" s="278"/>
      <c r="DJ27" s="271"/>
      <c r="DK27" s="271"/>
      <c r="DL27" s="271"/>
      <c r="DM27" s="272"/>
      <c r="DN27" s="271"/>
      <c r="DO27" s="278"/>
      <c r="DP27" s="284"/>
      <c r="DQ27" s="284"/>
      <c r="DR27" s="278"/>
      <c r="DS27" s="278"/>
      <c r="DT27" s="271"/>
      <c r="DU27" s="273"/>
      <c r="DV27" s="278"/>
      <c r="DX27" s="271"/>
      <c r="DY27" s="271"/>
      <c r="DZ27" s="271"/>
      <c r="EA27" s="272"/>
      <c r="EB27" s="271"/>
      <c r="EC27" s="278"/>
      <c r="ED27" s="284"/>
      <c r="EE27" s="284"/>
      <c r="EF27" s="278"/>
      <c r="EG27" s="278"/>
      <c r="EH27" s="271"/>
      <c r="EI27" s="273"/>
      <c r="EJ27" s="278"/>
      <c r="EL27" s="271"/>
      <c r="EM27" s="271"/>
      <c r="EN27" s="271"/>
      <c r="EO27" s="272"/>
      <c r="EP27" s="271"/>
      <c r="EQ27" s="278"/>
      <c r="ER27" s="284"/>
      <c r="ES27" s="284"/>
      <c r="ET27" s="278"/>
      <c r="EU27" s="278"/>
      <c r="EV27" s="271"/>
      <c r="EW27" s="273"/>
      <c r="EX27" s="278"/>
      <c r="EZ27" s="271"/>
      <c r="FA27" s="271"/>
      <c r="FB27" s="271"/>
      <c r="FC27" s="272"/>
      <c r="FD27" s="271"/>
      <c r="FE27" s="278"/>
      <c r="FF27" s="284"/>
      <c r="FG27" s="284"/>
      <c r="FH27" s="278"/>
      <c r="FI27" s="278"/>
      <c r="FJ27" s="271"/>
      <c r="FK27" s="273"/>
      <c r="FL27" s="278"/>
      <c r="FN27" s="271"/>
      <c r="FO27" s="271"/>
      <c r="FP27" s="271"/>
      <c r="FQ27" s="272"/>
      <c r="FR27" s="271"/>
      <c r="FS27" s="278"/>
      <c r="FT27" s="284"/>
      <c r="FU27" s="284"/>
      <c r="FV27" s="278"/>
      <c r="FW27" s="278"/>
      <c r="FX27" s="271"/>
      <c r="FY27" s="273"/>
      <c r="FZ27" s="278"/>
      <c r="GB27" s="271"/>
      <c r="GC27" s="271"/>
      <c r="GD27" s="272"/>
      <c r="GE27" s="271"/>
      <c r="GF27" s="278"/>
      <c r="GG27" s="284"/>
      <c r="GH27" s="284"/>
      <c r="GI27" s="278"/>
      <c r="GJ27" s="278"/>
      <c r="GK27" s="271"/>
      <c r="GL27" s="273"/>
      <c r="GM27" s="278"/>
    </row>
    <row r="28" spans="2:195" ht="15" customHeight="1">
      <c r="B28" s="424" t="s">
        <v>147</v>
      </c>
      <c r="C28" s="425"/>
      <c r="D28" s="425"/>
      <c r="E28" s="425"/>
      <c r="F28" s="426"/>
      <c r="G28" s="277"/>
      <c r="H28" s="293"/>
      <c r="I28" s="294"/>
      <c r="J28" s="277"/>
      <c r="K28" s="277"/>
      <c r="L28" s="295"/>
      <c r="M28" s="292"/>
      <c r="N28" s="277"/>
      <c r="P28" s="383"/>
      <c r="Q28" s="384"/>
      <c r="R28" s="384"/>
      <c r="S28" s="384"/>
      <c r="T28" s="385"/>
      <c r="U28" s="277"/>
      <c r="V28" s="289"/>
      <c r="W28" s="290"/>
      <c r="X28" s="277"/>
      <c r="Y28" s="277"/>
      <c r="Z28" s="295"/>
      <c r="AA28" s="292"/>
      <c r="AB28" s="277"/>
      <c r="AD28" s="424" t="s">
        <v>147</v>
      </c>
      <c r="AE28" s="425"/>
      <c r="AF28" s="425"/>
      <c r="AG28" s="425"/>
      <c r="AH28" s="426"/>
      <c r="AI28" s="277">
        <f>$GF$28</f>
        <v>0</v>
      </c>
      <c r="AJ28" s="289">
        <f>$GG$28</f>
        <v>0</v>
      </c>
      <c r="AK28" s="290">
        <f>$GH$28</f>
        <v>0</v>
      </c>
      <c r="AL28" s="277">
        <f>$GI$28</f>
        <v>0</v>
      </c>
      <c r="AM28" s="277">
        <f>$GJ$28</f>
        <v>0</v>
      </c>
      <c r="AN28" s="295"/>
      <c r="AO28" s="292"/>
      <c r="AP28" s="277">
        <f>$GM$28</f>
        <v>0</v>
      </c>
      <c r="AR28" s="424" t="s">
        <v>147</v>
      </c>
      <c r="AS28" s="425"/>
      <c r="AT28" s="425"/>
      <c r="AU28" s="425"/>
      <c r="AV28" s="426"/>
      <c r="AW28" s="277">
        <f>$GF$28</f>
        <v>0</v>
      </c>
      <c r="AX28" s="289">
        <f>$GG$28</f>
        <v>0</v>
      </c>
      <c r="AY28" s="290">
        <f>$GH$28</f>
        <v>0</v>
      </c>
      <c r="AZ28" s="277">
        <f>$GI$28</f>
        <v>0</v>
      </c>
      <c r="BA28" s="277">
        <f>$GJ$28</f>
        <v>0</v>
      </c>
      <c r="BB28" s="295"/>
      <c r="BC28" s="292"/>
      <c r="BD28" s="277">
        <f>$GM$28</f>
        <v>0</v>
      </c>
      <c r="BF28" s="424" t="s">
        <v>147</v>
      </c>
      <c r="BG28" s="425"/>
      <c r="BH28" s="425"/>
      <c r="BI28" s="425"/>
      <c r="BJ28" s="426"/>
      <c r="BK28" s="277">
        <f>$GF$28</f>
        <v>0</v>
      </c>
      <c r="BL28" s="289">
        <f>$GG$28</f>
        <v>0</v>
      </c>
      <c r="BM28" s="290">
        <f>$GH$28</f>
        <v>0</v>
      </c>
      <c r="BN28" s="277">
        <f>$GI$28</f>
        <v>0</v>
      </c>
      <c r="BO28" s="277">
        <f>$GJ$28</f>
        <v>0</v>
      </c>
      <c r="BP28" s="295"/>
      <c r="BQ28" s="292"/>
      <c r="BR28" s="277">
        <f>$GM$28</f>
        <v>0</v>
      </c>
      <c r="BT28" s="424" t="s">
        <v>147</v>
      </c>
      <c r="BU28" s="425"/>
      <c r="BV28" s="425"/>
      <c r="BW28" s="425"/>
      <c r="BX28" s="426"/>
      <c r="BY28" s="277">
        <f>$GF$28</f>
        <v>0</v>
      </c>
      <c r="BZ28" s="289">
        <f>$GG$28</f>
        <v>0</v>
      </c>
      <c r="CA28" s="290">
        <f>$GH$28</f>
        <v>0</v>
      </c>
      <c r="CB28" s="277">
        <f>$GI$28</f>
        <v>0</v>
      </c>
      <c r="CC28" s="277">
        <f>$GJ$28</f>
        <v>0</v>
      </c>
      <c r="CD28" s="295"/>
      <c r="CE28" s="292"/>
      <c r="CF28" s="277">
        <f>$GM$28</f>
        <v>0</v>
      </c>
      <c r="CH28" s="424" t="s">
        <v>147</v>
      </c>
      <c r="CI28" s="425"/>
      <c r="CJ28" s="425"/>
      <c r="CK28" s="425"/>
      <c r="CL28" s="426"/>
      <c r="CM28" s="277">
        <f>$GF$28</f>
        <v>0</v>
      </c>
      <c r="CN28" s="289">
        <f>$GG$28</f>
        <v>0</v>
      </c>
      <c r="CO28" s="290">
        <f>$GH$28</f>
        <v>0</v>
      </c>
      <c r="CP28" s="277">
        <f>$GI$28</f>
        <v>0</v>
      </c>
      <c r="CQ28" s="277">
        <f>$GJ$28</f>
        <v>0</v>
      </c>
      <c r="CR28" s="295"/>
      <c r="CS28" s="292"/>
      <c r="CT28" s="277">
        <f>$GM$28</f>
        <v>0</v>
      </c>
      <c r="CV28" s="424" t="s">
        <v>147</v>
      </c>
      <c r="CW28" s="425"/>
      <c r="CX28" s="425"/>
      <c r="CY28" s="425"/>
      <c r="CZ28" s="426"/>
      <c r="DA28" s="277">
        <f>$GF$28</f>
        <v>0</v>
      </c>
      <c r="DB28" s="289">
        <f>$GG$28</f>
        <v>0</v>
      </c>
      <c r="DC28" s="290">
        <f>$GH$28</f>
        <v>0</v>
      </c>
      <c r="DD28" s="277">
        <f>$GI$28</f>
        <v>0</v>
      </c>
      <c r="DE28" s="277">
        <f>$GJ$28</f>
        <v>0</v>
      </c>
      <c r="DF28" s="295"/>
      <c r="DG28" s="292"/>
      <c r="DH28" s="277">
        <f>$GM$28</f>
        <v>0</v>
      </c>
      <c r="DJ28" s="424" t="s">
        <v>147</v>
      </c>
      <c r="DK28" s="425"/>
      <c r="DL28" s="425"/>
      <c r="DM28" s="425"/>
      <c r="DN28" s="426"/>
      <c r="DO28" s="277">
        <f>$GF$28</f>
        <v>0</v>
      </c>
      <c r="DP28" s="289">
        <f>$GG$28</f>
        <v>0</v>
      </c>
      <c r="DQ28" s="290">
        <f>$GH$28</f>
        <v>0</v>
      </c>
      <c r="DR28" s="277">
        <f>$GI$28</f>
        <v>0</v>
      </c>
      <c r="DS28" s="277">
        <f>$GJ$28</f>
        <v>0</v>
      </c>
      <c r="DT28" s="295"/>
      <c r="DU28" s="292"/>
      <c r="DV28" s="277">
        <f>$GM$28</f>
        <v>0</v>
      </c>
      <c r="DX28" s="424" t="s">
        <v>147</v>
      </c>
      <c r="DY28" s="425"/>
      <c r="DZ28" s="425"/>
      <c r="EA28" s="425"/>
      <c r="EB28" s="426"/>
      <c r="EC28" s="277">
        <f>$GF$28</f>
        <v>0</v>
      </c>
      <c r="ED28" s="289">
        <f>$GG$28</f>
        <v>0</v>
      </c>
      <c r="EE28" s="290">
        <f>$GH$28</f>
        <v>0</v>
      </c>
      <c r="EF28" s="277">
        <f>$GI$28</f>
        <v>0</v>
      </c>
      <c r="EG28" s="277">
        <f>$GJ$28</f>
        <v>0</v>
      </c>
      <c r="EH28" s="295"/>
      <c r="EI28" s="292"/>
      <c r="EJ28" s="277">
        <f>$GM$28</f>
        <v>0</v>
      </c>
      <c r="EL28" s="424" t="s">
        <v>147</v>
      </c>
      <c r="EM28" s="425"/>
      <c r="EN28" s="425"/>
      <c r="EO28" s="425"/>
      <c r="EP28" s="426"/>
      <c r="EQ28" s="277">
        <f>$GF$28</f>
        <v>0</v>
      </c>
      <c r="ER28" s="289">
        <f>$GG$28</f>
        <v>0</v>
      </c>
      <c r="ES28" s="290">
        <f>$GH$28</f>
        <v>0</v>
      </c>
      <c r="ET28" s="277">
        <f>$GI$28</f>
        <v>0</v>
      </c>
      <c r="EU28" s="277">
        <f>$GJ$28</f>
        <v>0</v>
      </c>
      <c r="EV28" s="295"/>
      <c r="EW28" s="292"/>
      <c r="EX28" s="277">
        <f>$GM$28</f>
        <v>0</v>
      </c>
      <c r="EZ28" s="424" t="s">
        <v>147</v>
      </c>
      <c r="FA28" s="425"/>
      <c r="FB28" s="425"/>
      <c r="FC28" s="425"/>
      <c r="FD28" s="426"/>
      <c r="FE28" s="277">
        <f>$GF$28</f>
        <v>0</v>
      </c>
      <c r="FF28" s="289">
        <f>$GG$28</f>
        <v>0</v>
      </c>
      <c r="FG28" s="290">
        <f>$GH$28</f>
        <v>0</v>
      </c>
      <c r="FH28" s="277">
        <f>$GI$28</f>
        <v>0</v>
      </c>
      <c r="FI28" s="277">
        <f>$GJ$28</f>
        <v>0</v>
      </c>
      <c r="FJ28" s="295"/>
      <c r="FK28" s="292"/>
      <c r="FL28" s="277">
        <f>$GM$28</f>
        <v>0</v>
      </c>
      <c r="FN28" s="424" t="s">
        <v>147</v>
      </c>
      <c r="FO28" s="425"/>
      <c r="FP28" s="425"/>
      <c r="FQ28" s="425"/>
      <c r="FR28" s="426"/>
      <c r="FS28" s="277">
        <f>$GF$28</f>
        <v>0</v>
      </c>
      <c r="FT28" s="289">
        <f>$GG$28</f>
        <v>0</v>
      </c>
      <c r="FU28" s="290">
        <f>$GH$28</f>
        <v>0</v>
      </c>
      <c r="FV28" s="277">
        <f>$GI$28</f>
        <v>0</v>
      </c>
      <c r="FW28" s="277">
        <f>$GJ$28</f>
        <v>0</v>
      </c>
      <c r="FX28" s="295"/>
      <c r="FY28" s="292"/>
      <c r="FZ28" s="277">
        <f>$GM$28</f>
        <v>0</v>
      </c>
      <c r="GB28" s="424" t="s">
        <v>147</v>
      </c>
      <c r="GC28" s="425"/>
      <c r="GD28" s="425"/>
      <c r="GE28" s="426"/>
      <c r="GF28" s="277">
        <f>GF26</f>
        <v>0</v>
      </c>
      <c r="GG28" s="293">
        <f>GG26</f>
        <v>0</v>
      </c>
      <c r="GH28" s="294">
        <f>GH26</f>
        <v>0</v>
      </c>
      <c r="GI28" s="277">
        <f>GI26</f>
        <v>0</v>
      </c>
      <c r="GJ28" s="277">
        <f>GJ26</f>
        <v>0</v>
      </c>
      <c r="GK28" s="295"/>
      <c r="GL28" s="292"/>
      <c r="GM28" s="277">
        <f>GM26</f>
        <v>0</v>
      </c>
    </row>
    <row r="29" spans="2:195">
      <c r="L29" s="236"/>
      <c r="M29" s="236"/>
      <c r="Z29" s="236"/>
      <c r="AA29" s="236"/>
      <c r="AN29" s="236"/>
      <c r="AO29" s="236"/>
      <c r="BB29" s="236"/>
      <c r="BC29" s="236"/>
      <c r="BP29" s="236"/>
      <c r="BQ29" s="236"/>
      <c r="CD29" s="236"/>
      <c r="CE29" s="236"/>
      <c r="CR29" s="236"/>
      <c r="CS29" s="236"/>
      <c r="DF29" s="236"/>
      <c r="DG29" s="236"/>
    </row>
    <row r="30" spans="2:195" ht="18">
      <c r="L30" s="236"/>
      <c r="M30" s="236"/>
      <c r="P30" s="296"/>
      <c r="Q30" s="296"/>
      <c r="R30" s="297"/>
      <c r="T30" s="299"/>
      <c r="AD30" s="296" t="s">
        <v>148</v>
      </c>
      <c r="AE30" s="296">
        <f>Q30</f>
        <v>0</v>
      </c>
      <c r="AF30" s="297"/>
      <c r="AG30" s="42" t="s">
        <v>150</v>
      </c>
      <c r="AH30" s="299">
        <f>EDATE(T30,1)</f>
        <v>31</v>
      </c>
      <c r="AR30" s="296" t="s">
        <v>148</v>
      </c>
      <c r="AS30" s="296">
        <f>AE30</f>
        <v>0</v>
      </c>
      <c r="AT30" s="297"/>
      <c r="AU30" s="42" t="s">
        <v>150</v>
      </c>
      <c r="AV30" s="299">
        <f>EDATE(AH30,1)</f>
        <v>59</v>
      </c>
      <c r="BF30" s="296" t="s">
        <v>148</v>
      </c>
      <c r="BG30" s="296">
        <f>AS30</f>
        <v>0</v>
      </c>
      <c r="BH30" s="297"/>
      <c r="BI30" s="42" t="s">
        <v>150</v>
      </c>
      <c r="BJ30" s="299">
        <f>EDATE(AV30,1)</f>
        <v>88</v>
      </c>
      <c r="BT30" s="296" t="s">
        <v>148</v>
      </c>
      <c r="BU30" s="296">
        <f>BG30</f>
        <v>0</v>
      </c>
      <c r="BV30" s="297"/>
      <c r="BW30" s="42" t="s">
        <v>150</v>
      </c>
      <c r="BX30" s="299">
        <f>EDATE(BJ30,1)</f>
        <v>119</v>
      </c>
      <c r="CH30" s="296" t="s">
        <v>148</v>
      </c>
      <c r="CI30" s="296">
        <f>BU30</f>
        <v>0</v>
      </c>
      <c r="CJ30" s="297"/>
      <c r="CK30" s="42" t="s">
        <v>150</v>
      </c>
      <c r="CL30" s="299">
        <f>EDATE(BX30,1)</f>
        <v>149</v>
      </c>
      <c r="CV30" s="296" t="s">
        <v>148</v>
      </c>
      <c r="CW30" s="296">
        <f>CI30</f>
        <v>0</v>
      </c>
      <c r="CX30" s="297"/>
      <c r="CY30" s="42" t="s">
        <v>150</v>
      </c>
      <c r="CZ30" s="299">
        <f>EDATE(CL30,1)</f>
        <v>180</v>
      </c>
      <c r="DJ30" s="296" t="s">
        <v>148</v>
      </c>
      <c r="DK30" s="296">
        <f>CW30</f>
        <v>0</v>
      </c>
      <c r="DL30" s="297"/>
      <c r="DM30" s="42" t="s">
        <v>150</v>
      </c>
      <c r="DN30" s="299">
        <f>EDATE(CZ30,1)</f>
        <v>210</v>
      </c>
      <c r="DX30" s="296" t="s">
        <v>148</v>
      </c>
      <c r="DY30" s="296">
        <f>DK30</f>
        <v>0</v>
      </c>
      <c r="DZ30" s="297"/>
      <c r="EA30" s="42" t="s">
        <v>150</v>
      </c>
      <c r="EB30" s="299">
        <f>EDATE(DN30,1)</f>
        <v>241</v>
      </c>
      <c r="EL30" s="296" t="s">
        <v>148</v>
      </c>
      <c r="EM30" s="296">
        <f>DY30</f>
        <v>0</v>
      </c>
      <c r="EN30" s="297"/>
      <c r="EO30" s="42" t="s">
        <v>150</v>
      </c>
      <c r="EP30" s="299">
        <f>EDATE(EB30,1)</f>
        <v>272</v>
      </c>
      <c r="EZ30" s="296" t="s">
        <v>148</v>
      </c>
      <c r="FA30" s="296">
        <f>EM30</f>
        <v>0</v>
      </c>
      <c r="FB30" s="297"/>
      <c r="FC30" s="42" t="s">
        <v>150</v>
      </c>
      <c r="FD30" s="299">
        <f>EDATE(EP30,1)</f>
        <v>302</v>
      </c>
      <c r="FN30" s="296" t="s">
        <v>148</v>
      </c>
      <c r="FO30" s="296">
        <f>FA30</f>
        <v>0</v>
      </c>
      <c r="FP30" s="297"/>
      <c r="FQ30" s="42" t="s">
        <v>150</v>
      </c>
      <c r="FR30" s="299">
        <f>EDATE(FD30,1)</f>
        <v>333</v>
      </c>
      <c r="GB30" s="296" t="s">
        <v>148</v>
      </c>
      <c r="GC30" s="296"/>
      <c r="GD30" s="296">
        <f>FO30</f>
        <v>0</v>
      </c>
      <c r="GE30" s="297"/>
      <c r="GF30" s="42" t="s">
        <v>150</v>
      </c>
      <c r="GG30" s="299">
        <f>EDATE(FR30,1)</f>
        <v>363</v>
      </c>
    </row>
    <row r="31" spans="2:195" ht="18" customHeight="1">
      <c r="B31" s="330" t="s">
        <v>214</v>
      </c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P31" s="296"/>
      <c r="Q31" s="300"/>
      <c r="R31" s="298"/>
      <c r="T31" s="299"/>
      <c r="AD31" s="296" t="s">
        <v>149</v>
      </c>
      <c r="AE31" s="300" t="str">
        <f>TEXT(AH30,"mmmm")</f>
        <v>janvier</v>
      </c>
      <c r="AF31" s="298">
        <f>R31+1</f>
        <v>1</v>
      </c>
      <c r="AG31" s="42" t="s">
        <v>151</v>
      </c>
      <c r="AH31" s="299">
        <f>EDATE($T$31,R31)</f>
        <v>0</v>
      </c>
      <c r="AR31" s="296" t="s">
        <v>149</v>
      </c>
      <c r="AS31" s="300" t="str">
        <f>TEXT(AV30,"mmmm")</f>
        <v>février</v>
      </c>
      <c r="AT31" s="298">
        <f>AF31+1</f>
        <v>2</v>
      </c>
      <c r="AU31" s="42" t="s">
        <v>151</v>
      </c>
      <c r="AV31" s="299">
        <f>EDATE($T$31,AF31)</f>
        <v>31</v>
      </c>
      <c r="BF31" s="296" t="s">
        <v>149</v>
      </c>
      <c r="BG31" s="300" t="str">
        <f>TEXT(BJ30,"mmmm")</f>
        <v>mars</v>
      </c>
      <c r="BH31" s="298">
        <f>AT31+1</f>
        <v>3</v>
      </c>
      <c r="BI31" s="42" t="s">
        <v>151</v>
      </c>
      <c r="BJ31" s="299">
        <f>EDATE($T$31,AT31)</f>
        <v>60</v>
      </c>
      <c r="BT31" s="296" t="s">
        <v>149</v>
      </c>
      <c r="BU31" s="300" t="str">
        <f>TEXT(BX30,"mmmm")</f>
        <v>avril</v>
      </c>
      <c r="BV31" s="298">
        <f>BH31+1</f>
        <v>4</v>
      </c>
      <c r="BW31" s="42" t="s">
        <v>151</v>
      </c>
      <c r="BX31" s="299">
        <f>EDATE($T$31,BH31)</f>
        <v>91</v>
      </c>
      <c r="CH31" s="296" t="s">
        <v>149</v>
      </c>
      <c r="CI31" s="300" t="str">
        <f>TEXT(CL30,"mmmm")</f>
        <v>mai</v>
      </c>
      <c r="CJ31" s="298">
        <f>BV31+1</f>
        <v>5</v>
      </c>
      <c r="CK31" s="42" t="s">
        <v>151</v>
      </c>
      <c r="CL31" s="299">
        <f>EDATE($T$31,BV31)</f>
        <v>121</v>
      </c>
      <c r="CV31" s="296" t="s">
        <v>149</v>
      </c>
      <c r="CW31" s="300" t="str">
        <f>TEXT(CZ30,"mmmm")</f>
        <v>juin</v>
      </c>
      <c r="CX31" s="298">
        <f>CJ31+1</f>
        <v>6</v>
      </c>
      <c r="CY31" s="42" t="s">
        <v>151</v>
      </c>
      <c r="CZ31" s="299">
        <f>EDATE($T$31,CJ31)</f>
        <v>152</v>
      </c>
      <c r="DJ31" s="296" t="s">
        <v>149</v>
      </c>
      <c r="DK31" s="300" t="str">
        <f>TEXT(DN30,"mmmm")</f>
        <v>juillet</v>
      </c>
      <c r="DL31" s="298">
        <f>CX31+1</f>
        <v>7</v>
      </c>
      <c r="DM31" s="42" t="s">
        <v>151</v>
      </c>
      <c r="DN31" s="299">
        <f>EDATE($T$31,CX31)</f>
        <v>182</v>
      </c>
      <c r="DX31" s="296" t="s">
        <v>149</v>
      </c>
      <c r="DY31" s="300" t="str">
        <f>TEXT(EB30,"mmmm")</f>
        <v>août</v>
      </c>
      <c r="DZ31" s="298">
        <f>DL31+1</f>
        <v>8</v>
      </c>
      <c r="EA31" s="42" t="s">
        <v>151</v>
      </c>
      <c r="EB31" s="299">
        <f>EDATE($T$31,DL31)</f>
        <v>213</v>
      </c>
      <c r="EL31" s="296" t="s">
        <v>149</v>
      </c>
      <c r="EM31" s="300" t="str">
        <f>TEXT(EP30,"mmmm")</f>
        <v>septembre</v>
      </c>
      <c r="EN31" s="298">
        <f>DZ31+1</f>
        <v>9</v>
      </c>
      <c r="EO31" s="42" t="s">
        <v>151</v>
      </c>
      <c r="EP31" s="299">
        <f>EDATE($T$31,DZ31)</f>
        <v>244</v>
      </c>
      <c r="EZ31" s="296" t="s">
        <v>149</v>
      </c>
      <c r="FA31" s="300" t="str">
        <f>TEXT(FD30,"mmmm")</f>
        <v>octobre</v>
      </c>
      <c r="FB31" s="298">
        <f>EN31+1</f>
        <v>10</v>
      </c>
      <c r="FC31" s="42" t="s">
        <v>151</v>
      </c>
      <c r="FD31" s="299">
        <f>EDATE($T$31,EN31)</f>
        <v>274</v>
      </c>
      <c r="FN31" s="296" t="s">
        <v>149</v>
      </c>
      <c r="FO31" s="300" t="str">
        <f>TEXT(FR30,"mmmm")</f>
        <v>novembre</v>
      </c>
      <c r="FP31" s="298">
        <f>FB31+1</f>
        <v>11</v>
      </c>
      <c r="FQ31" s="42" t="s">
        <v>151</v>
      </c>
      <c r="FR31" s="299">
        <f>EDATE($T$31,FB31)</f>
        <v>305</v>
      </c>
      <c r="GB31" s="296" t="s">
        <v>149</v>
      </c>
      <c r="GC31" s="296"/>
      <c r="GD31" s="300" t="s">
        <v>63</v>
      </c>
      <c r="GE31" s="298">
        <f>FP31+1</f>
        <v>12</v>
      </c>
      <c r="GF31" s="42" t="s">
        <v>151</v>
      </c>
      <c r="GG31" s="299">
        <f>EDATE($T$31,FP31)</f>
        <v>335</v>
      </c>
    </row>
    <row r="32" spans="2:195" ht="14" customHeight="1"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P32" s="382"/>
      <c r="Q32" s="377"/>
      <c r="R32" s="377"/>
      <c r="S32" s="379"/>
      <c r="T32" s="379"/>
      <c r="U32" s="379"/>
      <c r="V32" s="380"/>
      <c r="W32" s="380"/>
      <c r="X32" s="379"/>
      <c r="Y32" s="379"/>
      <c r="Z32" s="379"/>
      <c r="AA32" s="381"/>
      <c r="AB32" s="379"/>
      <c r="AD32" s="428" t="s">
        <v>145</v>
      </c>
      <c r="AE32" s="431" t="s">
        <v>240</v>
      </c>
      <c r="AF32" s="431" t="s">
        <v>49</v>
      </c>
      <c r="AG32" s="427" t="s">
        <v>64</v>
      </c>
      <c r="AH32" s="427" t="s">
        <v>138</v>
      </c>
      <c r="AI32" s="427" t="s">
        <v>139</v>
      </c>
      <c r="AJ32" s="429" t="s">
        <v>140</v>
      </c>
      <c r="AK32" s="429"/>
      <c r="AL32" s="427" t="s">
        <v>141</v>
      </c>
      <c r="AM32" s="427" t="s">
        <v>142</v>
      </c>
      <c r="AN32" s="427" t="s">
        <v>46</v>
      </c>
      <c r="AO32" s="430" t="s">
        <v>143</v>
      </c>
      <c r="AP32" s="427" t="s">
        <v>144</v>
      </c>
      <c r="AR32" s="428" t="s">
        <v>145</v>
      </c>
      <c r="AS32" s="431" t="s">
        <v>240</v>
      </c>
      <c r="AT32" s="431" t="s">
        <v>49</v>
      </c>
      <c r="AU32" s="427" t="s">
        <v>64</v>
      </c>
      <c r="AV32" s="427" t="s">
        <v>138</v>
      </c>
      <c r="AW32" s="427" t="s">
        <v>139</v>
      </c>
      <c r="AX32" s="429" t="s">
        <v>140</v>
      </c>
      <c r="AY32" s="429"/>
      <c r="AZ32" s="427" t="s">
        <v>141</v>
      </c>
      <c r="BA32" s="427" t="s">
        <v>142</v>
      </c>
      <c r="BB32" s="427" t="s">
        <v>46</v>
      </c>
      <c r="BC32" s="430" t="s">
        <v>143</v>
      </c>
      <c r="BD32" s="427" t="s">
        <v>144</v>
      </c>
      <c r="BF32" s="428" t="s">
        <v>145</v>
      </c>
      <c r="BG32" s="431" t="s">
        <v>240</v>
      </c>
      <c r="BH32" s="431" t="s">
        <v>49</v>
      </c>
      <c r="BI32" s="427" t="s">
        <v>64</v>
      </c>
      <c r="BJ32" s="427" t="s">
        <v>138</v>
      </c>
      <c r="BK32" s="427" t="s">
        <v>139</v>
      </c>
      <c r="BL32" s="429" t="s">
        <v>140</v>
      </c>
      <c r="BM32" s="429"/>
      <c r="BN32" s="427" t="s">
        <v>141</v>
      </c>
      <c r="BO32" s="427" t="s">
        <v>142</v>
      </c>
      <c r="BP32" s="427" t="s">
        <v>46</v>
      </c>
      <c r="BQ32" s="430" t="s">
        <v>143</v>
      </c>
      <c r="BR32" s="427" t="s">
        <v>144</v>
      </c>
      <c r="BT32" s="428" t="s">
        <v>145</v>
      </c>
      <c r="BU32" s="431" t="s">
        <v>240</v>
      </c>
      <c r="BV32" s="431" t="s">
        <v>49</v>
      </c>
      <c r="BW32" s="427" t="s">
        <v>64</v>
      </c>
      <c r="BX32" s="427" t="s">
        <v>138</v>
      </c>
      <c r="BY32" s="427" t="s">
        <v>139</v>
      </c>
      <c r="BZ32" s="429" t="s">
        <v>140</v>
      </c>
      <c r="CA32" s="429"/>
      <c r="CB32" s="427" t="s">
        <v>141</v>
      </c>
      <c r="CC32" s="427" t="s">
        <v>142</v>
      </c>
      <c r="CD32" s="427" t="s">
        <v>46</v>
      </c>
      <c r="CE32" s="430" t="s">
        <v>143</v>
      </c>
      <c r="CF32" s="427" t="s">
        <v>144</v>
      </c>
      <c r="CH32" s="428" t="s">
        <v>145</v>
      </c>
      <c r="CI32" s="431" t="s">
        <v>240</v>
      </c>
      <c r="CJ32" s="431" t="s">
        <v>49</v>
      </c>
      <c r="CK32" s="427" t="s">
        <v>64</v>
      </c>
      <c r="CL32" s="427" t="s">
        <v>138</v>
      </c>
      <c r="CM32" s="427" t="s">
        <v>139</v>
      </c>
      <c r="CN32" s="429" t="s">
        <v>140</v>
      </c>
      <c r="CO32" s="429"/>
      <c r="CP32" s="427" t="s">
        <v>141</v>
      </c>
      <c r="CQ32" s="427" t="s">
        <v>142</v>
      </c>
      <c r="CR32" s="427" t="s">
        <v>46</v>
      </c>
      <c r="CS32" s="430" t="s">
        <v>143</v>
      </c>
      <c r="CT32" s="427" t="s">
        <v>144</v>
      </c>
      <c r="CV32" s="428" t="s">
        <v>145</v>
      </c>
      <c r="CW32" s="431" t="s">
        <v>240</v>
      </c>
      <c r="CX32" s="431" t="s">
        <v>49</v>
      </c>
      <c r="CY32" s="427" t="s">
        <v>64</v>
      </c>
      <c r="CZ32" s="427" t="s">
        <v>138</v>
      </c>
      <c r="DA32" s="427" t="s">
        <v>139</v>
      </c>
      <c r="DB32" s="429" t="s">
        <v>140</v>
      </c>
      <c r="DC32" s="429"/>
      <c r="DD32" s="427" t="s">
        <v>141</v>
      </c>
      <c r="DE32" s="427" t="s">
        <v>142</v>
      </c>
      <c r="DF32" s="427" t="s">
        <v>46</v>
      </c>
      <c r="DG32" s="430" t="s">
        <v>143</v>
      </c>
      <c r="DH32" s="427" t="s">
        <v>144</v>
      </c>
      <c r="DJ32" s="428" t="s">
        <v>145</v>
      </c>
      <c r="DK32" s="431" t="s">
        <v>240</v>
      </c>
      <c r="DL32" s="431" t="s">
        <v>49</v>
      </c>
      <c r="DM32" s="427" t="s">
        <v>64</v>
      </c>
      <c r="DN32" s="427" t="s">
        <v>138</v>
      </c>
      <c r="DO32" s="427" t="s">
        <v>139</v>
      </c>
      <c r="DP32" s="429" t="s">
        <v>140</v>
      </c>
      <c r="DQ32" s="429"/>
      <c r="DR32" s="427" t="s">
        <v>141</v>
      </c>
      <c r="DS32" s="427" t="s">
        <v>142</v>
      </c>
      <c r="DT32" s="427" t="s">
        <v>46</v>
      </c>
      <c r="DU32" s="430" t="s">
        <v>143</v>
      </c>
      <c r="DV32" s="427" t="s">
        <v>144</v>
      </c>
      <c r="DX32" s="428" t="s">
        <v>145</v>
      </c>
      <c r="DY32" s="431" t="s">
        <v>240</v>
      </c>
      <c r="DZ32" s="431" t="s">
        <v>49</v>
      </c>
      <c r="EA32" s="427" t="s">
        <v>64</v>
      </c>
      <c r="EB32" s="427" t="s">
        <v>138</v>
      </c>
      <c r="EC32" s="427" t="s">
        <v>139</v>
      </c>
      <c r="ED32" s="429" t="s">
        <v>140</v>
      </c>
      <c r="EE32" s="429"/>
      <c r="EF32" s="427" t="s">
        <v>141</v>
      </c>
      <c r="EG32" s="427" t="s">
        <v>142</v>
      </c>
      <c r="EH32" s="427" t="s">
        <v>46</v>
      </c>
      <c r="EI32" s="430" t="s">
        <v>143</v>
      </c>
      <c r="EJ32" s="427" t="s">
        <v>144</v>
      </c>
      <c r="EL32" s="428" t="s">
        <v>145</v>
      </c>
      <c r="EM32" s="431" t="s">
        <v>240</v>
      </c>
      <c r="EN32" s="431" t="s">
        <v>49</v>
      </c>
      <c r="EO32" s="427" t="s">
        <v>64</v>
      </c>
      <c r="EP32" s="427" t="s">
        <v>138</v>
      </c>
      <c r="EQ32" s="427" t="s">
        <v>139</v>
      </c>
      <c r="ER32" s="429" t="s">
        <v>140</v>
      </c>
      <c r="ES32" s="429"/>
      <c r="ET32" s="427" t="s">
        <v>141</v>
      </c>
      <c r="EU32" s="427" t="s">
        <v>142</v>
      </c>
      <c r="EV32" s="427" t="s">
        <v>46</v>
      </c>
      <c r="EW32" s="430" t="s">
        <v>143</v>
      </c>
      <c r="EX32" s="427" t="s">
        <v>144</v>
      </c>
      <c r="EZ32" s="428" t="s">
        <v>145</v>
      </c>
      <c r="FA32" s="431" t="s">
        <v>240</v>
      </c>
      <c r="FB32" s="431" t="s">
        <v>49</v>
      </c>
      <c r="FC32" s="427" t="s">
        <v>64</v>
      </c>
      <c r="FD32" s="427" t="s">
        <v>138</v>
      </c>
      <c r="FE32" s="427" t="s">
        <v>139</v>
      </c>
      <c r="FF32" s="429" t="s">
        <v>140</v>
      </c>
      <c r="FG32" s="429"/>
      <c r="FH32" s="427" t="s">
        <v>141</v>
      </c>
      <c r="FI32" s="427" t="s">
        <v>142</v>
      </c>
      <c r="FJ32" s="427" t="s">
        <v>46</v>
      </c>
      <c r="FK32" s="430" t="s">
        <v>143</v>
      </c>
      <c r="FL32" s="427" t="s">
        <v>144</v>
      </c>
      <c r="FN32" s="428" t="s">
        <v>145</v>
      </c>
      <c r="FO32" s="431" t="s">
        <v>240</v>
      </c>
      <c r="FP32" s="431" t="s">
        <v>49</v>
      </c>
      <c r="FQ32" s="427" t="s">
        <v>64</v>
      </c>
      <c r="FR32" s="427" t="s">
        <v>138</v>
      </c>
      <c r="FS32" s="427" t="s">
        <v>139</v>
      </c>
      <c r="FT32" s="429" t="s">
        <v>140</v>
      </c>
      <c r="FU32" s="429"/>
      <c r="FV32" s="427" t="s">
        <v>141</v>
      </c>
      <c r="FW32" s="427" t="s">
        <v>142</v>
      </c>
      <c r="FX32" s="427" t="s">
        <v>46</v>
      </c>
      <c r="FY32" s="430" t="s">
        <v>143</v>
      </c>
      <c r="FZ32" s="427" t="s">
        <v>144</v>
      </c>
      <c r="GB32" s="428" t="s">
        <v>149</v>
      </c>
      <c r="GC32" s="431" t="s">
        <v>240</v>
      </c>
      <c r="GD32" s="427" t="s">
        <v>64</v>
      </c>
      <c r="GE32" s="427" t="s">
        <v>138</v>
      </c>
      <c r="GF32" s="427" t="s">
        <v>139</v>
      </c>
      <c r="GG32" s="429" t="s">
        <v>140</v>
      </c>
      <c r="GH32" s="429"/>
      <c r="GI32" s="427" t="s">
        <v>141</v>
      </c>
      <c r="GJ32" s="427" t="s">
        <v>142</v>
      </c>
      <c r="GK32" s="427" t="s">
        <v>46</v>
      </c>
      <c r="GL32" s="430" t="s">
        <v>143</v>
      </c>
      <c r="GM32" s="427" t="s">
        <v>144</v>
      </c>
    </row>
    <row r="33" spans="2:196">
      <c r="B33" s="332"/>
      <c r="C33" s="332"/>
      <c r="D33" s="332"/>
      <c r="E33" s="332"/>
      <c r="F33" s="332"/>
      <c r="G33" s="332"/>
      <c r="H33" s="332"/>
      <c r="I33" s="332"/>
      <c r="J33" s="332"/>
      <c r="K33" s="332"/>
      <c r="L33" s="332"/>
      <c r="M33" s="332"/>
      <c r="P33" s="382"/>
      <c r="Q33" s="378"/>
      <c r="R33" s="378"/>
      <c r="S33" s="379"/>
      <c r="T33" s="379"/>
      <c r="U33" s="379"/>
      <c r="V33" s="283"/>
      <c r="W33" s="282"/>
      <c r="X33" s="379"/>
      <c r="Y33" s="379"/>
      <c r="Z33" s="379"/>
      <c r="AA33" s="381"/>
      <c r="AB33" s="379"/>
      <c r="AD33" s="428"/>
      <c r="AE33" s="432"/>
      <c r="AF33" s="432"/>
      <c r="AG33" s="427"/>
      <c r="AH33" s="427"/>
      <c r="AI33" s="427"/>
      <c r="AJ33" s="283" t="s">
        <v>65</v>
      </c>
      <c r="AK33" s="282" t="s">
        <v>66</v>
      </c>
      <c r="AL33" s="427"/>
      <c r="AM33" s="427"/>
      <c r="AN33" s="427"/>
      <c r="AO33" s="430"/>
      <c r="AP33" s="427"/>
      <c r="AR33" s="428"/>
      <c r="AS33" s="432"/>
      <c r="AT33" s="432"/>
      <c r="AU33" s="427"/>
      <c r="AV33" s="427"/>
      <c r="AW33" s="427"/>
      <c r="AX33" s="283" t="s">
        <v>65</v>
      </c>
      <c r="AY33" s="282" t="s">
        <v>66</v>
      </c>
      <c r="AZ33" s="427"/>
      <c r="BA33" s="427"/>
      <c r="BB33" s="427"/>
      <c r="BC33" s="430"/>
      <c r="BD33" s="427"/>
      <c r="BF33" s="428"/>
      <c r="BG33" s="432"/>
      <c r="BH33" s="432"/>
      <c r="BI33" s="427"/>
      <c r="BJ33" s="427"/>
      <c r="BK33" s="427"/>
      <c r="BL33" s="283" t="s">
        <v>65</v>
      </c>
      <c r="BM33" s="282" t="s">
        <v>66</v>
      </c>
      <c r="BN33" s="427"/>
      <c r="BO33" s="427"/>
      <c r="BP33" s="427"/>
      <c r="BQ33" s="430"/>
      <c r="BR33" s="427"/>
      <c r="BT33" s="428"/>
      <c r="BU33" s="432"/>
      <c r="BV33" s="432"/>
      <c r="BW33" s="427"/>
      <c r="BX33" s="427"/>
      <c r="BY33" s="427"/>
      <c r="BZ33" s="283" t="s">
        <v>65</v>
      </c>
      <c r="CA33" s="282" t="s">
        <v>66</v>
      </c>
      <c r="CB33" s="427"/>
      <c r="CC33" s="427"/>
      <c r="CD33" s="427"/>
      <c r="CE33" s="430"/>
      <c r="CF33" s="427"/>
      <c r="CH33" s="428"/>
      <c r="CI33" s="432"/>
      <c r="CJ33" s="432"/>
      <c r="CK33" s="427"/>
      <c r="CL33" s="427"/>
      <c r="CM33" s="427"/>
      <c r="CN33" s="283" t="s">
        <v>65</v>
      </c>
      <c r="CO33" s="282" t="s">
        <v>66</v>
      </c>
      <c r="CP33" s="427"/>
      <c r="CQ33" s="427"/>
      <c r="CR33" s="427"/>
      <c r="CS33" s="430"/>
      <c r="CT33" s="427"/>
      <c r="CV33" s="428"/>
      <c r="CW33" s="432"/>
      <c r="CX33" s="432"/>
      <c r="CY33" s="427"/>
      <c r="CZ33" s="427"/>
      <c r="DA33" s="427"/>
      <c r="DB33" s="283" t="s">
        <v>65</v>
      </c>
      <c r="DC33" s="282" t="s">
        <v>66</v>
      </c>
      <c r="DD33" s="427"/>
      <c r="DE33" s="427"/>
      <c r="DF33" s="427"/>
      <c r="DG33" s="430"/>
      <c r="DH33" s="427"/>
      <c r="DJ33" s="428"/>
      <c r="DK33" s="432"/>
      <c r="DL33" s="432"/>
      <c r="DM33" s="427"/>
      <c r="DN33" s="427"/>
      <c r="DO33" s="427"/>
      <c r="DP33" s="283" t="s">
        <v>65</v>
      </c>
      <c r="DQ33" s="282" t="s">
        <v>66</v>
      </c>
      <c r="DR33" s="427"/>
      <c r="DS33" s="427"/>
      <c r="DT33" s="427"/>
      <c r="DU33" s="430"/>
      <c r="DV33" s="427"/>
      <c r="DX33" s="428"/>
      <c r="DY33" s="432"/>
      <c r="DZ33" s="432"/>
      <c r="EA33" s="427"/>
      <c r="EB33" s="427"/>
      <c r="EC33" s="427"/>
      <c r="ED33" s="283" t="s">
        <v>65</v>
      </c>
      <c r="EE33" s="282" t="s">
        <v>66</v>
      </c>
      <c r="EF33" s="427"/>
      <c r="EG33" s="427"/>
      <c r="EH33" s="427"/>
      <c r="EI33" s="430"/>
      <c r="EJ33" s="427"/>
      <c r="EL33" s="428"/>
      <c r="EM33" s="432"/>
      <c r="EN33" s="432"/>
      <c r="EO33" s="427"/>
      <c r="EP33" s="427"/>
      <c r="EQ33" s="427"/>
      <c r="ER33" s="283" t="s">
        <v>65</v>
      </c>
      <c r="ES33" s="282" t="s">
        <v>66</v>
      </c>
      <c r="ET33" s="427"/>
      <c r="EU33" s="427"/>
      <c r="EV33" s="427"/>
      <c r="EW33" s="430"/>
      <c r="EX33" s="427"/>
      <c r="EZ33" s="428"/>
      <c r="FA33" s="432"/>
      <c r="FB33" s="432"/>
      <c r="FC33" s="427"/>
      <c r="FD33" s="427"/>
      <c r="FE33" s="427"/>
      <c r="FF33" s="283" t="s">
        <v>65</v>
      </c>
      <c r="FG33" s="282" t="s">
        <v>66</v>
      </c>
      <c r="FH33" s="427"/>
      <c r="FI33" s="427"/>
      <c r="FJ33" s="427"/>
      <c r="FK33" s="430"/>
      <c r="FL33" s="427"/>
      <c r="FN33" s="428"/>
      <c r="FO33" s="432"/>
      <c r="FP33" s="432"/>
      <c r="FQ33" s="427"/>
      <c r="FR33" s="427"/>
      <c r="FS33" s="427"/>
      <c r="FT33" s="283" t="s">
        <v>65</v>
      </c>
      <c r="FU33" s="282" t="s">
        <v>66</v>
      </c>
      <c r="FV33" s="427"/>
      <c r="FW33" s="427"/>
      <c r="FX33" s="427"/>
      <c r="FY33" s="430"/>
      <c r="FZ33" s="427"/>
      <c r="GB33" s="428"/>
      <c r="GC33" s="432"/>
      <c r="GD33" s="427"/>
      <c r="GE33" s="427"/>
      <c r="GF33" s="427"/>
      <c r="GG33" s="283" t="s">
        <v>65</v>
      </c>
      <c r="GH33" s="282" t="s">
        <v>66</v>
      </c>
      <c r="GI33" s="427"/>
      <c r="GJ33" s="427"/>
      <c r="GK33" s="427"/>
      <c r="GL33" s="430"/>
      <c r="GM33" s="427"/>
    </row>
    <row r="34" spans="2:196"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P34" s="281"/>
      <c r="Q34" s="281"/>
      <c r="R34" s="281"/>
      <c r="S34" s="255"/>
      <c r="T34" s="256"/>
      <c r="U34" s="274"/>
      <c r="V34" s="285"/>
      <c r="W34" s="286"/>
      <c r="X34" s="274"/>
      <c r="Y34" s="274"/>
      <c r="Z34" s="258"/>
      <c r="AA34" s="259"/>
      <c r="AB34" s="257"/>
      <c r="AD34" s="281"/>
      <c r="AE34" s="281"/>
      <c r="AF34" s="281"/>
      <c r="AG34" s="255"/>
      <c r="AH34" s="256"/>
      <c r="AI34" s="274"/>
      <c r="AJ34" s="285"/>
      <c r="AK34" s="286"/>
      <c r="AL34" s="274"/>
      <c r="AM34" s="274"/>
      <c r="AN34" s="258"/>
      <c r="AO34" s="259"/>
      <c r="AP34" s="257"/>
      <c r="AR34" s="281"/>
      <c r="AS34" s="281"/>
      <c r="AT34" s="281"/>
      <c r="AU34" s="255"/>
      <c r="AV34" s="256"/>
      <c r="AW34" s="274"/>
      <c r="AX34" s="285"/>
      <c r="AY34" s="286"/>
      <c r="AZ34" s="274"/>
      <c r="BA34" s="274"/>
      <c r="BB34" s="258"/>
      <c r="BC34" s="259"/>
      <c r="BD34" s="257"/>
      <c r="BF34" s="281"/>
      <c r="BG34" s="281"/>
      <c r="BH34" s="281"/>
      <c r="BI34" s="255"/>
      <c r="BJ34" s="256"/>
      <c r="BK34" s="274"/>
      <c r="BL34" s="285"/>
      <c r="BM34" s="286"/>
      <c r="BN34" s="274"/>
      <c r="BO34" s="274"/>
      <c r="BP34" s="258"/>
      <c r="BQ34" s="259"/>
      <c r="BR34" s="257"/>
      <c r="BT34" s="281"/>
      <c r="BU34" s="281"/>
      <c r="BV34" s="281"/>
      <c r="BW34" s="255"/>
      <c r="BX34" s="256"/>
      <c r="BY34" s="274"/>
      <c r="BZ34" s="285"/>
      <c r="CA34" s="286"/>
      <c r="CB34" s="274"/>
      <c r="CC34" s="274"/>
      <c r="CD34" s="258"/>
      <c r="CE34" s="259"/>
      <c r="CF34" s="257"/>
      <c r="CH34" s="281"/>
      <c r="CI34" s="281"/>
      <c r="CJ34" s="281"/>
      <c r="CK34" s="255"/>
      <c r="CL34" s="256"/>
      <c r="CM34" s="274"/>
      <c r="CN34" s="285"/>
      <c r="CO34" s="286"/>
      <c r="CP34" s="274"/>
      <c r="CQ34" s="274"/>
      <c r="CR34" s="258"/>
      <c r="CS34" s="259"/>
      <c r="CT34" s="257"/>
      <c r="CV34" s="281"/>
      <c r="CW34" s="281"/>
      <c r="CX34" s="281"/>
      <c r="CY34" s="255"/>
      <c r="CZ34" s="256"/>
      <c r="DA34" s="274"/>
      <c r="DB34" s="285"/>
      <c r="DC34" s="286"/>
      <c r="DD34" s="274"/>
      <c r="DE34" s="274"/>
      <c r="DF34" s="258"/>
      <c r="DG34" s="259"/>
      <c r="DH34" s="257"/>
      <c r="DJ34" s="281"/>
      <c r="DK34" s="281"/>
      <c r="DL34" s="281"/>
      <c r="DM34" s="255"/>
      <c r="DN34" s="256"/>
      <c r="DO34" s="274"/>
      <c r="DP34" s="285"/>
      <c r="DQ34" s="286"/>
      <c r="DR34" s="274"/>
      <c r="DS34" s="274"/>
      <c r="DT34" s="258"/>
      <c r="DU34" s="259"/>
      <c r="DV34" s="257"/>
      <c r="DX34" s="281"/>
      <c r="DY34" s="281"/>
      <c r="DZ34" s="281"/>
      <c r="EA34" s="255"/>
      <c r="EB34" s="256"/>
      <c r="EC34" s="274"/>
      <c r="ED34" s="285"/>
      <c r="EE34" s="286"/>
      <c r="EF34" s="274"/>
      <c r="EG34" s="274"/>
      <c r="EH34" s="258"/>
      <c r="EI34" s="259"/>
      <c r="EJ34" s="257"/>
      <c r="EL34" s="281"/>
      <c r="EM34" s="281"/>
      <c r="EN34" s="281"/>
      <c r="EO34" s="255"/>
      <c r="EP34" s="256"/>
      <c r="EQ34" s="274"/>
      <c r="ER34" s="285"/>
      <c r="ES34" s="286"/>
      <c r="ET34" s="274"/>
      <c r="EU34" s="274"/>
      <c r="EV34" s="258"/>
      <c r="EW34" s="259"/>
      <c r="EX34" s="257"/>
      <c r="EZ34" s="281"/>
      <c r="FA34" s="281"/>
      <c r="FB34" s="281"/>
      <c r="FC34" s="255"/>
      <c r="FD34" s="256"/>
      <c r="FE34" s="274"/>
      <c r="FF34" s="285"/>
      <c r="FG34" s="286"/>
      <c r="FH34" s="274"/>
      <c r="FI34" s="274"/>
      <c r="FJ34" s="258"/>
      <c r="FK34" s="259"/>
      <c r="FL34" s="257"/>
      <c r="FN34" s="281"/>
      <c r="FO34" s="281"/>
      <c r="FP34" s="281"/>
      <c r="FQ34" s="255"/>
      <c r="FR34" s="256"/>
      <c r="FS34" s="274"/>
      <c r="FT34" s="285"/>
      <c r="FU34" s="286"/>
      <c r="FV34" s="274"/>
      <c r="FW34" s="274"/>
      <c r="FX34" s="258"/>
      <c r="FY34" s="259"/>
      <c r="FZ34" s="257"/>
      <c r="GB34" s="281">
        <f>Q31</f>
        <v>0</v>
      </c>
      <c r="GC34" s="281"/>
      <c r="GD34" s="255"/>
      <c r="GE34" s="256"/>
      <c r="GF34" s="274">
        <f>U49</f>
        <v>0</v>
      </c>
      <c r="GG34" s="289">
        <f>V49</f>
        <v>0</v>
      </c>
      <c r="GH34" s="301">
        <f>W49</f>
        <v>0</v>
      </c>
      <c r="GI34" s="274">
        <f>X49</f>
        <v>0</v>
      </c>
      <c r="GJ34" s="274">
        <f>Y49</f>
        <v>0</v>
      </c>
      <c r="GK34" s="258"/>
      <c r="GL34" s="259"/>
      <c r="GM34" s="274">
        <f>AB49</f>
        <v>0</v>
      </c>
    </row>
    <row r="35" spans="2:196"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P35" s="281"/>
      <c r="Q35" s="281"/>
      <c r="R35" s="281"/>
      <c r="S35" s="255"/>
      <c r="T35" s="260"/>
      <c r="U35" s="274"/>
      <c r="V35" s="285"/>
      <c r="W35" s="286"/>
      <c r="X35" s="274"/>
      <c r="Y35" s="274"/>
      <c r="Z35" s="258"/>
      <c r="AA35" s="259"/>
      <c r="AB35" s="257"/>
      <c r="AD35" s="281"/>
      <c r="AE35" s="281"/>
      <c r="AF35" s="281"/>
      <c r="AG35" s="255"/>
      <c r="AH35" s="260"/>
      <c r="AI35" s="274"/>
      <c r="AJ35" s="285"/>
      <c r="AK35" s="286"/>
      <c r="AL35" s="274"/>
      <c r="AM35" s="274"/>
      <c r="AN35" s="258"/>
      <c r="AO35" s="259"/>
      <c r="AP35" s="257"/>
      <c r="AR35" s="281"/>
      <c r="AS35" s="281"/>
      <c r="AT35" s="281"/>
      <c r="AU35" s="255"/>
      <c r="AV35" s="260"/>
      <c r="AW35" s="274"/>
      <c r="AX35" s="285"/>
      <c r="AY35" s="286"/>
      <c r="AZ35" s="274"/>
      <c r="BA35" s="274"/>
      <c r="BB35" s="258"/>
      <c r="BC35" s="259"/>
      <c r="BD35" s="257"/>
      <c r="BF35" s="281"/>
      <c r="BG35" s="281"/>
      <c r="BH35" s="281"/>
      <c r="BI35" s="255"/>
      <c r="BJ35" s="260"/>
      <c r="BK35" s="274"/>
      <c r="BL35" s="285"/>
      <c r="BM35" s="286"/>
      <c r="BN35" s="274"/>
      <c r="BO35" s="274"/>
      <c r="BP35" s="258"/>
      <c r="BQ35" s="259"/>
      <c r="BR35" s="257"/>
      <c r="BT35" s="281"/>
      <c r="BU35" s="281"/>
      <c r="BV35" s="281"/>
      <c r="BW35" s="255"/>
      <c r="BX35" s="260"/>
      <c r="BY35" s="274"/>
      <c r="BZ35" s="285"/>
      <c r="CA35" s="286"/>
      <c r="CB35" s="274"/>
      <c r="CC35" s="274"/>
      <c r="CD35" s="258"/>
      <c r="CE35" s="259"/>
      <c r="CF35" s="257"/>
      <c r="CH35" s="281"/>
      <c r="CI35" s="281"/>
      <c r="CJ35" s="281"/>
      <c r="CK35" s="255"/>
      <c r="CL35" s="260"/>
      <c r="CM35" s="274"/>
      <c r="CN35" s="285"/>
      <c r="CO35" s="286"/>
      <c r="CP35" s="274"/>
      <c r="CQ35" s="274"/>
      <c r="CR35" s="258"/>
      <c r="CS35" s="259"/>
      <c r="CT35" s="257"/>
      <c r="CV35" s="281"/>
      <c r="CW35" s="281"/>
      <c r="CX35" s="281"/>
      <c r="CY35" s="255"/>
      <c r="CZ35" s="260"/>
      <c r="DA35" s="274"/>
      <c r="DB35" s="285"/>
      <c r="DC35" s="286"/>
      <c r="DD35" s="274"/>
      <c r="DE35" s="274"/>
      <c r="DF35" s="258"/>
      <c r="DG35" s="259"/>
      <c r="DH35" s="257"/>
      <c r="DJ35" s="281"/>
      <c r="DK35" s="281"/>
      <c r="DL35" s="281"/>
      <c r="DM35" s="255"/>
      <c r="DN35" s="260"/>
      <c r="DO35" s="274"/>
      <c r="DP35" s="285"/>
      <c r="DQ35" s="286"/>
      <c r="DR35" s="274"/>
      <c r="DS35" s="274"/>
      <c r="DT35" s="258"/>
      <c r="DU35" s="259"/>
      <c r="DV35" s="257"/>
      <c r="DX35" s="281"/>
      <c r="DY35" s="281"/>
      <c r="DZ35" s="281"/>
      <c r="EA35" s="255"/>
      <c r="EB35" s="260"/>
      <c r="EC35" s="274"/>
      <c r="ED35" s="285"/>
      <c r="EE35" s="286"/>
      <c r="EF35" s="274"/>
      <c r="EG35" s="274"/>
      <c r="EH35" s="258"/>
      <c r="EI35" s="259"/>
      <c r="EJ35" s="257"/>
      <c r="EL35" s="281"/>
      <c r="EM35" s="281"/>
      <c r="EN35" s="281"/>
      <c r="EO35" s="255"/>
      <c r="EP35" s="260"/>
      <c r="EQ35" s="274"/>
      <c r="ER35" s="285"/>
      <c r="ES35" s="286"/>
      <c r="ET35" s="274"/>
      <c r="EU35" s="274"/>
      <c r="EV35" s="258"/>
      <c r="EW35" s="259"/>
      <c r="EX35" s="257"/>
      <c r="EZ35" s="281"/>
      <c r="FA35" s="281"/>
      <c r="FB35" s="281"/>
      <c r="FC35" s="255"/>
      <c r="FD35" s="260"/>
      <c r="FE35" s="274"/>
      <c r="FF35" s="285"/>
      <c r="FG35" s="286"/>
      <c r="FH35" s="274"/>
      <c r="FI35" s="274"/>
      <c r="FJ35" s="258"/>
      <c r="FK35" s="259"/>
      <c r="FL35" s="257"/>
      <c r="FN35" s="281"/>
      <c r="FO35" s="281"/>
      <c r="FP35" s="281"/>
      <c r="FQ35" s="255"/>
      <c r="FR35" s="260"/>
      <c r="FS35" s="274"/>
      <c r="FT35" s="285"/>
      <c r="FU35" s="286"/>
      <c r="FV35" s="274"/>
      <c r="FW35" s="274"/>
      <c r="FX35" s="258"/>
      <c r="FY35" s="259"/>
      <c r="FZ35" s="257"/>
      <c r="GB35" s="281" t="str">
        <f>AE31</f>
        <v>janvier</v>
      </c>
      <c r="GC35" s="281"/>
      <c r="GD35" s="255"/>
      <c r="GE35" s="260"/>
      <c r="GF35" s="274">
        <f>AI49</f>
        <v>0</v>
      </c>
      <c r="GG35" s="285">
        <f>AJ49</f>
        <v>0</v>
      </c>
      <c r="GH35" s="286">
        <f>AK49</f>
        <v>0</v>
      </c>
      <c r="GI35" s="274">
        <f>AL49</f>
        <v>0</v>
      </c>
      <c r="GJ35" s="274">
        <f>AM49</f>
        <v>0</v>
      </c>
      <c r="GK35" s="258"/>
      <c r="GL35" s="259"/>
      <c r="GM35" s="274">
        <f>AP49</f>
        <v>0</v>
      </c>
    </row>
    <row r="36" spans="2:196">
      <c r="B36" s="332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P36" s="281"/>
      <c r="Q36" s="281"/>
      <c r="R36" s="281"/>
      <c r="S36" s="255"/>
      <c r="T36" s="260"/>
      <c r="U36" s="274"/>
      <c r="V36" s="285"/>
      <c r="W36" s="286"/>
      <c r="X36" s="274"/>
      <c r="Y36" s="274"/>
      <c r="Z36" s="258"/>
      <c r="AA36" s="259"/>
      <c r="AB36" s="257"/>
      <c r="AD36" s="281"/>
      <c r="AE36" s="281"/>
      <c r="AF36" s="254"/>
      <c r="AG36" s="255"/>
      <c r="AH36" s="260"/>
      <c r="AI36" s="274"/>
      <c r="AJ36" s="285"/>
      <c r="AK36" s="286"/>
      <c r="AL36" s="274"/>
      <c r="AM36" s="274"/>
      <c r="AN36" s="258"/>
      <c r="AO36" s="259"/>
      <c r="AP36" s="257"/>
      <c r="AR36" s="281"/>
      <c r="AS36" s="281"/>
      <c r="AT36" s="254"/>
      <c r="AU36" s="255"/>
      <c r="AV36" s="260"/>
      <c r="AW36" s="274"/>
      <c r="AX36" s="285"/>
      <c r="AY36" s="286"/>
      <c r="AZ36" s="274"/>
      <c r="BA36" s="274"/>
      <c r="BB36" s="258"/>
      <c r="BC36" s="259"/>
      <c r="BD36" s="257"/>
      <c r="BF36" s="281"/>
      <c r="BG36" s="281"/>
      <c r="BH36" s="254"/>
      <c r="BI36" s="255"/>
      <c r="BJ36" s="260"/>
      <c r="BK36" s="274"/>
      <c r="BL36" s="285"/>
      <c r="BM36" s="286"/>
      <c r="BN36" s="274"/>
      <c r="BO36" s="274"/>
      <c r="BP36" s="258"/>
      <c r="BQ36" s="259"/>
      <c r="BR36" s="257"/>
      <c r="BT36" s="281"/>
      <c r="BU36" s="281"/>
      <c r="BV36" s="254"/>
      <c r="BW36" s="255"/>
      <c r="BX36" s="260"/>
      <c r="BY36" s="274"/>
      <c r="BZ36" s="285"/>
      <c r="CA36" s="286"/>
      <c r="CB36" s="274"/>
      <c r="CC36" s="274"/>
      <c r="CD36" s="258"/>
      <c r="CE36" s="259"/>
      <c r="CF36" s="257"/>
      <c r="CH36" s="281"/>
      <c r="CI36" s="281"/>
      <c r="CJ36" s="254"/>
      <c r="CK36" s="255"/>
      <c r="CL36" s="260"/>
      <c r="CM36" s="274"/>
      <c r="CN36" s="285"/>
      <c r="CO36" s="286"/>
      <c r="CP36" s="274"/>
      <c r="CQ36" s="274"/>
      <c r="CR36" s="258"/>
      <c r="CS36" s="259"/>
      <c r="CT36" s="257"/>
      <c r="CV36" s="281"/>
      <c r="CW36" s="281"/>
      <c r="CX36" s="254"/>
      <c r="CY36" s="255"/>
      <c r="CZ36" s="260"/>
      <c r="DA36" s="274"/>
      <c r="DB36" s="285"/>
      <c r="DC36" s="286"/>
      <c r="DD36" s="274"/>
      <c r="DE36" s="274"/>
      <c r="DF36" s="258"/>
      <c r="DG36" s="259"/>
      <c r="DH36" s="257"/>
      <c r="DJ36" s="281"/>
      <c r="DK36" s="281"/>
      <c r="DL36" s="254"/>
      <c r="DM36" s="255"/>
      <c r="DN36" s="260"/>
      <c r="DO36" s="274"/>
      <c r="DP36" s="285"/>
      <c r="DQ36" s="286"/>
      <c r="DR36" s="274"/>
      <c r="DS36" s="274"/>
      <c r="DT36" s="258"/>
      <c r="DU36" s="259"/>
      <c r="DV36" s="257"/>
      <c r="DX36" s="281"/>
      <c r="DY36" s="281"/>
      <c r="DZ36" s="254"/>
      <c r="EA36" s="255"/>
      <c r="EB36" s="260"/>
      <c r="EC36" s="274"/>
      <c r="ED36" s="285"/>
      <c r="EE36" s="286"/>
      <c r="EF36" s="274"/>
      <c r="EG36" s="274"/>
      <c r="EH36" s="258"/>
      <c r="EI36" s="259"/>
      <c r="EJ36" s="257"/>
      <c r="EL36" s="281"/>
      <c r="EM36" s="281"/>
      <c r="EN36" s="254"/>
      <c r="EO36" s="255"/>
      <c r="EP36" s="260"/>
      <c r="EQ36" s="274"/>
      <c r="ER36" s="285"/>
      <c r="ES36" s="286"/>
      <c r="ET36" s="274"/>
      <c r="EU36" s="274"/>
      <c r="EV36" s="258"/>
      <c r="EW36" s="259"/>
      <c r="EX36" s="257"/>
      <c r="EZ36" s="281"/>
      <c r="FA36" s="281"/>
      <c r="FB36" s="254"/>
      <c r="FC36" s="255"/>
      <c r="FD36" s="260"/>
      <c r="FE36" s="274"/>
      <c r="FF36" s="285"/>
      <c r="FG36" s="286"/>
      <c r="FH36" s="274"/>
      <c r="FI36" s="274"/>
      <c r="FJ36" s="258"/>
      <c r="FK36" s="259"/>
      <c r="FL36" s="257"/>
      <c r="FN36" s="281"/>
      <c r="FO36" s="281"/>
      <c r="FP36" s="254"/>
      <c r="FQ36" s="255"/>
      <c r="FR36" s="260"/>
      <c r="FS36" s="274"/>
      <c r="FT36" s="285"/>
      <c r="FU36" s="286"/>
      <c r="FV36" s="274"/>
      <c r="FW36" s="274"/>
      <c r="FX36" s="258"/>
      <c r="FY36" s="259"/>
      <c r="FZ36" s="257"/>
      <c r="GB36" s="281" t="str">
        <f>AS31</f>
        <v>février</v>
      </c>
      <c r="GC36" s="281"/>
      <c r="GD36" s="255"/>
      <c r="GE36" s="260"/>
      <c r="GF36" s="274">
        <f>AW49</f>
        <v>0</v>
      </c>
      <c r="GG36" s="285">
        <f>AX49</f>
        <v>0</v>
      </c>
      <c r="GH36" s="286">
        <f>AY49</f>
        <v>0</v>
      </c>
      <c r="GI36" s="274">
        <f>AZ49</f>
        <v>0</v>
      </c>
      <c r="GJ36" s="274">
        <f>BA49</f>
        <v>0</v>
      </c>
      <c r="GK36" s="258"/>
      <c r="GL36" s="259"/>
      <c r="GM36" s="274">
        <f>BD49</f>
        <v>0</v>
      </c>
    </row>
    <row r="37" spans="2:196"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P37" s="281"/>
      <c r="Q37" s="281"/>
      <c r="R37" s="254"/>
      <c r="S37" s="255"/>
      <c r="T37" s="261"/>
      <c r="U37" s="274"/>
      <c r="V37" s="285"/>
      <c r="W37" s="286"/>
      <c r="X37" s="274"/>
      <c r="Y37" s="274"/>
      <c r="Z37" s="258"/>
      <c r="AA37" s="259"/>
      <c r="AB37" s="257"/>
      <c r="AD37" s="281"/>
      <c r="AE37" s="254"/>
      <c r="AF37" s="254"/>
      <c r="AG37" s="255"/>
      <c r="AH37" s="261"/>
      <c r="AI37" s="274"/>
      <c r="AJ37" s="285"/>
      <c r="AK37" s="286"/>
      <c r="AL37" s="274"/>
      <c r="AM37" s="274"/>
      <c r="AN37" s="258"/>
      <c r="AO37" s="259"/>
      <c r="AP37" s="257"/>
      <c r="AR37" s="281"/>
      <c r="AS37" s="254"/>
      <c r="AT37" s="254"/>
      <c r="AU37" s="255"/>
      <c r="AV37" s="261"/>
      <c r="AW37" s="274"/>
      <c r="AX37" s="285"/>
      <c r="AY37" s="286"/>
      <c r="AZ37" s="274"/>
      <c r="BA37" s="274"/>
      <c r="BB37" s="258"/>
      <c r="BC37" s="259"/>
      <c r="BD37" s="257"/>
      <c r="BF37" s="281"/>
      <c r="BG37" s="254"/>
      <c r="BH37" s="254"/>
      <c r="BI37" s="255"/>
      <c r="BJ37" s="261"/>
      <c r="BK37" s="274"/>
      <c r="BL37" s="285"/>
      <c r="BM37" s="286"/>
      <c r="BN37" s="274"/>
      <c r="BO37" s="274"/>
      <c r="BP37" s="258"/>
      <c r="BQ37" s="259"/>
      <c r="BR37" s="257"/>
      <c r="BT37" s="281"/>
      <c r="BU37" s="254"/>
      <c r="BV37" s="254"/>
      <c r="BW37" s="255"/>
      <c r="BX37" s="261"/>
      <c r="BY37" s="274"/>
      <c r="BZ37" s="285"/>
      <c r="CA37" s="286"/>
      <c r="CB37" s="274"/>
      <c r="CC37" s="274"/>
      <c r="CD37" s="258"/>
      <c r="CE37" s="259"/>
      <c r="CF37" s="257"/>
      <c r="CH37" s="281"/>
      <c r="CI37" s="254"/>
      <c r="CJ37" s="254"/>
      <c r="CK37" s="255"/>
      <c r="CL37" s="261"/>
      <c r="CM37" s="274"/>
      <c r="CN37" s="285"/>
      <c r="CO37" s="286"/>
      <c r="CP37" s="274"/>
      <c r="CQ37" s="274"/>
      <c r="CR37" s="258"/>
      <c r="CS37" s="259"/>
      <c r="CT37" s="257"/>
      <c r="CV37" s="281"/>
      <c r="CW37" s="254"/>
      <c r="CX37" s="254"/>
      <c r="CY37" s="255"/>
      <c r="CZ37" s="261"/>
      <c r="DA37" s="274"/>
      <c r="DB37" s="285"/>
      <c r="DC37" s="286"/>
      <c r="DD37" s="274"/>
      <c r="DE37" s="274"/>
      <c r="DF37" s="258"/>
      <c r="DG37" s="259"/>
      <c r="DH37" s="257"/>
      <c r="DJ37" s="281"/>
      <c r="DK37" s="254"/>
      <c r="DL37" s="254"/>
      <c r="DM37" s="255"/>
      <c r="DN37" s="261"/>
      <c r="DO37" s="274"/>
      <c r="DP37" s="285"/>
      <c r="DQ37" s="286"/>
      <c r="DR37" s="274"/>
      <c r="DS37" s="274"/>
      <c r="DT37" s="258"/>
      <c r="DU37" s="259"/>
      <c r="DV37" s="257"/>
      <c r="DX37" s="281"/>
      <c r="DY37" s="254"/>
      <c r="DZ37" s="254"/>
      <c r="EA37" s="255"/>
      <c r="EB37" s="261"/>
      <c r="EC37" s="274"/>
      <c r="ED37" s="285"/>
      <c r="EE37" s="286"/>
      <c r="EF37" s="274"/>
      <c r="EG37" s="274"/>
      <c r="EH37" s="258"/>
      <c r="EI37" s="259"/>
      <c r="EJ37" s="257"/>
      <c r="EL37" s="281"/>
      <c r="EM37" s="254"/>
      <c r="EN37" s="254"/>
      <c r="EO37" s="255"/>
      <c r="EP37" s="261"/>
      <c r="EQ37" s="274"/>
      <c r="ER37" s="285"/>
      <c r="ES37" s="286"/>
      <c r="ET37" s="274"/>
      <c r="EU37" s="274"/>
      <c r="EV37" s="258"/>
      <c r="EW37" s="259"/>
      <c r="EX37" s="257"/>
      <c r="EZ37" s="281"/>
      <c r="FA37" s="254"/>
      <c r="FB37" s="254"/>
      <c r="FC37" s="255"/>
      <c r="FD37" s="261"/>
      <c r="FE37" s="274"/>
      <c r="FF37" s="285"/>
      <c r="FG37" s="286"/>
      <c r="FH37" s="274"/>
      <c r="FI37" s="274"/>
      <c r="FJ37" s="258"/>
      <c r="FK37" s="259"/>
      <c r="FL37" s="257"/>
      <c r="FN37" s="281"/>
      <c r="FO37" s="254"/>
      <c r="FP37" s="254"/>
      <c r="FQ37" s="255"/>
      <c r="FR37" s="261"/>
      <c r="FS37" s="274"/>
      <c r="FT37" s="285"/>
      <c r="FU37" s="286"/>
      <c r="FV37" s="274"/>
      <c r="FW37" s="274"/>
      <c r="FX37" s="258"/>
      <c r="FY37" s="259"/>
      <c r="FZ37" s="257"/>
      <c r="GB37" s="281" t="str">
        <f>BG31</f>
        <v>mars</v>
      </c>
      <c r="GC37" s="254"/>
      <c r="GD37" s="255"/>
      <c r="GE37" s="261"/>
      <c r="GF37" s="274">
        <f>BK49</f>
        <v>0</v>
      </c>
      <c r="GG37" s="285">
        <f>BL49</f>
        <v>0</v>
      </c>
      <c r="GH37" s="286">
        <f>BM49</f>
        <v>0</v>
      </c>
      <c r="GI37" s="274">
        <f>BN49</f>
        <v>0</v>
      </c>
      <c r="GJ37" s="274">
        <f>BO49</f>
        <v>0</v>
      </c>
      <c r="GK37" s="258"/>
      <c r="GL37" s="259"/>
      <c r="GM37" s="274">
        <f>BR49</f>
        <v>0</v>
      </c>
    </row>
    <row r="38" spans="2:196">
      <c r="B38" s="33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P38" s="254"/>
      <c r="Q38" s="254"/>
      <c r="R38" s="254"/>
      <c r="S38" s="255"/>
      <c r="T38" s="256"/>
      <c r="U38" s="274"/>
      <c r="V38" s="287"/>
      <c r="W38" s="288"/>
      <c r="X38" s="279"/>
      <c r="Y38" s="274"/>
      <c r="Z38" s="258"/>
      <c r="AA38" s="259"/>
      <c r="AB38" s="257"/>
      <c r="AD38" s="254"/>
      <c r="AE38" s="254"/>
      <c r="AF38" s="254"/>
      <c r="AG38" s="255"/>
      <c r="AH38" s="256"/>
      <c r="AI38" s="274"/>
      <c r="AJ38" s="287"/>
      <c r="AK38" s="288"/>
      <c r="AL38" s="279"/>
      <c r="AM38" s="274"/>
      <c r="AN38" s="258"/>
      <c r="AO38" s="259"/>
      <c r="AP38" s="257"/>
      <c r="AR38" s="254"/>
      <c r="AS38" s="254"/>
      <c r="AT38" s="254"/>
      <c r="AU38" s="255"/>
      <c r="AV38" s="256"/>
      <c r="AW38" s="274"/>
      <c r="AX38" s="287"/>
      <c r="AY38" s="288"/>
      <c r="AZ38" s="279"/>
      <c r="BA38" s="274"/>
      <c r="BB38" s="258"/>
      <c r="BC38" s="259"/>
      <c r="BD38" s="257"/>
      <c r="BF38" s="254"/>
      <c r="BG38" s="254"/>
      <c r="BH38" s="254"/>
      <c r="BI38" s="255"/>
      <c r="BJ38" s="256"/>
      <c r="BK38" s="274"/>
      <c r="BL38" s="287"/>
      <c r="BM38" s="288"/>
      <c r="BN38" s="279"/>
      <c r="BO38" s="274"/>
      <c r="BP38" s="258"/>
      <c r="BQ38" s="259"/>
      <c r="BR38" s="257"/>
      <c r="BT38" s="254"/>
      <c r="BU38" s="254"/>
      <c r="BV38" s="254"/>
      <c r="BW38" s="255"/>
      <c r="BX38" s="256"/>
      <c r="BY38" s="274"/>
      <c r="BZ38" s="287"/>
      <c r="CA38" s="288"/>
      <c r="CB38" s="279"/>
      <c r="CC38" s="274"/>
      <c r="CD38" s="258"/>
      <c r="CE38" s="259"/>
      <c r="CF38" s="257"/>
      <c r="CH38" s="254"/>
      <c r="CI38" s="254"/>
      <c r="CJ38" s="254"/>
      <c r="CK38" s="255"/>
      <c r="CL38" s="256"/>
      <c r="CM38" s="274"/>
      <c r="CN38" s="287"/>
      <c r="CO38" s="288"/>
      <c r="CP38" s="279"/>
      <c r="CQ38" s="274"/>
      <c r="CR38" s="258"/>
      <c r="CS38" s="259"/>
      <c r="CT38" s="257"/>
      <c r="CV38" s="254"/>
      <c r="CW38" s="254"/>
      <c r="CX38" s="254"/>
      <c r="CY38" s="255"/>
      <c r="CZ38" s="256"/>
      <c r="DA38" s="274"/>
      <c r="DB38" s="287"/>
      <c r="DC38" s="288"/>
      <c r="DD38" s="279"/>
      <c r="DE38" s="274"/>
      <c r="DF38" s="258"/>
      <c r="DG38" s="259"/>
      <c r="DH38" s="257"/>
      <c r="DJ38" s="254"/>
      <c r="DK38" s="254"/>
      <c r="DL38" s="254"/>
      <c r="DM38" s="255"/>
      <c r="DN38" s="256"/>
      <c r="DO38" s="274"/>
      <c r="DP38" s="287"/>
      <c r="DQ38" s="288"/>
      <c r="DR38" s="279"/>
      <c r="DS38" s="274"/>
      <c r="DT38" s="258"/>
      <c r="DU38" s="259"/>
      <c r="DV38" s="257"/>
      <c r="DX38" s="254"/>
      <c r="DY38" s="254"/>
      <c r="DZ38" s="254"/>
      <c r="EA38" s="255"/>
      <c r="EB38" s="256"/>
      <c r="EC38" s="274"/>
      <c r="ED38" s="287"/>
      <c r="EE38" s="288"/>
      <c r="EF38" s="279"/>
      <c r="EG38" s="274"/>
      <c r="EH38" s="258"/>
      <c r="EI38" s="259"/>
      <c r="EJ38" s="257"/>
      <c r="EL38" s="254"/>
      <c r="EM38" s="254"/>
      <c r="EN38" s="254"/>
      <c r="EO38" s="255"/>
      <c r="EP38" s="256"/>
      <c r="EQ38" s="274"/>
      <c r="ER38" s="287"/>
      <c r="ES38" s="288"/>
      <c r="ET38" s="279"/>
      <c r="EU38" s="274"/>
      <c r="EV38" s="258"/>
      <c r="EW38" s="259"/>
      <c r="EX38" s="257"/>
      <c r="EZ38" s="254"/>
      <c r="FA38" s="254"/>
      <c r="FB38" s="254"/>
      <c r="FC38" s="255"/>
      <c r="FD38" s="256"/>
      <c r="FE38" s="274"/>
      <c r="FF38" s="287"/>
      <c r="FG38" s="288"/>
      <c r="FH38" s="279"/>
      <c r="FI38" s="274"/>
      <c r="FJ38" s="258"/>
      <c r="FK38" s="259"/>
      <c r="FL38" s="257"/>
      <c r="FN38" s="254"/>
      <c r="FO38" s="254"/>
      <c r="FP38" s="254"/>
      <c r="FQ38" s="255"/>
      <c r="FR38" s="256"/>
      <c r="FS38" s="274"/>
      <c r="FT38" s="287"/>
      <c r="FU38" s="288"/>
      <c r="FV38" s="279"/>
      <c r="FW38" s="274"/>
      <c r="FX38" s="258"/>
      <c r="FY38" s="259"/>
      <c r="FZ38" s="257"/>
      <c r="GB38" s="281" t="str">
        <f>BU31</f>
        <v>avril</v>
      </c>
      <c r="GC38" s="254"/>
      <c r="GD38" s="255"/>
      <c r="GE38" s="256"/>
      <c r="GF38" s="274">
        <f>BY49</f>
        <v>0</v>
      </c>
      <c r="GG38" s="285">
        <f>BZ49</f>
        <v>0</v>
      </c>
      <c r="GH38" s="286">
        <f>CA49</f>
        <v>0</v>
      </c>
      <c r="GI38" s="274">
        <f>CB49</f>
        <v>0</v>
      </c>
      <c r="GJ38" s="274">
        <f>CC49</f>
        <v>0</v>
      </c>
      <c r="GK38" s="258"/>
      <c r="GL38" s="259"/>
      <c r="GM38" s="274">
        <f>CF49</f>
        <v>0</v>
      </c>
    </row>
    <row r="39" spans="2:196">
      <c r="B39" s="332"/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P39" s="254"/>
      <c r="Q39" s="254"/>
      <c r="R39" s="254"/>
      <c r="S39" s="255"/>
      <c r="T39" s="261"/>
      <c r="U39" s="274"/>
      <c r="V39" s="285"/>
      <c r="W39" s="286"/>
      <c r="X39" s="274"/>
      <c r="Y39" s="274"/>
      <c r="Z39" s="262"/>
      <c r="AA39" s="259"/>
      <c r="AB39" s="257"/>
      <c r="AD39" s="254"/>
      <c r="AE39" s="254"/>
      <c r="AF39" s="254"/>
      <c r="AG39" s="255"/>
      <c r="AH39" s="261"/>
      <c r="AI39" s="274"/>
      <c r="AJ39" s="285"/>
      <c r="AK39" s="286"/>
      <c r="AL39" s="274"/>
      <c r="AM39" s="274"/>
      <c r="AN39" s="262"/>
      <c r="AO39" s="259"/>
      <c r="AP39" s="257"/>
      <c r="AR39" s="254"/>
      <c r="AS39" s="254"/>
      <c r="AT39" s="254"/>
      <c r="AU39" s="255"/>
      <c r="AV39" s="261"/>
      <c r="AW39" s="274"/>
      <c r="AX39" s="285"/>
      <c r="AY39" s="286"/>
      <c r="AZ39" s="274"/>
      <c r="BA39" s="274"/>
      <c r="BB39" s="262"/>
      <c r="BC39" s="259"/>
      <c r="BD39" s="257"/>
      <c r="BF39" s="254"/>
      <c r="BG39" s="254"/>
      <c r="BH39" s="254"/>
      <c r="BI39" s="255"/>
      <c r="BJ39" s="261"/>
      <c r="BK39" s="274"/>
      <c r="BL39" s="285"/>
      <c r="BM39" s="286"/>
      <c r="BN39" s="274"/>
      <c r="BO39" s="274"/>
      <c r="BP39" s="262"/>
      <c r="BQ39" s="259"/>
      <c r="BR39" s="257"/>
      <c r="BT39" s="254"/>
      <c r="BU39" s="254"/>
      <c r="BV39" s="254"/>
      <c r="BW39" s="255"/>
      <c r="BX39" s="261"/>
      <c r="BY39" s="274"/>
      <c r="BZ39" s="285"/>
      <c r="CA39" s="286"/>
      <c r="CB39" s="274"/>
      <c r="CC39" s="274"/>
      <c r="CD39" s="262"/>
      <c r="CE39" s="259"/>
      <c r="CF39" s="257"/>
      <c r="CH39" s="254"/>
      <c r="CI39" s="254"/>
      <c r="CJ39" s="254"/>
      <c r="CK39" s="255"/>
      <c r="CL39" s="261"/>
      <c r="CM39" s="274"/>
      <c r="CN39" s="285"/>
      <c r="CO39" s="286"/>
      <c r="CP39" s="274"/>
      <c r="CQ39" s="274"/>
      <c r="CR39" s="262"/>
      <c r="CS39" s="259"/>
      <c r="CT39" s="257"/>
      <c r="CV39" s="254"/>
      <c r="CW39" s="254"/>
      <c r="CX39" s="254"/>
      <c r="CY39" s="255"/>
      <c r="CZ39" s="261"/>
      <c r="DA39" s="274"/>
      <c r="DB39" s="285"/>
      <c r="DC39" s="286"/>
      <c r="DD39" s="274"/>
      <c r="DE39" s="274"/>
      <c r="DF39" s="262"/>
      <c r="DG39" s="259"/>
      <c r="DH39" s="257"/>
      <c r="DJ39" s="254"/>
      <c r="DK39" s="254"/>
      <c r="DL39" s="254"/>
      <c r="DM39" s="255"/>
      <c r="DN39" s="261"/>
      <c r="DO39" s="274"/>
      <c r="DP39" s="285"/>
      <c r="DQ39" s="286"/>
      <c r="DR39" s="274"/>
      <c r="DS39" s="274"/>
      <c r="DT39" s="262"/>
      <c r="DU39" s="259"/>
      <c r="DV39" s="257"/>
      <c r="DX39" s="254"/>
      <c r="DY39" s="254"/>
      <c r="DZ39" s="254"/>
      <c r="EA39" s="255"/>
      <c r="EB39" s="261"/>
      <c r="EC39" s="274"/>
      <c r="ED39" s="285"/>
      <c r="EE39" s="286"/>
      <c r="EF39" s="274"/>
      <c r="EG39" s="274"/>
      <c r="EH39" s="262"/>
      <c r="EI39" s="259"/>
      <c r="EJ39" s="257"/>
      <c r="EL39" s="254"/>
      <c r="EM39" s="254"/>
      <c r="EN39" s="254"/>
      <c r="EO39" s="255"/>
      <c r="EP39" s="261"/>
      <c r="EQ39" s="274"/>
      <c r="ER39" s="285"/>
      <c r="ES39" s="286"/>
      <c r="ET39" s="274"/>
      <c r="EU39" s="274"/>
      <c r="EV39" s="262"/>
      <c r="EW39" s="259"/>
      <c r="EX39" s="257"/>
      <c r="EZ39" s="254"/>
      <c r="FA39" s="254"/>
      <c r="FB39" s="254"/>
      <c r="FC39" s="255"/>
      <c r="FD39" s="261"/>
      <c r="FE39" s="274"/>
      <c r="FF39" s="285"/>
      <c r="FG39" s="286"/>
      <c r="FH39" s="274"/>
      <c r="FI39" s="274"/>
      <c r="FJ39" s="262"/>
      <c r="FK39" s="259"/>
      <c r="FL39" s="257"/>
      <c r="FN39" s="254"/>
      <c r="FO39" s="254"/>
      <c r="FP39" s="254"/>
      <c r="FQ39" s="255"/>
      <c r="FR39" s="261"/>
      <c r="FS39" s="274"/>
      <c r="FT39" s="285"/>
      <c r="FU39" s="286"/>
      <c r="FV39" s="274"/>
      <c r="FW39" s="274"/>
      <c r="FX39" s="262"/>
      <c r="FY39" s="259"/>
      <c r="FZ39" s="257"/>
      <c r="GB39" s="281" t="str">
        <f>CI31</f>
        <v>mai</v>
      </c>
      <c r="GC39" s="254"/>
      <c r="GD39" s="255"/>
      <c r="GE39" s="261"/>
      <c r="GF39" s="274">
        <f>CM49</f>
        <v>0</v>
      </c>
      <c r="GG39" s="287">
        <f>CN49</f>
        <v>0</v>
      </c>
      <c r="GH39" s="288">
        <f>CO49</f>
        <v>0</v>
      </c>
      <c r="GI39" s="274">
        <f>CP49</f>
        <v>0</v>
      </c>
      <c r="GJ39" s="274">
        <f>CQ49</f>
        <v>0</v>
      </c>
      <c r="GK39" s="262"/>
      <c r="GL39" s="259"/>
      <c r="GM39" s="274">
        <f>CT49</f>
        <v>0</v>
      </c>
    </row>
    <row r="40" spans="2:196">
      <c r="P40" s="254"/>
      <c r="Q40" s="254"/>
      <c r="R40" s="254"/>
      <c r="S40" s="255"/>
      <c r="T40" s="261"/>
      <c r="U40" s="274"/>
      <c r="V40" s="285"/>
      <c r="W40" s="286"/>
      <c r="X40" s="274"/>
      <c r="Y40" s="274"/>
      <c r="Z40" s="258"/>
      <c r="AA40" s="259"/>
      <c r="AB40" s="257"/>
      <c r="AD40" s="254"/>
      <c r="AE40" s="254"/>
      <c r="AF40" s="254"/>
      <c r="AG40" s="255"/>
      <c r="AH40" s="261"/>
      <c r="AI40" s="274"/>
      <c r="AJ40" s="285"/>
      <c r="AK40" s="286"/>
      <c r="AL40" s="274"/>
      <c r="AM40" s="274"/>
      <c r="AN40" s="258"/>
      <c r="AO40" s="259"/>
      <c r="AP40" s="257"/>
      <c r="AR40" s="254"/>
      <c r="AS40" s="254"/>
      <c r="AT40" s="254"/>
      <c r="AU40" s="255"/>
      <c r="AV40" s="261"/>
      <c r="AW40" s="274"/>
      <c r="AX40" s="285"/>
      <c r="AY40" s="286"/>
      <c r="AZ40" s="274"/>
      <c r="BA40" s="274"/>
      <c r="BB40" s="258"/>
      <c r="BC40" s="259"/>
      <c r="BD40" s="257"/>
      <c r="BF40" s="254"/>
      <c r="BG40" s="254"/>
      <c r="BH40" s="254"/>
      <c r="BI40" s="255"/>
      <c r="BJ40" s="261"/>
      <c r="BK40" s="274"/>
      <c r="BL40" s="285"/>
      <c r="BM40" s="286"/>
      <c r="BN40" s="274"/>
      <c r="BO40" s="274"/>
      <c r="BP40" s="258"/>
      <c r="BQ40" s="259"/>
      <c r="BR40" s="257"/>
      <c r="BT40" s="254"/>
      <c r="BU40" s="254"/>
      <c r="BV40" s="254"/>
      <c r="BW40" s="255"/>
      <c r="BX40" s="261"/>
      <c r="BY40" s="274"/>
      <c r="BZ40" s="285"/>
      <c r="CA40" s="286"/>
      <c r="CB40" s="274"/>
      <c r="CC40" s="274"/>
      <c r="CD40" s="258"/>
      <c r="CE40" s="259"/>
      <c r="CF40" s="257"/>
      <c r="CH40" s="254"/>
      <c r="CI40" s="254"/>
      <c r="CJ40" s="254"/>
      <c r="CK40" s="255"/>
      <c r="CL40" s="261"/>
      <c r="CM40" s="274"/>
      <c r="CN40" s="285"/>
      <c r="CO40" s="286"/>
      <c r="CP40" s="274"/>
      <c r="CQ40" s="274"/>
      <c r="CR40" s="258"/>
      <c r="CS40" s="259"/>
      <c r="CT40" s="257"/>
      <c r="CV40" s="254"/>
      <c r="CW40" s="254"/>
      <c r="CX40" s="254"/>
      <c r="CY40" s="255"/>
      <c r="CZ40" s="261"/>
      <c r="DA40" s="274"/>
      <c r="DB40" s="285"/>
      <c r="DC40" s="286"/>
      <c r="DD40" s="274"/>
      <c r="DE40" s="274"/>
      <c r="DF40" s="258"/>
      <c r="DG40" s="259"/>
      <c r="DH40" s="257"/>
      <c r="DJ40" s="254"/>
      <c r="DK40" s="254"/>
      <c r="DL40" s="254"/>
      <c r="DM40" s="255"/>
      <c r="DN40" s="261"/>
      <c r="DO40" s="274"/>
      <c r="DP40" s="285"/>
      <c r="DQ40" s="286"/>
      <c r="DR40" s="274"/>
      <c r="DS40" s="274"/>
      <c r="DT40" s="258"/>
      <c r="DU40" s="259"/>
      <c r="DV40" s="257"/>
      <c r="DX40" s="254"/>
      <c r="DY40" s="254"/>
      <c r="DZ40" s="254"/>
      <c r="EA40" s="255"/>
      <c r="EB40" s="261"/>
      <c r="EC40" s="274"/>
      <c r="ED40" s="285"/>
      <c r="EE40" s="286"/>
      <c r="EF40" s="274"/>
      <c r="EG40" s="274"/>
      <c r="EH40" s="258"/>
      <c r="EI40" s="259"/>
      <c r="EJ40" s="257"/>
      <c r="EL40" s="254"/>
      <c r="EM40" s="254"/>
      <c r="EN40" s="254"/>
      <c r="EO40" s="255"/>
      <c r="EP40" s="261"/>
      <c r="EQ40" s="274"/>
      <c r="ER40" s="285"/>
      <c r="ES40" s="286"/>
      <c r="ET40" s="274"/>
      <c r="EU40" s="274"/>
      <c r="EV40" s="258"/>
      <c r="EW40" s="259"/>
      <c r="EX40" s="257"/>
      <c r="EZ40" s="254"/>
      <c r="FA40" s="254"/>
      <c r="FB40" s="254"/>
      <c r="FC40" s="255"/>
      <c r="FD40" s="261"/>
      <c r="FE40" s="274"/>
      <c r="FF40" s="285"/>
      <c r="FG40" s="286"/>
      <c r="FH40" s="274"/>
      <c r="FI40" s="274"/>
      <c r="FJ40" s="258"/>
      <c r="FK40" s="259"/>
      <c r="FL40" s="257"/>
      <c r="FN40" s="254"/>
      <c r="FO40" s="254"/>
      <c r="FP40" s="254"/>
      <c r="FQ40" s="255"/>
      <c r="FR40" s="261"/>
      <c r="FS40" s="274"/>
      <c r="FT40" s="285"/>
      <c r="FU40" s="286"/>
      <c r="FV40" s="274"/>
      <c r="FW40" s="274"/>
      <c r="FX40" s="258"/>
      <c r="FY40" s="259"/>
      <c r="FZ40" s="257"/>
      <c r="GB40" s="281" t="str">
        <f>CW31</f>
        <v>juin</v>
      </c>
      <c r="GC40" s="254"/>
      <c r="GD40" s="255"/>
      <c r="GE40" s="261"/>
      <c r="GF40" s="274">
        <f>DA49</f>
        <v>0</v>
      </c>
      <c r="GG40" s="285">
        <f>DB49</f>
        <v>0</v>
      </c>
      <c r="GH40" s="286">
        <f>DC49</f>
        <v>0</v>
      </c>
      <c r="GI40" s="274">
        <f>DD49</f>
        <v>0</v>
      </c>
      <c r="GJ40" s="274">
        <f>DE49</f>
        <v>0</v>
      </c>
      <c r="GK40" s="258"/>
      <c r="GL40" s="259"/>
      <c r="GM40" s="274">
        <f>DH49</f>
        <v>0</v>
      </c>
    </row>
    <row r="41" spans="2:196">
      <c r="P41" s="254"/>
      <c r="Q41" s="254"/>
      <c r="R41" s="254"/>
      <c r="S41" s="255"/>
      <c r="T41" s="261"/>
      <c r="U41" s="275"/>
      <c r="V41" s="285"/>
      <c r="W41" s="286"/>
      <c r="X41" s="274"/>
      <c r="Y41" s="274"/>
      <c r="Z41" s="258"/>
      <c r="AA41" s="259"/>
      <c r="AB41" s="257"/>
      <c r="AD41" s="254"/>
      <c r="AE41" s="254"/>
      <c r="AF41" s="254"/>
      <c r="AG41" s="255"/>
      <c r="AH41" s="261"/>
      <c r="AI41" s="275"/>
      <c r="AJ41" s="285"/>
      <c r="AK41" s="286"/>
      <c r="AL41" s="274"/>
      <c r="AM41" s="274"/>
      <c r="AN41" s="258"/>
      <c r="AO41" s="259"/>
      <c r="AP41" s="257"/>
      <c r="AR41" s="254"/>
      <c r="AS41" s="254"/>
      <c r="AT41" s="254"/>
      <c r="AU41" s="255"/>
      <c r="AV41" s="261"/>
      <c r="AW41" s="275"/>
      <c r="AX41" s="285"/>
      <c r="AY41" s="286"/>
      <c r="AZ41" s="274"/>
      <c r="BA41" s="274"/>
      <c r="BB41" s="258"/>
      <c r="BC41" s="259"/>
      <c r="BD41" s="257"/>
      <c r="BF41" s="254"/>
      <c r="BG41" s="254"/>
      <c r="BH41" s="254"/>
      <c r="BI41" s="255"/>
      <c r="BJ41" s="261"/>
      <c r="BK41" s="275"/>
      <c r="BL41" s="285"/>
      <c r="BM41" s="286"/>
      <c r="BN41" s="274"/>
      <c r="BO41" s="274"/>
      <c r="BP41" s="258"/>
      <c r="BQ41" s="259"/>
      <c r="BR41" s="257"/>
      <c r="BT41" s="254"/>
      <c r="BU41" s="254"/>
      <c r="BV41" s="254"/>
      <c r="BW41" s="255"/>
      <c r="BX41" s="261"/>
      <c r="BY41" s="275"/>
      <c r="BZ41" s="285"/>
      <c r="CA41" s="286"/>
      <c r="CB41" s="274"/>
      <c r="CC41" s="274"/>
      <c r="CD41" s="258"/>
      <c r="CE41" s="259"/>
      <c r="CF41" s="257"/>
      <c r="CH41" s="254"/>
      <c r="CI41" s="254"/>
      <c r="CJ41" s="254"/>
      <c r="CK41" s="255"/>
      <c r="CL41" s="261"/>
      <c r="CM41" s="275"/>
      <c r="CN41" s="285"/>
      <c r="CO41" s="286"/>
      <c r="CP41" s="274"/>
      <c r="CQ41" s="274"/>
      <c r="CR41" s="258"/>
      <c r="CS41" s="259"/>
      <c r="CT41" s="257"/>
      <c r="CV41" s="254"/>
      <c r="CW41" s="254"/>
      <c r="CX41" s="254"/>
      <c r="CY41" s="255"/>
      <c r="CZ41" s="261"/>
      <c r="DA41" s="275"/>
      <c r="DB41" s="285"/>
      <c r="DC41" s="286"/>
      <c r="DD41" s="274"/>
      <c r="DE41" s="274"/>
      <c r="DF41" s="258"/>
      <c r="DG41" s="259"/>
      <c r="DH41" s="257"/>
      <c r="DJ41" s="254"/>
      <c r="DK41" s="254"/>
      <c r="DL41" s="254"/>
      <c r="DM41" s="255"/>
      <c r="DN41" s="261"/>
      <c r="DO41" s="275"/>
      <c r="DP41" s="285"/>
      <c r="DQ41" s="286"/>
      <c r="DR41" s="274"/>
      <c r="DS41" s="274"/>
      <c r="DT41" s="258"/>
      <c r="DU41" s="259"/>
      <c r="DV41" s="257"/>
      <c r="DX41" s="254"/>
      <c r="DY41" s="254"/>
      <c r="DZ41" s="254"/>
      <c r="EA41" s="255"/>
      <c r="EB41" s="261"/>
      <c r="EC41" s="275"/>
      <c r="ED41" s="285"/>
      <c r="EE41" s="286"/>
      <c r="EF41" s="274"/>
      <c r="EG41" s="274"/>
      <c r="EH41" s="258"/>
      <c r="EI41" s="259"/>
      <c r="EJ41" s="257"/>
      <c r="EL41" s="254"/>
      <c r="EM41" s="254"/>
      <c r="EN41" s="254"/>
      <c r="EO41" s="255"/>
      <c r="EP41" s="261"/>
      <c r="EQ41" s="275"/>
      <c r="ER41" s="285"/>
      <c r="ES41" s="286"/>
      <c r="ET41" s="274"/>
      <c r="EU41" s="274"/>
      <c r="EV41" s="258"/>
      <c r="EW41" s="259"/>
      <c r="EX41" s="257"/>
      <c r="EZ41" s="254"/>
      <c r="FA41" s="254"/>
      <c r="FB41" s="254"/>
      <c r="FC41" s="255"/>
      <c r="FD41" s="261"/>
      <c r="FE41" s="275"/>
      <c r="FF41" s="285"/>
      <c r="FG41" s="286"/>
      <c r="FH41" s="274"/>
      <c r="FI41" s="274"/>
      <c r="FJ41" s="258"/>
      <c r="FK41" s="259"/>
      <c r="FL41" s="257"/>
      <c r="FN41" s="254"/>
      <c r="FO41" s="254"/>
      <c r="FP41" s="254"/>
      <c r="FQ41" s="255"/>
      <c r="FR41" s="261"/>
      <c r="FS41" s="275"/>
      <c r="FT41" s="285"/>
      <c r="FU41" s="286"/>
      <c r="FV41" s="274"/>
      <c r="FW41" s="274"/>
      <c r="FX41" s="258"/>
      <c r="FY41" s="259"/>
      <c r="FZ41" s="257"/>
      <c r="GB41" s="281" t="str">
        <f>DK31</f>
        <v>juillet</v>
      </c>
      <c r="GC41" s="254"/>
      <c r="GD41" s="255"/>
      <c r="GE41" s="261"/>
      <c r="GF41" s="275">
        <f>DO49</f>
        <v>0</v>
      </c>
      <c r="GG41" s="285">
        <f>DP49</f>
        <v>0</v>
      </c>
      <c r="GH41" s="286">
        <f>DQ49</f>
        <v>0</v>
      </c>
      <c r="GI41" s="275">
        <f>DR49</f>
        <v>0</v>
      </c>
      <c r="GJ41" s="275">
        <f>DS49</f>
        <v>0</v>
      </c>
      <c r="GK41" s="258"/>
      <c r="GL41" s="259"/>
      <c r="GM41" s="275">
        <f>DV49</f>
        <v>0</v>
      </c>
    </row>
    <row r="42" spans="2:196">
      <c r="P42" s="254"/>
      <c r="Q42" s="254"/>
      <c r="R42" s="254"/>
      <c r="S42" s="255"/>
      <c r="T42" s="261"/>
      <c r="U42" s="274"/>
      <c r="V42" s="285"/>
      <c r="W42" s="286"/>
      <c r="X42" s="274"/>
      <c r="Y42" s="274"/>
      <c r="Z42" s="258"/>
      <c r="AA42" s="259"/>
      <c r="AB42" s="257"/>
      <c r="AD42" s="254"/>
      <c r="AE42" s="254"/>
      <c r="AF42" s="254"/>
      <c r="AG42" s="255"/>
      <c r="AH42" s="261"/>
      <c r="AI42" s="274"/>
      <c r="AJ42" s="285"/>
      <c r="AK42" s="286"/>
      <c r="AL42" s="274"/>
      <c r="AM42" s="274"/>
      <c r="AN42" s="258"/>
      <c r="AO42" s="259"/>
      <c r="AP42" s="257"/>
      <c r="AR42" s="254"/>
      <c r="AS42" s="254"/>
      <c r="AT42" s="254"/>
      <c r="AU42" s="255"/>
      <c r="AV42" s="261"/>
      <c r="AW42" s="274"/>
      <c r="AX42" s="285"/>
      <c r="AY42" s="286"/>
      <c r="AZ42" s="274"/>
      <c r="BA42" s="274"/>
      <c r="BB42" s="258"/>
      <c r="BC42" s="259"/>
      <c r="BD42" s="257"/>
      <c r="BF42" s="254"/>
      <c r="BG42" s="254"/>
      <c r="BH42" s="254"/>
      <c r="BI42" s="255"/>
      <c r="BJ42" s="261"/>
      <c r="BK42" s="274"/>
      <c r="BL42" s="285"/>
      <c r="BM42" s="286"/>
      <c r="BN42" s="274"/>
      <c r="BO42" s="274"/>
      <c r="BP42" s="258"/>
      <c r="BQ42" s="259"/>
      <c r="BR42" s="257"/>
      <c r="BT42" s="254"/>
      <c r="BU42" s="254"/>
      <c r="BV42" s="254"/>
      <c r="BW42" s="255"/>
      <c r="BX42" s="261"/>
      <c r="BY42" s="274"/>
      <c r="BZ42" s="285"/>
      <c r="CA42" s="286"/>
      <c r="CB42" s="274"/>
      <c r="CC42" s="274"/>
      <c r="CD42" s="258"/>
      <c r="CE42" s="259"/>
      <c r="CF42" s="257"/>
      <c r="CH42" s="254"/>
      <c r="CI42" s="254"/>
      <c r="CJ42" s="254"/>
      <c r="CK42" s="255"/>
      <c r="CL42" s="261"/>
      <c r="CM42" s="274"/>
      <c r="CN42" s="285"/>
      <c r="CO42" s="286"/>
      <c r="CP42" s="274"/>
      <c r="CQ42" s="274"/>
      <c r="CR42" s="258"/>
      <c r="CS42" s="259"/>
      <c r="CT42" s="257"/>
      <c r="CV42" s="254"/>
      <c r="CW42" s="254"/>
      <c r="CX42" s="254"/>
      <c r="CY42" s="255"/>
      <c r="CZ42" s="261"/>
      <c r="DA42" s="274"/>
      <c r="DB42" s="285"/>
      <c r="DC42" s="286"/>
      <c r="DD42" s="274"/>
      <c r="DE42" s="274"/>
      <c r="DF42" s="258"/>
      <c r="DG42" s="259"/>
      <c r="DH42" s="257"/>
      <c r="DJ42" s="254"/>
      <c r="DK42" s="254"/>
      <c r="DL42" s="254"/>
      <c r="DM42" s="255"/>
      <c r="DN42" s="261"/>
      <c r="DO42" s="274"/>
      <c r="DP42" s="285"/>
      <c r="DQ42" s="286"/>
      <c r="DR42" s="274"/>
      <c r="DS42" s="274"/>
      <c r="DT42" s="258"/>
      <c r="DU42" s="259"/>
      <c r="DV42" s="257"/>
      <c r="DX42" s="254"/>
      <c r="DY42" s="254"/>
      <c r="DZ42" s="254"/>
      <c r="EA42" s="255"/>
      <c r="EB42" s="261"/>
      <c r="EC42" s="274"/>
      <c r="ED42" s="285"/>
      <c r="EE42" s="286"/>
      <c r="EF42" s="274"/>
      <c r="EG42" s="274"/>
      <c r="EH42" s="258"/>
      <c r="EI42" s="259"/>
      <c r="EJ42" s="257"/>
      <c r="EL42" s="254"/>
      <c r="EM42" s="254"/>
      <c r="EN42" s="254"/>
      <c r="EO42" s="255"/>
      <c r="EP42" s="261"/>
      <c r="EQ42" s="274"/>
      <c r="ER42" s="285"/>
      <c r="ES42" s="286"/>
      <c r="ET42" s="274"/>
      <c r="EU42" s="274"/>
      <c r="EV42" s="258"/>
      <c r="EW42" s="259"/>
      <c r="EX42" s="257"/>
      <c r="EZ42" s="254"/>
      <c r="FA42" s="254"/>
      <c r="FB42" s="254"/>
      <c r="FC42" s="255"/>
      <c r="FD42" s="261"/>
      <c r="FE42" s="274"/>
      <c r="FF42" s="285"/>
      <c r="FG42" s="286"/>
      <c r="FH42" s="274"/>
      <c r="FI42" s="274"/>
      <c r="FJ42" s="258"/>
      <c r="FK42" s="259"/>
      <c r="FL42" s="257"/>
      <c r="FN42" s="254"/>
      <c r="FO42" s="254"/>
      <c r="FP42" s="254"/>
      <c r="FQ42" s="255"/>
      <c r="FR42" s="261"/>
      <c r="FS42" s="274"/>
      <c r="FT42" s="285"/>
      <c r="FU42" s="286"/>
      <c r="FV42" s="274"/>
      <c r="FW42" s="274"/>
      <c r="FX42" s="258"/>
      <c r="FY42" s="259"/>
      <c r="FZ42" s="257"/>
      <c r="GB42" s="281" t="str">
        <f>DY31</f>
        <v>août</v>
      </c>
      <c r="GC42" s="254"/>
      <c r="GD42" s="255"/>
      <c r="GE42" s="261"/>
      <c r="GF42" s="274">
        <f>EC49</f>
        <v>0</v>
      </c>
      <c r="GG42" s="285">
        <f>ED49</f>
        <v>0</v>
      </c>
      <c r="GH42" s="286">
        <f>EE49</f>
        <v>0</v>
      </c>
      <c r="GI42" s="274">
        <f>EF49</f>
        <v>0</v>
      </c>
      <c r="GJ42" s="274">
        <f>EG49</f>
        <v>0</v>
      </c>
      <c r="GK42" s="258"/>
      <c r="GL42" s="259"/>
      <c r="GM42" s="274">
        <f>EJ49</f>
        <v>0</v>
      </c>
    </row>
    <row r="43" spans="2:196">
      <c r="P43" s="254"/>
      <c r="Q43" s="254"/>
      <c r="R43" s="254"/>
      <c r="S43" s="255"/>
      <c r="T43" s="263"/>
      <c r="U43" s="274"/>
      <c r="V43" s="285"/>
      <c r="W43" s="286"/>
      <c r="X43" s="274"/>
      <c r="Y43" s="274"/>
      <c r="Z43" s="264"/>
      <c r="AA43" s="259"/>
      <c r="AB43" s="257"/>
      <c r="AD43" s="254"/>
      <c r="AE43" s="254"/>
      <c r="AF43" s="254"/>
      <c r="AG43" s="255"/>
      <c r="AH43" s="263"/>
      <c r="AI43" s="274"/>
      <c r="AJ43" s="285"/>
      <c r="AK43" s="286"/>
      <c r="AL43" s="274"/>
      <c r="AM43" s="274"/>
      <c r="AN43" s="264"/>
      <c r="AO43" s="259"/>
      <c r="AP43" s="257"/>
      <c r="AR43" s="254"/>
      <c r="AS43" s="254"/>
      <c r="AT43" s="254"/>
      <c r="AU43" s="255"/>
      <c r="AV43" s="263"/>
      <c r="AW43" s="274"/>
      <c r="AX43" s="285"/>
      <c r="AY43" s="286"/>
      <c r="AZ43" s="274"/>
      <c r="BA43" s="274"/>
      <c r="BB43" s="264"/>
      <c r="BC43" s="259"/>
      <c r="BD43" s="257"/>
      <c r="BF43" s="254"/>
      <c r="BG43" s="254"/>
      <c r="BH43" s="254"/>
      <c r="BI43" s="255"/>
      <c r="BJ43" s="263"/>
      <c r="BK43" s="274"/>
      <c r="BL43" s="285"/>
      <c r="BM43" s="286"/>
      <c r="BN43" s="274"/>
      <c r="BO43" s="274"/>
      <c r="BP43" s="264"/>
      <c r="BQ43" s="259"/>
      <c r="BR43" s="257"/>
      <c r="BT43" s="254"/>
      <c r="BU43" s="254"/>
      <c r="BV43" s="254"/>
      <c r="BW43" s="255"/>
      <c r="BX43" s="263"/>
      <c r="BY43" s="274"/>
      <c r="BZ43" s="285"/>
      <c r="CA43" s="286"/>
      <c r="CB43" s="274"/>
      <c r="CC43" s="274"/>
      <c r="CD43" s="264"/>
      <c r="CE43" s="259"/>
      <c r="CF43" s="257"/>
      <c r="CH43" s="254"/>
      <c r="CI43" s="254"/>
      <c r="CJ43" s="254"/>
      <c r="CK43" s="255"/>
      <c r="CL43" s="263"/>
      <c r="CM43" s="274"/>
      <c r="CN43" s="285"/>
      <c r="CO43" s="286"/>
      <c r="CP43" s="274"/>
      <c r="CQ43" s="274"/>
      <c r="CR43" s="264"/>
      <c r="CS43" s="259"/>
      <c r="CT43" s="257"/>
      <c r="CV43" s="254"/>
      <c r="CW43" s="254"/>
      <c r="CX43" s="254"/>
      <c r="CY43" s="255"/>
      <c r="CZ43" s="263"/>
      <c r="DA43" s="274"/>
      <c r="DB43" s="285"/>
      <c r="DC43" s="286"/>
      <c r="DD43" s="274"/>
      <c r="DE43" s="274"/>
      <c r="DF43" s="264"/>
      <c r="DG43" s="259"/>
      <c r="DH43" s="257"/>
      <c r="DJ43" s="254"/>
      <c r="DK43" s="254"/>
      <c r="DL43" s="254"/>
      <c r="DM43" s="255"/>
      <c r="DN43" s="263"/>
      <c r="DO43" s="274"/>
      <c r="DP43" s="285"/>
      <c r="DQ43" s="286"/>
      <c r="DR43" s="274"/>
      <c r="DS43" s="274"/>
      <c r="DT43" s="264"/>
      <c r="DU43" s="259"/>
      <c r="DV43" s="257"/>
      <c r="DX43" s="254"/>
      <c r="DY43" s="254"/>
      <c r="DZ43" s="254"/>
      <c r="EA43" s="255"/>
      <c r="EB43" s="263"/>
      <c r="EC43" s="274"/>
      <c r="ED43" s="285"/>
      <c r="EE43" s="286"/>
      <c r="EF43" s="274"/>
      <c r="EG43" s="274"/>
      <c r="EH43" s="264"/>
      <c r="EI43" s="259"/>
      <c r="EJ43" s="257"/>
      <c r="EL43" s="254"/>
      <c r="EM43" s="254"/>
      <c r="EN43" s="254"/>
      <c r="EO43" s="255"/>
      <c r="EP43" s="263"/>
      <c r="EQ43" s="274"/>
      <c r="ER43" s="285"/>
      <c r="ES43" s="286"/>
      <c r="ET43" s="274"/>
      <c r="EU43" s="274"/>
      <c r="EV43" s="264"/>
      <c r="EW43" s="259"/>
      <c r="EX43" s="257"/>
      <c r="EZ43" s="254"/>
      <c r="FA43" s="254"/>
      <c r="FB43" s="254"/>
      <c r="FC43" s="255"/>
      <c r="FD43" s="263"/>
      <c r="FE43" s="274"/>
      <c r="FF43" s="285"/>
      <c r="FG43" s="286"/>
      <c r="FH43" s="274"/>
      <c r="FI43" s="274"/>
      <c r="FJ43" s="264"/>
      <c r="FK43" s="259"/>
      <c r="FL43" s="257"/>
      <c r="FN43" s="254"/>
      <c r="FO43" s="254"/>
      <c r="FP43" s="254"/>
      <c r="FQ43" s="255"/>
      <c r="FR43" s="263"/>
      <c r="FS43" s="274"/>
      <c r="FT43" s="285"/>
      <c r="FU43" s="286"/>
      <c r="FV43" s="274"/>
      <c r="FW43" s="274"/>
      <c r="FX43" s="264"/>
      <c r="FY43" s="259"/>
      <c r="FZ43" s="257"/>
      <c r="GB43" s="281" t="str">
        <f>EM31</f>
        <v>septembre</v>
      </c>
      <c r="GC43" s="254"/>
      <c r="GD43" s="255"/>
      <c r="GE43" s="263"/>
      <c r="GF43" s="274">
        <f>EQ49</f>
        <v>0</v>
      </c>
      <c r="GG43" s="285">
        <f>ER49</f>
        <v>0</v>
      </c>
      <c r="GH43" s="286">
        <f>ES49</f>
        <v>0</v>
      </c>
      <c r="GI43" s="274">
        <f>ET49</f>
        <v>0</v>
      </c>
      <c r="GJ43" s="274">
        <f>EU49</f>
        <v>0</v>
      </c>
      <c r="GK43" s="264"/>
      <c r="GL43" s="259"/>
      <c r="GM43" s="274">
        <f>EX49</f>
        <v>0</v>
      </c>
    </row>
    <row r="44" spans="2:196">
      <c r="P44" s="254"/>
      <c r="Q44" s="254"/>
      <c r="R44" s="254"/>
      <c r="S44" s="255"/>
      <c r="T44" s="263"/>
      <c r="U44" s="274"/>
      <c r="V44" s="285"/>
      <c r="W44" s="286"/>
      <c r="X44" s="274"/>
      <c r="Y44" s="274"/>
      <c r="Z44" s="264"/>
      <c r="AA44" s="259"/>
      <c r="AB44" s="257"/>
      <c r="AD44" s="254"/>
      <c r="AE44" s="254"/>
      <c r="AF44" s="254"/>
      <c r="AG44" s="255"/>
      <c r="AH44" s="263"/>
      <c r="AI44" s="274"/>
      <c r="AJ44" s="285"/>
      <c r="AK44" s="286"/>
      <c r="AL44" s="274"/>
      <c r="AM44" s="274"/>
      <c r="AN44" s="264"/>
      <c r="AO44" s="259"/>
      <c r="AP44" s="257"/>
      <c r="AR44" s="254"/>
      <c r="AS44" s="254"/>
      <c r="AT44" s="254"/>
      <c r="AU44" s="255"/>
      <c r="AV44" s="263"/>
      <c r="AW44" s="274"/>
      <c r="AX44" s="285"/>
      <c r="AY44" s="286"/>
      <c r="AZ44" s="274"/>
      <c r="BA44" s="274"/>
      <c r="BB44" s="264"/>
      <c r="BC44" s="259"/>
      <c r="BD44" s="257"/>
      <c r="BF44" s="254"/>
      <c r="BG44" s="254"/>
      <c r="BH44" s="254"/>
      <c r="BI44" s="255"/>
      <c r="BJ44" s="263"/>
      <c r="BK44" s="274"/>
      <c r="BL44" s="285"/>
      <c r="BM44" s="286"/>
      <c r="BN44" s="274"/>
      <c r="BO44" s="274"/>
      <c r="BP44" s="264"/>
      <c r="BQ44" s="259"/>
      <c r="BR44" s="257"/>
      <c r="BT44" s="254"/>
      <c r="BU44" s="254"/>
      <c r="BV44" s="254"/>
      <c r="BW44" s="255"/>
      <c r="BX44" s="263"/>
      <c r="BY44" s="274"/>
      <c r="BZ44" s="285"/>
      <c r="CA44" s="286"/>
      <c r="CB44" s="274"/>
      <c r="CC44" s="274"/>
      <c r="CD44" s="264"/>
      <c r="CE44" s="259"/>
      <c r="CF44" s="257"/>
      <c r="CH44" s="254"/>
      <c r="CI44" s="254"/>
      <c r="CJ44" s="254"/>
      <c r="CK44" s="255"/>
      <c r="CL44" s="263"/>
      <c r="CM44" s="274"/>
      <c r="CN44" s="285"/>
      <c r="CO44" s="286"/>
      <c r="CP44" s="274"/>
      <c r="CQ44" s="274"/>
      <c r="CR44" s="264"/>
      <c r="CS44" s="259"/>
      <c r="CT44" s="257"/>
      <c r="CV44" s="254"/>
      <c r="CW44" s="254"/>
      <c r="CX44" s="254"/>
      <c r="CY44" s="255"/>
      <c r="CZ44" s="263"/>
      <c r="DA44" s="274"/>
      <c r="DB44" s="285"/>
      <c r="DC44" s="286"/>
      <c r="DD44" s="274"/>
      <c r="DE44" s="274"/>
      <c r="DF44" s="264"/>
      <c r="DG44" s="259"/>
      <c r="DH44" s="257"/>
      <c r="DJ44" s="254"/>
      <c r="DK44" s="254"/>
      <c r="DL44" s="254"/>
      <c r="DM44" s="255"/>
      <c r="DN44" s="263"/>
      <c r="DO44" s="274"/>
      <c r="DP44" s="285"/>
      <c r="DQ44" s="286"/>
      <c r="DR44" s="274"/>
      <c r="DS44" s="274"/>
      <c r="DT44" s="264"/>
      <c r="DU44" s="259"/>
      <c r="DV44" s="257"/>
      <c r="DX44" s="254"/>
      <c r="DY44" s="254"/>
      <c r="DZ44" s="254"/>
      <c r="EA44" s="255"/>
      <c r="EB44" s="263"/>
      <c r="EC44" s="274"/>
      <c r="ED44" s="285"/>
      <c r="EE44" s="286"/>
      <c r="EF44" s="274"/>
      <c r="EG44" s="274"/>
      <c r="EH44" s="264"/>
      <c r="EI44" s="259"/>
      <c r="EJ44" s="257"/>
      <c r="EL44" s="254"/>
      <c r="EM44" s="254"/>
      <c r="EN44" s="254"/>
      <c r="EO44" s="255"/>
      <c r="EP44" s="263"/>
      <c r="EQ44" s="274"/>
      <c r="ER44" s="285"/>
      <c r="ES44" s="286"/>
      <c r="ET44" s="274"/>
      <c r="EU44" s="274"/>
      <c r="EV44" s="264"/>
      <c r="EW44" s="259"/>
      <c r="EX44" s="257"/>
      <c r="EZ44" s="254"/>
      <c r="FA44" s="254"/>
      <c r="FB44" s="254"/>
      <c r="FC44" s="255"/>
      <c r="FD44" s="263"/>
      <c r="FE44" s="274"/>
      <c r="FF44" s="285"/>
      <c r="FG44" s="286"/>
      <c r="FH44" s="274"/>
      <c r="FI44" s="274"/>
      <c r="FJ44" s="264"/>
      <c r="FK44" s="259"/>
      <c r="FL44" s="257"/>
      <c r="FN44" s="254"/>
      <c r="FO44" s="254"/>
      <c r="FP44" s="254"/>
      <c r="FQ44" s="255"/>
      <c r="FR44" s="263"/>
      <c r="FS44" s="274"/>
      <c r="FT44" s="285"/>
      <c r="FU44" s="286"/>
      <c r="FV44" s="274"/>
      <c r="FW44" s="274"/>
      <c r="FX44" s="264"/>
      <c r="FY44" s="259"/>
      <c r="FZ44" s="257"/>
      <c r="GB44" s="281" t="str">
        <f>FA31</f>
        <v>octobre</v>
      </c>
      <c r="GC44" s="254"/>
      <c r="GD44" s="255"/>
      <c r="GE44" s="263"/>
      <c r="GF44" s="274">
        <f>FE49</f>
        <v>0</v>
      </c>
      <c r="GG44" s="285">
        <f>FF$26</f>
        <v>0</v>
      </c>
      <c r="GH44" s="286">
        <f>FG49</f>
        <v>0</v>
      </c>
      <c r="GI44" s="274">
        <f>FH49</f>
        <v>0</v>
      </c>
      <c r="GJ44" s="274">
        <f>FI49</f>
        <v>0</v>
      </c>
      <c r="GK44" s="264"/>
      <c r="GL44" s="259"/>
      <c r="GM44" s="274">
        <f>FL49</f>
        <v>0</v>
      </c>
    </row>
    <row r="45" spans="2:196">
      <c r="P45" s="254"/>
      <c r="Q45" s="254"/>
      <c r="R45" s="254"/>
      <c r="S45" s="255"/>
      <c r="T45" s="263"/>
      <c r="U45" s="274"/>
      <c r="V45" s="285"/>
      <c r="W45" s="286"/>
      <c r="X45" s="274"/>
      <c r="Y45" s="274"/>
      <c r="Z45" s="264"/>
      <c r="AA45" s="259"/>
      <c r="AB45" s="257"/>
      <c r="AD45" s="254"/>
      <c r="AE45" s="254"/>
      <c r="AF45" s="254"/>
      <c r="AG45" s="255"/>
      <c r="AH45" s="263"/>
      <c r="AI45" s="274"/>
      <c r="AJ45" s="285"/>
      <c r="AK45" s="286"/>
      <c r="AL45" s="274"/>
      <c r="AM45" s="274"/>
      <c r="AN45" s="264"/>
      <c r="AO45" s="259"/>
      <c r="AP45" s="257"/>
      <c r="AR45" s="254"/>
      <c r="AS45" s="254"/>
      <c r="AT45" s="254"/>
      <c r="AU45" s="255"/>
      <c r="AV45" s="263"/>
      <c r="AW45" s="274"/>
      <c r="AX45" s="285"/>
      <c r="AY45" s="286"/>
      <c r="AZ45" s="274"/>
      <c r="BA45" s="274"/>
      <c r="BB45" s="264"/>
      <c r="BC45" s="259"/>
      <c r="BD45" s="257"/>
      <c r="BF45" s="254"/>
      <c r="BG45" s="254"/>
      <c r="BH45" s="254"/>
      <c r="BI45" s="255"/>
      <c r="BJ45" s="263"/>
      <c r="BK45" s="274"/>
      <c r="BL45" s="285"/>
      <c r="BM45" s="286"/>
      <c r="BN45" s="274"/>
      <c r="BO45" s="274"/>
      <c r="BP45" s="264"/>
      <c r="BQ45" s="259"/>
      <c r="BR45" s="257"/>
      <c r="BT45" s="254"/>
      <c r="BU45" s="254"/>
      <c r="BV45" s="254"/>
      <c r="BW45" s="255"/>
      <c r="BX45" s="263"/>
      <c r="BY45" s="274"/>
      <c r="BZ45" s="285"/>
      <c r="CA45" s="286"/>
      <c r="CB45" s="274"/>
      <c r="CC45" s="274"/>
      <c r="CD45" s="264"/>
      <c r="CE45" s="259"/>
      <c r="CF45" s="257"/>
      <c r="CH45" s="254"/>
      <c r="CI45" s="254"/>
      <c r="CJ45" s="254"/>
      <c r="CK45" s="255"/>
      <c r="CL45" s="263"/>
      <c r="CM45" s="274"/>
      <c r="CN45" s="285"/>
      <c r="CO45" s="286"/>
      <c r="CP45" s="274"/>
      <c r="CQ45" s="274"/>
      <c r="CR45" s="264"/>
      <c r="CS45" s="259"/>
      <c r="CT45" s="257"/>
      <c r="CV45" s="254"/>
      <c r="CW45" s="254"/>
      <c r="CX45" s="254"/>
      <c r="CY45" s="255"/>
      <c r="CZ45" s="263"/>
      <c r="DA45" s="274"/>
      <c r="DB45" s="285"/>
      <c r="DC45" s="286"/>
      <c r="DD45" s="274"/>
      <c r="DE45" s="274"/>
      <c r="DF45" s="264"/>
      <c r="DG45" s="259"/>
      <c r="DH45" s="257"/>
      <c r="DJ45" s="254"/>
      <c r="DK45" s="254"/>
      <c r="DL45" s="254"/>
      <c r="DM45" s="255"/>
      <c r="DN45" s="263"/>
      <c r="DO45" s="274"/>
      <c r="DP45" s="285"/>
      <c r="DQ45" s="286"/>
      <c r="DR45" s="274"/>
      <c r="DS45" s="274"/>
      <c r="DT45" s="264"/>
      <c r="DU45" s="259"/>
      <c r="DV45" s="257"/>
      <c r="DX45" s="254"/>
      <c r="DY45" s="254"/>
      <c r="DZ45" s="254"/>
      <c r="EA45" s="255"/>
      <c r="EB45" s="263"/>
      <c r="EC45" s="274"/>
      <c r="ED45" s="285"/>
      <c r="EE45" s="286"/>
      <c r="EF45" s="274"/>
      <c r="EG45" s="274"/>
      <c r="EH45" s="264"/>
      <c r="EI45" s="259"/>
      <c r="EJ45" s="257"/>
      <c r="EL45" s="254"/>
      <c r="EM45" s="254"/>
      <c r="EN45" s="254"/>
      <c r="EO45" s="255"/>
      <c r="EP45" s="263"/>
      <c r="EQ45" s="274"/>
      <c r="ER45" s="285"/>
      <c r="ES45" s="286"/>
      <c r="ET45" s="274"/>
      <c r="EU45" s="274"/>
      <c r="EV45" s="264"/>
      <c r="EW45" s="259"/>
      <c r="EX45" s="257"/>
      <c r="EZ45" s="254"/>
      <c r="FA45" s="254"/>
      <c r="FB45" s="254"/>
      <c r="FC45" s="255"/>
      <c r="FD45" s="263"/>
      <c r="FE45" s="274"/>
      <c r="FF45" s="285"/>
      <c r="FG45" s="286"/>
      <c r="FH45" s="274"/>
      <c r="FI45" s="274"/>
      <c r="FJ45" s="264"/>
      <c r="FK45" s="259"/>
      <c r="FL45" s="257"/>
      <c r="FN45" s="254"/>
      <c r="FO45" s="254"/>
      <c r="FP45" s="254"/>
      <c r="FQ45" s="255"/>
      <c r="FR45" s="263"/>
      <c r="FS45" s="274"/>
      <c r="FT45" s="285"/>
      <c r="FU45" s="286"/>
      <c r="FV45" s="274"/>
      <c r="FW45" s="274"/>
      <c r="FX45" s="264"/>
      <c r="FY45" s="259"/>
      <c r="FZ45" s="257"/>
      <c r="GB45" s="281" t="str">
        <f>FO31</f>
        <v>novembre</v>
      </c>
      <c r="GC45" s="254"/>
      <c r="GD45" s="255"/>
      <c r="GE45" s="263"/>
      <c r="GF45" s="274">
        <f>FS49</f>
        <v>0</v>
      </c>
      <c r="GG45" s="285">
        <f>FT49</f>
        <v>0</v>
      </c>
      <c r="GH45" s="286">
        <f>FU49</f>
        <v>0</v>
      </c>
      <c r="GI45" s="274">
        <f>FV49</f>
        <v>0</v>
      </c>
      <c r="GJ45" s="274">
        <f>FW49</f>
        <v>0</v>
      </c>
      <c r="GK45" s="264"/>
      <c r="GL45" s="259"/>
      <c r="GM45" s="274">
        <f>FZ49</f>
        <v>0</v>
      </c>
    </row>
    <row r="46" spans="2:196">
      <c r="P46" s="254"/>
      <c r="Q46" s="254"/>
      <c r="R46" s="254"/>
      <c r="S46" s="255"/>
      <c r="T46" s="263"/>
      <c r="U46" s="274"/>
      <c r="V46" s="285"/>
      <c r="W46" s="286"/>
      <c r="X46" s="274"/>
      <c r="Y46" s="274"/>
      <c r="Z46" s="264"/>
      <c r="AA46" s="259"/>
      <c r="AB46" s="257"/>
      <c r="AD46" s="254"/>
      <c r="AE46" s="254"/>
      <c r="AF46" s="254"/>
      <c r="AG46" s="255"/>
      <c r="AH46" s="263"/>
      <c r="AI46" s="274"/>
      <c r="AJ46" s="285"/>
      <c r="AK46" s="286"/>
      <c r="AL46" s="274"/>
      <c r="AM46" s="274"/>
      <c r="AN46" s="264"/>
      <c r="AO46" s="259"/>
      <c r="AP46" s="257"/>
      <c r="AR46" s="254"/>
      <c r="AS46" s="254"/>
      <c r="AT46" s="254"/>
      <c r="AU46" s="255"/>
      <c r="AV46" s="263"/>
      <c r="AW46" s="274"/>
      <c r="AX46" s="285"/>
      <c r="AY46" s="286"/>
      <c r="AZ46" s="274"/>
      <c r="BA46" s="274"/>
      <c r="BB46" s="264"/>
      <c r="BC46" s="259"/>
      <c r="BD46" s="257"/>
      <c r="BF46" s="254"/>
      <c r="BG46" s="254"/>
      <c r="BH46" s="254"/>
      <c r="BI46" s="255"/>
      <c r="BJ46" s="263"/>
      <c r="BK46" s="274"/>
      <c r="BL46" s="285"/>
      <c r="BM46" s="286"/>
      <c r="BN46" s="274"/>
      <c r="BO46" s="274"/>
      <c r="BP46" s="264"/>
      <c r="BQ46" s="259"/>
      <c r="BR46" s="257"/>
      <c r="BT46" s="254"/>
      <c r="BU46" s="254"/>
      <c r="BV46" s="254"/>
      <c r="BW46" s="255"/>
      <c r="BX46" s="263"/>
      <c r="BY46" s="274"/>
      <c r="BZ46" s="285"/>
      <c r="CA46" s="286"/>
      <c r="CB46" s="274"/>
      <c r="CC46" s="274"/>
      <c r="CD46" s="264"/>
      <c r="CE46" s="259"/>
      <c r="CF46" s="257"/>
      <c r="CH46" s="254"/>
      <c r="CI46" s="254"/>
      <c r="CJ46" s="254"/>
      <c r="CK46" s="255"/>
      <c r="CL46" s="263"/>
      <c r="CM46" s="274"/>
      <c r="CN46" s="285"/>
      <c r="CO46" s="286"/>
      <c r="CP46" s="274"/>
      <c r="CQ46" s="274"/>
      <c r="CR46" s="264"/>
      <c r="CS46" s="259"/>
      <c r="CT46" s="257"/>
      <c r="CV46" s="254"/>
      <c r="CW46" s="254"/>
      <c r="CX46" s="254"/>
      <c r="CY46" s="255"/>
      <c r="CZ46" s="263"/>
      <c r="DA46" s="274"/>
      <c r="DB46" s="285"/>
      <c r="DC46" s="286"/>
      <c r="DD46" s="274"/>
      <c r="DE46" s="274"/>
      <c r="DF46" s="264"/>
      <c r="DG46" s="259"/>
      <c r="DH46" s="257"/>
      <c r="DJ46" s="254"/>
      <c r="DK46" s="254"/>
      <c r="DL46" s="254"/>
      <c r="DM46" s="255"/>
      <c r="DN46" s="263"/>
      <c r="DO46" s="274"/>
      <c r="DP46" s="285"/>
      <c r="DQ46" s="286"/>
      <c r="DR46" s="274"/>
      <c r="DS46" s="274"/>
      <c r="DT46" s="264"/>
      <c r="DU46" s="259"/>
      <c r="DV46" s="257"/>
      <c r="DX46" s="254"/>
      <c r="DY46" s="254"/>
      <c r="DZ46" s="254"/>
      <c r="EA46" s="255"/>
      <c r="EB46" s="263"/>
      <c r="EC46" s="274"/>
      <c r="ED46" s="285"/>
      <c r="EE46" s="286"/>
      <c r="EF46" s="274"/>
      <c r="EG46" s="274"/>
      <c r="EH46" s="264"/>
      <c r="EI46" s="259"/>
      <c r="EJ46" s="257"/>
      <c r="EL46" s="254"/>
      <c r="EM46" s="254"/>
      <c r="EN46" s="254"/>
      <c r="EO46" s="255"/>
      <c r="EP46" s="263"/>
      <c r="EQ46" s="274"/>
      <c r="ER46" s="285"/>
      <c r="ES46" s="286"/>
      <c r="ET46" s="274"/>
      <c r="EU46" s="274"/>
      <c r="EV46" s="264"/>
      <c r="EW46" s="259"/>
      <c r="EX46" s="257"/>
      <c r="EZ46" s="254"/>
      <c r="FA46" s="254"/>
      <c r="FB46" s="254"/>
      <c r="FC46" s="255"/>
      <c r="FD46" s="263"/>
      <c r="FE46" s="274"/>
      <c r="FF46" s="285"/>
      <c r="FG46" s="286"/>
      <c r="FH46" s="274"/>
      <c r="FI46" s="274"/>
      <c r="FJ46" s="264"/>
      <c r="FK46" s="259"/>
      <c r="FL46" s="257"/>
      <c r="FN46" s="254"/>
      <c r="FO46" s="254"/>
      <c r="FP46" s="254"/>
      <c r="FQ46" s="255"/>
      <c r="FR46" s="263"/>
      <c r="FS46" s="274"/>
      <c r="FT46" s="285"/>
      <c r="FU46" s="286"/>
      <c r="FV46" s="274"/>
      <c r="FW46" s="274"/>
      <c r="FX46" s="264"/>
      <c r="FY46" s="259"/>
      <c r="FZ46" s="257"/>
      <c r="GB46" s="254"/>
      <c r="GC46" s="254"/>
      <c r="GD46" s="255"/>
      <c r="GE46" s="263"/>
      <c r="GF46" s="274"/>
      <c r="GG46" s="285"/>
      <c r="GH46" s="286"/>
      <c r="GI46" s="274"/>
      <c r="GJ46" s="274"/>
      <c r="GK46" s="264"/>
      <c r="GL46" s="259"/>
      <c r="GM46" s="257"/>
    </row>
    <row r="47" spans="2:196">
      <c r="P47" s="254"/>
      <c r="Q47" s="254"/>
      <c r="R47" s="254"/>
      <c r="S47" s="255"/>
      <c r="T47" s="263"/>
      <c r="U47" s="274"/>
      <c r="V47" s="285"/>
      <c r="W47" s="286"/>
      <c r="X47" s="274"/>
      <c r="Y47" s="274"/>
      <c r="Z47" s="264"/>
      <c r="AA47" s="259"/>
      <c r="AB47" s="257"/>
      <c r="AD47" s="254"/>
      <c r="AE47" s="254"/>
      <c r="AF47" s="254"/>
      <c r="AG47" s="255"/>
      <c r="AH47" s="263"/>
      <c r="AI47" s="274"/>
      <c r="AJ47" s="285"/>
      <c r="AK47" s="286"/>
      <c r="AL47" s="274"/>
      <c r="AM47" s="274"/>
      <c r="AN47" s="264"/>
      <c r="AO47" s="259"/>
      <c r="AP47" s="257"/>
      <c r="AR47" s="254"/>
      <c r="AS47" s="254"/>
      <c r="AT47" s="254"/>
      <c r="AU47" s="255"/>
      <c r="AV47" s="263"/>
      <c r="AW47" s="274"/>
      <c r="AX47" s="285"/>
      <c r="AY47" s="286"/>
      <c r="AZ47" s="274"/>
      <c r="BA47" s="274"/>
      <c r="BB47" s="264"/>
      <c r="BC47" s="259"/>
      <c r="BD47" s="257"/>
      <c r="BF47" s="254"/>
      <c r="BG47" s="254"/>
      <c r="BH47" s="254"/>
      <c r="BI47" s="255"/>
      <c r="BJ47" s="263"/>
      <c r="BK47" s="274"/>
      <c r="BL47" s="285"/>
      <c r="BM47" s="286"/>
      <c r="BN47" s="274"/>
      <c r="BO47" s="274"/>
      <c r="BP47" s="264"/>
      <c r="BQ47" s="259"/>
      <c r="BR47" s="257"/>
      <c r="BT47" s="254"/>
      <c r="BU47" s="254"/>
      <c r="BV47" s="254"/>
      <c r="BW47" s="255"/>
      <c r="BX47" s="263"/>
      <c r="BY47" s="274"/>
      <c r="BZ47" s="285"/>
      <c r="CA47" s="286"/>
      <c r="CB47" s="274"/>
      <c r="CC47" s="274"/>
      <c r="CD47" s="264"/>
      <c r="CE47" s="259"/>
      <c r="CF47" s="257"/>
      <c r="CH47" s="254"/>
      <c r="CI47" s="254"/>
      <c r="CJ47" s="254"/>
      <c r="CK47" s="255"/>
      <c r="CL47" s="263"/>
      <c r="CM47" s="274"/>
      <c r="CN47" s="285"/>
      <c r="CO47" s="286"/>
      <c r="CP47" s="274"/>
      <c r="CQ47" s="274"/>
      <c r="CR47" s="264"/>
      <c r="CS47" s="259"/>
      <c r="CT47" s="257"/>
      <c r="CV47" s="254"/>
      <c r="CW47" s="254"/>
      <c r="CX47" s="254"/>
      <c r="CY47" s="255"/>
      <c r="CZ47" s="263"/>
      <c r="DA47" s="274"/>
      <c r="DB47" s="285"/>
      <c r="DC47" s="286"/>
      <c r="DD47" s="274"/>
      <c r="DE47" s="274"/>
      <c r="DF47" s="264"/>
      <c r="DG47" s="259"/>
      <c r="DH47" s="257"/>
      <c r="DJ47" s="254"/>
      <c r="DK47" s="254"/>
      <c r="DL47" s="254"/>
      <c r="DM47" s="255"/>
      <c r="DN47" s="263"/>
      <c r="DO47" s="274"/>
      <c r="DP47" s="285"/>
      <c r="DQ47" s="286"/>
      <c r="DR47" s="274"/>
      <c r="DS47" s="274"/>
      <c r="DT47" s="264"/>
      <c r="DU47" s="259"/>
      <c r="DV47" s="257"/>
      <c r="DX47" s="254"/>
      <c r="DY47" s="254"/>
      <c r="DZ47" s="254"/>
      <c r="EA47" s="255"/>
      <c r="EB47" s="263"/>
      <c r="EC47" s="274"/>
      <c r="ED47" s="285"/>
      <c r="EE47" s="286"/>
      <c r="EF47" s="274"/>
      <c r="EG47" s="274"/>
      <c r="EH47" s="264"/>
      <c r="EI47" s="259"/>
      <c r="EJ47" s="257"/>
      <c r="EL47" s="254"/>
      <c r="EM47" s="254"/>
      <c r="EN47" s="254"/>
      <c r="EO47" s="255"/>
      <c r="EP47" s="263"/>
      <c r="EQ47" s="274"/>
      <c r="ER47" s="285"/>
      <c r="ES47" s="286"/>
      <c r="ET47" s="274"/>
      <c r="EU47" s="274"/>
      <c r="EV47" s="264"/>
      <c r="EW47" s="259"/>
      <c r="EX47" s="257"/>
      <c r="EZ47" s="254"/>
      <c r="FA47" s="254"/>
      <c r="FB47" s="254"/>
      <c r="FC47" s="255"/>
      <c r="FD47" s="263"/>
      <c r="FE47" s="274"/>
      <c r="FF47" s="285"/>
      <c r="FG47" s="286"/>
      <c r="FH47" s="274"/>
      <c r="FI47" s="274"/>
      <c r="FJ47" s="264"/>
      <c r="FK47" s="259"/>
      <c r="FL47" s="257"/>
      <c r="FN47" s="254"/>
      <c r="FO47" s="254"/>
      <c r="FP47" s="254"/>
      <c r="FQ47" s="255"/>
      <c r="FR47" s="263"/>
      <c r="FS47" s="274"/>
      <c r="FT47" s="285"/>
      <c r="FU47" s="286"/>
      <c r="FV47" s="274"/>
      <c r="FW47" s="274"/>
      <c r="FX47" s="264"/>
      <c r="FY47" s="259"/>
      <c r="FZ47" s="257"/>
      <c r="GB47" s="254"/>
      <c r="GC47" s="254"/>
      <c r="GD47" s="255"/>
      <c r="GE47" s="263"/>
      <c r="GF47" s="274"/>
      <c r="GG47" s="285"/>
      <c r="GH47" s="286"/>
      <c r="GI47" s="274"/>
      <c r="GJ47" s="274"/>
      <c r="GK47" s="264"/>
      <c r="GL47" s="259"/>
      <c r="GM47" s="257"/>
    </row>
    <row r="48" spans="2:196">
      <c r="P48" s="265"/>
      <c r="Q48" s="265"/>
      <c r="R48" s="265"/>
      <c r="S48" s="266"/>
      <c r="T48" s="267"/>
      <c r="U48" s="276"/>
      <c r="V48" s="284"/>
      <c r="W48" s="284"/>
      <c r="X48" s="276"/>
      <c r="Y48" s="276"/>
      <c r="Z48" s="269"/>
      <c r="AA48" s="270"/>
      <c r="AB48" s="268"/>
      <c r="AC48" s="236"/>
      <c r="AD48" s="265"/>
      <c r="AE48" s="265"/>
      <c r="AF48" s="265"/>
      <c r="AG48" s="266"/>
      <c r="AH48" s="267"/>
      <c r="AI48" s="276"/>
      <c r="AJ48" s="284"/>
      <c r="AK48" s="284"/>
      <c r="AL48" s="276"/>
      <c r="AM48" s="276"/>
      <c r="AN48" s="269"/>
      <c r="AO48" s="270"/>
      <c r="AP48" s="268"/>
      <c r="AQ48" s="236"/>
      <c r="AR48" s="265"/>
      <c r="AS48" s="265"/>
      <c r="AT48" s="265"/>
      <c r="AU48" s="266"/>
      <c r="AV48" s="267"/>
      <c r="AW48" s="276"/>
      <c r="AX48" s="284"/>
      <c r="AY48" s="284"/>
      <c r="AZ48" s="276"/>
      <c r="BA48" s="276"/>
      <c r="BB48" s="269"/>
      <c r="BC48" s="270"/>
      <c r="BD48" s="268"/>
      <c r="BE48" s="236"/>
      <c r="BF48" s="265"/>
      <c r="BG48" s="265"/>
      <c r="BH48" s="265"/>
      <c r="BI48" s="266"/>
      <c r="BJ48" s="267"/>
      <c r="BK48" s="276"/>
      <c r="BL48" s="284"/>
      <c r="BM48" s="284"/>
      <c r="BN48" s="276"/>
      <c r="BO48" s="276"/>
      <c r="BP48" s="269"/>
      <c r="BQ48" s="270"/>
      <c r="BR48" s="268"/>
      <c r="BS48" s="236"/>
      <c r="BT48" s="265"/>
      <c r="BU48" s="265"/>
      <c r="BV48" s="265"/>
      <c r="BW48" s="266"/>
      <c r="BX48" s="267"/>
      <c r="BY48" s="276"/>
      <c r="BZ48" s="284"/>
      <c r="CA48" s="284"/>
      <c r="CB48" s="276"/>
      <c r="CC48" s="276"/>
      <c r="CD48" s="269"/>
      <c r="CE48" s="270"/>
      <c r="CF48" s="268"/>
      <c r="CG48" s="236"/>
      <c r="CH48" s="265"/>
      <c r="CI48" s="265"/>
      <c r="CJ48" s="265"/>
      <c r="CK48" s="266"/>
      <c r="CL48" s="267"/>
      <c r="CM48" s="276"/>
      <c r="CN48" s="284"/>
      <c r="CO48" s="284"/>
      <c r="CP48" s="276"/>
      <c r="CQ48" s="276"/>
      <c r="CR48" s="269"/>
      <c r="CS48" s="270"/>
      <c r="CT48" s="268"/>
      <c r="CU48" s="236"/>
      <c r="CV48" s="265"/>
      <c r="CW48" s="265"/>
      <c r="CX48" s="265"/>
      <c r="CY48" s="266"/>
      <c r="CZ48" s="267"/>
      <c r="DA48" s="276"/>
      <c r="DB48" s="284"/>
      <c r="DC48" s="284"/>
      <c r="DD48" s="276"/>
      <c r="DE48" s="276"/>
      <c r="DF48" s="269"/>
      <c r="DG48" s="270"/>
      <c r="DH48" s="268"/>
      <c r="DI48" s="236"/>
      <c r="DJ48" s="265"/>
      <c r="DK48" s="265"/>
      <c r="DL48" s="265"/>
      <c r="DM48" s="266"/>
      <c r="DN48" s="267"/>
      <c r="DO48" s="276"/>
      <c r="DP48" s="284"/>
      <c r="DQ48" s="284"/>
      <c r="DR48" s="276"/>
      <c r="DS48" s="276"/>
      <c r="DT48" s="269"/>
      <c r="DU48" s="270"/>
      <c r="DV48" s="268"/>
      <c r="DW48" s="236"/>
      <c r="DX48" s="265"/>
      <c r="DY48" s="265"/>
      <c r="DZ48" s="265"/>
      <c r="EA48" s="266"/>
      <c r="EB48" s="267"/>
      <c r="EC48" s="276"/>
      <c r="ED48" s="284"/>
      <c r="EE48" s="284"/>
      <c r="EF48" s="276"/>
      <c r="EG48" s="276"/>
      <c r="EH48" s="269"/>
      <c r="EI48" s="270"/>
      <c r="EJ48" s="268"/>
      <c r="EK48" s="236"/>
      <c r="EL48" s="265"/>
      <c r="EM48" s="265"/>
      <c r="EN48" s="265"/>
      <c r="EO48" s="266"/>
      <c r="EP48" s="267"/>
      <c r="EQ48" s="276"/>
      <c r="ER48" s="284"/>
      <c r="ES48" s="284"/>
      <c r="ET48" s="276"/>
      <c r="EU48" s="276"/>
      <c r="EV48" s="269"/>
      <c r="EW48" s="270"/>
      <c r="EX48" s="268"/>
      <c r="EY48" s="236"/>
      <c r="EZ48" s="265"/>
      <c r="FA48" s="265"/>
      <c r="FB48" s="265"/>
      <c r="FC48" s="266"/>
      <c r="FD48" s="267"/>
      <c r="FE48" s="276"/>
      <c r="FF48" s="284"/>
      <c r="FG48" s="284"/>
      <c r="FH48" s="276"/>
      <c r="FI48" s="276"/>
      <c r="FJ48" s="269"/>
      <c r="FK48" s="270"/>
      <c r="FL48" s="268"/>
      <c r="FM48" s="236"/>
      <c r="FN48" s="265"/>
      <c r="FO48" s="265"/>
      <c r="FP48" s="265"/>
      <c r="FQ48" s="266"/>
      <c r="FR48" s="267"/>
      <c r="FS48" s="276"/>
      <c r="FT48" s="284"/>
      <c r="FU48" s="284"/>
      <c r="FV48" s="276"/>
      <c r="FW48" s="276"/>
      <c r="FX48" s="269"/>
      <c r="FY48" s="270"/>
      <c r="FZ48" s="268"/>
      <c r="GA48" s="236"/>
      <c r="GB48" s="265"/>
      <c r="GC48" s="265"/>
      <c r="GD48" s="266"/>
      <c r="GE48" s="267"/>
      <c r="GF48" s="276"/>
      <c r="GG48" s="284"/>
      <c r="GH48" s="284"/>
      <c r="GI48" s="276"/>
      <c r="GJ48" s="276"/>
      <c r="GK48" s="269"/>
      <c r="GL48" s="270"/>
      <c r="GM48" s="268"/>
      <c r="GN48" s="236"/>
    </row>
    <row r="49" spans="16:196" ht="14" customHeight="1">
      <c r="P49" s="383"/>
      <c r="Q49" s="384"/>
      <c r="R49" s="384"/>
      <c r="S49" s="384"/>
      <c r="T49" s="385"/>
      <c r="U49" s="277"/>
      <c r="V49" s="289"/>
      <c r="W49" s="290"/>
      <c r="X49" s="280"/>
      <c r="Y49" s="280"/>
      <c r="Z49" s="291"/>
      <c r="AA49" s="292"/>
      <c r="AB49" s="277"/>
      <c r="AD49" s="424" t="s">
        <v>146</v>
      </c>
      <c r="AE49" s="425"/>
      <c r="AF49" s="425"/>
      <c r="AG49" s="425"/>
      <c r="AH49" s="426"/>
      <c r="AI49" s="277">
        <f>SUM(AI34:AI48)</f>
        <v>0</v>
      </c>
      <c r="AJ49" s="289">
        <f>SUM(AJ34:AJ48)</f>
        <v>0</v>
      </c>
      <c r="AK49" s="290">
        <f>SUM(AK34:AK48)</f>
        <v>0</v>
      </c>
      <c r="AL49" s="280">
        <f>SUM(AL34:AL48)</f>
        <v>0</v>
      </c>
      <c r="AM49" s="280">
        <f>SUM(AM34:AM48)</f>
        <v>0</v>
      </c>
      <c r="AN49" s="291"/>
      <c r="AO49" s="292"/>
      <c r="AP49" s="277">
        <f>SUM(AP34:AP48)</f>
        <v>0</v>
      </c>
      <c r="AR49" s="424" t="s">
        <v>146</v>
      </c>
      <c r="AS49" s="425"/>
      <c r="AT49" s="425"/>
      <c r="AU49" s="425"/>
      <c r="AV49" s="426"/>
      <c r="AW49" s="277">
        <f>SUM(AW34:AW48)</f>
        <v>0</v>
      </c>
      <c r="AX49" s="289">
        <f>SUM(AX34:AX48)</f>
        <v>0</v>
      </c>
      <c r="AY49" s="290">
        <f>SUM(AY34:AY48)</f>
        <v>0</v>
      </c>
      <c r="AZ49" s="280">
        <f>SUM(AZ34:AZ48)</f>
        <v>0</v>
      </c>
      <c r="BA49" s="280">
        <f>SUM(BA34:BA48)</f>
        <v>0</v>
      </c>
      <c r="BB49" s="291"/>
      <c r="BC49" s="292"/>
      <c r="BD49" s="277">
        <f>SUM(BD34:BD48)</f>
        <v>0</v>
      </c>
      <c r="BF49" s="424" t="s">
        <v>146</v>
      </c>
      <c r="BG49" s="425"/>
      <c r="BH49" s="425"/>
      <c r="BI49" s="425"/>
      <c r="BJ49" s="426"/>
      <c r="BK49" s="277">
        <f>SUM(BK34:BK48)</f>
        <v>0</v>
      </c>
      <c r="BL49" s="289">
        <f>SUM(BL34:BL48)</f>
        <v>0</v>
      </c>
      <c r="BM49" s="290">
        <f>SUM(BM34:BM48)</f>
        <v>0</v>
      </c>
      <c r="BN49" s="280">
        <f>SUM(BN34:BN48)</f>
        <v>0</v>
      </c>
      <c r="BO49" s="280">
        <f>SUM(BO34:BO48)</f>
        <v>0</v>
      </c>
      <c r="BP49" s="291"/>
      <c r="BQ49" s="292"/>
      <c r="BR49" s="277">
        <f>SUM(BR34:BR48)</f>
        <v>0</v>
      </c>
      <c r="BT49" s="424" t="s">
        <v>146</v>
      </c>
      <c r="BU49" s="425"/>
      <c r="BV49" s="425"/>
      <c r="BW49" s="425"/>
      <c r="BX49" s="426"/>
      <c r="BY49" s="277">
        <f>SUM(BY34:BY48)</f>
        <v>0</v>
      </c>
      <c r="BZ49" s="289">
        <f>SUM(BZ34:BZ48)</f>
        <v>0</v>
      </c>
      <c r="CA49" s="290">
        <f>SUM(CA34:CA48)</f>
        <v>0</v>
      </c>
      <c r="CB49" s="280">
        <f>SUM(CB34:CB48)</f>
        <v>0</v>
      </c>
      <c r="CC49" s="280">
        <f>SUM(CC34:CC48)</f>
        <v>0</v>
      </c>
      <c r="CD49" s="291"/>
      <c r="CE49" s="292"/>
      <c r="CF49" s="277">
        <f>SUM(CF34:CF48)</f>
        <v>0</v>
      </c>
      <c r="CH49" s="424" t="s">
        <v>146</v>
      </c>
      <c r="CI49" s="425"/>
      <c r="CJ49" s="425"/>
      <c r="CK49" s="425"/>
      <c r="CL49" s="426"/>
      <c r="CM49" s="277">
        <f>SUM(CM34:CM48)</f>
        <v>0</v>
      </c>
      <c r="CN49" s="289">
        <f>SUM(CN34:CN48)</f>
        <v>0</v>
      </c>
      <c r="CO49" s="290">
        <f>SUM(CO34:CO48)</f>
        <v>0</v>
      </c>
      <c r="CP49" s="280">
        <f>SUM(CP34:CP48)</f>
        <v>0</v>
      </c>
      <c r="CQ49" s="280">
        <f>SUM(CQ34:CQ48)</f>
        <v>0</v>
      </c>
      <c r="CR49" s="291"/>
      <c r="CS49" s="292"/>
      <c r="CT49" s="277">
        <f>SUM(CT34:CT48)</f>
        <v>0</v>
      </c>
      <c r="CV49" s="424" t="s">
        <v>146</v>
      </c>
      <c r="CW49" s="425"/>
      <c r="CX49" s="425"/>
      <c r="CY49" s="425"/>
      <c r="CZ49" s="426"/>
      <c r="DA49" s="277">
        <f>SUM(DA34:DA48)</f>
        <v>0</v>
      </c>
      <c r="DB49" s="289">
        <f>SUM(DB34:DB48)</f>
        <v>0</v>
      </c>
      <c r="DC49" s="290">
        <f>SUM(DC34:DC48)</f>
        <v>0</v>
      </c>
      <c r="DD49" s="280">
        <f>SUM(DD34:DD48)</f>
        <v>0</v>
      </c>
      <c r="DE49" s="280">
        <f>SUM(DE34:DE48)</f>
        <v>0</v>
      </c>
      <c r="DF49" s="291"/>
      <c r="DG49" s="292"/>
      <c r="DH49" s="277">
        <f>SUM(DH34:DH48)</f>
        <v>0</v>
      </c>
      <c r="DJ49" s="424" t="s">
        <v>146</v>
      </c>
      <c r="DK49" s="425"/>
      <c r="DL49" s="425"/>
      <c r="DM49" s="425"/>
      <c r="DN49" s="426"/>
      <c r="DO49" s="277">
        <f>SUM(DO34:DO48)</f>
        <v>0</v>
      </c>
      <c r="DP49" s="289">
        <f>SUM(DP34:DP48)</f>
        <v>0</v>
      </c>
      <c r="DQ49" s="290">
        <f>SUM(DQ34:DQ48)</f>
        <v>0</v>
      </c>
      <c r="DR49" s="280">
        <f>SUM(DR34:DR48)</f>
        <v>0</v>
      </c>
      <c r="DS49" s="280">
        <f>SUM(DS34:DS48)</f>
        <v>0</v>
      </c>
      <c r="DT49" s="291"/>
      <c r="DU49" s="292"/>
      <c r="DV49" s="277">
        <f>SUM(DV34:DV48)</f>
        <v>0</v>
      </c>
      <c r="DX49" s="424" t="s">
        <v>146</v>
      </c>
      <c r="DY49" s="425"/>
      <c r="DZ49" s="425"/>
      <c r="EA49" s="425"/>
      <c r="EB49" s="426"/>
      <c r="EC49" s="277">
        <f>SUM(EC34:EC48)</f>
        <v>0</v>
      </c>
      <c r="ED49" s="289">
        <f>SUM(ED34:ED48)</f>
        <v>0</v>
      </c>
      <c r="EE49" s="290">
        <f>SUM(EE34:EE48)</f>
        <v>0</v>
      </c>
      <c r="EF49" s="280">
        <f>SUM(EF34:EF48)</f>
        <v>0</v>
      </c>
      <c r="EG49" s="280">
        <f>SUM(EG34:EG48)</f>
        <v>0</v>
      </c>
      <c r="EH49" s="291"/>
      <c r="EI49" s="292"/>
      <c r="EJ49" s="277">
        <f>SUM(EJ34:EJ48)</f>
        <v>0</v>
      </c>
      <c r="EL49" s="424" t="s">
        <v>146</v>
      </c>
      <c r="EM49" s="425"/>
      <c r="EN49" s="425"/>
      <c r="EO49" s="425"/>
      <c r="EP49" s="426"/>
      <c r="EQ49" s="277">
        <f>SUM(EQ34:EQ48)</f>
        <v>0</v>
      </c>
      <c r="ER49" s="289">
        <f>SUM(ER34:ER48)</f>
        <v>0</v>
      </c>
      <c r="ES49" s="290">
        <f>SUM(ES34:ES48)</f>
        <v>0</v>
      </c>
      <c r="ET49" s="280">
        <f>SUM(ET34:ET48)</f>
        <v>0</v>
      </c>
      <c r="EU49" s="280">
        <f>SUM(EU34:EU48)</f>
        <v>0</v>
      </c>
      <c r="EV49" s="291"/>
      <c r="EW49" s="292"/>
      <c r="EX49" s="277">
        <f>SUM(EX34:EX48)</f>
        <v>0</v>
      </c>
      <c r="EZ49" s="424" t="s">
        <v>146</v>
      </c>
      <c r="FA49" s="425"/>
      <c r="FB49" s="425"/>
      <c r="FC49" s="425"/>
      <c r="FD49" s="426"/>
      <c r="FE49" s="277">
        <f>SUM(FE34:FE48)</f>
        <v>0</v>
      </c>
      <c r="FF49" s="289">
        <f>SUM(FF34:FF48)</f>
        <v>0</v>
      </c>
      <c r="FG49" s="290">
        <f>SUM(FG34:FG48)</f>
        <v>0</v>
      </c>
      <c r="FH49" s="280">
        <f>SUM(FH34:FH48)</f>
        <v>0</v>
      </c>
      <c r="FI49" s="280">
        <f>SUM(FI34:FI48)</f>
        <v>0</v>
      </c>
      <c r="FJ49" s="291"/>
      <c r="FK49" s="292"/>
      <c r="FL49" s="277">
        <f>SUM(FL34:FL48)</f>
        <v>0</v>
      </c>
      <c r="FN49" s="424" t="s">
        <v>146</v>
      </c>
      <c r="FO49" s="425"/>
      <c r="FP49" s="425"/>
      <c r="FQ49" s="425"/>
      <c r="FR49" s="426"/>
      <c r="FS49" s="277">
        <f>SUM(FS34:FS48)</f>
        <v>0</v>
      </c>
      <c r="FT49" s="289">
        <f>SUM(FT34:FT48)</f>
        <v>0</v>
      </c>
      <c r="FU49" s="290">
        <f>SUM(FU34:FU48)</f>
        <v>0</v>
      </c>
      <c r="FV49" s="280">
        <f>SUM(FV34:FV48)</f>
        <v>0</v>
      </c>
      <c r="FW49" s="280">
        <f>SUM(FW34:FW48)</f>
        <v>0</v>
      </c>
      <c r="FX49" s="291"/>
      <c r="FY49" s="292"/>
      <c r="FZ49" s="277">
        <f>SUM(FZ34:FZ48)</f>
        <v>0</v>
      </c>
      <c r="GB49" s="424" t="s">
        <v>146</v>
      </c>
      <c r="GC49" s="425"/>
      <c r="GD49" s="425"/>
      <c r="GE49" s="426"/>
      <c r="GF49" s="277">
        <f>SUM(GF34:GF48)</f>
        <v>0</v>
      </c>
      <c r="GG49" s="289">
        <f>SUM(GG34:GG48)</f>
        <v>0</v>
      </c>
      <c r="GH49" s="290">
        <f>SUM(GH34:GH48)</f>
        <v>0</v>
      </c>
      <c r="GI49" s="280">
        <f>SUM(GI34:GI48)</f>
        <v>0</v>
      </c>
      <c r="GJ49" s="280">
        <f>SUM(GJ34:GJ48)</f>
        <v>0</v>
      </c>
      <c r="GK49" s="291"/>
      <c r="GL49" s="292"/>
      <c r="GM49" s="277">
        <f>SUM(GM34:GM48)</f>
        <v>0</v>
      </c>
    </row>
    <row r="50" spans="16:196">
      <c r="P50" s="271"/>
      <c r="Q50" s="271"/>
      <c r="R50" s="271"/>
      <c r="S50" s="272"/>
      <c r="T50" s="271"/>
      <c r="U50" s="278"/>
      <c r="V50" s="284"/>
      <c r="W50" s="284"/>
      <c r="X50" s="278"/>
      <c r="Y50" s="278"/>
      <c r="Z50" s="271"/>
      <c r="AA50" s="273"/>
      <c r="AB50" s="278"/>
      <c r="AC50" s="236"/>
      <c r="AD50" s="271"/>
      <c r="AE50" s="271"/>
      <c r="AF50" s="271"/>
      <c r="AG50" s="272"/>
      <c r="AH50" s="271"/>
      <c r="AI50" s="278"/>
      <c r="AJ50" s="284"/>
      <c r="AK50" s="284"/>
      <c r="AL50" s="278"/>
      <c r="AM50" s="278"/>
      <c r="AN50" s="271"/>
      <c r="AO50" s="273"/>
      <c r="AP50" s="278"/>
      <c r="AQ50" s="236"/>
      <c r="AR50" s="271"/>
      <c r="AS50" s="271"/>
      <c r="AT50" s="271"/>
      <c r="AU50" s="272"/>
      <c r="AV50" s="271"/>
      <c r="AW50" s="278"/>
      <c r="AX50" s="284"/>
      <c r="AY50" s="284"/>
      <c r="AZ50" s="278"/>
      <c r="BA50" s="278"/>
      <c r="BB50" s="271"/>
      <c r="BC50" s="273"/>
      <c r="BD50" s="278"/>
      <c r="BE50" s="236"/>
      <c r="BF50" s="271"/>
      <c r="BG50" s="271"/>
      <c r="BH50" s="271"/>
      <c r="BI50" s="272"/>
      <c r="BJ50" s="271"/>
      <c r="BK50" s="278"/>
      <c r="BL50" s="284"/>
      <c r="BM50" s="284"/>
      <c r="BN50" s="278"/>
      <c r="BO50" s="278"/>
      <c r="BP50" s="271"/>
      <c r="BQ50" s="273"/>
      <c r="BR50" s="278"/>
      <c r="BS50" s="236"/>
      <c r="BT50" s="271"/>
      <c r="BU50" s="271"/>
      <c r="BV50" s="271"/>
      <c r="BW50" s="272"/>
      <c r="BX50" s="271"/>
      <c r="BY50" s="278"/>
      <c r="BZ50" s="284"/>
      <c r="CA50" s="284"/>
      <c r="CB50" s="278"/>
      <c r="CC50" s="278"/>
      <c r="CD50" s="271"/>
      <c r="CE50" s="273"/>
      <c r="CF50" s="278"/>
      <c r="CG50" s="236"/>
      <c r="CH50" s="271"/>
      <c r="CI50" s="271"/>
      <c r="CJ50" s="271"/>
      <c r="CK50" s="272"/>
      <c r="CL50" s="271"/>
      <c r="CM50" s="278"/>
      <c r="CN50" s="284"/>
      <c r="CO50" s="284"/>
      <c r="CP50" s="278"/>
      <c r="CQ50" s="278"/>
      <c r="CR50" s="271"/>
      <c r="CS50" s="273"/>
      <c r="CT50" s="278"/>
      <c r="CU50" s="236"/>
      <c r="CV50" s="271"/>
      <c r="CW50" s="271"/>
      <c r="CX50" s="271"/>
      <c r="CY50" s="272"/>
      <c r="CZ50" s="271"/>
      <c r="DA50" s="278"/>
      <c r="DB50" s="284"/>
      <c r="DC50" s="284"/>
      <c r="DD50" s="278"/>
      <c r="DE50" s="278"/>
      <c r="DF50" s="271"/>
      <c r="DG50" s="273"/>
      <c r="DH50" s="278"/>
      <c r="DI50" s="236"/>
      <c r="DJ50" s="271"/>
      <c r="DK50" s="271"/>
      <c r="DL50" s="271"/>
      <c r="DM50" s="272"/>
      <c r="DN50" s="271"/>
      <c r="DO50" s="278"/>
      <c r="DP50" s="284"/>
      <c r="DQ50" s="284"/>
      <c r="DR50" s="278"/>
      <c r="DS50" s="278"/>
      <c r="DT50" s="271"/>
      <c r="DU50" s="273"/>
      <c r="DV50" s="278"/>
      <c r="DW50" s="236"/>
      <c r="DX50" s="271"/>
      <c r="DY50" s="271"/>
      <c r="DZ50" s="271"/>
      <c r="EA50" s="272"/>
      <c r="EB50" s="271"/>
      <c r="EC50" s="278"/>
      <c r="ED50" s="284"/>
      <c r="EE50" s="284"/>
      <c r="EF50" s="278"/>
      <c r="EG50" s="278"/>
      <c r="EH50" s="271"/>
      <c r="EI50" s="273"/>
      <c r="EJ50" s="278"/>
      <c r="EK50" s="236"/>
      <c r="EL50" s="271"/>
      <c r="EM50" s="271"/>
      <c r="EN50" s="271"/>
      <c r="EO50" s="272"/>
      <c r="EP50" s="271"/>
      <c r="EQ50" s="278"/>
      <c r="ER50" s="284"/>
      <c r="ES50" s="284"/>
      <c r="ET50" s="278"/>
      <c r="EU50" s="278"/>
      <c r="EV50" s="271"/>
      <c r="EW50" s="273"/>
      <c r="EX50" s="278"/>
      <c r="EY50" s="236"/>
      <c r="EZ50" s="271"/>
      <c r="FA50" s="271"/>
      <c r="FB50" s="271"/>
      <c r="FC50" s="272"/>
      <c r="FD50" s="271"/>
      <c r="FE50" s="278"/>
      <c r="FF50" s="284"/>
      <c r="FG50" s="284"/>
      <c r="FH50" s="278"/>
      <c r="FI50" s="278"/>
      <c r="FJ50" s="271"/>
      <c r="FK50" s="273"/>
      <c r="FL50" s="278"/>
      <c r="FM50" s="236"/>
      <c r="FN50" s="271"/>
      <c r="FO50" s="271"/>
      <c r="FP50" s="271"/>
      <c r="FQ50" s="272"/>
      <c r="FR50" s="271"/>
      <c r="FS50" s="278"/>
      <c r="FT50" s="284"/>
      <c r="FU50" s="284"/>
      <c r="FV50" s="278"/>
      <c r="FW50" s="278"/>
      <c r="FX50" s="271"/>
      <c r="FY50" s="273"/>
      <c r="FZ50" s="278"/>
      <c r="GA50" s="236"/>
      <c r="GB50" s="271"/>
      <c r="GC50" s="271"/>
      <c r="GD50" s="272"/>
      <c r="GE50" s="271"/>
      <c r="GF50" s="278"/>
      <c r="GG50" s="284"/>
      <c r="GH50" s="284"/>
      <c r="GI50" s="278"/>
      <c r="GJ50" s="278"/>
      <c r="GK50" s="271"/>
      <c r="GL50" s="273"/>
      <c r="GM50" s="278"/>
      <c r="GN50" s="236"/>
    </row>
    <row r="51" spans="16:196" ht="14" customHeight="1">
      <c r="P51" s="383"/>
      <c r="Q51" s="384"/>
      <c r="R51" s="384"/>
      <c r="S51" s="384"/>
      <c r="T51" s="385"/>
      <c r="U51" s="277"/>
      <c r="V51" s="289"/>
      <c r="W51" s="290"/>
      <c r="X51" s="277"/>
      <c r="Y51" s="277"/>
      <c r="Z51" s="295"/>
      <c r="AA51" s="292"/>
      <c r="AB51" s="277"/>
      <c r="AD51" s="424" t="s">
        <v>147</v>
      </c>
      <c r="AE51" s="425"/>
      <c r="AF51" s="425"/>
      <c r="AG51" s="425"/>
      <c r="AH51" s="426"/>
      <c r="AI51" s="277">
        <f>$GF$51</f>
        <v>0</v>
      </c>
      <c r="AJ51" s="289">
        <f>$GG$51</f>
        <v>0</v>
      </c>
      <c r="AK51" s="290">
        <f>$GH$51</f>
        <v>0</v>
      </c>
      <c r="AL51" s="277">
        <f>$GI$51</f>
        <v>0</v>
      </c>
      <c r="AM51" s="277">
        <f>$GJ$51</f>
        <v>0</v>
      </c>
      <c r="AN51" s="295"/>
      <c r="AO51" s="292"/>
      <c r="AP51" s="277">
        <f>$GM$51</f>
        <v>0</v>
      </c>
      <c r="AR51" s="424" t="s">
        <v>147</v>
      </c>
      <c r="AS51" s="425"/>
      <c r="AT51" s="425"/>
      <c r="AU51" s="425"/>
      <c r="AV51" s="426"/>
      <c r="AW51" s="277">
        <f>$GF$51</f>
        <v>0</v>
      </c>
      <c r="AX51" s="289">
        <f>$GG$51</f>
        <v>0</v>
      </c>
      <c r="AY51" s="290">
        <f>$GH$51</f>
        <v>0</v>
      </c>
      <c r="AZ51" s="277">
        <f>$GI$51</f>
        <v>0</v>
      </c>
      <c r="BA51" s="277">
        <f>$GJ$51</f>
        <v>0</v>
      </c>
      <c r="BB51" s="295"/>
      <c r="BC51" s="292"/>
      <c r="BD51" s="277">
        <f>$GM$51</f>
        <v>0</v>
      </c>
      <c r="BF51" s="424" t="s">
        <v>147</v>
      </c>
      <c r="BG51" s="425"/>
      <c r="BH51" s="425"/>
      <c r="BI51" s="425"/>
      <c r="BJ51" s="426"/>
      <c r="BK51" s="277">
        <f>$GF$51</f>
        <v>0</v>
      </c>
      <c r="BL51" s="289">
        <f>$GG$51</f>
        <v>0</v>
      </c>
      <c r="BM51" s="290">
        <f>$GH$51</f>
        <v>0</v>
      </c>
      <c r="BN51" s="277">
        <f>$GI$51</f>
        <v>0</v>
      </c>
      <c r="BO51" s="277">
        <f>$GJ$51</f>
        <v>0</v>
      </c>
      <c r="BP51" s="295"/>
      <c r="BQ51" s="292"/>
      <c r="BR51" s="277">
        <f>$GM$51</f>
        <v>0</v>
      </c>
      <c r="BT51" s="424" t="s">
        <v>147</v>
      </c>
      <c r="BU51" s="425"/>
      <c r="BV51" s="425"/>
      <c r="BW51" s="425"/>
      <c r="BX51" s="426"/>
      <c r="BY51" s="277">
        <f>$GF$51</f>
        <v>0</v>
      </c>
      <c r="BZ51" s="289">
        <f>$GG$51</f>
        <v>0</v>
      </c>
      <c r="CA51" s="290">
        <f>$GH$51</f>
        <v>0</v>
      </c>
      <c r="CB51" s="277">
        <f>$GI$51</f>
        <v>0</v>
      </c>
      <c r="CC51" s="277">
        <f>$GJ$51</f>
        <v>0</v>
      </c>
      <c r="CD51" s="295"/>
      <c r="CE51" s="292"/>
      <c r="CF51" s="277">
        <f>$GM$51</f>
        <v>0</v>
      </c>
      <c r="CH51" s="424" t="s">
        <v>147</v>
      </c>
      <c r="CI51" s="425"/>
      <c r="CJ51" s="425"/>
      <c r="CK51" s="425"/>
      <c r="CL51" s="426"/>
      <c r="CM51" s="277">
        <f>$GF$51</f>
        <v>0</v>
      </c>
      <c r="CN51" s="289">
        <f>$GG$51</f>
        <v>0</v>
      </c>
      <c r="CO51" s="290">
        <f>$GH$51</f>
        <v>0</v>
      </c>
      <c r="CP51" s="277">
        <f>$GI$51</f>
        <v>0</v>
      </c>
      <c r="CQ51" s="277">
        <f>$GJ$51</f>
        <v>0</v>
      </c>
      <c r="CR51" s="295"/>
      <c r="CS51" s="292"/>
      <c r="CT51" s="277">
        <f>$GM$51</f>
        <v>0</v>
      </c>
      <c r="CV51" s="424" t="s">
        <v>147</v>
      </c>
      <c r="CW51" s="425"/>
      <c r="CX51" s="425"/>
      <c r="CY51" s="425"/>
      <c r="CZ51" s="426"/>
      <c r="DA51" s="277">
        <f>$GF$51</f>
        <v>0</v>
      </c>
      <c r="DB51" s="289">
        <f>$GG$51</f>
        <v>0</v>
      </c>
      <c r="DC51" s="290">
        <f>$GH$51</f>
        <v>0</v>
      </c>
      <c r="DD51" s="277">
        <f>$GI$51</f>
        <v>0</v>
      </c>
      <c r="DE51" s="277">
        <f>$GJ$51</f>
        <v>0</v>
      </c>
      <c r="DF51" s="295"/>
      <c r="DG51" s="292"/>
      <c r="DH51" s="277">
        <f>$GM$51</f>
        <v>0</v>
      </c>
      <c r="DJ51" s="424" t="s">
        <v>147</v>
      </c>
      <c r="DK51" s="425"/>
      <c r="DL51" s="425"/>
      <c r="DM51" s="425"/>
      <c r="DN51" s="426"/>
      <c r="DO51" s="277">
        <f>$GF$51</f>
        <v>0</v>
      </c>
      <c r="DP51" s="289">
        <f>$GG$51</f>
        <v>0</v>
      </c>
      <c r="DQ51" s="290">
        <f>$GH$51</f>
        <v>0</v>
      </c>
      <c r="DR51" s="277">
        <f>$GI$51</f>
        <v>0</v>
      </c>
      <c r="DS51" s="277">
        <f>$GJ$51</f>
        <v>0</v>
      </c>
      <c r="DT51" s="295"/>
      <c r="DU51" s="292"/>
      <c r="DV51" s="277">
        <f>$GM$51</f>
        <v>0</v>
      </c>
      <c r="DX51" s="424" t="s">
        <v>147</v>
      </c>
      <c r="DY51" s="425"/>
      <c r="DZ51" s="425"/>
      <c r="EA51" s="425"/>
      <c r="EB51" s="426"/>
      <c r="EC51" s="277">
        <f>$GF$51</f>
        <v>0</v>
      </c>
      <c r="ED51" s="289">
        <f>$GG$51</f>
        <v>0</v>
      </c>
      <c r="EE51" s="290">
        <f>$GH$51</f>
        <v>0</v>
      </c>
      <c r="EF51" s="277">
        <f>$GI$51</f>
        <v>0</v>
      </c>
      <c r="EG51" s="277">
        <f>$GJ$51</f>
        <v>0</v>
      </c>
      <c r="EH51" s="295"/>
      <c r="EI51" s="292"/>
      <c r="EJ51" s="277">
        <f>$GM$51</f>
        <v>0</v>
      </c>
      <c r="EL51" s="424" t="s">
        <v>147</v>
      </c>
      <c r="EM51" s="425"/>
      <c r="EN51" s="425"/>
      <c r="EO51" s="425"/>
      <c r="EP51" s="426"/>
      <c r="EQ51" s="277">
        <f>$GF$51</f>
        <v>0</v>
      </c>
      <c r="ER51" s="289">
        <f>$GG$51</f>
        <v>0</v>
      </c>
      <c r="ES51" s="290">
        <f>$GH$51</f>
        <v>0</v>
      </c>
      <c r="ET51" s="277">
        <f>$GI$51</f>
        <v>0</v>
      </c>
      <c r="EU51" s="277">
        <f>$GJ$51</f>
        <v>0</v>
      </c>
      <c r="EV51" s="295"/>
      <c r="EW51" s="292"/>
      <c r="EX51" s="277">
        <f>$GM$51</f>
        <v>0</v>
      </c>
      <c r="EZ51" s="424" t="s">
        <v>147</v>
      </c>
      <c r="FA51" s="425"/>
      <c r="FB51" s="425"/>
      <c r="FC51" s="425"/>
      <c r="FD51" s="426"/>
      <c r="FE51" s="277">
        <f>$GF$51</f>
        <v>0</v>
      </c>
      <c r="FF51" s="289">
        <f>$GG$51</f>
        <v>0</v>
      </c>
      <c r="FG51" s="290">
        <f>$GH$51</f>
        <v>0</v>
      </c>
      <c r="FH51" s="277">
        <f>$GI$51</f>
        <v>0</v>
      </c>
      <c r="FI51" s="277">
        <f>$GJ$51</f>
        <v>0</v>
      </c>
      <c r="FJ51" s="295"/>
      <c r="FK51" s="292"/>
      <c r="FL51" s="277">
        <f>$GM$51</f>
        <v>0</v>
      </c>
      <c r="FN51" s="424" t="s">
        <v>147</v>
      </c>
      <c r="FO51" s="425"/>
      <c r="FP51" s="425"/>
      <c r="FQ51" s="425"/>
      <c r="FR51" s="426"/>
      <c r="FS51" s="277">
        <f>$GF$51</f>
        <v>0</v>
      </c>
      <c r="FT51" s="289">
        <f>$GG$51</f>
        <v>0</v>
      </c>
      <c r="FU51" s="290">
        <f>$GH$51</f>
        <v>0</v>
      </c>
      <c r="FV51" s="277">
        <f>$GI$51</f>
        <v>0</v>
      </c>
      <c r="FW51" s="277">
        <f>$GJ$51</f>
        <v>0</v>
      </c>
      <c r="FX51" s="295"/>
      <c r="FY51" s="292"/>
      <c r="FZ51" s="277">
        <f>$GM$51</f>
        <v>0</v>
      </c>
      <c r="GB51" s="424" t="s">
        <v>147</v>
      </c>
      <c r="GC51" s="425"/>
      <c r="GD51" s="425"/>
      <c r="GE51" s="426"/>
      <c r="GF51" s="277">
        <f>GF49</f>
        <v>0</v>
      </c>
      <c r="GG51" s="293">
        <f>GG49</f>
        <v>0</v>
      </c>
      <c r="GH51" s="294">
        <f>GH49</f>
        <v>0</v>
      </c>
      <c r="GI51" s="277">
        <f>GI49</f>
        <v>0</v>
      </c>
      <c r="GJ51" s="277">
        <f>GJ49</f>
        <v>0</v>
      </c>
      <c r="GK51" s="295"/>
      <c r="GL51" s="292"/>
      <c r="GM51" s="277">
        <f>GM49</f>
        <v>0</v>
      </c>
    </row>
    <row r="54" spans="16:196" ht="18">
      <c r="P54" s="296"/>
      <c r="Q54" s="296"/>
      <c r="R54" s="297"/>
      <c r="T54" s="299"/>
      <c r="AD54" s="296" t="s">
        <v>148</v>
      </c>
      <c r="AE54" s="296">
        <f>Q54</f>
        <v>0</v>
      </c>
      <c r="AF54" s="297"/>
      <c r="AG54" s="42" t="s">
        <v>150</v>
      </c>
      <c r="AH54" s="299">
        <f>EDATE(T54,1)</f>
        <v>31</v>
      </c>
      <c r="AR54" s="296" t="s">
        <v>148</v>
      </c>
      <c r="AS54" s="296">
        <f>AE54</f>
        <v>0</v>
      </c>
      <c r="AT54" s="297"/>
      <c r="AU54" s="42" t="s">
        <v>150</v>
      </c>
      <c r="AV54" s="299">
        <f>EDATE(AH54,1)</f>
        <v>59</v>
      </c>
      <c r="BF54" s="296" t="s">
        <v>148</v>
      </c>
      <c r="BG54" s="296">
        <f>AS54</f>
        <v>0</v>
      </c>
      <c r="BH54" s="297"/>
      <c r="BI54" s="42" t="s">
        <v>150</v>
      </c>
      <c r="BJ54" s="299">
        <f>EDATE(AV54,1)</f>
        <v>88</v>
      </c>
      <c r="BT54" s="296" t="s">
        <v>148</v>
      </c>
      <c r="BU54" s="296">
        <f>BG54</f>
        <v>0</v>
      </c>
      <c r="BV54" s="297"/>
      <c r="BW54" s="42" t="s">
        <v>150</v>
      </c>
      <c r="BX54" s="299">
        <f>EDATE(BJ54,1)</f>
        <v>119</v>
      </c>
      <c r="CH54" s="296" t="s">
        <v>148</v>
      </c>
      <c r="CI54" s="296">
        <f>BU54</f>
        <v>0</v>
      </c>
      <c r="CJ54" s="297"/>
      <c r="CK54" s="42" t="s">
        <v>150</v>
      </c>
      <c r="CL54" s="299">
        <f>EDATE(BX54,1)</f>
        <v>149</v>
      </c>
      <c r="CV54" s="296" t="s">
        <v>148</v>
      </c>
      <c r="CW54" s="296">
        <f>CI54</f>
        <v>0</v>
      </c>
      <c r="CX54" s="297"/>
      <c r="CY54" s="42" t="s">
        <v>150</v>
      </c>
      <c r="CZ54" s="299">
        <f>EDATE(CL54,1)</f>
        <v>180</v>
      </c>
      <c r="DJ54" s="296" t="s">
        <v>148</v>
      </c>
      <c r="DK54" s="296">
        <f>CW54</f>
        <v>0</v>
      </c>
      <c r="DL54" s="297"/>
      <c r="DM54" s="42" t="s">
        <v>150</v>
      </c>
      <c r="DN54" s="299">
        <f>EDATE(CZ54,1)</f>
        <v>210</v>
      </c>
      <c r="DX54" s="296" t="s">
        <v>148</v>
      </c>
      <c r="DY54" s="296">
        <f>DK54</f>
        <v>0</v>
      </c>
      <c r="DZ54" s="297"/>
      <c r="EA54" s="42" t="s">
        <v>150</v>
      </c>
      <c r="EB54" s="299">
        <f>EDATE(DN54,1)</f>
        <v>241</v>
      </c>
      <c r="EL54" s="296" t="s">
        <v>148</v>
      </c>
      <c r="EM54" s="296">
        <f>DY54</f>
        <v>0</v>
      </c>
      <c r="EN54" s="297"/>
      <c r="EO54" s="42" t="s">
        <v>150</v>
      </c>
      <c r="EP54" s="299">
        <f>EDATE(EB54,1)</f>
        <v>272</v>
      </c>
      <c r="EZ54" s="296" t="s">
        <v>148</v>
      </c>
      <c r="FA54" s="296">
        <f>EM54</f>
        <v>0</v>
      </c>
      <c r="FB54" s="297"/>
      <c r="FC54" s="42" t="s">
        <v>150</v>
      </c>
      <c r="FD54" s="299">
        <f>EDATE(EP54,1)</f>
        <v>302</v>
      </c>
      <c r="FN54" s="296" t="s">
        <v>148</v>
      </c>
      <c r="FO54" s="296">
        <f>FA54</f>
        <v>0</v>
      </c>
      <c r="FP54" s="297"/>
      <c r="FQ54" s="42" t="s">
        <v>150</v>
      </c>
      <c r="FR54" s="299">
        <f>EDATE(FD54,1)</f>
        <v>333</v>
      </c>
      <c r="GB54" s="296" t="s">
        <v>148</v>
      </c>
      <c r="GC54" s="296"/>
      <c r="GD54" s="296">
        <f>FO54</f>
        <v>0</v>
      </c>
      <c r="GE54" s="297"/>
      <c r="GF54" s="42" t="s">
        <v>150</v>
      </c>
      <c r="GG54" s="299">
        <f>EDATE(FR54,1)</f>
        <v>363</v>
      </c>
    </row>
    <row r="55" spans="16:196" ht="18">
      <c r="P55" s="296"/>
      <c r="Q55" s="300"/>
      <c r="R55" s="298"/>
      <c r="T55" s="299"/>
      <c r="AD55" s="296" t="s">
        <v>149</v>
      </c>
      <c r="AE55" s="300" t="str">
        <f>TEXT(AH54,"mmmm")</f>
        <v>janvier</v>
      </c>
      <c r="AF55" s="298">
        <f>R55+1</f>
        <v>1</v>
      </c>
      <c r="AG55" s="42" t="s">
        <v>151</v>
      </c>
      <c r="AH55" s="299">
        <f>EDATE($T$55,R55)</f>
        <v>0</v>
      </c>
      <c r="AR55" s="296" t="s">
        <v>149</v>
      </c>
      <c r="AS55" s="300" t="str">
        <f>TEXT(AV54,"mmmm")</f>
        <v>février</v>
      </c>
      <c r="AT55" s="298">
        <f>AF55+1</f>
        <v>2</v>
      </c>
      <c r="AU55" s="42" t="s">
        <v>151</v>
      </c>
      <c r="AV55" s="299">
        <f>EDATE($T$55,AF55)</f>
        <v>31</v>
      </c>
      <c r="BF55" s="296" t="s">
        <v>149</v>
      </c>
      <c r="BG55" s="300" t="str">
        <f>TEXT(BJ54,"mmmm")</f>
        <v>mars</v>
      </c>
      <c r="BH55" s="298">
        <f>AT55+1</f>
        <v>3</v>
      </c>
      <c r="BI55" s="42" t="s">
        <v>151</v>
      </c>
      <c r="BJ55" s="299">
        <f>EDATE($T$55,AT55)</f>
        <v>60</v>
      </c>
      <c r="BT55" s="296" t="s">
        <v>149</v>
      </c>
      <c r="BU55" s="300" t="str">
        <f>TEXT(BX54,"mmmm")</f>
        <v>avril</v>
      </c>
      <c r="BV55" s="298">
        <f>BH55+1</f>
        <v>4</v>
      </c>
      <c r="BW55" s="42" t="s">
        <v>151</v>
      </c>
      <c r="BX55" s="299">
        <f>EDATE($T$55,BH55)</f>
        <v>91</v>
      </c>
      <c r="CH55" s="296" t="s">
        <v>149</v>
      </c>
      <c r="CI55" s="300" t="str">
        <f>TEXT(CL54,"mmmm")</f>
        <v>mai</v>
      </c>
      <c r="CJ55" s="298">
        <f>BV55+1</f>
        <v>5</v>
      </c>
      <c r="CK55" s="42" t="s">
        <v>151</v>
      </c>
      <c r="CL55" s="299">
        <f>EDATE($T$55,BV55)</f>
        <v>121</v>
      </c>
      <c r="CV55" s="296" t="s">
        <v>149</v>
      </c>
      <c r="CW55" s="300" t="str">
        <f>TEXT(CZ54,"mmmm")</f>
        <v>juin</v>
      </c>
      <c r="CX55" s="298">
        <f>CJ55+1</f>
        <v>6</v>
      </c>
      <c r="CY55" s="42" t="s">
        <v>151</v>
      </c>
      <c r="CZ55" s="299">
        <f>EDATE($T$55,CJ55)</f>
        <v>152</v>
      </c>
      <c r="DJ55" s="296" t="s">
        <v>149</v>
      </c>
      <c r="DK55" s="300" t="str">
        <f>TEXT(DN54,"mmmm")</f>
        <v>juillet</v>
      </c>
      <c r="DL55" s="298">
        <f>CX55+1</f>
        <v>7</v>
      </c>
      <c r="DM55" s="42" t="s">
        <v>151</v>
      </c>
      <c r="DN55" s="299">
        <f>EDATE($T$55,CX55)</f>
        <v>182</v>
      </c>
      <c r="DX55" s="296" t="s">
        <v>149</v>
      </c>
      <c r="DY55" s="300" t="str">
        <f>TEXT(EB54,"mmmm")</f>
        <v>août</v>
      </c>
      <c r="DZ55" s="298">
        <f>DL55+1</f>
        <v>8</v>
      </c>
      <c r="EA55" s="42" t="s">
        <v>151</v>
      </c>
      <c r="EB55" s="299">
        <f>EDATE($T$55,DL55)</f>
        <v>213</v>
      </c>
      <c r="EL55" s="296" t="s">
        <v>149</v>
      </c>
      <c r="EM55" s="300" t="str">
        <f>TEXT(EP54,"mmmm")</f>
        <v>septembre</v>
      </c>
      <c r="EN55" s="298">
        <f>DZ55+1</f>
        <v>9</v>
      </c>
      <c r="EO55" s="42" t="s">
        <v>151</v>
      </c>
      <c r="EP55" s="299">
        <f>EDATE($T$55,DZ55)</f>
        <v>244</v>
      </c>
      <c r="EZ55" s="296" t="s">
        <v>149</v>
      </c>
      <c r="FA55" s="300" t="str">
        <f>TEXT(FD54,"mmmm")</f>
        <v>octobre</v>
      </c>
      <c r="FB55" s="298">
        <f>EN55+1</f>
        <v>10</v>
      </c>
      <c r="FC55" s="42" t="s">
        <v>151</v>
      </c>
      <c r="FD55" s="299">
        <f>EDATE($T$55,EN55)</f>
        <v>274</v>
      </c>
      <c r="FN55" s="296" t="s">
        <v>149</v>
      </c>
      <c r="FO55" s="300" t="str">
        <f>TEXT(FR54,"mmmm")</f>
        <v>novembre</v>
      </c>
      <c r="FP55" s="298">
        <f>FB55+1</f>
        <v>11</v>
      </c>
      <c r="FQ55" s="42" t="s">
        <v>151</v>
      </c>
      <c r="FR55" s="299">
        <f>EDATE($T$55,FB55)</f>
        <v>305</v>
      </c>
      <c r="GB55" s="296" t="s">
        <v>149</v>
      </c>
      <c r="GC55" s="296"/>
      <c r="GD55" s="300" t="s">
        <v>63</v>
      </c>
      <c r="GE55" s="298">
        <f>FP55+1</f>
        <v>12</v>
      </c>
      <c r="GF55" s="42" t="s">
        <v>151</v>
      </c>
      <c r="GG55" s="299">
        <f>EDATE($T$55,FP55)</f>
        <v>335</v>
      </c>
    </row>
    <row r="56" spans="16:196">
      <c r="P56" s="382"/>
      <c r="Q56" s="377"/>
      <c r="R56" s="377"/>
      <c r="S56" s="379"/>
      <c r="T56" s="379"/>
      <c r="U56" s="379"/>
      <c r="V56" s="380"/>
      <c r="W56" s="380"/>
      <c r="X56" s="379"/>
      <c r="Y56" s="379"/>
      <c r="Z56" s="379"/>
      <c r="AA56" s="381"/>
      <c r="AB56" s="379"/>
      <c r="AD56" s="428" t="s">
        <v>145</v>
      </c>
      <c r="AE56" s="431" t="s">
        <v>240</v>
      </c>
      <c r="AF56" s="431" t="s">
        <v>49</v>
      </c>
      <c r="AG56" s="427" t="s">
        <v>64</v>
      </c>
      <c r="AH56" s="427" t="s">
        <v>138</v>
      </c>
      <c r="AI56" s="427" t="s">
        <v>139</v>
      </c>
      <c r="AJ56" s="429" t="s">
        <v>140</v>
      </c>
      <c r="AK56" s="429"/>
      <c r="AL56" s="427" t="s">
        <v>141</v>
      </c>
      <c r="AM56" s="427" t="s">
        <v>142</v>
      </c>
      <c r="AN56" s="427" t="s">
        <v>46</v>
      </c>
      <c r="AO56" s="430" t="s">
        <v>143</v>
      </c>
      <c r="AP56" s="427" t="s">
        <v>144</v>
      </c>
      <c r="AR56" s="428" t="s">
        <v>145</v>
      </c>
      <c r="AS56" s="431" t="s">
        <v>240</v>
      </c>
      <c r="AT56" s="431" t="s">
        <v>49</v>
      </c>
      <c r="AU56" s="427" t="s">
        <v>64</v>
      </c>
      <c r="AV56" s="427" t="s">
        <v>138</v>
      </c>
      <c r="AW56" s="427" t="s">
        <v>139</v>
      </c>
      <c r="AX56" s="429" t="s">
        <v>140</v>
      </c>
      <c r="AY56" s="429"/>
      <c r="AZ56" s="427" t="s">
        <v>141</v>
      </c>
      <c r="BA56" s="427" t="s">
        <v>142</v>
      </c>
      <c r="BB56" s="427" t="s">
        <v>46</v>
      </c>
      <c r="BC56" s="430" t="s">
        <v>143</v>
      </c>
      <c r="BD56" s="427" t="s">
        <v>144</v>
      </c>
      <c r="BF56" s="428" t="s">
        <v>145</v>
      </c>
      <c r="BG56" s="431" t="s">
        <v>240</v>
      </c>
      <c r="BH56" s="431" t="s">
        <v>49</v>
      </c>
      <c r="BI56" s="427" t="s">
        <v>64</v>
      </c>
      <c r="BJ56" s="427" t="s">
        <v>138</v>
      </c>
      <c r="BK56" s="427" t="s">
        <v>139</v>
      </c>
      <c r="BL56" s="429" t="s">
        <v>140</v>
      </c>
      <c r="BM56" s="429"/>
      <c r="BN56" s="427" t="s">
        <v>141</v>
      </c>
      <c r="BO56" s="427" t="s">
        <v>142</v>
      </c>
      <c r="BP56" s="427" t="s">
        <v>46</v>
      </c>
      <c r="BQ56" s="430" t="s">
        <v>143</v>
      </c>
      <c r="BR56" s="427" t="s">
        <v>144</v>
      </c>
      <c r="BT56" s="428" t="s">
        <v>145</v>
      </c>
      <c r="BU56" s="431" t="s">
        <v>240</v>
      </c>
      <c r="BV56" s="431" t="s">
        <v>49</v>
      </c>
      <c r="BW56" s="427" t="s">
        <v>64</v>
      </c>
      <c r="BX56" s="427" t="s">
        <v>138</v>
      </c>
      <c r="BY56" s="427" t="s">
        <v>139</v>
      </c>
      <c r="BZ56" s="429" t="s">
        <v>140</v>
      </c>
      <c r="CA56" s="429"/>
      <c r="CB56" s="427" t="s">
        <v>141</v>
      </c>
      <c r="CC56" s="427" t="s">
        <v>142</v>
      </c>
      <c r="CD56" s="427" t="s">
        <v>46</v>
      </c>
      <c r="CE56" s="430" t="s">
        <v>143</v>
      </c>
      <c r="CF56" s="427" t="s">
        <v>144</v>
      </c>
      <c r="CH56" s="428" t="s">
        <v>145</v>
      </c>
      <c r="CI56" s="431" t="s">
        <v>240</v>
      </c>
      <c r="CJ56" s="431" t="s">
        <v>49</v>
      </c>
      <c r="CK56" s="427" t="s">
        <v>64</v>
      </c>
      <c r="CL56" s="427" t="s">
        <v>138</v>
      </c>
      <c r="CM56" s="427" t="s">
        <v>139</v>
      </c>
      <c r="CN56" s="429" t="s">
        <v>140</v>
      </c>
      <c r="CO56" s="429"/>
      <c r="CP56" s="427" t="s">
        <v>141</v>
      </c>
      <c r="CQ56" s="427" t="s">
        <v>142</v>
      </c>
      <c r="CR56" s="427" t="s">
        <v>46</v>
      </c>
      <c r="CS56" s="430" t="s">
        <v>143</v>
      </c>
      <c r="CT56" s="427" t="s">
        <v>144</v>
      </c>
      <c r="CV56" s="428" t="s">
        <v>145</v>
      </c>
      <c r="CW56" s="431" t="s">
        <v>240</v>
      </c>
      <c r="CX56" s="431" t="s">
        <v>49</v>
      </c>
      <c r="CY56" s="427" t="s">
        <v>64</v>
      </c>
      <c r="CZ56" s="427" t="s">
        <v>138</v>
      </c>
      <c r="DA56" s="427" t="s">
        <v>139</v>
      </c>
      <c r="DB56" s="429" t="s">
        <v>140</v>
      </c>
      <c r="DC56" s="429"/>
      <c r="DD56" s="427" t="s">
        <v>141</v>
      </c>
      <c r="DE56" s="427" t="s">
        <v>142</v>
      </c>
      <c r="DF56" s="427" t="s">
        <v>46</v>
      </c>
      <c r="DG56" s="430" t="s">
        <v>143</v>
      </c>
      <c r="DH56" s="427" t="s">
        <v>144</v>
      </c>
      <c r="DJ56" s="428" t="s">
        <v>145</v>
      </c>
      <c r="DK56" s="431" t="s">
        <v>240</v>
      </c>
      <c r="DL56" s="431" t="s">
        <v>49</v>
      </c>
      <c r="DM56" s="427" t="s">
        <v>64</v>
      </c>
      <c r="DN56" s="427" t="s">
        <v>138</v>
      </c>
      <c r="DO56" s="427" t="s">
        <v>139</v>
      </c>
      <c r="DP56" s="429" t="s">
        <v>140</v>
      </c>
      <c r="DQ56" s="429"/>
      <c r="DR56" s="427" t="s">
        <v>141</v>
      </c>
      <c r="DS56" s="427" t="s">
        <v>142</v>
      </c>
      <c r="DT56" s="427" t="s">
        <v>46</v>
      </c>
      <c r="DU56" s="430" t="s">
        <v>143</v>
      </c>
      <c r="DV56" s="427" t="s">
        <v>144</v>
      </c>
      <c r="DX56" s="428" t="s">
        <v>145</v>
      </c>
      <c r="DY56" s="431" t="s">
        <v>240</v>
      </c>
      <c r="DZ56" s="431" t="s">
        <v>49</v>
      </c>
      <c r="EA56" s="427" t="s">
        <v>64</v>
      </c>
      <c r="EB56" s="427" t="s">
        <v>138</v>
      </c>
      <c r="EC56" s="427" t="s">
        <v>139</v>
      </c>
      <c r="ED56" s="429" t="s">
        <v>140</v>
      </c>
      <c r="EE56" s="429"/>
      <c r="EF56" s="427" t="s">
        <v>141</v>
      </c>
      <c r="EG56" s="427" t="s">
        <v>142</v>
      </c>
      <c r="EH56" s="427" t="s">
        <v>46</v>
      </c>
      <c r="EI56" s="430" t="s">
        <v>143</v>
      </c>
      <c r="EJ56" s="427" t="s">
        <v>144</v>
      </c>
      <c r="EL56" s="428" t="s">
        <v>145</v>
      </c>
      <c r="EM56" s="431" t="s">
        <v>240</v>
      </c>
      <c r="EN56" s="431" t="s">
        <v>49</v>
      </c>
      <c r="EO56" s="427" t="s">
        <v>64</v>
      </c>
      <c r="EP56" s="427" t="s">
        <v>138</v>
      </c>
      <c r="EQ56" s="427" t="s">
        <v>139</v>
      </c>
      <c r="ER56" s="429" t="s">
        <v>140</v>
      </c>
      <c r="ES56" s="429"/>
      <c r="ET56" s="427" t="s">
        <v>141</v>
      </c>
      <c r="EU56" s="427" t="s">
        <v>142</v>
      </c>
      <c r="EV56" s="427" t="s">
        <v>46</v>
      </c>
      <c r="EW56" s="430" t="s">
        <v>143</v>
      </c>
      <c r="EX56" s="427" t="s">
        <v>144</v>
      </c>
      <c r="EZ56" s="428" t="s">
        <v>145</v>
      </c>
      <c r="FA56" s="431" t="s">
        <v>240</v>
      </c>
      <c r="FB56" s="431" t="s">
        <v>49</v>
      </c>
      <c r="FC56" s="427" t="s">
        <v>64</v>
      </c>
      <c r="FD56" s="427" t="s">
        <v>138</v>
      </c>
      <c r="FE56" s="427" t="s">
        <v>139</v>
      </c>
      <c r="FF56" s="429" t="s">
        <v>140</v>
      </c>
      <c r="FG56" s="429"/>
      <c r="FH56" s="427" t="s">
        <v>141</v>
      </c>
      <c r="FI56" s="427" t="s">
        <v>142</v>
      </c>
      <c r="FJ56" s="427" t="s">
        <v>46</v>
      </c>
      <c r="FK56" s="430" t="s">
        <v>143</v>
      </c>
      <c r="FL56" s="427" t="s">
        <v>144</v>
      </c>
      <c r="FN56" s="428" t="s">
        <v>145</v>
      </c>
      <c r="FO56" s="431" t="s">
        <v>240</v>
      </c>
      <c r="FP56" s="431" t="s">
        <v>49</v>
      </c>
      <c r="FQ56" s="427" t="s">
        <v>64</v>
      </c>
      <c r="FR56" s="427" t="s">
        <v>138</v>
      </c>
      <c r="FS56" s="427" t="s">
        <v>139</v>
      </c>
      <c r="FT56" s="429" t="s">
        <v>140</v>
      </c>
      <c r="FU56" s="429"/>
      <c r="FV56" s="427" t="s">
        <v>141</v>
      </c>
      <c r="FW56" s="427" t="s">
        <v>142</v>
      </c>
      <c r="FX56" s="427" t="s">
        <v>46</v>
      </c>
      <c r="FY56" s="430" t="s">
        <v>143</v>
      </c>
      <c r="FZ56" s="427" t="s">
        <v>144</v>
      </c>
      <c r="GB56" s="428" t="s">
        <v>149</v>
      </c>
      <c r="GC56" s="431" t="s">
        <v>240</v>
      </c>
      <c r="GD56" s="427" t="s">
        <v>64</v>
      </c>
      <c r="GE56" s="427" t="s">
        <v>138</v>
      </c>
      <c r="GF56" s="427" t="s">
        <v>139</v>
      </c>
      <c r="GG56" s="429" t="s">
        <v>140</v>
      </c>
      <c r="GH56" s="429"/>
      <c r="GI56" s="427" t="s">
        <v>141</v>
      </c>
      <c r="GJ56" s="427" t="s">
        <v>142</v>
      </c>
      <c r="GK56" s="427" t="s">
        <v>46</v>
      </c>
      <c r="GL56" s="430" t="s">
        <v>143</v>
      </c>
      <c r="GM56" s="427" t="s">
        <v>144</v>
      </c>
    </row>
    <row r="57" spans="16:196">
      <c r="P57" s="382"/>
      <c r="Q57" s="378"/>
      <c r="R57" s="378"/>
      <c r="S57" s="379"/>
      <c r="T57" s="379"/>
      <c r="U57" s="379"/>
      <c r="V57" s="283"/>
      <c r="W57" s="282"/>
      <c r="X57" s="379"/>
      <c r="Y57" s="379"/>
      <c r="Z57" s="379"/>
      <c r="AA57" s="381"/>
      <c r="AB57" s="379"/>
      <c r="AD57" s="428"/>
      <c r="AE57" s="432"/>
      <c r="AF57" s="432"/>
      <c r="AG57" s="427"/>
      <c r="AH57" s="427"/>
      <c r="AI57" s="427"/>
      <c r="AJ57" s="283" t="s">
        <v>65</v>
      </c>
      <c r="AK57" s="282" t="s">
        <v>66</v>
      </c>
      <c r="AL57" s="427"/>
      <c r="AM57" s="427"/>
      <c r="AN57" s="427"/>
      <c r="AO57" s="430"/>
      <c r="AP57" s="427"/>
      <c r="AR57" s="428"/>
      <c r="AS57" s="432"/>
      <c r="AT57" s="432"/>
      <c r="AU57" s="427"/>
      <c r="AV57" s="427"/>
      <c r="AW57" s="427"/>
      <c r="AX57" s="283" t="s">
        <v>65</v>
      </c>
      <c r="AY57" s="282" t="s">
        <v>66</v>
      </c>
      <c r="AZ57" s="427"/>
      <c r="BA57" s="427"/>
      <c r="BB57" s="427"/>
      <c r="BC57" s="430"/>
      <c r="BD57" s="427"/>
      <c r="BF57" s="428"/>
      <c r="BG57" s="432"/>
      <c r="BH57" s="432"/>
      <c r="BI57" s="427"/>
      <c r="BJ57" s="427"/>
      <c r="BK57" s="427"/>
      <c r="BL57" s="283" t="s">
        <v>65</v>
      </c>
      <c r="BM57" s="282" t="s">
        <v>66</v>
      </c>
      <c r="BN57" s="427"/>
      <c r="BO57" s="427"/>
      <c r="BP57" s="427"/>
      <c r="BQ57" s="430"/>
      <c r="BR57" s="427"/>
      <c r="BT57" s="428"/>
      <c r="BU57" s="432"/>
      <c r="BV57" s="432"/>
      <c r="BW57" s="427"/>
      <c r="BX57" s="427"/>
      <c r="BY57" s="427"/>
      <c r="BZ57" s="283" t="s">
        <v>65</v>
      </c>
      <c r="CA57" s="282" t="s">
        <v>66</v>
      </c>
      <c r="CB57" s="427"/>
      <c r="CC57" s="427"/>
      <c r="CD57" s="427"/>
      <c r="CE57" s="430"/>
      <c r="CF57" s="427"/>
      <c r="CH57" s="428"/>
      <c r="CI57" s="432"/>
      <c r="CJ57" s="432"/>
      <c r="CK57" s="427"/>
      <c r="CL57" s="427"/>
      <c r="CM57" s="427"/>
      <c r="CN57" s="283" t="s">
        <v>65</v>
      </c>
      <c r="CO57" s="282" t="s">
        <v>66</v>
      </c>
      <c r="CP57" s="427"/>
      <c r="CQ57" s="427"/>
      <c r="CR57" s="427"/>
      <c r="CS57" s="430"/>
      <c r="CT57" s="427"/>
      <c r="CV57" s="428"/>
      <c r="CW57" s="432"/>
      <c r="CX57" s="432"/>
      <c r="CY57" s="427"/>
      <c r="CZ57" s="427"/>
      <c r="DA57" s="427"/>
      <c r="DB57" s="283" t="s">
        <v>65</v>
      </c>
      <c r="DC57" s="282" t="s">
        <v>66</v>
      </c>
      <c r="DD57" s="427"/>
      <c r="DE57" s="427"/>
      <c r="DF57" s="427"/>
      <c r="DG57" s="430"/>
      <c r="DH57" s="427"/>
      <c r="DJ57" s="428"/>
      <c r="DK57" s="432"/>
      <c r="DL57" s="432"/>
      <c r="DM57" s="427"/>
      <c r="DN57" s="427"/>
      <c r="DO57" s="427"/>
      <c r="DP57" s="283" t="s">
        <v>65</v>
      </c>
      <c r="DQ57" s="282" t="s">
        <v>66</v>
      </c>
      <c r="DR57" s="427"/>
      <c r="DS57" s="427"/>
      <c r="DT57" s="427"/>
      <c r="DU57" s="430"/>
      <c r="DV57" s="427"/>
      <c r="DX57" s="428"/>
      <c r="DY57" s="432"/>
      <c r="DZ57" s="432"/>
      <c r="EA57" s="427"/>
      <c r="EB57" s="427"/>
      <c r="EC57" s="427"/>
      <c r="ED57" s="283" t="s">
        <v>65</v>
      </c>
      <c r="EE57" s="282" t="s">
        <v>66</v>
      </c>
      <c r="EF57" s="427"/>
      <c r="EG57" s="427"/>
      <c r="EH57" s="427"/>
      <c r="EI57" s="430"/>
      <c r="EJ57" s="427"/>
      <c r="EL57" s="428"/>
      <c r="EM57" s="432"/>
      <c r="EN57" s="432"/>
      <c r="EO57" s="427"/>
      <c r="EP57" s="427"/>
      <c r="EQ57" s="427"/>
      <c r="ER57" s="283" t="s">
        <v>65</v>
      </c>
      <c r="ES57" s="282" t="s">
        <v>66</v>
      </c>
      <c r="ET57" s="427"/>
      <c r="EU57" s="427"/>
      <c r="EV57" s="427"/>
      <c r="EW57" s="430"/>
      <c r="EX57" s="427"/>
      <c r="EZ57" s="428"/>
      <c r="FA57" s="432"/>
      <c r="FB57" s="432"/>
      <c r="FC57" s="427"/>
      <c r="FD57" s="427"/>
      <c r="FE57" s="427"/>
      <c r="FF57" s="283" t="s">
        <v>65</v>
      </c>
      <c r="FG57" s="282" t="s">
        <v>66</v>
      </c>
      <c r="FH57" s="427"/>
      <c r="FI57" s="427"/>
      <c r="FJ57" s="427"/>
      <c r="FK57" s="430"/>
      <c r="FL57" s="427"/>
      <c r="FN57" s="428"/>
      <c r="FO57" s="432"/>
      <c r="FP57" s="432"/>
      <c r="FQ57" s="427"/>
      <c r="FR57" s="427"/>
      <c r="FS57" s="427"/>
      <c r="FT57" s="283" t="s">
        <v>65</v>
      </c>
      <c r="FU57" s="282" t="s">
        <v>66</v>
      </c>
      <c r="FV57" s="427"/>
      <c r="FW57" s="427"/>
      <c r="FX57" s="427"/>
      <c r="FY57" s="430"/>
      <c r="FZ57" s="427"/>
      <c r="GB57" s="428"/>
      <c r="GC57" s="432"/>
      <c r="GD57" s="427"/>
      <c r="GE57" s="427"/>
      <c r="GF57" s="427"/>
      <c r="GG57" s="283" t="s">
        <v>65</v>
      </c>
      <c r="GH57" s="282" t="s">
        <v>66</v>
      </c>
      <c r="GI57" s="427"/>
      <c r="GJ57" s="427"/>
      <c r="GK57" s="427"/>
      <c r="GL57" s="430"/>
      <c r="GM57" s="427"/>
    </row>
    <row r="58" spans="16:196">
      <c r="P58" s="281"/>
      <c r="Q58" s="281"/>
      <c r="R58" s="281"/>
      <c r="S58" s="255"/>
      <c r="T58" s="256"/>
      <c r="U58" s="274"/>
      <c r="V58" s="285"/>
      <c r="W58" s="286"/>
      <c r="X58" s="274"/>
      <c r="Y58" s="274"/>
      <c r="Z58" s="258"/>
      <c r="AA58" s="259"/>
      <c r="AB58" s="257"/>
      <c r="AD58" s="281"/>
      <c r="AE58" s="281"/>
      <c r="AF58" s="281"/>
      <c r="AG58" s="255"/>
      <c r="AH58" s="256"/>
      <c r="AI58" s="274"/>
      <c r="AJ58" s="285"/>
      <c r="AK58" s="286"/>
      <c r="AL58" s="274"/>
      <c r="AM58" s="274"/>
      <c r="AN58" s="258"/>
      <c r="AO58" s="259"/>
      <c r="AP58" s="257"/>
      <c r="AR58" s="281"/>
      <c r="AS58" s="281"/>
      <c r="AT58" s="281"/>
      <c r="AU58" s="255"/>
      <c r="AV58" s="256"/>
      <c r="AW58" s="274"/>
      <c r="AX58" s="285"/>
      <c r="AY58" s="286"/>
      <c r="AZ58" s="274"/>
      <c r="BA58" s="274"/>
      <c r="BB58" s="258"/>
      <c r="BC58" s="259"/>
      <c r="BD58" s="257"/>
      <c r="BF58" s="281"/>
      <c r="BG58" s="281"/>
      <c r="BH58" s="281"/>
      <c r="BI58" s="255"/>
      <c r="BJ58" s="256"/>
      <c r="BK58" s="274"/>
      <c r="BL58" s="285"/>
      <c r="BM58" s="286"/>
      <c r="BN58" s="274"/>
      <c r="BO58" s="274"/>
      <c r="BP58" s="258"/>
      <c r="BQ58" s="259"/>
      <c r="BR58" s="257"/>
      <c r="BT58" s="281"/>
      <c r="BU58" s="281"/>
      <c r="BV58" s="281"/>
      <c r="BW58" s="255"/>
      <c r="BX58" s="256"/>
      <c r="BY58" s="274"/>
      <c r="BZ58" s="285"/>
      <c r="CA58" s="286"/>
      <c r="CB58" s="274"/>
      <c r="CC58" s="274"/>
      <c r="CD58" s="258"/>
      <c r="CE58" s="259"/>
      <c r="CF58" s="257"/>
      <c r="CH58" s="281"/>
      <c r="CI58" s="281"/>
      <c r="CJ58" s="281"/>
      <c r="CK58" s="255"/>
      <c r="CL58" s="256"/>
      <c r="CM58" s="274"/>
      <c r="CN58" s="285"/>
      <c r="CO58" s="286"/>
      <c r="CP58" s="274"/>
      <c r="CQ58" s="274"/>
      <c r="CR58" s="258"/>
      <c r="CS58" s="259"/>
      <c r="CT58" s="257"/>
      <c r="CV58" s="281"/>
      <c r="CW58" s="281"/>
      <c r="CX58" s="281"/>
      <c r="CY58" s="255"/>
      <c r="CZ58" s="256"/>
      <c r="DA58" s="274"/>
      <c r="DB58" s="285"/>
      <c r="DC58" s="286"/>
      <c r="DD58" s="274"/>
      <c r="DE58" s="274"/>
      <c r="DF58" s="258"/>
      <c r="DG58" s="259"/>
      <c r="DH58" s="257"/>
      <c r="DJ58" s="281"/>
      <c r="DK58" s="281"/>
      <c r="DL58" s="281"/>
      <c r="DM58" s="255"/>
      <c r="DN58" s="256"/>
      <c r="DO58" s="274"/>
      <c r="DP58" s="285"/>
      <c r="DQ58" s="286"/>
      <c r="DR58" s="274"/>
      <c r="DS58" s="274"/>
      <c r="DT58" s="258"/>
      <c r="DU58" s="259"/>
      <c r="DV58" s="257"/>
      <c r="DX58" s="281"/>
      <c r="DY58" s="281"/>
      <c r="DZ58" s="281"/>
      <c r="EA58" s="255"/>
      <c r="EB58" s="256"/>
      <c r="EC58" s="274"/>
      <c r="ED58" s="285"/>
      <c r="EE58" s="286"/>
      <c r="EF58" s="274"/>
      <c r="EG58" s="274"/>
      <c r="EH58" s="258"/>
      <c r="EI58" s="259"/>
      <c r="EJ58" s="257"/>
      <c r="EL58" s="281"/>
      <c r="EM58" s="281"/>
      <c r="EN58" s="281"/>
      <c r="EO58" s="255"/>
      <c r="EP58" s="256"/>
      <c r="EQ58" s="274"/>
      <c r="ER58" s="285"/>
      <c r="ES58" s="286"/>
      <c r="ET58" s="274"/>
      <c r="EU58" s="274"/>
      <c r="EV58" s="258"/>
      <c r="EW58" s="259"/>
      <c r="EX58" s="257"/>
      <c r="EZ58" s="281"/>
      <c r="FA58" s="281"/>
      <c r="FB58" s="281"/>
      <c r="FC58" s="255"/>
      <c r="FD58" s="256"/>
      <c r="FE58" s="274"/>
      <c r="FF58" s="285"/>
      <c r="FG58" s="286"/>
      <c r="FH58" s="274"/>
      <c r="FI58" s="274"/>
      <c r="FJ58" s="258"/>
      <c r="FK58" s="259"/>
      <c r="FL58" s="257"/>
      <c r="FN58" s="281"/>
      <c r="FO58" s="281"/>
      <c r="FP58" s="281"/>
      <c r="FQ58" s="255"/>
      <c r="FR58" s="256"/>
      <c r="FS58" s="274"/>
      <c r="FT58" s="285"/>
      <c r="FU58" s="286"/>
      <c r="FV58" s="274"/>
      <c r="FW58" s="274"/>
      <c r="FX58" s="258"/>
      <c r="FY58" s="259"/>
      <c r="FZ58" s="257"/>
      <c r="GB58" s="281">
        <f>Q55</f>
        <v>0</v>
      </c>
      <c r="GC58" s="281"/>
      <c r="GD58" s="255"/>
      <c r="GE58" s="256"/>
      <c r="GF58" s="274">
        <f>U73</f>
        <v>0</v>
      </c>
      <c r="GG58" s="289">
        <f>V73</f>
        <v>0</v>
      </c>
      <c r="GH58" s="301">
        <f>W73</f>
        <v>0</v>
      </c>
      <c r="GI58" s="274">
        <f>X73</f>
        <v>0</v>
      </c>
      <c r="GJ58" s="274">
        <f>Y73</f>
        <v>0</v>
      </c>
      <c r="GK58" s="258"/>
      <c r="GL58" s="259"/>
      <c r="GM58" s="274">
        <f>AB73</f>
        <v>0</v>
      </c>
    </row>
    <row r="59" spans="16:196">
      <c r="P59" s="281"/>
      <c r="Q59" s="281"/>
      <c r="R59" s="281"/>
      <c r="S59" s="255"/>
      <c r="T59" s="260"/>
      <c r="U59" s="274"/>
      <c r="V59" s="285"/>
      <c r="W59" s="286"/>
      <c r="X59" s="274"/>
      <c r="Y59" s="274"/>
      <c r="Z59" s="258"/>
      <c r="AA59" s="259"/>
      <c r="AB59" s="257"/>
      <c r="AD59" s="281"/>
      <c r="AE59" s="281"/>
      <c r="AF59" s="281"/>
      <c r="AG59" s="255"/>
      <c r="AH59" s="260"/>
      <c r="AI59" s="274"/>
      <c r="AJ59" s="285"/>
      <c r="AK59" s="286"/>
      <c r="AL59" s="274"/>
      <c r="AM59" s="274"/>
      <c r="AN59" s="258"/>
      <c r="AO59" s="259"/>
      <c r="AP59" s="257"/>
      <c r="AR59" s="281"/>
      <c r="AS59" s="281"/>
      <c r="AT59" s="281"/>
      <c r="AU59" s="255"/>
      <c r="AV59" s="260"/>
      <c r="AW59" s="274"/>
      <c r="AX59" s="285"/>
      <c r="AY59" s="286"/>
      <c r="AZ59" s="274"/>
      <c r="BA59" s="274"/>
      <c r="BB59" s="258"/>
      <c r="BC59" s="259"/>
      <c r="BD59" s="257"/>
      <c r="BF59" s="281"/>
      <c r="BG59" s="281"/>
      <c r="BH59" s="281"/>
      <c r="BI59" s="255"/>
      <c r="BJ59" s="260"/>
      <c r="BK59" s="274"/>
      <c r="BL59" s="285"/>
      <c r="BM59" s="286"/>
      <c r="BN59" s="274"/>
      <c r="BO59" s="274"/>
      <c r="BP59" s="258"/>
      <c r="BQ59" s="259"/>
      <c r="BR59" s="257"/>
      <c r="BT59" s="281"/>
      <c r="BU59" s="281"/>
      <c r="BV59" s="281"/>
      <c r="BW59" s="255"/>
      <c r="BX59" s="260"/>
      <c r="BY59" s="274"/>
      <c r="BZ59" s="285"/>
      <c r="CA59" s="286"/>
      <c r="CB59" s="274"/>
      <c r="CC59" s="274"/>
      <c r="CD59" s="258"/>
      <c r="CE59" s="259"/>
      <c r="CF59" s="257"/>
      <c r="CH59" s="281"/>
      <c r="CI59" s="281"/>
      <c r="CJ59" s="281"/>
      <c r="CK59" s="255"/>
      <c r="CL59" s="260"/>
      <c r="CM59" s="274"/>
      <c r="CN59" s="285"/>
      <c r="CO59" s="286"/>
      <c r="CP59" s="274"/>
      <c r="CQ59" s="274"/>
      <c r="CR59" s="258"/>
      <c r="CS59" s="259"/>
      <c r="CT59" s="257"/>
      <c r="CV59" s="281"/>
      <c r="CW59" s="281"/>
      <c r="CX59" s="281"/>
      <c r="CY59" s="255"/>
      <c r="CZ59" s="260"/>
      <c r="DA59" s="274"/>
      <c r="DB59" s="285"/>
      <c r="DC59" s="286"/>
      <c r="DD59" s="274"/>
      <c r="DE59" s="274"/>
      <c r="DF59" s="258"/>
      <c r="DG59" s="259"/>
      <c r="DH59" s="257"/>
      <c r="DJ59" s="281"/>
      <c r="DK59" s="281"/>
      <c r="DL59" s="281"/>
      <c r="DM59" s="255"/>
      <c r="DN59" s="260"/>
      <c r="DO59" s="274"/>
      <c r="DP59" s="285"/>
      <c r="DQ59" s="286"/>
      <c r="DR59" s="274"/>
      <c r="DS59" s="274"/>
      <c r="DT59" s="258"/>
      <c r="DU59" s="259"/>
      <c r="DV59" s="257"/>
      <c r="DX59" s="281"/>
      <c r="DY59" s="281"/>
      <c r="DZ59" s="281"/>
      <c r="EA59" s="255"/>
      <c r="EB59" s="260"/>
      <c r="EC59" s="274"/>
      <c r="ED59" s="285"/>
      <c r="EE59" s="286"/>
      <c r="EF59" s="274"/>
      <c r="EG59" s="274"/>
      <c r="EH59" s="258"/>
      <c r="EI59" s="259"/>
      <c r="EJ59" s="257"/>
      <c r="EL59" s="281"/>
      <c r="EM59" s="281"/>
      <c r="EN59" s="281"/>
      <c r="EO59" s="255"/>
      <c r="EP59" s="260"/>
      <c r="EQ59" s="274"/>
      <c r="ER59" s="285"/>
      <c r="ES59" s="286"/>
      <c r="ET59" s="274"/>
      <c r="EU59" s="274"/>
      <c r="EV59" s="258"/>
      <c r="EW59" s="259"/>
      <c r="EX59" s="257"/>
      <c r="EZ59" s="281"/>
      <c r="FA59" s="281"/>
      <c r="FB59" s="281"/>
      <c r="FC59" s="255"/>
      <c r="FD59" s="260"/>
      <c r="FE59" s="274"/>
      <c r="FF59" s="285"/>
      <c r="FG59" s="286"/>
      <c r="FH59" s="274"/>
      <c r="FI59" s="274"/>
      <c r="FJ59" s="258"/>
      <c r="FK59" s="259"/>
      <c r="FL59" s="257"/>
      <c r="FN59" s="281"/>
      <c r="FO59" s="281"/>
      <c r="FP59" s="281"/>
      <c r="FQ59" s="255"/>
      <c r="FR59" s="260"/>
      <c r="FS59" s="274"/>
      <c r="FT59" s="285"/>
      <c r="FU59" s="286"/>
      <c r="FV59" s="274"/>
      <c r="FW59" s="274"/>
      <c r="FX59" s="258"/>
      <c r="FY59" s="259"/>
      <c r="FZ59" s="257"/>
      <c r="GB59" s="281" t="str">
        <f>AE55</f>
        <v>janvier</v>
      </c>
      <c r="GC59" s="281"/>
      <c r="GD59" s="255"/>
      <c r="GE59" s="260"/>
      <c r="GF59" s="274">
        <f>AI73</f>
        <v>0</v>
      </c>
      <c r="GG59" s="285">
        <f>AJ73</f>
        <v>0</v>
      </c>
      <c r="GH59" s="286">
        <f>AK73</f>
        <v>0</v>
      </c>
      <c r="GI59" s="274">
        <f>AL73</f>
        <v>0</v>
      </c>
      <c r="GJ59" s="274">
        <f>AM73</f>
        <v>0</v>
      </c>
      <c r="GK59" s="258"/>
      <c r="GL59" s="259"/>
      <c r="GM59" s="274">
        <f>AP73</f>
        <v>0</v>
      </c>
    </row>
    <row r="60" spans="16:196">
      <c r="P60" s="281"/>
      <c r="Q60" s="281"/>
      <c r="R60" s="281"/>
      <c r="S60" s="255"/>
      <c r="T60" s="260"/>
      <c r="U60" s="274"/>
      <c r="V60" s="285"/>
      <c r="W60" s="286"/>
      <c r="X60" s="274"/>
      <c r="Y60" s="274"/>
      <c r="Z60" s="258"/>
      <c r="AA60" s="259"/>
      <c r="AB60" s="257"/>
      <c r="AD60" s="281"/>
      <c r="AE60" s="281"/>
      <c r="AF60" s="254"/>
      <c r="AG60" s="255"/>
      <c r="AH60" s="260"/>
      <c r="AI60" s="274"/>
      <c r="AJ60" s="285"/>
      <c r="AK60" s="286"/>
      <c r="AL60" s="274"/>
      <c r="AM60" s="274"/>
      <c r="AN60" s="258"/>
      <c r="AO60" s="259"/>
      <c r="AP60" s="257"/>
      <c r="AR60" s="281"/>
      <c r="AS60" s="281"/>
      <c r="AT60" s="254"/>
      <c r="AU60" s="255"/>
      <c r="AV60" s="260"/>
      <c r="AW60" s="274"/>
      <c r="AX60" s="285"/>
      <c r="AY60" s="286"/>
      <c r="AZ60" s="274"/>
      <c r="BA60" s="274"/>
      <c r="BB60" s="258"/>
      <c r="BC60" s="259"/>
      <c r="BD60" s="257"/>
      <c r="BF60" s="281"/>
      <c r="BG60" s="281"/>
      <c r="BH60" s="254"/>
      <c r="BI60" s="255"/>
      <c r="BJ60" s="260"/>
      <c r="BK60" s="274"/>
      <c r="BL60" s="285"/>
      <c r="BM60" s="286"/>
      <c r="BN60" s="274"/>
      <c r="BO60" s="274"/>
      <c r="BP60" s="258"/>
      <c r="BQ60" s="259"/>
      <c r="BR60" s="257"/>
      <c r="BT60" s="281"/>
      <c r="BU60" s="281"/>
      <c r="BV60" s="254"/>
      <c r="BW60" s="255"/>
      <c r="BX60" s="260"/>
      <c r="BY60" s="274"/>
      <c r="BZ60" s="285"/>
      <c r="CA60" s="286"/>
      <c r="CB60" s="274"/>
      <c r="CC60" s="274"/>
      <c r="CD60" s="258"/>
      <c r="CE60" s="259"/>
      <c r="CF60" s="257"/>
      <c r="CH60" s="281"/>
      <c r="CI60" s="281"/>
      <c r="CJ60" s="254"/>
      <c r="CK60" s="255"/>
      <c r="CL60" s="260"/>
      <c r="CM60" s="274"/>
      <c r="CN60" s="285"/>
      <c r="CO60" s="286"/>
      <c r="CP60" s="274"/>
      <c r="CQ60" s="274"/>
      <c r="CR60" s="258"/>
      <c r="CS60" s="259"/>
      <c r="CT60" s="257"/>
      <c r="CV60" s="281"/>
      <c r="CW60" s="281"/>
      <c r="CX60" s="254"/>
      <c r="CY60" s="255"/>
      <c r="CZ60" s="260"/>
      <c r="DA60" s="274"/>
      <c r="DB60" s="285"/>
      <c r="DC60" s="286"/>
      <c r="DD60" s="274"/>
      <c r="DE60" s="274"/>
      <c r="DF60" s="258"/>
      <c r="DG60" s="259"/>
      <c r="DH60" s="257"/>
      <c r="DJ60" s="281"/>
      <c r="DK60" s="281"/>
      <c r="DL60" s="254"/>
      <c r="DM60" s="255"/>
      <c r="DN60" s="260"/>
      <c r="DO60" s="274"/>
      <c r="DP60" s="285"/>
      <c r="DQ60" s="286"/>
      <c r="DR60" s="274"/>
      <c r="DS60" s="274"/>
      <c r="DT60" s="258"/>
      <c r="DU60" s="259"/>
      <c r="DV60" s="257"/>
      <c r="DX60" s="281"/>
      <c r="DY60" s="281"/>
      <c r="DZ60" s="254"/>
      <c r="EA60" s="255"/>
      <c r="EB60" s="260"/>
      <c r="EC60" s="274"/>
      <c r="ED60" s="285"/>
      <c r="EE60" s="286"/>
      <c r="EF60" s="274"/>
      <c r="EG60" s="274"/>
      <c r="EH60" s="258"/>
      <c r="EI60" s="259"/>
      <c r="EJ60" s="257"/>
      <c r="EL60" s="281"/>
      <c r="EM60" s="281"/>
      <c r="EN60" s="254"/>
      <c r="EO60" s="255"/>
      <c r="EP60" s="260"/>
      <c r="EQ60" s="274"/>
      <c r="ER60" s="285"/>
      <c r="ES60" s="286"/>
      <c r="ET60" s="274"/>
      <c r="EU60" s="274"/>
      <c r="EV60" s="258"/>
      <c r="EW60" s="259"/>
      <c r="EX60" s="257"/>
      <c r="EZ60" s="281"/>
      <c r="FA60" s="281"/>
      <c r="FB60" s="254"/>
      <c r="FC60" s="255"/>
      <c r="FD60" s="260"/>
      <c r="FE60" s="274"/>
      <c r="FF60" s="285"/>
      <c r="FG60" s="286"/>
      <c r="FH60" s="274"/>
      <c r="FI60" s="274"/>
      <c r="FJ60" s="258"/>
      <c r="FK60" s="259"/>
      <c r="FL60" s="257"/>
      <c r="FN60" s="281"/>
      <c r="FO60" s="281"/>
      <c r="FP60" s="254"/>
      <c r="FQ60" s="255"/>
      <c r="FR60" s="260"/>
      <c r="FS60" s="274"/>
      <c r="FT60" s="285"/>
      <c r="FU60" s="286"/>
      <c r="FV60" s="274"/>
      <c r="FW60" s="274"/>
      <c r="FX60" s="258"/>
      <c r="FY60" s="259"/>
      <c r="FZ60" s="257"/>
      <c r="GB60" s="281" t="str">
        <f>AS55</f>
        <v>février</v>
      </c>
      <c r="GC60" s="281"/>
      <c r="GD60" s="255"/>
      <c r="GE60" s="260"/>
      <c r="GF60" s="274">
        <f>AW73</f>
        <v>0</v>
      </c>
      <c r="GG60" s="285">
        <f>AX73</f>
        <v>0</v>
      </c>
      <c r="GH60" s="286">
        <f>AY73</f>
        <v>0</v>
      </c>
      <c r="GI60" s="274">
        <f>AZ73</f>
        <v>0</v>
      </c>
      <c r="GJ60" s="274">
        <f>BA73</f>
        <v>0</v>
      </c>
      <c r="GK60" s="258"/>
      <c r="GL60" s="259"/>
      <c r="GM60" s="274">
        <f>BD73</f>
        <v>0</v>
      </c>
    </row>
    <row r="61" spans="16:196">
      <c r="P61" s="281"/>
      <c r="Q61" s="281"/>
      <c r="R61" s="254"/>
      <c r="S61" s="255"/>
      <c r="T61" s="261"/>
      <c r="U61" s="274"/>
      <c r="V61" s="285"/>
      <c r="W61" s="286"/>
      <c r="X61" s="274"/>
      <c r="Y61" s="274"/>
      <c r="Z61" s="258"/>
      <c r="AA61" s="259"/>
      <c r="AB61" s="257"/>
      <c r="AD61" s="281"/>
      <c r="AE61" s="254"/>
      <c r="AF61" s="254"/>
      <c r="AG61" s="255"/>
      <c r="AH61" s="261"/>
      <c r="AI61" s="274"/>
      <c r="AJ61" s="285"/>
      <c r="AK61" s="286"/>
      <c r="AL61" s="274"/>
      <c r="AM61" s="274"/>
      <c r="AN61" s="258"/>
      <c r="AO61" s="259"/>
      <c r="AP61" s="257"/>
      <c r="AR61" s="281"/>
      <c r="AS61" s="254"/>
      <c r="AT61" s="254"/>
      <c r="AU61" s="255"/>
      <c r="AV61" s="261"/>
      <c r="AW61" s="274"/>
      <c r="AX61" s="285"/>
      <c r="AY61" s="286"/>
      <c r="AZ61" s="274"/>
      <c r="BA61" s="274"/>
      <c r="BB61" s="258"/>
      <c r="BC61" s="259"/>
      <c r="BD61" s="257"/>
      <c r="BF61" s="281"/>
      <c r="BG61" s="254"/>
      <c r="BH61" s="254"/>
      <c r="BI61" s="255"/>
      <c r="BJ61" s="261"/>
      <c r="BK61" s="274"/>
      <c r="BL61" s="285"/>
      <c r="BM61" s="286"/>
      <c r="BN61" s="274"/>
      <c r="BO61" s="274"/>
      <c r="BP61" s="258"/>
      <c r="BQ61" s="259"/>
      <c r="BR61" s="257"/>
      <c r="BT61" s="281"/>
      <c r="BU61" s="254"/>
      <c r="BV61" s="254"/>
      <c r="BW61" s="255"/>
      <c r="BX61" s="261"/>
      <c r="BY61" s="274"/>
      <c r="BZ61" s="285"/>
      <c r="CA61" s="286"/>
      <c r="CB61" s="274"/>
      <c r="CC61" s="274"/>
      <c r="CD61" s="258"/>
      <c r="CE61" s="259"/>
      <c r="CF61" s="257"/>
      <c r="CH61" s="281"/>
      <c r="CI61" s="254"/>
      <c r="CJ61" s="254"/>
      <c r="CK61" s="255"/>
      <c r="CL61" s="261"/>
      <c r="CM61" s="274"/>
      <c r="CN61" s="285"/>
      <c r="CO61" s="286"/>
      <c r="CP61" s="274"/>
      <c r="CQ61" s="274"/>
      <c r="CR61" s="258"/>
      <c r="CS61" s="259"/>
      <c r="CT61" s="257"/>
      <c r="CV61" s="281"/>
      <c r="CW61" s="254"/>
      <c r="CX61" s="254"/>
      <c r="CY61" s="255"/>
      <c r="CZ61" s="261"/>
      <c r="DA61" s="274"/>
      <c r="DB61" s="285"/>
      <c r="DC61" s="286"/>
      <c r="DD61" s="274"/>
      <c r="DE61" s="274"/>
      <c r="DF61" s="258"/>
      <c r="DG61" s="259"/>
      <c r="DH61" s="257"/>
      <c r="DJ61" s="281"/>
      <c r="DK61" s="254"/>
      <c r="DL61" s="254"/>
      <c r="DM61" s="255"/>
      <c r="DN61" s="261"/>
      <c r="DO61" s="274"/>
      <c r="DP61" s="285"/>
      <c r="DQ61" s="286"/>
      <c r="DR61" s="274"/>
      <c r="DS61" s="274"/>
      <c r="DT61" s="258"/>
      <c r="DU61" s="259"/>
      <c r="DV61" s="257"/>
      <c r="DX61" s="281"/>
      <c r="DY61" s="254"/>
      <c r="DZ61" s="254"/>
      <c r="EA61" s="255"/>
      <c r="EB61" s="261"/>
      <c r="EC61" s="274"/>
      <c r="ED61" s="285"/>
      <c r="EE61" s="286"/>
      <c r="EF61" s="274"/>
      <c r="EG61" s="274"/>
      <c r="EH61" s="258"/>
      <c r="EI61" s="259"/>
      <c r="EJ61" s="257"/>
      <c r="EL61" s="281"/>
      <c r="EM61" s="254"/>
      <c r="EN61" s="254"/>
      <c r="EO61" s="255"/>
      <c r="EP61" s="261"/>
      <c r="EQ61" s="274"/>
      <c r="ER61" s="285"/>
      <c r="ES61" s="286"/>
      <c r="ET61" s="274"/>
      <c r="EU61" s="274"/>
      <c r="EV61" s="258"/>
      <c r="EW61" s="259"/>
      <c r="EX61" s="257"/>
      <c r="EZ61" s="281"/>
      <c r="FA61" s="254"/>
      <c r="FB61" s="254"/>
      <c r="FC61" s="255"/>
      <c r="FD61" s="261"/>
      <c r="FE61" s="274"/>
      <c r="FF61" s="285"/>
      <c r="FG61" s="286"/>
      <c r="FH61" s="274"/>
      <c r="FI61" s="274"/>
      <c r="FJ61" s="258"/>
      <c r="FK61" s="259"/>
      <c r="FL61" s="257"/>
      <c r="FN61" s="281"/>
      <c r="FO61" s="254"/>
      <c r="FP61" s="254"/>
      <c r="FQ61" s="255"/>
      <c r="FR61" s="261"/>
      <c r="FS61" s="274"/>
      <c r="FT61" s="285"/>
      <c r="FU61" s="286"/>
      <c r="FV61" s="274"/>
      <c r="FW61" s="274"/>
      <c r="FX61" s="258"/>
      <c r="FY61" s="259"/>
      <c r="FZ61" s="257"/>
      <c r="GB61" s="281" t="str">
        <f>BG55</f>
        <v>mars</v>
      </c>
      <c r="GC61" s="254"/>
      <c r="GD61" s="255"/>
      <c r="GE61" s="261"/>
      <c r="GF61" s="274">
        <f>BK73</f>
        <v>0</v>
      </c>
      <c r="GG61" s="285">
        <f>BL73</f>
        <v>0</v>
      </c>
      <c r="GH61" s="286">
        <f>BM73</f>
        <v>0</v>
      </c>
      <c r="GI61" s="274">
        <f>BN73</f>
        <v>0</v>
      </c>
      <c r="GJ61" s="274">
        <f>BO73</f>
        <v>0</v>
      </c>
      <c r="GK61" s="258"/>
      <c r="GL61" s="259"/>
      <c r="GM61" s="274">
        <f>BR73</f>
        <v>0</v>
      </c>
    </row>
    <row r="62" spans="16:196">
      <c r="P62" s="254"/>
      <c r="Q62" s="254"/>
      <c r="R62" s="254"/>
      <c r="S62" s="255"/>
      <c r="T62" s="256"/>
      <c r="U62" s="274"/>
      <c r="V62" s="287"/>
      <c r="W62" s="288"/>
      <c r="X62" s="279"/>
      <c r="Y62" s="274"/>
      <c r="Z62" s="258"/>
      <c r="AA62" s="259"/>
      <c r="AB62" s="257"/>
      <c r="AD62" s="254"/>
      <c r="AE62" s="254"/>
      <c r="AF62" s="254"/>
      <c r="AG62" s="255"/>
      <c r="AH62" s="256"/>
      <c r="AI62" s="274"/>
      <c r="AJ62" s="287"/>
      <c r="AK62" s="288"/>
      <c r="AL62" s="279"/>
      <c r="AM62" s="274"/>
      <c r="AN62" s="258"/>
      <c r="AO62" s="259"/>
      <c r="AP62" s="257"/>
      <c r="AR62" s="254"/>
      <c r="AS62" s="254"/>
      <c r="AT62" s="254"/>
      <c r="AU62" s="255"/>
      <c r="AV62" s="256"/>
      <c r="AW62" s="274"/>
      <c r="AX62" s="287"/>
      <c r="AY62" s="288"/>
      <c r="AZ62" s="279"/>
      <c r="BA62" s="274"/>
      <c r="BB62" s="258"/>
      <c r="BC62" s="259"/>
      <c r="BD62" s="257"/>
      <c r="BF62" s="254"/>
      <c r="BG62" s="254"/>
      <c r="BH62" s="254"/>
      <c r="BI62" s="255"/>
      <c r="BJ62" s="256"/>
      <c r="BK62" s="274"/>
      <c r="BL62" s="287"/>
      <c r="BM62" s="288"/>
      <c r="BN62" s="279"/>
      <c r="BO62" s="274"/>
      <c r="BP62" s="258"/>
      <c r="BQ62" s="259"/>
      <c r="BR62" s="257"/>
      <c r="BT62" s="254"/>
      <c r="BU62" s="254"/>
      <c r="BV62" s="254"/>
      <c r="BW62" s="255"/>
      <c r="BX62" s="256"/>
      <c r="BY62" s="274"/>
      <c r="BZ62" s="287"/>
      <c r="CA62" s="288"/>
      <c r="CB62" s="279"/>
      <c r="CC62" s="274"/>
      <c r="CD62" s="258"/>
      <c r="CE62" s="259"/>
      <c r="CF62" s="257"/>
      <c r="CH62" s="254"/>
      <c r="CI62" s="254"/>
      <c r="CJ62" s="254"/>
      <c r="CK62" s="255"/>
      <c r="CL62" s="256"/>
      <c r="CM62" s="274"/>
      <c r="CN62" s="287"/>
      <c r="CO62" s="288"/>
      <c r="CP62" s="279"/>
      <c r="CQ62" s="274"/>
      <c r="CR62" s="258"/>
      <c r="CS62" s="259"/>
      <c r="CT62" s="257"/>
      <c r="CV62" s="254"/>
      <c r="CW62" s="254"/>
      <c r="CX62" s="254"/>
      <c r="CY62" s="255"/>
      <c r="CZ62" s="256"/>
      <c r="DA62" s="274"/>
      <c r="DB62" s="287"/>
      <c r="DC62" s="288"/>
      <c r="DD62" s="279"/>
      <c r="DE62" s="274"/>
      <c r="DF62" s="258"/>
      <c r="DG62" s="259"/>
      <c r="DH62" s="257"/>
      <c r="DJ62" s="254"/>
      <c r="DK62" s="254"/>
      <c r="DL62" s="254"/>
      <c r="DM62" s="255"/>
      <c r="DN62" s="256"/>
      <c r="DO62" s="274"/>
      <c r="DP62" s="287"/>
      <c r="DQ62" s="288"/>
      <c r="DR62" s="279"/>
      <c r="DS62" s="274"/>
      <c r="DT62" s="258"/>
      <c r="DU62" s="259"/>
      <c r="DV62" s="257"/>
      <c r="DX62" s="254"/>
      <c r="DY62" s="254"/>
      <c r="DZ62" s="254"/>
      <c r="EA62" s="255"/>
      <c r="EB62" s="256"/>
      <c r="EC62" s="274"/>
      <c r="ED62" s="287"/>
      <c r="EE62" s="288"/>
      <c r="EF62" s="279"/>
      <c r="EG62" s="274"/>
      <c r="EH62" s="258"/>
      <c r="EI62" s="259"/>
      <c r="EJ62" s="257"/>
      <c r="EL62" s="254"/>
      <c r="EM62" s="254"/>
      <c r="EN62" s="254"/>
      <c r="EO62" s="255"/>
      <c r="EP62" s="256"/>
      <c r="EQ62" s="274"/>
      <c r="ER62" s="287"/>
      <c r="ES62" s="288"/>
      <c r="ET62" s="279"/>
      <c r="EU62" s="274"/>
      <c r="EV62" s="258"/>
      <c r="EW62" s="259"/>
      <c r="EX62" s="257"/>
      <c r="EZ62" s="254"/>
      <c r="FA62" s="254"/>
      <c r="FB62" s="254"/>
      <c r="FC62" s="255"/>
      <c r="FD62" s="256"/>
      <c r="FE62" s="274"/>
      <c r="FF62" s="287"/>
      <c r="FG62" s="288"/>
      <c r="FH62" s="279"/>
      <c r="FI62" s="274"/>
      <c r="FJ62" s="258"/>
      <c r="FK62" s="259"/>
      <c r="FL62" s="257"/>
      <c r="FN62" s="254"/>
      <c r="FO62" s="254"/>
      <c r="FP62" s="254"/>
      <c r="FQ62" s="255"/>
      <c r="FR62" s="256"/>
      <c r="FS62" s="274"/>
      <c r="FT62" s="287"/>
      <c r="FU62" s="288"/>
      <c r="FV62" s="279"/>
      <c r="FW62" s="274"/>
      <c r="FX62" s="258"/>
      <c r="FY62" s="259"/>
      <c r="FZ62" s="257"/>
      <c r="GB62" s="281" t="str">
        <f>BU55</f>
        <v>avril</v>
      </c>
      <c r="GC62" s="254"/>
      <c r="GD62" s="255"/>
      <c r="GE62" s="256"/>
      <c r="GF62" s="274">
        <f>BY73</f>
        <v>0</v>
      </c>
      <c r="GG62" s="285">
        <f>BZ73</f>
        <v>0</v>
      </c>
      <c r="GH62" s="286">
        <f>CA73</f>
        <v>0</v>
      </c>
      <c r="GI62" s="274">
        <f>CB73</f>
        <v>0</v>
      </c>
      <c r="GJ62" s="274">
        <f>CC73</f>
        <v>0</v>
      </c>
      <c r="GK62" s="258"/>
      <c r="GL62" s="259"/>
      <c r="GM62" s="274">
        <f>CF73</f>
        <v>0</v>
      </c>
    </row>
    <row r="63" spans="16:196">
      <c r="P63" s="254"/>
      <c r="Q63" s="254"/>
      <c r="R63" s="254"/>
      <c r="S63" s="255"/>
      <c r="T63" s="261"/>
      <c r="U63" s="274"/>
      <c r="V63" s="285"/>
      <c r="W63" s="286"/>
      <c r="X63" s="274"/>
      <c r="Y63" s="274"/>
      <c r="Z63" s="262"/>
      <c r="AA63" s="259"/>
      <c r="AB63" s="257"/>
      <c r="AD63" s="254"/>
      <c r="AE63" s="254"/>
      <c r="AF63" s="254"/>
      <c r="AG63" s="255"/>
      <c r="AH63" s="261"/>
      <c r="AI63" s="274"/>
      <c r="AJ63" s="285"/>
      <c r="AK63" s="286"/>
      <c r="AL63" s="274"/>
      <c r="AM63" s="274"/>
      <c r="AN63" s="262"/>
      <c r="AO63" s="259"/>
      <c r="AP63" s="257"/>
      <c r="AR63" s="254"/>
      <c r="AS63" s="254"/>
      <c r="AT63" s="254"/>
      <c r="AU63" s="255"/>
      <c r="AV63" s="261"/>
      <c r="AW63" s="274"/>
      <c r="AX63" s="285"/>
      <c r="AY63" s="286"/>
      <c r="AZ63" s="274"/>
      <c r="BA63" s="274"/>
      <c r="BB63" s="262"/>
      <c r="BC63" s="259"/>
      <c r="BD63" s="257"/>
      <c r="BF63" s="254"/>
      <c r="BG63" s="254"/>
      <c r="BH63" s="254"/>
      <c r="BI63" s="255"/>
      <c r="BJ63" s="261"/>
      <c r="BK63" s="274"/>
      <c r="BL63" s="285"/>
      <c r="BM63" s="286"/>
      <c r="BN63" s="274"/>
      <c r="BO63" s="274"/>
      <c r="BP63" s="262"/>
      <c r="BQ63" s="259"/>
      <c r="BR63" s="257"/>
      <c r="BT63" s="254"/>
      <c r="BU63" s="254"/>
      <c r="BV63" s="254"/>
      <c r="BW63" s="255"/>
      <c r="BX63" s="261"/>
      <c r="BY63" s="274"/>
      <c r="BZ63" s="285"/>
      <c r="CA63" s="286"/>
      <c r="CB63" s="274"/>
      <c r="CC63" s="274"/>
      <c r="CD63" s="262"/>
      <c r="CE63" s="259"/>
      <c r="CF63" s="257"/>
      <c r="CH63" s="254"/>
      <c r="CI63" s="254"/>
      <c r="CJ63" s="254"/>
      <c r="CK63" s="255"/>
      <c r="CL63" s="261"/>
      <c r="CM63" s="274"/>
      <c r="CN63" s="285"/>
      <c r="CO63" s="286"/>
      <c r="CP63" s="274"/>
      <c r="CQ63" s="274"/>
      <c r="CR63" s="262"/>
      <c r="CS63" s="259"/>
      <c r="CT63" s="257"/>
      <c r="CV63" s="254"/>
      <c r="CW63" s="254"/>
      <c r="CX63" s="254"/>
      <c r="CY63" s="255"/>
      <c r="CZ63" s="261"/>
      <c r="DA63" s="274"/>
      <c r="DB63" s="285"/>
      <c r="DC63" s="286"/>
      <c r="DD63" s="274"/>
      <c r="DE63" s="274"/>
      <c r="DF63" s="262"/>
      <c r="DG63" s="259"/>
      <c r="DH63" s="257"/>
      <c r="DJ63" s="254"/>
      <c r="DK63" s="254"/>
      <c r="DL63" s="254"/>
      <c r="DM63" s="255"/>
      <c r="DN63" s="261"/>
      <c r="DO63" s="274"/>
      <c r="DP63" s="285"/>
      <c r="DQ63" s="286"/>
      <c r="DR63" s="274"/>
      <c r="DS63" s="274"/>
      <c r="DT63" s="262"/>
      <c r="DU63" s="259"/>
      <c r="DV63" s="257"/>
      <c r="DX63" s="254"/>
      <c r="DY63" s="254"/>
      <c r="DZ63" s="254"/>
      <c r="EA63" s="255"/>
      <c r="EB63" s="261"/>
      <c r="EC63" s="274"/>
      <c r="ED63" s="285"/>
      <c r="EE63" s="286"/>
      <c r="EF63" s="274"/>
      <c r="EG63" s="274"/>
      <c r="EH63" s="262"/>
      <c r="EI63" s="259"/>
      <c r="EJ63" s="257"/>
      <c r="EL63" s="254"/>
      <c r="EM63" s="254"/>
      <c r="EN63" s="254"/>
      <c r="EO63" s="255"/>
      <c r="EP63" s="261"/>
      <c r="EQ63" s="274"/>
      <c r="ER63" s="285"/>
      <c r="ES63" s="286"/>
      <c r="ET63" s="274"/>
      <c r="EU63" s="274"/>
      <c r="EV63" s="262"/>
      <c r="EW63" s="259"/>
      <c r="EX63" s="257"/>
      <c r="EZ63" s="254"/>
      <c r="FA63" s="254"/>
      <c r="FB63" s="254"/>
      <c r="FC63" s="255"/>
      <c r="FD63" s="261"/>
      <c r="FE63" s="274"/>
      <c r="FF63" s="285"/>
      <c r="FG63" s="286"/>
      <c r="FH63" s="274"/>
      <c r="FI63" s="274"/>
      <c r="FJ63" s="262"/>
      <c r="FK63" s="259"/>
      <c r="FL63" s="257"/>
      <c r="FN63" s="254"/>
      <c r="FO63" s="254"/>
      <c r="FP63" s="254"/>
      <c r="FQ63" s="255"/>
      <c r="FR63" s="261"/>
      <c r="FS63" s="274"/>
      <c r="FT63" s="285"/>
      <c r="FU63" s="286"/>
      <c r="FV63" s="274"/>
      <c r="FW63" s="274"/>
      <c r="FX63" s="262"/>
      <c r="FY63" s="259"/>
      <c r="FZ63" s="257"/>
      <c r="GB63" s="281" t="str">
        <f>CI55</f>
        <v>mai</v>
      </c>
      <c r="GC63" s="254"/>
      <c r="GD63" s="255"/>
      <c r="GE63" s="261"/>
      <c r="GF63" s="274">
        <f>CM73</f>
        <v>0</v>
      </c>
      <c r="GG63" s="287">
        <f>CN73</f>
        <v>0</v>
      </c>
      <c r="GH63" s="288">
        <f>CO73</f>
        <v>0</v>
      </c>
      <c r="GI63" s="274">
        <f>CP73</f>
        <v>0</v>
      </c>
      <c r="GJ63" s="274">
        <f>CQ73</f>
        <v>0</v>
      </c>
      <c r="GK63" s="262"/>
      <c r="GL63" s="259"/>
      <c r="GM63" s="274">
        <f>CT73</f>
        <v>0</v>
      </c>
    </row>
    <row r="64" spans="16:196">
      <c r="P64" s="254"/>
      <c r="Q64" s="254"/>
      <c r="R64" s="254"/>
      <c r="S64" s="255"/>
      <c r="T64" s="261"/>
      <c r="U64" s="274"/>
      <c r="V64" s="285"/>
      <c r="W64" s="286"/>
      <c r="X64" s="274"/>
      <c r="Y64" s="274"/>
      <c r="Z64" s="258"/>
      <c r="AA64" s="259"/>
      <c r="AB64" s="257"/>
      <c r="AD64" s="254"/>
      <c r="AE64" s="254"/>
      <c r="AF64" s="254"/>
      <c r="AG64" s="255"/>
      <c r="AH64" s="261"/>
      <c r="AI64" s="274"/>
      <c r="AJ64" s="285"/>
      <c r="AK64" s="286"/>
      <c r="AL64" s="274"/>
      <c r="AM64" s="274"/>
      <c r="AN64" s="258"/>
      <c r="AO64" s="259"/>
      <c r="AP64" s="257"/>
      <c r="AR64" s="254"/>
      <c r="AS64" s="254"/>
      <c r="AT64" s="254"/>
      <c r="AU64" s="255"/>
      <c r="AV64" s="261"/>
      <c r="AW64" s="274"/>
      <c r="AX64" s="285"/>
      <c r="AY64" s="286"/>
      <c r="AZ64" s="274"/>
      <c r="BA64" s="274"/>
      <c r="BB64" s="258"/>
      <c r="BC64" s="259"/>
      <c r="BD64" s="257"/>
      <c r="BF64" s="254"/>
      <c r="BG64" s="254"/>
      <c r="BH64" s="254"/>
      <c r="BI64" s="255"/>
      <c r="BJ64" s="261"/>
      <c r="BK64" s="274"/>
      <c r="BL64" s="285"/>
      <c r="BM64" s="286"/>
      <c r="BN64" s="274"/>
      <c r="BO64" s="274"/>
      <c r="BP64" s="258"/>
      <c r="BQ64" s="259"/>
      <c r="BR64" s="257"/>
      <c r="BT64" s="254"/>
      <c r="BU64" s="254"/>
      <c r="BV64" s="254"/>
      <c r="BW64" s="255"/>
      <c r="BX64" s="261"/>
      <c r="BY64" s="274"/>
      <c r="BZ64" s="285"/>
      <c r="CA64" s="286"/>
      <c r="CB64" s="274"/>
      <c r="CC64" s="274"/>
      <c r="CD64" s="258"/>
      <c r="CE64" s="259"/>
      <c r="CF64" s="257"/>
      <c r="CH64" s="254"/>
      <c r="CI64" s="254"/>
      <c r="CJ64" s="254"/>
      <c r="CK64" s="255"/>
      <c r="CL64" s="261"/>
      <c r="CM64" s="274"/>
      <c r="CN64" s="285"/>
      <c r="CO64" s="286"/>
      <c r="CP64" s="274"/>
      <c r="CQ64" s="274"/>
      <c r="CR64" s="258"/>
      <c r="CS64" s="259"/>
      <c r="CT64" s="257"/>
      <c r="CV64" s="254"/>
      <c r="CW64" s="254"/>
      <c r="CX64" s="254"/>
      <c r="CY64" s="255"/>
      <c r="CZ64" s="261"/>
      <c r="DA64" s="274"/>
      <c r="DB64" s="285"/>
      <c r="DC64" s="286"/>
      <c r="DD64" s="274"/>
      <c r="DE64" s="274"/>
      <c r="DF64" s="258"/>
      <c r="DG64" s="259"/>
      <c r="DH64" s="257"/>
      <c r="DJ64" s="254"/>
      <c r="DK64" s="254"/>
      <c r="DL64" s="254"/>
      <c r="DM64" s="255"/>
      <c r="DN64" s="261"/>
      <c r="DO64" s="274"/>
      <c r="DP64" s="285"/>
      <c r="DQ64" s="286"/>
      <c r="DR64" s="274"/>
      <c r="DS64" s="274"/>
      <c r="DT64" s="258"/>
      <c r="DU64" s="259"/>
      <c r="DV64" s="257"/>
      <c r="DX64" s="254"/>
      <c r="DY64" s="254"/>
      <c r="DZ64" s="254"/>
      <c r="EA64" s="255"/>
      <c r="EB64" s="261"/>
      <c r="EC64" s="274"/>
      <c r="ED64" s="285"/>
      <c r="EE64" s="286"/>
      <c r="EF64" s="274"/>
      <c r="EG64" s="274"/>
      <c r="EH64" s="258"/>
      <c r="EI64" s="259"/>
      <c r="EJ64" s="257"/>
      <c r="EL64" s="254"/>
      <c r="EM64" s="254"/>
      <c r="EN64" s="254"/>
      <c r="EO64" s="255"/>
      <c r="EP64" s="261"/>
      <c r="EQ64" s="274"/>
      <c r="ER64" s="285"/>
      <c r="ES64" s="286"/>
      <c r="ET64" s="274"/>
      <c r="EU64" s="274"/>
      <c r="EV64" s="258"/>
      <c r="EW64" s="259"/>
      <c r="EX64" s="257"/>
      <c r="EZ64" s="254"/>
      <c r="FA64" s="254"/>
      <c r="FB64" s="254"/>
      <c r="FC64" s="255"/>
      <c r="FD64" s="261"/>
      <c r="FE64" s="274"/>
      <c r="FF64" s="285"/>
      <c r="FG64" s="286"/>
      <c r="FH64" s="274"/>
      <c r="FI64" s="274"/>
      <c r="FJ64" s="258"/>
      <c r="FK64" s="259"/>
      <c r="FL64" s="257"/>
      <c r="FN64" s="254"/>
      <c r="FO64" s="254"/>
      <c r="FP64" s="254"/>
      <c r="FQ64" s="255"/>
      <c r="FR64" s="261"/>
      <c r="FS64" s="274"/>
      <c r="FT64" s="285"/>
      <c r="FU64" s="286"/>
      <c r="FV64" s="274"/>
      <c r="FW64" s="274"/>
      <c r="FX64" s="258"/>
      <c r="FY64" s="259"/>
      <c r="FZ64" s="257"/>
      <c r="GB64" s="281" t="str">
        <f>CW55</f>
        <v>juin</v>
      </c>
      <c r="GC64" s="254"/>
      <c r="GD64" s="255"/>
      <c r="GE64" s="261"/>
      <c r="GF64" s="274">
        <f>DA73</f>
        <v>0</v>
      </c>
      <c r="GG64" s="285">
        <f>DB73</f>
        <v>0</v>
      </c>
      <c r="GH64" s="286">
        <f>DC73</f>
        <v>0</v>
      </c>
      <c r="GI64" s="274">
        <f>DD73</f>
        <v>0</v>
      </c>
      <c r="GJ64" s="274">
        <f>DE73</f>
        <v>0</v>
      </c>
      <c r="GK64" s="258"/>
      <c r="GL64" s="259"/>
      <c r="GM64" s="274">
        <f>DH73</f>
        <v>0</v>
      </c>
    </row>
    <row r="65" spans="16:196">
      <c r="P65" s="254"/>
      <c r="Q65" s="254"/>
      <c r="R65" s="254"/>
      <c r="S65" s="255"/>
      <c r="T65" s="261"/>
      <c r="U65" s="275"/>
      <c r="V65" s="285"/>
      <c r="W65" s="286"/>
      <c r="X65" s="274"/>
      <c r="Y65" s="274"/>
      <c r="Z65" s="258"/>
      <c r="AA65" s="259"/>
      <c r="AB65" s="257"/>
      <c r="AD65" s="254"/>
      <c r="AE65" s="254"/>
      <c r="AF65" s="254"/>
      <c r="AG65" s="255"/>
      <c r="AH65" s="261"/>
      <c r="AI65" s="275"/>
      <c r="AJ65" s="285"/>
      <c r="AK65" s="286"/>
      <c r="AL65" s="274"/>
      <c r="AM65" s="274"/>
      <c r="AN65" s="258"/>
      <c r="AO65" s="259"/>
      <c r="AP65" s="257"/>
      <c r="AR65" s="254"/>
      <c r="AS65" s="254"/>
      <c r="AT65" s="254"/>
      <c r="AU65" s="255"/>
      <c r="AV65" s="261"/>
      <c r="AW65" s="275"/>
      <c r="AX65" s="285"/>
      <c r="AY65" s="286"/>
      <c r="AZ65" s="274"/>
      <c r="BA65" s="274"/>
      <c r="BB65" s="258"/>
      <c r="BC65" s="259"/>
      <c r="BD65" s="257"/>
      <c r="BF65" s="254"/>
      <c r="BG65" s="254"/>
      <c r="BH65" s="254"/>
      <c r="BI65" s="255"/>
      <c r="BJ65" s="261"/>
      <c r="BK65" s="275"/>
      <c r="BL65" s="285"/>
      <c r="BM65" s="286"/>
      <c r="BN65" s="274"/>
      <c r="BO65" s="274"/>
      <c r="BP65" s="258"/>
      <c r="BQ65" s="259"/>
      <c r="BR65" s="257"/>
      <c r="BT65" s="254"/>
      <c r="BU65" s="254"/>
      <c r="BV65" s="254"/>
      <c r="BW65" s="255"/>
      <c r="BX65" s="261"/>
      <c r="BY65" s="275"/>
      <c r="BZ65" s="285"/>
      <c r="CA65" s="286"/>
      <c r="CB65" s="274"/>
      <c r="CC65" s="274"/>
      <c r="CD65" s="258"/>
      <c r="CE65" s="259"/>
      <c r="CF65" s="257"/>
      <c r="CH65" s="254"/>
      <c r="CI65" s="254"/>
      <c r="CJ65" s="254"/>
      <c r="CK65" s="255"/>
      <c r="CL65" s="261"/>
      <c r="CM65" s="275"/>
      <c r="CN65" s="285"/>
      <c r="CO65" s="286"/>
      <c r="CP65" s="274"/>
      <c r="CQ65" s="274"/>
      <c r="CR65" s="258"/>
      <c r="CS65" s="259"/>
      <c r="CT65" s="257"/>
      <c r="CV65" s="254"/>
      <c r="CW65" s="254"/>
      <c r="CX65" s="254"/>
      <c r="CY65" s="255"/>
      <c r="CZ65" s="261"/>
      <c r="DA65" s="275"/>
      <c r="DB65" s="285"/>
      <c r="DC65" s="286"/>
      <c r="DD65" s="274"/>
      <c r="DE65" s="274"/>
      <c r="DF65" s="258"/>
      <c r="DG65" s="259"/>
      <c r="DH65" s="257"/>
      <c r="DJ65" s="254"/>
      <c r="DK65" s="254"/>
      <c r="DL65" s="254"/>
      <c r="DM65" s="255"/>
      <c r="DN65" s="261"/>
      <c r="DO65" s="275"/>
      <c r="DP65" s="285"/>
      <c r="DQ65" s="286"/>
      <c r="DR65" s="274"/>
      <c r="DS65" s="274"/>
      <c r="DT65" s="258"/>
      <c r="DU65" s="259"/>
      <c r="DV65" s="257"/>
      <c r="DX65" s="254"/>
      <c r="DY65" s="254"/>
      <c r="DZ65" s="254"/>
      <c r="EA65" s="255"/>
      <c r="EB65" s="261"/>
      <c r="EC65" s="275"/>
      <c r="ED65" s="285"/>
      <c r="EE65" s="286"/>
      <c r="EF65" s="274"/>
      <c r="EG65" s="274"/>
      <c r="EH65" s="258"/>
      <c r="EI65" s="259"/>
      <c r="EJ65" s="257"/>
      <c r="EL65" s="254"/>
      <c r="EM65" s="254"/>
      <c r="EN65" s="254"/>
      <c r="EO65" s="255"/>
      <c r="EP65" s="261"/>
      <c r="EQ65" s="275"/>
      <c r="ER65" s="285"/>
      <c r="ES65" s="286"/>
      <c r="ET65" s="274"/>
      <c r="EU65" s="274"/>
      <c r="EV65" s="258"/>
      <c r="EW65" s="259"/>
      <c r="EX65" s="257"/>
      <c r="EZ65" s="254"/>
      <c r="FA65" s="254"/>
      <c r="FB65" s="254"/>
      <c r="FC65" s="255"/>
      <c r="FD65" s="261"/>
      <c r="FE65" s="275"/>
      <c r="FF65" s="285"/>
      <c r="FG65" s="286"/>
      <c r="FH65" s="274"/>
      <c r="FI65" s="274"/>
      <c r="FJ65" s="258"/>
      <c r="FK65" s="259"/>
      <c r="FL65" s="257"/>
      <c r="FN65" s="254"/>
      <c r="FO65" s="254"/>
      <c r="FP65" s="254"/>
      <c r="FQ65" s="255"/>
      <c r="FR65" s="261"/>
      <c r="FS65" s="275"/>
      <c r="FT65" s="285"/>
      <c r="FU65" s="286"/>
      <c r="FV65" s="274"/>
      <c r="FW65" s="274"/>
      <c r="FX65" s="258"/>
      <c r="FY65" s="259"/>
      <c r="FZ65" s="257"/>
      <c r="GB65" s="281" t="str">
        <f>DK55</f>
        <v>juillet</v>
      </c>
      <c r="GC65" s="254"/>
      <c r="GD65" s="255"/>
      <c r="GE65" s="261"/>
      <c r="GF65" s="275">
        <f>DO73</f>
        <v>0</v>
      </c>
      <c r="GG65" s="285">
        <f>DP73</f>
        <v>0</v>
      </c>
      <c r="GH65" s="286">
        <f>DQ73</f>
        <v>0</v>
      </c>
      <c r="GI65" s="275">
        <f>DR73</f>
        <v>0</v>
      </c>
      <c r="GJ65" s="275">
        <f>DS73</f>
        <v>0</v>
      </c>
      <c r="GK65" s="258"/>
      <c r="GL65" s="259"/>
      <c r="GM65" s="275">
        <f>DV73</f>
        <v>0</v>
      </c>
    </row>
    <row r="66" spans="16:196">
      <c r="P66" s="254"/>
      <c r="Q66" s="254"/>
      <c r="R66" s="254"/>
      <c r="S66" s="255"/>
      <c r="T66" s="261"/>
      <c r="U66" s="274"/>
      <c r="V66" s="285"/>
      <c r="W66" s="286"/>
      <c r="X66" s="274"/>
      <c r="Y66" s="274"/>
      <c r="Z66" s="258"/>
      <c r="AA66" s="259"/>
      <c r="AB66" s="257"/>
      <c r="AD66" s="254"/>
      <c r="AE66" s="254"/>
      <c r="AF66" s="254"/>
      <c r="AG66" s="255"/>
      <c r="AH66" s="261"/>
      <c r="AI66" s="274"/>
      <c r="AJ66" s="285"/>
      <c r="AK66" s="286"/>
      <c r="AL66" s="274"/>
      <c r="AM66" s="274"/>
      <c r="AN66" s="258"/>
      <c r="AO66" s="259"/>
      <c r="AP66" s="257"/>
      <c r="AR66" s="254"/>
      <c r="AS66" s="254"/>
      <c r="AT66" s="254"/>
      <c r="AU66" s="255"/>
      <c r="AV66" s="261"/>
      <c r="AW66" s="274"/>
      <c r="AX66" s="285"/>
      <c r="AY66" s="286"/>
      <c r="AZ66" s="274"/>
      <c r="BA66" s="274"/>
      <c r="BB66" s="258"/>
      <c r="BC66" s="259"/>
      <c r="BD66" s="257"/>
      <c r="BF66" s="254"/>
      <c r="BG66" s="254"/>
      <c r="BH66" s="254"/>
      <c r="BI66" s="255"/>
      <c r="BJ66" s="261"/>
      <c r="BK66" s="274"/>
      <c r="BL66" s="285"/>
      <c r="BM66" s="286"/>
      <c r="BN66" s="274"/>
      <c r="BO66" s="274"/>
      <c r="BP66" s="258"/>
      <c r="BQ66" s="259"/>
      <c r="BR66" s="257"/>
      <c r="BT66" s="254"/>
      <c r="BU66" s="254"/>
      <c r="BV66" s="254"/>
      <c r="BW66" s="255"/>
      <c r="BX66" s="261"/>
      <c r="BY66" s="274"/>
      <c r="BZ66" s="285"/>
      <c r="CA66" s="286"/>
      <c r="CB66" s="274"/>
      <c r="CC66" s="274"/>
      <c r="CD66" s="258"/>
      <c r="CE66" s="259"/>
      <c r="CF66" s="257"/>
      <c r="CH66" s="254"/>
      <c r="CI66" s="254"/>
      <c r="CJ66" s="254"/>
      <c r="CK66" s="255"/>
      <c r="CL66" s="261"/>
      <c r="CM66" s="274"/>
      <c r="CN66" s="285"/>
      <c r="CO66" s="286"/>
      <c r="CP66" s="274"/>
      <c r="CQ66" s="274"/>
      <c r="CR66" s="258"/>
      <c r="CS66" s="259"/>
      <c r="CT66" s="257"/>
      <c r="CV66" s="254"/>
      <c r="CW66" s="254"/>
      <c r="CX66" s="254"/>
      <c r="CY66" s="255"/>
      <c r="CZ66" s="261"/>
      <c r="DA66" s="274"/>
      <c r="DB66" s="285"/>
      <c r="DC66" s="286"/>
      <c r="DD66" s="274"/>
      <c r="DE66" s="274"/>
      <c r="DF66" s="258"/>
      <c r="DG66" s="259"/>
      <c r="DH66" s="257"/>
      <c r="DJ66" s="254"/>
      <c r="DK66" s="254"/>
      <c r="DL66" s="254"/>
      <c r="DM66" s="255"/>
      <c r="DN66" s="261"/>
      <c r="DO66" s="274"/>
      <c r="DP66" s="285"/>
      <c r="DQ66" s="286"/>
      <c r="DR66" s="274"/>
      <c r="DS66" s="274"/>
      <c r="DT66" s="258"/>
      <c r="DU66" s="259"/>
      <c r="DV66" s="257"/>
      <c r="DX66" s="254"/>
      <c r="DY66" s="254"/>
      <c r="DZ66" s="254"/>
      <c r="EA66" s="255"/>
      <c r="EB66" s="261"/>
      <c r="EC66" s="274"/>
      <c r="ED66" s="285"/>
      <c r="EE66" s="286"/>
      <c r="EF66" s="274"/>
      <c r="EG66" s="274"/>
      <c r="EH66" s="258"/>
      <c r="EI66" s="259"/>
      <c r="EJ66" s="257"/>
      <c r="EL66" s="254"/>
      <c r="EM66" s="254"/>
      <c r="EN66" s="254"/>
      <c r="EO66" s="255"/>
      <c r="EP66" s="261"/>
      <c r="EQ66" s="274"/>
      <c r="ER66" s="285"/>
      <c r="ES66" s="286"/>
      <c r="ET66" s="274"/>
      <c r="EU66" s="274"/>
      <c r="EV66" s="258"/>
      <c r="EW66" s="259"/>
      <c r="EX66" s="257"/>
      <c r="EZ66" s="254"/>
      <c r="FA66" s="254"/>
      <c r="FB66" s="254"/>
      <c r="FC66" s="255"/>
      <c r="FD66" s="261"/>
      <c r="FE66" s="274"/>
      <c r="FF66" s="285"/>
      <c r="FG66" s="286"/>
      <c r="FH66" s="274"/>
      <c r="FI66" s="274"/>
      <c r="FJ66" s="258"/>
      <c r="FK66" s="259"/>
      <c r="FL66" s="257"/>
      <c r="FN66" s="254"/>
      <c r="FO66" s="254"/>
      <c r="FP66" s="254"/>
      <c r="FQ66" s="255"/>
      <c r="FR66" s="261"/>
      <c r="FS66" s="274"/>
      <c r="FT66" s="285"/>
      <c r="FU66" s="286"/>
      <c r="FV66" s="274"/>
      <c r="FW66" s="274"/>
      <c r="FX66" s="258"/>
      <c r="FY66" s="259"/>
      <c r="FZ66" s="257"/>
      <c r="GB66" s="281" t="str">
        <f>DY55</f>
        <v>août</v>
      </c>
      <c r="GC66" s="254"/>
      <c r="GD66" s="255"/>
      <c r="GE66" s="261"/>
      <c r="GF66" s="274">
        <f>EC73</f>
        <v>0</v>
      </c>
      <c r="GG66" s="285">
        <f>ED73</f>
        <v>0</v>
      </c>
      <c r="GH66" s="286">
        <f>EE73</f>
        <v>0</v>
      </c>
      <c r="GI66" s="274">
        <f>EF73</f>
        <v>0</v>
      </c>
      <c r="GJ66" s="274">
        <f>EG73</f>
        <v>0</v>
      </c>
      <c r="GK66" s="258"/>
      <c r="GL66" s="259"/>
      <c r="GM66" s="274">
        <f>EJ73</f>
        <v>0</v>
      </c>
    </row>
    <row r="67" spans="16:196">
      <c r="P67" s="254"/>
      <c r="Q67" s="254"/>
      <c r="R67" s="254"/>
      <c r="S67" s="255"/>
      <c r="T67" s="263"/>
      <c r="U67" s="274"/>
      <c r="V67" s="285"/>
      <c r="W67" s="286"/>
      <c r="X67" s="274"/>
      <c r="Y67" s="274"/>
      <c r="Z67" s="264"/>
      <c r="AA67" s="259"/>
      <c r="AB67" s="257"/>
      <c r="AD67" s="254"/>
      <c r="AE67" s="254"/>
      <c r="AF67" s="254"/>
      <c r="AG67" s="255"/>
      <c r="AH67" s="263"/>
      <c r="AI67" s="274"/>
      <c r="AJ67" s="285"/>
      <c r="AK67" s="286"/>
      <c r="AL67" s="274"/>
      <c r="AM67" s="274"/>
      <c r="AN67" s="264"/>
      <c r="AO67" s="259"/>
      <c r="AP67" s="257"/>
      <c r="AR67" s="254"/>
      <c r="AS67" s="254"/>
      <c r="AT67" s="254"/>
      <c r="AU67" s="255"/>
      <c r="AV67" s="263"/>
      <c r="AW67" s="274"/>
      <c r="AX67" s="285"/>
      <c r="AY67" s="286"/>
      <c r="AZ67" s="274"/>
      <c r="BA67" s="274"/>
      <c r="BB67" s="264"/>
      <c r="BC67" s="259"/>
      <c r="BD67" s="257"/>
      <c r="BF67" s="254"/>
      <c r="BG67" s="254"/>
      <c r="BH67" s="254"/>
      <c r="BI67" s="255"/>
      <c r="BJ67" s="263"/>
      <c r="BK67" s="274"/>
      <c r="BL67" s="285"/>
      <c r="BM67" s="286"/>
      <c r="BN67" s="274"/>
      <c r="BO67" s="274"/>
      <c r="BP67" s="264"/>
      <c r="BQ67" s="259"/>
      <c r="BR67" s="257"/>
      <c r="BT67" s="254"/>
      <c r="BU67" s="254"/>
      <c r="BV67" s="254"/>
      <c r="BW67" s="255"/>
      <c r="BX67" s="263"/>
      <c r="BY67" s="274"/>
      <c r="BZ67" s="285"/>
      <c r="CA67" s="286"/>
      <c r="CB67" s="274"/>
      <c r="CC67" s="274"/>
      <c r="CD67" s="264"/>
      <c r="CE67" s="259"/>
      <c r="CF67" s="257"/>
      <c r="CH67" s="254"/>
      <c r="CI67" s="254"/>
      <c r="CJ67" s="254"/>
      <c r="CK67" s="255"/>
      <c r="CL67" s="263"/>
      <c r="CM67" s="274"/>
      <c r="CN67" s="285"/>
      <c r="CO67" s="286"/>
      <c r="CP67" s="274"/>
      <c r="CQ67" s="274"/>
      <c r="CR67" s="264"/>
      <c r="CS67" s="259"/>
      <c r="CT67" s="257"/>
      <c r="CV67" s="254"/>
      <c r="CW67" s="254"/>
      <c r="CX67" s="254"/>
      <c r="CY67" s="255"/>
      <c r="CZ67" s="263"/>
      <c r="DA67" s="274"/>
      <c r="DB67" s="285"/>
      <c r="DC67" s="286"/>
      <c r="DD67" s="274"/>
      <c r="DE67" s="274"/>
      <c r="DF67" s="264"/>
      <c r="DG67" s="259"/>
      <c r="DH67" s="257"/>
      <c r="DJ67" s="254"/>
      <c r="DK67" s="254"/>
      <c r="DL67" s="254"/>
      <c r="DM67" s="255"/>
      <c r="DN67" s="263"/>
      <c r="DO67" s="274"/>
      <c r="DP67" s="285"/>
      <c r="DQ67" s="286"/>
      <c r="DR67" s="274"/>
      <c r="DS67" s="274"/>
      <c r="DT67" s="264"/>
      <c r="DU67" s="259"/>
      <c r="DV67" s="257"/>
      <c r="DX67" s="254"/>
      <c r="DY67" s="254"/>
      <c r="DZ67" s="254"/>
      <c r="EA67" s="255"/>
      <c r="EB67" s="263"/>
      <c r="EC67" s="274"/>
      <c r="ED67" s="285"/>
      <c r="EE67" s="286"/>
      <c r="EF67" s="274"/>
      <c r="EG67" s="274"/>
      <c r="EH67" s="264"/>
      <c r="EI67" s="259"/>
      <c r="EJ67" s="257"/>
      <c r="EL67" s="254"/>
      <c r="EM67" s="254"/>
      <c r="EN67" s="254"/>
      <c r="EO67" s="255"/>
      <c r="EP67" s="263"/>
      <c r="EQ67" s="274"/>
      <c r="ER67" s="285"/>
      <c r="ES67" s="286"/>
      <c r="ET67" s="274"/>
      <c r="EU67" s="274"/>
      <c r="EV67" s="264"/>
      <c r="EW67" s="259"/>
      <c r="EX67" s="257"/>
      <c r="EZ67" s="254"/>
      <c r="FA67" s="254"/>
      <c r="FB67" s="254"/>
      <c r="FC67" s="255"/>
      <c r="FD67" s="263"/>
      <c r="FE67" s="274"/>
      <c r="FF67" s="285"/>
      <c r="FG67" s="286"/>
      <c r="FH67" s="274"/>
      <c r="FI67" s="274"/>
      <c r="FJ67" s="264"/>
      <c r="FK67" s="259"/>
      <c r="FL67" s="257"/>
      <c r="FN67" s="254"/>
      <c r="FO67" s="254"/>
      <c r="FP67" s="254"/>
      <c r="FQ67" s="255"/>
      <c r="FR67" s="263"/>
      <c r="FS67" s="274"/>
      <c r="FT67" s="285"/>
      <c r="FU67" s="286"/>
      <c r="FV67" s="274"/>
      <c r="FW67" s="274"/>
      <c r="FX67" s="264"/>
      <c r="FY67" s="259"/>
      <c r="FZ67" s="257"/>
      <c r="GB67" s="281" t="str">
        <f>EM55</f>
        <v>septembre</v>
      </c>
      <c r="GC67" s="254"/>
      <c r="GD67" s="255"/>
      <c r="GE67" s="263"/>
      <c r="GF67" s="274">
        <f>EQ73</f>
        <v>0</v>
      </c>
      <c r="GG67" s="285">
        <f>ER73</f>
        <v>0</v>
      </c>
      <c r="GH67" s="286">
        <f>ES73</f>
        <v>0</v>
      </c>
      <c r="GI67" s="274">
        <f>ET73</f>
        <v>0</v>
      </c>
      <c r="GJ67" s="274">
        <f>EU73</f>
        <v>0</v>
      </c>
      <c r="GK67" s="264"/>
      <c r="GL67" s="259"/>
      <c r="GM67" s="274">
        <f>EX73</f>
        <v>0</v>
      </c>
    </row>
    <row r="68" spans="16:196">
      <c r="P68" s="254"/>
      <c r="Q68" s="254"/>
      <c r="R68" s="254"/>
      <c r="S68" s="255"/>
      <c r="T68" s="263"/>
      <c r="U68" s="274"/>
      <c r="V68" s="285"/>
      <c r="W68" s="286"/>
      <c r="X68" s="274"/>
      <c r="Y68" s="274"/>
      <c r="Z68" s="264"/>
      <c r="AA68" s="259"/>
      <c r="AB68" s="257"/>
      <c r="AD68" s="254"/>
      <c r="AE68" s="254"/>
      <c r="AF68" s="254"/>
      <c r="AG68" s="255"/>
      <c r="AH68" s="263"/>
      <c r="AI68" s="274"/>
      <c r="AJ68" s="285"/>
      <c r="AK68" s="286"/>
      <c r="AL68" s="274"/>
      <c r="AM68" s="274"/>
      <c r="AN68" s="264"/>
      <c r="AO68" s="259"/>
      <c r="AP68" s="257"/>
      <c r="AR68" s="254"/>
      <c r="AS68" s="254"/>
      <c r="AT68" s="254"/>
      <c r="AU68" s="255"/>
      <c r="AV68" s="263"/>
      <c r="AW68" s="274"/>
      <c r="AX68" s="285"/>
      <c r="AY68" s="286"/>
      <c r="AZ68" s="274"/>
      <c r="BA68" s="274"/>
      <c r="BB68" s="264"/>
      <c r="BC68" s="259"/>
      <c r="BD68" s="257"/>
      <c r="BF68" s="254"/>
      <c r="BG68" s="254"/>
      <c r="BH68" s="254"/>
      <c r="BI68" s="255"/>
      <c r="BJ68" s="263"/>
      <c r="BK68" s="274"/>
      <c r="BL68" s="285"/>
      <c r="BM68" s="286"/>
      <c r="BN68" s="274"/>
      <c r="BO68" s="274"/>
      <c r="BP68" s="264"/>
      <c r="BQ68" s="259"/>
      <c r="BR68" s="257"/>
      <c r="BT68" s="254"/>
      <c r="BU68" s="254"/>
      <c r="BV68" s="254"/>
      <c r="BW68" s="255"/>
      <c r="BX68" s="263"/>
      <c r="BY68" s="274"/>
      <c r="BZ68" s="285"/>
      <c r="CA68" s="286"/>
      <c r="CB68" s="274"/>
      <c r="CC68" s="274"/>
      <c r="CD68" s="264"/>
      <c r="CE68" s="259"/>
      <c r="CF68" s="257"/>
      <c r="CH68" s="254"/>
      <c r="CI68" s="254"/>
      <c r="CJ68" s="254"/>
      <c r="CK68" s="255"/>
      <c r="CL68" s="263"/>
      <c r="CM68" s="274"/>
      <c r="CN68" s="285"/>
      <c r="CO68" s="286"/>
      <c r="CP68" s="274"/>
      <c r="CQ68" s="274"/>
      <c r="CR68" s="264"/>
      <c r="CS68" s="259"/>
      <c r="CT68" s="257"/>
      <c r="CV68" s="254"/>
      <c r="CW68" s="254"/>
      <c r="CX68" s="254"/>
      <c r="CY68" s="255"/>
      <c r="CZ68" s="263"/>
      <c r="DA68" s="274"/>
      <c r="DB68" s="285"/>
      <c r="DC68" s="286"/>
      <c r="DD68" s="274"/>
      <c r="DE68" s="274"/>
      <c r="DF68" s="264"/>
      <c r="DG68" s="259"/>
      <c r="DH68" s="257"/>
      <c r="DJ68" s="254"/>
      <c r="DK68" s="254"/>
      <c r="DL68" s="254"/>
      <c r="DM68" s="255"/>
      <c r="DN68" s="263"/>
      <c r="DO68" s="274"/>
      <c r="DP68" s="285"/>
      <c r="DQ68" s="286"/>
      <c r="DR68" s="274"/>
      <c r="DS68" s="274"/>
      <c r="DT68" s="264"/>
      <c r="DU68" s="259"/>
      <c r="DV68" s="257"/>
      <c r="DX68" s="254"/>
      <c r="DY68" s="254"/>
      <c r="DZ68" s="254"/>
      <c r="EA68" s="255"/>
      <c r="EB68" s="263"/>
      <c r="EC68" s="274"/>
      <c r="ED68" s="285"/>
      <c r="EE68" s="286"/>
      <c r="EF68" s="274"/>
      <c r="EG68" s="274"/>
      <c r="EH68" s="264"/>
      <c r="EI68" s="259"/>
      <c r="EJ68" s="257"/>
      <c r="EL68" s="254"/>
      <c r="EM68" s="254"/>
      <c r="EN68" s="254"/>
      <c r="EO68" s="255"/>
      <c r="EP68" s="263"/>
      <c r="EQ68" s="274"/>
      <c r="ER68" s="285"/>
      <c r="ES68" s="286"/>
      <c r="ET68" s="274"/>
      <c r="EU68" s="274"/>
      <c r="EV68" s="264"/>
      <c r="EW68" s="259"/>
      <c r="EX68" s="257"/>
      <c r="EZ68" s="254"/>
      <c r="FA68" s="254"/>
      <c r="FB68" s="254"/>
      <c r="FC68" s="255"/>
      <c r="FD68" s="263"/>
      <c r="FE68" s="274"/>
      <c r="FF68" s="285"/>
      <c r="FG68" s="286"/>
      <c r="FH68" s="274"/>
      <c r="FI68" s="274"/>
      <c r="FJ68" s="264"/>
      <c r="FK68" s="259"/>
      <c r="FL68" s="257"/>
      <c r="FN68" s="254"/>
      <c r="FO68" s="254"/>
      <c r="FP68" s="254"/>
      <c r="FQ68" s="255"/>
      <c r="FR68" s="263"/>
      <c r="FS68" s="274"/>
      <c r="FT68" s="285"/>
      <c r="FU68" s="286"/>
      <c r="FV68" s="274"/>
      <c r="FW68" s="274"/>
      <c r="FX68" s="264"/>
      <c r="FY68" s="259"/>
      <c r="FZ68" s="257"/>
      <c r="GB68" s="281" t="str">
        <f>FA55</f>
        <v>octobre</v>
      </c>
      <c r="GC68" s="254"/>
      <c r="GD68" s="255"/>
      <c r="GE68" s="263"/>
      <c r="GF68" s="274">
        <f>FE73</f>
        <v>0</v>
      </c>
      <c r="GG68" s="285">
        <f>FF$26</f>
        <v>0</v>
      </c>
      <c r="GH68" s="286">
        <f>FG73</f>
        <v>0</v>
      </c>
      <c r="GI68" s="274">
        <f>FH73</f>
        <v>0</v>
      </c>
      <c r="GJ68" s="274">
        <f>FI73</f>
        <v>0</v>
      </c>
      <c r="GK68" s="264"/>
      <c r="GL68" s="259"/>
      <c r="GM68" s="274">
        <f>FL73</f>
        <v>0</v>
      </c>
    </row>
    <row r="69" spans="16:196">
      <c r="P69" s="254"/>
      <c r="Q69" s="254"/>
      <c r="R69" s="254"/>
      <c r="S69" s="255"/>
      <c r="T69" s="263"/>
      <c r="U69" s="274"/>
      <c r="V69" s="285"/>
      <c r="W69" s="286"/>
      <c r="X69" s="274"/>
      <c r="Y69" s="274"/>
      <c r="Z69" s="264"/>
      <c r="AA69" s="259"/>
      <c r="AB69" s="257"/>
      <c r="AD69" s="254"/>
      <c r="AE69" s="254"/>
      <c r="AF69" s="254"/>
      <c r="AG69" s="255"/>
      <c r="AH69" s="263"/>
      <c r="AI69" s="274"/>
      <c r="AJ69" s="285"/>
      <c r="AK69" s="286"/>
      <c r="AL69" s="274"/>
      <c r="AM69" s="274"/>
      <c r="AN69" s="264"/>
      <c r="AO69" s="259"/>
      <c r="AP69" s="257"/>
      <c r="AR69" s="254"/>
      <c r="AS69" s="254"/>
      <c r="AT69" s="254"/>
      <c r="AU69" s="255"/>
      <c r="AV69" s="263"/>
      <c r="AW69" s="274"/>
      <c r="AX69" s="285"/>
      <c r="AY69" s="286"/>
      <c r="AZ69" s="274"/>
      <c r="BA69" s="274"/>
      <c r="BB69" s="264"/>
      <c r="BC69" s="259"/>
      <c r="BD69" s="257"/>
      <c r="BF69" s="254"/>
      <c r="BG69" s="254"/>
      <c r="BH69" s="254"/>
      <c r="BI69" s="255"/>
      <c r="BJ69" s="263"/>
      <c r="BK69" s="274"/>
      <c r="BL69" s="285"/>
      <c r="BM69" s="286"/>
      <c r="BN69" s="274"/>
      <c r="BO69" s="274"/>
      <c r="BP69" s="264"/>
      <c r="BQ69" s="259"/>
      <c r="BR69" s="257"/>
      <c r="BT69" s="254"/>
      <c r="BU69" s="254"/>
      <c r="BV69" s="254"/>
      <c r="BW69" s="255"/>
      <c r="BX69" s="263"/>
      <c r="BY69" s="274"/>
      <c r="BZ69" s="285"/>
      <c r="CA69" s="286"/>
      <c r="CB69" s="274"/>
      <c r="CC69" s="274"/>
      <c r="CD69" s="264"/>
      <c r="CE69" s="259"/>
      <c r="CF69" s="257"/>
      <c r="CH69" s="254"/>
      <c r="CI69" s="254"/>
      <c r="CJ69" s="254"/>
      <c r="CK69" s="255"/>
      <c r="CL69" s="263"/>
      <c r="CM69" s="274"/>
      <c r="CN69" s="285"/>
      <c r="CO69" s="286"/>
      <c r="CP69" s="274"/>
      <c r="CQ69" s="274"/>
      <c r="CR69" s="264"/>
      <c r="CS69" s="259"/>
      <c r="CT69" s="257"/>
      <c r="CV69" s="254"/>
      <c r="CW69" s="254"/>
      <c r="CX69" s="254"/>
      <c r="CY69" s="255"/>
      <c r="CZ69" s="263"/>
      <c r="DA69" s="274"/>
      <c r="DB69" s="285"/>
      <c r="DC69" s="286"/>
      <c r="DD69" s="274"/>
      <c r="DE69" s="274"/>
      <c r="DF69" s="264"/>
      <c r="DG69" s="259"/>
      <c r="DH69" s="257"/>
      <c r="DJ69" s="254"/>
      <c r="DK69" s="254"/>
      <c r="DL69" s="254"/>
      <c r="DM69" s="255"/>
      <c r="DN69" s="263"/>
      <c r="DO69" s="274"/>
      <c r="DP69" s="285"/>
      <c r="DQ69" s="286"/>
      <c r="DR69" s="274"/>
      <c r="DS69" s="274"/>
      <c r="DT69" s="264"/>
      <c r="DU69" s="259"/>
      <c r="DV69" s="257"/>
      <c r="DX69" s="254"/>
      <c r="DY69" s="254"/>
      <c r="DZ69" s="254"/>
      <c r="EA69" s="255"/>
      <c r="EB69" s="263"/>
      <c r="EC69" s="274"/>
      <c r="ED69" s="285"/>
      <c r="EE69" s="286"/>
      <c r="EF69" s="274"/>
      <c r="EG69" s="274"/>
      <c r="EH69" s="264"/>
      <c r="EI69" s="259"/>
      <c r="EJ69" s="257"/>
      <c r="EL69" s="254"/>
      <c r="EM69" s="254"/>
      <c r="EN69" s="254"/>
      <c r="EO69" s="255"/>
      <c r="EP69" s="263"/>
      <c r="EQ69" s="274"/>
      <c r="ER69" s="285"/>
      <c r="ES69" s="286"/>
      <c r="ET69" s="274"/>
      <c r="EU69" s="274"/>
      <c r="EV69" s="264"/>
      <c r="EW69" s="259"/>
      <c r="EX69" s="257"/>
      <c r="EZ69" s="254"/>
      <c r="FA69" s="254"/>
      <c r="FB69" s="254"/>
      <c r="FC69" s="255"/>
      <c r="FD69" s="263"/>
      <c r="FE69" s="274"/>
      <c r="FF69" s="285"/>
      <c r="FG69" s="286"/>
      <c r="FH69" s="274"/>
      <c r="FI69" s="274"/>
      <c r="FJ69" s="264"/>
      <c r="FK69" s="259"/>
      <c r="FL69" s="257"/>
      <c r="FN69" s="254"/>
      <c r="FO69" s="254"/>
      <c r="FP69" s="254"/>
      <c r="FQ69" s="255"/>
      <c r="FR69" s="263"/>
      <c r="FS69" s="274"/>
      <c r="FT69" s="285"/>
      <c r="FU69" s="286"/>
      <c r="FV69" s="274"/>
      <c r="FW69" s="274"/>
      <c r="FX69" s="264"/>
      <c r="FY69" s="259"/>
      <c r="FZ69" s="257"/>
      <c r="GB69" s="281" t="str">
        <f>FO55</f>
        <v>novembre</v>
      </c>
      <c r="GC69" s="254"/>
      <c r="GD69" s="255"/>
      <c r="GE69" s="263"/>
      <c r="GF69" s="274">
        <f>FS73</f>
        <v>0</v>
      </c>
      <c r="GG69" s="285">
        <f>FT73</f>
        <v>0</v>
      </c>
      <c r="GH69" s="286">
        <f>FU73</f>
        <v>0</v>
      </c>
      <c r="GI69" s="274">
        <f>FV73</f>
        <v>0</v>
      </c>
      <c r="GJ69" s="274">
        <f>FW73</f>
        <v>0</v>
      </c>
      <c r="GK69" s="264"/>
      <c r="GL69" s="259"/>
      <c r="GM69" s="274">
        <f>FZ73</f>
        <v>0</v>
      </c>
    </row>
    <row r="70" spans="16:196">
      <c r="P70" s="254"/>
      <c r="Q70" s="254"/>
      <c r="R70" s="254"/>
      <c r="S70" s="255"/>
      <c r="T70" s="263"/>
      <c r="U70" s="274"/>
      <c r="V70" s="285"/>
      <c r="W70" s="286"/>
      <c r="X70" s="274"/>
      <c r="Y70" s="274"/>
      <c r="Z70" s="264"/>
      <c r="AA70" s="259"/>
      <c r="AB70" s="257"/>
      <c r="AD70" s="254"/>
      <c r="AE70" s="254"/>
      <c r="AF70" s="254"/>
      <c r="AG70" s="255"/>
      <c r="AH70" s="263"/>
      <c r="AI70" s="274"/>
      <c r="AJ70" s="285"/>
      <c r="AK70" s="286"/>
      <c r="AL70" s="274"/>
      <c r="AM70" s="274"/>
      <c r="AN70" s="264"/>
      <c r="AO70" s="259"/>
      <c r="AP70" s="257"/>
      <c r="AR70" s="254"/>
      <c r="AS70" s="254"/>
      <c r="AT70" s="254"/>
      <c r="AU70" s="255"/>
      <c r="AV70" s="263"/>
      <c r="AW70" s="274"/>
      <c r="AX70" s="285"/>
      <c r="AY70" s="286"/>
      <c r="AZ70" s="274"/>
      <c r="BA70" s="274"/>
      <c r="BB70" s="264"/>
      <c r="BC70" s="259"/>
      <c r="BD70" s="257"/>
      <c r="BF70" s="254"/>
      <c r="BG70" s="254"/>
      <c r="BH70" s="254"/>
      <c r="BI70" s="255"/>
      <c r="BJ70" s="263"/>
      <c r="BK70" s="274"/>
      <c r="BL70" s="285"/>
      <c r="BM70" s="286"/>
      <c r="BN70" s="274"/>
      <c r="BO70" s="274"/>
      <c r="BP70" s="264"/>
      <c r="BQ70" s="259"/>
      <c r="BR70" s="257"/>
      <c r="BT70" s="254"/>
      <c r="BU70" s="254"/>
      <c r="BV70" s="254"/>
      <c r="BW70" s="255"/>
      <c r="BX70" s="263"/>
      <c r="BY70" s="274"/>
      <c r="BZ70" s="285"/>
      <c r="CA70" s="286"/>
      <c r="CB70" s="274"/>
      <c r="CC70" s="274"/>
      <c r="CD70" s="264"/>
      <c r="CE70" s="259"/>
      <c r="CF70" s="257"/>
      <c r="CH70" s="254"/>
      <c r="CI70" s="254"/>
      <c r="CJ70" s="254"/>
      <c r="CK70" s="255"/>
      <c r="CL70" s="263"/>
      <c r="CM70" s="274"/>
      <c r="CN70" s="285"/>
      <c r="CO70" s="286"/>
      <c r="CP70" s="274"/>
      <c r="CQ70" s="274"/>
      <c r="CR70" s="264"/>
      <c r="CS70" s="259"/>
      <c r="CT70" s="257"/>
      <c r="CV70" s="254"/>
      <c r="CW70" s="254"/>
      <c r="CX70" s="254"/>
      <c r="CY70" s="255"/>
      <c r="CZ70" s="263"/>
      <c r="DA70" s="274"/>
      <c r="DB70" s="285"/>
      <c r="DC70" s="286"/>
      <c r="DD70" s="274"/>
      <c r="DE70" s="274"/>
      <c r="DF70" s="264"/>
      <c r="DG70" s="259"/>
      <c r="DH70" s="257"/>
      <c r="DJ70" s="254"/>
      <c r="DK70" s="254"/>
      <c r="DL70" s="254"/>
      <c r="DM70" s="255"/>
      <c r="DN70" s="263"/>
      <c r="DO70" s="274"/>
      <c r="DP70" s="285"/>
      <c r="DQ70" s="286"/>
      <c r="DR70" s="274"/>
      <c r="DS70" s="274"/>
      <c r="DT70" s="264"/>
      <c r="DU70" s="259"/>
      <c r="DV70" s="257"/>
      <c r="DX70" s="254"/>
      <c r="DY70" s="254"/>
      <c r="DZ70" s="254"/>
      <c r="EA70" s="255"/>
      <c r="EB70" s="263"/>
      <c r="EC70" s="274"/>
      <c r="ED70" s="285"/>
      <c r="EE70" s="286"/>
      <c r="EF70" s="274"/>
      <c r="EG70" s="274"/>
      <c r="EH70" s="264"/>
      <c r="EI70" s="259"/>
      <c r="EJ70" s="257"/>
      <c r="EL70" s="254"/>
      <c r="EM70" s="254"/>
      <c r="EN70" s="254"/>
      <c r="EO70" s="255"/>
      <c r="EP70" s="263"/>
      <c r="EQ70" s="274"/>
      <c r="ER70" s="285"/>
      <c r="ES70" s="286"/>
      <c r="ET70" s="274"/>
      <c r="EU70" s="274"/>
      <c r="EV70" s="264"/>
      <c r="EW70" s="259"/>
      <c r="EX70" s="257"/>
      <c r="EZ70" s="254"/>
      <c r="FA70" s="254"/>
      <c r="FB70" s="254"/>
      <c r="FC70" s="255"/>
      <c r="FD70" s="263"/>
      <c r="FE70" s="274"/>
      <c r="FF70" s="285"/>
      <c r="FG70" s="286"/>
      <c r="FH70" s="274"/>
      <c r="FI70" s="274"/>
      <c r="FJ70" s="264"/>
      <c r="FK70" s="259"/>
      <c r="FL70" s="257"/>
      <c r="FN70" s="254"/>
      <c r="FO70" s="254"/>
      <c r="FP70" s="254"/>
      <c r="FQ70" s="255"/>
      <c r="FR70" s="263"/>
      <c r="FS70" s="274"/>
      <c r="FT70" s="285"/>
      <c r="FU70" s="286"/>
      <c r="FV70" s="274"/>
      <c r="FW70" s="274"/>
      <c r="FX70" s="264"/>
      <c r="FY70" s="259"/>
      <c r="FZ70" s="257"/>
      <c r="GB70" s="254"/>
      <c r="GC70" s="254"/>
      <c r="GD70" s="255"/>
      <c r="GE70" s="263"/>
      <c r="GF70" s="274"/>
      <c r="GG70" s="285"/>
      <c r="GH70" s="286"/>
      <c r="GI70" s="274"/>
      <c r="GJ70" s="274"/>
      <c r="GK70" s="264"/>
      <c r="GL70" s="259"/>
      <c r="GM70" s="257"/>
    </row>
    <row r="71" spans="16:196">
      <c r="P71" s="254"/>
      <c r="Q71" s="254"/>
      <c r="R71" s="254"/>
      <c r="S71" s="255"/>
      <c r="T71" s="263"/>
      <c r="U71" s="274"/>
      <c r="V71" s="285"/>
      <c r="W71" s="286"/>
      <c r="X71" s="274"/>
      <c r="Y71" s="274"/>
      <c r="Z71" s="264"/>
      <c r="AA71" s="259"/>
      <c r="AB71" s="257"/>
      <c r="AD71" s="254"/>
      <c r="AE71" s="254"/>
      <c r="AF71" s="254"/>
      <c r="AG71" s="255"/>
      <c r="AH71" s="263"/>
      <c r="AI71" s="274"/>
      <c r="AJ71" s="285"/>
      <c r="AK71" s="286"/>
      <c r="AL71" s="274"/>
      <c r="AM71" s="274"/>
      <c r="AN71" s="264"/>
      <c r="AO71" s="259"/>
      <c r="AP71" s="257"/>
      <c r="AR71" s="254"/>
      <c r="AS71" s="254"/>
      <c r="AT71" s="254"/>
      <c r="AU71" s="255"/>
      <c r="AV71" s="263"/>
      <c r="AW71" s="274"/>
      <c r="AX71" s="285"/>
      <c r="AY71" s="286"/>
      <c r="AZ71" s="274"/>
      <c r="BA71" s="274"/>
      <c r="BB71" s="264"/>
      <c r="BC71" s="259"/>
      <c r="BD71" s="257"/>
      <c r="BF71" s="254"/>
      <c r="BG71" s="254"/>
      <c r="BH71" s="254"/>
      <c r="BI71" s="255"/>
      <c r="BJ71" s="263"/>
      <c r="BK71" s="274"/>
      <c r="BL71" s="285"/>
      <c r="BM71" s="286"/>
      <c r="BN71" s="274"/>
      <c r="BO71" s="274"/>
      <c r="BP71" s="264"/>
      <c r="BQ71" s="259"/>
      <c r="BR71" s="257"/>
      <c r="BT71" s="254"/>
      <c r="BU71" s="254"/>
      <c r="BV71" s="254"/>
      <c r="BW71" s="255"/>
      <c r="BX71" s="263"/>
      <c r="BY71" s="274"/>
      <c r="BZ71" s="285"/>
      <c r="CA71" s="286"/>
      <c r="CB71" s="274"/>
      <c r="CC71" s="274"/>
      <c r="CD71" s="264"/>
      <c r="CE71" s="259"/>
      <c r="CF71" s="257"/>
      <c r="CH71" s="254"/>
      <c r="CI71" s="254"/>
      <c r="CJ71" s="254"/>
      <c r="CK71" s="255"/>
      <c r="CL71" s="263"/>
      <c r="CM71" s="274"/>
      <c r="CN71" s="285"/>
      <c r="CO71" s="286"/>
      <c r="CP71" s="274"/>
      <c r="CQ71" s="274"/>
      <c r="CR71" s="264"/>
      <c r="CS71" s="259"/>
      <c r="CT71" s="257"/>
      <c r="CV71" s="254"/>
      <c r="CW71" s="254"/>
      <c r="CX71" s="254"/>
      <c r="CY71" s="255"/>
      <c r="CZ71" s="263"/>
      <c r="DA71" s="274"/>
      <c r="DB71" s="285"/>
      <c r="DC71" s="286"/>
      <c r="DD71" s="274"/>
      <c r="DE71" s="274"/>
      <c r="DF71" s="264"/>
      <c r="DG71" s="259"/>
      <c r="DH71" s="257"/>
      <c r="DJ71" s="254"/>
      <c r="DK71" s="254"/>
      <c r="DL71" s="254"/>
      <c r="DM71" s="255"/>
      <c r="DN71" s="263"/>
      <c r="DO71" s="274"/>
      <c r="DP71" s="285"/>
      <c r="DQ71" s="286"/>
      <c r="DR71" s="274"/>
      <c r="DS71" s="274"/>
      <c r="DT71" s="264"/>
      <c r="DU71" s="259"/>
      <c r="DV71" s="257"/>
      <c r="DX71" s="254"/>
      <c r="DY71" s="254"/>
      <c r="DZ71" s="254"/>
      <c r="EA71" s="255"/>
      <c r="EB71" s="263"/>
      <c r="EC71" s="274"/>
      <c r="ED71" s="285"/>
      <c r="EE71" s="286"/>
      <c r="EF71" s="274"/>
      <c r="EG71" s="274"/>
      <c r="EH71" s="264"/>
      <c r="EI71" s="259"/>
      <c r="EJ71" s="257"/>
      <c r="EL71" s="254"/>
      <c r="EM71" s="254"/>
      <c r="EN71" s="254"/>
      <c r="EO71" s="255"/>
      <c r="EP71" s="263"/>
      <c r="EQ71" s="274"/>
      <c r="ER71" s="285"/>
      <c r="ES71" s="286"/>
      <c r="ET71" s="274"/>
      <c r="EU71" s="274"/>
      <c r="EV71" s="264"/>
      <c r="EW71" s="259"/>
      <c r="EX71" s="257"/>
      <c r="EZ71" s="254"/>
      <c r="FA71" s="254"/>
      <c r="FB71" s="254"/>
      <c r="FC71" s="255"/>
      <c r="FD71" s="263"/>
      <c r="FE71" s="274"/>
      <c r="FF71" s="285"/>
      <c r="FG71" s="286"/>
      <c r="FH71" s="274"/>
      <c r="FI71" s="274"/>
      <c r="FJ71" s="264"/>
      <c r="FK71" s="259"/>
      <c r="FL71" s="257"/>
      <c r="FN71" s="254"/>
      <c r="FO71" s="254"/>
      <c r="FP71" s="254"/>
      <c r="FQ71" s="255"/>
      <c r="FR71" s="263"/>
      <c r="FS71" s="274"/>
      <c r="FT71" s="285"/>
      <c r="FU71" s="286"/>
      <c r="FV71" s="274"/>
      <c r="FW71" s="274"/>
      <c r="FX71" s="264"/>
      <c r="FY71" s="259"/>
      <c r="FZ71" s="257"/>
      <c r="GB71" s="254"/>
      <c r="GC71" s="254"/>
      <c r="GD71" s="255"/>
      <c r="GE71" s="263"/>
      <c r="GF71" s="274"/>
      <c r="GG71" s="285"/>
      <c r="GH71" s="286"/>
      <c r="GI71" s="274"/>
      <c r="GJ71" s="274"/>
      <c r="GK71" s="264"/>
      <c r="GL71" s="259"/>
      <c r="GM71" s="257"/>
    </row>
    <row r="72" spans="16:196">
      <c r="P72" s="265"/>
      <c r="Q72" s="265"/>
      <c r="R72" s="265"/>
      <c r="S72" s="266"/>
      <c r="T72" s="267"/>
      <c r="U72" s="276"/>
      <c r="V72" s="284"/>
      <c r="W72" s="284"/>
      <c r="X72" s="276"/>
      <c r="Y72" s="276"/>
      <c r="Z72" s="269"/>
      <c r="AA72" s="270"/>
      <c r="AB72" s="268"/>
      <c r="AC72" s="236"/>
      <c r="AD72" s="265"/>
      <c r="AE72" s="265"/>
      <c r="AF72" s="265"/>
      <c r="AG72" s="266"/>
      <c r="AH72" s="267"/>
      <c r="AI72" s="276"/>
      <c r="AJ72" s="284"/>
      <c r="AK72" s="284"/>
      <c r="AL72" s="276"/>
      <c r="AM72" s="276"/>
      <c r="AN72" s="269"/>
      <c r="AO72" s="270"/>
      <c r="AP72" s="268"/>
      <c r="AQ72" s="236"/>
      <c r="AR72" s="265"/>
      <c r="AS72" s="265"/>
      <c r="AT72" s="265"/>
      <c r="AU72" s="266"/>
      <c r="AV72" s="267"/>
      <c r="AW72" s="276"/>
      <c r="AX72" s="284"/>
      <c r="AY72" s="284"/>
      <c r="AZ72" s="276"/>
      <c r="BA72" s="276"/>
      <c r="BB72" s="269"/>
      <c r="BC72" s="270"/>
      <c r="BD72" s="268"/>
      <c r="BE72" s="236"/>
      <c r="BF72" s="265"/>
      <c r="BG72" s="265"/>
      <c r="BH72" s="265"/>
      <c r="BI72" s="266"/>
      <c r="BJ72" s="267"/>
      <c r="BK72" s="276"/>
      <c r="BL72" s="284"/>
      <c r="BM72" s="284"/>
      <c r="BN72" s="276"/>
      <c r="BO72" s="276"/>
      <c r="BP72" s="269"/>
      <c r="BQ72" s="270"/>
      <c r="BR72" s="268"/>
      <c r="BS72" s="236"/>
      <c r="BT72" s="265"/>
      <c r="BU72" s="265"/>
      <c r="BV72" s="265"/>
      <c r="BW72" s="266"/>
      <c r="BX72" s="267"/>
      <c r="BY72" s="276"/>
      <c r="BZ72" s="284"/>
      <c r="CA72" s="284"/>
      <c r="CB72" s="276"/>
      <c r="CC72" s="276"/>
      <c r="CD72" s="269"/>
      <c r="CE72" s="270"/>
      <c r="CF72" s="268"/>
      <c r="CG72" s="236"/>
      <c r="CH72" s="265"/>
      <c r="CI72" s="265"/>
      <c r="CJ72" s="265"/>
      <c r="CK72" s="266"/>
      <c r="CL72" s="267"/>
      <c r="CM72" s="276"/>
      <c r="CN72" s="284"/>
      <c r="CO72" s="284"/>
      <c r="CP72" s="276"/>
      <c r="CQ72" s="276"/>
      <c r="CR72" s="269"/>
      <c r="CS72" s="270"/>
      <c r="CT72" s="268"/>
      <c r="CU72" s="236"/>
      <c r="CV72" s="265"/>
      <c r="CW72" s="265"/>
      <c r="CX72" s="265"/>
      <c r="CY72" s="266"/>
      <c r="CZ72" s="267"/>
      <c r="DA72" s="276"/>
      <c r="DB72" s="284"/>
      <c r="DC72" s="284"/>
      <c r="DD72" s="276"/>
      <c r="DE72" s="276"/>
      <c r="DF72" s="269"/>
      <c r="DG72" s="270"/>
      <c r="DH72" s="268"/>
      <c r="DI72" s="236"/>
      <c r="DJ72" s="265"/>
      <c r="DK72" s="265"/>
      <c r="DL72" s="265"/>
      <c r="DM72" s="266"/>
      <c r="DN72" s="267"/>
      <c r="DO72" s="276"/>
      <c r="DP72" s="284"/>
      <c r="DQ72" s="284"/>
      <c r="DR72" s="276"/>
      <c r="DS72" s="276"/>
      <c r="DT72" s="269"/>
      <c r="DU72" s="270"/>
      <c r="DV72" s="268"/>
      <c r="DW72" s="236"/>
      <c r="DX72" s="265"/>
      <c r="DY72" s="265"/>
      <c r="DZ72" s="265"/>
      <c r="EA72" s="266"/>
      <c r="EB72" s="267"/>
      <c r="EC72" s="276"/>
      <c r="ED72" s="284"/>
      <c r="EE72" s="284"/>
      <c r="EF72" s="276"/>
      <c r="EG72" s="276"/>
      <c r="EH72" s="269"/>
      <c r="EI72" s="270"/>
      <c r="EJ72" s="268"/>
      <c r="EK72" s="236"/>
      <c r="EL72" s="265"/>
      <c r="EM72" s="265"/>
      <c r="EN72" s="265"/>
      <c r="EO72" s="266"/>
      <c r="EP72" s="267"/>
      <c r="EQ72" s="276"/>
      <c r="ER72" s="284"/>
      <c r="ES72" s="284"/>
      <c r="ET72" s="276"/>
      <c r="EU72" s="276"/>
      <c r="EV72" s="269"/>
      <c r="EW72" s="270"/>
      <c r="EX72" s="268"/>
      <c r="EY72" s="236"/>
      <c r="EZ72" s="265"/>
      <c r="FA72" s="265"/>
      <c r="FB72" s="265"/>
      <c r="FC72" s="266"/>
      <c r="FD72" s="267"/>
      <c r="FE72" s="276"/>
      <c r="FF72" s="284"/>
      <c r="FG72" s="284"/>
      <c r="FH72" s="276"/>
      <c r="FI72" s="276"/>
      <c r="FJ72" s="269"/>
      <c r="FK72" s="270"/>
      <c r="FL72" s="268"/>
      <c r="FM72" s="236"/>
      <c r="FN72" s="265"/>
      <c r="FO72" s="265"/>
      <c r="FP72" s="265"/>
      <c r="FQ72" s="266"/>
      <c r="FR72" s="267"/>
      <c r="FS72" s="276"/>
      <c r="FT72" s="284"/>
      <c r="FU72" s="284"/>
      <c r="FV72" s="276"/>
      <c r="FW72" s="276"/>
      <c r="FX72" s="269"/>
      <c r="FY72" s="270"/>
      <c r="FZ72" s="268"/>
      <c r="GA72" s="236"/>
      <c r="GB72" s="265"/>
      <c r="GC72" s="265"/>
      <c r="GD72" s="266"/>
      <c r="GE72" s="267"/>
      <c r="GF72" s="276"/>
      <c r="GG72" s="284"/>
      <c r="GH72" s="284"/>
      <c r="GI72" s="276"/>
      <c r="GJ72" s="276"/>
      <c r="GK72" s="269"/>
      <c r="GL72" s="270"/>
      <c r="GM72" s="268"/>
      <c r="GN72" s="236"/>
    </row>
    <row r="73" spans="16:196" ht="14" customHeight="1">
      <c r="P73" s="383"/>
      <c r="Q73" s="384"/>
      <c r="R73" s="384"/>
      <c r="S73" s="384"/>
      <c r="T73" s="385"/>
      <c r="U73" s="277"/>
      <c r="V73" s="289"/>
      <c r="W73" s="290"/>
      <c r="X73" s="280"/>
      <c r="Y73" s="280"/>
      <c r="Z73" s="291"/>
      <c r="AA73" s="292"/>
      <c r="AB73" s="277"/>
      <c r="AD73" s="424" t="s">
        <v>146</v>
      </c>
      <c r="AE73" s="425"/>
      <c r="AF73" s="425"/>
      <c r="AG73" s="425"/>
      <c r="AH73" s="426"/>
      <c r="AI73" s="277">
        <f>SUM(AI58:AI72)</f>
        <v>0</v>
      </c>
      <c r="AJ73" s="289">
        <f>SUM(AJ58:AJ72)</f>
        <v>0</v>
      </c>
      <c r="AK73" s="290">
        <f>SUM(AK58:AK72)</f>
        <v>0</v>
      </c>
      <c r="AL73" s="280">
        <f>SUM(AL58:AL72)</f>
        <v>0</v>
      </c>
      <c r="AM73" s="280">
        <f>SUM(AM58:AM72)</f>
        <v>0</v>
      </c>
      <c r="AN73" s="291"/>
      <c r="AO73" s="292"/>
      <c r="AP73" s="277">
        <f>SUM(AP58:AP72)</f>
        <v>0</v>
      </c>
      <c r="AR73" s="424" t="s">
        <v>146</v>
      </c>
      <c r="AS73" s="425"/>
      <c r="AT73" s="425"/>
      <c r="AU73" s="425"/>
      <c r="AV73" s="426"/>
      <c r="AW73" s="277">
        <f>SUM(AW58:AW72)</f>
        <v>0</v>
      </c>
      <c r="AX73" s="289">
        <f>SUM(AX58:AX72)</f>
        <v>0</v>
      </c>
      <c r="AY73" s="290">
        <f>SUM(AY58:AY72)</f>
        <v>0</v>
      </c>
      <c r="AZ73" s="280">
        <f>SUM(AZ58:AZ72)</f>
        <v>0</v>
      </c>
      <c r="BA73" s="280">
        <f>SUM(BA58:BA72)</f>
        <v>0</v>
      </c>
      <c r="BB73" s="291"/>
      <c r="BC73" s="292"/>
      <c r="BD73" s="277">
        <f>SUM(BD58:BD72)</f>
        <v>0</v>
      </c>
      <c r="BF73" s="424" t="s">
        <v>146</v>
      </c>
      <c r="BG73" s="425"/>
      <c r="BH73" s="425"/>
      <c r="BI73" s="425"/>
      <c r="BJ73" s="426"/>
      <c r="BK73" s="277">
        <f>SUM(BK58:BK72)</f>
        <v>0</v>
      </c>
      <c r="BL73" s="289">
        <f>SUM(BL58:BL72)</f>
        <v>0</v>
      </c>
      <c r="BM73" s="290">
        <f>SUM(BM58:BM72)</f>
        <v>0</v>
      </c>
      <c r="BN73" s="280">
        <f>SUM(BN58:BN72)</f>
        <v>0</v>
      </c>
      <c r="BO73" s="280">
        <f>SUM(BO58:BO72)</f>
        <v>0</v>
      </c>
      <c r="BP73" s="291"/>
      <c r="BQ73" s="292"/>
      <c r="BR73" s="277">
        <f>SUM(BR58:BR72)</f>
        <v>0</v>
      </c>
      <c r="BT73" s="424" t="s">
        <v>146</v>
      </c>
      <c r="BU73" s="425"/>
      <c r="BV73" s="425"/>
      <c r="BW73" s="425"/>
      <c r="BX73" s="426"/>
      <c r="BY73" s="277">
        <f>SUM(BY58:BY72)</f>
        <v>0</v>
      </c>
      <c r="BZ73" s="289">
        <f>SUM(BZ58:BZ72)</f>
        <v>0</v>
      </c>
      <c r="CA73" s="290">
        <f>SUM(CA58:CA72)</f>
        <v>0</v>
      </c>
      <c r="CB73" s="280">
        <f>SUM(CB58:CB72)</f>
        <v>0</v>
      </c>
      <c r="CC73" s="280">
        <f>SUM(CC58:CC72)</f>
        <v>0</v>
      </c>
      <c r="CD73" s="291"/>
      <c r="CE73" s="292"/>
      <c r="CF73" s="277">
        <f>SUM(CF58:CF72)</f>
        <v>0</v>
      </c>
      <c r="CH73" s="424" t="s">
        <v>146</v>
      </c>
      <c r="CI73" s="425"/>
      <c r="CJ73" s="425"/>
      <c r="CK73" s="425"/>
      <c r="CL73" s="426"/>
      <c r="CM73" s="277">
        <f>SUM(CM58:CM72)</f>
        <v>0</v>
      </c>
      <c r="CN73" s="289">
        <f>SUM(CN58:CN72)</f>
        <v>0</v>
      </c>
      <c r="CO73" s="290">
        <f>SUM(CO58:CO72)</f>
        <v>0</v>
      </c>
      <c r="CP73" s="280">
        <f>SUM(CP58:CP72)</f>
        <v>0</v>
      </c>
      <c r="CQ73" s="280">
        <f>SUM(CQ58:CQ72)</f>
        <v>0</v>
      </c>
      <c r="CR73" s="291"/>
      <c r="CS73" s="292"/>
      <c r="CT73" s="277">
        <f>SUM(CT58:CT72)</f>
        <v>0</v>
      </c>
      <c r="CV73" s="424" t="s">
        <v>146</v>
      </c>
      <c r="CW73" s="425"/>
      <c r="CX73" s="425"/>
      <c r="CY73" s="425"/>
      <c r="CZ73" s="426"/>
      <c r="DA73" s="277">
        <f>SUM(DA58:DA72)</f>
        <v>0</v>
      </c>
      <c r="DB73" s="289">
        <f>SUM(DB58:DB72)</f>
        <v>0</v>
      </c>
      <c r="DC73" s="290">
        <f>SUM(DC58:DC72)</f>
        <v>0</v>
      </c>
      <c r="DD73" s="280">
        <f>SUM(DD58:DD72)</f>
        <v>0</v>
      </c>
      <c r="DE73" s="280">
        <f>SUM(DE58:DE72)</f>
        <v>0</v>
      </c>
      <c r="DF73" s="291"/>
      <c r="DG73" s="292"/>
      <c r="DH73" s="277">
        <f>SUM(DH58:DH72)</f>
        <v>0</v>
      </c>
      <c r="DJ73" s="424" t="s">
        <v>146</v>
      </c>
      <c r="DK73" s="425"/>
      <c r="DL73" s="425"/>
      <c r="DM73" s="425"/>
      <c r="DN73" s="426"/>
      <c r="DO73" s="277">
        <f>SUM(DO58:DO72)</f>
        <v>0</v>
      </c>
      <c r="DP73" s="289">
        <f>SUM(DP58:DP72)</f>
        <v>0</v>
      </c>
      <c r="DQ73" s="290">
        <f>SUM(DQ58:DQ72)</f>
        <v>0</v>
      </c>
      <c r="DR73" s="280">
        <f>SUM(DR58:DR72)</f>
        <v>0</v>
      </c>
      <c r="DS73" s="280">
        <f>SUM(DS58:DS72)</f>
        <v>0</v>
      </c>
      <c r="DT73" s="291"/>
      <c r="DU73" s="292"/>
      <c r="DV73" s="277">
        <f>SUM(DV58:DV72)</f>
        <v>0</v>
      </c>
      <c r="DX73" s="424" t="s">
        <v>146</v>
      </c>
      <c r="DY73" s="425"/>
      <c r="DZ73" s="425"/>
      <c r="EA73" s="425"/>
      <c r="EB73" s="426"/>
      <c r="EC73" s="277">
        <f>SUM(EC58:EC72)</f>
        <v>0</v>
      </c>
      <c r="ED73" s="289">
        <f>SUM(ED58:ED72)</f>
        <v>0</v>
      </c>
      <c r="EE73" s="290">
        <f>SUM(EE58:EE72)</f>
        <v>0</v>
      </c>
      <c r="EF73" s="280">
        <f>SUM(EF58:EF72)</f>
        <v>0</v>
      </c>
      <c r="EG73" s="280">
        <f>SUM(EG58:EG72)</f>
        <v>0</v>
      </c>
      <c r="EH73" s="291"/>
      <c r="EI73" s="292"/>
      <c r="EJ73" s="277">
        <f>SUM(EJ58:EJ72)</f>
        <v>0</v>
      </c>
      <c r="EL73" s="424" t="s">
        <v>146</v>
      </c>
      <c r="EM73" s="425"/>
      <c r="EN73" s="425"/>
      <c r="EO73" s="425"/>
      <c r="EP73" s="426"/>
      <c r="EQ73" s="277">
        <f>SUM(EQ58:EQ72)</f>
        <v>0</v>
      </c>
      <c r="ER73" s="289">
        <f>SUM(ER58:ER72)</f>
        <v>0</v>
      </c>
      <c r="ES73" s="290">
        <f>SUM(ES58:ES72)</f>
        <v>0</v>
      </c>
      <c r="ET73" s="280">
        <f>SUM(ET58:ET72)</f>
        <v>0</v>
      </c>
      <c r="EU73" s="280">
        <f>SUM(EU58:EU72)</f>
        <v>0</v>
      </c>
      <c r="EV73" s="291"/>
      <c r="EW73" s="292"/>
      <c r="EX73" s="277">
        <f>SUM(EX58:EX72)</f>
        <v>0</v>
      </c>
      <c r="EZ73" s="424" t="s">
        <v>146</v>
      </c>
      <c r="FA73" s="425"/>
      <c r="FB73" s="425"/>
      <c r="FC73" s="425"/>
      <c r="FD73" s="426"/>
      <c r="FE73" s="277">
        <f>SUM(FE58:FE72)</f>
        <v>0</v>
      </c>
      <c r="FF73" s="289">
        <f>SUM(FF58:FF72)</f>
        <v>0</v>
      </c>
      <c r="FG73" s="290">
        <f>SUM(FG58:FG72)</f>
        <v>0</v>
      </c>
      <c r="FH73" s="280">
        <f>SUM(FH58:FH72)</f>
        <v>0</v>
      </c>
      <c r="FI73" s="280">
        <f>SUM(FI58:FI72)</f>
        <v>0</v>
      </c>
      <c r="FJ73" s="291"/>
      <c r="FK73" s="292"/>
      <c r="FL73" s="277">
        <f>SUM(FL58:FL72)</f>
        <v>0</v>
      </c>
      <c r="FN73" s="424" t="s">
        <v>146</v>
      </c>
      <c r="FO73" s="425"/>
      <c r="FP73" s="425"/>
      <c r="FQ73" s="425"/>
      <c r="FR73" s="426"/>
      <c r="FS73" s="277">
        <f>SUM(FS58:FS72)</f>
        <v>0</v>
      </c>
      <c r="FT73" s="289">
        <f>SUM(FT58:FT72)</f>
        <v>0</v>
      </c>
      <c r="FU73" s="290">
        <f>SUM(FU58:FU72)</f>
        <v>0</v>
      </c>
      <c r="FV73" s="280">
        <f>SUM(FV58:FV72)</f>
        <v>0</v>
      </c>
      <c r="FW73" s="280">
        <f>SUM(FW58:FW72)</f>
        <v>0</v>
      </c>
      <c r="FX73" s="291"/>
      <c r="FY73" s="292"/>
      <c r="FZ73" s="277">
        <f>SUM(FZ58:FZ72)</f>
        <v>0</v>
      </c>
      <c r="GB73" s="424" t="s">
        <v>146</v>
      </c>
      <c r="GC73" s="425"/>
      <c r="GD73" s="425"/>
      <c r="GE73" s="426"/>
      <c r="GF73" s="277">
        <f>SUM(GF58:GF72)</f>
        <v>0</v>
      </c>
      <c r="GG73" s="289">
        <f>SUM(GG58:GG72)</f>
        <v>0</v>
      </c>
      <c r="GH73" s="290">
        <f>SUM(GH58:GH72)</f>
        <v>0</v>
      </c>
      <c r="GI73" s="280">
        <f>SUM(GI58:GI72)</f>
        <v>0</v>
      </c>
      <c r="GJ73" s="280">
        <f>SUM(GJ58:GJ72)</f>
        <v>0</v>
      </c>
      <c r="GK73" s="291"/>
      <c r="GL73" s="292"/>
      <c r="GM73" s="277">
        <f>SUM(GM58:GM72)</f>
        <v>0</v>
      </c>
    </row>
    <row r="74" spans="16:196">
      <c r="P74" s="271"/>
      <c r="Q74" s="271"/>
      <c r="R74" s="271"/>
      <c r="S74" s="272"/>
      <c r="T74" s="271"/>
      <c r="U74" s="278"/>
      <c r="V74" s="284"/>
      <c r="W74" s="284"/>
      <c r="X74" s="278"/>
      <c r="Y74" s="278"/>
      <c r="Z74" s="271"/>
      <c r="AA74" s="273"/>
      <c r="AB74" s="278"/>
      <c r="AC74" s="236"/>
      <c r="AD74" s="271"/>
      <c r="AE74" s="271"/>
      <c r="AF74" s="271"/>
      <c r="AG74" s="272"/>
      <c r="AH74" s="271"/>
      <c r="AI74" s="278"/>
      <c r="AJ74" s="284"/>
      <c r="AK74" s="284"/>
      <c r="AL74" s="278"/>
      <c r="AM74" s="278"/>
      <c r="AN74" s="271"/>
      <c r="AO74" s="273"/>
      <c r="AP74" s="278"/>
      <c r="AQ74" s="236"/>
      <c r="AR74" s="271"/>
      <c r="AS74" s="271"/>
      <c r="AT74" s="271"/>
      <c r="AU74" s="272"/>
      <c r="AV74" s="271"/>
      <c r="AW74" s="278"/>
      <c r="AX74" s="284"/>
      <c r="AY74" s="284"/>
      <c r="AZ74" s="278"/>
      <c r="BA74" s="278"/>
      <c r="BB74" s="271"/>
      <c r="BC74" s="273"/>
      <c r="BD74" s="278"/>
      <c r="BE74" s="236"/>
      <c r="BF74" s="271"/>
      <c r="BG74" s="271"/>
      <c r="BH74" s="271"/>
      <c r="BI74" s="272"/>
      <c r="BJ74" s="271"/>
      <c r="BK74" s="278"/>
      <c r="BL74" s="284"/>
      <c r="BM74" s="284"/>
      <c r="BN74" s="278"/>
      <c r="BO74" s="278"/>
      <c r="BP74" s="271"/>
      <c r="BQ74" s="273"/>
      <c r="BR74" s="278"/>
      <c r="BS74" s="236"/>
      <c r="BT74" s="271"/>
      <c r="BU74" s="271"/>
      <c r="BV74" s="271"/>
      <c r="BW74" s="272"/>
      <c r="BX74" s="271"/>
      <c r="BY74" s="278"/>
      <c r="BZ74" s="284"/>
      <c r="CA74" s="284"/>
      <c r="CB74" s="278"/>
      <c r="CC74" s="278"/>
      <c r="CD74" s="271"/>
      <c r="CE74" s="273"/>
      <c r="CF74" s="278"/>
      <c r="CG74" s="236"/>
      <c r="CH74" s="271"/>
      <c r="CI74" s="271"/>
      <c r="CJ74" s="271"/>
      <c r="CK74" s="272"/>
      <c r="CL74" s="271"/>
      <c r="CM74" s="278"/>
      <c r="CN74" s="284"/>
      <c r="CO74" s="284"/>
      <c r="CP74" s="278"/>
      <c r="CQ74" s="278"/>
      <c r="CR74" s="271"/>
      <c r="CS74" s="273"/>
      <c r="CT74" s="278"/>
      <c r="CU74" s="236"/>
      <c r="CV74" s="271"/>
      <c r="CW74" s="271"/>
      <c r="CX74" s="271"/>
      <c r="CY74" s="272"/>
      <c r="CZ74" s="271"/>
      <c r="DA74" s="278"/>
      <c r="DB74" s="284"/>
      <c r="DC74" s="284"/>
      <c r="DD74" s="278"/>
      <c r="DE74" s="278"/>
      <c r="DF74" s="271"/>
      <c r="DG74" s="273"/>
      <c r="DH74" s="278"/>
      <c r="DI74" s="236"/>
      <c r="DJ74" s="271"/>
      <c r="DK74" s="271"/>
      <c r="DL74" s="271"/>
      <c r="DM74" s="272"/>
      <c r="DN74" s="271"/>
      <c r="DO74" s="278"/>
      <c r="DP74" s="284"/>
      <c r="DQ74" s="284"/>
      <c r="DR74" s="278"/>
      <c r="DS74" s="278"/>
      <c r="DT74" s="271"/>
      <c r="DU74" s="273"/>
      <c r="DV74" s="278"/>
      <c r="DW74" s="236"/>
      <c r="DX74" s="271"/>
      <c r="DY74" s="271"/>
      <c r="DZ74" s="271"/>
      <c r="EA74" s="272"/>
      <c r="EB74" s="271"/>
      <c r="EC74" s="278"/>
      <c r="ED74" s="284"/>
      <c r="EE74" s="284"/>
      <c r="EF74" s="278"/>
      <c r="EG74" s="278"/>
      <c r="EH74" s="271"/>
      <c r="EI74" s="273"/>
      <c r="EJ74" s="278"/>
      <c r="EK74" s="236"/>
      <c r="EL74" s="271"/>
      <c r="EM74" s="271"/>
      <c r="EN74" s="271"/>
      <c r="EO74" s="272"/>
      <c r="EP74" s="271"/>
      <c r="EQ74" s="278"/>
      <c r="ER74" s="284"/>
      <c r="ES74" s="284"/>
      <c r="ET74" s="278"/>
      <c r="EU74" s="278"/>
      <c r="EV74" s="271"/>
      <c r="EW74" s="273"/>
      <c r="EX74" s="278"/>
      <c r="EY74" s="236"/>
      <c r="EZ74" s="271"/>
      <c r="FA74" s="271"/>
      <c r="FB74" s="271"/>
      <c r="FC74" s="272"/>
      <c r="FD74" s="271"/>
      <c r="FE74" s="278"/>
      <c r="FF74" s="284"/>
      <c r="FG74" s="284"/>
      <c r="FH74" s="278"/>
      <c r="FI74" s="278"/>
      <c r="FJ74" s="271"/>
      <c r="FK74" s="273"/>
      <c r="FL74" s="278"/>
      <c r="FM74" s="236"/>
      <c r="FN74" s="271"/>
      <c r="FO74" s="271"/>
      <c r="FP74" s="271"/>
      <c r="FQ74" s="272"/>
      <c r="FR74" s="271"/>
      <c r="FS74" s="278"/>
      <c r="FT74" s="284"/>
      <c r="FU74" s="284"/>
      <c r="FV74" s="278"/>
      <c r="FW74" s="278"/>
      <c r="FX74" s="271"/>
      <c r="FY74" s="273"/>
      <c r="FZ74" s="278"/>
      <c r="GA74" s="236"/>
      <c r="GB74" s="271"/>
      <c r="GC74" s="271"/>
      <c r="GD74" s="272"/>
      <c r="GE74" s="271"/>
      <c r="GF74" s="278"/>
      <c r="GG74" s="284"/>
      <c r="GH74" s="284"/>
      <c r="GI74" s="278"/>
      <c r="GJ74" s="278"/>
      <c r="GK74" s="271"/>
      <c r="GL74" s="273"/>
      <c r="GM74" s="278"/>
      <c r="GN74" s="236"/>
    </row>
    <row r="75" spans="16:196" ht="14" customHeight="1">
      <c r="P75" s="383"/>
      <c r="Q75" s="384"/>
      <c r="R75" s="384"/>
      <c r="S75" s="384"/>
      <c r="T75" s="385"/>
      <c r="U75" s="277"/>
      <c r="V75" s="289"/>
      <c r="W75" s="290"/>
      <c r="X75" s="277"/>
      <c r="Y75" s="277"/>
      <c r="Z75" s="295"/>
      <c r="AA75" s="292"/>
      <c r="AB75" s="277"/>
      <c r="AD75" s="424" t="s">
        <v>147</v>
      </c>
      <c r="AE75" s="425"/>
      <c r="AF75" s="425"/>
      <c r="AG75" s="425"/>
      <c r="AH75" s="426"/>
      <c r="AI75" s="277">
        <f>$GF$75</f>
        <v>0</v>
      </c>
      <c r="AJ75" s="289">
        <f>$GG$75</f>
        <v>0</v>
      </c>
      <c r="AK75" s="290">
        <f>$GH$75</f>
        <v>0</v>
      </c>
      <c r="AL75" s="277">
        <f>$GI$75</f>
        <v>0</v>
      </c>
      <c r="AM75" s="277">
        <f>$GJ$75</f>
        <v>0</v>
      </c>
      <c r="AN75" s="295"/>
      <c r="AO75" s="292"/>
      <c r="AP75" s="277">
        <f>$GM$75</f>
        <v>0</v>
      </c>
      <c r="AR75" s="424" t="s">
        <v>147</v>
      </c>
      <c r="AS75" s="425"/>
      <c r="AT75" s="425"/>
      <c r="AU75" s="425"/>
      <c r="AV75" s="426"/>
      <c r="AW75" s="277">
        <f>$GF$75</f>
        <v>0</v>
      </c>
      <c r="AX75" s="289">
        <f>$GG$75</f>
        <v>0</v>
      </c>
      <c r="AY75" s="290">
        <f>$GH$75</f>
        <v>0</v>
      </c>
      <c r="AZ75" s="277">
        <f>$GI$75</f>
        <v>0</v>
      </c>
      <c r="BA75" s="277">
        <f>$GJ$75</f>
        <v>0</v>
      </c>
      <c r="BB75" s="295"/>
      <c r="BC75" s="292"/>
      <c r="BD75" s="277">
        <f>$GM$75</f>
        <v>0</v>
      </c>
      <c r="BF75" s="424" t="s">
        <v>147</v>
      </c>
      <c r="BG75" s="425"/>
      <c r="BH75" s="425"/>
      <c r="BI75" s="425"/>
      <c r="BJ75" s="426"/>
      <c r="BK75" s="277">
        <f>$GF$75</f>
        <v>0</v>
      </c>
      <c r="BL75" s="289">
        <f>$GG$75</f>
        <v>0</v>
      </c>
      <c r="BM75" s="290">
        <f>$GH$75</f>
        <v>0</v>
      </c>
      <c r="BN75" s="277">
        <f>$GI$75</f>
        <v>0</v>
      </c>
      <c r="BO75" s="277">
        <f>$GJ$75</f>
        <v>0</v>
      </c>
      <c r="BP75" s="295"/>
      <c r="BQ75" s="292"/>
      <c r="BR75" s="277">
        <f>$GM$75</f>
        <v>0</v>
      </c>
      <c r="BT75" s="424" t="s">
        <v>147</v>
      </c>
      <c r="BU75" s="425"/>
      <c r="BV75" s="425"/>
      <c r="BW75" s="425"/>
      <c r="BX75" s="426"/>
      <c r="BY75" s="277">
        <f>$GF$75</f>
        <v>0</v>
      </c>
      <c r="BZ75" s="289">
        <f>$GG$75</f>
        <v>0</v>
      </c>
      <c r="CA75" s="290">
        <f>$GH$75</f>
        <v>0</v>
      </c>
      <c r="CB75" s="277">
        <f>$GI$75</f>
        <v>0</v>
      </c>
      <c r="CC75" s="277">
        <f>$GJ$75</f>
        <v>0</v>
      </c>
      <c r="CD75" s="295"/>
      <c r="CE75" s="292"/>
      <c r="CF75" s="277">
        <f>$GM$75</f>
        <v>0</v>
      </c>
      <c r="CH75" s="424" t="s">
        <v>147</v>
      </c>
      <c r="CI75" s="425"/>
      <c r="CJ75" s="425"/>
      <c r="CK75" s="425"/>
      <c r="CL75" s="426"/>
      <c r="CM75" s="277">
        <f>$GF$75</f>
        <v>0</v>
      </c>
      <c r="CN75" s="289">
        <f>$GG$75</f>
        <v>0</v>
      </c>
      <c r="CO75" s="290">
        <f>$GH$75</f>
        <v>0</v>
      </c>
      <c r="CP75" s="277">
        <f>$GI$75</f>
        <v>0</v>
      </c>
      <c r="CQ75" s="277">
        <f>$GJ$75</f>
        <v>0</v>
      </c>
      <c r="CR75" s="295"/>
      <c r="CS75" s="292"/>
      <c r="CT75" s="277">
        <f>$GM$75</f>
        <v>0</v>
      </c>
      <c r="CV75" s="424" t="s">
        <v>147</v>
      </c>
      <c r="CW75" s="425"/>
      <c r="CX75" s="425"/>
      <c r="CY75" s="425"/>
      <c r="CZ75" s="426"/>
      <c r="DA75" s="277">
        <f>$GF$75</f>
        <v>0</v>
      </c>
      <c r="DB75" s="289">
        <f>$GG$75</f>
        <v>0</v>
      </c>
      <c r="DC75" s="290">
        <f>$GH$75</f>
        <v>0</v>
      </c>
      <c r="DD75" s="277">
        <f>$GI$75</f>
        <v>0</v>
      </c>
      <c r="DE75" s="277">
        <f>$GJ$75</f>
        <v>0</v>
      </c>
      <c r="DF75" s="295"/>
      <c r="DG75" s="292"/>
      <c r="DH75" s="277">
        <f>$GM$75</f>
        <v>0</v>
      </c>
      <c r="DJ75" s="424" t="s">
        <v>147</v>
      </c>
      <c r="DK75" s="425"/>
      <c r="DL75" s="425"/>
      <c r="DM75" s="425"/>
      <c r="DN75" s="426"/>
      <c r="DO75" s="277">
        <f>$GF$75</f>
        <v>0</v>
      </c>
      <c r="DP75" s="289">
        <f>$GG$75</f>
        <v>0</v>
      </c>
      <c r="DQ75" s="290">
        <f>$GH$75</f>
        <v>0</v>
      </c>
      <c r="DR75" s="277">
        <f>$GI$75</f>
        <v>0</v>
      </c>
      <c r="DS75" s="277">
        <f>$GJ$75</f>
        <v>0</v>
      </c>
      <c r="DT75" s="295"/>
      <c r="DU75" s="292"/>
      <c r="DV75" s="277">
        <f>$GM$75</f>
        <v>0</v>
      </c>
      <c r="DX75" s="424" t="s">
        <v>147</v>
      </c>
      <c r="DY75" s="425"/>
      <c r="DZ75" s="425"/>
      <c r="EA75" s="425"/>
      <c r="EB75" s="426"/>
      <c r="EC75" s="277">
        <f>$GF$75</f>
        <v>0</v>
      </c>
      <c r="ED75" s="289">
        <f>$GG$75</f>
        <v>0</v>
      </c>
      <c r="EE75" s="290">
        <f>$GH$75</f>
        <v>0</v>
      </c>
      <c r="EF75" s="277">
        <f>$GI$75</f>
        <v>0</v>
      </c>
      <c r="EG75" s="277">
        <f>$GJ$75</f>
        <v>0</v>
      </c>
      <c r="EH75" s="295"/>
      <c r="EI75" s="292"/>
      <c r="EJ75" s="277">
        <f>$GM$75</f>
        <v>0</v>
      </c>
      <c r="EL75" s="424" t="s">
        <v>147</v>
      </c>
      <c r="EM75" s="425"/>
      <c r="EN75" s="425"/>
      <c r="EO75" s="425"/>
      <c r="EP75" s="426"/>
      <c r="EQ75" s="277">
        <f>$GF$75</f>
        <v>0</v>
      </c>
      <c r="ER75" s="289">
        <f>$GG$75</f>
        <v>0</v>
      </c>
      <c r="ES75" s="290">
        <f>$GH$75</f>
        <v>0</v>
      </c>
      <c r="ET75" s="277">
        <f>$GI$75</f>
        <v>0</v>
      </c>
      <c r="EU75" s="277">
        <f>$GJ$75</f>
        <v>0</v>
      </c>
      <c r="EV75" s="295"/>
      <c r="EW75" s="292"/>
      <c r="EX75" s="277">
        <f>$GM$75</f>
        <v>0</v>
      </c>
      <c r="EZ75" s="424" t="s">
        <v>147</v>
      </c>
      <c r="FA75" s="425"/>
      <c r="FB75" s="425"/>
      <c r="FC75" s="425"/>
      <c r="FD75" s="426"/>
      <c r="FE75" s="277">
        <f>$GF$75</f>
        <v>0</v>
      </c>
      <c r="FF75" s="289">
        <f>$GG$75</f>
        <v>0</v>
      </c>
      <c r="FG75" s="290">
        <f>$GH$75</f>
        <v>0</v>
      </c>
      <c r="FH75" s="277">
        <f>$GI$75</f>
        <v>0</v>
      </c>
      <c r="FI75" s="277">
        <f>$GJ$75</f>
        <v>0</v>
      </c>
      <c r="FJ75" s="295"/>
      <c r="FK75" s="292"/>
      <c r="FL75" s="277">
        <f>$GM$75</f>
        <v>0</v>
      </c>
      <c r="FN75" s="424" t="s">
        <v>147</v>
      </c>
      <c r="FO75" s="425"/>
      <c r="FP75" s="425"/>
      <c r="FQ75" s="425"/>
      <c r="FR75" s="426"/>
      <c r="FS75" s="277">
        <f>$GF$75</f>
        <v>0</v>
      </c>
      <c r="FT75" s="289">
        <f>$GG$75</f>
        <v>0</v>
      </c>
      <c r="FU75" s="290">
        <f>$GH$75</f>
        <v>0</v>
      </c>
      <c r="FV75" s="277">
        <f>$GI$75</f>
        <v>0</v>
      </c>
      <c r="FW75" s="277">
        <f>$GJ$75</f>
        <v>0</v>
      </c>
      <c r="FX75" s="295"/>
      <c r="FY75" s="292"/>
      <c r="FZ75" s="277">
        <f>$GM$75</f>
        <v>0</v>
      </c>
      <c r="GB75" s="424" t="s">
        <v>147</v>
      </c>
      <c r="GC75" s="425"/>
      <c r="GD75" s="425"/>
      <c r="GE75" s="426"/>
      <c r="GF75" s="277">
        <f>GF73</f>
        <v>0</v>
      </c>
      <c r="GG75" s="293">
        <f>GG73</f>
        <v>0</v>
      </c>
      <c r="GH75" s="294">
        <f>GH73</f>
        <v>0</v>
      </c>
      <c r="GI75" s="277">
        <f>GI73</f>
        <v>0</v>
      </c>
      <c r="GJ75" s="277">
        <f>GJ73</f>
        <v>0</v>
      </c>
      <c r="GK75" s="295"/>
      <c r="GL75" s="292"/>
      <c r="GM75" s="277">
        <f>GM73</f>
        <v>0</v>
      </c>
    </row>
    <row r="80" spans="16:196">
      <c r="P80" s="132"/>
      <c r="Q80" s="132"/>
      <c r="R80" s="132"/>
      <c r="S80" s="132"/>
      <c r="T80" s="132"/>
      <c r="U80" s="132"/>
      <c r="V80" s="132"/>
      <c r="W80" s="132"/>
      <c r="X80" s="132"/>
      <c r="Y80" s="132"/>
      <c r="Z80" s="132"/>
      <c r="AA80" s="132"/>
      <c r="AB80" s="132"/>
    </row>
    <row r="81" spans="16:28">
      <c r="P81" s="132"/>
      <c r="Q81" s="132"/>
      <c r="R81" s="132"/>
      <c r="S81" s="132"/>
      <c r="T81" s="132"/>
      <c r="U81" s="132"/>
      <c r="V81" s="132"/>
      <c r="W81" s="132"/>
      <c r="X81" s="132"/>
      <c r="Y81" s="132"/>
      <c r="Z81" s="132"/>
      <c r="AA81" s="132"/>
      <c r="AB81" s="132"/>
    </row>
  </sheetData>
  <mergeCells count="506">
    <mergeCell ref="BV56:BV57"/>
    <mergeCell ref="CJ9:CJ10"/>
    <mergeCell ref="CJ32:CJ33"/>
    <mergeCell ref="CJ56:CJ57"/>
    <mergeCell ref="CX9:CX10"/>
    <mergeCell ref="CX32:CX33"/>
    <mergeCell ref="CX56:CX57"/>
    <mergeCell ref="DL9:DL10"/>
    <mergeCell ref="DL32:DL33"/>
    <mergeCell ref="DL56:DL57"/>
    <mergeCell ref="CI56:CI57"/>
    <mergeCell ref="CW9:CW10"/>
    <mergeCell ref="CW32:CW33"/>
    <mergeCell ref="CW56:CW57"/>
    <mergeCell ref="DK9:DK10"/>
    <mergeCell ref="DK32:DK33"/>
    <mergeCell ref="DK56:DK57"/>
    <mergeCell ref="CZ56:CZ57"/>
    <mergeCell ref="DA56:DA57"/>
    <mergeCell ref="DB56:DC56"/>
    <mergeCell ref="DD56:DD57"/>
    <mergeCell ref="DE56:DE57"/>
    <mergeCell ref="DF56:DF57"/>
    <mergeCell ref="DG56:DG57"/>
    <mergeCell ref="EM32:EM33"/>
    <mergeCell ref="EM56:EM57"/>
    <mergeCell ref="FA9:FA10"/>
    <mergeCell ref="FA32:FA33"/>
    <mergeCell ref="FA56:FA57"/>
    <mergeCell ref="FO9:FO10"/>
    <mergeCell ref="FO32:FO33"/>
    <mergeCell ref="FO56:FO57"/>
    <mergeCell ref="GC9:GC10"/>
    <mergeCell ref="GC32:GC33"/>
    <mergeCell ref="GC56:GC57"/>
    <mergeCell ref="EN9:EN10"/>
    <mergeCell ref="EN32:EN33"/>
    <mergeCell ref="EN56:EN57"/>
    <mergeCell ref="FB9:FB10"/>
    <mergeCell ref="FB32:FB33"/>
    <mergeCell ref="FB56:FB57"/>
    <mergeCell ref="FP9:FP10"/>
    <mergeCell ref="FP32:FP33"/>
    <mergeCell ref="FP56:FP57"/>
    <mergeCell ref="FW56:FW57"/>
    <mergeCell ref="FX56:FX57"/>
    <mergeCell ref="FY56:FY57"/>
    <mergeCell ref="FZ56:FZ57"/>
    <mergeCell ref="DY9:DY10"/>
    <mergeCell ref="DY32:DY33"/>
    <mergeCell ref="DY56:DY57"/>
    <mergeCell ref="AE32:AE33"/>
    <mergeCell ref="AE56:AE57"/>
    <mergeCell ref="AS9:AS10"/>
    <mergeCell ref="AS32:AS33"/>
    <mergeCell ref="AS56:AS57"/>
    <mergeCell ref="BG9:BG10"/>
    <mergeCell ref="BG32:BG33"/>
    <mergeCell ref="BG56:BG57"/>
    <mergeCell ref="BU9:BU10"/>
    <mergeCell ref="BU32:BU33"/>
    <mergeCell ref="BU56:BU57"/>
    <mergeCell ref="AF9:AF10"/>
    <mergeCell ref="AF32:AF33"/>
    <mergeCell ref="AF56:AF57"/>
    <mergeCell ref="AT9:AT10"/>
    <mergeCell ref="AT32:AT33"/>
    <mergeCell ref="AT56:AT57"/>
    <mergeCell ref="BH9:BH10"/>
    <mergeCell ref="BH32:BH33"/>
    <mergeCell ref="BH56:BH57"/>
    <mergeCell ref="DX56:DX57"/>
    <mergeCell ref="GM56:GM57"/>
    <mergeCell ref="GF9:GF10"/>
    <mergeCell ref="GG9:GH9"/>
    <mergeCell ref="GI9:GI10"/>
    <mergeCell ref="GJ9:GJ10"/>
    <mergeCell ref="GK9:GK10"/>
    <mergeCell ref="GL9:GL10"/>
    <mergeCell ref="GM9:GM10"/>
    <mergeCell ref="GM32:GM33"/>
    <mergeCell ref="GF32:GF33"/>
    <mergeCell ref="GG32:GH32"/>
    <mergeCell ref="GI32:GI33"/>
    <mergeCell ref="GJ32:GJ33"/>
    <mergeCell ref="GK32:GK33"/>
    <mergeCell ref="GL32:GL33"/>
    <mergeCell ref="GF56:GF57"/>
    <mergeCell ref="GG56:GH56"/>
    <mergeCell ref="GI56:GI57"/>
    <mergeCell ref="GJ56:GJ57"/>
    <mergeCell ref="GK56:GK57"/>
    <mergeCell ref="GL56:GL57"/>
    <mergeCell ref="GB9:GB10"/>
    <mergeCell ref="GD9:GD10"/>
    <mergeCell ref="GE9:GE10"/>
    <mergeCell ref="GB56:GB57"/>
    <mergeCell ref="GD56:GD57"/>
    <mergeCell ref="GE56:GE57"/>
    <mergeCell ref="FY32:FY33"/>
    <mergeCell ref="FZ32:FZ33"/>
    <mergeCell ref="GB32:GB33"/>
    <mergeCell ref="GD32:GD33"/>
    <mergeCell ref="GE32:GE33"/>
    <mergeCell ref="FY9:FY10"/>
    <mergeCell ref="FZ9:FZ10"/>
    <mergeCell ref="FJ56:FJ57"/>
    <mergeCell ref="FK56:FK57"/>
    <mergeCell ref="FL56:FL57"/>
    <mergeCell ref="FN56:FN57"/>
    <mergeCell ref="FQ56:FQ57"/>
    <mergeCell ref="FR56:FR57"/>
    <mergeCell ref="FS56:FS57"/>
    <mergeCell ref="FT56:FU56"/>
    <mergeCell ref="FV56:FV57"/>
    <mergeCell ref="EW56:EW57"/>
    <mergeCell ref="EX56:EX57"/>
    <mergeCell ref="EZ56:EZ57"/>
    <mergeCell ref="FC56:FC57"/>
    <mergeCell ref="FD56:FD57"/>
    <mergeCell ref="FE56:FE57"/>
    <mergeCell ref="FF56:FG56"/>
    <mergeCell ref="FH56:FH57"/>
    <mergeCell ref="FI56:FI57"/>
    <mergeCell ref="EJ56:EJ57"/>
    <mergeCell ref="EL56:EL57"/>
    <mergeCell ref="EO56:EO57"/>
    <mergeCell ref="EP56:EP57"/>
    <mergeCell ref="EQ56:EQ57"/>
    <mergeCell ref="ER56:ES56"/>
    <mergeCell ref="ET56:ET57"/>
    <mergeCell ref="EU56:EU57"/>
    <mergeCell ref="EV56:EV57"/>
    <mergeCell ref="EA56:EA57"/>
    <mergeCell ref="EB56:EB57"/>
    <mergeCell ref="EC56:EC57"/>
    <mergeCell ref="ED56:EE56"/>
    <mergeCell ref="EF56:EF57"/>
    <mergeCell ref="EG56:EG57"/>
    <mergeCell ref="EH56:EH57"/>
    <mergeCell ref="EI56:EI57"/>
    <mergeCell ref="DZ56:DZ57"/>
    <mergeCell ref="DM56:DM57"/>
    <mergeCell ref="DN56:DN57"/>
    <mergeCell ref="DO56:DO57"/>
    <mergeCell ref="DP56:DQ56"/>
    <mergeCell ref="DR56:DR57"/>
    <mergeCell ref="DS56:DS57"/>
    <mergeCell ref="DT56:DT57"/>
    <mergeCell ref="DU56:DU57"/>
    <mergeCell ref="DV56:DV57"/>
    <mergeCell ref="DH56:DH57"/>
    <mergeCell ref="DJ56:DJ57"/>
    <mergeCell ref="CM56:CM57"/>
    <mergeCell ref="CN56:CO56"/>
    <mergeCell ref="CP56:CP57"/>
    <mergeCell ref="CQ56:CQ57"/>
    <mergeCell ref="CR56:CR57"/>
    <mergeCell ref="CS56:CS57"/>
    <mergeCell ref="CT56:CT57"/>
    <mergeCell ref="CV56:CV57"/>
    <mergeCell ref="CY56:CY57"/>
    <mergeCell ref="EZ32:EZ33"/>
    <mergeCell ref="FC32:FC33"/>
    <mergeCell ref="AO56:AO57"/>
    <mergeCell ref="AP56:AP57"/>
    <mergeCell ref="AR56:AR57"/>
    <mergeCell ref="AU56:AU57"/>
    <mergeCell ref="AV56:AV57"/>
    <mergeCell ref="AW56:AW57"/>
    <mergeCell ref="AX56:AY56"/>
    <mergeCell ref="AZ56:AZ57"/>
    <mergeCell ref="BA56:BA57"/>
    <mergeCell ref="BB56:BB57"/>
    <mergeCell ref="BC56:BC57"/>
    <mergeCell ref="BD56:BD57"/>
    <mergeCell ref="BF56:BF57"/>
    <mergeCell ref="BI56:BI57"/>
    <mergeCell ref="BJ56:BJ57"/>
    <mergeCell ref="BK56:BK57"/>
    <mergeCell ref="BL56:BM56"/>
    <mergeCell ref="BN56:BN57"/>
    <mergeCell ref="BO56:BO57"/>
    <mergeCell ref="BP56:BP57"/>
    <mergeCell ref="CK56:CK57"/>
    <mergeCell ref="CL56:CL57"/>
    <mergeCell ref="EO32:EO33"/>
    <mergeCell ref="EP32:EP33"/>
    <mergeCell ref="EQ32:EQ33"/>
    <mergeCell ref="ER32:ES32"/>
    <mergeCell ref="ET32:ET33"/>
    <mergeCell ref="EU32:EU33"/>
    <mergeCell ref="EV32:EV33"/>
    <mergeCell ref="EW32:EW33"/>
    <mergeCell ref="EX32:EX33"/>
    <mergeCell ref="DF32:DF33"/>
    <mergeCell ref="DG32:DG33"/>
    <mergeCell ref="DH32:DH33"/>
    <mergeCell ref="DJ32:DJ33"/>
    <mergeCell ref="DM32:DM33"/>
    <mergeCell ref="DN32:DN33"/>
    <mergeCell ref="DO32:DO33"/>
    <mergeCell ref="EJ32:EJ33"/>
    <mergeCell ref="EL32:EL33"/>
    <mergeCell ref="DZ32:DZ33"/>
    <mergeCell ref="CS32:CS33"/>
    <mergeCell ref="CT32:CT33"/>
    <mergeCell ref="CV32:CV33"/>
    <mergeCell ref="CY32:CY33"/>
    <mergeCell ref="CZ32:CZ33"/>
    <mergeCell ref="DA32:DA33"/>
    <mergeCell ref="DB32:DC32"/>
    <mergeCell ref="DD32:DD33"/>
    <mergeCell ref="DE32:DE33"/>
    <mergeCell ref="CF32:CF33"/>
    <mergeCell ref="CH32:CH33"/>
    <mergeCell ref="CK32:CK33"/>
    <mergeCell ref="CL32:CL33"/>
    <mergeCell ref="CM32:CM33"/>
    <mergeCell ref="CN32:CO32"/>
    <mergeCell ref="CP32:CP33"/>
    <mergeCell ref="CQ32:CQ33"/>
    <mergeCell ref="CR32:CR33"/>
    <mergeCell ref="CI32:CI33"/>
    <mergeCell ref="BT32:BT33"/>
    <mergeCell ref="BW32:BW33"/>
    <mergeCell ref="BX32:BX33"/>
    <mergeCell ref="BY32:BY33"/>
    <mergeCell ref="BZ32:CA32"/>
    <mergeCell ref="CB32:CB33"/>
    <mergeCell ref="CC32:CC33"/>
    <mergeCell ref="CD32:CD33"/>
    <mergeCell ref="CE32:CE33"/>
    <mergeCell ref="BV32:BV33"/>
    <mergeCell ref="BI32:BI33"/>
    <mergeCell ref="BJ32:BJ33"/>
    <mergeCell ref="BK32:BK33"/>
    <mergeCell ref="BL32:BM32"/>
    <mergeCell ref="BN32:BN33"/>
    <mergeCell ref="BO32:BO33"/>
    <mergeCell ref="BP32:BP33"/>
    <mergeCell ref="BQ32:BQ33"/>
    <mergeCell ref="BR32:BR33"/>
    <mergeCell ref="AD32:AD33"/>
    <mergeCell ref="AG32:AG33"/>
    <mergeCell ref="AH32:AH33"/>
    <mergeCell ref="AI32:AI33"/>
    <mergeCell ref="AJ32:AK32"/>
    <mergeCell ref="AL32:AL33"/>
    <mergeCell ref="AM32:AM33"/>
    <mergeCell ref="AN32:AN33"/>
    <mergeCell ref="AO32:AO33"/>
    <mergeCell ref="AP32:AP33"/>
    <mergeCell ref="AR32:AR33"/>
    <mergeCell ref="AU32:AU33"/>
    <mergeCell ref="AV32:AV33"/>
    <mergeCell ref="AW32:AW33"/>
    <mergeCell ref="AX32:AY32"/>
    <mergeCell ref="AZ32:AZ33"/>
    <mergeCell ref="BA32:BA33"/>
    <mergeCell ref="BB32:BB33"/>
    <mergeCell ref="BC32:BC33"/>
    <mergeCell ref="BD32:BD33"/>
    <mergeCell ref="BF32:BF33"/>
    <mergeCell ref="EP9:EP10"/>
    <mergeCell ref="EQ9:EQ10"/>
    <mergeCell ref="ER9:ES9"/>
    <mergeCell ref="ET9:ET10"/>
    <mergeCell ref="EU9:EU10"/>
    <mergeCell ref="DO9:DO10"/>
    <mergeCell ref="DP9:DQ9"/>
    <mergeCell ref="DR9:DR10"/>
    <mergeCell ref="DS9:DS10"/>
    <mergeCell ref="DT9:DT10"/>
    <mergeCell ref="DU9:DU10"/>
    <mergeCell ref="DV9:DV10"/>
    <mergeCell ref="DJ26:DN26"/>
    <mergeCell ref="DX9:DX10"/>
    <mergeCell ref="DX26:EB26"/>
    <mergeCell ref="EA9:EA10"/>
    <mergeCell ref="EB9:EB10"/>
    <mergeCell ref="DZ9:DZ10"/>
    <mergeCell ref="DD9:DD10"/>
    <mergeCell ref="DE9:DE10"/>
    <mergeCell ref="EV9:EV10"/>
    <mergeCell ref="EW9:EW10"/>
    <mergeCell ref="EX9:EX10"/>
    <mergeCell ref="EL26:EP26"/>
    <mergeCell ref="EM9:EM10"/>
    <mergeCell ref="EC9:EC10"/>
    <mergeCell ref="ED9:EE9"/>
    <mergeCell ref="EF9:EF10"/>
    <mergeCell ref="EG9:EG10"/>
    <mergeCell ref="EH9:EH10"/>
    <mergeCell ref="EI9:EI10"/>
    <mergeCell ref="EJ9:EJ10"/>
    <mergeCell ref="EL9:EL10"/>
    <mergeCell ref="EO9:EO10"/>
    <mergeCell ref="DF9:DF10"/>
    <mergeCell ref="DG9:DG10"/>
    <mergeCell ref="DH9:DH10"/>
    <mergeCell ref="CV26:CZ26"/>
    <mergeCell ref="DJ9:DJ10"/>
    <mergeCell ref="DM9:DM10"/>
    <mergeCell ref="DN9:DN10"/>
    <mergeCell ref="CR9:CR10"/>
    <mergeCell ref="CS9:CS10"/>
    <mergeCell ref="CT9:CT10"/>
    <mergeCell ref="CH26:CL26"/>
    <mergeCell ref="CV9:CV10"/>
    <mergeCell ref="CY9:CY10"/>
    <mergeCell ref="CZ9:CZ10"/>
    <mergeCell ref="DA9:DA10"/>
    <mergeCell ref="DB9:DC9"/>
    <mergeCell ref="CI9:CI10"/>
    <mergeCell ref="CK9:CK10"/>
    <mergeCell ref="CL9:CL10"/>
    <mergeCell ref="CM9:CM10"/>
    <mergeCell ref="CN9:CO9"/>
    <mergeCell ref="CP9:CP10"/>
    <mergeCell ref="CQ9:CQ10"/>
    <mergeCell ref="CH9:CH10"/>
    <mergeCell ref="BT9:BT10"/>
    <mergeCell ref="BW9:BW10"/>
    <mergeCell ref="BX9:BX10"/>
    <mergeCell ref="BY9:BY10"/>
    <mergeCell ref="BZ9:CA9"/>
    <mergeCell ref="CB9:CB10"/>
    <mergeCell ref="CC9:CC10"/>
    <mergeCell ref="CD9:CD10"/>
    <mergeCell ref="CE9:CE10"/>
    <mergeCell ref="BV9:BV10"/>
    <mergeCell ref="BL9:BM9"/>
    <mergeCell ref="BN9:BN10"/>
    <mergeCell ref="BO9:BO10"/>
    <mergeCell ref="BP9:BP10"/>
    <mergeCell ref="BQ9:BQ10"/>
    <mergeCell ref="BR9:BR10"/>
    <mergeCell ref="BF26:BJ26"/>
    <mergeCell ref="CF9:CF10"/>
    <mergeCell ref="BT26:BX26"/>
    <mergeCell ref="AD26:AH26"/>
    <mergeCell ref="AR9:AR10"/>
    <mergeCell ref="AU9:AU10"/>
    <mergeCell ref="AV9:AV10"/>
    <mergeCell ref="AW9:AW10"/>
    <mergeCell ref="AX9:AY9"/>
    <mergeCell ref="AZ9:AZ10"/>
    <mergeCell ref="BA9:BA10"/>
    <mergeCell ref="AE9:AE10"/>
    <mergeCell ref="AD9:AD10"/>
    <mergeCell ref="AG9:AG10"/>
    <mergeCell ref="AH9:AH10"/>
    <mergeCell ref="AI9:AI10"/>
    <mergeCell ref="AJ9:AK9"/>
    <mergeCell ref="AL9:AL10"/>
    <mergeCell ref="AM9:AM10"/>
    <mergeCell ref="AN9:AN10"/>
    <mergeCell ref="AO9:AO10"/>
    <mergeCell ref="AR26:AV26"/>
    <mergeCell ref="FK9:FK10"/>
    <mergeCell ref="FL9:FL10"/>
    <mergeCell ref="FN9:FN10"/>
    <mergeCell ref="FQ9:FQ10"/>
    <mergeCell ref="FR9:FR10"/>
    <mergeCell ref="FS9:FS10"/>
    <mergeCell ref="FT9:FU9"/>
    <mergeCell ref="A1:W1"/>
    <mergeCell ref="P3:AA4"/>
    <mergeCell ref="H9:I9"/>
    <mergeCell ref="EZ9:EZ10"/>
    <mergeCell ref="FC9:FC10"/>
    <mergeCell ref="FD9:FD10"/>
    <mergeCell ref="FE9:FE10"/>
    <mergeCell ref="FF9:FG9"/>
    <mergeCell ref="FH9:FH10"/>
    <mergeCell ref="AP9:AP10"/>
    <mergeCell ref="BB9:BB10"/>
    <mergeCell ref="BC9:BC10"/>
    <mergeCell ref="BD9:BD10"/>
    <mergeCell ref="BF9:BF10"/>
    <mergeCell ref="BI9:BI10"/>
    <mergeCell ref="BJ9:BJ10"/>
    <mergeCell ref="BK9:BK10"/>
    <mergeCell ref="FV9:FV10"/>
    <mergeCell ref="FW9:FW10"/>
    <mergeCell ref="FX9:FX10"/>
    <mergeCell ref="EZ26:FD26"/>
    <mergeCell ref="FN26:FR26"/>
    <mergeCell ref="GB26:GE26"/>
    <mergeCell ref="B28:F28"/>
    <mergeCell ref="AD28:AH28"/>
    <mergeCell ref="AR28:AV28"/>
    <mergeCell ref="BF28:BJ28"/>
    <mergeCell ref="BT28:BX28"/>
    <mergeCell ref="CH28:CL28"/>
    <mergeCell ref="CV28:CZ28"/>
    <mergeCell ref="DJ28:DN28"/>
    <mergeCell ref="DX28:EB28"/>
    <mergeCell ref="EL28:EP28"/>
    <mergeCell ref="EZ28:FD28"/>
    <mergeCell ref="FN28:FR28"/>
    <mergeCell ref="GB28:GE28"/>
    <mergeCell ref="B26:F26"/>
    <mergeCell ref="FI9:FI10"/>
    <mergeCell ref="FJ9:FJ10"/>
    <mergeCell ref="FD32:FD33"/>
    <mergeCell ref="FE32:FE33"/>
    <mergeCell ref="FF32:FG32"/>
    <mergeCell ref="FH32:FH33"/>
    <mergeCell ref="FI32:FI33"/>
    <mergeCell ref="FJ32:FJ33"/>
    <mergeCell ref="FK32:FK33"/>
    <mergeCell ref="FL32:FL33"/>
    <mergeCell ref="FN32:FN33"/>
    <mergeCell ref="DJ49:DN49"/>
    <mergeCell ref="DX49:EB49"/>
    <mergeCell ref="FQ32:FQ33"/>
    <mergeCell ref="FR32:FR33"/>
    <mergeCell ref="FS32:FS33"/>
    <mergeCell ref="FT32:FU32"/>
    <mergeCell ref="FV32:FV33"/>
    <mergeCell ref="FW32:FW33"/>
    <mergeCell ref="FX32:FX33"/>
    <mergeCell ref="DP32:DQ32"/>
    <mergeCell ref="DR32:DR33"/>
    <mergeCell ref="DS32:DS33"/>
    <mergeCell ref="DT32:DT33"/>
    <mergeCell ref="DU32:DU33"/>
    <mergeCell ref="DV32:DV33"/>
    <mergeCell ref="DX32:DX33"/>
    <mergeCell ref="EA32:EA33"/>
    <mergeCell ref="EB32:EB33"/>
    <mergeCell ref="EC32:EC33"/>
    <mergeCell ref="ED32:EE32"/>
    <mergeCell ref="EF32:EF33"/>
    <mergeCell ref="EG32:EG33"/>
    <mergeCell ref="EH32:EH33"/>
    <mergeCell ref="EI32:EI33"/>
    <mergeCell ref="EL49:EP49"/>
    <mergeCell ref="EZ49:FD49"/>
    <mergeCell ref="FN49:FR49"/>
    <mergeCell ref="GB49:GE49"/>
    <mergeCell ref="AD51:AH51"/>
    <mergeCell ref="AR51:AV51"/>
    <mergeCell ref="BF51:BJ51"/>
    <mergeCell ref="BT51:BX51"/>
    <mergeCell ref="CH51:CL51"/>
    <mergeCell ref="CV51:CZ51"/>
    <mergeCell ref="DJ51:DN51"/>
    <mergeCell ref="DX51:EB51"/>
    <mergeCell ref="EL51:EP51"/>
    <mergeCell ref="EZ51:FD51"/>
    <mergeCell ref="FN51:FR51"/>
    <mergeCell ref="GB51:GE51"/>
    <mergeCell ref="AD49:AH49"/>
    <mergeCell ref="AR49:AV49"/>
    <mergeCell ref="BF49:BJ49"/>
    <mergeCell ref="BT49:BX49"/>
    <mergeCell ref="CH49:CL49"/>
    <mergeCell ref="CV49:CZ49"/>
    <mergeCell ref="DJ73:DN73"/>
    <mergeCell ref="DX73:EB73"/>
    <mergeCell ref="AD56:AD57"/>
    <mergeCell ref="AG56:AG57"/>
    <mergeCell ref="AH56:AH57"/>
    <mergeCell ref="AI56:AI57"/>
    <mergeCell ref="AJ56:AK56"/>
    <mergeCell ref="AL56:AL57"/>
    <mergeCell ref="AM56:AM57"/>
    <mergeCell ref="AN56:AN57"/>
    <mergeCell ref="BQ56:BQ57"/>
    <mergeCell ref="BR56:BR57"/>
    <mergeCell ref="BT56:BT57"/>
    <mergeCell ref="BW56:BW57"/>
    <mergeCell ref="BX56:BX57"/>
    <mergeCell ref="BY56:BY57"/>
    <mergeCell ref="BZ56:CA56"/>
    <mergeCell ref="CB56:CB57"/>
    <mergeCell ref="CC56:CC57"/>
    <mergeCell ref="CD56:CD57"/>
    <mergeCell ref="CE56:CE57"/>
    <mergeCell ref="CF56:CF57"/>
    <mergeCell ref="CH56:CH57"/>
    <mergeCell ref="EL73:EP73"/>
    <mergeCell ref="EZ73:FD73"/>
    <mergeCell ref="FN73:FR73"/>
    <mergeCell ref="GB73:GE73"/>
    <mergeCell ref="AD75:AH75"/>
    <mergeCell ref="AR75:AV75"/>
    <mergeCell ref="BF75:BJ75"/>
    <mergeCell ref="BT75:BX75"/>
    <mergeCell ref="CH75:CL75"/>
    <mergeCell ref="CV75:CZ75"/>
    <mergeCell ref="DJ75:DN75"/>
    <mergeCell ref="DX75:EB75"/>
    <mergeCell ref="EL75:EP75"/>
    <mergeCell ref="EZ75:FD75"/>
    <mergeCell ref="FN75:FR75"/>
    <mergeCell ref="GB75:GE75"/>
    <mergeCell ref="AD73:AH73"/>
    <mergeCell ref="AR73:AV73"/>
    <mergeCell ref="BF73:BJ73"/>
    <mergeCell ref="BT73:BX73"/>
    <mergeCell ref="CH73:CL73"/>
    <mergeCell ref="CV73:CZ73"/>
  </mergeCells>
  <dataValidations disablePrompts="1" count="2">
    <dataValidation type="list" allowBlank="1" showInputMessage="1" showErrorMessage="1" sqref="C8">
      <formula1>$P$80:$AB$80</formula1>
    </dataValidation>
    <dataValidation type="list" allowBlank="1" showInputMessage="1" showErrorMessage="1" sqref="C7">
      <formula1>$C$3:$C$5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G14"/>
  <sheetViews>
    <sheetView workbookViewId="0"/>
  </sheetViews>
  <sheetFormatPr baseColWidth="10" defaultRowHeight="14.5"/>
  <cols>
    <col min="3" max="3" width="39.6328125" bestFit="1" customWidth="1"/>
  </cols>
  <sheetData>
    <row r="3" spans="2:7">
      <c r="B3" t="s">
        <v>152</v>
      </c>
      <c r="D3">
        <v>10</v>
      </c>
      <c r="E3" t="s">
        <v>159</v>
      </c>
      <c r="F3">
        <v>1</v>
      </c>
      <c r="G3" t="s">
        <v>158</v>
      </c>
    </row>
    <row r="5" spans="2:7">
      <c r="B5">
        <v>1</v>
      </c>
      <c r="C5" t="s">
        <v>153</v>
      </c>
      <c r="D5">
        <v>2</v>
      </c>
      <c r="E5" t="s">
        <v>154</v>
      </c>
      <c r="F5" s="302">
        <f>D5/$D$3</f>
        <v>0.2</v>
      </c>
      <c r="G5" t="s">
        <v>155</v>
      </c>
    </row>
    <row r="6" spans="2:7">
      <c r="B6">
        <v>2</v>
      </c>
      <c r="C6" t="s">
        <v>156</v>
      </c>
      <c r="D6">
        <v>0.5</v>
      </c>
      <c r="E6" s="4" t="s">
        <v>154</v>
      </c>
      <c r="F6" s="302">
        <f t="shared" ref="F6:F13" si="0">D6/$D$3</f>
        <v>0.05</v>
      </c>
      <c r="G6" s="4" t="s">
        <v>155</v>
      </c>
    </row>
    <row r="7" spans="2:7">
      <c r="B7">
        <v>3</v>
      </c>
      <c r="C7" t="s">
        <v>157</v>
      </c>
      <c r="D7">
        <v>10</v>
      </c>
      <c r="E7" s="4" t="s">
        <v>154</v>
      </c>
      <c r="F7" s="302">
        <f t="shared" si="0"/>
        <v>1</v>
      </c>
      <c r="G7" s="4" t="s">
        <v>155</v>
      </c>
    </row>
    <row r="8" spans="2:7">
      <c r="B8">
        <v>4</v>
      </c>
      <c r="C8" t="s">
        <v>160</v>
      </c>
      <c r="D8">
        <v>20</v>
      </c>
      <c r="E8" s="4" t="s">
        <v>154</v>
      </c>
      <c r="F8" s="302">
        <f t="shared" si="0"/>
        <v>2</v>
      </c>
      <c r="G8" s="4" t="s">
        <v>155</v>
      </c>
    </row>
    <row r="9" spans="2:7">
      <c r="B9">
        <v>5</v>
      </c>
      <c r="C9" t="s">
        <v>161</v>
      </c>
      <c r="D9">
        <v>30</v>
      </c>
      <c r="E9" s="4" t="s">
        <v>154</v>
      </c>
      <c r="F9" s="302">
        <f t="shared" si="0"/>
        <v>3</v>
      </c>
      <c r="G9" s="4" t="s">
        <v>155</v>
      </c>
    </row>
    <row r="10" spans="2:7">
      <c r="B10" s="4">
        <v>6</v>
      </c>
      <c r="C10" s="4" t="s">
        <v>162</v>
      </c>
      <c r="D10">
        <v>6</v>
      </c>
      <c r="E10" s="4" t="s">
        <v>154</v>
      </c>
      <c r="F10" s="302">
        <f t="shared" si="0"/>
        <v>0.6</v>
      </c>
      <c r="G10" s="4" t="s">
        <v>155</v>
      </c>
    </row>
    <row r="11" spans="2:7">
      <c r="B11">
        <v>4</v>
      </c>
      <c r="C11" s="4" t="s">
        <v>163</v>
      </c>
      <c r="D11">
        <v>10</v>
      </c>
      <c r="E11" s="4" t="s">
        <v>154</v>
      </c>
      <c r="F11" s="302">
        <f t="shared" si="0"/>
        <v>1</v>
      </c>
      <c r="G11" s="4" t="s">
        <v>155</v>
      </c>
    </row>
    <row r="12" spans="2:7" ht="15" thickBot="1">
      <c r="B12" s="4">
        <v>5</v>
      </c>
      <c r="C12" s="4" t="s">
        <v>164</v>
      </c>
      <c r="D12">
        <v>20</v>
      </c>
      <c r="E12" s="4" t="s">
        <v>154</v>
      </c>
      <c r="F12" s="302">
        <f t="shared" si="0"/>
        <v>2</v>
      </c>
      <c r="G12" s="4" t="s">
        <v>155</v>
      </c>
    </row>
    <row r="13" spans="2:7" ht="15" thickBot="1">
      <c r="B13" s="305"/>
      <c r="C13" s="306" t="s">
        <v>165</v>
      </c>
      <c r="D13" s="307">
        <f>SUM(D5:D12)</f>
        <v>98.5</v>
      </c>
      <c r="E13" s="307" t="s">
        <v>154</v>
      </c>
      <c r="F13" s="308">
        <f t="shared" si="0"/>
        <v>9.85</v>
      </c>
      <c r="G13" s="309" t="s">
        <v>155</v>
      </c>
    </row>
    <row r="14" spans="2:7">
      <c r="C14" s="303">
        <v>2000</v>
      </c>
      <c r="D14" s="304">
        <f>C14/D13</f>
        <v>20.304568527918782</v>
      </c>
      <c r="F14" s="304">
        <f>C14/F13</f>
        <v>203.04568527918784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01_BDD</vt:lpstr>
      <vt:lpstr>02_Base facturation</vt:lpstr>
      <vt:lpstr>03_Générateur_FACTURE</vt:lpstr>
      <vt:lpstr>Chiffre affaires</vt:lpstr>
      <vt:lpstr>04_Journal des Ventes</vt:lpstr>
      <vt:lpstr>Feuil2</vt:lpstr>
      <vt:lpstr>'04_Journal des Ventes'!Criteres</vt:lpstr>
      <vt:lpstr>'04_Journal des Ventes'!Extraire</vt:lpstr>
      <vt:lpstr>Opéartion_6</vt:lpstr>
      <vt:lpstr>Opération_1</vt:lpstr>
      <vt:lpstr>Opération_10</vt:lpstr>
      <vt:lpstr>Opération_11</vt:lpstr>
      <vt:lpstr>Opération_12</vt:lpstr>
      <vt:lpstr>Opération_2</vt:lpstr>
      <vt:lpstr>Opération_3</vt:lpstr>
      <vt:lpstr>Opération_4</vt:lpstr>
      <vt:lpstr>Opération_5</vt:lpstr>
      <vt:lpstr>Opération_7</vt:lpstr>
      <vt:lpstr>Opération_8</vt:lpstr>
      <vt:lpstr>Opération_9</vt:lpstr>
      <vt:lpstr>'03_Générateur_FACTURE'!Zone_d_impression</vt:lpstr>
      <vt:lpstr>'Chiffre affaires'!Zone_d_impression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Rémy LAGARRIGUE</dc:creator>
  <cp:keywords/>
  <dc:description/>
  <cp:lastModifiedBy>Michel</cp:lastModifiedBy>
  <cp:lastPrinted>2018-01-07T15:44:17Z</cp:lastPrinted>
  <dcterms:created xsi:type="dcterms:W3CDTF">2017-03-06T14:47:38Z</dcterms:created>
  <dcterms:modified xsi:type="dcterms:W3CDTF">2020-04-17T08:30:50Z</dcterms:modified>
  <cp:category/>
</cp:coreProperties>
</file>