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activeTab="2"/>
  </bookViews>
  <sheets>
    <sheet name="tableau" sheetId="1" r:id="rId1"/>
    <sheet name="calendrier" sheetId="2" r:id="rId2"/>
    <sheet name="fournisseur paiement" sheetId="3" r:id="rId3"/>
    <sheet name="version TCD" sheetId="5" r:id="rId4"/>
  </sheets>
  <calcPr calcId="152511"/>
  <pivotCaches>
    <pivotCache cacheId="4" r:id="rId5"/>
  </pivotCaches>
</workbook>
</file>

<file path=xl/calcChain.xml><?xml version="1.0" encoding="utf-8"?>
<calcChain xmlns="http://schemas.openxmlformats.org/spreadsheetml/2006/main">
  <c r="H19" i="3" l="1" a="1"/>
  <c r="H19" i="3" s="1"/>
  <c r="I19" i="3" s="1" a="1"/>
  <c r="I19" i="3" s="1"/>
  <c r="F19" i="3" a="1"/>
  <c r="F19" i="3" s="1"/>
  <c r="G19" i="3" s="1" a="1"/>
  <c r="G19" i="3" s="1"/>
  <c r="D19" i="3" a="1"/>
  <c r="D19" i="3" s="1"/>
  <c r="E19" i="3" s="1" a="1"/>
  <c r="E19" i="3" s="1"/>
  <c r="B19" i="3" a="1"/>
  <c r="B19" i="3" s="1"/>
  <c r="C19" i="3" s="1" a="1"/>
  <c r="C19" i="3" s="1"/>
  <c r="H18" i="3" a="1"/>
  <c r="H18" i="3" s="1"/>
  <c r="I18" i="3" s="1" a="1"/>
  <c r="I18" i="3" s="1"/>
  <c r="F18" i="3" a="1"/>
  <c r="F18" i="3" s="1"/>
  <c r="G18" i="3" s="1" a="1"/>
  <c r="G18" i="3" s="1"/>
  <c r="D18" i="3" a="1"/>
  <c r="D18" i="3" s="1"/>
  <c r="E18" i="3" s="1" a="1"/>
  <c r="E18" i="3" s="1"/>
  <c r="B18" i="3" a="1"/>
  <c r="B18" i="3" s="1"/>
  <c r="C18" i="3" s="1" a="1"/>
  <c r="C18" i="3" s="1"/>
  <c r="H17" i="3" a="1"/>
  <c r="H17" i="3" s="1"/>
  <c r="I17" i="3" s="1" a="1"/>
  <c r="I17" i="3" s="1"/>
  <c r="F17" i="3" a="1"/>
  <c r="F17" i="3" s="1"/>
  <c r="G17" i="3" s="1" a="1"/>
  <c r="G17" i="3" s="1"/>
  <c r="D17" i="3" a="1"/>
  <c r="D17" i="3" s="1"/>
  <c r="E17" i="3" s="1" a="1"/>
  <c r="E17" i="3" s="1"/>
  <c r="B17" i="3" a="1"/>
  <c r="B17" i="3" s="1"/>
  <c r="C17" i="3" s="1" a="1"/>
  <c r="C17" i="3" s="1"/>
  <c r="H16" i="3" a="1"/>
  <c r="H16" i="3" s="1"/>
  <c r="I16" i="3" s="1" a="1"/>
  <c r="I16" i="3" s="1"/>
  <c r="F16" i="3" a="1"/>
  <c r="F16" i="3" s="1"/>
  <c r="G16" i="3" s="1" a="1"/>
  <c r="G16" i="3" s="1"/>
  <c r="D16" i="3" a="1"/>
  <c r="D16" i="3" s="1"/>
  <c r="E16" i="3" s="1" a="1"/>
  <c r="E16" i="3" s="1"/>
  <c r="B16" i="3" a="1"/>
  <c r="B16" i="3" s="1"/>
  <c r="C16" i="3" s="1" a="1"/>
  <c r="C16" i="3" s="1"/>
  <c r="H15" i="3" a="1"/>
  <c r="H15" i="3" s="1"/>
  <c r="I15" i="3" s="1" a="1"/>
  <c r="I15" i="3" s="1"/>
  <c r="F15" i="3" a="1"/>
  <c r="F15" i="3" s="1"/>
  <c r="G15" i="3" s="1" a="1"/>
  <c r="G15" i="3" s="1"/>
  <c r="D15" i="3" a="1"/>
  <c r="D15" i="3" s="1"/>
  <c r="E15" i="3" s="1" a="1"/>
  <c r="E15" i="3" s="1"/>
  <c r="B15" i="3" a="1"/>
  <c r="B15" i="3" s="1"/>
  <c r="C15" i="3" s="1" a="1"/>
  <c r="C15" i="3" s="1"/>
  <c r="H14" i="3" a="1"/>
  <c r="H14" i="3" s="1"/>
  <c r="F14" i="3" a="1"/>
  <c r="F14" i="3" s="1"/>
  <c r="D14" i="3" a="1"/>
  <c r="D14" i="3" s="1"/>
  <c r="B14" i="3" a="1"/>
  <c r="B14" i="3" s="1"/>
  <c r="H13" i="3" a="1"/>
  <c r="H13" i="3" s="1"/>
  <c r="I13" i="3" s="1" a="1"/>
  <c r="I13" i="3" s="1"/>
  <c r="F13" i="3" a="1"/>
  <c r="F13" i="3" s="1"/>
  <c r="G13" i="3" s="1" a="1"/>
  <c r="G13" i="3" s="1"/>
  <c r="D13" i="3" a="1"/>
  <c r="D13" i="3" s="1"/>
  <c r="E13" i="3" s="1" a="1"/>
  <c r="E13" i="3" s="1"/>
  <c r="B13" i="3" a="1"/>
  <c r="B13" i="3" s="1"/>
  <c r="C13" i="3" s="1" a="1"/>
  <c r="C13" i="3" s="1"/>
  <c r="H12" i="3" a="1"/>
  <c r="H12" i="3" s="1"/>
  <c r="I12" i="3" s="1" a="1"/>
  <c r="I12" i="3" s="1"/>
  <c r="F12" i="3" a="1"/>
  <c r="F12" i="3" s="1"/>
  <c r="G12" i="3" s="1" a="1"/>
  <c r="G12" i="3" s="1"/>
  <c r="D12" i="3" a="1"/>
  <c r="D12" i="3" s="1"/>
  <c r="E12" i="3" s="1" a="1"/>
  <c r="E12" i="3" s="1"/>
  <c r="B12" i="3" a="1"/>
  <c r="B12" i="3" s="1"/>
  <c r="C12" i="3" s="1" a="1"/>
  <c r="C12" i="3" s="1"/>
  <c r="H11" i="3" a="1"/>
  <c r="H11" i="3" s="1"/>
  <c r="I11" i="3" s="1" a="1"/>
  <c r="I11" i="3" s="1"/>
  <c r="F11" i="3" a="1"/>
  <c r="F11" i="3" s="1"/>
  <c r="G11" i="3" s="1" a="1"/>
  <c r="G11" i="3" s="1"/>
  <c r="D11" i="3" a="1"/>
  <c r="D11" i="3" s="1"/>
  <c r="E11" i="3" s="1" a="1"/>
  <c r="E11" i="3" s="1"/>
  <c r="B11" i="3" a="1"/>
  <c r="B11" i="3" s="1"/>
  <c r="C11" i="3" s="1" a="1"/>
  <c r="C11" i="3" s="1"/>
  <c r="H10" i="3" a="1"/>
  <c r="H10" i="3" s="1"/>
  <c r="I10" i="3" s="1" a="1"/>
  <c r="I10" i="3" s="1"/>
  <c r="F10" i="3" a="1"/>
  <c r="F10" i="3" s="1"/>
  <c r="G10" i="3" s="1" a="1"/>
  <c r="G10" i="3" s="1"/>
  <c r="D10" i="3" a="1"/>
  <c r="D10" i="3" s="1"/>
  <c r="E10" i="3" s="1" a="1"/>
  <c r="E10" i="3" s="1"/>
  <c r="B10" i="3" a="1"/>
  <c r="B10" i="3" s="1"/>
  <c r="C10" i="3" s="1" a="1"/>
  <c r="C10" i="3" s="1"/>
  <c r="H9" i="3" a="1"/>
  <c r="H9" i="3" s="1"/>
  <c r="I9" i="3" s="1" a="1"/>
  <c r="I9" i="3" s="1"/>
  <c r="F9" i="3" a="1"/>
  <c r="F9" i="3" s="1"/>
  <c r="G9" i="3" s="1" a="1"/>
  <c r="G9" i="3" s="1"/>
  <c r="D9" i="3" a="1"/>
  <c r="D9" i="3" s="1"/>
  <c r="E9" i="3" s="1" a="1"/>
  <c r="E9" i="3" s="1"/>
  <c r="B9" i="3" a="1"/>
  <c r="B9" i="3" s="1"/>
  <c r="C9" i="3" s="1" a="1"/>
  <c r="C9" i="3" s="1"/>
  <c r="H8" i="3" a="1"/>
  <c r="H8" i="3" s="1"/>
  <c r="F8" i="3" a="1"/>
  <c r="F8" i="3" s="1"/>
  <c r="D8" i="3" a="1"/>
  <c r="D8" i="3" s="1"/>
  <c r="B8" i="3" a="1"/>
  <c r="B8" i="3" s="1"/>
  <c r="H7" i="3" a="1"/>
  <c r="H7" i="3" s="1"/>
  <c r="I7" i="3" s="1" a="1"/>
  <c r="I7" i="3" s="1"/>
  <c r="F7" i="3" a="1"/>
  <c r="F7" i="3" s="1"/>
  <c r="G7" i="3" s="1" a="1"/>
  <c r="G7" i="3" s="1"/>
  <c r="D7" i="3" a="1"/>
  <c r="D7" i="3" s="1"/>
  <c r="E7" i="3" s="1" a="1"/>
  <c r="E7" i="3" s="1"/>
  <c r="B7" i="3" a="1"/>
  <c r="B7" i="3" s="1"/>
  <c r="C7" i="3" s="1" a="1"/>
  <c r="C7" i="3" s="1"/>
  <c r="H6" i="3" a="1"/>
  <c r="H6" i="3" s="1"/>
  <c r="I6" i="3" s="1" a="1"/>
  <c r="I6" i="3" s="1"/>
  <c r="F6" i="3" a="1"/>
  <c r="F6" i="3" s="1"/>
  <c r="G6" i="3" s="1" a="1"/>
  <c r="G6" i="3" s="1"/>
  <c r="D6" i="3" a="1"/>
  <c r="D6" i="3" s="1"/>
  <c r="E6" i="3" s="1" a="1"/>
  <c r="E6" i="3" s="1"/>
  <c r="B6" i="3" a="1"/>
  <c r="B6" i="3" s="1"/>
  <c r="C6" i="3" s="1" a="1"/>
  <c r="C6" i="3" s="1"/>
  <c r="H5" i="3" a="1"/>
  <c r="H5" i="3" s="1"/>
  <c r="I5" i="3" s="1" a="1"/>
  <c r="I5" i="3" s="1"/>
  <c r="F5" i="3" a="1"/>
  <c r="F5" i="3" s="1"/>
  <c r="G5" i="3" s="1" a="1"/>
  <c r="G5" i="3" s="1"/>
  <c r="D5" i="3" a="1"/>
  <c r="D5" i="3" s="1"/>
  <c r="E5" i="3" s="1" a="1"/>
  <c r="E5" i="3" s="1"/>
  <c r="B5" i="3" a="1"/>
  <c r="B5" i="3" s="1"/>
  <c r="C5" i="3" s="1" a="1"/>
  <c r="C5" i="3" s="1"/>
  <c r="H4" i="3" a="1"/>
  <c r="H4" i="3" s="1"/>
  <c r="I4" i="3" s="1" a="1"/>
  <c r="I4" i="3" s="1"/>
  <c r="F4" i="3" a="1"/>
  <c r="F4" i="3" s="1"/>
  <c r="G4" i="3" s="1" a="1"/>
  <c r="G4" i="3" s="1"/>
  <c r="D4" i="3" a="1"/>
  <c r="D4" i="3" s="1"/>
  <c r="E4" i="3" s="1" a="1"/>
  <c r="E4" i="3" s="1"/>
  <c r="B4" i="3" a="1"/>
  <c r="B4" i="3" s="1"/>
  <c r="C4" i="3" s="1" a="1"/>
  <c r="C4" i="3" s="1"/>
  <c r="H3" i="3" a="1"/>
  <c r="H3" i="3" s="1"/>
  <c r="I3" i="3" s="1" a="1"/>
  <c r="I3" i="3" s="1"/>
  <c r="F3" i="3" a="1"/>
  <c r="F3" i="3" s="1"/>
  <c r="G3" i="3" s="1" a="1"/>
  <c r="G3" i="3" s="1"/>
  <c r="D3" i="3" a="1"/>
  <c r="D3" i="3" s="1"/>
  <c r="E3" i="3" s="1" a="1"/>
  <c r="E3" i="3" s="1"/>
  <c r="B3" i="3" a="1"/>
  <c r="B3" i="3" s="1"/>
  <c r="C3" i="3" s="1" a="1"/>
  <c r="C3" i="3" s="1"/>
  <c r="B2" i="2" a="1"/>
  <c r="B2" i="2" s="1"/>
  <c r="C2" i="2" a="1"/>
  <c r="C2" i="2"/>
  <c r="D2" i="2" a="1"/>
  <c r="D2" i="2" s="1"/>
  <c r="E2" i="2" a="1"/>
  <c r="E2" i="2"/>
  <c r="B3" i="2" a="1"/>
  <c r="B3" i="2" s="1"/>
  <c r="C3" i="2" a="1"/>
  <c r="C3" i="2"/>
  <c r="D3" i="2" a="1"/>
  <c r="D3" i="2" s="1"/>
  <c r="E3" i="2" a="1"/>
  <c r="E3" i="2" s="1"/>
  <c r="B4" i="2" a="1"/>
  <c r="B4" i="2" s="1"/>
  <c r="C4" i="2" a="1"/>
  <c r="C4" i="2"/>
  <c r="D4" i="2" a="1"/>
  <c r="D4" i="2" s="1"/>
  <c r="E4" i="2" a="1"/>
  <c r="E4" i="2"/>
  <c r="B5" i="2" a="1"/>
  <c r="B5" i="2" s="1"/>
  <c r="C5" i="2" a="1"/>
  <c r="C5" i="2"/>
  <c r="D5" i="2" a="1"/>
  <c r="D5" i="2" s="1"/>
  <c r="E5" i="2" a="1"/>
  <c r="E5" i="2" s="1"/>
  <c r="B6" i="2" a="1"/>
  <c r="B6" i="2" s="1"/>
  <c r="C6" i="2" a="1"/>
  <c r="C6" i="2"/>
  <c r="D6" i="2" a="1"/>
  <c r="D6" i="2" s="1"/>
  <c r="E6" i="2" a="1"/>
  <c r="E6" i="2"/>
  <c r="B7" i="2" a="1"/>
  <c r="B7" i="2" s="1"/>
  <c r="C7" i="2" a="1"/>
  <c r="C7" i="2"/>
  <c r="D7" i="2" a="1"/>
  <c r="D7" i="2" s="1"/>
  <c r="E7" i="2" a="1"/>
  <c r="E7" i="2" s="1"/>
  <c r="A3" i="2" a="1"/>
  <c r="A3" i="2" s="1"/>
  <c r="A4" i="2" a="1"/>
  <c r="A4" i="2"/>
  <c r="A5" i="2" a="1"/>
  <c r="A5" i="2" s="1"/>
  <c r="A6" i="2" a="1"/>
  <c r="A6" i="2"/>
  <c r="A7" i="2" a="1"/>
  <c r="A7" i="2" s="1"/>
  <c r="A2" i="2" a="1"/>
  <c r="A2" i="2" s="1"/>
</calcChain>
</file>

<file path=xl/sharedStrings.xml><?xml version="1.0" encoding="utf-8"?>
<sst xmlns="http://schemas.openxmlformats.org/spreadsheetml/2006/main" count="86" uniqueCount="32">
  <si>
    <t>Nom</t>
  </si>
  <si>
    <t>S36</t>
  </si>
  <si>
    <t>Ville</t>
  </si>
  <si>
    <t>Montant HT</t>
  </si>
  <si>
    <t>S37</t>
  </si>
  <si>
    <t>Produit</t>
  </si>
  <si>
    <t>Couleur</t>
  </si>
  <si>
    <t>S38</t>
  </si>
  <si>
    <t>Date de signature</t>
  </si>
  <si>
    <t>S39</t>
  </si>
  <si>
    <t>Fournisseur</t>
  </si>
  <si>
    <t>S40</t>
  </si>
  <si>
    <t>Montant</t>
  </si>
  <si>
    <t>Date de livraison</t>
  </si>
  <si>
    <t>Date de pose</t>
  </si>
  <si>
    <t>Francois</t>
  </si>
  <si>
    <t>Date de paiement</t>
  </si>
  <si>
    <t>Arthur</t>
  </si>
  <si>
    <t>Montant vente</t>
  </si>
  <si>
    <t>Martin</t>
  </si>
  <si>
    <t>Boulanger</t>
  </si>
  <si>
    <t>Dumon</t>
  </si>
  <si>
    <t>Boucher</t>
  </si>
  <si>
    <t>Tartapion</t>
  </si>
  <si>
    <t>Patissier</t>
  </si>
  <si>
    <t>Pascal</t>
  </si>
  <si>
    <t>Dupon</t>
  </si>
  <si>
    <t>Total général</t>
  </si>
  <si>
    <t>Somme de Montant</t>
  </si>
  <si>
    <t>Total Boucher</t>
  </si>
  <si>
    <t>Total Boulanger</t>
  </si>
  <si>
    <t>Total Patissier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</si>
</sst>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/>
    <xf numFmtId="0" fontId="0" fillId="0" borderId="0" xfId="0" pivotButton="1" applyFont="1" applyAlignment="1"/>
    <xf numFmtId="0" fontId="0" fillId="0" borderId="0" xfId="0" applyNumberFormat="1" applyFont="1" applyAlignment="1"/>
    <xf numFmtId="0" fontId="1" fillId="0" borderId="1" xfId="0" applyFont="1" applyBorder="1" applyAlignment="1"/>
    <xf numFmtId="0" fontId="2" fillId="0" borderId="1" xfId="0" applyFont="1" applyBorder="1" applyAlignment="1"/>
    <xf numFmtId="0" fontId="0" fillId="0" borderId="1" xfId="0" applyFont="1" applyBorder="1" applyAlignment="1"/>
    <xf numFmtId="0" fontId="2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15.785281481483" createdVersion="5" refreshedVersion="5" minRefreshableVersion="3" recordCount="7">
  <cacheSource type="worksheet">
    <worksheetSource ref="A1:L8" sheet="tableau"/>
  </cacheSource>
  <cacheFields count="12">
    <cacheField name="Nom" numFmtId="0">
      <sharedItems count="7">
        <s v="Martin"/>
        <s v="Dumon"/>
        <s v="Tartapion"/>
        <s v="Francois"/>
        <s v="Arthur"/>
        <s v="Pascal"/>
        <s v="Dupon"/>
      </sharedItems>
    </cacheField>
    <cacheField name="Ville" numFmtId="0">
      <sharedItems containsNonDate="0" containsString="0" containsBlank="1"/>
    </cacheField>
    <cacheField name="Produit" numFmtId="0">
      <sharedItems containsNonDate="0" containsString="0" containsBlank="1"/>
    </cacheField>
    <cacheField name="Couleur" numFmtId="0">
      <sharedItems containsNonDate="0" containsString="0" containsBlank="1"/>
    </cacheField>
    <cacheField name="Date de signature" numFmtId="0">
      <sharedItems containsNonDate="0" containsString="0" containsBlank="1"/>
    </cacheField>
    <cacheField name="Fournisseur" numFmtId="0">
      <sharedItems count="3">
        <s v="Boulanger"/>
        <s v="Boucher"/>
        <s v="Patissier"/>
      </sharedItems>
    </cacheField>
    <cacheField name="Montant" numFmtId="0">
      <sharedItems containsSemiMixedTypes="0" containsString="0" containsNumber="1" containsInteger="1" minValue="40" maxValue="3099"/>
    </cacheField>
    <cacheField name="Date de livraison" numFmtId="0">
      <sharedItems containsNonDate="0" containsString="0" containsBlank="1"/>
    </cacheField>
    <cacheField name="Date de pose" numFmtId="0">
      <sharedItems/>
    </cacheField>
    <cacheField name="Date de paiement" numFmtId="0">
      <sharedItems count="3">
        <s v="S38"/>
        <s v="S39"/>
        <s v="S40"/>
      </sharedItems>
    </cacheField>
    <cacheField name="Montant HT" numFmtId="0">
      <sharedItems containsNonDate="0" containsString="0" containsBlank="1"/>
    </cacheField>
    <cacheField name="Montant ven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m/>
    <m/>
    <m/>
    <m/>
    <x v="0"/>
    <n v="200"/>
    <m/>
    <s v="S38"/>
    <x v="0"/>
    <m/>
    <m/>
  </r>
  <r>
    <x v="1"/>
    <m/>
    <m/>
    <m/>
    <m/>
    <x v="1"/>
    <n v="3099"/>
    <m/>
    <s v="S37"/>
    <x v="0"/>
    <m/>
    <m/>
  </r>
  <r>
    <x v="2"/>
    <m/>
    <m/>
    <m/>
    <m/>
    <x v="2"/>
    <n v="100"/>
    <m/>
    <s v="S37"/>
    <x v="1"/>
    <m/>
    <m/>
  </r>
  <r>
    <x v="3"/>
    <m/>
    <m/>
    <m/>
    <m/>
    <x v="2"/>
    <n v="80"/>
    <m/>
    <s v="S38"/>
    <x v="0"/>
    <m/>
    <m/>
  </r>
  <r>
    <x v="4"/>
    <m/>
    <m/>
    <m/>
    <m/>
    <x v="0"/>
    <n v="40"/>
    <m/>
    <s v="S36"/>
    <x v="2"/>
    <m/>
    <m/>
  </r>
  <r>
    <x v="5"/>
    <m/>
    <m/>
    <m/>
    <m/>
    <x v="1"/>
    <n v="120"/>
    <m/>
    <s v="S36"/>
    <x v="1"/>
    <m/>
    <m/>
  </r>
  <r>
    <x v="6"/>
    <m/>
    <m/>
    <m/>
    <m/>
    <x v="1"/>
    <n v="80"/>
    <m/>
    <s v="S36"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15" firstHeaderRow="1" firstDataRow="2" firstDataCol="2"/>
  <pivotFields count="12">
    <pivotField axis="axisRow" compact="0" outline="0" showAll="0">
      <items count="8">
        <item x="4"/>
        <item x="1"/>
        <item x="6"/>
        <item x="3"/>
        <item x="0"/>
        <item x="5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  <pivotField compact="0" outline="0" showAll="0"/>
    <pivotField compact="0" outline="0" showAll="0"/>
    <pivotField axis="axisCol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</pivotFields>
  <rowFields count="2">
    <field x="5"/>
    <field x="0"/>
  </rowFields>
  <rowItems count="11">
    <i>
      <x/>
      <x v="1"/>
    </i>
    <i r="1">
      <x v="2"/>
    </i>
    <i r="1">
      <x v="5"/>
    </i>
    <i t="default">
      <x/>
    </i>
    <i>
      <x v="1"/>
      <x/>
    </i>
    <i r="1">
      <x v="4"/>
    </i>
    <i t="default">
      <x v="1"/>
    </i>
    <i>
      <x v="2"/>
      <x v="3"/>
    </i>
    <i r="1">
      <x v="6"/>
    </i>
    <i t="default">
      <x v="2"/>
    </i>
    <i t="grand">
      <x/>
    </i>
  </rowItems>
  <colFields count="1">
    <field x="9"/>
  </colFields>
  <colItems count="4">
    <i>
      <x/>
    </i>
    <i>
      <x v="1"/>
    </i>
    <i>
      <x v="2"/>
    </i>
    <i t="grand">
      <x/>
    </i>
  </colItems>
  <dataFields count="1">
    <dataField name="Somme de Montant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8"/>
  <sheetViews>
    <sheetView workbookViewId="0">
      <selection activeCell="A2" sqref="A2"/>
    </sheetView>
  </sheetViews>
  <sheetFormatPr baseColWidth="10" defaultColWidth="14.453125" defaultRowHeight="15.75" customHeight="1" x14ac:dyDescent="0.25"/>
  <sheetData>
    <row r="1" spans="1:12" ht="15.75" customHeight="1" x14ac:dyDescent="0.25">
      <c r="A1" s="1" t="s">
        <v>0</v>
      </c>
      <c r="B1" s="1" t="s">
        <v>2</v>
      </c>
      <c r="C1" s="1" t="s">
        <v>5</v>
      </c>
      <c r="D1" s="1" t="s">
        <v>6</v>
      </c>
      <c r="E1" s="1" t="s">
        <v>8</v>
      </c>
      <c r="F1" s="1" t="s">
        <v>10</v>
      </c>
      <c r="G1" s="1" t="s">
        <v>12</v>
      </c>
      <c r="H1" s="1" t="s">
        <v>13</v>
      </c>
      <c r="I1" s="1" t="s">
        <v>14</v>
      </c>
      <c r="J1" s="1" t="s">
        <v>16</v>
      </c>
      <c r="K1" s="1" t="s">
        <v>3</v>
      </c>
      <c r="L1" s="1" t="s">
        <v>18</v>
      </c>
    </row>
    <row r="2" spans="1:12" ht="15.75" customHeight="1" x14ac:dyDescent="0.25">
      <c r="A2" s="1" t="s">
        <v>19</v>
      </c>
      <c r="F2" s="1" t="s">
        <v>20</v>
      </c>
      <c r="G2" s="1">
        <v>200</v>
      </c>
      <c r="I2" s="1" t="s">
        <v>7</v>
      </c>
      <c r="J2" s="1" t="s">
        <v>7</v>
      </c>
    </row>
    <row r="3" spans="1:12" ht="15.75" customHeight="1" x14ac:dyDescent="0.25">
      <c r="A3" s="1" t="s">
        <v>21</v>
      </c>
      <c r="F3" s="1" t="s">
        <v>22</v>
      </c>
      <c r="G3" s="1">
        <v>3099</v>
      </c>
      <c r="I3" s="1" t="s">
        <v>4</v>
      </c>
      <c r="J3" s="1" t="s">
        <v>7</v>
      </c>
    </row>
    <row r="4" spans="1:12" ht="15.75" customHeight="1" x14ac:dyDescent="0.25">
      <c r="A4" s="1" t="s">
        <v>23</v>
      </c>
      <c r="F4" s="1" t="s">
        <v>24</v>
      </c>
      <c r="G4" s="1">
        <v>100</v>
      </c>
      <c r="I4" s="1" t="s">
        <v>4</v>
      </c>
      <c r="J4" s="1" t="s">
        <v>9</v>
      </c>
    </row>
    <row r="5" spans="1:12" ht="15.75" customHeight="1" x14ac:dyDescent="0.25">
      <c r="A5" s="1" t="s">
        <v>15</v>
      </c>
      <c r="F5" s="1" t="s">
        <v>24</v>
      </c>
      <c r="G5" s="1">
        <v>80</v>
      </c>
      <c r="I5" s="1" t="s">
        <v>7</v>
      </c>
      <c r="J5" s="1" t="s">
        <v>7</v>
      </c>
    </row>
    <row r="6" spans="1:12" ht="15.75" customHeight="1" x14ac:dyDescent="0.25">
      <c r="A6" s="1" t="s">
        <v>17</v>
      </c>
      <c r="F6" s="1" t="s">
        <v>20</v>
      </c>
      <c r="G6" s="1">
        <v>40</v>
      </c>
      <c r="I6" s="1" t="s">
        <v>1</v>
      </c>
      <c r="J6" s="1" t="s">
        <v>11</v>
      </c>
    </row>
    <row r="7" spans="1:12" ht="15.75" customHeight="1" x14ac:dyDescent="0.25">
      <c r="A7" s="1" t="s">
        <v>25</v>
      </c>
      <c r="F7" s="1" t="s">
        <v>22</v>
      </c>
      <c r="G7" s="1">
        <v>120</v>
      </c>
      <c r="I7" s="1" t="s">
        <v>1</v>
      </c>
      <c r="J7" s="1" t="s">
        <v>9</v>
      </c>
    </row>
    <row r="8" spans="1:12" ht="15.75" customHeight="1" x14ac:dyDescent="0.25">
      <c r="A8" s="1" t="s">
        <v>26</v>
      </c>
      <c r="F8" s="1" t="s">
        <v>22</v>
      </c>
      <c r="G8" s="1">
        <v>80</v>
      </c>
      <c r="I8" s="1" t="s">
        <v>1</v>
      </c>
      <c r="J8" s="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7"/>
  <sheetViews>
    <sheetView workbookViewId="0">
      <selection activeCell="B2" sqref="B2"/>
    </sheetView>
  </sheetViews>
  <sheetFormatPr baseColWidth="10" defaultColWidth="14.453125" defaultRowHeight="15.75" customHeight="1" x14ac:dyDescent="0.25"/>
  <sheetData>
    <row r="1" spans="1:5" ht="15.75" customHeight="1" x14ac:dyDescent="0.25">
      <c r="A1" s="1" t="s">
        <v>1</v>
      </c>
      <c r="B1" s="1" t="s">
        <v>4</v>
      </c>
      <c r="C1" s="1" t="s">
        <v>7</v>
      </c>
      <c r="D1" s="1" t="s">
        <v>9</v>
      </c>
      <c r="E1" s="1" t="s">
        <v>11</v>
      </c>
    </row>
    <row r="2" spans="1:5" ht="15.75" customHeight="1" x14ac:dyDescent="0.25">
      <c r="A2" s="1" t="str">
        <f t="array" ref="A2">IFERROR(INDEX(tableau!$A$2:$A$8,SMALL(IF(tableau!$I$2:$I$8=A$1,ROW(tableau!$I$2:$I$8)-1,9^9),ROW()-1)),"")</f>
        <v>Arthur</v>
      </c>
      <c r="B2" s="1" t="str">
        <f t="array" ref="B2">IFERROR(INDEX(tableau!$A$2:$A$8,SMALL(IF(tableau!$I$2:$I$8=B$1,ROW(tableau!$I$2:$I$8)-1,9^9),ROW()-1)),"")</f>
        <v>Dumon</v>
      </c>
      <c r="C2" s="1" t="str">
        <f t="array" ref="C2">IFERROR(INDEX(tableau!$A$2:$A$8,SMALL(IF(tableau!$I$2:$I$8=C$1,ROW(tableau!$I$2:$I$8)-1,9^9),ROW()-1)),"")</f>
        <v>Martin</v>
      </c>
      <c r="D2" s="1" t="str">
        <f t="array" ref="D2">IFERROR(INDEX(tableau!$A$2:$A$8,SMALL(IF(tableau!$I$2:$I$8=D$1,ROW(tableau!$I$2:$I$8)-1,9^9),ROW()-1)),"")</f>
        <v/>
      </c>
      <c r="E2" s="1" t="str">
        <f t="array" ref="E2">IFERROR(INDEX(tableau!$A$2:$A$8,SMALL(IF(tableau!$I$2:$I$8=E$1,ROW(tableau!$I$2:$I$8)-1,9^9),ROW()-1)),"")</f>
        <v/>
      </c>
    </row>
    <row r="3" spans="1:5" ht="15.75" customHeight="1" x14ac:dyDescent="0.25">
      <c r="A3" s="1" t="str">
        <f t="array" ref="A3">IFERROR(INDEX(tableau!$A$2:$A$8,SMALL(IF(tableau!$I$2:$I$8=A$1,ROW(tableau!$I$2:$I$8)-1,9^9),ROW()-1)),"")</f>
        <v>Pascal</v>
      </c>
      <c r="B3" s="1" t="str">
        <f t="array" ref="B3">IFERROR(INDEX(tableau!$A$2:$A$8,SMALL(IF(tableau!$I$2:$I$8=B$1,ROW(tableau!$I$2:$I$8)-1,9^9),ROW()-1)),"")</f>
        <v>Tartapion</v>
      </c>
      <c r="C3" s="1" t="str">
        <f t="array" ref="C3">IFERROR(INDEX(tableau!$A$2:$A$8,SMALL(IF(tableau!$I$2:$I$8=C$1,ROW(tableau!$I$2:$I$8)-1,9^9),ROW()-1)),"")</f>
        <v>Francois</v>
      </c>
      <c r="D3" s="1" t="str">
        <f t="array" ref="D3">IFERROR(INDEX(tableau!$A$2:$A$8,SMALL(IF(tableau!$I$2:$I$8=D$1,ROW(tableau!$I$2:$I$8)-1,9^9),ROW()-1)),"")</f>
        <v/>
      </c>
      <c r="E3" s="1" t="str">
        <f t="array" ref="E3">IFERROR(INDEX(tableau!$A$2:$A$8,SMALL(IF(tableau!$I$2:$I$8=E$1,ROW(tableau!$I$2:$I$8)-1,9^9),ROW()-1)),"")</f>
        <v/>
      </c>
    </row>
    <row r="4" spans="1:5" ht="15.75" customHeight="1" x14ac:dyDescent="0.25">
      <c r="A4" s="1" t="str">
        <f t="array" ref="A4">IFERROR(INDEX(tableau!$A$2:$A$8,SMALL(IF(tableau!$I$2:$I$8=A$1,ROW(tableau!$I$2:$I$8)-1,9^9),ROW()-1)),"")</f>
        <v>Dupon</v>
      </c>
      <c r="B4" s="1" t="str">
        <f t="array" ref="B4">IFERROR(INDEX(tableau!$A$2:$A$8,SMALL(IF(tableau!$I$2:$I$8=B$1,ROW(tableau!$I$2:$I$8)-1,9^9),ROW()-1)),"")</f>
        <v/>
      </c>
      <c r="C4" s="1" t="str">
        <f t="array" ref="C4">IFERROR(INDEX(tableau!$A$2:$A$8,SMALL(IF(tableau!$I$2:$I$8=C$1,ROW(tableau!$I$2:$I$8)-1,9^9),ROW()-1)),"")</f>
        <v/>
      </c>
      <c r="D4" s="1" t="str">
        <f t="array" ref="D4">IFERROR(INDEX(tableau!$A$2:$A$8,SMALL(IF(tableau!$I$2:$I$8=D$1,ROW(tableau!$I$2:$I$8)-1,9^9),ROW()-1)),"")</f>
        <v/>
      </c>
      <c r="E4" s="1" t="str">
        <f t="array" ref="E4">IFERROR(INDEX(tableau!$A$2:$A$8,SMALL(IF(tableau!$I$2:$I$8=E$1,ROW(tableau!$I$2:$I$8)-1,9^9),ROW()-1)),"")</f>
        <v/>
      </c>
    </row>
    <row r="5" spans="1:5" ht="15.75" customHeight="1" x14ac:dyDescent="0.25">
      <c r="A5" s="1" t="str">
        <f t="array" ref="A5">IFERROR(INDEX(tableau!$A$2:$A$8,SMALL(IF(tableau!$I$2:$I$8=A$1,ROW(tableau!$I$2:$I$8)-1,9^9),ROW()-1)),"")</f>
        <v/>
      </c>
      <c r="B5" s="1" t="str">
        <f t="array" ref="B5">IFERROR(INDEX(tableau!$A$2:$A$8,SMALL(IF(tableau!$I$2:$I$8=B$1,ROW(tableau!$I$2:$I$8)-1,9^9),ROW()-1)),"")</f>
        <v/>
      </c>
      <c r="C5" s="1" t="str">
        <f t="array" ref="C5">IFERROR(INDEX(tableau!$A$2:$A$8,SMALL(IF(tableau!$I$2:$I$8=C$1,ROW(tableau!$I$2:$I$8)-1,9^9),ROW()-1)),"")</f>
        <v/>
      </c>
      <c r="D5" s="1" t="str">
        <f t="array" ref="D5">IFERROR(INDEX(tableau!$A$2:$A$8,SMALL(IF(tableau!$I$2:$I$8=D$1,ROW(tableau!$I$2:$I$8)-1,9^9),ROW()-1)),"")</f>
        <v/>
      </c>
      <c r="E5" s="1" t="str">
        <f t="array" ref="E5">IFERROR(INDEX(tableau!$A$2:$A$8,SMALL(IF(tableau!$I$2:$I$8=E$1,ROW(tableau!$I$2:$I$8)-1,9^9),ROW()-1)),"")</f>
        <v/>
      </c>
    </row>
    <row r="6" spans="1:5" ht="15.75" customHeight="1" x14ac:dyDescent="0.25">
      <c r="A6" s="1" t="str">
        <f t="array" ref="A6">IFERROR(INDEX(tableau!$A$2:$A$8,SMALL(IF(tableau!$I$2:$I$8=A$1,ROW(tableau!$I$2:$I$8)-1,9^9),ROW()-1)),"")</f>
        <v/>
      </c>
      <c r="B6" s="1" t="str">
        <f t="array" ref="B6">IFERROR(INDEX(tableau!$A$2:$A$8,SMALL(IF(tableau!$I$2:$I$8=B$1,ROW(tableau!$I$2:$I$8)-1,9^9),ROW()-1)),"")</f>
        <v/>
      </c>
      <c r="C6" s="1" t="str">
        <f t="array" ref="C6">IFERROR(INDEX(tableau!$A$2:$A$8,SMALL(IF(tableau!$I$2:$I$8=C$1,ROW(tableau!$I$2:$I$8)-1,9^9),ROW()-1)),"")</f>
        <v/>
      </c>
      <c r="D6" s="1" t="str">
        <f t="array" ref="D6">IFERROR(INDEX(tableau!$A$2:$A$8,SMALL(IF(tableau!$I$2:$I$8=D$1,ROW(tableau!$I$2:$I$8)-1,9^9),ROW()-1)),"")</f>
        <v/>
      </c>
      <c r="E6" s="1" t="str">
        <f t="array" ref="E6">IFERROR(INDEX(tableau!$A$2:$A$8,SMALL(IF(tableau!$I$2:$I$8=E$1,ROW(tableau!$I$2:$I$8)-1,9^9),ROW()-1)),"")</f>
        <v/>
      </c>
    </row>
    <row r="7" spans="1:5" ht="15.75" customHeight="1" x14ac:dyDescent="0.25">
      <c r="A7" s="1" t="str">
        <f t="array" ref="A7">IFERROR(INDEX(tableau!$A$2:$A$8,SMALL(IF(tableau!$I$2:$I$8=A$1,ROW(tableau!$I$2:$I$8)-1,9^9),ROW()-1)),"")</f>
        <v/>
      </c>
      <c r="B7" s="1" t="str">
        <f t="array" ref="B7">IFERROR(INDEX(tableau!$A$2:$A$8,SMALL(IF(tableau!$I$2:$I$8=B$1,ROW(tableau!$I$2:$I$8)-1,9^9),ROW()-1)),"")</f>
        <v/>
      </c>
      <c r="C7" s="1" t="str">
        <f t="array" ref="C7">IFERROR(INDEX(tableau!$A$2:$A$8,SMALL(IF(tableau!$I$2:$I$8=C$1,ROW(tableau!$I$2:$I$8)-1,9^9),ROW()-1)),"")</f>
        <v/>
      </c>
      <c r="D7" s="1" t="str">
        <f t="array" ref="D7">IFERROR(INDEX(tableau!$A$2:$A$8,SMALL(IF(tableau!$I$2:$I$8=D$1,ROW(tableau!$I$2:$I$8)-1,9^9),ROW()-1)),"")</f>
        <v/>
      </c>
      <c r="E7" s="1" t="str">
        <f t="array" ref="E7">IFERROR(INDEX(tableau!$A$2:$A$8,SMALL(IF(tableau!$I$2:$I$8=E$1,ROW(tableau!$I$2:$I$8)-1,9^9),ROW()-1)),"")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20"/>
  <sheetViews>
    <sheetView tabSelected="1" workbookViewId="0"/>
  </sheetViews>
  <sheetFormatPr baseColWidth="10" defaultColWidth="14.453125" defaultRowHeight="15.75" customHeight="1" x14ac:dyDescent="0.25"/>
  <cols>
    <col min="1" max="16384" width="14.453125" style="6"/>
  </cols>
  <sheetData>
    <row r="1" spans="1:9" ht="15.75" customHeight="1" x14ac:dyDescent="0.25">
      <c r="A1" s="4"/>
      <c r="B1" s="4" t="s">
        <v>0</v>
      </c>
      <c r="C1" s="4" t="s">
        <v>3</v>
      </c>
      <c r="D1" s="5" t="s">
        <v>0</v>
      </c>
      <c r="E1" s="4" t="s">
        <v>3</v>
      </c>
      <c r="F1" s="4" t="s">
        <v>0</v>
      </c>
      <c r="G1" s="4" t="s">
        <v>3</v>
      </c>
      <c r="H1" s="4" t="s">
        <v>0</v>
      </c>
      <c r="I1" s="4" t="s">
        <v>3</v>
      </c>
    </row>
    <row r="2" spans="1:9" ht="15.75" customHeight="1" x14ac:dyDescent="0.25">
      <c r="A2" s="4"/>
      <c r="B2" s="4" t="s">
        <v>1</v>
      </c>
      <c r="C2" s="4" t="s">
        <v>1</v>
      </c>
      <c r="D2" s="4" t="s">
        <v>4</v>
      </c>
      <c r="E2" s="4" t="s">
        <v>4</v>
      </c>
      <c r="F2" s="4" t="s">
        <v>7</v>
      </c>
      <c r="G2" s="4" t="s">
        <v>7</v>
      </c>
      <c r="H2" s="4" t="s">
        <v>9</v>
      </c>
      <c r="I2" s="4" t="s">
        <v>9</v>
      </c>
    </row>
    <row r="3" spans="1:9" ht="15.75" customHeight="1" x14ac:dyDescent="0.25">
      <c r="A3" s="5" t="s">
        <v>20</v>
      </c>
      <c r="B3" s="7" t="str">
        <f t="array" ref="B3">IFERROR(INDEX(tableau!$A$2:$A$8,SMALL(IF(tableau!$J$2:$J$8=B$2,IF(tableau!$F$2:$F$8=$A$3,ROW(tableau!$A$2:$A$8)-1,9^9),9^9),ROW()-ROW($A$3)+1)),"")</f>
        <v/>
      </c>
      <c r="C3" s="7">
        <f t="array" ref="C3">IFERROR(INDEX(tableau!$G$2:$G$8,MATCH(B3&amp;$A$3,tableau!$A$2:$A$8&amp;tableau!$F$2:$F$8,0)),0)</f>
        <v>0</v>
      </c>
      <c r="D3" s="7" t="str">
        <f t="array" ref="D3">IFERROR(INDEX(tableau!$A$2:$A$8,SMALL(IF(tableau!$J$2:$J$8=D$2,IF(tableau!$F$2:$F$8=$A$3,ROW(tableau!$A$2:$A$8)-1,9^9),9^9),ROW()-ROW($A$3)+1)),"")</f>
        <v/>
      </c>
      <c r="E3" s="7">
        <f t="array" ref="E3">IFERROR(INDEX(tableau!$G$2:$G$8,MATCH(D3&amp;$A$3,tableau!$A$2:$A$8&amp;tableau!$F$2:$F$8,0)),0)</f>
        <v>0</v>
      </c>
      <c r="F3" s="7" t="str">
        <f t="array" ref="F3">IFERROR(INDEX(tableau!$A$2:$A$8,SMALL(IF(tableau!$J$2:$J$8=F$2,IF(tableau!$F$2:$F$8=$A$3,ROW(tableau!$A$2:$A$8)-1,9^9),9^9),ROW()-ROW($A$3)+1)),"")</f>
        <v>Martin</v>
      </c>
      <c r="G3" s="7">
        <f t="array" ref="G3">IFERROR(INDEX(tableau!$G$2:$G$8,MATCH(F3&amp;$A$3,tableau!$A$2:$A$8&amp;tableau!$F$2:$F$8,0)),0)</f>
        <v>200</v>
      </c>
      <c r="H3" s="7" t="str">
        <f t="array" ref="H3">IFERROR(INDEX(tableau!$A$2:$A$8,SMALL(IF(tableau!$J$2:$J$8=H$2,IF(tableau!$F$2:$F$8=$A$3,ROW(tableau!$A$2:$A$8)-1,9^9),9^9),ROW()-ROW($A$3)+1)),"")</f>
        <v/>
      </c>
      <c r="I3" s="7">
        <f t="array" ref="I3">IFERROR(INDEX(tableau!$G$2:$G$8,MATCH(H3&amp;$A$3,tableau!$A$2:$A$8&amp;tableau!$F$2:$F$8,0)),0)</f>
        <v>0</v>
      </c>
    </row>
    <row r="4" spans="1:9" ht="15.75" customHeight="1" x14ac:dyDescent="0.25">
      <c r="A4" s="5"/>
      <c r="B4" s="7" t="str">
        <f t="array" ref="B4">IFERROR(INDEX(tableau!$A$2:$A$8,SMALL(IF(tableau!$J$2:$J$8=B$2,IF(tableau!$F$2:$F$8=$A$3,ROW(tableau!$A$2:$A$8)-1,9^9),9^9),ROW()-ROW($A$3)+1)),"")</f>
        <v/>
      </c>
      <c r="C4" s="7">
        <f t="array" ref="C4">IFERROR(INDEX(tableau!$G$2:$G$8,MATCH(B4&amp;$A$3,tableau!$A$2:$A$8&amp;tableau!$F$2:$F$8,0)),0)</f>
        <v>0</v>
      </c>
      <c r="D4" s="7" t="str">
        <f t="array" ref="D4">IFERROR(INDEX(tableau!$A$2:$A$8,SMALL(IF(tableau!$J$2:$J$8=D$2,IF(tableau!$F$2:$F$8=$A$3,ROW(tableau!$A$2:$A$8)-1,9^9),9^9),ROW()-ROW($A$3)+1)),"")</f>
        <v/>
      </c>
      <c r="E4" s="7">
        <f t="array" ref="E4">IFERROR(INDEX(tableau!$G$2:$G$8,MATCH(D4&amp;$A$3,tableau!$A$2:$A$8&amp;tableau!$F$2:$F$8,0)),0)</f>
        <v>0</v>
      </c>
      <c r="F4" s="7" t="str">
        <f t="array" ref="F4">IFERROR(INDEX(tableau!$A$2:$A$8,SMALL(IF(tableau!$J$2:$J$8=F$2,IF(tableau!$F$2:$F$8=$A$3,ROW(tableau!$A$2:$A$8)-1,9^9),9^9),ROW()-ROW($A$3)+1)),"")</f>
        <v/>
      </c>
      <c r="G4" s="7">
        <f t="array" ref="G4">IFERROR(INDEX(tableau!$G$2:$G$8,MATCH(F4&amp;$A$3,tableau!$A$2:$A$8&amp;tableau!$F$2:$F$8,0)),0)</f>
        <v>0</v>
      </c>
      <c r="H4" s="7" t="str">
        <f t="array" ref="H4">IFERROR(INDEX(tableau!$A$2:$A$8,SMALL(IF(tableau!$J$2:$J$8=H$2,IF(tableau!$F$2:$F$8=$A$3,ROW(tableau!$A$2:$A$8)-1,9^9),9^9),ROW()-ROW($A$3)+1)),"")</f>
        <v/>
      </c>
      <c r="I4" s="7">
        <f t="array" ref="I4">IFERROR(INDEX(tableau!$G$2:$G$8,MATCH(H4&amp;$A$3,tableau!$A$2:$A$8&amp;tableau!$F$2:$F$8,0)),0)</f>
        <v>0</v>
      </c>
    </row>
    <row r="5" spans="1:9" ht="15.75" customHeight="1" x14ac:dyDescent="0.25">
      <c r="A5" s="5"/>
      <c r="B5" s="7" t="str">
        <f t="array" ref="B5">IFERROR(INDEX(tableau!$A$2:$A$8,SMALL(IF(tableau!$J$2:$J$8=B$2,IF(tableau!$F$2:$F$8=$A$3,ROW(tableau!$A$2:$A$8)-1,9^9),9^9),ROW()-ROW($A$3)+1)),"")</f>
        <v/>
      </c>
      <c r="C5" s="7">
        <f t="array" ref="C5">IFERROR(INDEX(tableau!$G$2:$G$8,MATCH(B5&amp;$A$3,tableau!$A$2:$A$8&amp;tableau!$F$2:$F$8,0)),0)</f>
        <v>0</v>
      </c>
      <c r="D5" s="7" t="str">
        <f t="array" ref="D5">IFERROR(INDEX(tableau!$A$2:$A$8,SMALL(IF(tableau!$J$2:$J$8=D$2,IF(tableau!$F$2:$F$8=$A$3,ROW(tableau!$A$2:$A$8)-1,9^9),9^9),ROW()-ROW($A$3)+1)),"")</f>
        <v/>
      </c>
      <c r="E5" s="7">
        <f t="array" ref="E5">IFERROR(INDEX(tableau!$G$2:$G$8,MATCH(D5&amp;$A$3,tableau!$A$2:$A$8&amp;tableau!$F$2:$F$8,0)),0)</f>
        <v>0</v>
      </c>
      <c r="F5" s="7" t="str">
        <f t="array" ref="F5">IFERROR(INDEX(tableau!$A$2:$A$8,SMALL(IF(tableau!$J$2:$J$8=F$2,IF(tableau!$F$2:$F$8=$A$3,ROW(tableau!$A$2:$A$8)-1,9^9),9^9),ROW()-ROW($A$3)+1)),"")</f>
        <v/>
      </c>
      <c r="G5" s="7">
        <f t="array" ref="G5">IFERROR(INDEX(tableau!$G$2:$G$8,MATCH(F5&amp;$A$3,tableau!$A$2:$A$8&amp;tableau!$F$2:$F$8,0)),0)</f>
        <v>0</v>
      </c>
      <c r="H5" s="7" t="str">
        <f t="array" ref="H5">IFERROR(INDEX(tableau!$A$2:$A$8,SMALL(IF(tableau!$J$2:$J$8=H$2,IF(tableau!$F$2:$F$8=$A$3,ROW(tableau!$A$2:$A$8)-1,9^9),9^9),ROW()-ROW($A$3)+1)),"")</f>
        <v/>
      </c>
      <c r="I5" s="7">
        <f t="array" ref="I5">IFERROR(INDEX(tableau!$G$2:$G$8,MATCH(H5&amp;$A$3,tableau!$A$2:$A$8&amp;tableau!$F$2:$F$8,0)),0)</f>
        <v>0</v>
      </c>
    </row>
    <row r="6" spans="1:9" ht="15.75" customHeight="1" x14ac:dyDescent="0.25">
      <c r="A6" s="5"/>
      <c r="B6" s="7" t="str">
        <f t="array" ref="B6">IFERROR(INDEX(tableau!$A$2:$A$8,SMALL(IF(tableau!$J$2:$J$8=B$2,IF(tableau!$F$2:$F$8=$A$3,ROW(tableau!$A$2:$A$8)-1,9^9),9^9),ROW()-ROW($A$3)+1)),"")</f>
        <v/>
      </c>
      <c r="C6" s="7">
        <f t="array" ref="C6">IFERROR(INDEX(tableau!$G$2:$G$8,MATCH(B6&amp;$A$3,tableau!$A$2:$A$8&amp;tableau!$F$2:$F$8,0)),0)</f>
        <v>0</v>
      </c>
      <c r="D6" s="7" t="str">
        <f t="array" ref="D6">IFERROR(INDEX(tableau!$A$2:$A$8,SMALL(IF(tableau!$J$2:$J$8=D$2,IF(tableau!$F$2:$F$8=$A$3,ROW(tableau!$A$2:$A$8)-1,9^9),9^9),ROW()-ROW($A$3)+1)),"")</f>
        <v/>
      </c>
      <c r="E6" s="7">
        <f t="array" ref="E6">IFERROR(INDEX(tableau!$G$2:$G$8,MATCH(D6&amp;$A$3,tableau!$A$2:$A$8&amp;tableau!$F$2:$F$8,0)),0)</f>
        <v>0</v>
      </c>
      <c r="F6" s="7" t="str">
        <f t="array" ref="F6">IFERROR(INDEX(tableau!$A$2:$A$8,SMALL(IF(tableau!$J$2:$J$8=F$2,IF(tableau!$F$2:$F$8=$A$3,ROW(tableau!$A$2:$A$8)-1,9^9),9^9),ROW()-ROW($A$3)+1)),"")</f>
        <v/>
      </c>
      <c r="G6" s="7">
        <f t="array" ref="G6">IFERROR(INDEX(tableau!$G$2:$G$8,MATCH(F6&amp;$A$3,tableau!$A$2:$A$8&amp;tableau!$F$2:$F$8,0)),0)</f>
        <v>0</v>
      </c>
      <c r="H6" s="7" t="str">
        <f t="array" ref="H6">IFERROR(INDEX(tableau!$A$2:$A$8,SMALL(IF(tableau!$J$2:$J$8=H$2,IF(tableau!$F$2:$F$8=$A$3,ROW(tableau!$A$2:$A$8)-1,9^9),9^9),ROW()-ROW($A$3)+1)),"")</f>
        <v/>
      </c>
      <c r="I6" s="7">
        <f t="array" ref="I6">IFERROR(INDEX(tableau!$G$2:$G$8,MATCH(H6&amp;$A$3,tableau!$A$2:$A$8&amp;tableau!$F$2:$F$8,0)),0)</f>
        <v>0</v>
      </c>
    </row>
    <row r="7" spans="1:9" ht="15.75" customHeight="1" x14ac:dyDescent="0.25">
      <c r="A7" s="5"/>
      <c r="B7" s="7" t="str">
        <f t="array" ref="B7">IFERROR(INDEX(tableau!$A$2:$A$8,SMALL(IF(tableau!$J$2:$J$8=B$2,IF(tableau!$F$2:$F$8=$A$3,ROW(tableau!$A$2:$A$8)-1,9^9),9^9),ROW()-ROW($A$3)+1)),"")</f>
        <v/>
      </c>
      <c r="C7" s="7">
        <f t="array" ref="C7">IFERROR(INDEX(tableau!$G$2:$G$8,MATCH(B7&amp;$A$3,tableau!$A$2:$A$8&amp;tableau!$F$2:$F$8,0)),0)</f>
        <v>0</v>
      </c>
      <c r="D7" s="7" t="str">
        <f t="array" ref="D7">IFERROR(INDEX(tableau!$A$2:$A$8,SMALL(IF(tableau!$J$2:$J$8=D$2,IF(tableau!$F$2:$F$8=$A$3,ROW(tableau!$A$2:$A$8)-1,9^9),9^9),ROW()-ROW($A$3)+1)),"")</f>
        <v/>
      </c>
      <c r="E7" s="7">
        <f t="array" ref="E7">IFERROR(INDEX(tableau!$G$2:$G$8,MATCH(D7&amp;$A$3,tableau!$A$2:$A$8&amp;tableau!$F$2:$F$8,0)),0)</f>
        <v>0</v>
      </c>
      <c r="F7" s="7" t="str">
        <f t="array" ref="F7">IFERROR(INDEX(tableau!$A$2:$A$8,SMALL(IF(tableau!$J$2:$J$8=F$2,IF(tableau!$F$2:$F$8=$A$3,ROW(tableau!$A$2:$A$8)-1,9^9),9^9),ROW()-ROW($A$3)+1)),"")</f>
        <v/>
      </c>
      <c r="G7" s="7">
        <f t="array" ref="G7">IFERROR(INDEX(tableau!$G$2:$G$8,MATCH(F7&amp;$A$3,tableau!$A$2:$A$8&amp;tableau!$F$2:$F$8,0)),0)</f>
        <v>0</v>
      </c>
      <c r="H7" s="7" t="str">
        <f t="array" ref="H7">IFERROR(INDEX(tableau!$A$2:$A$8,SMALL(IF(tableau!$J$2:$J$8=H$2,IF(tableau!$F$2:$F$8=$A$3,ROW(tableau!$A$2:$A$8)-1,9^9),9^9),ROW()-ROW($A$3)+1)),"")</f>
        <v/>
      </c>
      <c r="I7" s="7">
        <f t="array" ref="I7">IFERROR(INDEX(tableau!$G$2:$G$8,MATCH(H7&amp;$A$3,tableau!$A$2:$A$8&amp;tableau!$F$2:$F$8,0)),0)</f>
        <v>0</v>
      </c>
    </row>
    <row r="8" spans="1:9" ht="15.75" customHeight="1" x14ac:dyDescent="0.25">
      <c r="B8" s="5" t="str">
        <f t="array" ref="B8">IFERROR(INDEX(tableau!$A$2:$A$8,(IF(tableau!$J$2:$J$8=B$2,IF(tableau!$F$2:$F$8=$A8,ROW(tableau!$A$2:$A$8)-1,9^9),9^9))),"")</f>
        <v/>
      </c>
      <c r="C8" s="5"/>
      <c r="D8" s="5" t="str">
        <f t="array" ref="D8">IFERROR(INDEX(tableau!$A$2:$A$8,(IF(tableau!$J$2:$J$8=D$2,IF(tableau!$F$2:$F$8=$A8,ROW(tableau!$A$2:$A$8)-1,9^9),9^9))),"")</f>
        <v/>
      </c>
      <c r="E8" s="5"/>
      <c r="F8" s="5" t="str">
        <f t="array" ref="F8">IFERROR(INDEX(tableau!$A$2:$A$8,(IF(tableau!$J$2:$J$8=F$2,IF(tableau!$F$2:$F$8=$A8,ROW(tableau!$A$2:$A$8)-1,9^9),9^9))),"")</f>
        <v/>
      </c>
      <c r="G8" s="5"/>
      <c r="H8" s="5" t="str">
        <f t="array" ref="H8">IFERROR(INDEX(tableau!$A$2:$A$8,(IF(tableau!$J$2:$J$8=H$2,IF(tableau!$F$2:$F$8=$A8,ROW(tableau!$A$2:$A$8)-1,9^9),9^9))),"")</f>
        <v/>
      </c>
      <c r="I8" s="5"/>
    </row>
    <row r="9" spans="1:9" ht="15.75" customHeight="1" x14ac:dyDescent="0.25">
      <c r="A9" s="4" t="s">
        <v>22</v>
      </c>
      <c r="B9" s="7" t="str">
        <f t="array" ref="B9">IFERROR(INDEX(tableau!$A$2:$A$8,SMALL(IF(tableau!$J$2:$J$8=B$2,IF(tableau!$F$2:$F$8=$A$9,ROW(tableau!$A$2:$A$8)-1,9^9),9^9),ROW()-ROW($A$9)+1)),"")</f>
        <v/>
      </c>
      <c r="C9" s="7">
        <f t="array" ref="C9">IFERROR(INDEX(tableau!$G$2:$G$8,MATCH(B9&amp;$A$9,tableau!$A$2:$A$8&amp;tableau!$F$2:$F$8,0)),0)</f>
        <v>0</v>
      </c>
      <c r="D9" s="7" t="str">
        <f t="array" ref="D9">IFERROR(INDEX(tableau!$A$2:$A$8,SMALL(IF(tableau!$J$2:$J$8=D$2,IF(tableau!$F$2:$F$8=$A$9,ROW(tableau!$A$2:$A$8)-1,9^9),9^9),ROW()-ROW($A$9)+1)),"")</f>
        <v/>
      </c>
      <c r="E9" s="7">
        <f t="array" ref="E9">IFERROR(INDEX(tableau!$G$2:$G$8,MATCH(D9&amp;$A$9,tableau!$A$2:$A$8&amp;tableau!$F$2:$F$8,0)),0)</f>
        <v>0</v>
      </c>
      <c r="F9" s="7" t="str">
        <f t="array" ref="F9">IFERROR(INDEX(tableau!$A$2:$A$8,SMALL(IF(tableau!$J$2:$J$8=F$2,IF(tableau!$F$2:$F$8=$A$9,ROW(tableau!$A$2:$A$8)-1,9^9),9^9),ROW()-ROW($A$9)+1)),"")</f>
        <v>Dumon</v>
      </c>
      <c r="G9" s="7">
        <f t="array" ref="G9">IFERROR(INDEX(tableau!$G$2:$G$8,MATCH(F9&amp;$A$9,tableau!$A$2:$A$8&amp;tableau!$F$2:$F$8,0)),0)</f>
        <v>3099</v>
      </c>
      <c r="H9" s="7" t="str">
        <f t="array" ref="H9">IFERROR(INDEX(tableau!$A$2:$A$8,SMALL(IF(tableau!$J$2:$J$8=H$2,IF(tableau!$F$2:$F$8=$A$9,ROW(tableau!$A$2:$A$8)-1,9^9),9^9),ROW()-ROW($A$9)+1)),"")</f>
        <v>Pascal</v>
      </c>
      <c r="I9" s="7">
        <f t="array" ref="I9">IFERROR(INDEX(tableau!$G$2:$G$8,MATCH(H9&amp;$A$9,tableau!$A$2:$A$8&amp;tableau!$F$2:$F$8,0)),0)</f>
        <v>120</v>
      </c>
    </row>
    <row r="10" spans="1:9" ht="15.75" customHeight="1" x14ac:dyDescent="0.25">
      <c r="A10" s="4"/>
      <c r="B10" s="7" t="str">
        <f t="array" ref="B10">IFERROR(INDEX(tableau!$A$2:$A$8,SMALL(IF(tableau!$J$2:$J$8=B$2,IF(tableau!$F$2:$F$8=$A$9,ROW(tableau!$A$2:$A$8)-1,9^9),9^9),ROW()-ROW($A$9)+1)),"")</f>
        <v/>
      </c>
      <c r="C10" s="7">
        <f t="array" ref="C10">IFERROR(INDEX(tableau!$G$2:$G$8,MATCH(B10&amp;$A$9,tableau!$A$2:$A$8&amp;tableau!$F$2:$F$8,0)),0)</f>
        <v>0</v>
      </c>
      <c r="D10" s="7" t="str">
        <f t="array" ref="D10">IFERROR(INDEX(tableau!$A$2:$A$8,SMALL(IF(tableau!$J$2:$J$8=D$2,IF(tableau!$F$2:$F$8=$A$9,ROW(tableau!$A$2:$A$8)-1,9^9),9^9),ROW()-ROW($A$9)+1)),"")</f>
        <v/>
      </c>
      <c r="E10" s="7">
        <f t="array" ref="E10">IFERROR(INDEX(tableau!$G$2:$G$8,MATCH(D10&amp;$A$9,tableau!$A$2:$A$8&amp;tableau!$F$2:$F$8,0)),0)</f>
        <v>0</v>
      </c>
      <c r="F10" s="7" t="str">
        <f t="array" ref="F10">IFERROR(INDEX(tableau!$A$2:$A$8,SMALL(IF(tableau!$J$2:$J$8=F$2,IF(tableau!$F$2:$F$8=$A$9,ROW(tableau!$A$2:$A$8)-1,9^9),9^9),ROW()-ROW($A$9)+1)),"")</f>
        <v/>
      </c>
      <c r="G10" s="7">
        <f t="array" ref="G10">IFERROR(INDEX(tableau!$G$2:$G$8,MATCH(F10&amp;$A$9,tableau!$A$2:$A$8&amp;tableau!$F$2:$F$8,0)),0)</f>
        <v>0</v>
      </c>
      <c r="H10" s="7" t="str">
        <f t="array" ref="H10">IFERROR(INDEX(tableau!$A$2:$A$8,SMALL(IF(tableau!$J$2:$J$8=H$2,IF(tableau!$F$2:$F$8=$A$9,ROW(tableau!$A$2:$A$8)-1,9^9),9^9),ROW()-ROW($A$9)+1)),"")</f>
        <v/>
      </c>
      <c r="I10" s="7">
        <f t="array" ref="I10">IFERROR(INDEX(tableau!$G$2:$G$8,MATCH(H10&amp;$A$9,tableau!$A$2:$A$8&amp;tableau!$F$2:$F$8,0)),0)</f>
        <v>0</v>
      </c>
    </row>
    <row r="11" spans="1:9" ht="15.75" customHeight="1" x14ac:dyDescent="0.25">
      <c r="A11" s="4"/>
      <c r="B11" s="7" t="str">
        <f t="array" ref="B11">IFERROR(INDEX(tableau!$A$2:$A$8,SMALL(IF(tableau!$J$2:$J$8=B$2,IF(tableau!$F$2:$F$8=$A$9,ROW(tableau!$A$2:$A$8)-1,9^9),9^9),ROW()-ROW($A$9)+1)),"")</f>
        <v/>
      </c>
      <c r="C11" s="7">
        <f t="array" ref="C11">IFERROR(INDEX(tableau!$G$2:$G$8,MATCH(B11&amp;$A$9,tableau!$A$2:$A$8&amp;tableau!$F$2:$F$8,0)),0)</f>
        <v>0</v>
      </c>
      <c r="D11" s="7" t="str">
        <f t="array" ref="D11">IFERROR(INDEX(tableau!$A$2:$A$8,SMALL(IF(tableau!$J$2:$J$8=D$2,IF(tableau!$F$2:$F$8=$A$9,ROW(tableau!$A$2:$A$8)-1,9^9),9^9),ROW()-ROW($A$9)+1)),"")</f>
        <v/>
      </c>
      <c r="E11" s="7">
        <f t="array" ref="E11">IFERROR(INDEX(tableau!$G$2:$G$8,MATCH(D11&amp;$A$9,tableau!$A$2:$A$8&amp;tableau!$F$2:$F$8,0)),0)</f>
        <v>0</v>
      </c>
      <c r="F11" s="7" t="str">
        <f t="array" ref="F11">IFERROR(INDEX(tableau!$A$2:$A$8,SMALL(IF(tableau!$J$2:$J$8=F$2,IF(tableau!$F$2:$F$8=$A$9,ROW(tableau!$A$2:$A$8)-1,9^9),9^9),ROW()-ROW($A$9)+1)),"")</f>
        <v/>
      </c>
      <c r="G11" s="7">
        <f t="array" ref="G11">IFERROR(INDEX(tableau!$G$2:$G$8,MATCH(F11&amp;$A$9,tableau!$A$2:$A$8&amp;tableau!$F$2:$F$8,0)),0)</f>
        <v>0</v>
      </c>
      <c r="H11" s="7" t="str">
        <f t="array" ref="H11">IFERROR(INDEX(tableau!$A$2:$A$8,SMALL(IF(tableau!$J$2:$J$8=H$2,IF(tableau!$F$2:$F$8=$A$9,ROW(tableau!$A$2:$A$8)-1,9^9),9^9),ROW()-ROW($A$9)+1)),"")</f>
        <v/>
      </c>
      <c r="I11" s="7">
        <f t="array" ref="I11">IFERROR(INDEX(tableau!$G$2:$G$8,MATCH(H11&amp;$A$9,tableau!$A$2:$A$8&amp;tableau!$F$2:$F$8,0)),0)</f>
        <v>0</v>
      </c>
    </row>
    <row r="12" spans="1:9" ht="15.75" customHeight="1" x14ac:dyDescent="0.25">
      <c r="A12" s="4"/>
      <c r="B12" s="7" t="str">
        <f t="array" ref="B12">IFERROR(INDEX(tableau!$A$2:$A$8,SMALL(IF(tableau!$J$2:$J$8=B$2,IF(tableau!$F$2:$F$8=$A$9,ROW(tableau!$A$2:$A$8)-1,9^9),9^9),ROW()-ROW($A$9)+1)),"")</f>
        <v/>
      </c>
      <c r="C12" s="7">
        <f t="array" ref="C12">IFERROR(INDEX(tableau!$G$2:$G$8,MATCH(B12&amp;$A$9,tableau!$A$2:$A$8&amp;tableau!$F$2:$F$8,0)),0)</f>
        <v>0</v>
      </c>
      <c r="D12" s="7" t="str">
        <f t="array" ref="D12">IFERROR(INDEX(tableau!$A$2:$A$8,SMALL(IF(tableau!$J$2:$J$8=D$2,IF(tableau!$F$2:$F$8=$A$9,ROW(tableau!$A$2:$A$8)-1,9^9),9^9),ROW()-ROW($A$9)+1)),"")</f>
        <v/>
      </c>
      <c r="E12" s="7">
        <f t="array" ref="E12">IFERROR(INDEX(tableau!$G$2:$G$8,MATCH(D12&amp;$A$9,tableau!$A$2:$A$8&amp;tableau!$F$2:$F$8,0)),0)</f>
        <v>0</v>
      </c>
      <c r="F12" s="7" t="str">
        <f t="array" ref="F12">IFERROR(INDEX(tableau!$A$2:$A$8,SMALL(IF(tableau!$J$2:$J$8=F$2,IF(tableau!$F$2:$F$8=$A$9,ROW(tableau!$A$2:$A$8)-1,9^9),9^9),ROW()-ROW($A$9)+1)),"")</f>
        <v/>
      </c>
      <c r="G12" s="7">
        <f t="array" ref="G12">IFERROR(INDEX(tableau!$G$2:$G$8,MATCH(F12&amp;$A$9,tableau!$A$2:$A$8&amp;tableau!$F$2:$F$8,0)),0)</f>
        <v>0</v>
      </c>
      <c r="H12" s="7" t="str">
        <f t="array" ref="H12">IFERROR(INDEX(tableau!$A$2:$A$8,SMALL(IF(tableau!$J$2:$J$8=H$2,IF(tableau!$F$2:$F$8=$A$9,ROW(tableau!$A$2:$A$8)-1,9^9),9^9),ROW()-ROW($A$9)+1)),"")</f>
        <v/>
      </c>
      <c r="I12" s="7">
        <f t="array" ref="I12">IFERROR(INDEX(tableau!$G$2:$G$8,MATCH(H12&amp;$A$9,tableau!$A$2:$A$8&amp;tableau!$F$2:$F$8,0)),0)</f>
        <v>0</v>
      </c>
    </row>
    <row r="13" spans="1:9" ht="15.75" customHeight="1" x14ac:dyDescent="0.25">
      <c r="A13" s="4"/>
      <c r="B13" s="7" t="str">
        <f t="array" ref="B13">IFERROR(INDEX(tableau!$A$2:$A$8,SMALL(IF(tableau!$J$2:$J$8=B$2,IF(tableau!$F$2:$F$8=$A$9,ROW(tableau!$A$2:$A$8)-1,9^9),9^9),ROW()-ROW($A$9)+1)),"")</f>
        <v/>
      </c>
      <c r="C13" s="7">
        <f t="array" ref="C13">IFERROR(INDEX(tableau!$G$2:$G$8,MATCH(B13&amp;$A$9,tableau!$A$2:$A$8&amp;tableau!$F$2:$F$8,0)),0)</f>
        <v>0</v>
      </c>
      <c r="D13" s="7" t="str">
        <f t="array" ref="D13">IFERROR(INDEX(tableau!$A$2:$A$8,SMALL(IF(tableau!$J$2:$J$8=D$2,IF(tableau!$F$2:$F$8=$A$9,ROW(tableau!$A$2:$A$8)-1,9^9),9^9),ROW()-ROW($A$9)+1)),"")</f>
        <v/>
      </c>
      <c r="E13" s="7">
        <f t="array" ref="E13">IFERROR(INDEX(tableau!$G$2:$G$8,MATCH(D13&amp;$A$9,tableau!$A$2:$A$8&amp;tableau!$F$2:$F$8,0)),0)</f>
        <v>0</v>
      </c>
      <c r="F13" s="7" t="str">
        <f t="array" ref="F13">IFERROR(INDEX(tableau!$A$2:$A$8,SMALL(IF(tableau!$J$2:$J$8=F$2,IF(tableau!$F$2:$F$8=$A$9,ROW(tableau!$A$2:$A$8)-1,9^9),9^9),ROW()-ROW($A$9)+1)),"")</f>
        <v/>
      </c>
      <c r="G13" s="7">
        <f t="array" ref="G13">IFERROR(INDEX(tableau!$G$2:$G$8,MATCH(F13&amp;$A$9,tableau!$A$2:$A$8&amp;tableau!$F$2:$F$8,0)),0)</f>
        <v>0</v>
      </c>
      <c r="H13" s="7" t="str">
        <f t="array" ref="H13">IFERROR(INDEX(tableau!$A$2:$A$8,SMALL(IF(tableau!$J$2:$J$8=H$2,IF(tableau!$F$2:$F$8=$A$9,ROW(tableau!$A$2:$A$8)-1,9^9),9^9),ROW()-ROW($A$9)+1)),"")</f>
        <v/>
      </c>
      <c r="I13" s="7">
        <f t="array" ref="I13">IFERROR(INDEX(tableau!$G$2:$G$8,MATCH(H13&amp;$A$9,tableau!$A$2:$A$8&amp;tableau!$F$2:$F$8,0)),0)</f>
        <v>0</v>
      </c>
    </row>
    <row r="14" spans="1:9" ht="15.75" customHeight="1" x14ac:dyDescent="0.25">
      <c r="B14" s="5" t="str">
        <f t="array" ref="B14">IFERROR(INDEX(tableau!$A$2:$A$8,(IF(tableau!$J$2:$J$8=B$2,IF(tableau!$F$2:$F$8=$A14,ROW(tableau!$A$2:$A$8)-1,9^9),9^9))),"")</f>
        <v/>
      </c>
      <c r="C14" s="5"/>
      <c r="D14" s="5" t="str">
        <f t="array" ref="D14">IFERROR(INDEX(tableau!$A$2:$A$8,(IF(tableau!$J$2:$J$8=D$2,IF(tableau!$F$2:$F$8=$A14,ROW(tableau!$A$2:$A$8)-1,9^9),9^9))),"")</f>
        <v/>
      </c>
      <c r="E14" s="5"/>
      <c r="F14" s="5" t="str">
        <f t="array" ref="F14">IFERROR(INDEX(tableau!$A$2:$A$8,(IF(tableau!$J$2:$J$8=F$2,IF(tableau!$F$2:$F$8=$A14,ROW(tableau!$A$2:$A$8)-1,9^9),9^9))),"")</f>
        <v/>
      </c>
      <c r="G14" s="5"/>
      <c r="H14" s="5" t="str">
        <f t="array" ref="H14">IFERROR(INDEX(tableau!$A$2:$A$8,(IF(tableau!$J$2:$J$8=H$2,IF(tableau!$F$2:$F$8=$A14,ROW(tableau!$A$2:$A$8)-1,9^9),9^9))),"")</f>
        <v/>
      </c>
      <c r="I14" s="5"/>
    </row>
    <row r="15" spans="1:9" ht="15.75" customHeight="1" x14ac:dyDescent="0.25">
      <c r="A15" s="4" t="s">
        <v>24</v>
      </c>
      <c r="B15" s="7" t="str">
        <f t="array" ref="B15">IFERROR(INDEX(tableau!$A$2:$A$8,SMALL(IF(tableau!$J$2:$J$8=B$2,IF(tableau!$F$2:$F$8=$A$15,ROW(tableau!$A$2:$A$8)-1,9^9),9^9),ROW()-ROW($A$15)+1)),"")</f>
        <v/>
      </c>
      <c r="C15" s="7">
        <f t="array" ref="C15">IFERROR(INDEX(tableau!$G$2:$G$8,MATCH(B15&amp;$A$15,tableau!$A$2:$A$8&amp;tableau!$F$2:$F$8,0)),0)</f>
        <v>0</v>
      </c>
      <c r="D15" s="7" t="str">
        <f t="array" ref="D15">IFERROR(INDEX(tableau!$A$2:$A$8,SMALL(IF(tableau!$J$2:$J$8=D$2,IF(tableau!$F$2:$F$8=$A$15,ROW(tableau!$A$2:$A$8)-1,9^9),9^9),ROW()-ROW($A$15)+1)),"")</f>
        <v/>
      </c>
      <c r="E15" s="7">
        <f t="array" ref="E15">IFERROR(INDEX(tableau!$G$2:$G$8,MATCH(D15&amp;$A$15,tableau!$A$2:$A$8&amp;tableau!$F$2:$F$8,0)),0)</f>
        <v>0</v>
      </c>
      <c r="F15" s="7" t="str">
        <f t="array" ref="F15">IFERROR(INDEX(tableau!$A$2:$A$8,SMALL(IF(tableau!$J$2:$J$8=F$2,IF(tableau!$F$2:$F$8=$A$15,ROW(tableau!$A$2:$A$8)-1,9^9),9^9),ROW()-ROW($A$15)+1)),"")</f>
        <v>Francois</v>
      </c>
      <c r="G15" s="7">
        <f t="array" ref="G15">IFERROR(INDEX(tableau!$G$2:$G$8,MATCH(F15&amp;$A$15,tableau!$A$2:$A$8&amp;tableau!$F$2:$F$8,0)),0)</f>
        <v>80</v>
      </c>
      <c r="H15" s="7" t="str">
        <f t="array" ref="H15">IFERROR(INDEX(tableau!$A$2:$A$8,SMALL(IF(tableau!$J$2:$J$8=H$2,IF(tableau!$F$2:$F$8=$A$15,ROW(tableau!$A$2:$A$8)-1,9^9),9^9),ROW()-ROW($A$15)+1)),"")</f>
        <v>Tartapion</v>
      </c>
      <c r="I15" s="7">
        <f t="array" ref="I15">IFERROR(INDEX(tableau!$G$2:$G$8,MATCH(H15&amp;$A$15,tableau!$A$2:$A$8&amp;tableau!$F$2:$F$8,0)),0)</f>
        <v>100</v>
      </c>
    </row>
    <row r="16" spans="1:9" ht="15.75" customHeight="1" x14ac:dyDescent="0.25">
      <c r="A16" s="4"/>
      <c r="B16" s="7" t="str">
        <f t="array" ref="B16">IFERROR(INDEX(tableau!$A$2:$A$8,SMALL(IF(tableau!$J$2:$J$8=B$2,IF(tableau!$F$2:$F$8=$A$15,ROW(tableau!$A$2:$A$8)-1,9^9),9^9),ROW()-ROW($A$15)+1)),"")</f>
        <v/>
      </c>
      <c r="C16" s="7">
        <f t="array" ref="C16">IFERROR(INDEX(tableau!$G$2:$G$8,MATCH(B16&amp;$A$15,tableau!$A$2:$A$8&amp;tableau!$F$2:$F$8,0)),0)</f>
        <v>0</v>
      </c>
      <c r="D16" s="7" t="str">
        <f t="array" ref="D16">IFERROR(INDEX(tableau!$A$2:$A$8,SMALL(IF(tableau!$J$2:$J$8=D$2,IF(tableau!$F$2:$F$8=$A$15,ROW(tableau!$A$2:$A$8)-1,9^9),9^9),ROW()-ROW($A$15)+1)),"")</f>
        <v/>
      </c>
      <c r="E16" s="7">
        <f t="array" ref="E16">IFERROR(INDEX(tableau!$G$2:$G$8,MATCH(D16&amp;$A$15,tableau!$A$2:$A$8&amp;tableau!$F$2:$F$8,0)),0)</f>
        <v>0</v>
      </c>
      <c r="F16" s="7" t="str">
        <f t="array" ref="F16">IFERROR(INDEX(tableau!$A$2:$A$8,SMALL(IF(tableau!$J$2:$J$8=F$2,IF(tableau!$F$2:$F$8=$A$15,ROW(tableau!$A$2:$A$8)-1,9^9),9^9),ROW()-ROW($A$15)+1)),"")</f>
        <v/>
      </c>
      <c r="G16" s="7">
        <f t="array" ref="G16">IFERROR(INDEX(tableau!$G$2:$G$8,MATCH(F16&amp;$A$15,tableau!$A$2:$A$8&amp;tableau!$F$2:$F$8,0)),0)</f>
        <v>0</v>
      </c>
      <c r="H16" s="7" t="str">
        <f t="array" ref="H16">IFERROR(INDEX(tableau!$A$2:$A$8,SMALL(IF(tableau!$J$2:$J$8=H$2,IF(tableau!$F$2:$F$8=$A$15,ROW(tableau!$A$2:$A$8)-1,9^9),9^9),ROW()-ROW($A$15)+1)),"")</f>
        <v/>
      </c>
      <c r="I16" s="7">
        <f t="array" ref="I16">IFERROR(INDEX(tableau!$G$2:$G$8,MATCH(H16&amp;$A$15,tableau!$A$2:$A$8&amp;tableau!$F$2:$F$8,0)),0)</f>
        <v>0</v>
      </c>
    </row>
    <row r="17" spans="1:9" ht="15.75" customHeight="1" x14ac:dyDescent="0.25">
      <c r="A17" s="4"/>
      <c r="B17" s="7" t="str">
        <f t="array" ref="B17">IFERROR(INDEX(tableau!$A$2:$A$8,SMALL(IF(tableau!$J$2:$J$8=B$2,IF(tableau!$F$2:$F$8=$A$15,ROW(tableau!$A$2:$A$8)-1,9^9),9^9),ROW()-ROW($A$15)+1)),"")</f>
        <v/>
      </c>
      <c r="C17" s="7">
        <f t="array" ref="C17">IFERROR(INDEX(tableau!$G$2:$G$8,MATCH(B17&amp;$A$15,tableau!$A$2:$A$8&amp;tableau!$F$2:$F$8,0)),0)</f>
        <v>0</v>
      </c>
      <c r="D17" s="7" t="str">
        <f t="array" ref="D17">IFERROR(INDEX(tableau!$A$2:$A$8,SMALL(IF(tableau!$J$2:$J$8=D$2,IF(tableau!$F$2:$F$8=$A$15,ROW(tableau!$A$2:$A$8)-1,9^9),9^9),ROW()-ROW($A$15)+1)),"")</f>
        <v/>
      </c>
      <c r="E17" s="7">
        <f t="array" ref="E17">IFERROR(INDEX(tableau!$G$2:$G$8,MATCH(D17&amp;$A$15,tableau!$A$2:$A$8&amp;tableau!$F$2:$F$8,0)),0)</f>
        <v>0</v>
      </c>
      <c r="F17" s="7" t="str">
        <f t="array" ref="F17">IFERROR(INDEX(tableau!$A$2:$A$8,SMALL(IF(tableau!$J$2:$J$8=F$2,IF(tableau!$F$2:$F$8=$A$15,ROW(tableau!$A$2:$A$8)-1,9^9),9^9),ROW()-ROW($A$15)+1)),"")</f>
        <v/>
      </c>
      <c r="G17" s="7">
        <f t="array" ref="G17">IFERROR(INDEX(tableau!$G$2:$G$8,MATCH(F17&amp;$A$15,tableau!$A$2:$A$8&amp;tableau!$F$2:$F$8,0)),0)</f>
        <v>0</v>
      </c>
      <c r="H17" s="7" t="str">
        <f t="array" ref="H17">IFERROR(INDEX(tableau!$A$2:$A$8,SMALL(IF(tableau!$J$2:$J$8=H$2,IF(tableau!$F$2:$F$8=$A$15,ROW(tableau!$A$2:$A$8)-1,9^9),9^9),ROW()-ROW($A$15)+1)),"")</f>
        <v/>
      </c>
      <c r="I17" s="7">
        <f t="array" ref="I17">IFERROR(INDEX(tableau!$G$2:$G$8,MATCH(H17&amp;$A$15,tableau!$A$2:$A$8&amp;tableau!$F$2:$F$8,0)),0)</f>
        <v>0</v>
      </c>
    </row>
    <row r="18" spans="1:9" ht="15.75" customHeight="1" x14ac:dyDescent="0.25">
      <c r="A18" s="4"/>
      <c r="B18" s="7" t="str">
        <f t="array" ref="B18">IFERROR(INDEX(tableau!$A$2:$A$8,SMALL(IF(tableau!$J$2:$J$8=B$2,IF(tableau!$F$2:$F$8=$A$15,ROW(tableau!$A$2:$A$8)-1,9^9),9^9),ROW()-ROW($A$15)+1)),"")</f>
        <v/>
      </c>
      <c r="C18" s="7">
        <f t="array" ref="C18">IFERROR(INDEX(tableau!$G$2:$G$8,MATCH(B18&amp;$A$15,tableau!$A$2:$A$8&amp;tableau!$F$2:$F$8,0)),0)</f>
        <v>0</v>
      </c>
      <c r="D18" s="7" t="str">
        <f t="array" ref="D18">IFERROR(INDEX(tableau!$A$2:$A$8,SMALL(IF(tableau!$J$2:$J$8=D$2,IF(tableau!$F$2:$F$8=$A$15,ROW(tableau!$A$2:$A$8)-1,9^9),9^9),ROW()-ROW($A$15)+1)),"")</f>
        <v/>
      </c>
      <c r="E18" s="7">
        <f t="array" ref="E18">IFERROR(INDEX(tableau!$G$2:$G$8,MATCH(D18&amp;$A$15,tableau!$A$2:$A$8&amp;tableau!$F$2:$F$8,0)),0)</f>
        <v>0</v>
      </c>
      <c r="F18" s="7" t="str">
        <f t="array" ref="F18">IFERROR(INDEX(tableau!$A$2:$A$8,SMALL(IF(tableau!$J$2:$J$8=F$2,IF(tableau!$F$2:$F$8=$A$15,ROW(tableau!$A$2:$A$8)-1,9^9),9^9),ROW()-ROW($A$15)+1)),"")</f>
        <v/>
      </c>
      <c r="G18" s="7">
        <f t="array" ref="G18">IFERROR(INDEX(tableau!$G$2:$G$8,MATCH(F18&amp;$A$15,tableau!$A$2:$A$8&amp;tableau!$F$2:$F$8,0)),0)</f>
        <v>0</v>
      </c>
      <c r="H18" s="7" t="str">
        <f t="array" ref="H18">IFERROR(INDEX(tableau!$A$2:$A$8,SMALL(IF(tableau!$J$2:$J$8=H$2,IF(tableau!$F$2:$F$8=$A$15,ROW(tableau!$A$2:$A$8)-1,9^9),9^9),ROW()-ROW($A$15)+1)),"")</f>
        <v/>
      </c>
      <c r="I18" s="7">
        <f t="array" ref="I18">IFERROR(INDEX(tableau!$G$2:$G$8,MATCH(H18&amp;$A$15,tableau!$A$2:$A$8&amp;tableau!$F$2:$F$8,0)),0)</f>
        <v>0</v>
      </c>
    </row>
    <row r="19" spans="1:9" ht="15.75" customHeight="1" x14ac:dyDescent="0.25">
      <c r="A19" s="4"/>
      <c r="B19" s="7" t="str">
        <f t="array" ref="B19">IFERROR(INDEX(tableau!$A$2:$A$8,SMALL(IF(tableau!$J$2:$J$8=B$2,IF(tableau!$F$2:$F$8=$A$15,ROW(tableau!$A$2:$A$8)-1,9^9),9^9),ROW()-ROW($A$15)+1)),"")</f>
        <v/>
      </c>
      <c r="C19" s="7">
        <f t="array" ref="C19">IFERROR(INDEX(tableau!$G$2:$G$8,MATCH(B19&amp;$A$15,tableau!$A$2:$A$8&amp;tableau!$F$2:$F$8,0)),0)</f>
        <v>0</v>
      </c>
      <c r="D19" s="7" t="str">
        <f t="array" ref="D19">IFERROR(INDEX(tableau!$A$2:$A$8,SMALL(IF(tableau!$J$2:$J$8=D$2,IF(tableau!$F$2:$F$8=$A$15,ROW(tableau!$A$2:$A$8)-1,9^9),9^9),ROW()-ROW($A$15)+1)),"")</f>
        <v/>
      </c>
      <c r="E19" s="7">
        <f t="array" ref="E19">IFERROR(INDEX(tableau!$G$2:$G$8,MATCH(D19&amp;$A$15,tableau!$A$2:$A$8&amp;tableau!$F$2:$F$8,0)),0)</f>
        <v>0</v>
      </c>
      <c r="F19" s="7" t="str">
        <f t="array" ref="F19">IFERROR(INDEX(tableau!$A$2:$A$8,SMALL(IF(tableau!$J$2:$J$8=F$2,IF(tableau!$F$2:$F$8=$A$15,ROW(tableau!$A$2:$A$8)-1,9^9),9^9),ROW()-ROW($A$15)+1)),"")</f>
        <v/>
      </c>
      <c r="G19" s="7">
        <f t="array" ref="G19">IFERROR(INDEX(tableau!$G$2:$G$8,MATCH(F19&amp;$A$15,tableau!$A$2:$A$8&amp;tableau!$F$2:$F$8,0)),0)</f>
        <v>0</v>
      </c>
      <c r="H19" s="7" t="str">
        <f t="array" ref="H19">IFERROR(INDEX(tableau!$A$2:$A$8,SMALL(IF(tableau!$J$2:$J$8=H$2,IF(tableau!$F$2:$F$8=$A$15,ROW(tableau!$A$2:$A$8)-1,9^9),9^9),ROW()-ROW($A$15)+1)),"")</f>
        <v/>
      </c>
      <c r="I19" s="7">
        <f t="array" ref="I19">IFERROR(INDEX(tableau!$G$2:$G$8,MATCH(H19&amp;$A$15,tableau!$A$2:$A$8&amp;tableau!$F$2:$F$8,0)),0)</f>
        <v>0</v>
      </c>
    </row>
    <row r="20" spans="1:9" ht="15.75" customHeight="1" x14ac:dyDescent="0.25">
      <c r="C20" s="5"/>
    </row>
  </sheetData>
  <pageMargins left="0.7" right="0.7" top="0.75" bottom="0.75" header="0.3" footer="0.3"/>
  <pageSetup paperSize="9" orientation="portrait" r:id="rId1"/>
  <ignoredErrors>
    <ignoredError sqref="C3:G1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5"/>
  <sheetViews>
    <sheetView workbookViewId="0">
      <selection activeCell="A6" sqref="A6"/>
    </sheetView>
  </sheetViews>
  <sheetFormatPr baseColWidth="10" defaultRowHeight="12.5" x14ac:dyDescent="0.25"/>
  <cols>
    <col min="1" max="1" width="20.1796875" customWidth="1"/>
    <col min="2" max="2" width="8.36328125" customWidth="1"/>
    <col min="3" max="4" width="18" customWidth="1"/>
    <col min="5" max="5" width="18" bestFit="1" customWidth="1"/>
    <col min="6" max="6" width="12.08984375" bestFit="1" customWidth="1"/>
  </cols>
  <sheetData>
    <row r="3" spans="1:6" x14ac:dyDescent="0.25">
      <c r="A3" s="2" t="s">
        <v>28</v>
      </c>
      <c r="C3" s="2" t="s">
        <v>16</v>
      </c>
    </row>
    <row r="4" spans="1:6" x14ac:dyDescent="0.25">
      <c r="A4" s="2" t="s">
        <v>10</v>
      </c>
      <c r="B4" s="2" t="s">
        <v>0</v>
      </c>
      <c r="C4" t="s">
        <v>7</v>
      </c>
      <c r="D4" t="s">
        <v>9</v>
      </c>
      <c r="E4" t="s">
        <v>11</v>
      </c>
      <c r="F4" t="s">
        <v>27</v>
      </c>
    </row>
    <row r="5" spans="1:6" x14ac:dyDescent="0.25">
      <c r="A5" t="s">
        <v>22</v>
      </c>
      <c r="B5" t="s">
        <v>21</v>
      </c>
      <c r="C5" s="3">
        <v>3099</v>
      </c>
      <c r="D5" s="3"/>
      <c r="E5" s="3"/>
      <c r="F5" s="3">
        <v>3099</v>
      </c>
    </row>
    <row r="6" spans="1:6" x14ac:dyDescent="0.25">
      <c r="B6" t="s">
        <v>26</v>
      </c>
      <c r="C6" s="3"/>
      <c r="D6" s="3"/>
      <c r="E6" s="3">
        <v>80</v>
      </c>
      <c r="F6" s="3">
        <v>80</v>
      </c>
    </row>
    <row r="7" spans="1:6" x14ac:dyDescent="0.25">
      <c r="B7" t="s">
        <v>25</v>
      </c>
      <c r="C7" s="3"/>
      <c r="D7" s="3">
        <v>120</v>
      </c>
      <c r="E7" s="3"/>
      <c r="F7" s="3">
        <v>120</v>
      </c>
    </row>
    <row r="8" spans="1:6" x14ac:dyDescent="0.25">
      <c r="A8" t="s">
        <v>29</v>
      </c>
      <c r="C8" s="3">
        <v>3099</v>
      </c>
      <c r="D8" s="3">
        <v>120</v>
      </c>
      <c r="E8" s="3">
        <v>80</v>
      </c>
      <c r="F8" s="3">
        <v>3299</v>
      </c>
    </row>
    <row r="9" spans="1:6" x14ac:dyDescent="0.25">
      <c r="A9" t="s">
        <v>20</v>
      </c>
      <c r="B9" t="s">
        <v>17</v>
      </c>
      <c r="C9" s="3"/>
      <c r="D9" s="3"/>
      <c r="E9" s="3">
        <v>40</v>
      </c>
      <c r="F9" s="3">
        <v>40</v>
      </c>
    </row>
    <row r="10" spans="1:6" x14ac:dyDescent="0.25">
      <c r="B10" t="s">
        <v>19</v>
      </c>
      <c r="C10" s="3">
        <v>200</v>
      </c>
      <c r="D10" s="3"/>
      <c r="E10" s="3"/>
      <c r="F10" s="3">
        <v>200</v>
      </c>
    </row>
    <row r="11" spans="1:6" x14ac:dyDescent="0.25">
      <c r="A11" t="s">
        <v>30</v>
      </c>
      <c r="C11" s="3">
        <v>200</v>
      </c>
      <c r="D11" s="3"/>
      <c r="E11" s="3">
        <v>40</v>
      </c>
      <c r="F11" s="3">
        <v>240</v>
      </c>
    </row>
    <row r="12" spans="1:6" x14ac:dyDescent="0.25">
      <c r="A12" t="s">
        <v>24</v>
      </c>
      <c r="B12" t="s">
        <v>15</v>
      </c>
      <c r="C12" s="3">
        <v>80</v>
      </c>
      <c r="D12" s="3"/>
      <c r="E12" s="3"/>
      <c r="F12" s="3">
        <v>80</v>
      </c>
    </row>
    <row r="13" spans="1:6" x14ac:dyDescent="0.25">
      <c r="B13" t="s">
        <v>23</v>
      </c>
      <c r="C13" s="3"/>
      <c r="D13" s="3">
        <v>100</v>
      </c>
      <c r="E13" s="3"/>
      <c r="F13" s="3">
        <v>100</v>
      </c>
    </row>
    <row r="14" spans="1:6" x14ac:dyDescent="0.25">
      <c r="A14" t="s">
        <v>31</v>
      </c>
      <c r="C14" s="3">
        <v>80</v>
      </c>
      <c r="D14" s="3">
        <v>100</v>
      </c>
      <c r="E14" s="3"/>
      <c r="F14" s="3">
        <v>180</v>
      </c>
    </row>
    <row r="15" spans="1:6" x14ac:dyDescent="0.25">
      <c r="A15" t="s">
        <v>27</v>
      </c>
      <c r="C15" s="3">
        <v>3379</v>
      </c>
      <c r="D15" s="3">
        <v>220</v>
      </c>
      <c r="E15" s="3">
        <v>120</v>
      </c>
      <c r="F15" s="3">
        <v>3719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calendrier</vt:lpstr>
      <vt:lpstr>fournisseur paiement</vt:lpstr>
      <vt:lpstr>version 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modified xsi:type="dcterms:W3CDTF">2019-09-07T16:55:05Z</dcterms:modified>
</cp:coreProperties>
</file>