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firstSheet="45" activeTab="52"/>
  </bookViews>
  <sheets>
    <sheet name="Sem 01" sheetId="1" r:id="rId1"/>
    <sheet name="Sem 02" sheetId="111" r:id="rId2"/>
    <sheet name="Sem 03" sheetId="112" r:id="rId3"/>
    <sheet name="Sem 04" sheetId="113" r:id="rId4"/>
    <sheet name="Sem 05" sheetId="114" r:id="rId5"/>
    <sheet name="Sem 06" sheetId="115" r:id="rId6"/>
    <sheet name="Sem 07" sheetId="116" r:id="rId7"/>
    <sheet name="Sem 08" sheetId="117" r:id="rId8"/>
    <sheet name="Sem 09" sheetId="118" r:id="rId9"/>
    <sheet name="Sem 10" sheetId="119" r:id="rId10"/>
    <sheet name="Sem 11" sheetId="120" r:id="rId11"/>
    <sheet name="Sem 12" sheetId="121" r:id="rId12"/>
    <sheet name="Sem 13" sheetId="122" r:id="rId13"/>
    <sheet name="Sem 14" sheetId="123" r:id="rId14"/>
    <sheet name="Sem 15" sheetId="124" r:id="rId15"/>
    <sheet name="Sem 16" sheetId="125" r:id="rId16"/>
    <sheet name="Sem 17" sheetId="126" r:id="rId17"/>
    <sheet name="Sem 18" sheetId="127" r:id="rId18"/>
    <sheet name="Sem 19" sheetId="128" r:id="rId19"/>
    <sheet name="Sem 20" sheetId="129" r:id="rId20"/>
    <sheet name="Sem 21" sheetId="130" r:id="rId21"/>
    <sheet name="Sem 22" sheetId="131" r:id="rId22"/>
    <sheet name="Sem 23" sheetId="132" r:id="rId23"/>
    <sheet name="Sem 24" sheetId="133" r:id="rId24"/>
    <sheet name="Sem 25" sheetId="134" r:id="rId25"/>
    <sheet name="Sem 26" sheetId="135" r:id="rId26"/>
    <sheet name="Sem 27" sheetId="136" r:id="rId27"/>
    <sheet name="Sem 28" sheetId="137" r:id="rId28"/>
    <sheet name="Sem 29" sheetId="138" r:id="rId29"/>
    <sheet name="Sem 30" sheetId="139" r:id="rId30"/>
    <sheet name="Sem 31" sheetId="140" r:id="rId31"/>
    <sheet name="Sem 32" sheetId="141" r:id="rId32"/>
    <sheet name="Sem 33" sheetId="142" r:id="rId33"/>
    <sheet name="Sem 34" sheetId="143" r:id="rId34"/>
    <sheet name="Sem 35" sheetId="144" r:id="rId35"/>
    <sheet name="Sem 36" sheetId="145" r:id="rId36"/>
    <sheet name="Sem 37" sheetId="146" r:id="rId37"/>
    <sheet name="Sem 38" sheetId="147" r:id="rId38"/>
    <sheet name="Sem 39" sheetId="148" r:id="rId39"/>
    <sheet name="Sem 40" sheetId="149" r:id="rId40"/>
    <sheet name="Sem 41" sheetId="150" r:id="rId41"/>
    <sheet name="Sem 42" sheetId="151" r:id="rId42"/>
    <sheet name="Sem 43" sheetId="152" r:id="rId43"/>
    <sheet name="Sem 44" sheetId="153" r:id="rId44"/>
    <sheet name="Sem 45" sheetId="154" r:id="rId45"/>
    <sheet name="Sem 46" sheetId="155" r:id="rId46"/>
    <sheet name="Sem 47" sheetId="156" r:id="rId47"/>
    <sheet name="Sem 48" sheetId="157" r:id="rId48"/>
    <sheet name="Sem 49" sheetId="158" r:id="rId49"/>
    <sheet name="Sem 50" sheetId="159" r:id="rId50"/>
    <sheet name="Sem 51" sheetId="160" r:id="rId51"/>
    <sheet name="Sem 52" sheetId="161" r:id="rId52"/>
    <sheet name="Totaux" sheetId="57" r:id="rId53"/>
    <sheet name="Classement" sheetId="58" r:id="rId5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57" l="1"/>
  <c r="D2" i="57"/>
  <c r="E2" i="57"/>
  <c r="F2" i="57"/>
  <c r="G2" i="57"/>
  <c r="H2" i="57"/>
  <c r="I2" i="57"/>
  <c r="J2" i="57"/>
  <c r="K2" i="57"/>
  <c r="L2" i="57"/>
  <c r="M2" i="57"/>
  <c r="N2" i="57"/>
  <c r="O2" i="57"/>
  <c r="P2" i="57"/>
  <c r="Q2" i="57"/>
  <c r="R2" i="57"/>
  <c r="S2" i="57"/>
  <c r="T2" i="57"/>
  <c r="U2" i="57"/>
  <c r="V2" i="57"/>
  <c r="W2" i="57"/>
  <c r="X2" i="57"/>
  <c r="Y2" i="57"/>
  <c r="Z2" i="57"/>
  <c r="AA2" i="57"/>
  <c r="AB2" i="57"/>
  <c r="AC2" i="57"/>
  <c r="AD2" i="57"/>
  <c r="AE2" i="57"/>
  <c r="AF2" i="57"/>
  <c r="AG2" i="57"/>
  <c r="AH2" i="57"/>
  <c r="AI2" i="57"/>
  <c r="AJ2" i="57"/>
  <c r="AK2" i="57"/>
  <c r="AL2" i="57"/>
  <c r="AM2" i="57"/>
  <c r="AN2" i="57"/>
  <c r="AO2" i="57"/>
  <c r="AP2" i="57"/>
  <c r="AQ2" i="57"/>
  <c r="AR2" i="57"/>
  <c r="AS2" i="57"/>
  <c r="AT2" i="57"/>
  <c r="AU2" i="57"/>
  <c r="AV2" i="57"/>
  <c r="AW2" i="57"/>
  <c r="AX2" i="57"/>
  <c r="AY2" i="57"/>
  <c r="AZ2" i="57"/>
  <c r="BA2" i="57"/>
  <c r="B2" i="57"/>
  <c r="C3" i="57"/>
  <c r="G3" i="57"/>
  <c r="C4" i="57"/>
  <c r="G4" i="57"/>
  <c r="C5" i="57"/>
  <c r="G5" i="57"/>
  <c r="C6" i="57"/>
  <c r="G6" i="57"/>
  <c r="C7" i="57"/>
  <c r="G7" i="57"/>
  <c r="C8" i="57"/>
  <c r="G8" i="57"/>
  <c r="C9" i="57"/>
  <c r="G9" i="57"/>
  <c r="C10" i="57"/>
  <c r="G10" i="57"/>
  <c r="C11" i="57"/>
  <c r="G11" i="57"/>
  <c r="C12" i="57"/>
  <c r="G12" i="57"/>
  <c r="C13" i="57"/>
  <c r="G13" i="57"/>
  <c r="C14" i="57"/>
  <c r="G14" i="57"/>
  <c r="C15" i="57"/>
  <c r="G15" i="57"/>
  <c r="C16" i="57"/>
  <c r="G16" i="57"/>
  <c r="C17" i="57"/>
  <c r="G17" i="57"/>
  <c r="C18" i="57"/>
  <c r="G18" i="57"/>
  <c r="C19" i="57"/>
  <c r="G19" i="57"/>
  <c r="C20" i="57"/>
  <c r="G20" i="57"/>
  <c r="C21" i="57"/>
  <c r="G21" i="57"/>
  <c r="C22" i="57"/>
  <c r="G22" i="57"/>
  <c r="F4" i="57"/>
  <c r="J7" i="57"/>
  <c r="F9" i="57"/>
  <c r="F11" i="57"/>
  <c r="J12" i="57"/>
  <c r="F14" i="57"/>
  <c r="J15" i="57"/>
  <c r="F17" i="57"/>
  <c r="J18" i="57"/>
  <c r="F20" i="57"/>
  <c r="F22" i="57"/>
  <c r="D3" i="57"/>
  <c r="H3" i="57"/>
  <c r="D4" i="57"/>
  <c r="H4" i="57"/>
  <c r="D5" i="57"/>
  <c r="H5" i="57"/>
  <c r="D6" i="57"/>
  <c r="H6" i="57"/>
  <c r="D7" i="57"/>
  <c r="H7" i="57"/>
  <c r="D8" i="57"/>
  <c r="H8" i="57"/>
  <c r="D9" i="57"/>
  <c r="H9" i="57"/>
  <c r="D10" i="57"/>
  <c r="H10" i="57"/>
  <c r="D11" i="57"/>
  <c r="H11" i="57"/>
  <c r="D12" i="57"/>
  <c r="H12" i="57"/>
  <c r="D13" i="57"/>
  <c r="H13" i="57"/>
  <c r="D14" i="57"/>
  <c r="H14" i="57"/>
  <c r="D15" i="57"/>
  <c r="H15" i="57"/>
  <c r="D16" i="57"/>
  <c r="H16" i="57"/>
  <c r="D17" i="57"/>
  <c r="H17" i="57"/>
  <c r="D18" i="57"/>
  <c r="H18" i="57"/>
  <c r="D19" i="57"/>
  <c r="H19" i="57"/>
  <c r="D20" i="57"/>
  <c r="H20" i="57"/>
  <c r="D21" i="57"/>
  <c r="H21" i="57"/>
  <c r="D22" i="57"/>
  <c r="H22" i="57"/>
  <c r="I21" i="57"/>
  <c r="F3" i="57"/>
  <c r="F5" i="57"/>
  <c r="F6" i="57"/>
  <c r="J6" i="57"/>
  <c r="F8" i="57"/>
  <c r="J9" i="57"/>
  <c r="J10" i="57"/>
  <c r="F12" i="57"/>
  <c r="J13" i="57"/>
  <c r="J14" i="57"/>
  <c r="F16" i="57"/>
  <c r="J17" i="57"/>
  <c r="F19" i="57"/>
  <c r="J20" i="57"/>
  <c r="J21" i="57"/>
  <c r="E3" i="57"/>
  <c r="I3" i="57"/>
  <c r="E4" i="57"/>
  <c r="I4" i="57"/>
  <c r="E5" i="57"/>
  <c r="I5" i="57"/>
  <c r="E6" i="57"/>
  <c r="I6" i="57"/>
  <c r="E7" i="57"/>
  <c r="I7" i="57"/>
  <c r="E8" i="57"/>
  <c r="I8" i="57"/>
  <c r="E9" i="57"/>
  <c r="I9" i="57"/>
  <c r="E10" i="57"/>
  <c r="I10" i="57"/>
  <c r="E11" i="57"/>
  <c r="I11" i="57"/>
  <c r="E12" i="57"/>
  <c r="I12" i="57"/>
  <c r="E13" i="57"/>
  <c r="I13" i="57"/>
  <c r="E14" i="57"/>
  <c r="I14" i="57"/>
  <c r="E15" i="57"/>
  <c r="I15" i="57"/>
  <c r="E16" i="57"/>
  <c r="I16" i="57"/>
  <c r="E17" i="57"/>
  <c r="I17" i="57"/>
  <c r="E18" i="57"/>
  <c r="I18" i="57"/>
  <c r="E19" i="57"/>
  <c r="I19" i="57"/>
  <c r="E20" i="57"/>
  <c r="I20" i="57"/>
  <c r="E21" i="57"/>
  <c r="E22" i="57"/>
  <c r="I22" i="57"/>
  <c r="J3" i="57"/>
  <c r="J4" i="57"/>
  <c r="J5" i="57"/>
  <c r="F7" i="57"/>
  <c r="J8" i="57"/>
  <c r="F10" i="57"/>
  <c r="J11" i="57"/>
  <c r="F13" i="57"/>
  <c r="F15" i="57"/>
  <c r="J16" i="57"/>
  <c r="F18" i="57"/>
  <c r="J19" i="57"/>
  <c r="F21" i="57"/>
  <c r="J22" i="57"/>
  <c r="B22" i="57"/>
  <c r="B4" i="57"/>
  <c r="B8" i="57"/>
  <c r="B12" i="57"/>
  <c r="B16" i="57"/>
  <c r="B20" i="57"/>
  <c r="B11" i="57"/>
  <c r="B19" i="57"/>
  <c r="B5" i="57"/>
  <c r="B9" i="57"/>
  <c r="B13" i="57"/>
  <c r="B17" i="57"/>
  <c r="B21" i="57"/>
  <c r="B15" i="57"/>
  <c r="B6" i="57"/>
  <c r="B10" i="57"/>
  <c r="B14" i="57"/>
  <c r="B18" i="57"/>
  <c r="B7" i="57"/>
  <c r="B3" i="57"/>
  <c r="Q2" i="111" l="1"/>
  <c r="K50" i="1" l="1"/>
  <c r="G58" i="161"/>
  <c r="B35" i="161"/>
  <c r="B34" i="161"/>
  <c r="B33" i="161"/>
  <c r="B50" i="161" s="1"/>
  <c r="O25" i="161"/>
  <c r="O24" i="161"/>
  <c r="F32" i="161" s="1"/>
  <c r="N24" i="161"/>
  <c r="M24" i="161"/>
  <c r="L24" i="161"/>
  <c r="K24" i="161"/>
  <c r="J24" i="161"/>
  <c r="I24" i="161"/>
  <c r="H24" i="161"/>
  <c r="G24" i="161"/>
  <c r="F24" i="161"/>
  <c r="E24" i="161"/>
  <c r="D24" i="161"/>
  <c r="C24" i="161"/>
  <c r="P25" i="161" s="1"/>
  <c r="B24" i="161"/>
  <c r="P23" i="161"/>
  <c r="O23" i="161"/>
  <c r="P22" i="161"/>
  <c r="O22" i="161"/>
  <c r="P21" i="161"/>
  <c r="O21" i="161"/>
  <c r="P20" i="161"/>
  <c r="O20" i="161"/>
  <c r="P19" i="161"/>
  <c r="O19" i="161"/>
  <c r="P18" i="161"/>
  <c r="O18" i="161"/>
  <c r="P17" i="161"/>
  <c r="O17" i="161"/>
  <c r="P16" i="161"/>
  <c r="O16" i="161"/>
  <c r="P15" i="161"/>
  <c r="O15" i="161"/>
  <c r="P14" i="161"/>
  <c r="O14" i="161"/>
  <c r="P13" i="161"/>
  <c r="O13" i="161"/>
  <c r="P12" i="161"/>
  <c r="O12" i="161"/>
  <c r="P11" i="161"/>
  <c r="O11" i="161"/>
  <c r="P10" i="161"/>
  <c r="O10" i="161"/>
  <c r="P9" i="161"/>
  <c r="O9" i="161"/>
  <c r="P8" i="161"/>
  <c r="O8" i="161"/>
  <c r="P7" i="161"/>
  <c r="O7" i="161"/>
  <c r="P6" i="161"/>
  <c r="O6" i="161"/>
  <c r="P5" i="161"/>
  <c r="O5" i="161"/>
  <c r="P4" i="161"/>
  <c r="P24" i="161" s="1"/>
  <c r="B27" i="161" s="1"/>
  <c r="O4" i="161"/>
  <c r="G58" i="160"/>
  <c r="B35" i="160"/>
  <c r="B34" i="160"/>
  <c r="B33" i="160"/>
  <c r="B50" i="160" s="1"/>
  <c r="O25" i="160"/>
  <c r="O24" i="160"/>
  <c r="F32" i="160" s="1"/>
  <c r="N24" i="160"/>
  <c r="M24" i="160"/>
  <c r="L24" i="160"/>
  <c r="K24" i="160"/>
  <c r="J24" i="160"/>
  <c r="I24" i="160"/>
  <c r="H24" i="160"/>
  <c r="G24" i="160"/>
  <c r="F24" i="160"/>
  <c r="E24" i="160"/>
  <c r="D24" i="160"/>
  <c r="C24" i="160"/>
  <c r="P25" i="160" s="1"/>
  <c r="B24" i="160"/>
  <c r="P23" i="160"/>
  <c r="O23" i="160"/>
  <c r="P22" i="160"/>
  <c r="O22" i="160"/>
  <c r="P21" i="160"/>
  <c r="O21" i="160"/>
  <c r="P20" i="160"/>
  <c r="O20" i="160"/>
  <c r="P19" i="160"/>
  <c r="O19" i="160"/>
  <c r="P18" i="160"/>
  <c r="O18" i="160"/>
  <c r="P17" i="160"/>
  <c r="O17" i="160"/>
  <c r="P16" i="160"/>
  <c r="O16" i="160"/>
  <c r="P15" i="160"/>
  <c r="O15" i="160"/>
  <c r="P14" i="160"/>
  <c r="O14" i="160"/>
  <c r="P13" i="160"/>
  <c r="O13" i="160"/>
  <c r="P12" i="160"/>
  <c r="O12" i="160"/>
  <c r="P11" i="160"/>
  <c r="O11" i="160"/>
  <c r="P10" i="160"/>
  <c r="O10" i="160"/>
  <c r="P9" i="160"/>
  <c r="O9" i="160"/>
  <c r="P8" i="160"/>
  <c r="O8" i="160"/>
  <c r="P7" i="160"/>
  <c r="O7" i="160"/>
  <c r="P6" i="160"/>
  <c r="O6" i="160"/>
  <c r="P5" i="160"/>
  <c r="O5" i="160"/>
  <c r="P4" i="160"/>
  <c r="P24" i="160" s="1"/>
  <c r="B27" i="160" s="1"/>
  <c r="O4" i="160"/>
  <c r="G58" i="159"/>
  <c r="B35" i="159"/>
  <c r="B34" i="159"/>
  <c r="B33" i="159"/>
  <c r="B50" i="159" s="1"/>
  <c r="O25" i="159"/>
  <c r="O24" i="159"/>
  <c r="F32" i="159" s="1"/>
  <c r="N24" i="159"/>
  <c r="M24" i="159"/>
  <c r="L24" i="159"/>
  <c r="K24" i="159"/>
  <c r="J24" i="159"/>
  <c r="I24" i="159"/>
  <c r="H24" i="159"/>
  <c r="G24" i="159"/>
  <c r="F24" i="159"/>
  <c r="E24" i="159"/>
  <c r="D24" i="159"/>
  <c r="C24" i="159"/>
  <c r="P25" i="159" s="1"/>
  <c r="B24" i="159"/>
  <c r="P23" i="159"/>
  <c r="O23" i="159"/>
  <c r="P22" i="159"/>
  <c r="O22" i="159"/>
  <c r="P21" i="159"/>
  <c r="O21" i="159"/>
  <c r="P20" i="159"/>
  <c r="O20" i="159"/>
  <c r="P19" i="159"/>
  <c r="O19" i="159"/>
  <c r="P18" i="159"/>
  <c r="O18" i="159"/>
  <c r="P17" i="159"/>
  <c r="O17" i="159"/>
  <c r="P16" i="159"/>
  <c r="O16" i="159"/>
  <c r="P15" i="159"/>
  <c r="O15" i="159"/>
  <c r="P14" i="159"/>
  <c r="O14" i="159"/>
  <c r="P13" i="159"/>
  <c r="O13" i="159"/>
  <c r="P12" i="159"/>
  <c r="O12" i="159"/>
  <c r="P11" i="159"/>
  <c r="O11" i="159"/>
  <c r="P10" i="159"/>
  <c r="O10" i="159"/>
  <c r="P9" i="159"/>
  <c r="O9" i="159"/>
  <c r="P8" i="159"/>
  <c r="O8" i="159"/>
  <c r="P7" i="159"/>
  <c r="O7" i="159"/>
  <c r="P6" i="159"/>
  <c r="O6" i="159"/>
  <c r="P5" i="159"/>
  <c r="O5" i="159"/>
  <c r="P4" i="159"/>
  <c r="P24" i="159" s="1"/>
  <c r="B27" i="159" s="1"/>
  <c r="O4" i="159"/>
  <c r="G58" i="158"/>
  <c r="B35" i="158"/>
  <c r="B34" i="158"/>
  <c r="B33" i="158"/>
  <c r="B50" i="158" s="1"/>
  <c r="O25" i="158"/>
  <c r="O24" i="158"/>
  <c r="F32" i="158" s="1"/>
  <c r="N24" i="158"/>
  <c r="M24" i="158"/>
  <c r="L24" i="158"/>
  <c r="K24" i="158"/>
  <c r="J24" i="158"/>
  <c r="I24" i="158"/>
  <c r="H24" i="158"/>
  <c r="G24" i="158"/>
  <c r="F24" i="158"/>
  <c r="E24" i="158"/>
  <c r="D24" i="158"/>
  <c r="C24" i="158"/>
  <c r="P25" i="158" s="1"/>
  <c r="B24" i="158"/>
  <c r="P23" i="158"/>
  <c r="O23" i="158"/>
  <c r="P22" i="158"/>
  <c r="O22" i="158"/>
  <c r="P21" i="158"/>
  <c r="O21" i="158"/>
  <c r="P20" i="158"/>
  <c r="O20" i="158"/>
  <c r="P19" i="158"/>
  <c r="O19" i="158"/>
  <c r="P18" i="158"/>
  <c r="O18" i="158"/>
  <c r="P17" i="158"/>
  <c r="O17" i="158"/>
  <c r="P16" i="158"/>
  <c r="O16" i="158"/>
  <c r="P15" i="158"/>
  <c r="O15" i="158"/>
  <c r="P14" i="158"/>
  <c r="O14" i="158"/>
  <c r="P13" i="158"/>
  <c r="O13" i="158"/>
  <c r="P12" i="158"/>
  <c r="O12" i="158"/>
  <c r="P11" i="158"/>
  <c r="O11" i="158"/>
  <c r="P10" i="158"/>
  <c r="O10" i="158"/>
  <c r="P9" i="158"/>
  <c r="O9" i="158"/>
  <c r="P8" i="158"/>
  <c r="O8" i="158"/>
  <c r="P7" i="158"/>
  <c r="O7" i="158"/>
  <c r="P6" i="158"/>
  <c r="O6" i="158"/>
  <c r="P5" i="158"/>
  <c r="O5" i="158"/>
  <c r="P4" i="158"/>
  <c r="P24" i="158" s="1"/>
  <c r="B27" i="158" s="1"/>
  <c r="O4" i="158"/>
  <c r="G58" i="157"/>
  <c r="B35" i="157"/>
  <c r="B34" i="157"/>
  <c r="B33" i="157"/>
  <c r="B50" i="157" s="1"/>
  <c r="O25" i="157"/>
  <c r="O24" i="157"/>
  <c r="F32" i="157" s="1"/>
  <c r="N24" i="157"/>
  <c r="M24" i="157"/>
  <c r="L24" i="157"/>
  <c r="K24" i="157"/>
  <c r="J24" i="157"/>
  <c r="I24" i="157"/>
  <c r="H24" i="157"/>
  <c r="G24" i="157"/>
  <c r="F24" i="157"/>
  <c r="E24" i="157"/>
  <c r="D24" i="157"/>
  <c r="C24" i="157"/>
  <c r="P25" i="157" s="1"/>
  <c r="B24" i="157"/>
  <c r="P23" i="157"/>
  <c r="O23" i="157"/>
  <c r="P22" i="157"/>
  <c r="O22" i="157"/>
  <c r="P21" i="157"/>
  <c r="O21" i="157"/>
  <c r="P20" i="157"/>
  <c r="O20" i="157"/>
  <c r="P19" i="157"/>
  <c r="O19" i="157"/>
  <c r="P18" i="157"/>
  <c r="O18" i="157"/>
  <c r="P17" i="157"/>
  <c r="O17" i="157"/>
  <c r="P16" i="157"/>
  <c r="O16" i="157"/>
  <c r="P15" i="157"/>
  <c r="O15" i="157"/>
  <c r="P14" i="157"/>
  <c r="O14" i="157"/>
  <c r="P13" i="157"/>
  <c r="O13" i="157"/>
  <c r="P12" i="157"/>
  <c r="O12" i="157"/>
  <c r="P11" i="157"/>
  <c r="O11" i="157"/>
  <c r="P10" i="157"/>
  <c r="O10" i="157"/>
  <c r="P9" i="157"/>
  <c r="O9" i="157"/>
  <c r="P8" i="157"/>
  <c r="O8" i="157"/>
  <c r="P7" i="157"/>
  <c r="O7" i="157"/>
  <c r="P6" i="157"/>
  <c r="O6" i="157"/>
  <c r="P5" i="157"/>
  <c r="O5" i="157"/>
  <c r="P4" i="157"/>
  <c r="P24" i="157" s="1"/>
  <c r="B27" i="157" s="1"/>
  <c r="O4" i="157"/>
  <c r="G58" i="156"/>
  <c r="B35" i="156"/>
  <c r="B34" i="156"/>
  <c r="B33" i="156"/>
  <c r="B50" i="156" s="1"/>
  <c r="O25" i="156"/>
  <c r="O24" i="156"/>
  <c r="F32" i="156" s="1"/>
  <c r="N24" i="156"/>
  <c r="M24" i="156"/>
  <c r="L24" i="156"/>
  <c r="K24" i="156"/>
  <c r="J24" i="156"/>
  <c r="I24" i="156"/>
  <c r="H24" i="156"/>
  <c r="G24" i="156"/>
  <c r="F24" i="156"/>
  <c r="E24" i="156"/>
  <c r="D24" i="156"/>
  <c r="C24" i="156"/>
  <c r="P25" i="156" s="1"/>
  <c r="B24" i="156"/>
  <c r="P23" i="156"/>
  <c r="O23" i="156"/>
  <c r="P22" i="156"/>
  <c r="O22" i="156"/>
  <c r="P21" i="156"/>
  <c r="O21" i="156"/>
  <c r="P20" i="156"/>
  <c r="O20" i="156"/>
  <c r="P19" i="156"/>
  <c r="O19" i="156"/>
  <c r="P18" i="156"/>
  <c r="O18" i="156"/>
  <c r="P17" i="156"/>
  <c r="O17" i="156"/>
  <c r="P16" i="156"/>
  <c r="O16" i="156"/>
  <c r="P15" i="156"/>
  <c r="O15" i="156"/>
  <c r="P14" i="156"/>
  <c r="O14" i="156"/>
  <c r="P13" i="156"/>
  <c r="O13" i="156"/>
  <c r="P12" i="156"/>
  <c r="O12" i="156"/>
  <c r="P11" i="156"/>
  <c r="O11" i="156"/>
  <c r="P10" i="156"/>
  <c r="O10" i="156"/>
  <c r="P9" i="156"/>
  <c r="O9" i="156"/>
  <c r="P8" i="156"/>
  <c r="O8" i="156"/>
  <c r="P7" i="156"/>
  <c r="O7" i="156"/>
  <c r="P6" i="156"/>
  <c r="O6" i="156"/>
  <c r="P5" i="156"/>
  <c r="O5" i="156"/>
  <c r="P4" i="156"/>
  <c r="P24" i="156" s="1"/>
  <c r="B27" i="156" s="1"/>
  <c r="O4" i="156"/>
  <c r="G58" i="155"/>
  <c r="B35" i="155"/>
  <c r="B34" i="155"/>
  <c r="B33" i="155"/>
  <c r="B50" i="155" s="1"/>
  <c r="O25" i="155"/>
  <c r="O24" i="155"/>
  <c r="F32" i="155" s="1"/>
  <c r="N24" i="155"/>
  <c r="M24" i="155"/>
  <c r="L24" i="155"/>
  <c r="K24" i="155"/>
  <c r="J24" i="155"/>
  <c r="I24" i="155"/>
  <c r="H24" i="155"/>
  <c r="G24" i="155"/>
  <c r="F24" i="155"/>
  <c r="E24" i="155"/>
  <c r="D24" i="155"/>
  <c r="C24" i="155"/>
  <c r="P25" i="155" s="1"/>
  <c r="B24" i="155"/>
  <c r="P23" i="155"/>
  <c r="O23" i="155"/>
  <c r="P22" i="155"/>
  <c r="O22" i="155"/>
  <c r="P21" i="155"/>
  <c r="O21" i="155"/>
  <c r="P20" i="155"/>
  <c r="O20" i="155"/>
  <c r="P19" i="155"/>
  <c r="O19" i="155"/>
  <c r="P18" i="155"/>
  <c r="O18" i="155"/>
  <c r="P17" i="155"/>
  <c r="O17" i="155"/>
  <c r="P16" i="155"/>
  <c r="O16" i="155"/>
  <c r="P15" i="155"/>
  <c r="O15" i="155"/>
  <c r="P14" i="155"/>
  <c r="O14" i="155"/>
  <c r="P13" i="155"/>
  <c r="O13" i="155"/>
  <c r="P12" i="155"/>
  <c r="O12" i="155"/>
  <c r="P11" i="155"/>
  <c r="O11" i="155"/>
  <c r="P10" i="155"/>
  <c r="O10" i="155"/>
  <c r="P9" i="155"/>
  <c r="O9" i="155"/>
  <c r="P8" i="155"/>
  <c r="O8" i="155"/>
  <c r="P7" i="155"/>
  <c r="O7" i="155"/>
  <c r="P6" i="155"/>
  <c r="O6" i="155"/>
  <c r="P5" i="155"/>
  <c r="O5" i="155"/>
  <c r="P4" i="155"/>
  <c r="P24" i="155" s="1"/>
  <c r="B27" i="155" s="1"/>
  <c r="O4" i="155"/>
  <c r="G58" i="154"/>
  <c r="B35" i="154"/>
  <c r="B34" i="154"/>
  <c r="B33" i="154"/>
  <c r="B50" i="154" s="1"/>
  <c r="O25" i="154"/>
  <c r="O24" i="154"/>
  <c r="F32" i="154" s="1"/>
  <c r="N24" i="154"/>
  <c r="M24" i="154"/>
  <c r="L24" i="154"/>
  <c r="K24" i="154"/>
  <c r="J24" i="154"/>
  <c r="I24" i="154"/>
  <c r="H24" i="154"/>
  <c r="G24" i="154"/>
  <c r="F24" i="154"/>
  <c r="E24" i="154"/>
  <c r="D24" i="154"/>
  <c r="C24" i="154"/>
  <c r="P25" i="154" s="1"/>
  <c r="B24" i="154"/>
  <c r="P23" i="154"/>
  <c r="O23" i="154"/>
  <c r="P22" i="154"/>
  <c r="O22" i="154"/>
  <c r="P21" i="154"/>
  <c r="O21" i="154"/>
  <c r="P20" i="154"/>
  <c r="O20" i="154"/>
  <c r="P19" i="154"/>
  <c r="O19" i="154"/>
  <c r="P18" i="154"/>
  <c r="O18" i="154"/>
  <c r="P17" i="154"/>
  <c r="O17" i="154"/>
  <c r="P16" i="154"/>
  <c r="O16" i="154"/>
  <c r="P15" i="154"/>
  <c r="O15" i="154"/>
  <c r="P14" i="154"/>
  <c r="O14" i="154"/>
  <c r="P13" i="154"/>
  <c r="O13" i="154"/>
  <c r="P12" i="154"/>
  <c r="O12" i="154"/>
  <c r="P11" i="154"/>
  <c r="O11" i="154"/>
  <c r="P10" i="154"/>
  <c r="O10" i="154"/>
  <c r="P9" i="154"/>
  <c r="O9" i="154"/>
  <c r="P8" i="154"/>
  <c r="O8" i="154"/>
  <c r="P7" i="154"/>
  <c r="O7" i="154"/>
  <c r="P6" i="154"/>
  <c r="O6" i="154"/>
  <c r="P5" i="154"/>
  <c r="O5" i="154"/>
  <c r="P4" i="154"/>
  <c r="P24" i="154" s="1"/>
  <c r="B27" i="154" s="1"/>
  <c r="O4" i="154"/>
  <c r="G58" i="153"/>
  <c r="B35" i="153"/>
  <c r="B34" i="153"/>
  <c r="B33" i="153"/>
  <c r="B50" i="153" s="1"/>
  <c r="O25" i="153"/>
  <c r="O24" i="153"/>
  <c r="F32" i="153" s="1"/>
  <c r="N24" i="153"/>
  <c r="M24" i="153"/>
  <c r="L24" i="153"/>
  <c r="K24" i="153"/>
  <c r="J24" i="153"/>
  <c r="I24" i="153"/>
  <c r="H24" i="153"/>
  <c r="G24" i="153"/>
  <c r="F24" i="153"/>
  <c r="E24" i="153"/>
  <c r="D24" i="153"/>
  <c r="C24" i="153"/>
  <c r="P25" i="153" s="1"/>
  <c r="B24" i="153"/>
  <c r="P23" i="153"/>
  <c r="O23" i="153"/>
  <c r="P22" i="153"/>
  <c r="O22" i="153"/>
  <c r="P21" i="153"/>
  <c r="O21" i="153"/>
  <c r="P20" i="153"/>
  <c r="O20" i="153"/>
  <c r="P19" i="153"/>
  <c r="O19" i="153"/>
  <c r="P18" i="153"/>
  <c r="O18" i="153"/>
  <c r="P17" i="153"/>
  <c r="O17" i="153"/>
  <c r="P16" i="153"/>
  <c r="O16" i="153"/>
  <c r="P15" i="153"/>
  <c r="O15" i="153"/>
  <c r="P14" i="153"/>
  <c r="O14" i="153"/>
  <c r="P13" i="153"/>
  <c r="O13" i="153"/>
  <c r="P12" i="153"/>
  <c r="O12" i="153"/>
  <c r="P11" i="153"/>
  <c r="O11" i="153"/>
  <c r="P10" i="153"/>
  <c r="O10" i="153"/>
  <c r="P9" i="153"/>
  <c r="O9" i="153"/>
  <c r="P8" i="153"/>
  <c r="O8" i="153"/>
  <c r="P7" i="153"/>
  <c r="O7" i="153"/>
  <c r="P6" i="153"/>
  <c r="O6" i="153"/>
  <c r="P5" i="153"/>
  <c r="O5" i="153"/>
  <c r="P4" i="153"/>
  <c r="P24" i="153" s="1"/>
  <c r="B27" i="153" s="1"/>
  <c r="O4" i="153"/>
  <c r="G58" i="152"/>
  <c r="B35" i="152"/>
  <c r="B34" i="152"/>
  <c r="B33" i="152"/>
  <c r="B50" i="152" s="1"/>
  <c r="O25" i="152"/>
  <c r="O24" i="152"/>
  <c r="F32" i="152" s="1"/>
  <c r="N24" i="152"/>
  <c r="M24" i="152"/>
  <c r="L24" i="152"/>
  <c r="K24" i="152"/>
  <c r="J24" i="152"/>
  <c r="I24" i="152"/>
  <c r="H24" i="152"/>
  <c r="G24" i="152"/>
  <c r="F24" i="152"/>
  <c r="E24" i="152"/>
  <c r="D24" i="152"/>
  <c r="C24" i="152"/>
  <c r="P25" i="152" s="1"/>
  <c r="B24" i="152"/>
  <c r="P23" i="152"/>
  <c r="O23" i="152"/>
  <c r="P22" i="152"/>
  <c r="O22" i="152"/>
  <c r="P21" i="152"/>
  <c r="O21" i="152"/>
  <c r="P20" i="152"/>
  <c r="O20" i="152"/>
  <c r="P19" i="152"/>
  <c r="O19" i="152"/>
  <c r="P18" i="152"/>
  <c r="O18" i="152"/>
  <c r="P17" i="152"/>
  <c r="O17" i="152"/>
  <c r="P16" i="152"/>
  <c r="O16" i="152"/>
  <c r="P15" i="152"/>
  <c r="O15" i="152"/>
  <c r="P14" i="152"/>
  <c r="O14" i="152"/>
  <c r="P13" i="152"/>
  <c r="O13" i="152"/>
  <c r="P12" i="152"/>
  <c r="O12" i="152"/>
  <c r="P11" i="152"/>
  <c r="O11" i="152"/>
  <c r="P10" i="152"/>
  <c r="O10" i="152"/>
  <c r="P9" i="152"/>
  <c r="O9" i="152"/>
  <c r="P8" i="152"/>
  <c r="O8" i="152"/>
  <c r="P7" i="152"/>
  <c r="O7" i="152"/>
  <c r="P6" i="152"/>
  <c r="O6" i="152"/>
  <c r="P5" i="152"/>
  <c r="O5" i="152"/>
  <c r="P4" i="152"/>
  <c r="P24" i="152" s="1"/>
  <c r="B27" i="152" s="1"/>
  <c r="O4" i="152"/>
  <c r="G58" i="151"/>
  <c r="B35" i="151"/>
  <c r="B34" i="151"/>
  <c r="B33" i="151"/>
  <c r="B50" i="151" s="1"/>
  <c r="O25" i="151"/>
  <c r="O24" i="151"/>
  <c r="F32" i="151" s="1"/>
  <c r="N24" i="151"/>
  <c r="M24" i="151"/>
  <c r="L24" i="151"/>
  <c r="K24" i="151"/>
  <c r="J24" i="151"/>
  <c r="I24" i="151"/>
  <c r="H24" i="151"/>
  <c r="G24" i="151"/>
  <c r="F24" i="151"/>
  <c r="E24" i="151"/>
  <c r="D24" i="151"/>
  <c r="C24" i="151"/>
  <c r="P25" i="151" s="1"/>
  <c r="B24" i="151"/>
  <c r="P23" i="151"/>
  <c r="O23" i="151"/>
  <c r="P22" i="151"/>
  <c r="O22" i="151"/>
  <c r="P21" i="151"/>
  <c r="O21" i="151"/>
  <c r="P20" i="151"/>
  <c r="O20" i="151"/>
  <c r="P19" i="151"/>
  <c r="O19" i="151"/>
  <c r="P18" i="151"/>
  <c r="O18" i="151"/>
  <c r="P17" i="151"/>
  <c r="O17" i="151"/>
  <c r="P16" i="151"/>
  <c r="O16" i="151"/>
  <c r="P15" i="151"/>
  <c r="O15" i="151"/>
  <c r="P14" i="151"/>
  <c r="O14" i="151"/>
  <c r="P13" i="151"/>
  <c r="O13" i="151"/>
  <c r="P12" i="151"/>
  <c r="O12" i="151"/>
  <c r="P11" i="151"/>
  <c r="O11" i="151"/>
  <c r="P10" i="151"/>
  <c r="O10" i="151"/>
  <c r="P9" i="151"/>
  <c r="O9" i="151"/>
  <c r="P8" i="151"/>
  <c r="O8" i="151"/>
  <c r="P7" i="151"/>
  <c r="O7" i="151"/>
  <c r="P6" i="151"/>
  <c r="O6" i="151"/>
  <c r="P5" i="151"/>
  <c r="O5" i="151"/>
  <c r="P4" i="151"/>
  <c r="P24" i="151" s="1"/>
  <c r="B27" i="151" s="1"/>
  <c r="O4" i="151"/>
  <c r="G58" i="150"/>
  <c r="B35" i="150"/>
  <c r="B34" i="150"/>
  <c r="B33" i="150"/>
  <c r="B50" i="150" s="1"/>
  <c r="O25" i="150"/>
  <c r="O24" i="150"/>
  <c r="F32" i="150" s="1"/>
  <c r="N24" i="150"/>
  <c r="M24" i="150"/>
  <c r="L24" i="150"/>
  <c r="K24" i="150"/>
  <c r="J24" i="150"/>
  <c r="I24" i="150"/>
  <c r="H24" i="150"/>
  <c r="G24" i="150"/>
  <c r="F24" i="150"/>
  <c r="E24" i="150"/>
  <c r="D24" i="150"/>
  <c r="C24" i="150"/>
  <c r="P25" i="150" s="1"/>
  <c r="B24" i="150"/>
  <c r="P23" i="150"/>
  <c r="O23" i="150"/>
  <c r="P22" i="150"/>
  <c r="O22" i="150"/>
  <c r="P21" i="150"/>
  <c r="O21" i="150"/>
  <c r="P20" i="150"/>
  <c r="O20" i="150"/>
  <c r="P19" i="150"/>
  <c r="O19" i="150"/>
  <c r="P18" i="150"/>
  <c r="O18" i="150"/>
  <c r="P17" i="150"/>
  <c r="O17" i="150"/>
  <c r="P16" i="150"/>
  <c r="O16" i="150"/>
  <c r="P15" i="150"/>
  <c r="O15" i="150"/>
  <c r="P14" i="150"/>
  <c r="O14" i="150"/>
  <c r="P13" i="150"/>
  <c r="O13" i="150"/>
  <c r="P12" i="150"/>
  <c r="O12" i="150"/>
  <c r="P11" i="150"/>
  <c r="O11" i="150"/>
  <c r="P10" i="150"/>
  <c r="O10" i="150"/>
  <c r="P9" i="150"/>
  <c r="O9" i="150"/>
  <c r="P8" i="150"/>
  <c r="O8" i="150"/>
  <c r="P7" i="150"/>
  <c r="O7" i="150"/>
  <c r="P6" i="150"/>
  <c r="O6" i="150"/>
  <c r="P5" i="150"/>
  <c r="O5" i="150"/>
  <c r="P4" i="150"/>
  <c r="P24" i="150" s="1"/>
  <c r="B27" i="150" s="1"/>
  <c r="O4" i="150"/>
  <c r="G58" i="149"/>
  <c r="B35" i="149"/>
  <c r="B34" i="149"/>
  <c r="B33" i="149"/>
  <c r="B50" i="149" s="1"/>
  <c r="O25" i="149"/>
  <c r="O24" i="149"/>
  <c r="F32" i="149" s="1"/>
  <c r="N24" i="149"/>
  <c r="M24" i="149"/>
  <c r="L24" i="149"/>
  <c r="K24" i="149"/>
  <c r="J24" i="149"/>
  <c r="I24" i="149"/>
  <c r="H24" i="149"/>
  <c r="G24" i="149"/>
  <c r="F24" i="149"/>
  <c r="E24" i="149"/>
  <c r="D24" i="149"/>
  <c r="C24" i="149"/>
  <c r="P25" i="149" s="1"/>
  <c r="B24" i="149"/>
  <c r="P23" i="149"/>
  <c r="O23" i="149"/>
  <c r="P22" i="149"/>
  <c r="O22" i="149"/>
  <c r="P21" i="149"/>
  <c r="O21" i="149"/>
  <c r="P20" i="149"/>
  <c r="O20" i="149"/>
  <c r="P19" i="149"/>
  <c r="O19" i="149"/>
  <c r="P18" i="149"/>
  <c r="O18" i="149"/>
  <c r="P17" i="149"/>
  <c r="O17" i="149"/>
  <c r="P16" i="149"/>
  <c r="O16" i="149"/>
  <c r="P15" i="149"/>
  <c r="O15" i="149"/>
  <c r="P14" i="149"/>
  <c r="O14" i="149"/>
  <c r="P13" i="149"/>
  <c r="O13" i="149"/>
  <c r="P12" i="149"/>
  <c r="O12" i="149"/>
  <c r="P11" i="149"/>
  <c r="O11" i="149"/>
  <c r="P10" i="149"/>
  <c r="O10" i="149"/>
  <c r="P9" i="149"/>
  <c r="O9" i="149"/>
  <c r="P8" i="149"/>
  <c r="O8" i="149"/>
  <c r="P7" i="149"/>
  <c r="O7" i="149"/>
  <c r="P6" i="149"/>
  <c r="O6" i="149"/>
  <c r="P5" i="149"/>
  <c r="O5" i="149"/>
  <c r="P4" i="149"/>
  <c r="P24" i="149" s="1"/>
  <c r="B27" i="149" s="1"/>
  <c r="O4" i="149"/>
  <c r="G58" i="148"/>
  <c r="B35" i="148"/>
  <c r="B34" i="148"/>
  <c r="B33" i="148"/>
  <c r="B50" i="148" s="1"/>
  <c r="O25" i="148"/>
  <c r="O24" i="148"/>
  <c r="F32" i="148" s="1"/>
  <c r="N24" i="148"/>
  <c r="M24" i="148"/>
  <c r="L24" i="148"/>
  <c r="K24" i="148"/>
  <c r="J24" i="148"/>
  <c r="I24" i="148"/>
  <c r="H24" i="148"/>
  <c r="G24" i="148"/>
  <c r="F24" i="148"/>
  <c r="E24" i="148"/>
  <c r="D24" i="148"/>
  <c r="C24" i="148"/>
  <c r="P25" i="148" s="1"/>
  <c r="B24" i="148"/>
  <c r="P23" i="148"/>
  <c r="O23" i="148"/>
  <c r="P22" i="148"/>
  <c r="O22" i="148"/>
  <c r="P21" i="148"/>
  <c r="O21" i="148"/>
  <c r="P20" i="148"/>
  <c r="O20" i="148"/>
  <c r="P19" i="148"/>
  <c r="O19" i="148"/>
  <c r="P18" i="148"/>
  <c r="O18" i="148"/>
  <c r="P17" i="148"/>
  <c r="O17" i="148"/>
  <c r="P16" i="148"/>
  <c r="O16" i="148"/>
  <c r="P15" i="148"/>
  <c r="O15" i="148"/>
  <c r="P14" i="148"/>
  <c r="O14" i="148"/>
  <c r="P13" i="148"/>
  <c r="O13" i="148"/>
  <c r="P12" i="148"/>
  <c r="O12" i="148"/>
  <c r="P11" i="148"/>
  <c r="O11" i="148"/>
  <c r="P10" i="148"/>
  <c r="O10" i="148"/>
  <c r="P9" i="148"/>
  <c r="O9" i="148"/>
  <c r="P8" i="148"/>
  <c r="O8" i="148"/>
  <c r="P7" i="148"/>
  <c r="O7" i="148"/>
  <c r="P6" i="148"/>
  <c r="O6" i="148"/>
  <c r="P5" i="148"/>
  <c r="O5" i="148"/>
  <c r="P4" i="148"/>
  <c r="P24" i="148" s="1"/>
  <c r="B27" i="148" s="1"/>
  <c r="O4" i="148"/>
  <c r="G58" i="147"/>
  <c r="B35" i="147"/>
  <c r="B34" i="147"/>
  <c r="B33" i="147"/>
  <c r="B50" i="147" s="1"/>
  <c r="O25" i="147"/>
  <c r="O24" i="147"/>
  <c r="F32" i="147" s="1"/>
  <c r="N24" i="147"/>
  <c r="M24" i="147"/>
  <c r="L24" i="147"/>
  <c r="K24" i="147"/>
  <c r="J24" i="147"/>
  <c r="I24" i="147"/>
  <c r="H24" i="147"/>
  <c r="G24" i="147"/>
  <c r="F24" i="147"/>
  <c r="E24" i="147"/>
  <c r="D24" i="147"/>
  <c r="C24" i="147"/>
  <c r="P25" i="147" s="1"/>
  <c r="B24" i="147"/>
  <c r="P23" i="147"/>
  <c r="O23" i="147"/>
  <c r="P22" i="147"/>
  <c r="O22" i="147"/>
  <c r="P21" i="147"/>
  <c r="O21" i="147"/>
  <c r="P20" i="147"/>
  <c r="O20" i="147"/>
  <c r="P19" i="147"/>
  <c r="O19" i="147"/>
  <c r="P18" i="147"/>
  <c r="O18" i="147"/>
  <c r="P17" i="147"/>
  <c r="O17" i="147"/>
  <c r="P16" i="147"/>
  <c r="O16" i="147"/>
  <c r="P15" i="147"/>
  <c r="O15" i="147"/>
  <c r="P14" i="147"/>
  <c r="O14" i="147"/>
  <c r="P13" i="147"/>
  <c r="O13" i="147"/>
  <c r="P12" i="147"/>
  <c r="O12" i="147"/>
  <c r="P11" i="147"/>
  <c r="O11" i="147"/>
  <c r="P10" i="147"/>
  <c r="O10" i="147"/>
  <c r="P9" i="147"/>
  <c r="O9" i="147"/>
  <c r="P8" i="147"/>
  <c r="O8" i="147"/>
  <c r="P7" i="147"/>
  <c r="O7" i="147"/>
  <c r="P6" i="147"/>
  <c r="O6" i="147"/>
  <c r="P5" i="147"/>
  <c r="O5" i="147"/>
  <c r="P4" i="147"/>
  <c r="P24" i="147" s="1"/>
  <c r="B27" i="147" s="1"/>
  <c r="O4" i="147"/>
  <c r="G58" i="146"/>
  <c r="B35" i="146"/>
  <c r="B34" i="146"/>
  <c r="B33" i="146"/>
  <c r="B50" i="146" s="1"/>
  <c r="O25" i="146"/>
  <c r="O24" i="146"/>
  <c r="F32" i="146" s="1"/>
  <c r="N24" i="146"/>
  <c r="M24" i="146"/>
  <c r="L24" i="146"/>
  <c r="K24" i="146"/>
  <c r="J24" i="146"/>
  <c r="I24" i="146"/>
  <c r="H24" i="146"/>
  <c r="G24" i="146"/>
  <c r="F24" i="146"/>
  <c r="E24" i="146"/>
  <c r="D24" i="146"/>
  <c r="C24" i="146"/>
  <c r="P25" i="146" s="1"/>
  <c r="B24" i="146"/>
  <c r="P23" i="146"/>
  <c r="O23" i="146"/>
  <c r="P22" i="146"/>
  <c r="O22" i="146"/>
  <c r="P21" i="146"/>
  <c r="O21" i="146"/>
  <c r="P20" i="146"/>
  <c r="O20" i="146"/>
  <c r="P19" i="146"/>
  <c r="O19" i="146"/>
  <c r="P18" i="146"/>
  <c r="O18" i="146"/>
  <c r="P17" i="146"/>
  <c r="O17" i="146"/>
  <c r="P16" i="146"/>
  <c r="O16" i="146"/>
  <c r="P15" i="146"/>
  <c r="O15" i="146"/>
  <c r="P14" i="146"/>
  <c r="O14" i="146"/>
  <c r="P13" i="146"/>
  <c r="O13" i="146"/>
  <c r="P12" i="146"/>
  <c r="O12" i="146"/>
  <c r="P11" i="146"/>
  <c r="O11" i="146"/>
  <c r="P10" i="146"/>
  <c r="O10" i="146"/>
  <c r="P9" i="146"/>
  <c r="O9" i="146"/>
  <c r="P8" i="146"/>
  <c r="O8" i="146"/>
  <c r="P7" i="146"/>
  <c r="O7" i="146"/>
  <c r="P6" i="146"/>
  <c r="O6" i="146"/>
  <c r="P5" i="146"/>
  <c r="O5" i="146"/>
  <c r="P4" i="146"/>
  <c r="P24" i="146" s="1"/>
  <c r="B27" i="146" s="1"/>
  <c r="O4" i="146"/>
  <c r="G58" i="145"/>
  <c r="B35" i="145"/>
  <c r="B34" i="145"/>
  <c r="B33" i="145"/>
  <c r="B50" i="145" s="1"/>
  <c r="O25" i="145"/>
  <c r="O24" i="145"/>
  <c r="F32" i="145" s="1"/>
  <c r="N24" i="145"/>
  <c r="M24" i="145"/>
  <c r="L24" i="145"/>
  <c r="K24" i="145"/>
  <c r="J24" i="145"/>
  <c r="I24" i="145"/>
  <c r="H24" i="145"/>
  <c r="G24" i="145"/>
  <c r="F24" i="145"/>
  <c r="E24" i="145"/>
  <c r="D24" i="145"/>
  <c r="C24" i="145"/>
  <c r="P25" i="145" s="1"/>
  <c r="B24" i="145"/>
  <c r="P23" i="145"/>
  <c r="O23" i="145"/>
  <c r="P22" i="145"/>
  <c r="O22" i="145"/>
  <c r="P21" i="145"/>
  <c r="O21" i="145"/>
  <c r="P20" i="145"/>
  <c r="O20" i="145"/>
  <c r="P19" i="145"/>
  <c r="O19" i="145"/>
  <c r="P18" i="145"/>
  <c r="O18" i="145"/>
  <c r="P17" i="145"/>
  <c r="O17" i="145"/>
  <c r="P16" i="145"/>
  <c r="O16" i="145"/>
  <c r="P15" i="145"/>
  <c r="O15" i="145"/>
  <c r="P14" i="145"/>
  <c r="O14" i="145"/>
  <c r="P13" i="145"/>
  <c r="O13" i="145"/>
  <c r="P12" i="145"/>
  <c r="O12" i="145"/>
  <c r="P11" i="145"/>
  <c r="O11" i="145"/>
  <c r="P10" i="145"/>
  <c r="O10" i="145"/>
  <c r="P9" i="145"/>
  <c r="O9" i="145"/>
  <c r="P8" i="145"/>
  <c r="O8" i="145"/>
  <c r="P7" i="145"/>
  <c r="O7" i="145"/>
  <c r="P6" i="145"/>
  <c r="O6" i="145"/>
  <c r="P5" i="145"/>
  <c r="O5" i="145"/>
  <c r="P4" i="145"/>
  <c r="P24" i="145" s="1"/>
  <c r="B27" i="145" s="1"/>
  <c r="O4" i="145"/>
  <c r="G58" i="144"/>
  <c r="B35" i="144"/>
  <c r="B34" i="144"/>
  <c r="B33" i="144"/>
  <c r="B50" i="144" s="1"/>
  <c r="O25" i="144"/>
  <c r="O24" i="144"/>
  <c r="F32" i="144" s="1"/>
  <c r="N24" i="144"/>
  <c r="M24" i="144"/>
  <c r="L24" i="144"/>
  <c r="K24" i="144"/>
  <c r="J24" i="144"/>
  <c r="I24" i="144"/>
  <c r="H24" i="144"/>
  <c r="G24" i="144"/>
  <c r="F24" i="144"/>
  <c r="E24" i="144"/>
  <c r="D24" i="144"/>
  <c r="C24" i="144"/>
  <c r="P25" i="144" s="1"/>
  <c r="B24" i="144"/>
  <c r="P23" i="144"/>
  <c r="O23" i="144"/>
  <c r="P22" i="144"/>
  <c r="O22" i="144"/>
  <c r="P21" i="144"/>
  <c r="O21" i="144"/>
  <c r="P20" i="144"/>
  <c r="O20" i="144"/>
  <c r="P19" i="144"/>
  <c r="O19" i="144"/>
  <c r="P18" i="144"/>
  <c r="O18" i="144"/>
  <c r="P17" i="144"/>
  <c r="O17" i="144"/>
  <c r="P16" i="144"/>
  <c r="O16" i="144"/>
  <c r="P15" i="144"/>
  <c r="O15" i="144"/>
  <c r="P14" i="144"/>
  <c r="O14" i="144"/>
  <c r="P13" i="144"/>
  <c r="O13" i="144"/>
  <c r="P12" i="144"/>
  <c r="O12" i="144"/>
  <c r="P11" i="144"/>
  <c r="O11" i="144"/>
  <c r="P10" i="144"/>
  <c r="O10" i="144"/>
  <c r="P9" i="144"/>
  <c r="O9" i="144"/>
  <c r="P8" i="144"/>
  <c r="O8" i="144"/>
  <c r="P7" i="144"/>
  <c r="O7" i="144"/>
  <c r="P6" i="144"/>
  <c r="O6" i="144"/>
  <c r="P5" i="144"/>
  <c r="O5" i="144"/>
  <c r="P4" i="144"/>
  <c r="P24" i="144" s="1"/>
  <c r="B27" i="144" s="1"/>
  <c r="O4" i="144"/>
  <c r="G58" i="143"/>
  <c r="B35" i="143"/>
  <c r="B34" i="143"/>
  <c r="B33" i="143"/>
  <c r="B50" i="143" s="1"/>
  <c r="O25" i="143"/>
  <c r="O24" i="143"/>
  <c r="F32" i="143" s="1"/>
  <c r="N24" i="143"/>
  <c r="M24" i="143"/>
  <c r="L24" i="143"/>
  <c r="K24" i="143"/>
  <c r="J24" i="143"/>
  <c r="I24" i="143"/>
  <c r="H24" i="143"/>
  <c r="G24" i="143"/>
  <c r="F24" i="143"/>
  <c r="E24" i="143"/>
  <c r="D24" i="143"/>
  <c r="C24" i="143"/>
  <c r="P25" i="143" s="1"/>
  <c r="B24" i="143"/>
  <c r="P23" i="143"/>
  <c r="O23" i="143"/>
  <c r="P22" i="143"/>
  <c r="O22" i="143"/>
  <c r="P21" i="143"/>
  <c r="O21" i="143"/>
  <c r="P20" i="143"/>
  <c r="O20" i="143"/>
  <c r="P19" i="143"/>
  <c r="O19" i="143"/>
  <c r="P18" i="143"/>
  <c r="O18" i="143"/>
  <c r="P17" i="143"/>
  <c r="O17" i="143"/>
  <c r="P16" i="143"/>
  <c r="O16" i="143"/>
  <c r="P15" i="143"/>
  <c r="O15" i="143"/>
  <c r="P14" i="143"/>
  <c r="O14" i="143"/>
  <c r="P13" i="143"/>
  <c r="O13" i="143"/>
  <c r="P12" i="143"/>
  <c r="O12" i="143"/>
  <c r="P11" i="143"/>
  <c r="O11" i="143"/>
  <c r="P10" i="143"/>
  <c r="O10" i="143"/>
  <c r="P9" i="143"/>
  <c r="O9" i="143"/>
  <c r="P8" i="143"/>
  <c r="O8" i="143"/>
  <c r="P7" i="143"/>
  <c r="O7" i="143"/>
  <c r="P6" i="143"/>
  <c r="O6" i="143"/>
  <c r="P5" i="143"/>
  <c r="O5" i="143"/>
  <c r="P4" i="143"/>
  <c r="P24" i="143" s="1"/>
  <c r="B27" i="143" s="1"/>
  <c r="O4" i="143"/>
  <c r="G58" i="142"/>
  <c r="B35" i="142"/>
  <c r="B34" i="142"/>
  <c r="B33" i="142"/>
  <c r="B50" i="142" s="1"/>
  <c r="O25" i="142"/>
  <c r="O24" i="142"/>
  <c r="F32" i="142" s="1"/>
  <c r="N24" i="142"/>
  <c r="M24" i="142"/>
  <c r="L24" i="142"/>
  <c r="K24" i="142"/>
  <c r="J24" i="142"/>
  <c r="I24" i="142"/>
  <c r="H24" i="142"/>
  <c r="G24" i="142"/>
  <c r="F24" i="142"/>
  <c r="E24" i="142"/>
  <c r="D24" i="142"/>
  <c r="C24" i="142"/>
  <c r="P25" i="142" s="1"/>
  <c r="B24" i="142"/>
  <c r="P23" i="142"/>
  <c r="O23" i="142"/>
  <c r="P22" i="142"/>
  <c r="O22" i="142"/>
  <c r="P21" i="142"/>
  <c r="O21" i="142"/>
  <c r="P20" i="142"/>
  <c r="O20" i="142"/>
  <c r="P19" i="142"/>
  <c r="O19" i="142"/>
  <c r="P18" i="142"/>
  <c r="O18" i="142"/>
  <c r="P17" i="142"/>
  <c r="O17" i="142"/>
  <c r="P16" i="142"/>
  <c r="O16" i="142"/>
  <c r="P15" i="142"/>
  <c r="O15" i="142"/>
  <c r="P14" i="142"/>
  <c r="O14" i="142"/>
  <c r="P13" i="142"/>
  <c r="O13" i="142"/>
  <c r="P12" i="142"/>
  <c r="O12" i="142"/>
  <c r="P11" i="142"/>
  <c r="O11" i="142"/>
  <c r="P10" i="142"/>
  <c r="O10" i="142"/>
  <c r="P9" i="142"/>
  <c r="O9" i="142"/>
  <c r="P8" i="142"/>
  <c r="O8" i="142"/>
  <c r="P7" i="142"/>
  <c r="O7" i="142"/>
  <c r="P6" i="142"/>
  <c r="O6" i="142"/>
  <c r="P5" i="142"/>
  <c r="O5" i="142"/>
  <c r="P4" i="142"/>
  <c r="P24" i="142" s="1"/>
  <c r="B27" i="142" s="1"/>
  <c r="O4" i="142"/>
  <c r="G58" i="141"/>
  <c r="B35" i="141"/>
  <c r="B34" i="141"/>
  <c r="B33" i="141"/>
  <c r="B50" i="141" s="1"/>
  <c r="O25" i="141"/>
  <c r="O24" i="141"/>
  <c r="F32" i="141" s="1"/>
  <c r="N24" i="141"/>
  <c r="M24" i="141"/>
  <c r="L24" i="141"/>
  <c r="K24" i="141"/>
  <c r="J24" i="141"/>
  <c r="I24" i="141"/>
  <c r="H24" i="141"/>
  <c r="G24" i="141"/>
  <c r="F24" i="141"/>
  <c r="E24" i="141"/>
  <c r="D24" i="141"/>
  <c r="C24" i="141"/>
  <c r="P25" i="141" s="1"/>
  <c r="B24" i="141"/>
  <c r="P23" i="141"/>
  <c r="O23" i="141"/>
  <c r="P22" i="141"/>
  <c r="O22" i="141"/>
  <c r="P21" i="141"/>
  <c r="O21" i="141"/>
  <c r="P20" i="141"/>
  <c r="O20" i="141"/>
  <c r="P19" i="141"/>
  <c r="O19" i="141"/>
  <c r="P18" i="141"/>
  <c r="O18" i="141"/>
  <c r="P17" i="141"/>
  <c r="O17" i="141"/>
  <c r="P16" i="141"/>
  <c r="O16" i="141"/>
  <c r="P15" i="141"/>
  <c r="O15" i="141"/>
  <c r="P14" i="141"/>
  <c r="O14" i="141"/>
  <c r="P13" i="141"/>
  <c r="O13" i="141"/>
  <c r="P12" i="141"/>
  <c r="O12" i="141"/>
  <c r="P11" i="141"/>
  <c r="O11" i="141"/>
  <c r="P10" i="141"/>
  <c r="O10" i="141"/>
  <c r="P9" i="141"/>
  <c r="O9" i="141"/>
  <c r="P8" i="141"/>
  <c r="O8" i="141"/>
  <c r="P7" i="141"/>
  <c r="O7" i="141"/>
  <c r="P6" i="141"/>
  <c r="O6" i="141"/>
  <c r="P5" i="141"/>
  <c r="O5" i="141"/>
  <c r="P4" i="141"/>
  <c r="P24" i="141" s="1"/>
  <c r="B27" i="141" s="1"/>
  <c r="O4" i="141"/>
  <c r="G58" i="140"/>
  <c r="B35" i="140"/>
  <c r="B34" i="140"/>
  <c r="B33" i="140"/>
  <c r="B50" i="140" s="1"/>
  <c r="O25" i="140"/>
  <c r="O24" i="140"/>
  <c r="F32" i="140" s="1"/>
  <c r="N24" i="140"/>
  <c r="M24" i="140"/>
  <c r="L24" i="140"/>
  <c r="K24" i="140"/>
  <c r="J24" i="140"/>
  <c r="I24" i="140"/>
  <c r="H24" i="140"/>
  <c r="G24" i="140"/>
  <c r="F24" i="140"/>
  <c r="E24" i="140"/>
  <c r="D24" i="140"/>
  <c r="C24" i="140"/>
  <c r="P25" i="140" s="1"/>
  <c r="B24" i="140"/>
  <c r="P23" i="140"/>
  <c r="O23" i="140"/>
  <c r="P22" i="140"/>
  <c r="O22" i="140"/>
  <c r="P21" i="140"/>
  <c r="O21" i="140"/>
  <c r="P20" i="140"/>
  <c r="O20" i="140"/>
  <c r="P19" i="140"/>
  <c r="O19" i="140"/>
  <c r="P18" i="140"/>
  <c r="O18" i="140"/>
  <c r="P17" i="140"/>
  <c r="O17" i="140"/>
  <c r="P16" i="140"/>
  <c r="O16" i="140"/>
  <c r="P15" i="140"/>
  <c r="O15" i="140"/>
  <c r="P14" i="140"/>
  <c r="O14" i="140"/>
  <c r="P13" i="140"/>
  <c r="O13" i="140"/>
  <c r="P12" i="140"/>
  <c r="O12" i="140"/>
  <c r="P11" i="140"/>
  <c r="O11" i="140"/>
  <c r="P10" i="140"/>
  <c r="O10" i="140"/>
  <c r="P9" i="140"/>
  <c r="O9" i="140"/>
  <c r="P8" i="140"/>
  <c r="O8" i="140"/>
  <c r="P7" i="140"/>
  <c r="O7" i="140"/>
  <c r="P6" i="140"/>
  <c r="O6" i="140"/>
  <c r="P5" i="140"/>
  <c r="O5" i="140"/>
  <c r="P4" i="140"/>
  <c r="P24" i="140" s="1"/>
  <c r="B27" i="140" s="1"/>
  <c r="O4" i="140"/>
  <c r="G58" i="139"/>
  <c r="B35" i="139"/>
  <c r="B34" i="139"/>
  <c r="B33" i="139"/>
  <c r="B50" i="139" s="1"/>
  <c r="O25" i="139"/>
  <c r="O24" i="139"/>
  <c r="F32" i="139" s="1"/>
  <c r="N24" i="139"/>
  <c r="M24" i="139"/>
  <c r="L24" i="139"/>
  <c r="K24" i="139"/>
  <c r="J24" i="139"/>
  <c r="I24" i="139"/>
  <c r="H24" i="139"/>
  <c r="G24" i="139"/>
  <c r="F24" i="139"/>
  <c r="E24" i="139"/>
  <c r="D24" i="139"/>
  <c r="C24" i="139"/>
  <c r="P25" i="139" s="1"/>
  <c r="B24" i="139"/>
  <c r="P23" i="139"/>
  <c r="O23" i="139"/>
  <c r="P22" i="139"/>
  <c r="O22" i="139"/>
  <c r="P21" i="139"/>
  <c r="O21" i="139"/>
  <c r="P20" i="139"/>
  <c r="O20" i="139"/>
  <c r="P19" i="139"/>
  <c r="O19" i="139"/>
  <c r="P18" i="139"/>
  <c r="O18" i="139"/>
  <c r="P17" i="139"/>
  <c r="O17" i="139"/>
  <c r="P16" i="139"/>
  <c r="O16" i="139"/>
  <c r="P15" i="139"/>
  <c r="O15" i="139"/>
  <c r="P14" i="139"/>
  <c r="O14" i="139"/>
  <c r="P13" i="139"/>
  <c r="O13" i="139"/>
  <c r="P12" i="139"/>
  <c r="O12" i="139"/>
  <c r="P11" i="139"/>
  <c r="O11" i="139"/>
  <c r="P10" i="139"/>
  <c r="O10" i="139"/>
  <c r="P9" i="139"/>
  <c r="O9" i="139"/>
  <c r="P8" i="139"/>
  <c r="O8" i="139"/>
  <c r="P7" i="139"/>
  <c r="O7" i="139"/>
  <c r="P6" i="139"/>
  <c r="O6" i="139"/>
  <c r="P5" i="139"/>
  <c r="O5" i="139"/>
  <c r="P4" i="139"/>
  <c r="P24" i="139" s="1"/>
  <c r="B27" i="139" s="1"/>
  <c r="O4" i="139"/>
  <c r="G58" i="138"/>
  <c r="B35" i="138"/>
  <c r="B34" i="138"/>
  <c r="B33" i="138"/>
  <c r="B50" i="138" s="1"/>
  <c r="O25" i="138"/>
  <c r="O24" i="138"/>
  <c r="F32" i="138" s="1"/>
  <c r="N24" i="138"/>
  <c r="M24" i="138"/>
  <c r="L24" i="138"/>
  <c r="K24" i="138"/>
  <c r="J24" i="138"/>
  <c r="I24" i="138"/>
  <c r="H24" i="138"/>
  <c r="G24" i="138"/>
  <c r="F24" i="138"/>
  <c r="E24" i="138"/>
  <c r="D24" i="138"/>
  <c r="C24" i="138"/>
  <c r="P25" i="138" s="1"/>
  <c r="B24" i="138"/>
  <c r="P23" i="138"/>
  <c r="O23" i="138"/>
  <c r="P22" i="138"/>
  <c r="O22" i="138"/>
  <c r="P21" i="138"/>
  <c r="O21" i="138"/>
  <c r="P20" i="138"/>
  <c r="O20" i="138"/>
  <c r="P19" i="138"/>
  <c r="O19" i="138"/>
  <c r="P18" i="138"/>
  <c r="O18" i="138"/>
  <c r="P17" i="138"/>
  <c r="O17" i="138"/>
  <c r="P16" i="138"/>
  <c r="O16" i="138"/>
  <c r="P15" i="138"/>
  <c r="O15" i="138"/>
  <c r="P14" i="138"/>
  <c r="O14" i="138"/>
  <c r="P13" i="138"/>
  <c r="O13" i="138"/>
  <c r="P12" i="138"/>
  <c r="O12" i="138"/>
  <c r="P11" i="138"/>
  <c r="O11" i="138"/>
  <c r="P10" i="138"/>
  <c r="O10" i="138"/>
  <c r="P9" i="138"/>
  <c r="O9" i="138"/>
  <c r="P8" i="138"/>
  <c r="O8" i="138"/>
  <c r="P7" i="138"/>
  <c r="O7" i="138"/>
  <c r="P6" i="138"/>
  <c r="O6" i="138"/>
  <c r="P5" i="138"/>
  <c r="O5" i="138"/>
  <c r="P4" i="138"/>
  <c r="P24" i="138" s="1"/>
  <c r="B27" i="138" s="1"/>
  <c r="O4" i="138"/>
  <c r="G58" i="137"/>
  <c r="B35" i="137"/>
  <c r="B34" i="137"/>
  <c r="B33" i="137"/>
  <c r="B50" i="137" s="1"/>
  <c r="O25" i="137"/>
  <c r="O24" i="137"/>
  <c r="F32" i="137" s="1"/>
  <c r="N24" i="137"/>
  <c r="M24" i="137"/>
  <c r="L24" i="137"/>
  <c r="K24" i="137"/>
  <c r="J24" i="137"/>
  <c r="I24" i="137"/>
  <c r="H24" i="137"/>
  <c r="G24" i="137"/>
  <c r="F24" i="137"/>
  <c r="E24" i="137"/>
  <c r="D24" i="137"/>
  <c r="C24" i="137"/>
  <c r="P25" i="137" s="1"/>
  <c r="B24" i="137"/>
  <c r="P23" i="137"/>
  <c r="O23" i="137"/>
  <c r="P22" i="137"/>
  <c r="O22" i="137"/>
  <c r="P21" i="137"/>
  <c r="O21" i="137"/>
  <c r="P20" i="137"/>
  <c r="O20" i="137"/>
  <c r="P19" i="137"/>
  <c r="O19" i="137"/>
  <c r="P18" i="137"/>
  <c r="O18" i="137"/>
  <c r="P17" i="137"/>
  <c r="O17" i="137"/>
  <c r="P16" i="137"/>
  <c r="O16" i="137"/>
  <c r="P15" i="137"/>
  <c r="O15" i="137"/>
  <c r="P14" i="137"/>
  <c r="O14" i="137"/>
  <c r="P13" i="137"/>
  <c r="O13" i="137"/>
  <c r="P12" i="137"/>
  <c r="O12" i="137"/>
  <c r="P11" i="137"/>
  <c r="O11" i="137"/>
  <c r="P10" i="137"/>
  <c r="O10" i="137"/>
  <c r="P9" i="137"/>
  <c r="O9" i="137"/>
  <c r="P8" i="137"/>
  <c r="O8" i="137"/>
  <c r="P7" i="137"/>
  <c r="O7" i="137"/>
  <c r="P6" i="137"/>
  <c r="O6" i="137"/>
  <c r="P5" i="137"/>
  <c r="O5" i="137"/>
  <c r="P4" i="137"/>
  <c r="P24" i="137" s="1"/>
  <c r="B27" i="137" s="1"/>
  <c r="O4" i="137"/>
  <c r="G58" i="136"/>
  <c r="B35" i="136"/>
  <c r="B34" i="136"/>
  <c r="B33" i="136"/>
  <c r="B50" i="136" s="1"/>
  <c r="O25" i="136"/>
  <c r="O24" i="136"/>
  <c r="F32" i="136" s="1"/>
  <c r="N24" i="136"/>
  <c r="M24" i="136"/>
  <c r="L24" i="136"/>
  <c r="K24" i="136"/>
  <c r="J24" i="136"/>
  <c r="I24" i="136"/>
  <c r="H24" i="136"/>
  <c r="G24" i="136"/>
  <c r="F24" i="136"/>
  <c r="E24" i="136"/>
  <c r="D24" i="136"/>
  <c r="C24" i="136"/>
  <c r="P25" i="136" s="1"/>
  <c r="B24" i="136"/>
  <c r="P23" i="136"/>
  <c r="O23" i="136"/>
  <c r="P22" i="136"/>
  <c r="O22" i="136"/>
  <c r="P21" i="136"/>
  <c r="O21" i="136"/>
  <c r="P20" i="136"/>
  <c r="O20" i="136"/>
  <c r="P19" i="136"/>
  <c r="O19" i="136"/>
  <c r="P18" i="136"/>
  <c r="O18" i="136"/>
  <c r="P17" i="136"/>
  <c r="O17" i="136"/>
  <c r="P16" i="136"/>
  <c r="O16" i="136"/>
  <c r="P15" i="136"/>
  <c r="O15" i="136"/>
  <c r="P14" i="136"/>
  <c r="O14" i="136"/>
  <c r="P13" i="136"/>
  <c r="O13" i="136"/>
  <c r="P12" i="136"/>
  <c r="O12" i="136"/>
  <c r="P11" i="136"/>
  <c r="O11" i="136"/>
  <c r="P10" i="136"/>
  <c r="O10" i="136"/>
  <c r="P9" i="136"/>
  <c r="O9" i="136"/>
  <c r="P8" i="136"/>
  <c r="O8" i="136"/>
  <c r="P7" i="136"/>
  <c r="O7" i="136"/>
  <c r="P6" i="136"/>
  <c r="O6" i="136"/>
  <c r="P5" i="136"/>
  <c r="O5" i="136"/>
  <c r="P4" i="136"/>
  <c r="P24" i="136" s="1"/>
  <c r="B27" i="136" s="1"/>
  <c r="O4" i="136"/>
  <c r="G58" i="135"/>
  <c r="B35" i="135"/>
  <c r="B34" i="135"/>
  <c r="B33" i="135"/>
  <c r="B50" i="135" s="1"/>
  <c r="O25" i="135"/>
  <c r="O24" i="135"/>
  <c r="F32" i="135" s="1"/>
  <c r="N24" i="135"/>
  <c r="M24" i="135"/>
  <c r="L24" i="135"/>
  <c r="K24" i="135"/>
  <c r="J24" i="135"/>
  <c r="I24" i="135"/>
  <c r="H24" i="135"/>
  <c r="G24" i="135"/>
  <c r="F24" i="135"/>
  <c r="E24" i="135"/>
  <c r="D24" i="135"/>
  <c r="C24" i="135"/>
  <c r="P25" i="135" s="1"/>
  <c r="B24" i="135"/>
  <c r="P23" i="135"/>
  <c r="O23" i="135"/>
  <c r="P22" i="135"/>
  <c r="O22" i="135"/>
  <c r="P21" i="135"/>
  <c r="O21" i="135"/>
  <c r="P20" i="135"/>
  <c r="O20" i="135"/>
  <c r="P19" i="135"/>
  <c r="O19" i="135"/>
  <c r="P18" i="135"/>
  <c r="O18" i="135"/>
  <c r="P17" i="135"/>
  <c r="O17" i="135"/>
  <c r="P16" i="135"/>
  <c r="O16" i="135"/>
  <c r="P15" i="135"/>
  <c r="O15" i="135"/>
  <c r="P14" i="135"/>
  <c r="O14" i="135"/>
  <c r="P13" i="135"/>
  <c r="O13" i="135"/>
  <c r="P12" i="135"/>
  <c r="O12" i="135"/>
  <c r="P11" i="135"/>
  <c r="O11" i="135"/>
  <c r="P10" i="135"/>
  <c r="O10" i="135"/>
  <c r="P9" i="135"/>
  <c r="O9" i="135"/>
  <c r="P8" i="135"/>
  <c r="O8" i="135"/>
  <c r="P7" i="135"/>
  <c r="O7" i="135"/>
  <c r="P6" i="135"/>
  <c r="O6" i="135"/>
  <c r="P5" i="135"/>
  <c r="O5" i="135"/>
  <c r="P4" i="135"/>
  <c r="P24" i="135" s="1"/>
  <c r="B27" i="135" s="1"/>
  <c r="O4" i="135"/>
  <c r="G58" i="134"/>
  <c r="B35" i="134"/>
  <c r="B34" i="134"/>
  <c r="B33" i="134"/>
  <c r="B50" i="134" s="1"/>
  <c r="O25" i="134"/>
  <c r="O24" i="134"/>
  <c r="F32" i="134" s="1"/>
  <c r="N24" i="134"/>
  <c r="M24" i="134"/>
  <c r="L24" i="134"/>
  <c r="K24" i="134"/>
  <c r="J24" i="134"/>
  <c r="I24" i="134"/>
  <c r="H24" i="134"/>
  <c r="G24" i="134"/>
  <c r="F24" i="134"/>
  <c r="E24" i="134"/>
  <c r="D24" i="134"/>
  <c r="C24" i="134"/>
  <c r="P25" i="134" s="1"/>
  <c r="B24" i="134"/>
  <c r="P23" i="134"/>
  <c r="O23" i="134"/>
  <c r="P22" i="134"/>
  <c r="O22" i="134"/>
  <c r="P21" i="134"/>
  <c r="O21" i="134"/>
  <c r="P20" i="134"/>
  <c r="O20" i="134"/>
  <c r="P19" i="134"/>
  <c r="O19" i="134"/>
  <c r="P18" i="134"/>
  <c r="O18" i="134"/>
  <c r="P17" i="134"/>
  <c r="O17" i="134"/>
  <c r="P16" i="134"/>
  <c r="O16" i="134"/>
  <c r="P15" i="134"/>
  <c r="O15" i="134"/>
  <c r="P14" i="134"/>
  <c r="O14" i="134"/>
  <c r="P13" i="134"/>
  <c r="O13" i="134"/>
  <c r="P12" i="134"/>
  <c r="O12" i="134"/>
  <c r="P11" i="134"/>
  <c r="O11" i="134"/>
  <c r="P10" i="134"/>
  <c r="O10" i="134"/>
  <c r="P9" i="134"/>
  <c r="O9" i="134"/>
  <c r="P8" i="134"/>
  <c r="O8" i="134"/>
  <c r="P7" i="134"/>
  <c r="O7" i="134"/>
  <c r="P6" i="134"/>
  <c r="O6" i="134"/>
  <c r="P5" i="134"/>
  <c r="O5" i="134"/>
  <c r="P4" i="134"/>
  <c r="P24" i="134" s="1"/>
  <c r="B27" i="134" s="1"/>
  <c r="O4" i="134"/>
  <c r="G58" i="133"/>
  <c r="B35" i="133"/>
  <c r="B34" i="133"/>
  <c r="B33" i="133"/>
  <c r="B50" i="133" s="1"/>
  <c r="O25" i="133"/>
  <c r="O24" i="133"/>
  <c r="F32" i="133" s="1"/>
  <c r="N24" i="133"/>
  <c r="M24" i="133"/>
  <c r="L24" i="133"/>
  <c r="K24" i="133"/>
  <c r="J24" i="133"/>
  <c r="I24" i="133"/>
  <c r="H24" i="133"/>
  <c r="G24" i="133"/>
  <c r="F24" i="133"/>
  <c r="E24" i="133"/>
  <c r="D24" i="133"/>
  <c r="C24" i="133"/>
  <c r="P25" i="133" s="1"/>
  <c r="B24" i="133"/>
  <c r="P23" i="133"/>
  <c r="O23" i="133"/>
  <c r="P22" i="133"/>
  <c r="O22" i="133"/>
  <c r="P21" i="133"/>
  <c r="O21" i="133"/>
  <c r="P20" i="133"/>
  <c r="O20" i="133"/>
  <c r="P19" i="133"/>
  <c r="O19" i="133"/>
  <c r="P18" i="133"/>
  <c r="O18" i="133"/>
  <c r="P17" i="133"/>
  <c r="O17" i="133"/>
  <c r="P16" i="133"/>
  <c r="O16" i="133"/>
  <c r="P15" i="133"/>
  <c r="O15" i="133"/>
  <c r="P14" i="133"/>
  <c r="O14" i="133"/>
  <c r="P13" i="133"/>
  <c r="O13" i="133"/>
  <c r="P12" i="133"/>
  <c r="O12" i="133"/>
  <c r="P11" i="133"/>
  <c r="O11" i="133"/>
  <c r="P10" i="133"/>
  <c r="O10" i="133"/>
  <c r="P9" i="133"/>
  <c r="O9" i="133"/>
  <c r="P8" i="133"/>
  <c r="O8" i="133"/>
  <c r="P7" i="133"/>
  <c r="O7" i="133"/>
  <c r="P6" i="133"/>
  <c r="O6" i="133"/>
  <c r="P5" i="133"/>
  <c r="O5" i="133"/>
  <c r="P4" i="133"/>
  <c r="P24" i="133" s="1"/>
  <c r="B27" i="133" s="1"/>
  <c r="O4" i="133"/>
  <c r="G58" i="132"/>
  <c r="B35" i="132"/>
  <c r="B34" i="132"/>
  <c r="B33" i="132"/>
  <c r="B50" i="132" s="1"/>
  <c r="O25" i="132"/>
  <c r="O24" i="132"/>
  <c r="F32" i="132" s="1"/>
  <c r="N24" i="132"/>
  <c r="M24" i="132"/>
  <c r="L24" i="132"/>
  <c r="K24" i="132"/>
  <c r="J24" i="132"/>
  <c r="I24" i="132"/>
  <c r="H24" i="132"/>
  <c r="G24" i="132"/>
  <c r="F24" i="132"/>
  <c r="E24" i="132"/>
  <c r="D24" i="132"/>
  <c r="C24" i="132"/>
  <c r="P25" i="132" s="1"/>
  <c r="B24" i="132"/>
  <c r="P23" i="132"/>
  <c r="O23" i="132"/>
  <c r="P22" i="132"/>
  <c r="O22" i="132"/>
  <c r="P21" i="132"/>
  <c r="O21" i="132"/>
  <c r="P20" i="132"/>
  <c r="O20" i="132"/>
  <c r="P19" i="132"/>
  <c r="O19" i="132"/>
  <c r="P18" i="132"/>
  <c r="O18" i="132"/>
  <c r="P17" i="132"/>
  <c r="O17" i="132"/>
  <c r="P16" i="132"/>
  <c r="O16" i="132"/>
  <c r="P15" i="132"/>
  <c r="O15" i="132"/>
  <c r="P14" i="132"/>
  <c r="O14" i="132"/>
  <c r="P13" i="132"/>
  <c r="O13" i="132"/>
  <c r="P12" i="132"/>
  <c r="O12" i="132"/>
  <c r="P11" i="132"/>
  <c r="O11" i="132"/>
  <c r="P10" i="132"/>
  <c r="O10" i="132"/>
  <c r="P9" i="132"/>
  <c r="O9" i="132"/>
  <c r="P8" i="132"/>
  <c r="O8" i="132"/>
  <c r="P7" i="132"/>
  <c r="O7" i="132"/>
  <c r="P6" i="132"/>
  <c r="O6" i="132"/>
  <c r="P5" i="132"/>
  <c r="O5" i="132"/>
  <c r="P4" i="132"/>
  <c r="P24" i="132" s="1"/>
  <c r="B27" i="132" s="1"/>
  <c r="O4" i="132"/>
  <c r="G58" i="131"/>
  <c r="B35" i="131"/>
  <c r="B34" i="131"/>
  <c r="B33" i="131"/>
  <c r="B50" i="131" s="1"/>
  <c r="O25" i="131"/>
  <c r="O24" i="131"/>
  <c r="F32" i="131" s="1"/>
  <c r="N24" i="131"/>
  <c r="M24" i="131"/>
  <c r="L24" i="131"/>
  <c r="K24" i="131"/>
  <c r="J24" i="131"/>
  <c r="I24" i="131"/>
  <c r="H24" i="131"/>
  <c r="G24" i="131"/>
  <c r="F24" i="131"/>
  <c r="E24" i="131"/>
  <c r="D24" i="131"/>
  <c r="C24" i="131"/>
  <c r="P25" i="131" s="1"/>
  <c r="B24" i="131"/>
  <c r="P23" i="131"/>
  <c r="O23" i="131"/>
  <c r="P22" i="131"/>
  <c r="O22" i="131"/>
  <c r="P21" i="131"/>
  <c r="O21" i="131"/>
  <c r="P20" i="131"/>
  <c r="O20" i="131"/>
  <c r="P19" i="131"/>
  <c r="O19" i="131"/>
  <c r="P18" i="131"/>
  <c r="O18" i="131"/>
  <c r="P17" i="131"/>
  <c r="O17" i="131"/>
  <c r="P16" i="131"/>
  <c r="O16" i="131"/>
  <c r="P15" i="131"/>
  <c r="O15" i="131"/>
  <c r="P14" i="131"/>
  <c r="O14" i="131"/>
  <c r="P13" i="131"/>
  <c r="O13" i="131"/>
  <c r="P12" i="131"/>
  <c r="O12" i="131"/>
  <c r="P11" i="131"/>
  <c r="O11" i="131"/>
  <c r="P10" i="131"/>
  <c r="O10" i="131"/>
  <c r="P9" i="131"/>
  <c r="O9" i="131"/>
  <c r="P8" i="131"/>
  <c r="O8" i="131"/>
  <c r="P7" i="131"/>
  <c r="O7" i="131"/>
  <c r="P6" i="131"/>
  <c r="O6" i="131"/>
  <c r="P5" i="131"/>
  <c r="O5" i="131"/>
  <c r="P4" i="131"/>
  <c r="P24" i="131" s="1"/>
  <c r="B27" i="131" s="1"/>
  <c r="O4" i="131"/>
  <c r="G58" i="130"/>
  <c r="B35" i="130"/>
  <c r="B34" i="130"/>
  <c r="B33" i="130"/>
  <c r="B50" i="130" s="1"/>
  <c r="O25" i="130"/>
  <c r="O24" i="130"/>
  <c r="F32" i="130" s="1"/>
  <c r="N24" i="130"/>
  <c r="M24" i="130"/>
  <c r="L24" i="130"/>
  <c r="K24" i="130"/>
  <c r="J24" i="130"/>
  <c r="I24" i="130"/>
  <c r="H24" i="130"/>
  <c r="G24" i="130"/>
  <c r="F24" i="130"/>
  <c r="E24" i="130"/>
  <c r="D24" i="130"/>
  <c r="C24" i="130"/>
  <c r="P25" i="130" s="1"/>
  <c r="B24" i="130"/>
  <c r="P23" i="130"/>
  <c r="O23" i="130"/>
  <c r="P22" i="130"/>
  <c r="O22" i="130"/>
  <c r="P21" i="130"/>
  <c r="O21" i="130"/>
  <c r="P20" i="130"/>
  <c r="O20" i="130"/>
  <c r="P19" i="130"/>
  <c r="O19" i="130"/>
  <c r="P18" i="130"/>
  <c r="O18" i="130"/>
  <c r="P17" i="130"/>
  <c r="O17" i="130"/>
  <c r="P16" i="130"/>
  <c r="O16" i="130"/>
  <c r="P15" i="130"/>
  <c r="O15" i="130"/>
  <c r="P14" i="130"/>
  <c r="O14" i="130"/>
  <c r="P13" i="130"/>
  <c r="O13" i="130"/>
  <c r="P12" i="130"/>
  <c r="O12" i="130"/>
  <c r="P11" i="130"/>
  <c r="O11" i="130"/>
  <c r="P10" i="130"/>
  <c r="O10" i="130"/>
  <c r="P9" i="130"/>
  <c r="O9" i="130"/>
  <c r="P8" i="130"/>
  <c r="O8" i="130"/>
  <c r="P7" i="130"/>
  <c r="O7" i="130"/>
  <c r="P6" i="130"/>
  <c r="O6" i="130"/>
  <c r="P5" i="130"/>
  <c r="O5" i="130"/>
  <c r="P4" i="130"/>
  <c r="P24" i="130" s="1"/>
  <c r="B27" i="130" s="1"/>
  <c r="O4" i="130"/>
  <c r="G58" i="129"/>
  <c r="B35" i="129"/>
  <c r="B34" i="129"/>
  <c r="B33" i="129"/>
  <c r="B50" i="129" s="1"/>
  <c r="O25" i="129"/>
  <c r="O24" i="129"/>
  <c r="F32" i="129" s="1"/>
  <c r="N24" i="129"/>
  <c r="M24" i="129"/>
  <c r="L24" i="129"/>
  <c r="K24" i="129"/>
  <c r="J24" i="129"/>
  <c r="I24" i="129"/>
  <c r="H24" i="129"/>
  <c r="G24" i="129"/>
  <c r="F24" i="129"/>
  <c r="E24" i="129"/>
  <c r="D24" i="129"/>
  <c r="C24" i="129"/>
  <c r="P25" i="129" s="1"/>
  <c r="B24" i="129"/>
  <c r="P23" i="129"/>
  <c r="O23" i="129"/>
  <c r="P22" i="129"/>
  <c r="O22" i="129"/>
  <c r="P21" i="129"/>
  <c r="O21" i="129"/>
  <c r="P20" i="129"/>
  <c r="O20" i="129"/>
  <c r="P19" i="129"/>
  <c r="O19" i="129"/>
  <c r="P18" i="129"/>
  <c r="O18" i="129"/>
  <c r="P17" i="129"/>
  <c r="O17" i="129"/>
  <c r="P16" i="129"/>
  <c r="O16" i="129"/>
  <c r="P15" i="129"/>
  <c r="O15" i="129"/>
  <c r="P14" i="129"/>
  <c r="O14" i="129"/>
  <c r="P13" i="129"/>
  <c r="O13" i="129"/>
  <c r="P12" i="129"/>
  <c r="O12" i="129"/>
  <c r="P11" i="129"/>
  <c r="O11" i="129"/>
  <c r="P10" i="129"/>
  <c r="O10" i="129"/>
  <c r="P9" i="129"/>
  <c r="O9" i="129"/>
  <c r="P8" i="129"/>
  <c r="O8" i="129"/>
  <c r="P7" i="129"/>
  <c r="O7" i="129"/>
  <c r="P6" i="129"/>
  <c r="O6" i="129"/>
  <c r="P5" i="129"/>
  <c r="O5" i="129"/>
  <c r="P4" i="129"/>
  <c r="P24" i="129" s="1"/>
  <c r="B27" i="129" s="1"/>
  <c r="O4" i="129"/>
  <c r="G58" i="128"/>
  <c r="B35" i="128"/>
  <c r="B34" i="128"/>
  <c r="B33" i="128"/>
  <c r="B50" i="128" s="1"/>
  <c r="O25" i="128"/>
  <c r="O24" i="128"/>
  <c r="F32" i="128" s="1"/>
  <c r="N24" i="128"/>
  <c r="M24" i="128"/>
  <c r="L24" i="128"/>
  <c r="K24" i="128"/>
  <c r="J24" i="128"/>
  <c r="I24" i="128"/>
  <c r="H24" i="128"/>
  <c r="G24" i="128"/>
  <c r="F24" i="128"/>
  <c r="E24" i="128"/>
  <c r="D24" i="128"/>
  <c r="C24" i="128"/>
  <c r="P25" i="128" s="1"/>
  <c r="B24" i="128"/>
  <c r="P23" i="128"/>
  <c r="O23" i="128"/>
  <c r="P22" i="128"/>
  <c r="O22" i="128"/>
  <c r="P21" i="128"/>
  <c r="O21" i="128"/>
  <c r="P20" i="128"/>
  <c r="O20" i="128"/>
  <c r="P19" i="128"/>
  <c r="O19" i="128"/>
  <c r="P18" i="128"/>
  <c r="O18" i="128"/>
  <c r="P17" i="128"/>
  <c r="O17" i="128"/>
  <c r="P16" i="128"/>
  <c r="O16" i="128"/>
  <c r="P15" i="128"/>
  <c r="O15" i="128"/>
  <c r="P14" i="128"/>
  <c r="O14" i="128"/>
  <c r="P13" i="128"/>
  <c r="O13" i="128"/>
  <c r="P12" i="128"/>
  <c r="O12" i="128"/>
  <c r="P11" i="128"/>
  <c r="O11" i="128"/>
  <c r="P10" i="128"/>
  <c r="O10" i="128"/>
  <c r="P9" i="128"/>
  <c r="O9" i="128"/>
  <c r="P8" i="128"/>
  <c r="O8" i="128"/>
  <c r="P7" i="128"/>
  <c r="O7" i="128"/>
  <c r="P6" i="128"/>
  <c r="O6" i="128"/>
  <c r="P5" i="128"/>
  <c r="O5" i="128"/>
  <c r="P4" i="128"/>
  <c r="P24" i="128" s="1"/>
  <c r="B27" i="128" s="1"/>
  <c r="O4" i="128"/>
  <c r="G58" i="127"/>
  <c r="B35" i="127"/>
  <c r="B34" i="127"/>
  <c r="B33" i="127"/>
  <c r="B50" i="127" s="1"/>
  <c r="O25" i="127"/>
  <c r="O24" i="127"/>
  <c r="F32" i="127" s="1"/>
  <c r="N24" i="127"/>
  <c r="M24" i="127"/>
  <c r="L24" i="127"/>
  <c r="K24" i="127"/>
  <c r="J24" i="127"/>
  <c r="I24" i="127"/>
  <c r="H24" i="127"/>
  <c r="G24" i="127"/>
  <c r="F24" i="127"/>
  <c r="E24" i="127"/>
  <c r="D24" i="127"/>
  <c r="C24" i="127"/>
  <c r="P25" i="127" s="1"/>
  <c r="B24" i="127"/>
  <c r="P23" i="127"/>
  <c r="O23" i="127"/>
  <c r="P22" i="127"/>
  <c r="O22" i="127"/>
  <c r="P21" i="127"/>
  <c r="O21" i="127"/>
  <c r="P20" i="127"/>
  <c r="O20" i="127"/>
  <c r="P19" i="127"/>
  <c r="O19" i="127"/>
  <c r="P18" i="127"/>
  <c r="O18" i="127"/>
  <c r="P17" i="127"/>
  <c r="O17" i="127"/>
  <c r="P16" i="127"/>
  <c r="O16" i="127"/>
  <c r="P15" i="127"/>
  <c r="O15" i="127"/>
  <c r="P14" i="127"/>
  <c r="O14" i="127"/>
  <c r="P13" i="127"/>
  <c r="O13" i="127"/>
  <c r="P12" i="127"/>
  <c r="O12" i="127"/>
  <c r="P11" i="127"/>
  <c r="O11" i="127"/>
  <c r="P10" i="127"/>
  <c r="O10" i="127"/>
  <c r="P9" i="127"/>
  <c r="O9" i="127"/>
  <c r="P8" i="127"/>
  <c r="O8" i="127"/>
  <c r="P7" i="127"/>
  <c r="O7" i="127"/>
  <c r="P6" i="127"/>
  <c r="O6" i="127"/>
  <c r="P5" i="127"/>
  <c r="O5" i="127"/>
  <c r="P4" i="127"/>
  <c r="P24" i="127" s="1"/>
  <c r="B27" i="127" s="1"/>
  <c r="O4" i="127"/>
  <c r="G58" i="126"/>
  <c r="B35" i="126"/>
  <c r="B34" i="126"/>
  <c r="B33" i="126"/>
  <c r="B50" i="126" s="1"/>
  <c r="O25" i="126"/>
  <c r="O24" i="126"/>
  <c r="F32" i="126" s="1"/>
  <c r="N24" i="126"/>
  <c r="M24" i="126"/>
  <c r="L24" i="126"/>
  <c r="K24" i="126"/>
  <c r="J24" i="126"/>
  <c r="I24" i="126"/>
  <c r="H24" i="126"/>
  <c r="G24" i="126"/>
  <c r="F24" i="126"/>
  <c r="E24" i="126"/>
  <c r="D24" i="126"/>
  <c r="C24" i="126"/>
  <c r="P25" i="126" s="1"/>
  <c r="B24" i="126"/>
  <c r="P23" i="126"/>
  <c r="O23" i="126"/>
  <c r="P22" i="126"/>
  <c r="O22" i="126"/>
  <c r="P21" i="126"/>
  <c r="O21" i="126"/>
  <c r="P20" i="126"/>
  <c r="O20" i="126"/>
  <c r="P19" i="126"/>
  <c r="O19" i="126"/>
  <c r="P18" i="126"/>
  <c r="O18" i="126"/>
  <c r="P17" i="126"/>
  <c r="O17" i="126"/>
  <c r="P16" i="126"/>
  <c r="O16" i="126"/>
  <c r="P15" i="126"/>
  <c r="O15" i="126"/>
  <c r="P14" i="126"/>
  <c r="O14" i="126"/>
  <c r="P13" i="126"/>
  <c r="O13" i="126"/>
  <c r="P12" i="126"/>
  <c r="O12" i="126"/>
  <c r="P11" i="126"/>
  <c r="O11" i="126"/>
  <c r="P10" i="126"/>
  <c r="O10" i="126"/>
  <c r="P9" i="126"/>
  <c r="O9" i="126"/>
  <c r="P8" i="126"/>
  <c r="O8" i="126"/>
  <c r="P7" i="126"/>
  <c r="O7" i="126"/>
  <c r="P6" i="126"/>
  <c r="O6" i="126"/>
  <c r="P5" i="126"/>
  <c r="O5" i="126"/>
  <c r="P4" i="126"/>
  <c r="P24" i="126" s="1"/>
  <c r="B27" i="126" s="1"/>
  <c r="O4" i="126"/>
  <c r="G58" i="125"/>
  <c r="B35" i="125"/>
  <c r="B34" i="125"/>
  <c r="B33" i="125"/>
  <c r="B50" i="125" s="1"/>
  <c r="O25" i="125"/>
  <c r="O24" i="125"/>
  <c r="F32" i="125" s="1"/>
  <c r="N24" i="125"/>
  <c r="M24" i="125"/>
  <c r="L24" i="125"/>
  <c r="K24" i="125"/>
  <c r="J24" i="125"/>
  <c r="I24" i="125"/>
  <c r="H24" i="125"/>
  <c r="G24" i="125"/>
  <c r="F24" i="125"/>
  <c r="E24" i="125"/>
  <c r="D24" i="125"/>
  <c r="C24" i="125"/>
  <c r="P25" i="125" s="1"/>
  <c r="B24" i="125"/>
  <c r="P23" i="125"/>
  <c r="O23" i="125"/>
  <c r="P22" i="125"/>
  <c r="O22" i="125"/>
  <c r="P21" i="125"/>
  <c r="O21" i="125"/>
  <c r="P20" i="125"/>
  <c r="O20" i="125"/>
  <c r="P19" i="125"/>
  <c r="O19" i="125"/>
  <c r="P18" i="125"/>
  <c r="O18" i="125"/>
  <c r="P17" i="125"/>
  <c r="O17" i="125"/>
  <c r="P16" i="125"/>
  <c r="O16" i="125"/>
  <c r="P15" i="125"/>
  <c r="O15" i="125"/>
  <c r="P14" i="125"/>
  <c r="O14" i="125"/>
  <c r="P13" i="125"/>
  <c r="O13" i="125"/>
  <c r="P12" i="125"/>
  <c r="O12" i="125"/>
  <c r="P11" i="125"/>
  <c r="O11" i="125"/>
  <c r="P10" i="125"/>
  <c r="O10" i="125"/>
  <c r="P9" i="125"/>
  <c r="O9" i="125"/>
  <c r="P8" i="125"/>
  <c r="O8" i="125"/>
  <c r="P7" i="125"/>
  <c r="O7" i="125"/>
  <c r="P6" i="125"/>
  <c r="O6" i="125"/>
  <c r="P5" i="125"/>
  <c r="O5" i="125"/>
  <c r="P4" i="125"/>
  <c r="P24" i="125" s="1"/>
  <c r="B27" i="125" s="1"/>
  <c r="O4" i="125"/>
  <c r="G58" i="124"/>
  <c r="B35" i="124"/>
  <c r="B34" i="124"/>
  <c r="B33" i="124"/>
  <c r="B50" i="124" s="1"/>
  <c r="O25" i="124"/>
  <c r="O24" i="124"/>
  <c r="F32" i="124" s="1"/>
  <c r="N24" i="124"/>
  <c r="M24" i="124"/>
  <c r="L24" i="124"/>
  <c r="K24" i="124"/>
  <c r="J24" i="124"/>
  <c r="I24" i="124"/>
  <c r="H24" i="124"/>
  <c r="G24" i="124"/>
  <c r="F24" i="124"/>
  <c r="E24" i="124"/>
  <c r="D24" i="124"/>
  <c r="C24" i="124"/>
  <c r="P25" i="124" s="1"/>
  <c r="B24" i="124"/>
  <c r="P23" i="124"/>
  <c r="O23" i="124"/>
  <c r="P22" i="124"/>
  <c r="O22" i="124"/>
  <c r="P21" i="124"/>
  <c r="O21" i="124"/>
  <c r="P20" i="124"/>
  <c r="O20" i="124"/>
  <c r="P19" i="124"/>
  <c r="O19" i="124"/>
  <c r="P18" i="124"/>
  <c r="O18" i="124"/>
  <c r="P17" i="124"/>
  <c r="O17" i="124"/>
  <c r="P16" i="124"/>
  <c r="O16" i="124"/>
  <c r="P15" i="124"/>
  <c r="O15" i="124"/>
  <c r="P14" i="124"/>
  <c r="O14" i="124"/>
  <c r="P13" i="124"/>
  <c r="O13" i="124"/>
  <c r="P12" i="124"/>
  <c r="O12" i="124"/>
  <c r="P11" i="124"/>
  <c r="O11" i="124"/>
  <c r="P10" i="124"/>
  <c r="O10" i="124"/>
  <c r="P9" i="124"/>
  <c r="O9" i="124"/>
  <c r="P8" i="124"/>
  <c r="O8" i="124"/>
  <c r="P7" i="124"/>
  <c r="O7" i="124"/>
  <c r="P6" i="124"/>
  <c r="O6" i="124"/>
  <c r="P5" i="124"/>
  <c r="O5" i="124"/>
  <c r="P4" i="124"/>
  <c r="P24" i="124" s="1"/>
  <c r="B27" i="124" s="1"/>
  <c r="O4" i="124"/>
  <c r="G58" i="123"/>
  <c r="B35" i="123"/>
  <c r="B34" i="123"/>
  <c r="B33" i="123"/>
  <c r="B50" i="123" s="1"/>
  <c r="O25" i="123"/>
  <c r="O24" i="123"/>
  <c r="F32" i="123" s="1"/>
  <c r="N24" i="123"/>
  <c r="M24" i="123"/>
  <c r="L24" i="123"/>
  <c r="K24" i="123"/>
  <c r="J24" i="123"/>
  <c r="I24" i="123"/>
  <c r="H24" i="123"/>
  <c r="G24" i="123"/>
  <c r="F24" i="123"/>
  <c r="E24" i="123"/>
  <c r="D24" i="123"/>
  <c r="C24" i="123"/>
  <c r="P25" i="123" s="1"/>
  <c r="B24" i="123"/>
  <c r="P23" i="123"/>
  <c r="O23" i="123"/>
  <c r="P22" i="123"/>
  <c r="O22" i="123"/>
  <c r="P21" i="123"/>
  <c r="O21" i="123"/>
  <c r="P20" i="123"/>
  <c r="O20" i="123"/>
  <c r="P19" i="123"/>
  <c r="O19" i="123"/>
  <c r="P18" i="123"/>
  <c r="O18" i="123"/>
  <c r="P17" i="123"/>
  <c r="O17" i="123"/>
  <c r="P16" i="123"/>
  <c r="O16" i="123"/>
  <c r="P15" i="123"/>
  <c r="O15" i="123"/>
  <c r="P14" i="123"/>
  <c r="O14" i="123"/>
  <c r="P13" i="123"/>
  <c r="O13" i="123"/>
  <c r="P12" i="123"/>
  <c r="O12" i="123"/>
  <c r="P11" i="123"/>
  <c r="O11" i="123"/>
  <c r="P10" i="123"/>
  <c r="O10" i="123"/>
  <c r="P9" i="123"/>
  <c r="O9" i="123"/>
  <c r="P8" i="123"/>
  <c r="O8" i="123"/>
  <c r="P7" i="123"/>
  <c r="O7" i="123"/>
  <c r="P6" i="123"/>
  <c r="O6" i="123"/>
  <c r="P5" i="123"/>
  <c r="O5" i="123"/>
  <c r="P4" i="123"/>
  <c r="P24" i="123" s="1"/>
  <c r="B27" i="123" s="1"/>
  <c r="O4" i="123"/>
  <c r="G58" i="122"/>
  <c r="B35" i="122"/>
  <c r="B34" i="122"/>
  <c r="B33" i="122"/>
  <c r="B50" i="122" s="1"/>
  <c r="O25" i="122"/>
  <c r="O24" i="122"/>
  <c r="F32" i="122" s="1"/>
  <c r="N24" i="122"/>
  <c r="M24" i="122"/>
  <c r="L24" i="122"/>
  <c r="K24" i="122"/>
  <c r="J24" i="122"/>
  <c r="I24" i="122"/>
  <c r="H24" i="122"/>
  <c r="G24" i="122"/>
  <c r="F24" i="122"/>
  <c r="E24" i="122"/>
  <c r="D24" i="122"/>
  <c r="C24" i="122"/>
  <c r="P25" i="122" s="1"/>
  <c r="B24" i="122"/>
  <c r="P23" i="122"/>
  <c r="O23" i="122"/>
  <c r="P22" i="122"/>
  <c r="O22" i="122"/>
  <c r="P21" i="122"/>
  <c r="O21" i="122"/>
  <c r="P20" i="122"/>
  <c r="O20" i="122"/>
  <c r="P19" i="122"/>
  <c r="O19" i="122"/>
  <c r="P18" i="122"/>
  <c r="O18" i="122"/>
  <c r="P17" i="122"/>
  <c r="O17" i="122"/>
  <c r="P16" i="122"/>
  <c r="O16" i="122"/>
  <c r="P15" i="122"/>
  <c r="O15" i="122"/>
  <c r="P14" i="122"/>
  <c r="O14" i="122"/>
  <c r="P13" i="122"/>
  <c r="O13" i="122"/>
  <c r="P12" i="122"/>
  <c r="O12" i="122"/>
  <c r="P11" i="122"/>
  <c r="O11" i="122"/>
  <c r="P10" i="122"/>
  <c r="O10" i="122"/>
  <c r="P9" i="122"/>
  <c r="O9" i="122"/>
  <c r="P8" i="122"/>
  <c r="O8" i="122"/>
  <c r="P7" i="122"/>
  <c r="O7" i="122"/>
  <c r="P6" i="122"/>
  <c r="O6" i="122"/>
  <c r="P5" i="122"/>
  <c r="O5" i="122"/>
  <c r="P4" i="122"/>
  <c r="P24" i="122" s="1"/>
  <c r="B27" i="122" s="1"/>
  <c r="O4" i="122"/>
  <c r="G58" i="121"/>
  <c r="B35" i="121"/>
  <c r="B34" i="121"/>
  <c r="B33" i="121"/>
  <c r="B50" i="121" s="1"/>
  <c r="O25" i="121"/>
  <c r="O24" i="121"/>
  <c r="F32" i="121" s="1"/>
  <c r="N24" i="121"/>
  <c r="M24" i="121"/>
  <c r="L24" i="121"/>
  <c r="K24" i="121"/>
  <c r="J24" i="121"/>
  <c r="I24" i="121"/>
  <c r="H24" i="121"/>
  <c r="G24" i="121"/>
  <c r="F24" i="121"/>
  <c r="E24" i="121"/>
  <c r="D24" i="121"/>
  <c r="C24" i="121"/>
  <c r="P25" i="121" s="1"/>
  <c r="B24" i="121"/>
  <c r="P23" i="121"/>
  <c r="O23" i="121"/>
  <c r="P22" i="121"/>
  <c r="O22" i="121"/>
  <c r="P21" i="121"/>
  <c r="O21" i="121"/>
  <c r="P20" i="121"/>
  <c r="O20" i="121"/>
  <c r="P19" i="121"/>
  <c r="O19" i="121"/>
  <c r="P18" i="121"/>
  <c r="O18" i="121"/>
  <c r="P17" i="121"/>
  <c r="O17" i="121"/>
  <c r="P16" i="121"/>
  <c r="O16" i="121"/>
  <c r="P15" i="121"/>
  <c r="O15" i="121"/>
  <c r="P14" i="121"/>
  <c r="O14" i="121"/>
  <c r="P13" i="121"/>
  <c r="O13" i="121"/>
  <c r="P12" i="121"/>
  <c r="O12" i="121"/>
  <c r="P11" i="121"/>
  <c r="O11" i="121"/>
  <c r="P10" i="121"/>
  <c r="O10" i="121"/>
  <c r="P9" i="121"/>
  <c r="O9" i="121"/>
  <c r="P8" i="121"/>
  <c r="O8" i="121"/>
  <c r="P7" i="121"/>
  <c r="O7" i="121"/>
  <c r="P6" i="121"/>
  <c r="O6" i="121"/>
  <c r="P5" i="121"/>
  <c r="O5" i="121"/>
  <c r="P4" i="121"/>
  <c r="P24" i="121" s="1"/>
  <c r="B27" i="121" s="1"/>
  <c r="O4" i="121"/>
  <c r="G58" i="120"/>
  <c r="B35" i="120"/>
  <c r="B34" i="120"/>
  <c r="B33" i="120"/>
  <c r="B50" i="120" s="1"/>
  <c r="O25" i="120"/>
  <c r="O24" i="120"/>
  <c r="F32" i="120" s="1"/>
  <c r="N24" i="120"/>
  <c r="M24" i="120"/>
  <c r="L24" i="120"/>
  <c r="K24" i="120"/>
  <c r="J24" i="120"/>
  <c r="I24" i="120"/>
  <c r="H24" i="120"/>
  <c r="G24" i="120"/>
  <c r="F24" i="120"/>
  <c r="E24" i="120"/>
  <c r="D24" i="120"/>
  <c r="C24" i="120"/>
  <c r="P25" i="120" s="1"/>
  <c r="B24" i="120"/>
  <c r="P23" i="120"/>
  <c r="O23" i="120"/>
  <c r="P22" i="120"/>
  <c r="O22" i="120"/>
  <c r="P21" i="120"/>
  <c r="O21" i="120"/>
  <c r="P20" i="120"/>
  <c r="O20" i="120"/>
  <c r="P19" i="120"/>
  <c r="O19" i="120"/>
  <c r="P18" i="120"/>
  <c r="O18" i="120"/>
  <c r="P17" i="120"/>
  <c r="O17" i="120"/>
  <c r="P16" i="120"/>
  <c r="O16" i="120"/>
  <c r="P15" i="120"/>
  <c r="O15" i="120"/>
  <c r="P14" i="120"/>
  <c r="O14" i="120"/>
  <c r="P13" i="120"/>
  <c r="O13" i="120"/>
  <c r="P12" i="120"/>
  <c r="O12" i="120"/>
  <c r="P11" i="120"/>
  <c r="O11" i="120"/>
  <c r="P10" i="120"/>
  <c r="O10" i="120"/>
  <c r="P9" i="120"/>
  <c r="O9" i="120"/>
  <c r="P8" i="120"/>
  <c r="O8" i="120"/>
  <c r="P7" i="120"/>
  <c r="O7" i="120"/>
  <c r="P6" i="120"/>
  <c r="O6" i="120"/>
  <c r="P5" i="120"/>
  <c r="O5" i="120"/>
  <c r="P4" i="120"/>
  <c r="P24" i="120" s="1"/>
  <c r="B27" i="120" s="1"/>
  <c r="O4" i="120"/>
  <c r="G58" i="119"/>
  <c r="B35" i="119"/>
  <c r="B34" i="119"/>
  <c r="B33" i="119"/>
  <c r="B50" i="119" s="1"/>
  <c r="O25" i="119"/>
  <c r="O24" i="119"/>
  <c r="F32" i="119" s="1"/>
  <c r="N24" i="119"/>
  <c r="M24" i="119"/>
  <c r="L24" i="119"/>
  <c r="K24" i="119"/>
  <c r="J24" i="119"/>
  <c r="I24" i="119"/>
  <c r="H24" i="119"/>
  <c r="G24" i="119"/>
  <c r="F24" i="119"/>
  <c r="E24" i="119"/>
  <c r="D24" i="119"/>
  <c r="C24" i="119"/>
  <c r="P25" i="119" s="1"/>
  <c r="B24" i="119"/>
  <c r="P23" i="119"/>
  <c r="O23" i="119"/>
  <c r="P22" i="119"/>
  <c r="O22" i="119"/>
  <c r="P21" i="119"/>
  <c r="O21" i="119"/>
  <c r="P20" i="119"/>
  <c r="O20" i="119"/>
  <c r="P19" i="119"/>
  <c r="O19" i="119"/>
  <c r="P18" i="119"/>
  <c r="O18" i="119"/>
  <c r="P17" i="119"/>
  <c r="O17" i="119"/>
  <c r="P16" i="119"/>
  <c r="O16" i="119"/>
  <c r="P15" i="119"/>
  <c r="O15" i="119"/>
  <c r="P14" i="119"/>
  <c r="O14" i="119"/>
  <c r="P13" i="119"/>
  <c r="O13" i="119"/>
  <c r="P12" i="119"/>
  <c r="O12" i="119"/>
  <c r="P11" i="119"/>
  <c r="O11" i="119"/>
  <c r="P10" i="119"/>
  <c r="O10" i="119"/>
  <c r="P9" i="119"/>
  <c r="O9" i="119"/>
  <c r="P8" i="119"/>
  <c r="O8" i="119"/>
  <c r="P7" i="119"/>
  <c r="O7" i="119"/>
  <c r="P6" i="119"/>
  <c r="O6" i="119"/>
  <c r="P5" i="119"/>
  <c r="O5" i="119"/>
  <c r="P4" i="119"/>
  <c r="P24" i="119" s="1"/>
  <c r="B27" i="119" s="1"/>
  <c r="O4" i="119"/>
  <c r="G58" i="118"/>
  <c r="B35" i="118"/>
  <c r="B34" i="118"/>
  <c r="B33" i="118"/>
  <c r="B50" i="118" s="1"/>
  <c r="O25" i="118"/>
  <c r="O24" i="118"/>
  <c r="F32" i="118" s="1"/>
  <c r="N24" i="118"/>
  <c r="M24" i="118"/>
  <c r="L24" i="118"/>
  <c r="K24" i="118"/>
  <c r="J24" i="118"/>
  <c r="I24" i="118"/>
  <c r="H24" i="118"/>
  <c r="G24" i="118"/>
  <c r="F24" i="118"/>
  <c r="E24" i="118"/>
  <c r="D24" i="118"/>
  <c r="C24" i="118"/>
  <c r="P25" i="118" s="1"/>
  <c r="B24" i="118"/>
  <c r="P23" i="118"/>
  <c r="O23" i="118"/>
  <c r="P22" i="118"/>
  <c r="O22" i="118"/>
  <c r="P21" i="118"/>
  <c r="O21" i="118"/>
  <c r="P20" i="118"/>
  <c r="O20" i="118"/>
  <c r="P19" i="118"/>
  <c r="O19" i="118"/>
  <c r="P18" i="118"/>
  <c r="O18" i="118"/>
  <c r="P17" i="118"/>
  <c r="O17" i="118"/>
  <c r="P16" i="118"/>
  <c r="O16" i="118"/>
  <c r="P15" i="118"/>
  <c r="O15" i="118"/>
  <c r="P14" i="118"/>
  <c r="O14" i="118"/>
  <c r="P13" i="118"/>
  <c r="O13" i="118"/>
  <c r="P12" i="118"/>
  <c r="O12" i="118"/>
  <c r="P11" i="118"/>
  <c r="O11" i="118"/>
  <c r="P10" i="118"/>
  <c r="O10" i="118"/>
  <c r="P9" i="118"/>
  <c r="O9" i="118"/>
  <c r="P8" i="118"/>
  <c r="O8" i="118"/>
  <c r="P7" i="118"/>
  <c r="O7" i="118"/>
  <c r="P6" i="118"/>
  <c r="O6" i="118"/>
  <c r="P5" i="118"/>
  <c r="O5" i="118"/>
  <c r="P4" i="118"/>
  <c r="P24" i="118" s="1"/>
  <c r="B27" i="118" s="1"/>
  <c r="O4" i="118"/>
  <c r="G58" i="117"/>
  <c r="B35" i="117"/>
  <c r="B34" i="117"/>
  <c r="B33" i="117"/>
  <c r="B50" i="117" s="1"/>
  <c r="O25" i="117"/>
  <c r="O24" i="117"/>
  <c r="F32" i="117" s="1"/>
  <c r="N24" i="117"/>
  <c r="M24" i="117"/>
  <c r="L24" i="117"/>
  <c r="K24" i="117"/>
  <c r="J24" i="117"/>
  <c r="I24" i="117"/>
  <c r="H24" i="117"/>
  <c r="G24" i="117"/>
  <c r="F24" i="117"/>
  <c r="E24" i="117"/>
  <c r="D24" i="117"/>
  <c r="C24" i="117"/>
  <c r="P25" i="117" s="1"/>
  <c r="B24" i="117"/>
  <c r="P23" i="117"/>
  <c r="O23" i="117"/>
  <c r="P22" i="117"/>
  <c r="O22" i="117"/>
  <c r="P21" i="117"/>
  <c r="O21" i="117"/>
  <c r="P20" i="117"/>
  <c r="O20" i="117"/>
  <c r="P19" i="117"/>
  <c r="O19" i="117"/>
  <c r="P18" i="117"/>
  <c r="O18" i="117"/>
  <c r="P17" i="117"/>
  <c r="O17" i="117"/>
  <c r="P16" i="117"/>
  <c r="O16" i="117"/>
  <c r="P15" i="117"/>
  <c r="O15" i="117"/>
  <c r="P14" i="117"/>
  <c r="O14" i="117"/>
  <c r="P13" i="117"/>
  <c r="O13" i="117"/>
  <c r="P12" i="117"/>
  <c r="O12" i="117"/>
  <c r="P11" i="117"/>
  <c r="O11" i="117"/>
  <c r="P10" i="117"/>
  <c r="O10" i="117"/>
  <c r="P9" i="117"/>
  <c r="O9" i="117"/>
  <c r="P8" i="117"/>
  <c r="O8" i="117"/>
  <c r="P7" i="117"/>
  <c r="O7" i="117"/>
  <c r="P6" i="117"/>
  <c r="O6" i="117"/>
  <c r="P5" i="117"/>
  <c r="O5" i="117"/>
  <c r="P4" i="117"/>
  <c r="P24" i="117" s="1"/>
  <c r="B27" i="117" s="1"/>
  <c r="O4" i="117"/>
  <c r="G58" i="116"/>
  <c r="B35" i="116"/>
  <c r="B34" i="116"/>
  <c r="B33" i="116"/>
  <c r="B50" i="116" s="1"/>
  <c r="O25" i="116"/>
  <c r="O24" i="116"/>
  <c r="F32" i="116" s="1"/>
  <c r="N24" i="116"/>
  <c r="M24" i="116"/>
  <c r="L24" i="116"/>
  <c r="K24" i="116"/>
  <c r="J24" i="116"/>
  <c r="I24" i="116"/>
  <c r="H24" i="116"/>
  <c r="G24" i="116"/>
  <c r="F24" i="116"/>
  <c r="E24" i="116"/>
  <c r="D24" i="116"/>
  <c r="C24" i="116"/>
  <c r="P25" i="116" s="1"/>
  <c r="B24" i="116"/>
  <c r="P23" i="116"/>
  <c r="O23" i="116"/>
  <c r="P22" i="116"/>
  <c r="O22" i="116"/>
  <c r="P21" i="116"/>
  <c r="O21" i="116"/>
  <c r="P20" i="116"/>
  <c r="O20" i="116"/>
  <c r="P19" i="116"/>
  <c r="O19" i="116"/>
  <c r="P18" i="116"/>
  <c r="O18" i="116"/>
  <c r="P17" i="116"/>
  <c r="O17" i="116"/>
  <c r="P16" i="116"/>
  <c r="O16" i="116"/>
  <c r="P15" i="116"/>
  <c r="O15" i="116"/>
  <c r="P14" i="116"/>
  <c r="O14" i="116"/>
  <c r="P13" i="116"/>
  <c r="O13" i="116"/>
  <c r="P12" i="116"/>
  <c r="O12" i="116"/>
  <c r="P11" i="116"/>
  <c r="O11" i="116"/>
  <c r="P10" i="116"/>
  <c r="O10" i="116"/>
  <c r="P9" i="116"/>
  <c r="O9" i="116"/>
  <c r="P8" i="116"/>
  <c r="O8" i="116"/>
  <c r="P7" i="116"/>
  <c r="O7" i="116"/>
  <c r="P6" i="116"/>
  <c r="O6" i="116"/>
  <c r="P5" i="116"/>
  <c r="O5" i="116"/>
  <c r="P4" i="116"/>
  <c r="P24" i="116" s="1"/>
  <c r="B27" i="116" s="1"/>
  <c r="O4" i="116"/>
  <c r="G58" i="115"/>
  <c r="B35" i="115"/>
  <c r="B34" i="115"/>
  <c r="B33" i="115"/>
  <c r="B50" i="115" s="1"/>
  <c r="O25" i="115"/>
  <c r="O24" i="115"/>
  <c r="F32" i="115" s="1"/>
  <c r="N24" i="115"/>
  <c r="M24" i="115"/>
  <c r="L24" i="115"/>
  <c r="K24" i="115"/>
  <c r="J24" i="115"/>
  <c r="I24" i="115"/>
  <c r="H24" i="115"/>
  <c r="G24" i="115"/>
  <c r="F24" i="115"/>
  <c r="E24" i="115"/>
  <c r="D24" i="115"/>
  <c r="C24" i="115"/>
  <c r="P25" i="115" s="1"/>
  <c r="B24" i="115"/>
  <c r="P23" i="115"/>
  <c r="O23" i="115"/>
  <c r="P22" i="115"/>
  <c r="O22" i="115"/>
  <c r="P21" i="115"/>
  <c r="O21" i="115"/>
  <c r="P20" i="115"/>
  <c r="O20" i="115"/>
  <c r="P19" i="115"/>
  <c r="O19" i="115"/>
  <c r="P18" i="115"/>
  <c r="O18" i="115"/>
  <c r="P17" i="115"/>
  <c r="O17" i="115"/>
  <c r="P16" i="115"/>
  <c r="O16" i="115"/>
  <c r="P15" i="115"/>
  <c r="O15" i="115"/>
  <c r="P14" i="115"/>
  <c r="O14" i="115"/>
  <c r="P13" i="115"/>
  <c r="O13" i="115"/>
  <c r="P12" i="115"/>
  <c r="O12" i="115"/>
  <c r="P11" i="115"/>
  <c r="O11" i="115"/>
  <c r="P10" i="115"/>
  <c r="O10" i="115"/>
  <c r="P9" i="115"/>
  <c r="O9" i="115"/>
  <c r="P8" i="115"/>
  <c r="O8" i="115"/>
  <c r="P7" i="115"/>
  <c r="O7" i="115"/>
  <c r="P6" i="115"/>
  <c r="O6" i="115"/>
  <c r="P5" i="115"/>
  <c r="O5" i="115"/>
  <c r="P4" i="115"/>
  <c r="P24" i="115" s="1"/>
  <c r="B27" i="115" s="1"/>
  <c r="O4" i="115"/>
  <c r="G58" i="114"/>
  <c r="B35" i="114"/>
  <c r="B34" i="114"/>
  <c r="B33" i="114"/>
  <c r="B50" i="114" s="1"/>
  <c r="O25" i="114"/>
  <c r="O24" i="114"/>
  <c r="F32" i="114" s="1"/>
  <c r="N24" i="114"/>
  <c r="M24" i="114"/>
  <c r="L24" i="114"/>
  <c r="K24" i="114"/>
  <c r="J24" i="114"/>
  <c r="I24" i="114"/>
  <c r="H24" i="114"/>
  <c r="G24" i="114"/>
  <c r="F24" i="114"/>
  <c r="E24" i="114"/>
  <c r="D24" i="114"/>
  <c r="C24" i="114"/>
  <c r="P25" i="114" s="1"/>
  <c r="B24" i="114"/>
  <c r="P23" i="114"/>
  <c r="O23" i="114"/>
  <c r="P22" i="114"/>
  <c r="O22" i="114"/>
  <c r="P21" i="114"/>
  <c r="O21" i="114"/>
  <c r="P20" i="114"/>
  <c r="O20" i="114"/>
  <c r="P19" i="114"/>
  <c r="O19" i="114"/>
  <c r="P18" i="114"/>
  <c r="O18" i="114"/>
  <c r="P17" i="114"/>
  <c r="O17" i="114"/>
  <c r="P16" i="114"/>
  <c r="O16" i="114"/>
  <c r="P15" i="114"/>
  <c r="O15" i="114"/>
  <c r="P14" i="114"/>
  <c r="O14" i="114"/>
  <c r="P13" i="114"/>
  <c r="O13" i="114"/>
  <c r="P12" i="114"/>
  <c r="O12" i="114"/>
  <c r="P11" i="114"/>
  <c r="O11" i="114"/>
  <c r="P10" i="114"/>
  <c r="O10" i="114"/>
  <c r="P9" i="114"/>
  <c r="O9" i="114"/>
  <c r="P8" i="114"/>
  <c r="O8" i="114"/>
  <c r="P7" i="114"/>
  <c r="O7" i="114"/>
  <c r="P6" i="114"/>
  <c r="O6" i="114"/>
  <c r="P5" i="114"/>
  <c r="O5" i="114"/>
  <c r="P4" i="114"/>
  <c r="P24" i="114" s="1"/>
  <c r="B27" i="114" s="1"/>
  <c r="O4" i="114"/>
  <c r="G58" i="113"/>
  <c r="B35" i="113"/>
  <c r="B34" i="113"/>
  <c r="B33" i="113"/>
  <c r="B50" i="113" s="1"/>
  <c r="O25" i="113"/>
  <c r="O24" i="113"/>
  <c r="F32" i="113" s="1"/>
  <c r="N24" i="113"/>
  <c r="M24" i="113"/>
  <c r="L24" i="113"/>
  <c r="K24" i="113"/>
  <c r="J24" i="113"/>
  <c r="I24" i="113"/>
  <c r="H24" i="113"/>
  <c r="G24" i="113"/>
  <c r="F24" i="113"/>
  <c r="E24" i="113"/>
  <c r="D24" i="113"/>
  <c r="C24" i="113"/>
  <c r="P25" i="113" s="1"/>
  <c r="B24" i="113"/>
  <c r="P23" i="113"/>
  <c r="O23" i="113"/>
  <c r="P22" i="113"/>
  <c r="O22" i="113"/>
  <c r="P21" i="113"/>
  <c r="O21" i="113"/>
  <c r="P20" i="113"/>
  <c r="O20" i="113"/>
  <c r="P19" i="113"/>
  <c r="O19" i="113"/>
  <c r="P18" i="113"/>
  <c r="O18" i="113"/>
  <c r="P17" i="113"/>
  <c r="O17" i="113"/>
  <c r="P16" i="113"/>
  <c r="O16" i="113"/>
  <c r="P15" i="113"/>
  <c r="O15" i="113"/>
  <c r="P14" i="113"/>
  <c r="O14" i="113"/>
  <c r="P13" i="113"/>
  <c r="O13" i="113"/>
  <c r="P12" i="113"/>
  <c r="O12" i="113"/>
  <c r="P11" i="113"/>
  <c r="O11" i="113"/>
  <c r="P10" i="113"/>
  <c r="O10" i="113"/>
  <c r="P9" i="113"/>
  <c r="O9" i="113"/>
  <c r="P8" i="113"/>
  <c r="O8" i="113"/>
  <c r="P7" i="113"/>
  <c r="O7" i="113"/>
  <c r="P6" i="113"/>
  <c r="O6" i="113"/>
  <c r="P5" i="113"/>
  <c r="O5" i="113"/>
  <c r="P4" i="113"/>
  <c r="P24" i="113" s="1"/>
  <c r="B27" i="113" s="1"/>
  <c r="O4" i="113"/>
  <c r="G58" i="112"/>
  <c r="B35" i="112"/>
  <c r="B34" i="112"/>
  <c r="B33" i="112"/>
  <c r="B50" i="112" s="1"/>
  <c r="O25" i="112"/>
  <c r="O24" i="112"/>
  <c r="F32" i="112" s="1"/>
  <c r="N24" i="112"/>
  <c r="M24" i="112"/>
  <c r="L24" i="112"/>
  <c r="K24" i="112"/>
  <c r="J24" i="112"/>
  <c r="I24" i="112"/>
  <c r="H24" i="112"/>
  <c r="G24" i="112"/>
  <c r="F24" i="112"/>
  <c r="E24" i="112"/>
  <c r="D24" i="112"/>
  <c r="C24" i="112"/>
  <c r="P25" i="112" s="1"/>
  <c r="B24" i="112"/>
  <c r="P23" i="112"/>
  <c r="O23" i="112"/>
  <c r="P22" i="112"/>
  <c r="O22" i="112"/>
  <c r="P21" i="112"/>
  <c r="O21" i="112"/>
  <c r="P20" i="112"/>
  <c r="O20" i="112"/>
  <c r="P19" i="112"/>
  <c r="O19" i="112"/>
  <c r="P18" i="112"/>
  <c r="O18" i="112"/>
  <c r="P17" i="112"/>
  <c r="O17" i="112"/>
  <c r="P16" i="112"/>
  <c r="O16" i="112"/>
  <c r="P15" i="112"/>
  <c r="O15" i="112"/>
  <c r="P14" i="112"/>
  <c r="O14" i="112"/>
  <c r="P13" i="112"/>
  <c r="O13" i="112"/>
  <c r="P12" i="112"/>
  <c r="O12" i="112"/>
  <c r="P11" i="112"/>
  <c r="O11" i="112"/>
  <c r="P10" i="112"/>
  <c r="O10" i="112"/>
  <c r="P9" i="112"/>
  <c r="O9" i="112"/>
  <c r="P8" i="112"/>
  <c r="O8" i="112"/>
  <c r="P7" i="112"/>
  <c r="O7" i="112"/>
  <c r="P6" i="112"/>
  <c r="O6" i="112"/>
  <c r="P5" i="112"/>
  <c r="O5" i="112"/>
  <c r="P4" i="112"/>
  <c r="P24" i="112" s="1"/>
  <c r="B27" i="112" s="1"/>
  <c r="O4" i="112"/>
  <c r="G58" i="111"/>
  <c r="B35" i="111"/>
  <c r="B34" i="111"/>
  <c r="B33" i="111"/>
  <c r="O25" i="111"/>
  <c r="O24" i="111"/>
  <c r="F32" i="111" s="1"/>
  <c r="N24" i="111"/>
  <c r="M24" i="111"/>
  <c r="L24" i="111"/>
  <c r="K24" i="111"/>
  <c r="J24" i="111"/>
  <c r="I24" i="111"/>
  <c r="H24" i="111"/>
  <c r="G24" i="111"/>
  <c r="F24" i="111"/>
  <c r="E24" i="111"/>
  <c r="D24" i="111"/>
  <c r="C24" i="111"/>
  <c r="P25" i="111" s="1"/>
  <c r="B24" i="111"/>
  <c r="P23" i="111"/>
  <c r="O23" i="111"/>
  <c r="P22" i="111"/>
  <c r="O22" i="111"/>
  <c r="P21" i="111"/>
  <c r="O21" i="111"/>
  <c r="P20" i="111"/>
  <c r="O20" i="111"/>
  <c r="P19" i="111"/>
  <c r="O19" i="111"/>
  <c r="P18" i="111"/>
  <c r="O18" i="111"/>
  <c r="P17" i="111"/>
  <c r="O17" i="111"/>
  <c r="P16" i="111"/>
  <c r="O16" i="111"/>
  <c r="P15" i="111"/>
  <c r="O15" i="111"/>
  <c r="P14" i="111"/>
  <c r="O14" i="111"/>
  <c r="P13" i="111"/>
  <c r="O13" i="111"/>
  <c r="P12" i="111"/>
  <c r="O12" i="111"/>
  <c r="P11" i="111"/>
  <c r="O11" i="111"/>
  <c r="P10" i="111"/>
  <c r="O10" i="111"/>
  <c r="P9" i="111"/>
  <c r="O9" i="111"/>
  <c r="P8" i="111"/>
  <c r="O8" i="111"/>
  <c r="P7" i="111"/>
  <c r="O7" i="111"/>
  <c r="P6" i="111"/>
  <c r="O6" i="111"/>
  <c r="P5" i="111"/>
  <c r="O5" i="111"/>
  <c r="P4" i="111"/>
  <c r="P24" i="111" s="1"/>
  <c r="B27" i="111" s="1"/>
  <c r="O4" i="111"/>
  <c r="H8" i="58"/>
  <c r="H4" i="58"/>
  <c r="H7" i="58" s="1"/>
  <c r="D26" i="58"/>
  <c r="BB23" i="57"/>
  <c r="BB24" i="57"/>
  <c r="A22" i="58"/>
  <c r="B22" i="58"/>
  <c r="A23" i="58"/>
  <c r="B23" i="58"/>
  <c r="A24" i="58"/>
  <c r="B24" i="58"/>
  <c r="A25" i="58"/>
  <c r="B25" i="58"/>
  <c r="B50" i="111" l="1"/>
  <c r="K48" i="161"/>
  <c r="J32" i="161"/>
  <c r="F33" i="161"/>
  <c r="J33" i="161" s="1"/>
  <c r="N33" i="161" s="1"/>
  <c r="E26" i="161"/>
  <c r="B26" i="161"/>
  <c r="K48" i="160"/>
  <c r="J32" i="160"/>
  <c r="F33" i="160"/>
  <c r="J33" i="160" s="1"/>
  <c r="N33" i="160" s="1"/>
  <c r="E26" i="160"/>
  <c r="B26" i="160"/>
  <c r="K48" i="159"/>
  <c r="J32" i="159"/>
  <c r="F33" i="159"/>
  <c r="J33" i="159" s="1"/>
  <c r="N33" i="159" s="1"/>
  <c r="E26" i="159"/>
  <c r="B26" i="159"/>
  <c r="K48" i="158"/>
  <c r="J32" i="158"/>
  <c r="F33" i="158"/>
  <c r="J33" i="158" s="1"/>
  <c r="N33" i="158" s="1"/>
  <c r="E26" i="158"/>
  <c r="B26" i="158"/>
  <c r="K48" i="157"/>
  <c r="J32" i="157"/>
  <c r="F33" i="157"/>
  <c r="J33" i="157" s="1"/>
  <c r="N33" i="157" s="1"/>
  <c r="E26" i="157"/>
  <c r="B26" i="157"/>
  <c r="K48" i="156"/>
  <c r="J32" i="156"/>
  <c r="F33" i="156"/>
  <c r="J33" i="156" s="1"/>
  <c r="N33" i="156" s="1"/>
  <c r="E26" i="156"/>
  <c r="B26" i="156"/>
  <c r="K48" i="155"/>
  <c r="J32" i="155"/>
  <c r="F33" i="155"/>
  <c r="J33" i="155" s="1"/>
  <c r="N33" i="155" s="1"/>
  <c r="E26" i="155"/>
  <c r="B26" i="155"/>
  <c r="K48" i="154"/>
  <c r="J32" i="154"/>
  <c r="F33" i="154"/>
  <c r="J33" i="154" s="1"/>
  <c r="N33" i="154" s="1"/>
  <c r="E26" i="154"/>
  <c r="B26" i="154"/>
  <c r="K48" i="153"/>
  <c r="J32" i="153"/>
  <c r="F33" i="153"/>
  <c r="J33" i="153" s="1"/>
  <c r="N33" i="153" s="1"/>
  <c r="E26" i="153"/>
  <c r="B26" i="153"/>
  <c r="K48" i="152"/>
  <c r="J32" i="152"/>
  <c r="F33" i="152"/>
  <c r="J33" i="152" s="1"/>
  <c r="N33" i="152" s="1"/>
  <c r="E26" i="152"/>
  <c r="B26" i="152"/>
  <c r="K48" i="151"/>
  <c r="J32" i="151"/>
  <c r="F33" i="151"/>
  <c r="J33" i="151" s="1"/>
  <c r="N33" i="151" s="1"/>
  <c r="E26" i="151"/>
  <c r="B26" i="151"/>
  <c r="K48" i="150"/>
  <c r="J32" i="150"/>
  <c r="F33" i="150"/>
  <c r="J33" i="150" s="1"/>
  <c r="N33" i="150" s="1"/>
  <c r="E26" i="150"/>
  <c r="B26" i="150"/>
  <c r="K48" i="149"/>
  <c r="J32" i="149"/>
  <c r="F33" i="149"/>
  <c r="J33" i="149" s="1"/>
  <c r="N33" i="149" s="1"/>
  <c r="E26" i="149"/>
  <c r="B26" i="149"/>
  <c r="K48" i="148"/>
  <c r="J32" i="148"/>
  <c r="F33" i="148"/>
  <c r="J33" i="148" s="1"/>
  <c r="N33" i="148" s="1"/>
  <c r="E26" i="148"/>
  <c r="B26" i="148"/>
  <c r="K48" i="147"/>
  <c r="J32" i="147"/>
  <c r="F33" i="147"/>
  <c r="J33" i="147" s="1"/>
  <c r="N33" i="147" s="1"/>
  <c r="E26" i="147"/>
  <c r="B26" i="147"/>
  <c r="K48" i="146"/>
  <c r="J32" i="146"/>
  <c r="F33" i="146"/>
  <c r="J33" i="146" s="1"/>
  <c r="N33" i="146" s="1"/>
  <c r="E26" i="146"/>
  <c r="B26" i="146"/>
  <c r="K48" i="145"/>
  <c r="J32" i="145"/>
  <c r="F33" i="145"/>
  <c r="J33" i="145" s="1"/>
  <c r="N33" i="145" s="1"/>
  <c r="E26" i="145"/>
  <c r="B26" i="145"/>
  <c r="K48" i="144"/>
  <c r="J32" i="144"/>
  <c r="F33" i="144"/>
  <c r="J33" i="144" s="1"/>
  <c r="N33" i="144" s="1"/>
  <c r="E26" i="144"/>
  <c r="B26" i="144"/>
  <c r="K48" i="143"/>
  <c r="J32" i="143"/>
  <c r="F33" i="143"/>
  <c r="J33" i="143" s="1"/>
  <c r="N33" i="143" s="1"/>
  <c r="E26" i="143"/>
  <c r="B26" i="143"/>
  <c r="K48" i="142"/>
  <c r="J32" i="142"/>
  <c r="F33" i="142"/>
  <c r="J33" i="142" s="1"/>
  <c r="N33" i="142" s="1"/>
  <c r="E26" i="142"/>
  <c r="B26" i="142"/>
  <c r="K48" i="141"/>
  <c r="J32" i="141"/>
  <c r="F33" i="141"/>
  <c r="J33" i="141" s="1"/>
  <c r="N33" i="141" s="1"/>
  <c r="E26" i="141"/>
  <c r="B26" i="141"/>
  <c r="K48" i="140"/>
  <c r="J32" i="140"/>
  <c r="F33" i="140"/>
  <c r="J33" i="140" s="1"/>
  <c r="N33" i="140" s="1"/>
  <c r="E26" i="140"/>
  <c r="B26" i="140"/>
  <c r="K48" i="139"/>
  <c r="J32" i="139"/>
  <c r="F33" i="139"/>
  <c r="J33" i="139" s="1"/>
  <c r="N33" i="139" s="1"/>
  <c r="E26" i="139"/>
  <c r="B26" i="139"/>
  <c r="K48" i="138"/>
  <c r="J32" i="138"/>
  <c r="F33" i="138"/>
  <c r="J33" i="138" s="1"/>
  <c r="N33" i="138" s="1"/>
  <c r="E26" i="138"/>
  <c r="B26" i="138"/>
  <c r="K48" i="137"/>
  <c r="J32" i="137"/>
  <c r="F33" i="137"/>
  <c r="J33" i="137" s="1"/>
  <c r="N33" i="137" s="1"/>
  <c r="E26" i="137"/>
  <c r="B26" i="137"/>
  <c r="K48" i="136"/>
  <c r="J32" i="136"/>
  <c r="F33" i="136"/>
  <c r="J33" i="136" s="1"/>
  <c r="N33" i="136" s="1"/>
  <c r="E26" i="136"/>
  <c r="B26" i="136"/>
  <c r="K48" i="135"/>
  <c r="J32" i="135"/>
  <c r="F33" i="135"/>
  <c r="J33" i="135" s="1"/>
  <c r="N33" i="135" s="1"/>
  <c r="E26" i="135"/>
  <c r="B26" i="135"/>
  <c r="K48" i="134"/>
  <c r="J32" i="134"/>
  <c r="F33" i="134"/>
  <c r="J33" i="134" s="1"/>
  <c r="N33" i="134" s="1"/>
  <c r="E26" i="134"/>
  <c r="B26" i="134"/>
  <c r="K48" i="133"/>
  <c r="J32" i="133"/>
  <c r="F33" i="133"/>
  <c r="J33" i="133" s="1"/>
  <c r="N33" i="133" s="1"/>
  <c r="E26" i="133"/>
  <c r="B26" i="133"/>
  <c r="K48" i="132"/>
  <c r="J32" i="132"/>
  <c r="F33" i="132"/>
  <c r="J33" i="132" s="1"/>
  <c r="N33" i="132" s="1"/>
  <c r="E26" i="132"/>
  <c r="B26" i="132"/>
  <c r="K48" i="131"/>
  <c r="J32" i="131"/>
  <c r="F33" i="131"/>
  <c r="J33" i="131" s="1"/>
  <c r="N33" i="131" s="1"/>
  <c r="E26" i="131"/>
  <c r="B26" i="131"/>
  <c r="K48" i="130"/>
  <c r="J32" i="130"/>
  <c r="F33" i="130"/>
  <c r="J33" i="130" s="1"/>
  <c r="N33" i="130" s="1"/>
  <c r="E26" i="130"/>
  <c r="B26" i="130"/>
  <c r="K48" i="129"/>
  <c r="J32" i="129"/>
  <c r="F33" i="129"/>
  <c r="J33" i="129" s="1"/>
  <c r="N33" i="129" s="1"/>
  <c r="E26" i="129"/>
  <c r="B26" i="129"/>
  <c r="K48" i="128"/>
  <c r="J32" i="128"/>
  <c r="F33" i="128"/>
  <c r="J33" i="128" s="1"/>
  <c r="N33" i="128" s="1"/>
  <c r="E26" i="128"/>
  <c r="B26" i="128"/>
  <c r="K48" i="127"/>
  <c r="J32" i="127"/>
  <c r="F33" i="127"/>
  <c r="J33" i="127" s="1"/>
  <c r="N33" i="127" s="1"/>
  <c r="E26" i="127"/>
  <c r="B26" i="127"/>
  <c r="K48" i="126"/>
  <c r="J32" i="126"/>
  <c r="F33" i="126"/>
  <c r="J33" i="126" s="1"/>
  <c r="N33" i="126" s="1"/>
  <c r="E26" i="126"/>
  <c r="B26" i="126"/>
  <c r="K48" i="125"/>
  <c r="J32" i="125"/>
  <c r="F33" i="125"/>
  <c r="J33" i="125" s="1"/>
  <c r="N33" i="125" s="1"/>
  <c r="E26" i="125"/>
  <c r="B26" i="125"/>
  <c r="K48" i="124"/>
  <c r="J32" i="124"/>
  <c r="F33" i="124"/>
  <c r="J33" i="124" s="1"/>
  <c r="N33" i="124" s="1"/>
  <c r="E26" i="124"/>
  <c r="B26" i="124"/>
  <c r="K48" i="123"/>
  <c r="J32" i="123"/>
  <c r="F33" i="123"/>
  <c r="J33" i="123" s="1"/>
  <c r="N33" i="123" s="1"/>
  <c r="E26" i="123"/>
  <c r="B26" i="123"/>
  <c r="K48" i="122"/>
  <c r="J32" i="122"/>
  <c r="F33" i="122"/>
  <c r="J33" i="122" s="1"/>
  <c r="N33" i="122" s="1"/>
  <c r="E26" i="122"/>
  <c r="B26" i="122"/>
  <c r="K48" i="121"/>
  <c r="J32" i="121"/>
  <c r="F33" i="121"/>
  <c r="J33" i="121" s="1"/>
  <c r="N33" i="121" s="1"/>
  <c r="E26" i="121"/>
  <c r="B26" i="121"/>
  <c r="K48" i="120"/>
  <c r="J32" i="120"/>
  <c r="F33" i="120"/>
  <c r="J33" i="120" s="1"/>
  <c r="N33" i="120" s="1"/>
  <c r="E26" i="120"/>
  <c r="B26" i="120"/>
  <c r="K48" i="119"/>
  <c r="J32" i="119"/>
  <c r="F33" i="119"/>
  <c r="J33" i="119" s="1"/>
  <c r="N33" i="119" s="1"/>
  <c r="E26" i="119"/>
  <c r="B26" i="119"/>
  <c r="K48" i="118"/>
  <c r="J32" i="118"/>
  <c r="F33" i="118"/>
  <c r="J33" i="118" s="1"/>
  <c r="N33" i="118" s="1"/>
  <c r="E26" i="118"/>
  <c r="B26" i="118"/>
  <c r="K48" i="117"/>
  <c r="J32" i="117"/>
  <c r="F33" i="117"/>
  <c r="J33" i="117" s="1"/>
  <c r="N33" i="117" s="1"/>
  <c r="E26" i="117"/>
  <c r="B26" i="117"/>
  <c r="K48" i="116"/>
  <c r="J32" i="116"/>
  <c r="F33" i="116"/>
  <c r="J33" i="116" s="1"/>
  <c r="N33" i="116" s="1"/>
  <c r="E26" i="116"/>
  <c r="B26" i="116"/>
  <c r="K48" i="115"/>
  <c r="J32" i="115"/>
  <c r="F33" i="115"/>
  <c r="J33" i="115" s="1"/>
  <c r="N33" i="115" s="1"/>
  <c r="E26" i="115"/>
  <c r="B26" i="115"/>
  <c r="K48" i="114"/>
  <c r="J32" i="114"/>
  <c r="F33" i="114"/>
  <c r="J33" i="114" s="1"/>
  <c r="N33" i="114" s="1"/>
  <c r="E26" i="114"/>
  <c r="B26" i="114"/>
  <c r="K48" i="113"/>
  <c r="J32" i="113"/>
  <c r="F33" i="113"/>
  <c r="J33" i="113" s="1"/>
  <c r="N33" i="113" s="1"/>
  <c r="E26" i="113"/>
  <c r="B26" i="113"/>
  <c r="K48" i="112"/>
  <c r="J32" i="112"/>
  <c r="F33" i="112"/>
  <c r="J33" i="112" s="1"/>
  <c r="N33" i="112" s="1"/>
  <c r="E26" i="112"/>
  <c r="B26" i="112"/>
  <c r="K48" i="111"/>
  <c r="J32" i="111"/>
  <c r="F33" i="111"/>
  <c r="J33" i="111" s="1"/>
  <c r="N33" i="111" s="1"/>
  <c r="E26" i="111"/>
  <c r="B26" i="111"/>
  <c r="BB25" i="57"/>
  <c r="BB26" i="57"/>
  <c r="AP27" i="57"/>
  <c r="AQ27" i="57"/>
  <c r="AR27" i="57"/>
  <c r="AS27" i="57"/>
  <c r="AT27" i="57"/>
  <c r="AU27" i="57"/>
  <c r="AV27" i="57"/>
  <c r="AW27" i="57"/>
  <c r="AX27" i="57"/>
  <c r="AY27" i="57"/>
  <c r="AZ27" i="57"/>
  <c r="BA27" i="57"/>
  <c r="C27" i="57"/>
  <c r="D27" i="57"/>
  <c r="E27" i="57"/>
  <c r="F27" i="57"/>
  <c r="G27" i="57"/>
  <c r="H27" i="57"/>
  <c r="I27" i="57"/>
  <c r="J27" i="57"/>
  <c r="K27" i="57"/>
  <c r="L27" i="57"/>
  <c r="M27" i="57"/>
  <c r="N27" i="57"/>
  <c r="O27" i="57"/>
  <c r="P27" i="57"/>
  <c r="Q27" i="57"/>
  <c r="R27" i="57"/>
  <c r="S27" i="57"/>
  <c r="T27" i="57"/>
  <c r="U27" i="57"/>
  <c r="V27" i="57"/>
  <c r="W27" i="57"/>
  <c r="X27" i="57"/>
  <c r="Y27" i="57"/>
  <c r="Z27" i="57"/>
  <c r="AA27" i="57"/>
  <c r="AB27" i="57"/>
  <c r="AC27" i="57"/>
  <c r="AD27" i="57"/>
  <c r="AE27" i="57"/>
  <c r="AF27" i="57"/>
  <c r="AG27" i="57"/>
  <c r="AH27" i="57"/>
  <c r="AI27" i="57"/>
  <c r="AJ27" i="57"/>
  <c r="AK27" i="57"/>
  <c r="AL27" i="57"/>
  <c r="AM27" i="57"/>
  <c r="AN27" i="57"/>
  <c r="AO27" i="57"/>
  <c r="N32" i="161" l="1"/>
  <c r="N36" i="161" s="1"/>
  <c r="J36" i="161"/>
  <c r="J51" i="161"/>
  <c r="K51" i="161" s="1"/>
  <c r="K50" i="161"/>
  <c r="F35" i="161"/>
  <c r="J35" i="161" s="1"/>
  <c r="N35" i="161" s="1"/>
  <c r="F36" i="161"/>
  <c r="N32" i="160"/>
  <c r="N36" i="160" s="1"/>
  <c r="J36" i="160"/>
  <c r="J51" i="160"/>
  <c r="K51" i="160" s="1"/>
  <c r="K50" i="160"/>
  <c r="F35" i="160"/>
  <c r="J35" i="160" s="1"/>
  <c r="N35" i="160" s="1"/>
  <c r="F36" i="160"/>
  <c r="N32" i="159"/>
  <c r="N36" i="159" s="1"/>
  <c r="J36" i="159"/>
  <c r="J51" i="159"/>
  <c r="K51" i="159" s="1"/>
  <c r="K50" i="159"/>
  <c r="F35" i="159"/>
  <c r="J35" i="159" s="1"/>
  <c r="N35" i="159" s="1"/>
  <c r="F36" i="159"/>
  <c r="N32" i="158"/>
  <c r="N36" i="158" s="1"/>
  <c r="J36" i="158"/>
  <c r="J51" i="158"/>
  <c r="K51" i="158" s="1"/>
  <c r="K50" i="158"/>
  <c r="F35" i="158"/>
  <c r="J35" i="158" s="1"/>
  <c r="N35" i="158" s="1"/>
  <c r="F36" i="158"/>
  <c r="N32" i="157"/>
  <c r="N36" i="157" s="1"/>
  <c r="J36" i="157"/>
  <c r="J51" i="157"/>
  <c r="K51" i="157" s="1"/>
  <c r="K50" i="157"/>
  <c r="F35" i="157"/>
  <c r="J35" i="157" s="1"/>
  <c r="N35" i="157" s="1"/>
  <c r="F36" i="157"/>
  <c r="N32" i="156"/>
  <c r="N36" i="156" s="1"/>
  <c r="J36" i="156"/>
  <c r="J51" i="156"/>
  <c r="K51" i="156" s="1"/>
  <c r="K50" i="156"/>
  <c r="F35" i="156"/>
  <c r="J35" i="156" s="1"/>
  <c r="N35" i="156" s="1"/>
  <c r="F36" i="156"/>
  <c r="N32" i="155"/>
  <c r="N36" i="155" s="1"/>
  <c r="J36" i="155"/>
  <c r="J51" i="155"/>
  <c r="K51" i="155" s="1"/>
  <c r="K50" i="155"/>
  <c r="F35" i="155"/>
  <c r="J35" i="155" s="1"/>
  <c r="N35" i="155" s="1"/>
  <c r="F36" i="155"/>
  <c r="N32" i="154"/>
  <c r="N36" i="154" s="1"/>
  <c r="J36" i="154"/>
  <c r="J51" i="154"/>
  <c r="K51" i="154" s="1"/>
  <c r="K50" i="154"/>
  <c r="F35" i="154"/>
  <c r="J35" i="154" s="1"/>
  <c r="N35" i="154" s="1"/>
  <c r="F36" i="154"/>
  <c r="N32" i="153"/>
  <c r="N36" i="153" s="1"/>
  <c r="J36" i="153"/>
  <c r="J51" i="153"/>
  <c r="K51" i="153" s="1"/>
  <c r="K50" i="153"/>
  <c r="F35" i="153"/>
  <c r="J35" i="153" s="1"/>
  <c r="N35" i="153" s="1"/>
  <c r="F36" i="153"/>
  <c r="N32" i="152"/>
  <c r="N36" i="152" s="1"/>
  <c r="J36" i="152"/>
  <c r="J51" i="152"/>
  <c r="K51" i="152" s="1"/>
  <c r="K50" i="152"/>
  <c r="F35" i="152"/>
  <c r="J35" i="152" s="1"/>
  <c r="N35" i="152" s="1"/>
  <c r="F36" i="152"/>
  <c r="N32" i="151"/>
  <c r="N36" i="151" s="1"/>
  <c r="J36" i="151"/>
  <c r="J51" i="151"/>
  <c r="K51" i="151" s="1"/>
  <c r="K50" i="151"/>
  <c r="F35" i="151"/>
  <c r="J35" i="151" s="1"/>
  <c r="N35" i="151" s="1"/>
  <c r="F36" i="151"/>
  <c r="N32" i="150"/>
  <c r="N36" i="150" s="1"/>
  <c r="J36" i="150"/>
  <c r="J51" i="150"/>
  <c r="K51" i="150" s="1"/>
  <c r="K50" i="150"/>
  <c r="F35" i="150"/>
  <c r="J35" i="150" s="1"/>
  <c r="N35" i="150" s="1"/>
  <c r="F36" i="150"/>
  <c r="N32" i="149"/>
  <c r="N36" i="149" s="1"/>
  <c r="J36" i="149"/>
  <c r="J51" i="149"/>
  <c r="K51" i="149" s="1"/>
  <c r="K50" i="149"/>
  <c r="F35" i="149"/>
  <c r="J35" i="149" s="1"/>
  <c r="N35" i="149" s="1"/>
  <c r="F36" i="149"/>
  <c r="N32" i="148"/>
  <c r="N36" i="148" s="1"/>
  <c r="J36" i="148"/>
  <c r="J51" i="148"/>
  <c r="K51" i="148" s="1"/>
  <c r="K50" i="148"/>
  <c r="F35" i="148"/>
  <c r="J35" i="148" s="1"/>
  <c r="N35" i="148" s="1"/>
  <c r="F36" i="148"/>
  <c r="N32" i="147"/>
  <c r="N36" i="147" s="1"/>
  <c r="J36" i="147"/>
  <c r="J51" i="147"/>
  <c r="K51" i="147" s="1"/>
  <c r="K50" i="147"/>
  <c r="F35" i="147"/>
  <c r="J35" i="147" s="1"/>
  <c r="N35" i="147" s="1"/>
  <c r="F36" i="147"/>
  <c r="N32" i="146"/>
  <c r="N36" i="146" s="1"/>
  <c r="J36" i="146"/>
  <c r="J51" i="146"/>
  <c r="K51" i="146" s="1"/>
  <c r="K50" i="146"/>
  <c r="F35" i="146"/>
  <c r="J35" i="146" s="1"/>
  <c r="N35" i="146" s="1"/>
  <c r="F36" i="146"/>
  <c r="N32" i="145"/>
  <c r="N36" i="145" s="1"/>
  <c r="J36" i="145"/>
  <c r="J51" i="145"/>
  <c r="K51" i="145" s="1"/>
  <c r="K50" i="145"/>
  <c r="F35" i="145"/>
  <c r="J35" i="145" s="1"/>
  <c r="N35" i="145" s="1"/>
  <c r="F36" i="145"/>
  <c r="N32" i="144"/>
  <c r="N36" i="144" s="1"/>
  <c r="J36" i="144"/>
  <c r="J51" i="144"/>
  <c r="K51" i="144" s="1"/>
  <c r="K50" i="144"/>
  <c r="F35" i="144"/>
  <c r="J35" i="144" s="1"/>
  <c r="N35" i="144" s="1"/>
  <c r="F36" i="144"/>
  <c r="N32" i="143"/>
  <c r="N36" i="143" s="1"/>
  <c r="J36" i="143"/>
  <c r="J51" i="143"/>
  <c r="K51" i="143" s="1"/>
  <c r="K50" i="143"/>
  <c r="F35" i="143"/>
  <c r="J35" i="143" s="1"/>
  <c r="N35" i="143" s="1"/>
  <c r="F36" i="143"/>
  <c r="N32" i="142"/>
  <c r="N36" i="142" s="1"/>
  <c r="J36" i="142"/>
  <c r="J51" i="142"/>
  <c r="K51" i="142" s="1"/>
  <c r="K50" i="142"/>
  <c r="F35" i="142"/>
  <c r="J35" i="142" s="1"/>
  <c r="N35" i="142" s="1"/>
  <c r="F36" i="142"/>
  <c r="N32" i="141"/>
  <c r="N36" i="141" s="1"/>
  <c r="J36" i="141"/>
  <c r="J51" i="141"/>
  <c r="K51" i="141" s="1"/>
  <c r="K50" i="141"/>
  <c r="F35" i="141"/>
  <c r="J35" i="141" s="1"/>
  <c r="N35" i="141" s="1"/>
  <c r="F36" i="141"/>
  <c r="N32" i="140"/>
  <c r="N36" i="140" s="1"/>
  <c r="J36" i="140"/>
  <c r="J51" i="140"/>
  <c r="K51" i="140" s="1"/>
  <c r="K50" i="140"/>
  <c r="F35" i="140"/>
  <c r="J35" i="140" s="1"/>
  <c r="N35" i="140" s="1"/>
  <c r="F36" i="140"/>
  <c r="N32" i="139"/>
  <c r="N36" i="139" s="1"/>
  <c r="J36" i="139"/>
  <c r="J51" i="139"/>
  <c r="K51" i="139" s="1"/>
  <c r="K50" i="139"/>
  <c r="F35" i="139"/>
  <c r="J35" i="139" s="1"/>
  <c r="N35" i="139" s="1"/>
  <c r="F36" i="139"/>
  <c r="N32" i="138"/>
  <c r="N36" i="138" s="1"/>
  <c r="J36" i="138"/>
  <c r="J51" i="138"/>
  <c r="K51" i="138" s="1"/>
  <c r="K50" i="138"/>
  <c r="F35" i="138"/>
  <c r="J35" i="138" s="1"/>
  <c r="N35" i="138" s="1"/>
  <c r="F36" i="138"/>
  <c r="N32" i="137"/>
  <c r="N36" i="137" s="1"/>
  <c r="J36" i="137"/>
  <c r="J51" i="137"/>
  <c r="K51" i="137" s="1"/>
  <c r="K50" i="137"/>
  <c r="F35" i="137"/>
  <c r="J35" i="137" s="1"/>
  <c r="N35" i="137" s="1"/>
  <c r="F36" i="137"/>
  <c r="N32" i="136"/>
  <c r="N36" i="136" s="1"/>
  <c r="J36" i="136"/>
  <c r="J51" i="136"/>
  <c r="K51" i="136" s="1"/>
  <c r="K50" i="136"/>
  <c r="F35" i="136"/>
  <c r="J35" i="136" s="1"/>
  <c r="N35" i="136" s="1"/>
  <c r="F36" i="136"/>
  <c r="N32" i="135"/>
  <c r="N36" i="135" s="1"/>
  <c r="J36" i="135"/>
  <c r="J51" i="135"/>
  <c r="K51" i="135" s="1"/>
  <c r="K50" i="135"/>
  <c r="F35" i="135"/>
  <c r="J35" i="135" s="1"/>
  <c r="N35" i="135" s="1"/>
  <c r="F36" i="135"/>
  <c r="N32" i="134"/>
  <c r="N36" i="134" s="1"/>
  <c r="J36" i="134"/>
  <c r="J51" i="134"/>
  <c r="K51" i="134" s="1"/>
  <c r="K50" i="134"/>
  <c r="F35" i="134"/>
  <c r="J35" i="134" s="1"/>
  <c r="N35" i="134" s="1"/>
  <c r="F36" i="134"/>
  <c r="N32" i="133"/>
  <c r="N36" i="133" s="1"/>
  <c r="J36" i="133"/>
  <c r="J51" i="133"/>
  <c r="K51" i="133" s="1"/>
  <c r="K50" i="133"/>
  <c r="F35" i="133"/>
  <c r="J35" i="133" s="1"/>
  <c r="N35" i="133" s="1"/>
  <c r="F36" i="133"/>
  <c r="N32" i="132"/>
  <c r="N36" i="132" s="1"/>
  <c r="J36" i="132"/>
  <c r="J51" i="132"/>
  <c r="K51" i="132" s="1"/>
  <c r="K50" i="132"/>
  <c r="F35" i="132"/>
  <c r="J35" i="132" s="1"/>
  <c r="N35" i="132" s="1"/>
  <c r="F36" i="132"/>
  <c r="N32" i="131"/>
  <c r="N36" i="131" s="1"/>
  <c r="J36" i="131"/>
  <c r="J51" i="131"/>
  <c r="K51" i="131" s="1"/>
  <c r="K50" i="131"/>
  <c r="F35" i="131"/>
  <c r="J35" i="131" s="1"/>
  <c r="N35" i="131" s="1"/>
  <c r="F36" i="131"/>
  <c r="N32" i="130"/>
  <c r="N36" i="130" s="1"/>
  <c r="J36" i="130"/>
  <c r="J51" i="130"/>
  <c r="K51" i="130" s="1"/>
  <c r="K50" i="130"/>
  <c r="F35" i="130"/>
  <c r="J35" i="130" s="1"/>
  <c r="N35" i="130" s="1"/>
  <c r="F36" i="130"/>
  <c r="N32" i="129"/>
  <c r="N36" i="129" s="1"/>
  <c r="J36" i="129"/>
  <c r="J51" i="129"/>
  <c r="K51" i="129" s="1"/>
  <c r="K50" i="129"/>
  <c r="F35" i="129"/>
  <c r="J35" i="129" s="1"/>
  <c r="N35" i="129" s="1"/>
  <c r="F36" i="129"/>
  <c r="N32" i="128"/>
  <c r="N36" i="128" s="1"/>
  <c r="J36" i="128"/>
  <c r="J51" i="128"/>
  <c r="K51" i="128" s="1"/>
  <c r="K50" i="128"/>
  <c r="F35" i="128"/>
  <c r="J35" i="128" s="1"/>
  <c r="N35" i="128" s="1"/>
  <c r="F36" i="128"/>
  <c r="N32" i="127"/>
  <c r="N36" i="127" s="1"/>
  <c r="J36" i="127"/>
  <c r="J51" i="127"/>
  <c r="K51" i="127" s="1"/>
  <c r="K50" i="127"/>
  <c r="F35" i="127"/>
  <c r="J35" i="127" s="1"/>
  <c r="N35" i="127" s="1"/>
  <c r="F36" i="127"/>
  <c r="N32" i="126"/>
  <c r="N36" i="126" s="1"/>
  <c r="J36" i="126"/>
  <c r="J51" i="126"/>
  <c r="K51" i="126" s="1"/>
  <c r="K50" i="126"/>
  <c r="F35" i="126"/>
  <c r="J35" i="126" s="1"/>
  <c r="N35" i="126" s="1"/>
  <c r="F36" i="126"/>
  <c r="N32" i="125"/>
  <c r="N36" i="125" s="1"/>
  <c r="J36" i="125"/>
  <c r="J51" i="125"/>
  <c r="K51" i="125" s="1"/>
  <c r="K50" i="125"/>
  <c r="F35" i="125"/>
  <c r="J35" i="125" s="1"/>
  <c r="N35" i="125" s="1"/>
  <c r="F36" i="125"/>
  <c r="N32" i="124"/>
  <c r="N36" i="124" s="1"/>
  <c r="J36" i="124"/>
  <c r="J51" i="124"/>
  <c r="K51" i="124" s="1"/>
  <c r="K50" i="124"/>
  <c r="F35" i="124"/>
  <c r="J35" i="124" s="1"/>
  <c r="N35" i="124" s="1"/>
  <c r="F36" i="124"/>
  <c r="N32" i="123"/>
  <c r="N36" i="123" s="1"/>
  <c r="J36" i="123"/>
  <c r="J51" i="123"/>
  <c r="K51" i="123" s="1"/>
  <c r="K50" i="123"/>
  <c r="F35" i="123"/>
  <c r="J35" i="123" s="1"/>
  <c r="N35" i="123" s="1"/>
  <c r="F36" i="123"/>
  <c r="N32" i="122"/>
  <c r="N36" i="122" s="1"/>
  <c r="J36" i="122"/>
  <c r="J51" i="122"/>
  <c r="K51" i="122" s="1"/>
  <c r="K50" i="122"/>
  <c r="F35" i="122"/>
  <c r="J35" i="122" s="1"/>
  <c r="N35" i="122" s="1"/>
  <c r="F36" i="122"/>
  <c r="N32" i="121"/>
  <c r="N36" i="121" s="1"/>
  <c r="J36" i="121"/>
  <c r="J51" i="121"/>
  <c r="K51" i="121" s="1"/>
  <c r="K50" i="121"/>
  <c r="F35" i="121"/>
  <c r="J35" i="121" s="1"/>
  <c r="N35" i="121" s="1"/>
  <c r="F36" i="121"/>
  <c r="N32" i="120"/>
  <c r="N36" i="120" s="1"/>
  <c r="J36" i="120"/>
  <c r="J51" i="120"/>
  <c r="K51" i="120" s="1"/>
  <c r="K50" i="120"/>
  <c r="F35" i="120"/>
  <c r="J35" i="120" s="1"/>
  <c r="N35" i="120" s="1"/>
  <c r="F36" i="120"/>
  <c r="N32" i="119"/>
  <c r="N36" i="119" s="1"/>
  <c r="J36" i="119"/>
  <c r="J51" i="119"/>
  <c r="K51" i="119" s="1"/>
  <c r="K50" i="119"/>
  <c r="F35" i="119"/>
  <c r="J35" i="119" s="1"/>
  <c r="N35" i="119" s="1"/>
  <c r="F36" i="119"/>
  <c r="N32" i="118"/>
  <c r="N36" i="118" s="1"/>
  <c r="J36" i="118"/>
  <c r="J51" i="118"/>
  <c r="K51" i="118" s="1"/>
  <c r="K50" i="118"/>
  <c r="F35" i="118"/>
  <c r="J35" i="118" s="1"/>
  <c r="N35" i="118" s="1"/>
  <c r="F36" i="118"/>
  <c r="N32" i="117"/>
  <c r="N36" i="117" s="1"/>
  <c r="J36" i="117"/>
  <c r="J51" i="117"/>
  <c r="K51" i="117" s="1"/>
  <c r="K50" i="117"/>
  <c r="F35" i="117"/>
  <c r="J35" i="117" s="1"/>
  <c r="N35" i="117" s="1"/>
  <c r="F36" i="117"/>
  <c r="N32" i="116"/>
  <c r="N36" i="116" s="1"/>
  <c r="J36" i="116"/>
  <c r="J51" i="116"/>
  <c r="K51" i="116" s="1"/>
  <c r="K50" i="116"/>
  <c r="F35" i="116"/>
  <c r="J35" i="116" s="1"/>
  <c r="N35" i="116" s="1"/>
  <c r="F36" i="116"/>
  <c r="N32" i="115"/>
  <c r="N36" i="115" s="1"/>
  <c r="J36" i="115"/>
  <c r="J51" i="115"/>
  <c r="K51" i="115" s="1"/>
  <c r="K50" i="115"/>
  <c r="F35" i="115"/>
  <c r="J35" i="115" s="1"/>
  <c r="N35" i="115" s="1"/>
  <c r="F36" i="115"/>
  <c r="N32" i="114"/>
  <c r="N36" i="114" s="1"/>
  <c r="J36" i="114"/>
  <c r="J51" i="114"/>
  <c r="K51" i="114" s="1"/>
  <c r="K50" i="114"/>
  <c r="F35" i="114"/>
  <c r="J35" i="114" s="1"/>
  <c r="N35" i="114" s="1"/>
  <c r="F36" i="114"/>
  <c r="N32" i="113"/>
  <c r="N36" i="113" s="1"/>
  <c r="J36" i="113"/>
  <c r="J51" i="113"/>
  <c r="K51" i="113" s="1"/>
  <c r="K50" i="113"/>
  <c r="F35" i="113"/>
  <c r="J35" i="113" s="1"/>
  <c r="N35" i="113" s="1"/>
  <c r="F36" i="113"/>
  <c r="N32" i="112"/>
  <c r="N36" i="112" s="1"/>
  <c r="J36" i="112"/>
  <c r="J51" i="112"/>
  <c r="K51" i="112" s="1"/>
  <c r="K50" i="112"/>
  <c r="F35" i="112"/>
  <c r="J35" i="112" s="1"/>
  <c r="N35" i="112" s="1"/>
  <c r="F36" i="112"/>
  <c r="F35" i="111"/>
  <c r="J35" i="111" s="1"/>
  <c r="N35" i="111" s="1"/>
  <c r="F36" i="111"/>
  <c r="N32" i="111"/>
  <c r="N36" i="111" s="1"/>
  <c r="J36" i="111"/>
  <c r="J51" i="111"/>
  <c r="K51" i="111" s="1"/>
  <c r="K50" i="111"/>
  <c r="BC9" i="57"/>
  <c r="B15" i="58" s="1"/>
  <c r="BC17" i="57"/>
  <c r="B4" i="58" s="1"/>
  <c r="BC21" i="57"/>
  <c r="B21" i="58" s="1"/>
  <c r="A4" i="57"/>
  <c r="BC4" i="57" s="1"/>
  <c r="B11" i="58" s="1"/>
  <c r="A5" i="57"/>
  <c r="BC5" i="57" s="1"/>
  <c r="B2" i="58" s="1"/>
  <c r="A6" i="57"/>
  <c r="BC6" i="57" s="1"/>
  <c r="B3" i="58" s="1"/>
  <c r="A7" i="57"/>
  <c r="BC7" i="57" s="1"/>
  <c r="B14" i="58" s="1"/>
  <c r="A8" i="57"/>
  <c r="BC8" i="57" s="1"/>
  <c r="B5" i="58" s="1"/>
  <c r="A9" i="57"/>
  <c r="A10" i="57"/>
  <c r="BC10" i="57" s="1"/>
  <c r="B16" i="58" s="1"/>
  <c r="A11" i="57"/>
  <c r="BC11" i="57" s="1"/>
  <c r="B17" i="58" s="1"/>
  <c r="A12" i="57"/>
  <c r="BC12" i="57" s="1"/>
  <c r="B7" i="58" s="1"/>
  <c r="A13" i="57"/>
  <c r="BC13" i="57" s="1"/>
  <c r="B12" i="58" s="1"/>
  <c r="A14" i="57"/>
  <c r="BC14" i="57" s="1"/>
  <c r="B13" i="58" s="1"/>
  <c r="A15" i="57"/>
  <c r="BC15" i="57" s="1"/>
  <c r="B10" i="58" s="1"/>
  <c r="A16" i="57"/>
  <c r="BC16" i="57" s="1"/>
  <c r="B9" i="58" s="1"/>
  <c r="A17" i="57"/>
  <c r="A18" i="57"/>
  <c r="BC18" i="57" s="1"/>
  <c r="B18" i="58" s="1"/>
  <c r="A19" i="57"/>
  <c r="BC19" i="57" s="1"/>
  <c r="B19" i="58" s="1"/>
  <c r="A20" i="57"/>
  <c r="BC20" i="57" s="1"/>
  <c r="B20" i="58" s="1"/>
  <c r="A21" i="57"/>
  <c r="A22" i="57"/>
  <c r="BC22" i="57" s="1"/>
  <c r="B8" i="58" s="1"/>
  <c r="A3" i="57"/>
  <c r="BC3" i="57" s="1"/>
  <c r="B6" i="58" s="1"/>
  <c r="G58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4" i="1"/>
  <c r="O5" i="1"/>
  <c r="BB4" i="57" s="1"/>
  <c r="A11" i="58" s="1"/>
  <c r="O6" i="1"/>
  <c r="BB5" i="57" s="1"/>
  <c r="A2" i="58" s="1"/>
  <c r="O7" i="1"/>
  <c r="BB6" i="57" s="1"/>
  <c r="A3" i="58" s="1"/>
  <c r="O8" i="1"/>
  <c r="BB7" i="57" s="1"/>
  <c r="A14" i="58" s="1"/>
  <c r="O9" i="1"/>
  <c r="BB8" i="57" s="1"/>
  <c r="A5" i="58" s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BB22" i="57" s="1"/>
  <c r="A8" i="58" s="1"/>
  <c r="O4" i="1"/>
  <c r="BB3" i="57" s="1"/>
  <c r="A6" i="58" s="1"/>
  <c r="BB9" i="57" l="1"/>
  <c r="A15" i="58" s="1"/>
  <c r="B27" i="57"/>
  <c r="BB28" i="57" s="1"/>
  <c r="B34" i="1"/>
  <c r="B50" i="1" s="1"/>
  <c r="B35" i="1"/>
  <c r="B33" i="1"/>
  <c r="BB10" i="57" l="1"/>
  <c r="A16" i="58" s="1"/>
  <c r="F33" i="1"/>
  <c r="J33" i="1" s="1"/>
  <c r="N33" i="1" s="1"/>
  <c r="E26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B27" i="1" s="1"/>
  <c r="B24" i="1"/>
  <c r="BB11" i="57" l="1"/>
  <c r="F32" i="1"/>
  <c r="B26" i="1"/>
  <c r="O25" i="1"/>
  <c r="P25" i="1"/>
  <c r="A17" i="58" l="1"/>
  <c r="BB12" i="57"/>
  <c r="A7" i="58" s="1"/>
  <c r="F35" i="1"/>
  <c r="J35" i="1" s="1"/>
  <c r="N35" i="1" s="1"/>
  <c r="J32" i="1"/>
  <c r="F36" i="1"/>
  <c r="K48" i="1"/>
  <c r="BB13" i="57" l="1"/>
  <c r="A12" i="58" s="1"/>
  <c r="N32" i="1"/>
  <c r="N36" i="1" s="1"/>
  <c r="J36" i="1"/>
  <c r="J51" i="1"/>
  <c r="K51" i="1" s="1"/>
  <c r="BB14" i="57" l="1"/>
  <c r="A13" i="58" s="1"/>
  <c r="BB15" i="57" l="1"/>
  <c r="A10" i="58" s="1"/>
  <c r="BB16" i="57" l="1"/>
  <c r="A9" i="58" s="1"/>
  <c r="BB17" i="57" l="1"/>
  <c r="A4" i="58" s="1"/>
  <c r="BB18" i="57" l="1"/>
  <c r="A18" i="58" s="1"/>
  <c r="BB19" i="57" l="1"/>
  <c r="A19" i="58" s="1"/>
  <c r="BB20" i="57" l="1"/>
  <c r="A20" i="58" s="1"/>
  <c r="BB21" i="57" l="1"/>
  <c r="A21" i="58" l="1"/>
  <c r="BB27" i="57"/>
  <c r="B28" i="58" s="1"/>
  <c r="H10" i="58" l="1"/>
  <c r="C15" i="58"/>
  <c r="C16" i="58"/>
  <c r="C3" i="58"/>
  <c r="C6" i="58"/>
  <c r="C2" i="58"/>
  <c r="C11" i="58"/>
  <c r="C5" i="58"/>
  <c r="C8" i="58"/>
  <c r="C14" i="58"/>
  <c r="C7" i="58"/>
  <c r="C17" i="58"/>
  <c r="C12" i="58"/>
  <c r="C13" i="58"/>
  <c r="C10" i="58"/>
  <c r="C9" i="58"/>
  <c r="C4" i="58"/>
</calcChain>
</file>

<file path=xl/sharedStrings.xml><?xml version="1.0" encoding="utf-8"?>
<sst xmlns="http://schemas.openxmlformats.org/spreadsheetml/2006/main" count="4485" uniqueCount="149">
  <si>
    <t>Clients</t>
  </si>
  <si>
    <t>Lundi</t>
  </si>
  <si>
    <t>Mardi</t>
  </si>
  <si>
    <t>Mercredi</t>
  </si>
  <si>
    <t>Jeudi</t>
  </si>
  <si>
    <t>Vendredi</t>
  </si>
  <si>
    <t>Samedi</t>
  </si>
  <si>
    <t>Dimanche</t>
  </si>
  <si>
    <t>Ventes</t>
  </si>
  <si>
    <t>Caisse</t>
  </si>
  <si>
    <t>Bouxthay</t>
  </si>
  <si>
    <t>Coquelicot</t>
  </si>
  <si>
    <t>Dobbelstein</t>
  </si>
  <si>
    <t>Dubuisson</t>
  </si>
  <si>
    <t>Eurofleurs</t>
  </si>
  <si>
    <t>Fraiture</t>
  </si>
  <si>
    <t>Garden Service</t>
  </si>
  <si>
    <t>Grosjean</t>
  </si>
  <si>
    <t>Jardin Perdu</t>
  </si>
  <si>
    <t>Lacroix</t>
  </si>
  <si>
    <t>Leheureux</t>
  </si>
  <si>
    <t>Natur'L</t>
  </si>
  <si>
    <t>Peters</t>
  </si>
  <si>
    <t>Senteurs &amp; F</t>
  </si>
  <si>
    <t>Sterkendries</t>
  </si>
  <si>
    <t>total ventes</t>
  </si>
  <si>
    <t>total caisse</t>
  </si>
  <si>
    <t>Ventes de la semaine :</t>
  </si>
  <si>
    <t>Caisse Semaine :</t>
  </si>
  <si>
    <t>Rentrées Banque semaine</t>
  </si>
  <si>
    <t>Vente cible :</t>
  </si>
  <si>
    <t>ACHATS</t>
  </si>
  <si>
    <t>FLEURS :</t>
  </si>
  <si>
    <t>Beekhuis Lundi</t>
  </si>
  <si>
    <t>Beekhuis Mercredi</t>
  </si>
  <si>
    <t>Beekhuis Vendredi</t>
  </si>
  <si>
    <t>Euroveiling Lundi</t>
  </si>
  <si>
    <t>Euroveiling Jeudi</t>
  </si>
  <si>
    <t xml:space="preserve">Euroveiling </t>
  </si>
  <si>
    <t>ACCESSOIRES :</t>
  </si>
  <si>
    <t>Prunus</t>
  </si>
  <si>
    <t>hors frais</t>
  </si>
  <si>
    <t>Total Marchandises :</t>
  </si>
  <si>
    <t>Frais Généraux :</t>
  </si>
  <si>
    <t>total des crédits :</t>
  </si>
  <si>
    <t>semaine précédente :</t>
  </si>
  <si>
    <t>différence :</t>
  </si>
  <si>
    <t>RESULTATS de la SEMAINE</t>
  </si>
  <si>
    <t>RESULTATS du MOIS</t>
  </si>
  <si>
    <t>RESULTATS du TRIMESTRE</t>
  </si>
  <si>
    <t>ventes :</t>
  </si>
  <si>
    <t>achats:</t>
  </si>
  <si>
    <t>bénéf Brut :</t>
  </si>
  <si>
    <t>% Bénéf.</t>
  </si>
  <si>
    <t>Totaux :</t>
  </si>
  <si>
    <t>contrôle :</t>
  </si>
  <si>
    <t>Achats chez BEEKHUIS:</t>
  </si>
  <si>
    <t xml:space="preserve">total : </t>
  </si>
  <si>
    <t>Achat Eurov. Lundi</t>
  </si>
  <si>
    <t>Achat Eurov. Mardi</t>
  </si>
  <si>
    <t>Achat Eurov. Jeudi</t>
  </si>
  <si>
    <t xml:space="preserve">Ventes de la semaine : </t>
  </si>
  <si>
    <t>Officiel :</t>
  </si>
  <si>
    <t>(.) :</t>
  </si>
  <si>
    <t>(.)</t>
  </si>
  <si>
    <t>à porter en Banque :</t>
  </si>
  <si>
    <t>SEM01</t>
  </si>
  <si>
    <t>SEM02</t>
  </si>
  <si>
    <t>SEM03</t>
  </si>
  <si>
    <t>SEM04</t>
  </si>
  <si>
    <t>SEM05</t>
  </si>
  <si>
    <t>SEM06</t>
  </si>
  <si>
    <t>SEM07</t>
  </si>
  <si>
    <t>SEM08</t>
  </si>
  <si>
    <t>SEM09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</si>
  <si>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</si>
  <si>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</si>
  <si>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</si>
  <si>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</si>
  <si>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</si>
  <si>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</si>
  <si>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</si>
  <si>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</si>
  <si>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</si>
  <si>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</si>
  <si>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</si>
  <si>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</si>
  <si>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</si>
  <si>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</si>
  <si>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</si>
  <si>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</si>
  <si>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</si>
  <si>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</si>
  <si>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</si>
  <si>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</si>
  <si>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</si>
  <si>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</si>
  <si>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</si>
  <si>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</si>
  <si>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</si>
  <si>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</si>
  <si>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</si>
  <si>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</si>
  <si>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</si>
  <si>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</si>
  <si>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</si>
  <si>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</si>
  <si>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</si>
  <si>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</si>
  <si>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</si>
  <si>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</si>
  <si>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</si>
  <si>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</si>
  <si>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</si>
  <si>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</si>
  <si>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</si>
  <si>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</si>
  <si>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</si>
  <si>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Totaux</t>
  </si>
  <si>
    <t>totaux :</t>
  </si>
  <si>
    <t>Prévisions pour l'année</t>
  </si>
  <si>
    <t>Date du jour :</t>
  </si>
  <si>
    <t xml:space="preserve">Début d'année : </t>
  </si>
  <si>
    <t>Nombre de jours ouvrés</t>
  </si>
  <si>
    <t>fin :</t>
  </si>
  <si>
    <t>Jours ouvré sur l'année</t>
  </si>
  <si>
    <t>Chiffre d 'affaire estimé :</t>
  </si>
  <si>
    <t>SEMAINE N°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</si>
  <si>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</si>
  <si>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</si>
  <si>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</si>
  <si>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</si>
  <si>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</si>
  <si>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</si>
  <si>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</si>
  <si>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</si>
  <si>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</si>
  <si>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</si>
  <si>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client 11</t>
  </si>
  <si>
    <t>client 12</t>
  </si>
  <si>
    <t>client 13</t>
  </si>
  <si>
    <t>client 14</t>
  </si>
  <si>
    <t>client 15</t>
  </si>
  <si>
    <t>Fourniss 1</t>
  </si>
  <si>
    <t>Fourniss 2</t>
  </si>
  <si>
    <t>Fourniss 3</t>
  </si>
  <si>
    <t>Fourniss 4</t>
  </si>
  <si>
    <t>Fourniss 5</t>
  </si>
  <si>
    <t>Fourniss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</si>
</sst>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hair">
        <color rgb="FFCCCCCC"/>
      </top>
      <bottom style="hair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CCCCCC"/>
      </left>
      <right/>
      <top style="hair">
        <color rgb="FFCCCCCC"/>
      </top>
      <bottom/>
      <diagonal/>
    </border>
    <border>
      <left style="medium">
        <color rgb="FFCCCCCC"/>
      </left>
      <right/>
      <top style="hair">
        <color rgb="FFCCCCCC"/>
      </top>
      <bottom style="hair">
        <color rgb="FFCCCCCC"/>
      </bottom>
      <diagonal/>
    </border>
    <border>
      <left style="medium">
        <color rgb="FFCCCCCC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medium">
        <color rgb="FFCCCCCC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3" borderId="3" xfId="0" applyFill="1" applyBorder="1"/>
    <xf numFmtId="0" fontId="0" fillId="0" borderId="5" xfId="0" applyBorder="1"/>
    <xf numFmtId="0" fontId="0" fillId="4" borderId="0" xfId="0" applyFill="1"/>
    <xf numFmtId="0" fontId="4" fillId="12" borderId="0" xfId="0" applyFont="1" applyFill="1"/>
    <xf numFmtId="14" fontId="0" fillId="0" borderId="17" xfId="0" applyNumberFormat="1" applyBorder="1"/>
    <xf numFmtId="0" fontId="0" fillId="0" borderId="17" xfId="0" applyBorder="1"/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13" xfId="1" applyFont="1" applyBorder="1"/>
    <xf numFmtId="44" fontId="0" fillId="0" borderId="14" xfId="1" applyFont="1" applyBorder="1"/>
    <xf numFmtId="44" fontId="0" fillId="0" borderId="15" xfId="1" applyFont="1" applyBorder="1"/>
    <xf numFmtId="44" fontId="0" fillId="0" borderId="16" xfId="1" applyFont="1" applyBorder="1"/>
    <xf numFmtId="0" fontId="6" fillId="0" borderId="1" xfId="0" applyFont="1" applyBorder="1"/>
    <xf numFmtId="0" fontId="6" fillId="2" borderId="1" xfId="0" applyFont="1" applyFill="1" applyBorder="1"/>
    <xf numFmtId="0" fontId="7" fillId="0" borderId="9" xfId="0" applyFont="1" applyBorder="1"/>
    <xf numFmtId="44" fontId="0" fillId="0" borderId="0" xfId="1" applyFont="1"/>
    <xf numFmtId="44" fontId="0" fillId="0" borderId="0" xfId="0" applyNumberFormat="1"/>
    <xf numFmtId="0" fontId="0" fillId="10" borderId="0" xfId="0" applyFill="1" applyAlignment="1">
      <alignment horizontal="center"/>
    </xf>
    <xf numFmtId="0" fontId="0" fillId="13" borderId="0" xfId="0" applyFill="1"/>
    <xf numFmtId="0" fontId="0" fillId="13" borderId="18" xfId="0" applyFill="1" applyBorder="1"/>
    <xf numFmtId="0" fontId="0" fillId="11" borderId="18" xfId="0" applyFill="1" applyBorder="1"/>
    <xf numFmtId="0" fontId="0" fillId="10" borderId="18" xfId="0" applyFill="1" applyBorder="1"/>
    <xf numFmtId="44" fontId="0" fillId="0" borderId="19" xfId="1" applyFont="1" applyBorder="1"/>
    <xf numFmtId="44" fontId="0" fillId="0" borderId="20" xfId="1" applyFont="1" applyBorder="1"/>
    <xf numFmtId="44" fontId="0" fillId="0" borderId="21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2" xfId="1" applyFont="1" applyBorder="1"/>
    <xf numFmtId="44" fontId="0" fillId="14" borderId="23" xfId="1" applyFont="1" applyFill="1" applyBorder="1"/>
    <xf numFmtId="44" fontId="0" fillId="14" borderId="24" xfId="1" applyFont="1" applyFill="1" applyBorder="1"/>
    <xf numFmtId="44" fontId="0" fillId="14" borderId="25" xfId="1" applyFont="1" applyFill="1" applyBorder="1"/>
    <xf numFmtId="0" fontId="0" fillId="0" borderId="22" xfId="0" applyBorder="1"/>
    <xf numFmtId="0" fontId="8" fillId="0" borderId="0" xfId="0" applyFont="1"/>
    <xf numFmtId="44" fontId="8" fillId="0" borderId="0" xfId="1" applyFont="1"/>
    <xf numFmtId="44" fontId="0" fillId="0" borderId="26" xfId="1" applyFont="1" applyBorder="1"/>
    <xf numFmtId="9" fontId="0" fillId="0" borderId="0" xfId="2" applyFont="1"/>
    <xf numFmtId="44" fontId="0" fillId="13" borderId="18" xfId="0" applyNumberFormat="1" applyFill="1" applyBorder="1"/>
    <xf numFmtId="9" fontId="0" fillId="13" borderId="18" xfId="2" applyFont="1" applyFill="1" applyBorder="1"/>
    <xf numFmtId="44" fontId="0" fillId="11" borderId="18" xfId="0" applyNumberFormat="1" applyFill="1" applyBorder="1"/>
    <xf numFmtId="44" fontId="0" fillId="10" borderId="18" xfId="0" applyNumberFormat="1" applyFill="1" applyBorder="1"/>
    <xf numFmtId="0" fontId="7" fillId="0" borderId="8" xfId="0" applyFont="1" applyBorder="1" applyAlignment="1">
      <alignment horizontal="center"/>
    </xf>
    <xf numFmtId="44" fontId="0" fillId="3" borderId="4" xfId="0" applyNumberFormat="1" applyFill="1" applyBorder="1"/>
    <xf numFmtId="44" fontId="8" fillId="0" borderId="2" xfId="0" applyNumberFormat="1" applyFont="1" applyBorder="1"/>
    <xf numFmtId="44" fontId="0" fillId="0" borderId="27" xfId="1" applyFont="1" applyBorder="1"/>
    <xf numFmtId="44" fontId="0" fillId="0" borderId="18" xfId="1" applyFont="1" applyBorder="1"/>
    <xf numFmtId="0" fontId="0" fillId="15" borderId="0" xfId="0" applyFill="1"/>
    <xf numFmtId="9" fontId="0" fillId="11" borderId="18" xfId="2" applyFont="1" applyFill="1" applyBorder="1"/>
    <xf numFmtId="9" fontId="0" fillId="10" borderId="18" xfId="2" applyFont="1" applyFill="1" applyBorder="1"/>
    <xf numFmtId="9" fontId="0" fillId="0" borderId="0" xfId="0" applyNumberFormat="1"/>
    <xf numFmtId="14" fontId="0" fillId="0" borderId="0" xfId="0" applyNumberFormat="1"/>
    <xf numFmtId="0" fontId="0" fillId="0" borderId="28" xfId="0" applyBorder="1"/>
    <xf numFmtId="0" fontId="0" fillId="0" borderId="7" xfId="0" applyBorder="1" applyAlignment="1">
      <alignment horizontal="center"/>
    </xf>
    <xf numFmtId="0" fontId="5" fillId="7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59999389629810485"/>
    <pageSetUpPr fitToPage="1"/>
  </sheetPr>
  <dimension ref="A1:P58"/>
  <sheetViews>
    <sheetView workbookViewId="0">
      <selection activeCell="A21" sqref="A21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1" t="s">
        <v>8</v>
      </c>
      <c r="C2" s="1" t="s">
        <v>9</v>
      </c>
      <c r="D2" s="1" t="s">
        <v>8</v>
      </c>
      <c r="E2" s="1" t="s">
        <v>9</v>
      </c>
      <c r="F2" s="1" t="s">
        <v>8</v>
      </c>
      <c r="G2" s="1" t="s">
        <v>9</v>
      </c>
      <c r="H2" s="1" t="s">
        <v>8</v>
      </c>
      <c r="I2" s="1" t="s">
        <v>9</v>
      </c>
      <c r="J2" s="1" t="s">
        <v>8</v>
      </c>
      <c r="K2" s="1" t="s">
        <v>9</v>
      </c>
      <c r="L2" s="1" t="s">
        <v>8</v>
      </c>
      <c r="M2" s="1" t="s">
        <v>9</v>
      </c>
      <c r="N2" s="1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128</v>
      </c>
      <c r="B4" s="11"/>
      <c r="C4" s="12"/>
      <c r="D4" s="12"/>
      <c r="E4" s="12"/>
      <c r="F4" s="12"/>
      <c r="G4" s="12"/>
      <c r="H4" s="12">
        <v>244</v>
      </c>
      <c r="I4" s="12">
        <v>3737.18</v>
      </c>
      <c r="J4" s="12"/>
      <c r="K4" s="12"/>
      <c r="L4" s="12"/>
      <c r="M4" s="12"/>
      <c r="N4" s="12"/>
      <c r="O4" s="12">
        <f>B4+D4+F4+H4+J4+L4+N4</f>
        <v>244</v>
      </c>
      <c r="P4" s="12">
        <f>C4+E4+G4+I4+K4+M4</f>
        <v>3737.18</v>
      </c>
    </row>
    <row r="5" spans="1:16" ht="18.5" x14ac:dyDescent="0.45">
      <c r="A5" s="18" t="s">
        <v>129</v>
      </c>
      <c r="B5" s="13"/>
      <c r="C5" s="14"/>
      <c r="D5" s="14"/>
      <c r="E5" s="14"/>
      <c r="F5" s="14"/>
      <c r="G5" s="14"/>
      <c r="H5" s="14">
        <v>105</v>
      </c>
      <c r="I5" s="14"/>
      <c r="J5" s="14"/>
      <c r="K5" s="14"/>
      <c r="L5" s="14"/>
      <c r="M5" s="14"/>
      <c r="N5" s="14"/>
      <c r="O5" s="12">
        <f t="shared" ref="O5:O23" si="0">B5+D5+F5+H5+J5+L5+N5</f>
        <v>105</v>
      </c>
      <c r="P5" s="12">
        <f t="shared" ref="P5:P23" si="1">C5+E5+G5+I5+K5+M5</f>
        <v>0</v>
      </c>
    </row>
    <row r="6" spans="1:16" ht="18.5" x14ac:dyDescent="0.45">
      <c r="A6" s="18" t="s">
        <v>130</v>
      </c>
      <c r="B6" s="13"/>
      <c r="C6" s="14"/>
      <c r="D6" s="14"/>
      <c r="E6" s="14"/>
      <c r="F6" s="14"/>
      <c r="G6" s="14"/>
      <c r="H6" s="14">
        <v>428.5</v>
      </c>
      <c r="I6" s="14">
        <v>747.72</v>
      </c>
      <c r="J6" s="14"/>
      <c r="K6" s="14"/>
      <c r="L6" s="14"/>
      <c r="M6" s="14"/>
      <c r="N6" s="14"/>
      <c r="O6" s="12">
        <f t="shared" si="0"/>
        <v>428.5</v>
      </c>
      <c r="P6" s="12">
        <f t="shared" si="1"/>
        <v>747.72</v>
      </c>
    </row>
    <row r="7" spans="1:16" ht="18.5" x14ac:dyDescent="0.45">
      <c r="A7" s="18" t="s">
        <v>131</v>
      </c>
      <c r="B7" s="13"/>
      <c r="C7" s="14"/>
      <c r="D7" s="14"/>
      <c r="E7" s="14"/>
      <c r="F7" s="14"/>
      <c r="G7" s="14"/>
      <c r="H7" s="14"/>
      <c r="I7" s="14"/>
      <c r="J7" s="14">
        <v>404.85</v>
      </c>
      <c r="K7" s="14">
        <v>1321.85</v>
      </c>
      <c r="L7" s="14"/>
      <c r="M7" s="14"/>
      <c r="N7" s="14"/>
      <c r="O7" s="12">
        <f t="shared" si="0"/>
        <v>404.85</v>
      </c>
      <c r="P7" s="12">
        <f t="shared" si="1"/>
        <v>1321.85</v>
      </c>
    </row>
    <row r="8" spans="1:16" ht="18.5" x14ac:dyDescent="0.45">
      <c r="A8" s="18" t="s">
        <v>132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8" t="s">
        <v>133</v>
      </c>
      <c r="B9" s="13"/>
      <c r="C9" s="14"/>
      <c r="D9" s="14"/>
      <c r="E9" s="14"/>
      <c r="F9" s="14"/>
      <c r="G9" s="14"/>
      <c r="H9" s="14">
        <v>245.7</v>
      </c>
      <c r="I9" s="14">
        <v>260.44</v>
      </c>
      <c r="J9" s="14"/>
      <c r="K9" s="14"/>
      <c r="L9" s="14"/>
      <c r="M9" s="14"/>
      <c r="N9" s="14"/>
      <c r="O9" s="12">
        <f t="shared" si="0"/>
        <v>245.7</v>
      </c>
      <c r="P9" s="12">
        <f t="shared" si="1"/>
        <v>260.44</v>
      </c>
    </row>
    <row r="10" spans="1:16" ht="18.5" x14ac:dyDescent="0.45">
      <c r="A10" s="18" t="s">
        <v>134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8" t="s">
        <v>135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8" t="s">
        <v>136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8" t="s">
        <v>137</v>
      </c>
      <c r="B13" s="13"/>
      <c r="C13" s="14"/>
      <c r="D13" s="14"/>
      <c r="E13" s="14"/>
      <c r="F13" s="14"/>
      <c r="G13" s="14"/>
      <c r="H13" s="14"/>
      <c r="I13" s="14"/>
      <c r="J13" s="14">
        <v>221.25</v>
      </c>
      <c r="K13" s="14"/>
      <c r="L13" s="14"/>
      <c r="M13" s="14"/>
      <c r="N13" s="14"/>
      <c r="O13" s="12">
        <f t="shared" si="0"/>
        <v>221.25</v>
      </c>
      <c r="P13" s="12">
        <f t="shared" si="1"/>
        <v>0</v>
      </c>
    </row>
    <row r="14" spans="1:16" ht="18.5" x14ac:dyDescent="0.45">
      <c r="A14" s="18" t="s">
        <v>138</v>
      </c>
      <c r="B14" s="13"/>
      <c r="C14" s="14"/>
      <c r="D14" s="14"/>
      <c r="E14" s="14"/>
      <c r="F14" s="14"/>
      <c r="G14" s="14"/>
      <c r="H14" s="14"/>
      <c r="I14" s="14"/>
      <c r="J14" s="14">
        <v>88</v>
      </c>
      <c r="K14" s="14">
        <v>82.68</v>
      </c>
      <c r="L14" s="14"/>
      <c r="M14" s="14"/>
      <c r="N14" s="14"/>
      <c r="O14" s="12">
        <f t="shared" si="0"/>
        <v>88</v>
      </c>
      <c r="P14" s="12">
        <f t="shared" si="1"/>
        <v>82.68</v>
      </c>
    </row>
    <row r="15" spans="1:16" ht="18.5" x14ac:dyDescent="0.45">
      <c r="A15" s="18" t="s">
        <v>139</v>
      </c>
      <c r="B15" s="13"/>
      <c r="C15" s="14"/>
      <c r="D15" s="14"/>
      <c r="E15" s="14"/>
      <c r="F15" s="14"/>
      <c r="G15" s="14"/>
      <c r="H15" s="14">
        <v>71.7</v>
      </c>
      <c r="I15" s="14">
        <v>486.69</v>
      </c>
      <c r="J15" s="14"/>
      <c r="K15" s="14"/>
      <c r="L15" s="14"/>
      <c r="M15" s="14"/>
      <c r="N15" s="14"/>
      <c r="O15" s="12">
        <f t="shared" si="0"/>
        <v>71.7</v>
      </c>
      <c r="P15" s="12">
        <f t="shared" si="1"/>
        <v>486.69</v>
      </c>
    </row>
    <row r="16" spans="1:16" ht="18.5" x14ac:dyDescent="0.45">
      <c r="A16" s="18" t="s">
        <v>140</v>
      </c>
      <c r="B16" s="13"/>
      <c r="C16" s="14"/>
      <c r="D16" s="14"/>
      <c r="E16" s="14"/>
      <c r="F16" s="14"/>
      <c r="G16" s="14"/>
      <c r="H16" s="14">
        <v>113.4</v>
      </c>
      <c r="I16" s="14">
        <v>535.92999999999995</v>
      </c>
      <c r="J16" s="14"/>
      <c r="K16" s="14"/>
      <c r="L16" s="14"/>
      <c r="M16" s="14"/>
      <c r="N16" s="14"/>
      <c r="O16" s="12">
        <f t="shared" si="0"/>
        <v>113.4</v>
      </c>
      <c r="P16" s="12">
        <f t="shared" si="1"/>
        <v>535.92999999999995</v>
      </c>
    </row>
    <row r="17" spans="1:16" ht="18.5" x14ac:dyDescent="0.45">
      <c r="A17" s="18" t="s">
        <v>141</v>
      </c>
      <c r="B17" s="13"/>
      <c r="C17" s="14"/>
      <c r="D17" s="14"/>
      <c r="E17" s="14"/>
      <c r="F17" s="14"/>
      <c r="G17" s="14"/>
      <c r="H17" s="14">
        <v>149.69999999999999</v>
      </c>
      <c r="I17" s="14">
        <v>532.65</v>
      </c>
      <c r="J17" s="14"/>
      <c r="K17" s="14"/>
      <c r="L17" s="14"/>
      <c r="M17" s="14"/>
      <c r="N17" s="14"/>
      <c r="O17" s="12">
        <f t="shared" si="0"/>
        <v>149.69999999999999</v>
      </c>
      <c r="P17" s="12">
        <f t="shared" si="1"/>
        <v>532.65</v>
      </c>
    </row>
    <row r="18" spans="1:16" ht="18.5" x14ac:dyDescent="0.45">
      <c r="A18" s="18" t="s">
        <v>142</v>
      </c>
      <c r="B18" s="13"/>
      <c r="C18" s="14"/>
      <c r="D18" s="14"/>
      <c r="E18" s="14"/>
      <c r="F18" s="14"/>
      <c r="G18" s="14"/>
      <c r="H18" s="14"/>
      <c r="I18" s="14"/>
      <c r="J18" s="14">
        <v>256.35000000000002</v>
      </c>
      <c r="K18" s="14"/>
      <c r="L18" s="14"/>
      <c r="M18" s="14"/>
      <c r="N18" s="14"/>
      <c r="O18" s="12">
        <f t="shared" si="0"/>
        <v>256.35000000000002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>
        <v>87.5</v>
      </c>
      <c r="I23" s="17">
        <v>87.5</v>
      </c>
      <c r="J23" s="17">
        <v>71</v>
      </c>
      <c r="K23" s="17">
        <v>71</v>
      </c>
      <c r="L23" s="17"/>
      <c r="M23" s="17"/>
      <c r="N23" s="17"/>
      <c r="O23" s="49">
        <f t="shared" si="0"/>
        <v>158.5</v>
      </c>
      <c r="P23" s="49">
        <f t="shared" si="1"/>
        <v>158.5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1445.5000000000002</v>
      </c>
      <c r="I24" s="21">
        <f t="shared" si="2"/>
        <v>6388.1099999999988</v>
      </c>
      <c r="J24" s="21">
        <f t="shared" si="2"/>
        <v>1041.45</v>
      </c>
      <c r="K24" s="21">
        <f t="shared" si="2"/>
        <v>1475.53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2486.9499999999998</v>
      </c>
      <c r="P24" s="50">
        <f t="shared" si="2"/>
        <v>7863.6399999999994</v>
      </c>
    </row>
    <row r="25" spans="1:16" ht="15" thickBot="1" x14ac:dyDescent="0.4">
      <c r="N25" t="s">
        <v>55</v>
      </c>
      <c r="O25" s="50">
        <f>SUM(B24+D24+F24+H24+J24+L24+N24)</f>
        <v>2486.9500000000003</v>
      </c>
      <c r="P25" s="50">
        <f>SUM(C24+E24+G24+I24+K24+M24)</f>
        <v>7863.6399999999985</v>
      </c>
    </row>
    <row r="26" spans="1:16" ht="15" thickBot="1" x14ac:dyDescent="0.4">
      <c r="A26" t="s">
        <v>27</v>
      </c>
      <c r="B26" s="22">
        <f>O24</f>
        <v>2486.9499999999998</v>
      </c>
      <c r="D26" s="5" t="s">
        <v>30</v>
      </c>
      <c r="E26" s="47">
        <f>B50*1.5</f>
        <v>2686.4963999999995</v>
      </c>
    </row>
    <row r="27" spans="1:16" x14ac:dyDescent="0.35">
      <c r="A27" t="s">
        <v>28</v>
      </c>
      <c r="B27" s="22">
        <f>P24</f>
        <v>7863.6399999999994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2486.9499999999998</v>
      </c>
      <c r="H32" s="37"/>
      <c r="I32" s="26" t="s">
        <v>50</v>
      </c>
      <c r="J32" s="44">
        <f>F32</f>
        <v>2486.9499999999998</v>
      </c>
      <c r="L32" s="37"/>
      <c r="M32" s="27" t="s">
        <v>50</v>
      </c>
      <c r="N32" s="45">
        <f>J32</f>
        <v>2486.9499999999998</v>
      </c>
    </row>
    <row r="33" spans="1:14" x14ac:dyDescent="0.35">
      <c r="A33" t="s">
        <v>143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1790.9975999999997</v>
      </c>
      <c r="H33" s="37"/>
      <c r="I33" s="26" t="s">
        <v>51</v>
      </c>
      <c r="J33" s="44">
        <f>F33</f>
        <v>1790.9975999999997</v>
      </c>
      <c r="L33" s="37"/>
      <c r="M33" s="27" t="s">
        <v>51</v>
      </c>
      <c r="N33" s="45">
        <f>J33</f>
        <v>1790.9975999999997</v>
      </c>
    </row>
    <row r="34" spans="1:14" x14ac:dyDescent="0.35">
      <c r="A34" t="s">
        <v>144</v>
      </c>
      <c r="B34" s="29">
        <f>IF(C34="","",(C34*1.16)+3.75+10)</f>
        <v>1790.9975999999997</v>
      </c>
      <c r="C34" s="35">
        <v>1532.11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145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695.95240000000013</v>
      </c>
      <c r="H35" s="37"/>
      <c r="I35" s="26" t="s">
        <v>52</v>
      </c>
      <c r="J35" s="44">
        <f>F35</f>
        <v>695.95240000000013</v>
      </c>
      <c r="L35" s="37"/>
      <c r="M35" s="27" t="s">
        <v>52</v>
      </c>
      <c r="N35" s="45">
        <f>J35</f>
        <v>695.95240000000013</v>
      </c>
    </row>
    <row r="36" spans="1:14" x14ac:dyDescent="0.35">
      <c r="A36" t="s">
        <v>146</v>
      </c>
      <c r="B36" s="31"/>
      <c r="D36" s="37"/>
      <c r="E36" s="25" t="s">
        <v>53</v>
      </c>
      <c r="F36" s="43">
        <f>(F32-F33)/F33</f>
        <v>0.3885836586269017</v>
      </c>
      <c r="H36" s="37"/>
      <c r="I36" s="26" t="s">
        <v>53</v>
      </c>
      <c r="J36" s="52">
        <f>(J32-J33)/J33</f>
        <v>0.3885836586269017</v>
      </c>
      <c r="L36" s="37"/>
      <c r="M36" s="27" t="s">
        <v>53</v>
      </c>
      <c r="N36" s="53">
        <f>(N32-N33)/N33</f>
        <v>0.3885836586269017</v>
      </c>
    </row>
    <row r="37" spans="1:14" x14ac:dyDescent="0.35">
      <c r="A37" t="s">
        <v>147</v>
      </c>
      <c r="B37" s="31"/>
      <c r="D37" s="37"/>
      <c r="H37" s="37"/>
      <c r="L37" s="37"/>
    </row>
    <row r="38" spans="1:14" ht="15" thickBot="1" x14ac:dyDescent="0.4">
      <c r="A38" t="s">
        <v>148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1" t="s">
        <v>39</v>
      </c>
      <c r="B42" s="21"/>
      <c r="D42" s="37"/>
      <c r="H42" s="37"/>
      <c r="L42" s="37"/>
    </row>
    <row r="43" spans="1:14" x14ac:dyDescent="0.35"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>
        <v>1586.73</v>
      </c>
      <c r="H48" s="37"/>
      <c r="I48" s="38" t="s">
        <v>61</v>
      </c>
      <c r="J48" s="38"/>
      <c r="K48" s="39">
        <f>F32</f>
        <v>2486.9499999999998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1790.9975999999997</v>
      </c>
      <c r="D50" s="37"/>
      <c r="G50" s="40"/>
      <c r="H50" s="37"/>
      <c r="I50" t="s">
        <v>62</v>
      </c>
      <c r="J50" s="21">
        <v>2107.1999999999998</v>
      </c>
      <c r="K50" s="41">
        <f>J50/K48</f>
        <v>0.84730292124891937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379.75</v>
      </c>
      <c r="K51" s="41">
        <f>J51/K48</f>
        <v>0.15269707875108066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1586.73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Q58"/>
  <sheetViews>
    <sheetView workbookViewId="0">
      <selection activeCell="G5" sqref="G5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7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  <c r="Q1" s="56" t="s">
        <v>127</v>
      </c>
    </row>
    <row r="2" spans="1:17" ht="15" thickBot="1" x14ac:dyDescent="0.4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  <c r="Q2" s="57">
        <f>_xlfn.ISOWEEKNUM(B3)</f>
        <v>2</v>
      </c>
    </row>
    <row r="3" spans="1:17" ht="15" thickBot="1" x14ac:dyDescent="0.4">
      <c r="B3" s="9">
        <v>43108</v>
      </c>
      <c r="C3" s="10"/>
      <c r="D3" s="9">
        <v>43109</v>
      </c>
      <c r="E3" s="10"/>
      <c r="F3" s="9">
        <v>43110</v>
      </c>
      <c r="G3" s="10"/>
      <c r="H3" s="9">
        <v>43111</v>
      </c>
      <c r="I3" s="10"/>
      <c r="J3" s="9">
        <v>43112</v>
      </c>
      <c r="K3" s="10"/>
      <c r="L3" s="9">
        <v>43113</v>
      </c>
      <c r="M3" s="10"/>
      <c r="N3" s="9">
        <v>43114</v>
      </c>
      <c r="O3" s="10"/>
      <c r="P3" s="10"/>
    </row>
    <row r="4" spans="1:17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7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7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7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7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7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7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7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7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7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7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7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7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4353.3024000000005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>
        <f>IF(C33="","",(C33*1.16)+3.75+10)</f>
        <v>1332.5308</v>
      </c>
      <c r="C33" s="34">
        <v>1136.8800000000001</v>
      </c>
      <c r="D33" s="37"/>
      <c r="E33" s="25" t="s">
        <v>51</v>
      </c>
      <c r="F33" s="42">
        <f>B50</f>
        <v>2902.2016000000003</v>
      </c>
      <c r="H33" s="37"/>
      <c r="I33" s="26" t="s">
        <v>51</v>
      </c>
      <c r="J33" s="44">
        <f>F33</f>
        <v>2902.2016000000003</v>
      </c>
      <c r="L33" s="37"/>
      <c r="M33" s="27" t="s">
        <v>51</v>
      </c>
      <c r="N33" s="45">
        <f>J33</f>
        <v>2902.2016000000003</v>
      </c>
    </row>
    <row r="34" spans="1:14" x14ac:dyDescent="0.35">
      <c r="A34" t="s">
        <v>34</v>
      </c>
      <c r="B34" s="29">
        <f>IF(C34="","",(C34*1.16)+3.75+10)</f>
        <v>719.47079999999994</v>
      </c>
      <c r="C34" s="35">
        <v>608.38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-2902.2016000000003</v>
      </c>
      <c r="H35" s="37"/>
      <c r="I35" s="26" t="s">
        <v>52</v>
      </c>
      <c r="J35" s="44">
        <f>F35</f>
        <v>-2902.2016000000003</v>
      </c>
      <c r="L35" s="37"/>
      <c r="M35" s="27" t="s">
        <v>52</v>
      </c>
      <c r="N35" s="45">
        <f>J35</f>
        <v>-2902.2016000000003</v>
      </c>
    </row>
    <row r="36" spans="1:14" x14ac:dyDescent="0.35">
      <c r="A36" t="s">
        <v>36</v>
      </c>
      <c r="B36" s="31">
        <v>850.2</v>
      </c>
      <c r="D36" s="37"/>
      <c r="E36" s="25" t="s">
        <v>53</v>
      </c>
      <c r="F36" s="43">
        <f>(F32-F33)/F33</f>
        <v>-1</v>
      </c>
      <c r="H36" s="37"/>
      <c r="I36" s="26" t="s">
        <v>53</v>
      </c>
      <c r="J36" s="52">
        <f>(J32-J33)/J33</f>
        <v>-1</v>
      </c>
      <c r="L36" s="37"/>
      <c r="M36" s="27" t="s">
        <v>53</v>
      </c>
      <c r="N36" s="53">
        <f>(N32-N33)/N33</f>
        <v>-1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>
        <v>862.03</v>
      </c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>
        <v>543.13</v>
      </c>
      <c r="H49" s="37"/>
      <c r="L49" s="37"/>
    </row>
    <row r="50" spans="1:12" ht="15" thickBot="1" x14ac:dyDescent="0.4">
      <c r="A50" t="s">
        <v>42</v>
      </c>
      <c r="B50" s="33">
        <f>SUM(B33:B48)</f>
        <v>2902.2016000000003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1405.1599999999999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43115</v>
      </c>
      <c r="C3" s="10"/>
      <c r="D3" s="9">
        <v>43116</v>
      </c>
      <c r="E3" s="10"/>
      <c r="F3" s="9">
        <v>43117</v>
      </c>
      <c r="G3" s="10"/>
      <c r="H3" s="9">
        <v>43118</v>
      </c>
      <c r="I3" s="10"/>
      <c r="J3" s="9">
        <v>43119</v>
      </c>
      <c r="K3" s="10"/>
      <c r="L3" s="9">
        <v>43120</v>
      </c>
      <c r="M3" s="10"/>
      <c r="N3" s="9">
        <v>43121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43122</v>
      </c>
      <c r="C3" s="10"/>
      <c r="D3" s="9">
        <v>43123</v>
      </c>
      <c r="E3" s="10"/>
      <c r="F3" s="9">
        <v>43124</v>
      </c>
      <c r="G3" s="10"/>
      <c r="H3" s="9">
        <v>43125</v>
      </c>
      <c r="I3" s="10"/>
      <c r="J3" s="9">
        <v>43126</v>
      </c>
      <c r="K3" s="10"/>
      <c r="L3" s="9">
        <v>43127</v>
      </c>
      <c r="M3" s="10"/>
      <c r="N3" s="9">
        <v>43128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43129</v>
      </c>
      <c r="C3" s="10"/>
      <c r="D3" s="9">
        <v>43130</v>
      </c>
      <c r="E3" s="10"/>
      <c r="F3" s="9">
        <v>43131</v>
      </c>
      <c r="G3" s="10"/>
      <c r="H3" s="9">
        <v>43132</v>
      </c>
      <c r="I3" s="10"/>
      <c r="J3" s="9">
        <v>43133</v>
      </c>
      <c r="K3" s="10"/>
      <c r="L3" s="9">
        <v>43134</v>
      </c>
      <c r="M3" s="10"/>
      <c r="N3" s="9">
        <v>43135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BC28"/>
  <sheetViews>
    <sheetView tabSelected="1" workbookViewId="0">
      <selection activeCell="B3" sqref="B3"/>
    </sheetView>
  </sheetViews>
  <sheetFormatPr baseColWidth="10" defaultRowHeight="14.5" x14ac:dyDescent="0.35"/>
  <cols>
    <col min="1" max="1" width="14.26953125" bestFit="1" customWidth="1"/>
  </cols>
  <sheetData>
    <row r="1" spans="1:55" x14ac:dyDescent="0.35">
      <c r="A1" t="s">
        <v>0</v>
      </c>
      <c r="B1" s="51" t="s">
        <v>66</v>
      </c>
      <c r="C1" s="51" t="s">
        <v>67</v>
      </c>
      <c r="D1" s="51" t="s">
        <v>68</v>
      </c>
      <c r="E1" s="51" t="s">
        <v>69</v>
      </c>
      <c r="F1" s="51" t="s">
        <v>70</v>
      </c>
      <c r="G1" s="51" t="s">
        <v>71</v>
      </c>
      <c r="H1" s="51" t="s">
        <v>72</v>
      </c>
      <c r="I1" s="51" t="s">
        <v>73</v>
      </c>
      <c r="J1" s="51" t="s">
        <v>74</v>
      </c>
      <c r="K1" s="51" t="s">
        <v>75</v>
      </c>
      <c r="L1" s="51" t="s">
        <v>76</v>
      </c>
      <c r="M1" s="51" t="s">
        <v>77</v>
      </c>
      <c r="N1" s="51" t="s">
        <v>78</v>
      </c>
      <c r="O1" s="51" t="s">
        <v>79</v>
      </c>
      <c r="P1" s="51" t="s">
        <v>80</v>
      </c>
      <c r="Q1" s="51" t="s">
        <v>81</v>
      </c>
      <c r="R1" s="51" t="s">
        <v>82</v>
      </c>
      <c r="S1" s="51" t="s">
        <v>83</v>
      </c>
      <c r="T1" s="51" t="s">
        <v>84</v>
      </c>
      <c r="U1" s="51" t="s">
        <v>85</v>
      </c>
      <c r="V1" s="51" t="s">
        <v>86</v>
      </c>
      <c r="W1" s="51" t="s">
        <v>87</v>
      </c>
      <c r="X1" s="51" t="s">
        <v>88</v>
      </c>
      <c r="Y1" s="51" t="s">
        <v>89</v>
      </c>
      <c r="Z1" s="51" t="s">
        <v>90</v>
      </c>
      <c r="AA1" s="51" t="s">
        <v>91</v>
      </c>
      <c r="AB1" s="51" t="s">
        <v>92</v>
      </c>
      <c r="AC1" s="51" t="s">
        <v>93</v>
      </c>
      <c r="AD1" s="51" t="s">
        <v>94</v>
      </c>
      <c r="AE1" s="51" t="s">
        <v>95</v>
      </c>
      <c r="AF1" s="51" t="s">
        <v>96</v>
      </c>
      <c r="AG1" s="51" t="s">
        <v>97</v>
      </c>
      <c r="AH1" s="51" t="s">
        <v>98</v>
      </c>
      <c r="AI1" s="51" t="s">
        <v>99</v>
      </c>
      <c r="AJ1" s="51" t="s">
        <v>100</v>
      </c>
      <c r="AK1" s="51" t="s">
        <v>101</v>
      </c>
      <c r="AL1" s="51" t="s">
        <v>102</v>
      </c>
      <c r="AM1" s="51" t="s">
        <v>103</v>
      </c>
      <c r="AN1" s="51" t="s">
        <v>104</v>
      </c>
      <c r="AO1" s="51" t="s">
        <v>105</v>
      </c>
      <c r="AP1" s="51" t="s">
        <v>106</v>
      </c>
      <c r="AQ1" s="51" t="s">
        <v>107</v>
      </c>
      <c r="AR1" s="51" t="s">
        <v>108</v>
      </c>
      <c r="AS1" s="51" t="s">
        <v>109</v>
      </c>
      <c r="AT1" s="51" t="s">
        <v>110</v>
      </c>
      <c r="AU1" s="51" t="s">
        <v>111</v>
      </c>
      <c r="AV1" s="51" t="s">
        <v>112</v>
      </c>
      <c r="AW1" s="51" t="s">
        <v>113</v>
      </c>
      <c r="AX1" s="51" t="s">
        <v>114</v>
      </c>
      <c r="AY1" s="51" t="s">
        <v>115</v>
      </c>
      <c r="AZ1" s="51" t="s">
        <v>116</v>
      </c>
      <c r="BA1" s="51" t="s">
        <v>117</v>
      </c>
      <c r="BB1" t="s">
        <v>118</v>
      </c>
      <c r="BC1" t="s">
        <v>0</v>
      </c>
    </row>
    <row r="2" spans="1:55" x14ac:dyDescent="0.35">
      <c r="B2" s="51" t="str">
        <f>LEFT(PROPER(LOWER(B1)),3)&amp;" " &amp;RIGHT(PROPER(LOWER(B1)),2)</f>
        <v>Sem 01</v>
      </c>
      <c r="C2" s="51" t="str">
        <f t="shared" ref="C2:BA2" si="0">LEFT(PROPER(LOWER(C1)),3)&amp;" " &amp;RIGHT(PROPER(LOWER(C1)),2)</f>
        <v>Sem 02</v>
      </c>
      <c r="D2" s="51" t="str">
        <f t="shared" si="0"/>
        <v>Sem 03</v>
      </c>
      <c r="E2" s="51" t="str">
        <f t="shared" si="0"/>
        <v>Sem 04</v>
      </c>
      <c r="F2" s="51" t="str">
        <f t="shared" si="0"/>
        <v>Sem 05</v>
      </c>
      <c r="G2" s="51" t="str">
        <f t="shared" si="0"/>
        <v>Sem 06</v>
      </c>
      <c r="H2" s="51" t="str">
        <f t="shared" si="0"/>
        <v>Sem 07</v>
      </c>
      <c r="I2" s="51" t="str">
        <f t="shared" si="0"/>
        <v>Sem 08</v>
      </c>
      <c r="J2" s="51" t="str">
        <f t="shared" si="0"/>
        <v>Sem 09</v>
      </c>
      <c r="K2" s="51" t="str">
        <f t="shared" si="0"/>
        <v>Sem 10</v>
      </c>
      <c r="L2" s="51" t="str">
        <f t="shared" si="0"/>
        <v>Sem 11</v>
      </c>
      <c r="M2" s="51" t="str">
        <f t="shared" si="0"/>
        <v>Sem 12</v>
      </c>
      <c r="N2" s="51" t="str">
        <f t="shared" si="0"/>
        <v>Sem 13</v>
      </c>
      <c r="O2" s="51" t="str">
        <f t="shared" si="0"/>
        <v>Sem 14</v>
      </c>
      <c r="P2" s="51" t="str">
        <f t="shared" si="0"/>
        <v>Sem 15</v>
      </c>
      <c r="Q2" s="51" t="str">
        <f t="shared" si="0"/>
        <v>Sem 16</v>
      </c>
      <c r="R2" s="51" t="str">
        <f t="shared" si="0"/>
        <v>Sem 17</v>
      </c>
      <c r="S2" s="51" t="str">
        <f t="shared" si="0"/>
        <v>Sem 18</v>
      </c>
      <c r="T2" s="51" t="str">
        <f t="shared" si="0"/>
        <v>Sem 19</v>
      </c>
      <c r="U2" s="51" t="str">
        <f t="shared" si="0"/>
        <v>Sem 20</v>
      </c>
      <c r="V2" s="51" t="str">
        <f t="shared" si="0"/>
        <v>Sem 21</v>
      </c>
      <c r="W2" s="51" t="str">
        <f t="shared" si="0"/>
        <v>Sem 22</v>
      </c>
      <c r="X2" s="51" t="str">
        <f t="shared" si="0"/>
        <v>Sem 23</v>
      </c>
      <c r="Y2" s="51" t="str">
        <f t="shared" si="0"/>
        <v>Sem 24</v>
      </c>
      <c r="Z2" s="51" t="str">
        <f t="shared" si="0"/>
        <v>Sem 25</v>
      </c>
      <c r="AA2" s="51" t="str">
        <f t="shared" si="0"/>
        <v>Sem 26</v>
      </c>
      <c r="AB2" s="51" t="str">
        <f t="shared" si="0"/>
        <v>Sem 27</v>
      </c>
      <c r="AC2" s="51" t="str">
        <f t="shared" si="0"/>
        <v>Sem 28</v>
      </c>
      <c r="AD2" s="51" t="str">
        <f t="shared" si="0"/>
        <v>Sem 29</v>
      </c>
      <c r="AE2" s="51" t="str">
        <f t="shared" si="0"/>
        <v>Sem 30</v>
      </c>
      <c r="AF2" s="51" t="str">
        <f t="shared" si="0"/>
        <v>Sem 31</v>
      </c>
      <c r="AG2" s="51" t="str">
        <f t="shared" si="0"/>
        <v>Sem 32</v>
      </c>
      <c r="AH2" s="51" t="str">
        <f t="shared" si="0"/>
        <v>Sem 33</v>
      </c>
      <c r="AI2" s="51" t="str">
        <f t="shared" si="0"/>
        <v>Sem 34</v>
      </c>
      <c r="AJ2" s="51" t="str">
        <f t="shared" si="0"/>
        <v>Sem 35</v>
      </c>
      <c r="AK2" s="51" t="str">
        <f t="shared" si="0"/>
        <v>Sem 36</v>
      </c>
      <c r="AL2" s="51" t="str">
        <f t="shared" si="0"/>
        <v>Sem 37</v>
      </c>
      <c r="AM2" s="51" t="str">
        <f t="shared" si="0"/>
        <v>Sem 38</v>
      </c>
      <c r="AN2" s="51" t="str">
        <f t="shared" si="0"/>
        <v>Sem 39</v>
      </c>
      <c r="AO2" s="51" t="str">
        <f t="shared" si="0"/>
        <v>Sem 40</v>
      </c>
      <c r="AP2" s="51" t="str">
        <f t="shared" si="0"/>
        <v>Sem 41</v>
      </c>
      <c r="AQ2" s="51" t="str">
        <f t="shared" si="0"/>
        <v>Sem 42</v>
      </c>
      <c r="AR2" s="51" t="str">
        <f t="shared" si="0"/>
        <v>Sem 43</v>
      </c>
      <c r="AS2" s="51" t="str">
        <f t="shared" si="0"/>
        <v>Sem 44</v>
      </c>
      <c r="AT2" s="51" t="str">
        <f t="shared" si="0"/>
        <v>Sem 45</v>
      </c>
      <c r="AU2" s="51" t="str">
        <f t="shared" si="0"/>
        <v>Sem 46</v>
      </c>
      <c r="AV2" s="51" t="str">
        <f t="shared" si="0"/>
        <v>Sem 47</v>
      </c>
      <c r="AW2" s="51" t="str">
        <f t="shared" si="0"/>
        <v>Sem 48</v>
      </c>
      <c r="AX2" s="51" t="str">
        <f t="shared" si="0"/>
        <v>Sem 49</v>
      </c>
      <c r="AY2" s="51" t="str">
        <f t="shared" si="0"/>
        <v>Sem 50</v>
      </c>
      <c r="AZ2" s="51" t="str">
        <f t="shared" si="0"/>
        <v>Sem 51</v>
      </c>
      <c r="BA2" s="51" t="str">
        <f t="shared" si="0"/>
        <v>Sem 52</v>
      </c>
    </row>
    <row r="3" spans="1:55" x14ac:dyDescent="0.35">
      <c r="A3" t="str">
        <f>'Sem 01'!A4</f>
        <v>client 01</v>
      </c>
      <c r="B3" s="22">
        <f ca="1">OFFSET(INDIRECT("'"&amp;B$2&amp;"'!O4"),ROW()-3,)</f>
        <v>244</v>
      </c>
      <c r="C3" s="22">
        <f t="shared" ref="C3:J3" ca="1" si="1">OFFSET(INDIRECT("'"&amp;C$2&amp;"'!O4"),ROW()-3,)</f>
        <v>0</v>
      </c>
      <c r="D3" s="22">
        <f t="shared" ca="1" si="1"/>
        <v>0</v>
      </c>
      <c r="E3" s="22">
        <f t="shared" ca="1" si="1"/>
        <v>0</v>
      </c>
      <c r="F3" s="22">
        <f t="shared" ca="1" si="1"/>
        <v>0</v>
      </c>
      <c r="G3" s="22">
        <f t="shared" ca="1" si="1"/>
        <v>0</v>
      </c>
      <c r="H3" s="22">
        <f t="shared" ca="1" si="1"/>
        <v>0</v>
      </c>
      <c r="I3" s="22">
        <f t="shared" ca="1" si="1"/>
        <v>0</v>
      </c>
      <c r="J3" s="22">
        <f t="shared" ca="1" si="1"/>
        <v>0</v>
      </c>
      <c r="BB3" s="22">
        <f ca="1">SUM(B3:BA3)</f>
        <v>244</v>
      </c>
      <c r="BC3" t="str">
        <f>A3</f>
        <v>client 01</v>
      </c>
    </row>
    <row r="4" spans="1:55" x14ac:dyDescent="0.35">
      <c r="A4" t="str">
        <f>'Sem 01'!A5</f>
        <v>client 02</v>
      </c>
      <c r="B4" s="22">
        <f t="shared" ref="B4:J22" ca="1" si="2">OFFSET(INDIRECT("'"&amp;B$2&amp;"'!O4"),ROW()-3,)</f>
        <v>105</v>
      </c>
      <c r="C4" s="22">
        <f t="shared" ca="1" si="2"/>
        <v>0</v>
      </c>
      <c r="D4" s="22">
        <f t="shared" ca="1" si="2"/>
        <v>0</v>
      </c>
      <c r="E4" s="22">
        <f t="shared" ca="1" si="2"/>
        <v>0</v>
      </c>
      <c r="F4" s="22">
        <f t="shared" ca="1" si="2"/>
        <v>0</v>
      </c>
      <c r="G4" s="22">
        <f t="shared" ca="1" si="2"/>
        <v>0</v>
      </c>
      <c r="H4" s="22">
        <f t="shared" ca="1" si="2"/>
        <v>0</v>
      </c>
      <c r="I4" s="22">
        <f t="shared" ca="1" si="2"/>
        <v>0</v>
      </c>
      <c r="J4" s="22">
        <f t="shared" ca="1" si="2"/>
        <v>0</v>
      </c>
      <c r="BB4" s="22">
        <f t="shared" ref="BB4:BB26" ca="1" si="3">SUM(B4:BA4)</f>
        <v>105</v>
      </c>
      <c r="BC4" t="str">
        <f t="shared" ref="BC4:BC22" si="4">A4</f>
        <v>client 02</v>
      </c>
    </row>
    <row r="5" spans="1:55" x14ac:dyDescent="0.35">
      <c r="A5" t="str">
        <f>'Sem 01'!A6</f>
        <v>client 03</v>
      </c>
      <c r="B5" s="22">
        <f t="shared" ca="1" si="2"/>
        <v>428.5</v>
      </c>
      <c r="C5" s="22">
        <f t="shared" ca="1" si="2"/>
        <v>0</v>
      </c>
      <c r="D5" s="22">
        <f t="shared" ca="1" si="2"/>
        <v>0</v>
      </c>
      <c r="E5" s="22">
        <f t="shared" ca="1" si="2"/>
        <v>0</v>
      </c>
      <c r="F5" s="22">
        <f t="shared" ca="1" si="2"/>
        <v>0</v>
      </c>
      <c r="G5" s="22">
        <f t="shared" ca="1" si="2"/>
        <v>0</v>
      </c>
      <c r="H5" s="22">
        <f t="shared" ca="1" si="2"/>
        <v>0</v>
      </c>
      <c r="I5" s="22">
        <f t="shared" ca="1" si="2"/>
        <v>0</v>
      </c>
      <c r="J5" s="22">
        <f t="shared" ca="1" si="2"/>
        <v>0</v>
      </c>
      <c r="BB5" s="22">
        <f t="shared" ca="1" si="3"/>
        <v>428.5</v>
      </c>
      <c r="BC5" t="str">
        <f t="shared" si="4"/>
        <v>client 03</v>
      </c>
    </row>
    <row r="6" spans="1:55" x14ac:dyDescent="0.35">
      <c r="A6" t="str">
        <f>'Sem 01'!A7</f>
        <v>client 04</v>
      </c>
      <c r="B6" s="22">
        <f t="shared" ca="1" si="2"/>
        <v>404.85</v>
      </c>
      <c r="C6" s="22">
        <f t="shared" ca="1" si="2"/>
        <v>0</v>
      </c>
      <c r="D6" s="22">
        <f t="shared" ca="1" si="2"/>
        <v>0</v>
      </c>
      <c r="E6" s="22">
        <f t="shared" ca="1" si="2"/>
        <v>0</v>
      </c>
      <c r="F6" s="22">
        <f t="shared" ca="1" si="2"/>
        <v>0</v>
      </c>
      <c r="G6" s="22">
        <f t="shared" ca="1" si="2"/>
        <v>0</v>
      </c>
      <c r="H6" s="22">
        <f t="shared" ca="1" si="2"/>
        <v>0</v>
      </c>
      <c r="I6" s="22">
        <f t="shared" ca="1" si="2"/>
        <v>0</v>
      </c>
      <c r="J6" s="22">
        <f t="shared" ca="1" si="2"/>
        <v>0</v>
      </c>
      <c r="BB6" s="22">
        <f t="shared" ca="1" si="3"/>
        <v>404.85</v>
      </c>
      <c r="BC6" t="str">
        <f t="shared" si="4"/>
        <v>client 04</v>
      </c>
    </row>
    <row r="7" spans="1:55" x14ac:dyDescent="0.35">
      <c r="A7" t="str">
        <f>'Sem 01'!A8</f>
        <v>client 05</v>
      </c>
      <c r="B7" s="22">
        <f t="shared" ca="1" si="2"/>
        <v>0</v>
      </c>
      <c r="C7" s="22">
        <f t="shared" ca="1" si="2"/>
        <v>0</v>
      </c>
      <c r="D7" s="22">
        <f t="shared" ca="1" si="2"/>
        <v>0</v>
      </c>
      <c r="E7" s="22">
        <f t="shared" ca="1" si="2"/>
        <v>0</v>
      </c>
      <c r="F7" s="22">
        <f t="shared" ca="1" si="2"/>
        <v>0</v>
      </c>
      <c r="G7" s="22">
        <f t="shared" ca="1" si="2"/>
        <v>0</v>
      </c>
      <c r="H7" s="22">
        <f t="shared" ca="1" si="2"/>
        <v>0</v>
      </c>
      <c r="I7" s="22">
        <f t="shared" ca="1" si="2"/>
        <v>0</v>
      </c>
      <c r="J7" s="22">
        <f t="shared" ca="1" si="2"/>
        <v>0</v>
      </c>
      <c r="BB7" s="22">
        <f t="shared" ca="1" si="3"/>
        <v>0</v>
      </c>
      <c r="BC7" t="str">
        <f t="shared" si="4"/>
        <v>client 05</v>
      </c>
    </row>
    <row r="8" spans="1:55" x14ac:dyDescent="0.35">
      <c r="A8" t="str">
        <f>'Sem 01'!A9</f>
        <v>client 06</v>
      </c>
      <c r="B8" s="22">
        <f t="shared" ca="1" si="2"/>
        <v>245.7</v>
      </c>
      <c r="C8" s="22">
        <f t="shared" ca="1" si="2"/>
        <v>0</v>
      </c>
      <c r="D8" s="22">
        <f t="shared" ca="1" si="2"/>
        <v>0</v>
      </c>
      <c r="E8" s="22">
        <f t="shared" ca="1" si="2"/>
        <v>0</v>
      </c>
      <c r="F8" s="22">
        <f t="shared" ca="1" si="2"/>
        <v>0</v>
      </c>
      <c r="G8" s="22">
        <f t="shared" ca="1" si="2"/>
        <v>0</v>
      </c>
      <c r="H8" s="22">
        <f t="shared" ca="1" si="2"/>
        <v>0</v>
      </c>
      <c r="I8" s="22">
        <f t="shared" ca="1" si="2"/>
        <v>0</v>
      </c>
      <c r="J8" s="22">
        <f t="shared" ca="1" si="2"/>
        <v>0</v>
      </c>
      <c r="BB8" s="22">
        <f t="shared" ca="1" si="3"/>
        <v>245.7</v>
      </c>
      <c r="BC8" t="str">
        <f t="shared" si="4"/>
        <v>client 06</v>
      </c>
    </row>
    <row r="9" spans="1:55" x14ac:dyDescent="0.35">
      <c r="A9" t="str">
        <f>'Sem 01'!A10</f>
        <v>client 07</v>
      </c>
      <c r="B9" s="22">
        <f t="shared" ca="1" si="2"/>
        <v>0</v>
      </c>
      <c r="C9" s="22">
        <f t="shared" ca="1" si="2"/>
        <v>0</v>
      </c>
      <c r="D9" s="22">
        <f t="shared" ca="1" si="2"/>
        <v>0</v>
      </c>
      <c r="E9" s="22">
        <f t="shared" ca="1" si="2"/>
        <v>0</v>
      </c>
      <c r="F9" s="22">
        <f t="shared" ca="1" si="2"/>
        <v>0</v>
      </c>
      <c r="G9" s="22">
        <f t="shared" ca="1" si="2"/>
        <v>0</v>
      </c>
      <c r="H9" s="22">
        <f t="shared" ca="1" si="2"/>
        <v>0</v>
      </c>
      <c r="I9" s="22">
        <f t="shared" ca="1" si="2"/>
        <v>0</v>
      </c>
      <c r="J9" s="22">
        <f t="shared" ca="1" si="2"/>
        <v>0</v>
      </c>
      <c r="BB9" s="22">
        <f t="shared" ca="1" si="3"/>
        <v>0</v>
      </c>
      <c r="BC9" t="str">
        <f t="shared" si="4"/>
        <v>client 07</v>
      </c>
    </row>
    <row r="10" spans="1:55" x14ac:dyDescent="0.35">
      <c r="A10" t="str">
        <f>'Sem 01'!A11</f>
        <v>client 08</v>
      </c>
      <c r="B10" s="22">
        <f t="shared" ca="1" si="2"/>
        <v>0</v>
      </c>
      <c r="C10" s="22">
        <f t="shared" ca="1" si="2"/>
        <v>0</v>
      </c>
      <c r="D10" s="22">
        <f t="shared" ca="1" si="2"/>
        <v>0</v>
      </c>
      <c r="E10" s="22">
        <f t="shared" ca="1" si="2"/>
        <v>0</v>
      </c>
      <c r="F10" s="22">
        <f t="shared" ca="1" si="2"/>
        <v>0</v>
      </c>
      <c r="G10" s="22">
        <f t="shared" ca="1" si="2"/>
        <v>0</v>
      </c>
      <c r="H10" s="22">
        <f t="shared" ca="1" si="2"/>
        <v>0</v>
      </c>
      <c r="I10" s="22">
        <f t="shared" ca="1" si="2"/>
        <v>0</v>
      </c>
      <c r="J10" s="22">
        <f t="shared" ca="1" si="2"/>
        <v>0</v>
      </c>
      <c r="BB10" s="22">
        <f t="shared" ca="1" si="3"/>
        <v>0</v>
      </c>
      <c r="BC10" t="str">
        <f t="shared" si="4"/>
        <v>client 08</v>
      </c>
    </row>
    <row r="11" spans="1:55" x14ac:dyDescent="0.35">
      <c r="A11" t="str">
        <f>'Sem 01'!A12</f>
        <v>client 09</v>
      </c>
      <c r="B11" s="22">
        <f t="shared" ca="1" si="2"/>
        <v>0</v>
      </c>
      <c r="C11" s="22">
        <f t="shared" ca="1" si="2"/>
        <v>0</v>
      </c>
      <c r="D11" s="22">
        <f t="shared" ca="1" si="2"/>
        <v>0</v>
      </c>
      <c r="E11" s="22">
        <f t="shared" ca="1" si="2"/>
        <v>0</v>
      </c>
      <c r="F11" s="22">
        <f t="shared" ca="1" si="2"/>
        <v>0</v>
      </c>
      <c r="G11" s="22">
        <f t="shared" ca="1" si="2"/>
        <v>0</v>
      </c>
      <c r="H11" s="22">
        <f t="shared" ca="1" si="2"/>
        <v>0</v>
      </c>
      <c r="I11" s="22">
        <f t="shared" ca="1" si="2"/>
        <v>0</v>
      </c>
      <c r="J11" s="22">
        <f t="shared" ca="1" si="2"/>
        <v>0</v>
      </c>
      <c r="BB11" s="22">
        <f t="shared" ca="1" si="3"/>
        <v>0</v>
      </c>
      <c r="BC11" t="str">
        <f t="shared" si="4"/>
        <v>client 09</v>
      </c>
    </row>
    <row r="12" spans="1:55" x14ac:dyDescent="0.35">
      <c r="A12" t="str">
        <f>'Sem 01'!A13</f>
        <v>client 10</v>
      </c>
      <c r="B12" s="22">
        <f t="shared" ca="1" si="2"/>
        <v>221.25</v>
      </c>
      <c r="C12" s="22">
        <f t="shared" ca="1" si="2"/>
        <v>0</v>
      </c>
      <c r="D12" s="22">
        <f t="shared" ca="1" si="2"/>
        <v>0</v>
      </c>
      <c r="E12" s="22">
        <f t="shared" ca="1" si="2"/>
        <v>0</v>
      </c>
      <c r="F12" s="22">
        <f t="shared" ca="1" si="2"/>
        <v>0</v>
      </c>
      <c r="G12" s="22">
        <f t="shared" ca="1" si="2"/>
        <v>0</v>
      </c>
      <c r="H12" s="22">
        <f t="shared" ca="1" si="2"/>
        <v>0</v>
      </c>
      <c r="I12" s="22">
        <f t="shared" ca="1" si="2"/>
        <v>0</v>
      </c>
      <c r="J12" s="22">
        <f t="shared" ca="1" si="2"/>
        <v>0</v>
      </c>
      <c r="BB12" s="22">
        <f t="shared" ca="1" si="3"/>
        <v>221.25</v>
      </c>
      <c r="BC12" t="str">
        <f t="shared" si="4"/>
        <v>client 10</v>
      </c>
    </row>
    <row r="13" spans="1:55" x14ac:dyDescent="0.35">
      <c r="A13" t="str">
        <f>'Sem 01'!A14</f>
        <v>client 11</v>
      </c>
      <c r="B13" s="22">
        <f t="shared" ca="1" si="2"/>
        <v>88</v>
      </c>
      <c r="C13" s="22">
        <f t="shared" ca="1" si="2"/>
        <v>0</v>
      </c>
      <c r="D13" s="22">
        <f t="shared" ca="1" si="2"/>
        <v>0</v>
      </c>
      <c r="E13" s="22">
        <f t="shared" ca="1" si="2"/>
        <v>0</v>
      </c>
      <c r="F13" s="22">
        <f t="shared" ca="1" si="2"/>
        <v>0</v>
      </c>
      <c r="G13" s="22">
        <f t="shared" ca="1" si="2"/>
        <v>0</v>
      </c>
      <c r="H13" s="22">
        <f t="shared" ca="1" si="2"/>
        <v>0</v>
      </c>
      <c r="I13" s="22">
        <f t="shared" ca="1" si="2"/>
        <v>0</v>
      </c>
      <c r="J13" s="22">
        <f t="shared" ca="1" si="2"/>
        <v>0</v>
      </c>
      <c r="BB13" s="22">
        <f t="shared" ca="1" si="3"/>
        <v>88</v>
      </c>
      <c r="BC13" t="str">
        <f t="shared" si="4"/>
        <v>client 11</v>
      </c>
    </row>
    <row r="14" spans="1:55" x14ac:dyDescent="0.35">
      <c r="A14" t="str">
        <f>'Sem 01'!A15</f>
        <v>client 12</v>
      </c>
      <c r="B14" s="22">
        <f t="shared" ca="1" si="2"/>
        <v>71.7</v>
      </c>
      <c r="C14" s="22">
        <f t="shared" ca="1" si="2"/>
        <v>0</v>
      </c>
      <c r="D14" s="22">
        <f t="shared" ca="1" si="2"/>
        <v>0</v>
      </c>
      <c r="E14" s="22">
        <f t="shared" ca="1" si="2"/>
        <v>0</v>
      </c>
      <c r="F14" s="22">
        <f t="shared" ca="1" si="2"/>
        <v>0</v>
      </c>
      <c r="G14" s="22">
        <f t="shared" ca="1" si="2"/>
        <v>0</v>
      </c>
      <c r="H14" s="22">
        <f t="shared" ca="1" si="2"/>
        <v>0</v>
      </c>
      <c r="I14" s="22">
        <f t="shared" ca="1" si="2"/>
        <v>0</v>
      </c>
      <c r="J14" s="22">
        <f t="shared" ca="1" si="2"/>
        <v>0</v>
      </c>
      <c r="BB14" s="22">
        <f t="shared" ca="1" si="3"/>
        <v>71.7</v>
      </c>
      <c r="BC14" t="str">
        <f t="shared" si="4"/>
        <v>client 12</v>
      </c>
    </row>
    <row r="15" spans="1:55" x14ac:dyDescent="0.35">
      <c r="A15" t="str">
        <f>'Sem 01'!A16</f>
        <v>client 13</v>
      </c>
      <c r="B15" s="22">
        <f t="shared" ca="1" si="2"/>
        <v>113.4</v>
      </c>
      <c r="C15" s="22">
        <f t="shared" ca="1" si="2"/>
        <v>0</v>
      </c>
      <c r="D15" s="22">
        <f t="shared" ca="1" si="2"/>
        <v>0</v>
      </c>
      <c r="E15" s="22">
        <f t="shared" ca="1" si="2"/>
        <v>0</v>
      </c>
      <c r="F15" s="22">
        <f t="shared" ca="1" si="2"/>
        <v>0</v>
      </c>
      <c r="G15" s="22">
        <f t="shared" ca="1" si="2"/>
        <v>0</v>
      </c>
      <c r="H15" s="22">
        <f t="shared" ca="1" si="2"/>
        <v>0</v>
      </c>
      <c r="I15" s="22">
        <f t="shared" ca="1" si="2"/>
        <v>0</v>
      </c>
      <c r="J15" s="22">
        <f t="shared" ca="1" si="2"/>
        <v>0</v>
      </c>
      <c r="BB15" s="22">
        <f t="shared" ca="1" si="3"/>
        <v>113.4</v>
      </c>
      <c r="BC15" t="str">
        <f t="shared" si="4"/>
        <v>client 13</v>
      </c>
    </row>
    <row r="16" spans="1:55" x14ac:dyDescent="0.35">
      <c r="A16" t="str">
        <f>'Sem 01'!A17</f>
        <v>client 14</v>
      </c>
      <c r="B16" s="22">
        <f t="shared" ca="1" si="2"/>
        <v>149.69999999999999</v>
      </c>
      <c r="C16" s="22">
        <f t="shared" ca="1" si="2"/>
        <v>0</v>
      </c>
      <c r="D16" s="22">
        <f t="shared" ca="1" si="2"/>
        <v>0</v>
      </c>
      <c r="E16" s="22">
        <f t="shared" ca="1" si="2"/>
        <v>0</v>
      </c>
      <c r="F16" s="22">
        <f t="shared" ca="1" si="2"/>
        <v>0</v>
      </c>
      <c r="G16" s="22">
        <f t="shared" ca="1" si="2"/>
        <v>0</v>
      </c>
      <c r="H16" s="22">
        <f t="shared" ca="1" si="2"/>
        <v>0</v>
      </c>
      <c r="I16" s="22">
        <f t="shared" ca="1" si="2"/>
        <v>0</v>
      </c>
      <c r="J16" s="22">
        <f t="shared" ca="1" si="2"/>
        <v>0</v>
      </c>
      <c r="BB16" s="22">
        <f t="shared" ca="1" si="3"/>
        <v>149.69999999999999</v>
      </c>
      <c r="BC16" t="str">
        <f t="shared" si="4"/>
        <v>client 14</v>
      </c>
    </row>
    <row r="17" spans="1:55" x14ac:dyDescent="0.35">
      <c r="A17" t="str">
        <f>'Sem 01'!A18</f>
        <v>client 15</v>
      </c>
      <c r="B17" s="22">
        <f t="shared" ca="1" si="2"/>
        <v>256.35000000000002</v>
      </c>
      <c r="C17" s="22">
        <f t="shared" ca="1" si="2"/>
        <v>0</v>
      </c>
      <c r="D17" s="22">
        <f t="shared" ca="1" si="2"/>
        <v>0</v>
      </c>
      <c r="E17" s="22">
        <f t="shared" ca="1" si="2"/>
        <v>0</v>
      </c>
      <c r="F17" s="22">
        <f t="shared" ca="1" si="2"/>
        <v>0</v>
      </c>
      <c r="G17" s="22">
        <f t="shared" ca="1" si="2"/>
        <v>0</v>
      </c>
      <c r="H17" s="22">
        <f t="shared" ca="1" si="2"/>
        <v>0</v>
      </c>
      <c r="I17" s="22">
        <f t="shared" ca="1" si="2"/>
        <v>0</v>
      </c>
      <c r="J17" s="22">
        <f t="shared" ca="1" si="2"/>
        <v>0</v>
      </c>
      <c r="BB17" s="22">
        <f t="shared" ca="1" si="3"/>
        <v>256.35000000000002</v>
      </c>
      <c r="BC17" t="str">
        <f t="shared" si="4"/>
        <v>client 15</v>
      </c>
    </row>
    <row r="18" spans="1:55" x14ac:dyDescent="0.35">
      <c r="A18">
        <f>'Sem 01'!A19</f>
        <v>0</v>
      </c>
      <c r="B18" s="22">
        <f t="shared" ca="1" si="2"/>
        <v>0</v>
      </c>
      <c r="C18" s="22">
        <f t="shared" ca="1" si="2"/>
        <v>0</v>
      </c>
      <c r="D18" s="22">
        <f t="shared" ca="1" si="2"/>
        <v>0</v>
      </c>
      <c r="E18" s="22">
        <f t="shared" ca="1" si="2"/>
        <v>0</v>
      </c>
      <c r="F18" s="22">
        <f t="shared" ca="1" si="2"/>
        <v>0</v>
      </c>
      <c r="G18" s="22">
        <f t="shared" ca="1" si="2"/>
        <v>0</v>
      </c>
      <c r="H18" s="22">
        <f t="shared" ca="1" si="2"/>
        <v>0</v>
      </c>
      <c r="I18" s="22">
        <f t="shared" ca="1" si="2"/>
        <v>0</v>
      </c>
      <c r="J18" s="22">
        <f t="shared" ca="1" si="2"/>
        <v>0</v>
      </c>
      <c r="BB18" s="22">
        <f t="shared" ca="1" si="3"/>
        <v>0</v>
      </c>
      <c r="BC18">
        <f t="shared" si="4"/>
        <v>0</v>
      </c>
    </row>
    <row r="19" spans="1:55" x14ac:dyDescent="0.35">
      <c r="A19">
        <f>'Sem 01'!A20</f>
        <v>0</v>
      </c>
      <c r="B19" s="22">
        <f t="shared" ca="1" si="2"/>
        <v>0</v>
      </c>
      <c r="C19" s="22">
        <f t="shared" ca="1" si="2"/>
        <v>0</v>
      </c>
      <c r="D19" s="22">
        <f t="shared" ca="1" si="2"/>
        <v>0</v>
      </c>
      <c r="E19" s="22">
        <f t="shared" ca="1" si="2"/>
        <v>0</v>
      </c>
      <c r="F19" s="22">
        <f t="shared" ca="1" si="2"/>
        <v>0</v>
      </c>
      <c r="G19" s="22">
        <f t="shared" ca="1" si="2"/>
        <v>0</v>
      </c>
      <c r="H19" s="22">
        <f t="shared" ca="1" si="2"/>
        <v>0</v>
      </c>
      <c r="I19" s="22">
        <f t="shared" ca="1" si="2"/>
        <v>0</v>
      </c>
      <c r="J19" s="22">
        <f t="shared" ca="1" si="2"/>
        <v>0</v>
      </c>
      <c r="BB19" s="22">
        <f t="shared" ca="1" si="3"/>
        <v>0</v>
      </c>
      <c r="BC19">
        <f t="shared" si="4"/>
        <v>0</v>
      </c>
    </row>
    <row r="20" spans="1:55" x14ac:dyDescent="0.35">
      <c r="A20">
        <f>'Sem 01'!A21</f>
        <v>0</v>
      </c>
      <c r="B20" s="22">
        <f t="shared" ca="1" si="2"/>
        <v>0</v>
      </c>
      <c r="C20" s="22">
        <f t="shared" ca="1" si="2"/>
        <v>0</v>
      </c>
      <c r="D20" s="22">
        <f t="shared" ca="1" si="2"/>
        <v>0</v>
      </c>
      <c r="E20" s="22">
        <f t="shared" ca="1" si="2"/>
        <v>0</v>
      </c>
      <c r="F20" s="22">
        <f t="shared" ca="1" si="2"/>
        <v>0</v>
      </c>
      <c r="G20" s="22">
        <f t="shared" ca="1" si="2"/>
        <v>0</v>
      </c>
      <c r="H20" s="22">
        <f t="shared" ca="1" si="2"/>
        <v>0</v>
      </c>
      <c r="I20" s="22">
        <f t="shared" ca="1" si="2"/>
        <v>0</v>
      </c>
      <c r="J20" s="22">
        <f t="shared" ca="1" si="2"/>
        <v>0</v>
      </c>
      <c r="BB20" s="22">
        <f t="shared" ca="1" si="3"/>
        <v>0</v>
      </c>
      <c r="BC20">
        <f t="shared" si="4"/>
        <v>0</v>
      </c>
    </row>
    <row r="21" spans="1:55" x14ac:dyDescent="0.35">
      <c r="A21">
        <f>'Sem 01'!A22</f>
        <v>0</v>
      </c>
      <c r="B21" s="22">
        <f t="shared" ca="1" si="2"/>
        <v>0</v>
      </c>
      <c r="C21" s="22">
        <f t="shared" ca="1" si="2"/>
        <v>0</v>
      </c>
      <c r="D21" s="22">
        <f t="shared" ca="1" si="2"/>
        <v>0</v>
      </c>
      <c r="E21" s="22">
        <f t="shared" ca="1" si="2"/>
        <v>0</v>
      </c>
      <c r="F21" s="22">
        <f t="shared" ca="1" si="2"/>
        <v>0</v>
      </c>
      <c r="G21" s="22">
        <f t="shared" ca="1" si="2"/>
        <v>0</v>
      </c>
      <c r="H21" s="22">
        <f t="shared" ca="1" si="2"/>
        <v>0</v>
      </c>
      <c r="I21" s="22">
        <f t="shared" ca="1" si="2"/>
        <v>0</v>
      </c>
      <c r="J21" s="22">
        <f t="shared" ca="1" si="2"/>
        <v>0</v>
      </c>
      <c r="BB21" s="22">
        <f t="shared" ca="1" si="3"/>
        <v>0</v>
      </c>
      <c r="BC21">
        <f t="shared" si="4"/>
        <v>0</v>
      </c>
    </row>
    <row r="22" spans="1:55" x14ac:dyDescent="0.35">
      <c r="A22" t="str">
        <f>'Sem 01'!A23</f>
        <v>(.)</v>
      </c>
      <c r="B22" s="22">
        <f t="shared" ca="1" si="2"/>
        <v>158.5</v>
      </c>
      <c r="C22" s="22">
        <f t="shared" ca="1" si="2"/>
        <v>0</v>
      </c>
      <c r="D22" s="22">
        <f t="shared" ca="1" si="2"/>
        <v>0</v>
      </c>
      <c r="E22" s="22">
        <f t="shared" ca="1" si="2"/>
        <v>0</v>
      </c>
      <c r="F22" s="22">
        <f t="shared" ca="1" si="2"/>
        <v>0</v>
      </c>
      <c r="G22" s="22">
        <f t="shared" ca="1" si="2"/>
        <v>0</v>
      </c>
      <c r="H22" s="22">
        <f t="shared" ca="1" si="2"/>
        <v>0</v>
      </c>
      <c r="I22" s="22">
        <f t="shared" ca="1" si="2"/>
        <v>0</v>
      </c>
      <c r="J22" s="22">
        <f t="shared" ca="1" si="2"/>
        <v>0</v>
      </c>
      <c r="BB22" s="22">
        <f t="shared" ca="1" si="3"/>
        <v>158.5</v>
      </c>
      <c r="BC22" t="str">
        <f t="shared" si="4"/>
        <v>(.)</v>
      </c>
    </row>
    <row r="23" spans="1:55" x14ac:dyDescent="0.35">
      <c r="BB23" s="22">
        <f t="shared" si="3"/>
        <v>0</v>
      </c>
    </row>
    <row r="24" spans="1:55" x14ac:dyDescent="0.35">
      <c r="BB24" s="22">
        <f t="shared" si="3"/>
        <v>0</v>
      </c>
    </row>
    <row r="25" spans="1:55" x14ac:dyDescent="0.35">
      <c r="BB25" s="22">
        <f t="shared" si="3"/>
        <v>0</v>
      </c>
    </row>
    <row r="26" spans="1:55" x14ac:dyDescent="0.35">
      <c r="BB26" s="22">
        <f t="shared" si="3"/>
        <v>0</v>
      </c>
    </row>
    <row r="27" spans="1:55" x14ac:dyDescent="0.35">
      <c r="A27" t="s">
        <v>119</v>
      </c>
      <c r="B27" s="22">
        <f ca="1">SUM(B3:B26)</f>
        <v>2486.9499999999998</v>
      </c>
      <c r="C27" s="22">
        <f t="shared" ref="C27:AO27" ca="1" si="5">SUM(C3:C26)</f>
        <v>0</v>
      </c>
      <c r="D27" s="22">
        <f t="shared" ca="1" si="5"/>
        <v>0</v>
      </c>
      <c r="E27" s="22">
        <f t="shared" ca="1" si="5"/>
        <v>0</v>
      </c>
      <c r="F27" s="22">
        <f t="shared" ca="1" si="5"/>
        <v>0</v>
      </c>
      <c r="G27" s="22">
        <f t="shared" ca="1" si="5"/>
        <v>0</v>
      </c>
      <c r="H27" s="22">
        <f t="shared" ca="1" si="5"/>
        <v>0</v>
      </c>
      <c r="I27" s="22">
        <f t="shared" ca="1" si="5"/>
        <v>0</v>
      </c>
      <c r="J27" s="22">
        <f t="shared" ca="1" si="5"/>
        <v>0</v>
      </c>
      <c r="K27" s="22">
        <f t="shared" si="5"/>
        <v>0</v>
      </c>
      <c r="L27" s="22">
        <f t="shared" si="5"/>
        <v>0</v>
      </c>
      <c r="M27" s="22">
        <f t="shared" si="5"/>
        <v>0</v>
      </c>
      <c r="N27" s="22">
        <f t="shared" si="5"/>
        <v>0</v>
      </c>
      <c r="O27" s="22">
        <f t="shared" si="5"/>
        <v>0</v>
      </c>
      <c r="P27" s="22">
        <f t="shared" si="5"/>
        <v>0</v>
      </c>
      <c r="Q27" s="22">
        <f t="shared" si="5"/>
        <v>0</v>
      </c>
      <c r="R27" s="22">
        <f t="shared" si="5"/>
        <v>0</v>
      </c>
      <c r="S27" s="22">
        <f t="shared" si="5"/>
        <v>0</v>
      </c>
      <c r="T27" s="22">
        <f t="shared" si="5"/>
        <v>0</v>
      </c>
      <c r="U27" s="22">
        <f t="shared" si="5"/>
        <v>0</v>
      </c>
      <c r="V27" s="22">
        <f t="shared" si="5"/>
        <v>0</v>
      </c>
      <c r="W27" s="22">
        <f t="shared" si="5"/>
        <v>0</v>
      </c>
      <c r="X27" s="22">
        <f t="shared" si="5"/>
        <v>0</v>
      </c>
      <c r="Y27" s="22">
        <f t="shared" si="5"/>
        <v>0</v>
      </c>
      <c r="Z27" s="22">
        <f t="shared" si="5"/>
        <v>0</v>
      </c>
      <c r="AA27" s="22">
        <f t="shared" si="5"/>
        <v>0</v>
      </c>
      <c r="AB27" s="22">
        <f t="shared" si="5"/>
        <v>0</v>
      </c>
      <c r="AC27" s="22">
        <f t="shared" si="5"/>
        <v>0</v>
      </c>
      <c r="AD27" s="22">
        <f t="shared" si="5"/>
        <v>0</v>
      </c>
      <c r="AE27" s="22">
        <f t="shared" si="5"/>
        <v>0</v>
      </c>
      <c r="AF27" s="22">
        <f t="shared" si="5"/>
        <v>0</v>
      </c>
      <c r="AG27" s="22">
        <f t="shared" si="5"/>
        <v>0</v>
      </c>
      <c r="AH27" s="22">
        <f t="shared" si="5"/>
        <v>0</v>
      </c>
      <c r="AI27" s="22">
        <f t="shared" si="5"/>
        <v>0</v>
      </c>
      <c r="AJ27" s="22">
        <f t="shared" si="5"/>
        <v>0</v>
      </c>
      <c r="AK27" s="22">
        <f t="shared" si="5"/>
        <v>0</v>
      </c>
      <c r="AL27" s="22">
        <f t="shared" si="5"/>
        <v>0</v>
      </c>
      <c r="AM27" s="22">
        <f t="shared" si="5"/>
        <v>0</v>
      </c>
      <c r="AN27" s="22">
        <f t="shared" si="5"/>
        <v>0</v>
      </c>
      <c r="AO27" s="22">
        <f t="shared" si="5"/>
        <v>0</v>
      </c>
      <c r="AP27" s="22">
        <f t="shared" ref="AP27:BB27" si="6">SUM(AP3:AP26)</f>
        <v>0</v>
      </c>
      <c r="AQ27" s="22">
        <f t="shared" si="6"/>
        <v>0</v>
      </c>
      <c r="AR27" s="22">
        <f t="shared" si="6"/>
        <v>0</v>
      </c>
      <c r="AS27" s="22">
        <f t="shared" si="6"/>
        <v>0</v>
      </c>
      <c r="AT27" s="22">
        <f t="shared" si="6"/>
        <v>0</v>
      </c>
      <c r="AU27" s="22">
        <f t="shared" si="6"/>
        <v>0</v>
      </c>
      <c r="AV27" s="22">
        <f t="shared" si="6"/>
        <v>0</v>
      </c>
      <c r="AW27" s="22">
        <f t="shared" si="6"/>
        <v>0</v>
      </c>
      <c r="AX27" s="22">
        <f t="shared" si="6"/>
        <v>0</v>
      </c>
      <c r="AY27" s="22">
        <f t="shared" si="6"/>
        <v>0</v>
      </c>
      <c r="AZ27" s="22">
        <f t="shared" si="6"/>
        <v>0</v>
      </c>
      <c r="BA27" s="22">
        <f t="shared" si="6"/>
        <v>0</v>
      </c>
      <c r="BB27" s="22">
        <f t="shared" ca="1" si="6"/>
        <v>2486.9499999999998</v>
      </c>
    </row>
    <row r="28" spans="1:55" x14ac:dyDescent="0.35">
      <c r="BA28" t="s">
        <v>55</v>
      </c>
      <c r="BB28" s="22">
        <f ca="1">SUM(B27:BA27)</f>
        <v>2486.9499999999998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2:J28"/>
  <sheetViews>
    <sheetView workbookViewId="0">
      <selection activeCell="A2" sqref="A2"/>
    </sheetView>
  </sheetViews>
  <sheetFormatPr baseColWidth="10" defaultRowHeight="14.5" x14ac:dyDescent="0.35"/>
  <cols>
    <col min="2" max="2" width="14.26953125" bestFit="1" customWidth="1"/>
    <col min="3" max="3" width="6.1796875" customWidth="1"/>
    <col min="7" max="7" width="23.26953125" bestFit="1" customWidth="1"/>
    <col min="8" max="8" width="13" bestFit="1" customWidth="1"/>
  </cols>
  <sheetData>
    <row r="2" spans="1:10" x14ac:dyDescent="0.35">
      <c r="A2" s="22">
        <f ca="1">Totaux!BB5</f>
        <v>428.5</v>
      </c>
      <c r="B2" t="str">
        <f>Totaux!BC5</f>
        <v>client 03</v>
      </c>
      <c r="C2" s="41">
        <f ca="1">A2/$B$28</f>
        <v>0.17229940288304954</v>
      </c>
      <c r="G2" t="s">
        <v>120</v>
      </c>
    </row>
    <row r="3" spans="1:10" x14ac:dyDescent="0.35">
      <c r="A3" s="22">
        <f ca="1">Totaux!BB6</f>
        <v>404.85</v>
      </c>
      <c r="B3" t="str">
        <f>Totaux!BC6</f>
        <v>client 04</v>
      </c>
      <c r="C3" s="41">
        <f t="shared" ref="C3:C17" ca="1" si="0">A3/$B$28</f>
        <v>0.16278976256056618</v>
      </c>
      <c r="D3" s="54">
        <v>0.33</v>
      </c>
    </row>
    <row r="4" spans="1:10" x14ac:dyDescent="0.35">
      <c r="A4" s="22">
        <f ca="1">Totaux!BB17</f>
        <v>256.35000000000002</v>
      </c>
      <c r="B4" t="str">
        <f>Totaux!BC17</f>
        <v>client 15</v>
      </c>
      <c r="C4" s="41">
        <f t="shared" ca="1" si="0"/>
        <v>0.10307806751241483</v>
      </c>
      <c r="G4" t="s">
        <v>121</v>
      </c>
      <c r="H4" s="55">
        <f ca="1">TODAY()</f>
        <v>43113</v>
      </c>
    </row>
    <row r="5" spans="1:10" x14ac:dyDescent="0.35">
      <c r="A5" s="22">
        <f ca="1">Totaux!BB8</f>
        <v>245.7</v>
      </c>
      <c r="B5" t="str">
        <f>Totaux!BC8</f>
        <v>client 06</v>
      </c>
      <c r="C5" s="41">
        <f t="shared" ca="1" si="0"/>
        <v>9.8795713625123141E-2</v>
      </c>
      <c r="G5" t="s">
        <v>122</v>
      </c>
      <c r="H5" s="55">
        <v>43101</v>
      </c>
      <c r="I5" t="s">
        <v>124</v>
      </c>
      <c r="J5" s="55">
        <v>43465</v>
      </c>
    </row>
    <row r="6" spans="1:10" x14ac:dyDescent="0.35">
      <c r="A6" s="22">
        <f ca="1">Totaux!BB3</f>
        <v>244</v>
      </c>
      <c r="B6" t="str">
        <f>Totaux!BC3</f>
        <v>client 01</v>
      </c>
      <c r="C6" s="41">
        <f t="shared" ca="1" si="0"/>
        <v>9.8112145398982692E-2</v>
      </c>
      <c r="D6" s="54">
        <v>0.3</v>
      </c>
    </row>
    <row r="7" spans="1:10" x14ac:dyDescent="0.35">
      <c r="A7" s="22">
        <f ca="1">Totaux!BB12</f>
        <v>221.25</v>
      </c>
      <c r="B7" t="str">
        <f>Totaux!BC12</f>
        <v>client 10</v>
      </c>
      <c r="C7" s="41">
        <f t="shared" ca="1" si="0"/>
        <v>8.8964394137397221E-2</v>
      </c>
      <c r="G7" t="s">
        <v>123</v>
      </c>
      <c r="H7">
        <f ca="1">NETWORKDAYS(H5,H4)</f>
        <v>10</v>
      </c>
    </row>
    <row r="8" spans="1:10" x14ac:dyDescent="0.35">
      <c r="A8" s="22">
        <f ca="1">Totaux!BB22</f>
        <v>158.5</v>
      </c>
      <c r="B8" t="str">
        <f>Totaux!BC22</f>
        <v>(.)</v>
      </c>
      <c r="C8" s="41">
        <f t="shared" ca="1" si="0"/>
        <v>6.3732684613683435E-2</v>
      </c>
      <c r="G8" t="s">
        <v>125</v>
      </c>
      <c r="H8">
        <f>NETWORKDAYS(H5,J5)</f>
        <v>261</v>
      </c>
    </row>
    <row r="9" spans="1:10" x14ac:dyDescent="0.35">
      <c r="A9" s="22">
        <f ca="1">Totaux!BB16</f>
        <v>149.69999999999999</v>
      </c>
      <c r="B9" t="str">
        <f>Totaux!BC16</f>
        <v>client 14</v>
      </c>
      <c r="C9" s="41">
        <f t="shared" ca="1" si="0"/>
        <v>6.0194213796015202E-2</v>
      </c>
    </row>
    <row r="10" spans="1:10" x14ac:dyDescent="0.35">
      <c r="A10" s="22">
        <f ca="1">Totaux!BB15</f>
        <v>113.4</v>
      </c>
      <c r="B10" t="str">
        <f>Totaux!BC15</f>
        <v>client 13</v>
      </c>
      <c r="C10" s="41">
        <f t="shared" ca="1" si="0"/>
        <v>4.5598021673133766E-2</v>
      </c>
      <c r="G10" t="s">
        <v>126</v>
      </c>
      <c r="H10" s="21">
        <f ca="1">(B28/H7)*H8</f>
        <v>64909.394999999997</v>
      </c>
    </row>
    <row r="11" spans="1:10" x14ac:dyDescent="0.35">
      <c r="A11" s="22">
        <f ca="1">Totaux!BB4</f>
        <v>105</v>
      </c>
      <c r="B11" t="str">
        <f>Totaux!BC4</f>
        <v>client 02</v>
      </c>
      <c r="C11" s="41">
        <f t="shared" ca="1" si="0"/>
        <v>4.2220390438086813E-2</v>
      </c>
    </row>
    <row r="12" spans="1:10" x14ac:dyDescent="0.35">
      <c r="A12" s="22">
        <f ca="1">Totaux!BB13</f>
        <v>88</v>
      </c>
      <c r="B12" t="str">
        <f>Totaux!BC13</f>
        <v>client 11</v>
      </c>
      <c r="C12" s="41">
        <f t="shared" ca="1" si="0"/>
        <v>3.5384708176682281E-2</v>
      </c>
    </row>
    <row r="13" spans="1:10" x14ac:dyDescent="0.35">
      <c r="A13" s="22">
        <f ca="1">Totaux!BB14</f>
        <v>71.7</v>
      </c>
      <c r="B13" t="str">
        <f>Totaux!BC14</f>
        <v>client 12</v>
      </c>
      <c r="C13" s="41">
        <f t="shared" ca="1" si="0"/>
        <v>2.8830495184864999E-2</v>
      </c>
    </row>
    <row r="14" spans="1:10" x14ac:dyDescent="0.35">
      <c r="A14" s="22">
        <f ca="1">Totaux!BB7</f>
        <v>0</v>
      </c>
      <c r="B14" t="str">
        <f>Totaux!BC7</f>
        <v>client 05</v>
      </c>
      <c r="C14" s="41">
        <f t="shared" ca="1" si="0"/>
        <v>0</v>
      </c>
    </row>
    <row r="15" spans="1:10" x14ac:dyDescent="0.35">
      <c r="A15" s="22">
        <f ca="1">Totaux!BB9</f>
        <v>0</v>
      </c>
      <c r="B15" t="str">
        <f>Totaux!BC9</f>
        <v>client 07</v>
      </c>
      <c r="C15" s="41">
        <f t="shared" ca="1" si="0"/>
        <v>0</v>
      </c>
    </row>
    <row r="16" spans="1:10" x14ac:dyDescent="0.35">
      <c r="A16" s="22">
        <f ca="1">Totaux!BB10</f>
        <v>0</v>
      </c>
      <c r="B16" t="str">
        <f>Totaux!BC10</f>
        <v>client 08</v>
      </c>
      <c r="C16" s="41">
        <f t="shared" ca="1" si="0"/>
        <v>0</v>
      </c>
    </row>
    <row r="17" spans="1:4" x14ac:dyDescent="0.35">
      <c r="A17" s="22">
        <f ca="1">Totaux!BB11</f>
        <v>0</v>
      </c>
      <c r="B17" t="str">
        <f>Totaux!BC11</f>
        <v>client 09</v>
      </c>
      <c r="C17" s="41">
        <f t="shared" ca="1" si="0"/>
        <v>0</v>
      </c>
      <c r="D17" s="54">
        <v>0.37</v>
      </c>
    </row>
    <row r="18" spans="1:4" x14ac:dyDescent="0.35">
      <c r="A18" s="22">
        <f ca="1">Totaux!BB18</f>
        <v>0</v>
      </c>
      <c r="B18">
        <f>Totaux!BC18</f>
        <v>0</v>
      </c>
    </row>
    <row r="19" spans="1:4" x14ac:dyDescent="0.35">
      <c r="A19" s="22">
        <f ca="1">Totaux!BB19</f>
        <v>0</v>
      </c>
      <c r="B19">
        <f>Totaux!BC19</f>
        <v>0</v>
      </c>
    </row>
    <row r="20" spans="1:4" x14ac:dyDescent="0.35">
      <c r="A20" s="22">
        <f ca="1">Totaux!BB20</f>
        <v>0</v>
      </c>
      <c r="B20">
        <f>Totaux!BC20</f>
        <v>0</v>
      </c>
    </row>
    <row r="21" spans="1:4" x14ac:dyDescent="0.35">
      <c r="A21" s="22">
        <f ca="1">Totaux!BB21</f>
        <v>0</v>
      </c>
      <c r="B21">
        <f>Totaux!BC21</f>
        <v>0</v>
      </c>
    </row>
    <row r="22" spans="1:4" x14ac:dyDescent="0.35">
      <c r="A22" s="22">
        <f>Totaux!BB23</f>
        <v>0</v>
      </c>
      <c r="B22">
        <f>Totaux!BC23</f>
        <v>0</v>
      </c>
    </row>
    <row r="23" spans="1:4" x14ac:dyDescent="0.35">
      <c r="A23" s="22">
        <f>Totaux!BB24</f>
        <v>0</v>
      </c>
      <c r="B23">
        <f>Totaux!BC24</f>
        <v>0</v>
      </c>
    </row>
    <row r="24" spans="1:4" x14ac:dyDescent="0.35">
      <c r="A24" s="22">
        <f>Totaux!BB25</f>
        <v>0</v>
      </c>
      <c r="B24">
        <f>Totaux!BC25</f>
        <v>0</v>
      </c>
    </row>
    <row r="25" spans="1:4" x14ac:dyDescent="0.35">
      <c r="A25" s="22">
        <f>Totaux!BB26</f>
        <v>0</v>
      </c>
      <c r="B25">
        <f>Totaux!BC26</f>
        <v>0</v>
      </c>
    </row>
    <row r="26" spans="1:4" x14ac:dyDescent="0.35">
      <c r="D26">
        <f>SUM(D2:D25)</f>
        <v>1</v>
      </c>
    </row>
    <row r="28" spans="1:4" x14ac:dyDescent="0.35">
      <c r="A28" t="s">
        <v>57</v>
      </c>
      <c r="B28" s="22">
        <f ca="1">Totaux!BB27</f>
        <v>2486.9499999999998</v>
      </c>
    </row>
  </sheetData>
  <sortState ref="A2:B17">
    <sortCondition descending="1" ref="A2:A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Sem 01</vt:lpstr>
      <vt:lpstr>Sem 02</vt:lpstr>
      <vt:lpstr>Sem 03</vt:lpstr>
      <vt:lpstr>Sem 04</vt:lpstr>
      <vt:lpstr>Sem 05</vt:lpstr>
      <vt:lpstr>Sem 06</vt:lpstr>
      <vt:lpstr>Sem 07</vt:lpstr>
      <vt:lpstr>Sem 08</vt:lpstr>
      <vt:lpstr>Sem 09</vt:lpstr>
      <vt:lpstr>Sem 10</vt:lpstr>
      <vt:lpstr>Sem 11</vt:lpstr>
      <vt:lpstr>Sem 12</vt:lpstr>
      <vt:lpstr>Sem 13</vt:lpstr>
      <vt:lpstr>Sem 14</vt:lpstr>
      <vt:lpstr>Sem 15</vt:lpstr>
      <vt:lpstr>Sem 16</vt:lpstr>
      <vt:lpstr>Sem 17</vt:lpstr>
      <vt:lpstr>Sem 18</vt:lpstr>
      <vt:lpstr>Sem 19</vt:lpstr>
      <vt:lpstr>Sem 20</vt:lpstr>
      <vt:lpstr>Sem 21</vt:lpstr>
      <vt:lpstr>Sem 22</vt:lpstr>
      <vt:lpstr>Sem 23</vt:lpstr>
      <vt:lpstr>Sem 24</vt:lpstr>
      <vt:lpstr>Sem 25</vt:lpstr>
      <vt:lpstr>Sem 26</vt:lpstr>
      <vt:lpstr>Sem 27</vt:lpstr>
      <vt:lpstr>Sem 28</vt:lpstr>
      <vt:lpstr>Sem 29</vt:lpstr>
      <vt:lpstr>Sem 30</vt:lpstr>
      <vt:lpstr>Sem 31</vt:lpstr>
      <vt:lpstr>Sem 32</vt:lpstr>
      <vt:lpstr>Sem 33</vt:lpstr>
      <vt:lpstr>Sem 34</vt:lpstr>
      <vt:lpstr>Sem 35</vt:lpstr>
      <vt:lpstr>Sem 36</vt:lpstr>
      <vt:lpstr>Sem 37</vt:lpstr>
      <vt:lpstr>Sem 38</vt:lpstr>
      <vt:lpstr>Sem 39</vt:lpstr>
      <vt:lpstr>Sem 40</vt:lpstr>
      <vt:lpstr>Sem 41</vt:lpstr>
      <vt:lpstr>Sem 42</vt:lpstr>
      <vt:lpstr>Sem 43</vt:lpstr>
      <vt:lpstr>Sem 44</vt:lpstr>
      <vt:lpstr>Sem 45</vt:lpstr>
      <vt:lpstr>Sem 46</vt:lpstr>
      <vt:lpstr>Sem 47</vt:lpstr>
      <vt:lpstr>Sem 48</vt:lpstr>
      <vt:lpstr>Sem 49</vt:lpstr>
      <vt:lpstr>Sem 50</vt:lpstr>
      <vt:lpstr>Sem 51</vt:lpstr>
      <vt:lpstr>Sem 52</vt:lpstr>
      <vt:lpstr>Totaux</vt:lpstr>
      <vt:lpstr>Classement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Michel</cp:lastModifiedBy>
  <cp:lastPrinted>2018-01-06T16:16:37Z</cp:lastPrinted>
  <dcterms:created xsi:type="dcterms:W3CDTF">2018-01-03T19:44:38Z</dcterms:created>
  <dcterms:modified xsi:type="dcterms:W3CDTF">2018-01-13T19:30:45Z</dcterms:modified>
</cp:coreProperties>
</file>