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M2" i="1" l="1"/>
  <c r="M3" i="1"/>
  <c r="M4" i="1"/>
  <c r="M5" i="1"/>
  <c r="M6" i="1"/>
  <c r="M7" i="1"/>
  <c r="M8" i="1"/>
  <c r="M9" i="1"/>
  <c r="M10" i="1"/>
  <c r="M11" i="1"/>
  <c r="M12" i="1"/>
  <c r="M13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B18" i="1" l="1"/>
  <c r="E18" i="1"/>
  <c r="B19" i="1"/>
  <c r="E19" i="1"/>
  <c r="B20" i="1"/>
  <c r="E20" i="1"/>
  <c r="B21" i="1"/>
  <c r="E21" i="1"/>
  <c r="B22" i="1"/>
  <c r="E22" i="1"/>
  <c r="B23" i="1"/>
  <c r="E23" i="1"/>
  <c r="B24" i="1"/>
  <c r="E24" i="1"/>
  <c r="B25" i="1"/>
  <c r="E25" i="1"/>
  <c r="B26" i="1"/>
  <c r="E26" i="1"/>
  <c r="B27" i="1"/>
  <c r="E27" i="1"/>
  <c r="B28" i="1"/>
  <c r="E28" i="1"/>
  <c r="B29" i="1"/>
  <c r="E29" i="1"/>
  <c r="B30" i="1"/>
  <c r="E30" i="1"/>
  <c r="B31" i="1"/>
  <c r="E31" i="1"/>
  <c r="B32" i="1"/>
  <c r="E32" i="1"/>
  <c r="B33" i="1"/>
  <c r="E33" i="1"/>
  <c r="B34" i="1"/>
  <c r="E34" i="1"/>
  <c r="B35" i="1"/>
  <c r="E35" i="1"/>
  <c r="B36" i="1"/>
  <c r="E36" i="1"/>
  <c r="B37" i="1"/>
  <c r="E37" i="1"/>
  <c r="B38" i="1"/>
  <c r="E38" i="1"/>
  <c r="B39" i="1"/>
  <c r="E39" i="1"/>
  <c r="B40" i="1"/>
  <c r="E40" i="1"/>
  <c r="B41" i="1"/>
  <c r="E41" i="1"/>
  <c r="B42" i="1"/>
  <c r="E42" i="1"/>
  <c r="B43" i="1"/>
  <c r="E43" i="1"/>
  <c r="B44" i="1"/>
  <c r="E44" i="1"/>
  <c r="B45" i="1"/>
  <c r="E45" i="1"/>
  <c r="B46" i="1"/>
  <c r="E46" i="1"/>
  <c r="B47" i="1"/>
  <c r="E47" i="1"/>
  <c r="B48" i="1"/>
  <c r="E48" i="1"/>
  <c r="B49" i="1"/>
  <c r="E49" i="1"/>
  <c r="B50" i="1"/>
  <c r="E50" i="1"/>
  <c r="B51" i="1"/>
  <c r="E51" i="1"/>
  <c r="B52" i="1"/>
  <c r="E52" i="1"/>
  <c r="B53" i="1"/>
  <c r="E53" i="1"/>
  <c r="B54" i="1"/>
  <c r="E54" i="1"/>
  <c r="B55" i="1"/>
  <c r="E55" i="1"/>
  <c r="B56" i="1"/>
  <c r="E56" i="1"/>
  <c r="B57" i="1"/>
  <c r="E57" i="1"/>
  <c r="B58" i="1"/>
  <c r="E58" i="1"/>
  <c r="B59" i="1"/>
  <c r="E59" i="1"/>
  <c r="B60" i="1"/>
  <c r="E60" i="1"/>
  <c r="B61" i="1"/>
  <c r="E61" i="1"/>
  <c r="B62" i="1"/>
  <c r="E6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J2" i="1" l="1"/>
  <c r="J6" i="1"/>
  <c r="J10" i="1"/>
  <c r="J4" i="1"/>
  <c r="J5" i="1"/>
  <c r="J3" i="1"/>
  <c r="J7" i="1"/>
  <c r="J11" i="1"/>
  <c r="J8" i="1"/>
  <c r="J9" i="1"/>
</calcChain>
</file>

<file path=xl/sharedStrings.xml><?xml version="1.0" encoding="utf-8"?>
<sst xmlns="http://schemas.openxmlformats.org/spreadsheetml/2006/main" count="11" uniqueCount="7">
  <si>
    <t>jour</t>
  </si>
  <si>
    <t>debut</t>
  </si>
  <si>
    <t>fin</t>
  </si>
  <si>
    <t>total</t>
  </si>
  <si>
    <t>semaine</t>
  </si>
  <si>
    <t>jour2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</si>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</sst>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dd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G62" totalsRowShown="0">
  <autoFilter ref="A1:G62"/>
  <tableColumns count="7">
    <tableColumn id="1" name="jour" dataDxfId="6"/>
    <tableColumn id="2" name="jour2" dataDxfId="5">
      <calculatedColumnFormula>Tableau1[[#This Row],[jour]]</calculatedColumnFormula>
    </tableColumn>
    <tableColumn id="3" name="debut"/>
    <tableColumn id="4" name="fin"/>
    <tableColumn id="5" name="total" dataDxfId="4">
      <calculatedColumnFormula>(Tableau1[[#This Row],[fin]]-Tableau1[[#This Row],[debut]])*24</calculatedColumnFormula>
    </tableColumn>
    <tableColumn id="7" name="mois" dataDxfId="1">
      <calculatedColumnFormula>MONTH(Tableau1[[#This Row],[jour]])</calculatedColumnFormula>
    </tableColumn>
    <tableColumn id="6" name="semaine" dataDxfId="3">
      <calculatedColumnFormula>1+INT(MIN(MOD(Tableau1[[#This Row],[jour]]-DATE(YEAR(Tableau1[[#This Row],[jour]])+{-1;0;1},1,5)+WEEKDAY(DATE(YEAR(Tableau1[[#This Row],[jour]])+{-1;0;1},1,3)),734))/7)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J11" totalsRowShown="0">
  <autoFilter ref="I1:J11"/>
  <tableColumns count="2">
    <tableColumn id="1" name="semaine"/>
    <tableColumn id="2" name="total" dataDxfId="2">
      <calculatedColumnFormula>IFERROR(SUMPRODUCT(Tableau1[total]*(Tableau1[semaine]=Tableau2[[#This Row],[semaine]])),0)</calculatedColumnFormula>
    </tableColumn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L1:M13" totalsRowShown="0">
  <autoFilter ref="L1:M13"/>
  <tableColumns count="2">
    <tableColumn id="1" name="mois"/>
    <tableColumn id="2" name="total" dataDxfId="0">
      <calculatedColumnFormula>IFERROR(SUMPRODUCT(Tableau1[total]*(Tableau1[mois]=Tableau3[[#This Row],[mois]])),0)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tabSelected="1" zoomScaleNormal="100" zoomScaleSheetLayoutView="100" workbookViewId="0">
      <selection activeCell="M2" sqref="M2"/>
    </sheetView>
  </sheetViews>
  <sheetFormatPr baseColWidth="10" defaultColWidth="8.7265625" defaultRowHeight="14.5" x14ac:dyDescent="0.35"/>
  <cols>
    <col min="1" max="2" width="10.6328125" bestFit="1" customWidth="1"/>
    <col min="9" max="9" width="9.81640625" customWidth="1"/>
  </cols>
  <sheetData>
    <row r="1" spans="1:13" x14ac:dyDescent="0.35">
      <c r="A1" t="s">
        <v>0</v>
      </c>
      <c r="B1" t="s">
        <v>5</v>
      </c>
      <c r="C1" t="s">
        <v>1</v>
      </c>
      <c r="D1" t="s">
        <v>2</v>
      </c>
      <c r="E1" t="s">
        <v>3</v>
      </c>
      <c r="F1" t="s">
        <v>6</v>
      </c>
      <c r="G1" t="s">
        <v>4</v>
      </c>
      <c r="I1" t="s">
        <v>4</v>
      </c>
      <c r="J1" t="s">
        <v>3</v>
      </c>
      <c r="L1" t="s">
        <v>6</v>
      </c>
      <c r="M1" t="s">
        <v>3</v>
      </c>
    </row>
    <row r="2" spans="1:13" x14ac:dyDescent="0.35">
      <c r="A2" s="2">
        <v>42736</v>
      </c>
      <c r="B2" s="3">
        <f>Tableau1[[#This Row],[jour]]</f>
        <v>42736</v>
      </c>
      <c r="C2" s="1">
        <v>0.33333333333333331</v>
      </c>
      <c r="D2" s="1">
        <v>0.64583333333333337</v>
      </c>
      <c r="E2">
        <f>(Tableau1[[#This Row],[fin]]-Tableau1[[#This Row],[debut]])*24</f>
        <v>7.5000000000000018</v>
      </c>
      <c r="F2">
        <f>MONTH(Tableau1[[#This Row],[jour]])</f>
        <v>1</v>
      </c>
      <c r="G2">
        <f>1+INT(MIN(MOD(Tableau1[[#This Row],[jour]]-DATE(YEAR(Tableau1[[#This Row],[jour]])+{-1;0;1},1,5)+WEEKDAY(DATE(YEAR(Tableau1[[#This Row],[jour]])+{-1;0;1},1,3)),734))/7)</f>
        <v>52</v>
      </c>
      <c r="I2">
        <v>1</v>
      </c>
      <c r="J2">
        <f>IFERROR(SUMPRODUCT(Tableau1[total]*(Tableau1[semaine]=Tableau2[[#This Row],[semaine]])),0)</f>
        <v>52.500000000000007</v>
      </c>
      <c r="L2">
        <v>1</v>
      </c>
      <c r="M2">
        <f>IFERROR(SUMPRODUCT(Tableau1[total]*(Tableau1[mois]=Tableau3[[#This Row],[mois]])),0)</f>
        <v>165.00000000000003</v>
      </c>
    </row>
    <row r="3" spans="1:13" x14ac:dyDescent="0.35">
      <c r="A3" s="2">
        <v>42737</v>
      </c>
      <c r="B3" s="3">
        <f>Tableau1[[#This Row],[jour]]</f>
        <v>42737</v>
      </c>
      <c r="C3" s="1">
        <v>0.33333333333333331</v>
      </c>
      <c r="D3" s="1">
        <v>0.64583333333333337</v>
      </c>
      <c r="E3">
        <f>(Tableau1[[#This Row],[fin]]-Tableau1[[#This Row],[debut]])*24</f>
        <v>7.5000000000000018</v>
      </c>
      <c r="F3">
        <f>MONTH(Tableau1[[#This Row],[jour]])</f>
        <v>1</v>
      </c>
      <c r="G3">
        <f>1+INT(MIN(MOD(Tableau1[[#This Row],[jour]]-DATE(YEAR(Tableau1[[#This Row],[jour]])+{-1;0;1},1,5)+WEEKDAY(DATE(YEAR(Tableau1[[#This Row],[jour]])+{-1;0;1},1,3)),734))/7)</f>
        <v>1</v>
      </c>
      <c r="I3">
        <v>2</v>
      </c>
      <c r="J3">
        <f>IFERROR(SUMPRODUCT(Tableau1[total]*(Tableau1[semaine]=Tableau2[[#This Row],[semaine]])),0)</f>
        <v>52.500000000000007</v>
      </c>
      <c r="L3">
        <v>2</v>
      </c>
      <c r="M3">
        <f>IFERROR(SUMPRODUCT(Tableau1[total]*(Tableau1[mois]=Tableau3[[#This Row],[mois]])),0)</f>
        <v>0</v>
      </c>
    </row>
    <row r="4" spans="1:13" x14ac:dyDescent="0.35">
      <c r="A4" s="2">
        <v>42738</v>
      </c>
      <c r="B4" s="3">
        <f>Tableau1[[#This Row],[jour]]</f>
        <v>42738</v>
      </c>
      <c r="C4" s="1">
        <v>0.33333333333333331</v>
      </c>
      <c r="D4" s="1">
        <v>0.64583333333333337</v>
      </c>
      <c r="E4">
        <f>(Tableau1[[#This Row],[fin]]-Tableau1[[#This Row],[debut]])*24</f>
        <v>7.5000000000000018</v>
      </c>
      <c r="F4">
        <f>MONTH(Tableau1[[#This Row],[jour]])</f>
        <v>1</v>
      </c>
      <c r="G4">
        <f>1+INT(MIN(MOD(Tableau1[[#This Row],[jour]]-DATE(YEAR(Tableau1[[#This Row],[jour]])+{-1;0;1},1,5)+WEEKDAY(DATE(YEAR(Tableau1[[#This Row],[jour]])+{-1;0;1},1,3)),734))/7)</f>
        <v>1</v>
      </c>
      <c r="I4">
        <v>3</v>
      </c>
      <c r="J4">
        <f>IFERROR(SUMPRODUCT(Tableau1[total]*(Tableau1[semaine]=Tableau2[[#This Row],[semaine]])),0)</f>
        <v>52.500000000000007</v>
      </c>
      <c r="L4">
        <v>3</v>
      </c>
      <c r="M4">
        <f>IFERROR(SUMPRODUCT(Tableau1[total]*(Tableau1[mois]=Tableau3[[#This Row],[mois]])),0)</f>
        <v>0</v>
      </c>
    </row>
    <row r="5" spans="1:13" x14ac:dyDescent="0.35">
      <c r="A5" s="2">
        <v>42739</v>
      </c>
      <c r="B5" s="3">
        <f>Tableau1[[#This Row],[jour]]</f>
        <v>42739</v>
      </c>
      <c r="C5" s="1">
        <v>0.33333333333333331</v>
      </c>
      <c r="D5" s="1">
        <v>0.64583333333333337</v>
      </c>
      <c r="E5">
        <f>(Tableau1[[#This Row],[fin]]-Tableau1[[#This Row],[debut]])*24</f>
        <v>7.5000000000000018</v>
      </c>
      <c r="F5">
        <f>MONTH(Tableau1[[#This Row],[jour]])</f>
        <v>1</v>
      </c>
      <c r="G5">
        <f>1+INT(MIN(MOD(Tableau1[[#This Row],[jour]]-DATE(YEAR(Tableau1[[#This Row],[jour]])+{-1;0;1},1,5)+WEEKDAY(DATE(YEAR(Tableau1[[#This Row],[jour]])+{-1;0;1},1,3)),734))/7)</f>
        <v>1</v>
      </c>
      <c r="I5">
        <v>4</v>
      </c>
      <c r="J5">
        <f>IFERROR(SUMPRODUCT(Tableau1[total]*(Tableau1[semaine]=Tableau2[[#This Row],[semaine]])),0)</f>
        <v>0</v>
      </c>
      <c r="L5">
        <v>4</v>
      </c>
      <c r="M5">
        <f>IFERROR(SUMPRODUCT(Tableau1[total]*(Tableau1[mois]=Tableau3[[#This Row],[mois]])),0)</f>
        <v>0</v>
      </c>
    </row>
    <row r="6" spans="1:13" x14ac:dyDescent="0.35">
      <c r="A6" s="2">
        <v>42740</v>
      </c>
      <c r="B6" s="3">
        <f>Tableau1[[#This Row],[jour]]</f>
        <v>42740</v>
      </c>
      <c r="C6" s="1">
        <v>0.33333333333333331</v>
      </c>
      <c r="D6" s="1">
        <v>0.64583333333333337</v>
      </c>
      <c r="E6">
        <f>(Tableau1[[#This Row],[fin]]-Tableau1[[#This Row],[debut]])*24</f>
        <v>7.5000000000000018</v>
      </c>
      <c r="F6">
        <f>MONTH(Tableau1[[#This Row],[jour]])</f>
        <v>1</v>
      </c>
      <c r="G6">
        <f>1+INT(MIN(MOD(Tableau1[[#This Row],[jour]]-DATE(YEAR(Tableau1[[#This Row],[jour]])+{-1;0;1},1,5)+WEEKDAY(DATE(YEAR(Tableau1[[#This Row],[jour]])+{-1;0;1},1,3)),734))/7)</f>
        <v>1</v>
      </c>
      <c r="I6">
        <v>5</v>
      </c>
      <c r="J6">
        <f>IFERROR(SUMPRODUCT(Tableau1[total]*(Tableau1[semaine]=Tableau2[[#This Row],[semaine]])),0)</f>
        <v>0</v>
      </c>
      <c r="L6">
        <v>5</v>
      </c>
      <c r="M6">
        <f>IFERROR(SUMPRODUCT(Tableau1[total]*(Tableau1[mois]=Tableau3[[#This Row],[mois]])),0)</f>
        <v>0</v>
      </c>
    </row>
    <row r="7" spans="1:13" x14ac:dyDescent="0.35">
      <c r="A7" s="2">
        <v>42741</v>
      </c>
      <c r="B7" s="3">
        <f>Tableau1[[#This Row],[jour]]</f>
        <v>42741</v>
      </c>
      <c r="C7" s="1">
        <v>0.33333333333333331</v>
      </c>
      <c r="D7" s="1">
        <v>0.64583333333333337</v>
      </c>
      <c r="E7">
        <f>(Tableau1[[#This Row],[fin]]-Tableau1[[#This Row],[debut]])*24</f>
        <v>7.5000000000000018</v>
      </c>
      <c r="F7">
        <f>MONTH(Tableau1[[#This Row],[jour]])</f>
        <v>1</v>
      </c>
      <c r="G7">
        <f>1+INT(MIN(MOD(Tableau1[[#This Row],[jour]]-DATE(YEAR(Tableau1[[#This Row],[jour]])+{-1;0;1},1,5)+WEEKDAY(DATE(YEAR(Tableau1[[#This Row],[jour]])+{-1;0;1},1,3)),734))/7)</f>
        <v>1</v>
      </c>
      <c r="I7">
        <v>6</v>
      </c>
      <c r="J7">
        <f>IFERROR(SUMPRODUCT(Tableau1[total]*(Tableau1[semaine]=Tableau2[[#This Row],[semaine]])),0)</f>
        <v>0</v>
      </c>
      <c r="L7">
        <v>6</v>
      </c>
      <c r="M7">
        <f>IFERROR(SUMPRODUCT(Tableau1[total]*(Tableau1[mois]=Tableau3[[#This Row],[mois]])),0)</f>
        <v>0</v>
      </c>
    </row>
    <row r="8" spans="1:13" x14ac:dyDescent="0.35">
      <c r="A8" s="2">
        <v>42742</v>
      </c>
      <c r="B8" s="3">
        <f>Tableau1[[#This Row],[jour]]</f>
        <v>42742</v>
      </c>
      <c r="C8" s="1">
        <v>0.33333333333333331</v>
      </c>
      <c r="D8" s="1">
        <v>0.64583333333333337</v>
      </c>
      <c r="E8">
        <f>(Tableau1[[#This Row],[fin]]-Tableau1[[#This Row],[debut]])*24</f>
        <v>7.5000000000000018</v>
      </c>
      <c r="F8">
        <f>MONTH(Tableau1[[#This Row],[jour]])</f>
        <v>1</v>
      </c>
      <c r="G8">
        <f>1+INT(MIN(MOD(Tableau1[[#This Row],[jour]]-DATE(YEAR(Tableau1[[#This Row],[jour]])+{-1;0;1},1,5)+WEEKDAY(DATE(YEAR(Tableau1[[#This Row],[jour]])+{-1;0;1},1,3)),734))/7)</f>
        <v>1</v>
      </c>
      <c r="I8">
        <v>7</v>
      </c>
      <c r="J8">
        <f>IFERROR(SUMPRODUCT(Tableau1[total]*(Tableau1[semaine]=Tableau2[[#This Row],[semaine]])),0)</f>
        <v>0</v>
      </c>
      <c r="L8">
        <v>7</v>
      </c>
      <c r="M8">
        <f>IFERROR(SUMPRODUCT(Tableau1[total]*(Tableau1[mois]=Tableau3[[#This Row],[mois]])),0)</f>
        <v>0</v>
      </c>
    </row>
    <row r="9" spans="1:13" x14ac:dyDescent="0.35">
      <c r="A9" s="2">
        <v>42743</v>
      </c>
      <c r="B9" s="3">
        <f>Tableau1[[#This Row],[jour]]</f>
        <v>42743</v>
      </c>
      <c r="C9" s="1">
        <v>0.33333333333333331</v>
      </c>
      <c r="D9" s="1">
        <v>0.64583333333333337</v>
      </c>
      <c r="E9">
        <f>(Tableau1[[#This Row],[fin]]-Tableau1[[#This Row],[debut]])*24</f>
        <v>7.5000000000000018</v>
      </c>
      <c r="F9">
        <f>MONTH(Tableau1[[#This Row],[jour]])</f>
        <v>1</v>
      </c>
      <c r="G9">
        <f>1+INT(MIN(MOD(Tableau1[[#This Row],[jour]]-DATE(YEAR(Tableau1[[#This Row],[jour]])+{-1;0;1},1,5)+WEEKDAY(DATE(YEAR(Tableau1[[#This Row],[jour]])+{-1;0;1},1,3)),734))/7)</f>
        <v>1</v>
      </c>
      <c r="I9">
        <v>8</v>
      </c>
      <c r="J9">
        <f>IFERROR(SUMPRODUCT(Tableau1[total]*(Tableau1[semaine]=Tableau2[[#This Row],[semaine]])),0)</f>
        <v>0</v>
      </c>
      <c r="L9">
        <v>8</v>
      </c>
      <c r="M9">
        <f>IFERROR(SUMPRODUCT(Tableau1[total]*(Tableau1[mois]=Tableau3[[#This Row],[mois]])),0)</f>
        <v>0</v>
      </c>
    </row>
    <row r="10" spans="1:13" x14ac:dyDescent="0.35">
      <c r="A10" s="2">
        <v>42744</v>
      </c>
      <c r="B10" s="3">
        <f>Tableau1[[#This Row],[jour]]</f>
        <v>42744</v>
      </c>
      <c r="C10" s="1">
        <v>0.33333333333333331</v>
      </c>
      <c r="D10" s="1">
        <v>0.64583333333333337</v>
      </c>
      <c r="E10">
        <f>(Tableau1[[#This Row],[fin]]-Tableau1[[#This Row],[debut]])*24</f>
        <v>7.5000000000000018</v>
      </c>
      <c r="F10">
        <f>MONTH(Tableau1[[#This Row],[jour]])</f>
        <v>1</v>
      </c>
      <c r="G10">
        <f>1+INT(MIN(MOD(Tableau1[[#This Row],[jour]]-DATE(YEAR(Tableau1[[#This Row],[jour]])+{-1;0;1},1,5)+WEEKDAY(DATE(YEAR(Tableau1[[#This Row],[jour]])+{-1;0;1},1,3)),734))/7)</f>
        <v>2</v>
      </c>
      <c r="I10">
        <v>9</v>
      </c>
      <c r="J10">
        <f>IFERROR(SUMPRODUCT(Tableau1[total]*(Tableau1[semaine]=Tableau2[[#This Row],[semaine]])),0)</f>
        <v>0</v>
      </c>
      <c r="L10">
        <v>9</v>
      </c>
      <c r="M10">
        <f>IFERROR(SUMPRODUCT(Tableau1[total]*(Tableau1[mois]=Tableau3[[#This Row],[mois]])),0)</f>
        <v>0</v>
      </c>
    </row>
    <row r="11" spans="1:13" x14ac:dyDescent="0.35">
      <c r="A11" s="2">
        <v>42745</v>
      </c>
      <c r="B11" s="3">
        <f>Tableau1[[#This Row],[jour]]</f>
        <v>42745</v>
      </c>
      <c r="C11" s="1">
        <v>0.33333333333333331</v>
      </c>
      <c r="D11" s="1">
        <v>0.64583333333333337</v>
      </c>
      <c r="E11">
        <f>(Tableau1[[#This Row],[fin]]-Tableau1[[#This Row],[debut]])*24</f>
        <v>7.5000000000000018</v>
      </c>
      <c r="F11">
        <f>MONTH(Tableau1[[#This Row],[jour]])</f>
        <v>1</v>
      </c>
      <c r="G11">
        <f>1+INT(MIN(MOD(Tableau1[[#This Row],[jour]]-DATE(YEAR(Tableau1[[#This Row],[jour]])+{-1;0;1},1,5)+WEEKDAY(DATE(YEAR(Tableau1[[#This Row],[jour]])+{-1;0;1},1,3)),734))/7)</f>
        <v>2</v>
      </c>
      <c r="I11">
        <v>10</v>
      </c>
      <c r="J11">
        <f>IFERROR(SUMPRODUCT(Tableau1[total]*(Tableau1[semaine]=Tableau2[[#This Row],[semaine]])),0)</f>
        <v>0</v>
      </c>
      <c r="L11">
        <v>10</v>
      </c>
      <c r="M11">
        <f>IFERROR(SUMPRODUCT(Tableau1[total]*(Tableau1[mois]=Tableau3[[#This Row],[mois]])),0)</f>
        <v>0</v>
      </c>
    </row>
    <row r="12" spans="1:13" x14ac:dyDescent="0.35">
      <c r="A12" s="2">
        <v>42746</v>
      </c>
      <c r="B12" s="3">
        <f>Tableau1[[#This Row],[jour]]</f>
        <v>42746</v>
      </c>
      <c r="C12" s="1">
        <v>0.33333333333333331</v>
      </c>
      <c r="D12" s="1">
        <v>0.64583333333333337</v>
      </c>
      <c r="E12">
        <f>(Tableau1[[#This Row],[fin]]-Tableau1[[#This Row],[debut]])*24</f>
        <v>7.5000000000000018</v>
      </c>
      <c r="F12">
        <f>MONTH(Tableau1[[#This Row],[jour]])</f>
        <v>1</v>
      </c>
      <c r="G12">
        <f>1+INT(MIN(MOD(Tableau1[[#This Row],[jour]]-DATE(YEAR(Tableau1[[#This Row],[jour]])+{-1;0;1},1,5)+WEEKDAY(DATE(YEAR(Tableau1[[#This Row],[jour]])+{-1;0;1},1,3)),734))/7)</f>
        <v>2</v>
      </c>
      <c r="L12">
        <v>11</v>
      </c>
      <c r="M12">
        <f>IFERROR(SUMPRODUCT(Tableau1[total]*(Tableau1[mois]=Tableau3[[#This Row],[mois]])),0)</f>
        <v>0</v>
      </c>
    </row>
    <row r="13" spans="1:13" x14ac:dyDescent="0.35">
      <c r="A13" s="2">
        <v>42747</v>
      </c>
      <c r="B13" s="3">
        <f>Tableau1[[#This Row],[jour]]</f>
        <v>42747</v>
      </c>
      <c r="C13" s="1">
        <v>0.33333333333333331</v>
      </c>
      <c r="D13" s="1">
        <v>0.64583333333333337</v>
      </c>
      <c r="E13">
        <f>(Tableau1[[#This Row],[fin]]-Tableau1[[#This Row],[debut]])*24</f>
        <v>7.5000000000000018</v>
      </c>
      <c r="F13">
        <f>MONTH(Tableau1[[#This Row],[jour]])</f>
        <v>1</v>
      </c>
      <c r="G13">
        <f>1+INT(MIN(MOD(Tableau1[[#This Row],[jour]]-DATE(YEAR(Tableau1[[#This Row],[jour]])+{-1;0;1},1,5)+WEEKDAY(DATE(YEAR(Tableau1[[#This Row],[jour]])+{-1;0;1},1,3)),734))/7)</f>
        <v>2</v>
      </c>
      <c r="L13">
        <v>12</v>
      </c>
      <c r="M13">
        <f>IFERROR(SUMPRODUCT(Tableau1[total]*(Tableau1[mois]=Tableau3[[#This Row],[mois]])),0)</f>
        <v>0</v>
      </c>
    </row>
    <row r="14" spans="1:13" x14ac:dyDescent="0.35">
      <c r="A14" s="2">
        <v>42748</v>
      </c>
      <c r="B14" s="3">
        <f>Tableau1[[#This Row],[jour]]</f>
        <v>42748</v>
      </c>
      <c r="C14" s="1">
        <v>0.33333333333333331</v>
      </c>
      <c r="D14" s="1">
        <v>0.64583333333333337</v>
      </c>
      <c r="E14">
        <f>(Tableau1[[#This Row],[fin]]-Tableau1[[#This Row],[debut]])*24</f>
        <v>7.5000000000000018</v>
      </c>
      <c r="F14">
        <f>MONTH(Tableau1[[#This Row],[jour]])</f>
        <v>1</v>
      </c>
      <c r="G14">
        <f>1+INT(MIN(MOD(Tableau1[[#This Row],[jour]]-DATE(YEAR(Tableau1[[#This Row],[jour]])+{-1;0;1},1,5)+WEEKDAY(DATE(YEAR(Tableau1[[#This Row],[jour]])+{-1;0;1},1,3)),734))/7)</f>
        <v>2</v>
      </c>
    </row>
    <row r="15" spans="1:13" x14ac:dyDescent="0.35">
      <c r="A15" s="2">
        <v>42749</v>
      </c>
      <c r="B15" s="3">
        <f>Tableau1[[#This Row],[jour]]</f>
        <v>42749</v>
      </c>
      <c r="C15" s="1">
        <v>0.33333333333333331</v>
      </c>
      <c r="D15" s="1">
        <v>0.64583333333333337</v>
      </c>
      <c r="E15">
        <f>(Tableau1[[#This Row],[fin]]-Tableau1[[#This Row],[debut]])*24</f>
        <v>7.5000000000000018</v>
      </c>
      <c r="F15">
        <f>MONTH(Tableau1[[#This Row],[jour]])</f>
        <v>1</v>
      </c>
      <c r="G15">
        <f>1+INT(MIN(MOD(Tableau1[[#This Row],[jour]]-DATE(YEAR(Tableau1[[#This Row],[jour]])+{-1;0;1},1,5)+WEEKDAY(DATE(YEAR(Tableau1[[#This Row],[jour]])+{-1;0;1},1,3)),734))/7)</f>
        <v>2</v>
      </c>
    </row>
    <row r="16" spans="1:13" x14ac:dyDescent="0.35">
      <c r="A16" s="2">
        <v>42750</v>
      </c>
      <c r="B16" s="3">
        <f>Tableau1[[#This Row],[jour]]</f>
        <v>42750</v>
      </c>
      <c r="C16" s="1">
        <v>0.33333333333333331</v>
      </c>
      <c r="D16" s="1">
        <v>0.64583333333333337</v>
      </c>
      <c r="E16">
        <f>(Tableau1[[#This Row],[fin]]-Tableau1[[#This Row],[debut]])*24</f>
        <v>7.5000000000000018</v>
      </c>
      <c r="F16">
        <f>MONTH(Tableau1[[#This Row],[jour]])</f>
        <v>1</v>
      </c>
      <c r="G16">
        <f>1+INT(MIN(MOD(Tableau1[[#This Row],[jour]]-DATE(YEAR(Tableau1[[#This Row],[jour]])+{-1;0;1},1,5)+WEEKDAY(DATE(YEAR(Tableau1[[#This Row],[jour]])+{-1;0;1},1,3)),734))/7)</f>
        <v>2</v>
      </c>
    </row>
    <row r="17" spans="1:7" x14ac:dyDescent="0.35">
      <c r="A17" s="2">
        <v>42751</v>
      </c>
      <c r="B17" s="3">
        <f>Tableau1[[#This Row],[jour]]</f>
        <v>42751</v>
      </c>
      <c r="C17" s="1">
        <v>0.33333333333333331</v>
      </c>
      <c r="D17" s="1">
        <v>0.64583333333333337</v>
      </c>
      <c r="E17">
        <f>(Tableau1[[#This Row],[fin]]-Tableau1[[#This Row],[debut]])*24</f>
        <v>7.5000000000000018</v>
      </c>
      <c r="F17">
        <f>MONTH(Tableau1[[#This Row],[jour]])</f>
        <v>1</v>
      </c>
      <c r="G17">
        <f>1+INT(MIN(MOD(Tableau1[[#This Row],[jour]]-DATE(YEAR(Tableau1[[#This Row],[jour]])+{-1;0;1},1,5)+WEEKDAY(DATE(YEAR(Tableau1[[#This Row],[jour]])+{-1;0;1},1,3)),734))/7)</f>
        <v>3</v>
      </c>
    </row>
    <row r="18" spans="1:7" x14ac:dyDescent="0.35">
      <c r="A18" s="2">
        <v>42752</v>
      </c>
      <c r="B18" s="3">
        <f>Tableau1[[#This Row],[jour]]</f>
        <v>42752</v>
      </c>
      <c r="C18" s="1">
        <v>0.33333333333333331</v>
      </c>
      <c r="D18" s="1">
        <v>0.64583333333333337</v>
      </c>
      <c r="E18">
        <f>(Tableau1[[#This Row],[fin]]-Tableau1[[#This Row],[debut]])*24</f>
        <v>7.5000000000000018</v>
      </c>
      <c r="F18">
        <f>MONTH(Tableau1[[#This Row],[jour]])</f>
        <v>1</v>
      </c>
      <c r="G18">
        <f>1+INT(MIN(MOD(Tableau1[[#This Row],[jour]]-DATE(YEAR(Tableau1[[#This Row],[jour]])+{-1;0;1},1,5)+WEEKDAY(DATE(YEAR(Tableau1[[#This Row],[jour]])+{-1;0;1},1,3)),734))/7)</f>
        <v>3</v>
      </c>
    </row>
    <row r="19" spans="1:7" x14ac:dyDescent="0.35">
      <c r="A19" s="2">
        <v>42753</v>
      </c>
      <c r="B19" s="3">
        <f>Tableau1[[#This Row],[jour]]</f>
        <v>42753</v>
      </c>
      <c r="C19" s="1">
        <v>0.33333333333333331</v>
      </c>
      <c r="D19" s="1">
        <v>0.64583333333333337</v>
      </c>
      <c r="E19">
        <f>(Tableau1[[#This Row],[fin]]-Tableau1[[#This Row],[debut]])*24</f>
        <v>7.5000000000000018</v>
      </c>
      <c r="F19">
        <f>MONTH(Tableau1[[#This Row],[jour]])</f>
        <v>1</v>
      </c>
      <c r="G19">
        <f>1+INT(MIN(MOD(Tableau1[[#This Row],[jour]]-DATE(YEAR(Tableau1[[#This Row],[jour]])+{-1;0;1},1,5)+WEEKDAY(DATE(YEAR(Tableau1[[#This Row],[jour]])+{-1;0;1},1,3)),734))/7)</f>
        <v>3</v>
      </c>
    </row>
    <row r="20" spans="1:7" x14ac:dyDescent="0.35">
      <c r="A20" s="2">
        <v>42754</v>
      </c>
      <c r="B20" s="3">
        <f>Tableau1[[#This Row],[jour]]</f>
        <v>42754</v>
      </c>
      <c r="C20" s="1">
        <v>0.33333333333333331</v>
      </c>
      <c r="D20" s="1">
        <v>0.64583333333333337</v>
      </c>
      <c r="E20">
        <f>(Tableau1[[#This Row],[fin]]-Tableau1[[#This Row],[debut]])*24</f>
        <v>7.5000000000000018</v>
      </c>
      <c r="F20">
        <f>MONTH(Tableau1[[#This Row],[jour]])</f>
        <v>1</v>
      </c>
      <c r="G20">
        <f>1+INT(MIN(MOD(Tableau1[[#This Row],[jour]]-DATE(YEAR(Tableau1[[#This Row],[jour]])+{-1;0;1},1,5)+WEEKDAY(DATE(YEAR(Tableau1[[#This Row],[jour]])+{-1;0;1},1,3)),734))/7)</f>
        <v>3</v>
      </c>
    </row>
    <row r="21" spans="1:7" x14ac:dyDescent="0.35">
      <c r="A21" s="2">
        <v>42755</v>
      </c>
      <c r="B21" s="3">
        <f>Tableau1[[#This Row],[jour]]</f>
        <v>42755</v>
      </c>
      <c r="C21" s="1">
        <v>0.33333333333333331</v>
      </c>
      <c r="D21" s="1">
        <v>0.64583333333333337</v>
      </c>
      <c r="E21">
        <f>(Tableau1[[#This Row],[fin]]-Tableau1[[#This Row],[debut]])*24</f>
        <v>7.5000000000000018</v>
      </c>
      <c r="F21">
        <f>MONTH(Tableau1[[#This Row],[jour]])</f>
        <v>1</v>
      </c>
      <c r="G21">
        <f>1+INT(MIN(MOD(Tableau1[[#This Row],[jour]]-DATE(YEAR(Tableau1[[#This Row],[jour]])+{-1;0;1},1,5)+WEEKDAY(DATE(YEAR(Tableau1[[#This Row],[jour]])+{-1;0;1},1,3)),734))/7)</f>
        <v>3</v>
      </c>
    </row>
    <row r="22" spans="1:7" x14ac:dyDescent="0.35">
      <c r="A22" s="2">
        <v>42756</v>
      </c>
      <c r="B22" s="3">
        <f>Tableau1[[#This Row],[jour]]</f>
        <v>42756</v>
      </c>
      <c r="C22" s="1">
        <v>0.33333333333333331</v>
      </c>
      <c r="D22" s="1">
        <v>0.64583333333333337</v>
      </c>
      <c r="E22">
        <f>(Tableau1[[#This Row],[fin]]-Tableau1[[#This Row],[debut]])*24</f>
        <v>7.5000000000000018</v>
      </c>
      <c r="F22">
        <f>MONTH(Tableau1[[#This Row],[jour]])</f>
        <v>1</v>
      </c>
      <c r="G22">
        <f>1+INT(MIN(MOD(Tableau1[[#This Row],[jour]]-DATE(YEAR(Tableau1[[#This Row],[jour]])+{-1;0;1},1,5)+WEEKDAY(DATE(YEAR(Tableau1[[#This Row],[jour]])+{-1;0;1},1,3)),734))/7)</f>
        <v>3</v>
      </c>
    </row>
    <row r="23" spans="1:7" x14ac:dyDescent="0.35">
      <c r="A23" s="2">
        <v>42757</v>
      </c>
      <c r="B23" s="3">
        <f>Tableau1[[#This Row],[jour]]</f>
        <v>42757</v>
      </c>
      <c r="C23" s="1">
        <v>0.33333333333333331</v>
      </c>
      <c r="D23" s="1">
        <v>0.64583333333333337</v>
      </c>
      <c r="E23">
        <f>(Tableau1[[#This Row],[fin]]-Tableau1[[#This Row],[debut]])*24</f>
        <v>7.5000000000000018</v>
      </c>
      <c r="F23">
        <f>MONTH(Tableau1[[#This Row],[jour]])</f>
        <v>1</v>
      </c>
      <c r="G23">
        <f>1+INT(MIN(MOD(Tableau1[[#This Row],[jour]]-DATE(YEAR(Tableau1[[#This Row],[jour]])+{-1;0;1},1,5)+WEEKDAY(DATE(YEAR(Tableau1[[#This Row],[jour]])+{-1;0;1},1,3)),734))/7)</f>
        <v>3</v>
      </c>
    </row>
    <row r="24" spans="1:7" x14ac:dyDescent="0.35">
      <c r="A24" s="2">
        <v>42758</v>
      </c>
      <c r="B24" s="3">
        <f>Tableau1[[#This Row],[jour]]</f>
        <v>42758</v>
      </c>
      <c r="E24">
        <f>(Tableau1[[#This Row],[fin]]-Tableau1[[#This Row],[debut]])*24</f>
        <v>0</v>
      </c>
      <c r="F24">
        <f>MONTH(Tableau1[[#This Row],[jour]])</f>
        <v>1</v>
      </c>
      <c r="G24">
        <f>1+INT(MIN(MOD(Tableau1[[#This Row],[jour]]-DATE(YEAR(Tableau1[[#This Row],[jour]])+{-1;0;1},1,5)+WEEKDAY(DATE(YEAR(Tableau1[[#This Row],[jour]])+{-1;0;1},1,3)),734))/7)</f>
        <v>4</v>
      </c>
    </row>
    <row r="25" spans="1:7" x14ac:dyDescent="0.35">
      <c r="A25" s="2">
        <v>42759</v>
      </c>
      <c r="B25" s="3">
        <f>Tableau1[[#This Row],[jour]]</f>
        <v>42759</v>
      </c>
      <c r="E25">
        <f>(Tableau1[[#This Row],[fin]]-Tableau1[[#This Row],[debut]])*24</f>
        <v>0</v>
      </c>
      <c r="F25">
        <f>MONTH(Tableau1[[#This Row],[jour]])</f>
        <v>1</v>
      </c>
      <c r="G25">
        <f>1+INT(MIN(MOD(Tableau1[[#This Row],[jour]]-DATE(YEAR(Tableau1[[#This Row],[jour]])+{-1;0;1},1,5)+WEEKDAY(DATE(YEAR(Tableau1[[#This Row],[jour]])+{-1;0;1},1,3)),734))/7)</f>
        <v>4</v>
      </c>
    </row>
    <row r="26" spans="1:7" x14ac:dyDescent="0.35">
      <c r="A26" s="2">
        <v>42760</v>
      </c>
      <c r="B26" s="3">
        <f>Tableau1[[#This Row],[jour]]</f>
        <v>42760</v>
      </c>
      <c r="E26">
        <f>(Tableau1[[#This Row],[fin]]-Tableau1[[#This Row],[debut]])*24</f>
        <v>0</v>
      </c>
      <c r="F26">
        <f>MONTH(Tableau1[[#This Row],[jour]])</f>
        <v>1</v>
      </c>
      <c r="G26">
        <f>1+INT(MIN(MOD(Tableau1[[#This Row],[jour]]-DATE(YEAR(Tableau1[[#This Row],[jour]])+{-1;0;1},1,5)+WEEKDAY(DATE(YEAR(Tableau1[[#This Row],[jour]])+{-1;0;1},1,3)),734))/7)</f>
        <v>4</v>
      </c>
    </row>
    <row r="27" spans="1:7" x14ac:dyDescent="0.35">
      <c r="A27" s="2">
        <v>42761</v>
      </c>
      <c r="B27" s="3">
        <f>Tableau1[[#This Row],[jour]]</f>
        <v>42761</v>
      </c>
      <c r="E27">
        <f>(Tableau1[[#This Row],[fin]]-Tableau1[[#This Row],[debut]])*24</f>
        <v>0</v>
      </c>
      <c r="F27">
        <f>MONTH(Tableau1[[#This Row],[jour]])</f>
        <v>1</v>
      </c>
      <c r="G27">
        <f>1+INT(MIN(MOD(Tableau1[[#This Row],[jour]]-DATE(YEAR(Tableau1[[#This Row],[jour]])+{-1;0;1},1,5)+WEEKDAY(DATE(YEAR(Tableau1[[#This Row],[jour]])+{-1;0;1},1,3)),734))/7)</f>
        <v>4</v>
      </c>
    </row>
    <row r="28" spans="1:7" x14ac:dyDescent="0.35">
      <c r="A28" s="2">
        <v>42762</v>
      </c>
      <c r="B28" s="3">
        <f>Tableau1[[#This Row],[jour]]</f>
        <v>42762</v>
      </c>
      <c r="E28">
        <f>(Tableau1[[#This Row],[fin]]-Tableau1[[#This Row],[debut]])*24</f>
        <v>0</v>
      </c>
      <c r="F28">
        <f>MONTH(Tableau1[[#This Row],[jour]])</f>
        <v>1</v>
      </c>
      <c r="G28">
        <f>1+INT(MIN(MOD(Tableau1[[#This Row],[jour]]-DATE(YEAR(Tableau1[[#This Row],[jour]])+{-1;0;1},1,5)+WEEKDAY(DATE(YEAR(Tableau1[[#This Row],[jour]])+{-1;0;1},1,3)),734))/7)</f>
        <v>4</v>
      </c>
    </row>
    <row r="29" spans="1:7" x14ac:dyDescent="0.35">
      <c r="A29" s="2">
        <v>42763</v>
      </c>
      <c r="B29" s="3">
        <f>Tableau1[[#This Row],[jour]]</f>
        <v>42763</v>
      </c>
      <c r="E29">
        <f>(Tableau1[[#This Row],[fin]]-Tableau1[[#This Row],[debut]])*24</f>
        <v>0</v>
      </c>
      <c r="F29">
        <f>MONTH(Tableau1[[#This Row],[jour]])</f>
        <v>1</v>
      </c>
      <c r="G29">
        <f>1+INT(MIN(MOD(Tableau1[[#This Row],[jour]]-DATE(YEAR(Tableau1[[#This Row],[jour]])+{-1;0;1},1,5)+WEEKDAY(DATE(YEAR(Tableau1[[#This Row],[jour]])+{-1;0;1},1,3)),734))/7)</f>
        <v>4</v>
      </c>
    </row>
    <row r="30" spans="1:7" x14ac:dyDescent="0.35">
      <c r="A30" s="2">
        <v>42764</v>
      </c>
      <c r="B30" s="3">
        <f>Tableau1[[#This Row],[jour]]</f>
        <v>42764</v>
      </c>
      <c r="E30">
        <f>(Tableau1[[#This Row],[fin]]-Tableau1[[#This Row],[debut]])*24</f>
        <v>0</v>
      </c>
      <c r="F30">
        <f>MONTH(Tableau1[[#This Row],[jour]])</f>
        <v>1</v>
      </c>
      <c r="G30">
        <f>1+INT(MIN(MOD(Tableau1[[#This Row],[jour]]-DATE(YEAR(Tableau1[[#This Row],[jour]])+{-1;0;1},1,5)+WEEKDAY(DATE(YEAR(Tableau1[[#This Row],[jour]])+{-1;0;1},1,3)),734))/7)</f>
        <v>4</v>
      </c>
    </row>
    <row r="31" spans="1:7" x14ac:dyDescent="0.35">
      <c r="A31" s="2">
        <v>42765</v>
      </c>
      <c r="B31" s="3">
        <f>Tableau1[[#This Row],[jour]]</f>
        <v>42765</v>
      </c>
      <c r="E31">
        <f>(Tableau1[[#This Row],[fin]]-Tableau1[[#This Row],[debut]])*24</f>
        <v>0</v>
      </c>
      <c r="F31">
        <f>MONTH(Tableau1[[#This Row],[jour]])</f>
        <v>1</v>
      </c>
      <c r="G31">
        <f>1+INT(MIN(MOD(Tableau1[[#This Row],[jour]]-DATE(YEAR(Tableau1[[#This Row],[jour]])+{-1;0;1},1,5)+WEEKDAY(DATE(YEAR(Tableau1[[#This Row],[jour]])+{-1;0;1},1,3)),734))/7)</f>
        <v>5</v>
      </c>
    </row>
    <row r="32" spans="1:7" x14ac:dyDescent="0.35">
      <c r="A32" s="2">
        <v>42766</v>
      </c>
      <c r="B32" s="3">
        <f>Tableau1[[#This Row],[jour]]</f>
        <v>42766</v>
      </c>
      <c r="E32">
        <f>(Tableau1[[#This Row],[fin]]-Tableau1[[#This Row],[debut]])*24</f>
        <v>0</v>
      </c>
      <c r="F32">
        <f>MONTH(Tableau1[[#This Row],[jour]])</f>
        <v>1</v>
      </c>
      <c r="G32">
        <f>1+INT(MIN(MOD(Tableau1[[#This Row],[jour]]-DATE(YEAR(Tableau1[[#This Row],[jour]])+{-1;0;1},1,5)+WEEKDAY(DATE(YEAR(Tableau1[[#This Row],[jour]])+{-1;0;1},1,3)),734))/7)</f>
        <v>5</v>
      </c>
    </row>
    <row r="33" spans="1:7" x14ac:dyDescent="0.35">
      <c r="A33" s="2">
        <v>42767</v>
      </c>
      <c r="B33" s="3">
        <f>Tableau1[[#This Row],[jour]]</f>
        <v>42767</v>
      </c>
      <c r="E33">
        <f>(Tableau1[[#This Row],[fin]]-Tableau1[[#This Row],[debut]])*24</f>
        <v>0</v>
      </c>
      <c r="F33">
        <f>MONTH(Tableau1[[#This Row],[jour]])</f>
        <v>2</v>
      </c>
      <c r="G33">
        <f>1+INT(MIN(MOD(Tableau1[[#This Row],[jour]]-DATE(YEAR(Tableau1[[#This Row],[jour]])+{-1;0;1},1,5)+WEEKDAY(DATE(YEAR(Tableau1[[#This Row],[jour]])+{-1;0;1},1,3)),734))/7)</f>
        <v>5</v>
      </c>
    </row>
    <row r="34" spans="1:7" x14ac:dyDescent="0.35">
      <c r="A34" s="2">
        <v>42768</v>
      </c>
      <c r="B34" s="3">
        <f>Tableau1[[#This Row],[jour]]</f>
        <v>42768</v>
      </c>
      <c r="E34">
        <f>(Tableau1[[#This Row],[fin]]-Tableau1[[#This Row],[debut]])*24</f>
        <v>0</v>
      </c>
      <c r="F34">
        <f>MONTH(Tableau1[[#This Row],[jour]])</f>
        <v>2</v>
      </c>
      <c r="G34">
        <f>1+INT(MIN(MOD(Tableau1[[#This Row],[jour]]-DATE(YEAR(Tableau1[[#This Row],[jour]])+{-1;0;1},1,5)+WEEKDAY(DATE(YEAR(Tableau1[[#This Row],[jour]])+{-1;0;1},1,3)),734))/7)</f>
        <v>5</v>
      </c>
    </row>
    <row r="35" spans="1:7" x14ac:dyDescent="0.35">
      <c r="A35" s="2">
        <v>42769</v>
      </c>
      <c r="B35" s="3">
        <f>Tableau1[[#This Row],[jour]]</f>
        <v>42769</v>
      </c>
      <c r="E35">
        <f>(Tableau1[[#This Row],[fin]]-Tableau1[[#This Row],[debut]])*24</f>
        <v>0</v>
      </c>
      <c r="F35">
        <f>MONTH(Tableau1[[#This Row],[jour]])</f>
        <v>2</v>
      </c>
      <c r="G35">
        <f>1+INT(MIN(MOD(Tableau1[[#This Row],[jour]]-DATE(YEAR(Tableau1[[#This Row],[jour]])+{-1;0;1},1,5)+WEEKDAY(DATE(YEAR(Tableau1[[#This Row],[jour]])+{-1;0;1},1,3)),734))/7)</f>
        <v>5</v>
      </c>
    </row>
    <row r="36" spans="1:7" x14ac:dyDescent="0.35">
      <c r="A36" s="2">
        <v>42770</v>
      </c>
      <c r="B36" s="3">
        <f>Tableau1[[#This Row],[jour]]</f>
        <v>42770</v>
      </c>
      <c r="E36">
        <f>(Tableau1[[#This Row],[fin]]-Tableau1[[#This Row],[debut]])*24</f>
        <v>0</v>
      </c>
      <c r="F36">
        <f>MONTH(Tableau1[[#This Row],[jour]])</f>
        <v>2</v>
      </c>
      <c r="G36">
        <f>1+INT(MIN(MOD(Tableau1[[#This Row],[jour]]-DATE(YEAR(Tableau1[[#This Row],[jour]])+{-1;0;1},1,5)+WEEKDAY(DATE(YEAR(Tableau1[[#This Row],[jour]])+{-1;0;1},1,3)),734))/7)</f>
        <v>5</v>
      </c>
    </row>
    <row r="37" spans="1:7" x14ac:dyDescent="0.35">
      <c r="A37" s="2">
        <v>42771</v>
      </c>
      <c r="B37" s="3">
        <f>Tableau1[[#This Row],[jour]]</f>
        <v>42771</v>
      </c>
      <c r="E37">
        <f>(Tableau1[[#This Row],[fin]]-Tableau1[[#This Row],[debut]])*24</f>
        <v>0</v>
      </c>
      <c r="F37">
        <f>MONTH(Tableau1[[#This Row],[jour]])</f>
        <v>2</v>
      </c>
      <c r="G37">
        <f>1+INT(MIN(MOD(Tableau1[[#This Row],[jour]]-DATE(YEAR(Tableau1[[#This Row],[jour]])+{-1;0;1},1,5)+WEEKDAY(DATE(YEAR(Tableau1[[#This Row],[jour]])+{-1;0;1},1,3)),734))/7)</f>
        <v>5</v>
      </c>
    </row>
    <row r="38" spans="1:7" x14ac:dyDescent="0.35">
      <c r="A38" s="2">
        <v>42772</v>
      </c>
      <c r="B38" s="3">
        <f>Tableau1[[#This Row],[jour]]</f>
        <v>42772</v>
      </c>
      <c r="E38">
        <f>(Tableau1[[#This Row],[fin]]-Tableau1[[#This Row],[debut]])*24</f>
        <v>0</v>
      </c>
      <c r="F38">
        <f>MONTH(Tableau1[[#This Row],[jour]])</f>
        <v>2</v>
      </c>
      <c r="G38">
        <f>1+INT(MIN(MOD(Tableau1[[#This Row],[jour]]-DATE(YEAR(Tableau1[[#This Row],[jour]])+{-1;0;1},1,5)+WEEKDAY(DATE(YEAR(Tableau1[[#This Row],[jour]])+{-1;0;1},1,3)),734))/7)</f>
        <v>6</v>
      </c>
    </row>
    <row r="39" spans="1:7" x14ac:dyDescent="0.35">
      <c r="A39" s="2">
        <v>42773</v>
      </c>
      <c r="B39" s="3">
        <f>Tableau1[[#This Row],[jour]]</f>
        <v>42773</v>
      </c>
      <c r="E39">
        <f>(Tableau1[[#This Row],[fin]]-Tableau1[[#This Row],[debut]])*24</f>
        <v>0</v>
      </c>
      <c r="F39">
        <f>MONTH(Tableau1[[#This Row],[jour]])</f>
        <v>2</v>
      </c>
      <c r="G39">
        <f>1+INT(MIN(MOD(Tableau1[[#This Row],[jour]]-DATE(YEAR(Tableau1[[#This Row],[jour]])+{-1;0;1},1,5)+WEEKDAY(DATE(YEAR(Tableau1[[#This Row],[jour]])+{-1;0;1},1,3)),734))/7)</f>
        <v>6</v>
      </c>
    </row>
    <row r="40" spans="1:7" x14ac:dyDescent="0.35">
      <c r="A40" s="2">
        <v>42774</v>
      </c>
      <c r="B40" s="3">
        <f>Tableau1[[#This Row],[jour]]</f>
        <v>42774</v>
      </c>
      <c r="E40">
        <f>(Tableau1[[#This Row],[fin]]-Tableau1[[#This Row],[debut]])*24</f>
        <v>0</v>
      </c>
      <c r="F40">
        <f>MONTH(Tableau1[[#This Row],[jour]])</f>
        <v>2</v>
      </c>
      <c r="G40">
        <f>1+INT(MIN(MOD(Tableau1[[#This Row],[jour]]-DATE(YEAR(Tableau1[[#This Row],[jour]])+{-1;0;1},1,5)+WEEKDAY(DATE(YEAR(Tableau1[[#This Row],[jour]])+{-1;0;1},1,3)),734))/7)</f>
        <v>6</v>
      </c>
    </row>
    <row r="41" spans="1:7" x14ac:dyDescent="0.35">
      <c r="A41" s="2">
        <v>42775</v>
      </c>
      <c r="B41" s="3">
        <f>Tableau1[[#This Row],[jour]]</f>
        <v>42775</v>
      </c>
      <c r="E41">
        <f>(Tableau1[[#This Row],[fin]]-Tableau1[[#This Row],[debut]])*24</f>
        <v>0</v>
      </c>
      <c r="F41">
        <f>MONTH(Tableau1[[#This Row],[jour]])</f>
        <v>2</v>
      </c>
      <c r="G41">
        <f>1+INT(MIN(MOD(Tableau1[[#This Row],[jour]]-DATE(YEAR(Tableau1[[#This Row],[jour]])+{-1;0;1},1,5)+WEEKDAY(DATE(YEAR(Tableau1[[#This Row],[jour]])+{-1;0;1},1,3)),734))/7)</f>
        <v>6</v>
      </c>
    </row>
    <row r="42" spans="1:7" x14ac:dyDescent="0.35">
      <c r="A42" s="2">
        <v>42776</v>
      </c>
      <c r="B42" s="3">
        <f>Tableau1[[#This Row],[jour]]</f>
        <v>42776</v>
      </c>
      <c r="E42">
        <f>(Tableau1[[#This Row],[fin]]-Tableau1[[#This Row],[debut]])*24</f>
        <v>0</v>
      </c>
      <c r="F42">
        <f>MONTH(Tableau1[[#This Row],[jour]])</f>
        <v>2</v>
      </c>
      <c r="G42">
        <f>1+INT(MIN(MOD(Tableau1[[#This Row],[jour]]-DATE(YEAR(Tableau1[[#This Row],[jour]])+{-1;0;1},1,5)+WEEKDAY(DATE(YEAR(Tableau1[[#This Row],[jour]])+{-1;0;1},1,3)),734))/7)</f>
        <v>6</v>
      </c>
    </row>
    <row r="43" spans="1:7" x14ac:dyDescent="0.35">
      <c r="A43" s="2">
        <v>42777</v>
      </c>
      <c r="B43" s="3">
        <f>Tableau1[[#This Row],[jour]]</f>
        <v>42777</v>
      </c>
      <c r="E43">
        <f>(Tableau1[[#This Row],[fin]]-Tableau1[[#This Row],[debut]])*24</f>
        <v>0</v>
      </c>
      <c r="F43">
        <f>MONTH(Tableau1[[#This Row],[jour]])</f>
        <v>2</v>
      </c>
      <c r="G43">
        <f>1+INT(MIN(MOD(Tableau1[[#This Row],[jour]]-DATE(YEAR(Tableau1[[#This Row],[jour]])+{-1;0;1},1,5)+WEEKDAY(DATE(YEAR(Tableau1[[#This Row],[jour]])+{-1;0;1},1,3)),734))/7)</f>
        <v>6</v>
      </c>
    </row>
    <row r="44" spans="1:7" x14ac:dyDescent="0.35">
      <c r="A44" s="2">
        <v>42778</v>
      </c>
      <c r="B44" s="3">
        <f>Tableau1[[#This Row],[jour]]</f>
        <v>42778</v>
      </c>
      <c r="E44">
        <f>(Tableau1[[#This Row],[fin]]-Tableau1[[#This Row],[debut]])*24</f>
        <v>0</v>
      </c>
      <c r="F44">
        <f>MONTH(Tableau1[[#This Row],[jour]])</f>
        <v>2</v>
      </c>
      <c r="G44">
        <f>1+INT(MIN(MOD(Tableau1[[#This Row],[jour]]-DATE(YEAR(Tableau1[[#This Row],[jour]])+{-1;0;1},1,5)+WEEKDAY(DATE(YEAR(Tableau1[[#This Row],[jour]])+{-1;0;1},1,3)),734))/7)</f>
        <v>6</v>
      </c>
    </row>
    <row r="45" spans="1:7" x14ac:dyDescent="0.35">
      <c r="A45" s="2">
        <v>42779</v>
      </c>
      <c r="B45" s="3">
        <f>Tableau1[[#This Row],[jour]]</f>
        <v>42779</v>
      </c>
      <c r="E45">
        <f>(Tableau1[[#This Row],[fin]]-Tableau1[[#This Row],[debut]])*24</f>
        <v>0</v>
      </c>
      <c r="F45">
        <f>MONTH(Tableau1[[#This Row],[jour]])</f>
        <v>2</v>
      </c>
      <c r="G45">
        <f>1+INT(MIN(MOD(Tableau1[[#This Row],[jour]]-DATE(YEAR(Tableau1[[#This Row],[jour]])+{-1;0;1},1,5)+WEEKDAY(DATE(YEAR(Tableau1[[#This Row],[jour]])+{-1;0;1},1,3)),734))/7)</f>
        <v>7</v>
      </c>
    </row>
    <row r="46" spans="1:7" x14ac:dyDescent="0.35">
      <c r="A46" s="2">
        <v>42780</v>
      </c>
      <c r="B46" s="3">
        <f>Tableau1[[#This Row],[jour]]</f>
        <v>42780</v>
      </c>
      <c r="E46">
        <f>(Tableau1[[#This Row],[fin]]-Tableau1[[#This Row],[debut]])*24</f>
        <v>0</v>
      </c>
      <c r="F46">
        <f>MONTH(Tableau1[[#This Row],[jour]])</f>
        <v>2</v>
      </c>
      <c r="G46">
        <f>1+INT(MIN(MOD(Tableau1[[#This Row],[jour]]-DATE(YEAR(Tableau1[[#This Row],[jour]])+{-1;0;1},1,5)+WEEKDAY(DATE(YEAR(Tableau1[[#This Row],[jour]])+{-1;0;1},1,3)),734))/7)</f>
        <v>7</v>
      </c>
    </row>
    <row r="47" spans="1:7" x14ac:dyDescent="0.35">
      <c r="A47" s="2">
        <v>42781</v>
      </c>
      <c r="B47" s="3">
        <f>Tableau1[[#This Row],[jour]]</f>
        <v>42781</v>
      </c>
      <c r="E47">
        <f>(Tableau1[[#This Row],[fin]]-Tableau1[[#This Row],[debut]])*24</f>
        <v>0</v>
      </c>
      <c r="F47">
        <f>MONTH(Tableau1[[#This Row],[jour]])</f>
        <v>2</v>
      </c>
      <c r="G47">
        <f>1+INT(MIN(MOD(Tableau1[[#This Row],[jour]]-DATE(YEAR(Tableau1[[#This Row],[jour]])+{-1;0;1},1,5)+WEEKDAY(DATE(YEAR(Tableau1[[#This Row],[jour]])+{-1;0;1},1,3)),734))/7)</f>
        <v>7</v>
      </c>
    </row>
    <row r="48" spans="1:7" x14ac:dyDescent="0.35">
      <c r="A48" s="2">
        <v>42782</v>
      </c>
      <c r="B48" s="3">
        <f>Tableau1[[#This Row],[jour]]</f>
        <v>42782</v>
      </c>
      <c r="E48">
        <f>(Tableau1[[#This Row],[fin]]-Tableau1[[#This Row],[debut]])*24</f>
        <v>0</v>
      </c>
      <c r="F48">
        <f>MONTH(Tableau1[[#This Row],[jour]])</f>
        <v>2</v>
      </c>
      <c r="G48">
        <f>1+INT(MIN(MOD(Tableau1[[#This Row],[jour]]-DATE(YEAR(Tableau1[[#This Row],[jour]])+{-1;0;1},1,5)+WEEKDAY(DATE(YEAR(Tableau1[[#This Row],[jour]])+{-1;0;1},1,3)),734))/7)</f>
        <v>7</v>
      </c>
    </row>
    <row r="49" spans="1:7" x14ac:dyDescent="0.35">
      <c r="A49" s="2">
        <v>42783</v>
      </c>
      <c r="B49" s="3">
        <f>Tableau1[[#This Row],[jour]]</f>
        <v>42783</v>
      </c>
      <c r="E49">
        <f>(Tableau1[[#This Row],[fin]]-Tableau1[[#This Row],[debut]])*24</f>
        <v>0</v>
      </c>
      <c r="F49">
        <f>MONTH(Tableau1[[#This Row],[jour]])</f>
        <v>2</v>
      </c>
      <c r="G49">
        <f>1+INT(MIN(MOD(Tableau1[[#This Row],[jour]]-DATE(YEAR(Tableau1[[#This Row],[jour]])+{-1;0;1},1,5)+WEEKDAY(DATE(YEAR(Tableau1[[#This Row],[jour]])+{-1;0;1},1,3)),734))/7)</f>
        <v>7</v>
      </c>
    </row>
    <row r="50" spans="1:7" x14ac:dyDescent="0.35">
      <c r="A50" s="2">
        <v>42784</v>
      </c>
      <c r="B50" s="3">
        <f>Tableau1[[#This Row],[jour]]</f>
        <v>42784</v>
      </c>
      <c r="E50">
        <f>(Tableau1[[#This Row],[fin]]-Tableau1[[#This Row],[debut]])*24</f>
        <v>0</v>
      </c>
      <c r="F50">
        <f>MONTH(Tableau1[[#This Row],[jour]])</f>
        <v>2</v>
      </c>
      <c r="G50">
        <f>1+INT(MIN(MOD(Tableau1[[#This Row],[jour]]-DATE(YEAR(Tableau1[[#This Row],[jour]])+{-1;0;1},1,5)+WEEKDAY(DATE(YEAR(Tableau1[[#This Row],[jour]])+{-1;0;1},1,3)),734))/7)</f>
        <v>7</v>
      </c>
    </row>
    <row r="51" spans="1:7" x14ac:dyDescent="0.35">
      <c r="A51" s="2">
        <v>42785</v>
      </c>
      <c r="B51" s="3">
        <f>Tableau1[[#This Row],[jour]]</f>
        <v>42785</v>
      </c>
      <c r="E51">
        <f>(Tableau1[[#This Row],[fin]]-Tableau1[[#This Row],[debut]])*24</f>
        <v>0</v>
      </c>
      <c r="F51">
        <f>MONTH(Tableau1[[#This Row],[jour]])</f>
        <v>2</v>
      </c>
      <c r="G51">
        <f>1+INT(MIN(MOD(Tableau1[[#This Row],[jour]]-DATE(YEAR(Tableau1[[#This Row],[jour]])+{-1;0;1},1,5)+WEEKDAY(DATE(YEAR(Tableau1[[#This Row],[jour]])+{-1;0;1},1,3)),734))/7)</f>
        <v>7</v>
      </c>
    </row>
    <row r="52" spans="1:7" x14ac:dyDescent="0.35">
      <c r="A52" s="2">
        <v>42786</v>
      </c>
      <c r="B52" s="3">
        <f>Tableau1[[#This Row],[jour]]</f>
        <v>42786</v>
      </c>
      <c r="E52">
        <f>(Tableau1[[#This Row],[fin]]-Tableau1[[#This Row],[debut]])*24</f>
        <v>0</v>
      </c>
      <c r="F52">
        <f>MONTH(Tableau1[[#This Row],[jour]])</f>
        <v>2</v>
      </c>
      <c r="G52">
        <f>1+INT(MIN(MOD(Tableau1[[#This Row],[jour]]-DATE(YEAR(Tableau1[[#This Row],[jour]])+{-1;0;1},1,5)+WEEKDAY(DATE(YEAR(Tableau1[[#This Row],[jour]])+{-1;0;1},1,3)),734))/7)</f>
        <v>8</v>
      </c>
    </row>
    <row r="53" spans="1:7" x14ac:dyDescent="0.35">
      <c r="A53" s="2">
        <v>42787</v>
      </c>
      <c r="B53" s="3">
        <f>Tableau1[[#This Row],[jour]]</f>
        <v>42787</v>
      </c>
      <c r="E53">
        <f>(Tableau1[[#This Row],[fin]]-Tableau1[[#This Row],[debut]])*24</f>
        <v>0</v>
      </c>
      <c r="F53">
        <f>MONTH(Tableau1[[#This Row],[jour]])</f>
        <v>2</v>
      </c>
      <c r="G53">
        <f>1+INT(MIN(MOD(Tableau1[[#This Row],[jour]]-DATE(YEAR(Tableau1[[#This Row],[jour]])+{-1;0;1},1,5)+WEEKDAY(DATE(YEAR(Tableau1[[#This Row],[jour]])+{-1;0;1},1,3)),734))/7)</f>
        <v>8</v>
      </c>
    </row>
    <row r="54" spans="1:7" x14ac:dyDescent="0.35">
      <c r="A54" s="2">
        <v>42788</v>
      </c>
      <c r="B54" s="3">
        <f>Tableau1[[#This Row],[jour]]</f>
        <v>42788</v>
      </c>
      <c r="E54">
        <f>(Tableau1[[#This Row],[fin]]-Tableau1[[#This Row],[debut]])*24</f>
        <v>0</v>
      </c>
      <c r="F54">
        <f>MONTH(Tableau1[[#This Row],[jour]])</f>
        <v>2</v>
      </c>
      <c r="G54">
        <f>1+INT(MIN(MOD(Tableau1[[#This Row],[jour]]-DATE(YEAR(Tableau1[[#This Row],[jour]])+{-1;0;1},1,5)+WEEKDAY(DATE(YEAR(Tableau1[[#This Row],[jour]])+{-1;0;1},1,3)),734))/7)</f>
        <v>8</v>
      </c>
    </row>
    <row r="55" spans="1:7" x14ac:dyDescent="0.35">
      <c r="A55" s="2">
        <v>42789</v>
      </c>
      <c r="B55" s="3">
        <f>Tableau1[[#This Row],[jour]]</f>
        <v>42789</v>
      </c>
      <c r="E55">
        <f>(Tableau1[[#This Row],[fin]]-Tableau1[[#This Row],[debut]])*24</f>
        <v>0</v>
      </c>
      <c r="F55">
        <f>MONTH(Tableau1[[#This Row],[jour]])</f>
        <v>2</v>
      </c>
      <c r="G55">
        <f>1+INT(MIN(MOD(Tableau1[[#This Row],[jour]]-DATE(YEAR(Tableau1[[#This Row],[jour]])+{-1;0;1},1,5)+WEEKDAY(DATE(YEAR(Tableau1[[#This Row],[jour]])+{-1;0;1},1,3)),734))/7)</f>
        <v>8</v>
      </c>
    </row>
    <row r="56" spans="1:7" x14ac:dyDescent="0.35">
      <c r="A56" s="2">
        <v>42790</v>
      </c>
      <c r="B56" s="3">
        <f>Tableau1[[#This Row],[jour]]</f>
        <v>42790</v>
      </c>
      <c r="E56">
        <f>(Tableau1[[#This Row],[fin]]-Tableau1[[#This Row],[debut]])*24</f>
        <v>0</v>
      </c>
      <c r="F56">
        <f>MONTH(Tableau1[[#This Row],[jour]])</f>
        <v>2</v>
      </c>
      <c r="G56">
        <f>1+INT(MIN(MOD(Tableau1[[#This Row],[jour]]-DATE(YEAR(Tableau1[[#This Row],[jour]])+{-1;0;1},1,5)+WEEKDAY(DATE(YEAR(Tableau1[[#This Row],[jour]])+{-1;0;1},1,3)),734))/7)</f>
        <v>8</v>
      </c>
    </row>
    <row r="57" spans="1:7" x14ac:dyDescent="0.35">
      <c r="A57" s="2">
        <v>42791</v>
      </c>
      <c r="B57" s="3">
        <f>Tableau1[[#This Row],[jour]]</f>
        <v>42791</v>
      </c>
      <c r="E57">
        <f>(Tableau1[[#This Row],[fin]]-Tableau1[[#This Row],[debut]])*24</f>
        <v>0</v>
      </c>
      <c r="F57">
        <f>MONTH(Tableau1[[#This Row],[jour]])</f>
        <v>2</v>
      </c>
      <c r="G57">
        <f>1+INT(MIN(MOD(Tableau1[[#This Row],[jour]]-DATE(YEAR(Tableau1[[#This Row],[jour]])+{-1;0;1},1,5)+WEEKDAY(DATE(YEAR(Tableau1[[#This Row],[jour]])+{-1;0;1},1,3)),734))/7)</f>
        <v>8</v>
      </c>
    </row>
    <row r="58" spans="1:7" x14ac:dyDescent="0.35">
      <c r="A58" s="2">
        <v>42792</v>
      </c>
      <c r="B58" s="3">
        <f>Tableau1[[#This Row],[jour]]</f>
        <v>42792</v>
      </c>
      <c r="E58">
        <f>(Tableau1[[#This Row],[fin]]-Tableau1[[#This Row],[debut]])*24</f>
        <v>0</v>
      </c>
      <c r="F58">
        <f>MONTH(Tableau1[[#This Row],[jour]])</f>
        <v>2</v>
      </c>
      <c r="G58">
        <f>1+INT(MIN(MOD(Tableau1[[#This Row],[jour]]-DATE(YEAR(Tableau1[[#This Row],[jour]])+{-1;0;1},1,5)+WEEKDAY(DATE(YEAR(Tableau1[[#This Row],[jour]])+{-1;0;1},1,3)),734))/7)</f>
        <v>8</v>
      </c>
    </row>
    <row r="59" spans="1:7" x14ac:dyDescent="0.35">
      <c r="A59" s="2">
        <v>42793</v>
      </c>
      <c r="B59" s="3">
        <f>Tableau1[[#This Row],[jour]]</f>
        <v>42793</v>
      </c>
      <c r="E59">
        <f>(Tableau1[[#This Row],[fin]]-Tableau1[[#This Row],[debut]])*24</f>
        <v>0</v>
      </c>
      <c r="F59">
        <f>MONTH(Tableau1[[#This Row],[jour]])</f>
        <v>2</v>
      </c>
      <c r="G59">
        <f>1+INT(MIN(MOD(Tableau1[[#This Row],[jour]]-DATE(YEAR(Tableau1[[#This Row],[jour]])+{-1;0;1},1,5)+WEEKDAY(DATE(YEAR(Tableau1[[#This Row],[jour]])+{-1;0;1},1,3)),734))/7)</f>
        <v>9</v>
      </c>
    </row>
    <row r="60" spans="1:7" x14ac:dyDescent="0.35">
      <c r="A60" s="2">
        <v>42794</v>
      </c>
      <c r="B60" s="3">
        <f>Tableau1[[#This Row],[jour]]</f>
        <v>42794</v>
      </c>
      <c r="E60">
        <f>(Tableau1[[#This Row],[fin]]-Tableau1[[#This Row],[debut]])*24</f>
        <v>0</v>
      </c>
      <c r="F60">
        <f>MONTH(Tableau1[[#This Row],[jour]])</f>
        <v>2</v>
      </c>
      <c r="G60">
        <f>1+INT(MIN(MOD(Tableau1[[#This Row],[jour]]-DATE(YEAR(Tableau1[[#This Row],[jour]])+{-1;0;1},1,5)+WEEKDAY(DATE(YEAR(Tableau1[[#This Row],[jour]])+{-1;0;1},1,3)),734))/7)</f>
        <v>9</v>
      </c>
    </row>
    <row r="61" spans="1:7" x14ac:dyDescent="0.35">
      <c r="A61" s="2">
        <v>42795</v>
      </c>
      <c r="B61" s="3">
        <f>Tableau1[[#This Row],[jour]]</f>
        <v>42795</v>
      </c>
      <c r="E61">
        <f>(Tableau1[[#This Row],[fin]]-Tableau1[[#This Row],[debut]])*24</f>
        <v>0</v>
      </c>
      <c r="F61">
        <f>MONTH(Tableau1[[#This Row],[jour]])</f>
        <v>3</v>
      </c>
      <c r="G61">
        <f>1+INT(MIN(MOD(Tableau1[[#This Row],[jour]]-DATE(YEAR(Tableau1[[#This Row],[jour]])+{-1;0;1},1,5)+WEEKDAY(DATE(YEAR(Tableau1[[#This Row],[jour]])+{-1;0;1},1,3)),734))/7)</f>
        <v>9</v>
      </c>
    </row>
    <row r="62" spans="1:7" x14ac:dyDescent="0.35">
      <c r="A62" s="2">
        <v>42796</v>
      </c>
      <c r="B62" s="3">
        <f>Tableau1[[#This Row],[jour]]</f>
        <v>42796</v>
      </c>
      <c r="E62">
        <f>(Tableau1[[#This Row],[fin]]-Tableau1[[#This Row],[debut]])*24</f>
        <v>0</v>
      </c>
      <c r="F62">
        <f>MONTH(Tableau1[[#This Row],[jour]])</f>
        <v>3</v>
      </c>
      <c r="G62">
        <f>1+INT(MIN(MOD(Tableau1[[#This Row],[jour]]-DATE(YEAR(Tableau1[[#This Row],[jour]])+{-1;0;1},1,5)+WEEKDAY(DATE(YEAR(Tableau1[[#This Row],[jour]])+{-1;0;1},1,3)),734))/7)</f>
        <v>9</v>
      </c>
    </row>
  </sheetData>
  <pageMargins left="0" right="0" top="0" bottom="0" header="0" footer="0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mahtallah</dc:creator>
  <cp:lastModifiedBy>Michel</cp:lastModifiedBy>
  <dcterms:created xsi:type="dcterms:W3CDTF">2016-12-01T17:43:55Z</dcterms:created>
  <dcterms:modified xsi:type="dcterms:W3CDTF">2017-01-01T17:02:00Z</dcterms:modified>
</cp:coreProperties>
</file>