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lanning" sheetId="1" r:id="rId1"/>
    <sheet name="evenements" sheetId="2" r:id="rId2"/>
  </sheets>
  <definedNames>
    <definedName name="repere">planning!$A$4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G2" i="2"/>
  <c r="G3" i="2"/>
  <c r="G4" i="2"/>
  <c r="G5" i="2"/>
  <c r="A5" i="1" l="1"/>
  <c r="C2" i="1"/>
  <c r="A10" i="1" l="1"/>
  <c r="A15" i="1" s="1"/>
  <c r="A20" i="1" s="1"/>
  <c r="A25" i="1" s="1"/>
  <c r="A30" i="1" s="1"/>
  <c r="A35" i="1" s="1"/>
  <c r="A40" i="1" s="1"/>
  <c r="F2" i="2"/>
  <c r="F3" i="2"/>
  <c r="F4" i="2"/>
  <c r="F5" i="2"/>
</calcChain>
</file>

<file path=xl/sharedStrings.xml><?xml version="1.0" encoding="utf-8"?>
<sst xmlns="http://schemas.openxmlformats.org/spreadsheetml/2006/main" count="46" uniqueCount="18">
  <si>
    <t>SEMAINE</t>
  </si>
  <si>
    <t>date</t>
  </si>
  <si>
    <t>évènement</t>
  </si>
  <si>
    <t>RdV notaire</t>
  </si>
  <si>
    <t>RdV banque</t>
  </si>
  <si>
    <t>Déjeuner équipe</t>
  </si>
  <si>
    <t>heure debut</t>
  </si>
  <si>
    <t>heure fin</t>
  </si>
  <si>
    <t>ANNEE</t>
  </si>
  <si>
    <t>Isaline</t>
  </si>
  <si>
    <t>Jules</t>
  </si>
  <si>
    <t>Thim</t>
  </si>
  <si>
    <t>Alix</t>
  </si>
  <si>
    <t>nom</t>
  </si>
  <si>
    <t>Extérieur</t>
  </si>
  <si>
    <t>ligne planning</t>
  </si>
  <si>
    <t>col début</t>
  </si>
  <si>
    <t>col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</si>
</sst>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14" fontId="0" fillId="0" borderId="0" xfId="0" applyNumberFormat="1"/>
    <xf numFmtId="164" fontId="0" fillId="0" borderId="1" xfId="0" applyNumberFormat="1" applyBorder="1"/>
    <xf numFmtId="0" fontId="0" fillId="0" borderId="0" xfId="0" applyAlignment="1">
      <alignment horizontal="center" vertical="center" textRotation="90"/>
    </xf>
    <xf numFmtId="20" fontId="0" fillId="0" borderId="1" xfId="0" applyNumberFormat="1" applyBorder="1" applyAlignment="1">
      <alignment horizontal="center" vertical="center" textRotation="90"/>
    </xf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Continuous"/>
    </xf>
    <xf numFmtId="0" fontId="4" fillId="0" borderId="1" xfId="0" applyFont="1" applyBorder="1" applyAlignment="1">
      <alignment horizontal="centerContinuous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330200</xdr:colOff>
      <xdr:row>2</xdr:row>
      <xdr:rowOff>107950</xdr:rowOff>
    </xdr:from>
    <xdr:ext cx="891591" cy="311496"/>
    <xdr:sp macro="[0]!planning" textlink="">
      <xdr:nvSpPr>
        <xdr:cNvPr id="2" name="ZoneTexte 1"/>
        <xdr:cNvSpPr txBox="1"/>
      </xdr:nvSpPr>
      <xdr:spPr>
        <a:xfrm>
          <a:off x="330200" y="476250"/>
          <a:ext cx="891591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actualiser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data" displayName="data" ref="A1:H5" totalsRowShown="0">
  <autoFilter ref="A1:H5"/>
  <tableColumns count="8">
    <tableColumn id="5" name="nom"/>
    <tableColumn id="2" name="date" dataDxfId="4"/>
    <tableColumn id="3" name="heure debut"/>
    <tableColumn id="4" name="heure fin"/>
    <tableColumn id="1" name="évènement" dataDxfId="3"/>
    <tableColumn id="7" name="ligne planning" dataDxfId="2">
      <calculatedColumnFormula>IFERROR(MATCH(data[[#This Row],[nom]],OFFSET(planning!$A$1,MATCH(data[[#This Row],[date]],planning!A:A,0)-1,1,MATCH(data[[#This Row],[date]]+1,planning!A:A,0)-MATCH(data[[#This Row],[date]],planning!A:A,0)),0)+MATCH(data[[#This Row],[date]],planning!A:A,0)-1,0)</calculatedColumnFormula>
    </tableColumn>
    <tableColumn id="8" name="col début" dataDxfId="1">
      <calculatedColumnFormula>IFERROR(MATCH(data[[#This Row],[heure debut]]+1/60/24,planning!$4:$4,1),3)</calculatedColumnFormula>
    </tableColumn>
    <tableColumn id="9" name="col fin" dataDxfId="0">
      <calculatedColumnFormula>IFERROR(MATCH(data[[#This Row],[heure fin]]+1/60/24,planning!$4:$4,1),3)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40"/>
  <sheetViews>
    <sheetView tabSelected="1" workbookViewId="0">
      <pane ySplit="4" topLeftCell="A5" activePane="bottomLeft" state="frozenSplit"/>
      <selection pane="bottomLeft" activeCell="A3" sqref="A3"/>
    </sheetView>
  </sheetViews>
  <sheetFormatPr baseColWidth="10" defaultRowHeight="14.5" x14ac:dyDescent="0.35"/>
  <cols>
    <col min="3" max="43" width="3.6328125" customWidth="1"/>
  </cols>
  <sheetData>
    <row r="1" spans="1:43" s="14" customFormat="1" ht="18.5" x14ac:dyDescent="0.45">
      <c r="A1" s="12" t="s">
        <v>8</v>
      </c>
      <c r="B1" s="13">
        <v>2018</v>
      </c>
    </row>
    <row r="2" spans="1:43" s="14" customFormat="1" ht="18.5" x14ac:dyDescent="0.45">
      <c r="A2" s="13" t="s">
        <v>0</v>
      </c>
      <c r="B2" s="13">
        <v>22</v>
      </c>
      <c r="C2" s="16" t="str">
        <f>"du "&amp;TEXT(DATE(B$1,1,1)-WEEKDAY(DATE(B$1,1,1),2)+1+IF(WEEKDAY(DATE(B$1,1,1),2)&gt;4,7,0)+(B2-1)*7,"jjjj jj mmm aaaa")&amp;" au "&amp;TEXT(DATE(B$1,1,1)-WEEKDAY(DATE(B$1,1,1),2)+1+IF(WEEKDAY(DATE(B$1,1,1),2)&gt;4,7,0)+(B2-1)*7+6,"jjjj jj mmm aaaa")</f>
        <v>du lundi 28 mai 2018 au dimanche 03 juin 2018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</row>
    <row r="3" spans="1:43" s="11" customFormat="1" x14ac:dyDescent="0.35"/>
    <row r="4" spans="1:43" s="4" customFormat="1" ht="29.5" x14ac:dyDescent="0.35">
      <c r="C4" s="5">
        <v>0.33333333333333331</v>
      </c>
      <c r="D4" s="5">
        <v>0.34375</v>
      </c>
      <c r="E4" s="5">
        <v>0.35416666666666702</v>
      </c>
      <c r="F4" s="5">
        <v>0.36458333333333298</v>
      </c>
      <c r="G4" s="5">
        <v>0.375</v>
      </c>
      <c r="H4" s="5">
        <v>0.38541666666666702</v>
      </c>
      <c r="I4" s="5">
        <v>0.39583333333333298</v>
      </c>
      <c r="J4" s="5">
        <v>0.40625</v>
      </c>
      <c r="K4" s="5">
        <v>0.41666666666666702</v>
      </c>
      <c r="L4" s="5">
        <v>0.42708333333333298</v>
      </c>
      <c r="M4" s="5">
        <v>0.4375</v>
      </c>
      <c r="N4" s="5">
        <v>0.44791666666666702</v>
      </c>
      <c r="O4" s="5">
        <v>0.45833333333333298</v>
      </c>
      <c r="P4" s="5">
        <v>0.46875</v>
      </c>
      <c r="Q4" s="5">
        <v>0.47916666666666702</v>
      </c>
      <c r="R4" s="5">
        <v>0.48958333333333298</v>
      </c>
      <c r="S4" s="5">
        <v>0.5</v>
      </c>
      <c r="T4" s="5">
        <v>0.51041666666666696</v>
      </c>
      <c r="U4" s="5">
        <v>0.52083333333333304</v>
      </c>
      <c r="V4" s="5">
        <v>0.53125</v>
      </c>
      <c r="W4" s="5">
        <v>0.54166666666666696</v>
      </c>
      <c r="X4" s="5">
        <v>0.55208333333333304</v>
      </c>
      <c r="Y4" s="5">
        <v>0.5625</v>
      </c>
      <c r="Z4" s="5">
        <v>0.57291666666666696</v>
      </c>
      <c r="AA4" s="5">
        <v>0.58333333333333304</v>
      </c>
      <c r="AB4" s="5">
        <v>0.59375</v>
      </c>
      <c r="AC4" s="5">
        <v>0.60416666666666696</v>
      </c>
      <c r="AD4" s="5">
        <v>0.61458333333333304</v>
      </c>
      <c r="AE4" s="5">
        <v>0.625</v>
      </c>
      <c r="AF4" s="5">
        <v>0.63541666666666696</v>
      </c>
      <c r="AG4" s="5">
        <v>0.64583333333333404</v>
      </c>
      <c r="AH4" s="5">
        <v>0.65625</v>
      </c>
      <c r="AI4" s="5">
        <v>0.66666666666666696</v>
      </c>
      <c r="AJ4" s="5">
        <v>0.67708333333333404</v>
      </c>
      <c r="AK4" s="5">
        <v>0.6875</v>
      </c>
      <c r="AL4" s="5">
        <v>0.69791666666666696</v>
      </c>
      <c r="AM4" s="5">
        <v>0.70833333333333404</v>
      </c>
      <c r="AN4" s="5">
        <v>0.71875</v>
      </c>
      <c r="AO4" s="5">
        <v>0.72916666666666696</v>
      </c>
      <c r="AP4" s="5">
        <v>0.73958333333333404</v>
      </c>
      <c r="AQ4" s="5">
        <v>0.75</v>
      </c>
    </row>
    <row r="5" spans="1:43" x14ac:dyDescent="0.35">
      <c r="A5" s="3">
        <f>DATE(B$1,1,1)-WEEKDAY(DATE(B$1,1,1),2)+1+IF(WEEKDAY(DATE(B$1,1,1),2)&gt;4,7,0)+(B2-1)*7</f>
        <v>43248</v>
      </c>
      <c r="B5" s="7" t="s">
        <v>10</v>
      </c>
    </row>
    <row r="6" spans="1:43" x14ac:dyDescent="0.35">
      <c r="A6" s="3"/>
      <c r="B6" s="8" t="s">
        <v>11</v>
      </c>
    </row>
    <row r="7" spans="1:43" x14ac:dyDescent="0.35">
      <c r="A7" s="3"/>
      <c r="B7" s="9" t="s">
        <v>9</v>
      </c>
    </row>
    <row r="8" spans="1:43" x14ac:dyDescent="0.35">
      <c r="A8" s="3"/>
      <c r="B8" s="10" t="s">
        <v>12</v>
      </c>
    </row>
    <row r="9" spans="1:43" x14ac:dyDescent="0.35">
      <c r="A9" s="3"/>
      <c r="B9" s="6"/>
    </row>
    <row r="10" spans="1:43" x14ac:dyDescent="0.35">
      <c r="A10" s="3">
        <f>A5+1</f>
        <v>43249</v>
      </c>
      <c r="B10" s="7" t="s">
        <v>10</v>
      </c>
    </row>
    <row r="11" spans="1:43" x14ac:dyDescent="0.35">
      <c r="A11" s="3"/>
      <c r="B11" s="8" t="s">
        <v>11</v>
      </c>
    </row>
    <row r="12" spans="1:43" x14ac:dyDescent="0.35">
      <c r="A12" s="3"/>
      <c r="B12" s="9" t="s">
        <v>9</v>
      </c>
    </row>
    <row r="13" spans="1:43" x14ac:dyDescent="0.35">
      <c r="A13" s="3"/>
      <c r="B13" s="10" t="s">
        <v>12</v>
      </c>
    </row>
    <row r="14" spans="1:43" x14ac:dyDescent="0.35">
      <c r="A14" s="3"/>
      <c r="B14" s="6"/>
    </row>
    <row r="15" spans="1:43" x14ac:dyDescent="0.35">
      <c r="A15" s="3">
        <f>A10+1</f>
        <v>43250</v>
      </c>
      <c r="B15" s="7" t="s">
        <v>10</v>
      </c>
    </row>
    <row r="16" spans="1:43" x14ac:dyDescent="0.35">
      <c r="A16" s="3"/>
      <c r="B16" s="8" t="s">
        <v>11</v>
      </c>
    </row>
    <row r="17" spans="1:2" x14ac:dyDescent="0.35">
      <c r="A17" s="3"/>
      <c r="B17" s="9" t="s">
        <v>9</v>
      </c>
    </row>
    <row r="18" spans="1:2" x14ac:dyDescent="0.35">
      <c r="A18" s="3"/>
      <c r="B18" s="10" t="s">
        <v>12</v>
      </c>
    </row>
    <row r="19" spans="1:2" x14ac:dyDescent="0.35">
      <c r="A19" s="3"/>
      <c r="B19" s="6"/>
    </row>
    <row r="20" spans="1:2" x14ac:dyDescent="0.35">
      <c r="A20" s="3">
        <f>A15+1</f>
        <v>43251</v>
      </c>
      <c r="B20" s="7" t="s">
        <v>10</v>
      </c>
    </row>
    <row r="21" spans="1:2" x14ac:dyDescent="0.35">
      <c r="A21" s="3"/>
      <c r="B21" s="8" t="s">
        <v>11</v>
      </c>
    </row>
    <row r="22" spans="1:2" x14ac:dyDescent="0.35">
      <c r="A22" s="3"/>
      <c r="B22" s="9" t="s">
        <v>9</v>
      </c>
    </row>
    <row r="23" spans="1:2" x14ac:dyDescent="0.35">
      <c r="A23" s="3"/>
      <c r="B23" s="10" t="s">
        <v>12</v>
      </c>
    </row>
    <row r="24" spans="1:2" x14ac:dyDescent="0.35">
      <c r="A24" s="3"/>
      <c r="B24" s="6"/>
    </row>
    <row r="25" spans="1:2" x14ac:dyDescent="0.35">
      <c r="A25" s="3">
        <f>A20+1</f>
        <v>43252</v>
      </c>
      <c r="B25" s="7" t="s">
        <v>10</v>
      </c>
    </row>
    <row r="26" spans="1:2" x14ac:dyDescent="0.35">
      <c r="A26" s="3"/>
      <c r="B26" s="8" t="s">
        <v>11</v>
      </c>
    </row>
    <row r="27" spans="1:2" x14ac:dyDescent="0.35">
      <c r="A27" s="3"/>
      <c r="B27" s="9" t="s">
        <v>9</v>
      </c>
    </row>
    <row r="28" spans="1:2" x14ac:dyDescent="0.35">
      <c r="A28" s="3"/>
      <c r="B28" s="10" t="s">
        <v>12</v>
      </c>
    </row>
    <row r="29" spans="1:2" x14ac:dyDescent="0.35">
      <c r="A29" s="3"/>
      <c r="B29" s="6"/>
    </row>
    <row r="30" spans="1:2" x14ac:dyDescent="0.35">
      <c r="A30" s="3">
        <f t="shared" ref="A30" si="0">A25+1</f>
        <v>43253</v>
      </c>
      <c r="B30" s="7" t="s">
        <v>10</v>
      </c>
    </row>
    <row r="31" spans="1:2" x14ac:dyDescent="0.35">
      <c r="A31" s="3"/>
      <c r="B31" s="8" t="s">
        <v>11</v>
      </c>
    </row>
    <row r="32" spans="1:2" x14ac:dyDescent="0.35">
      <c r="A32" s="3"/>
      <c r="B32" s="9" t="s">
        <v>9</v>
      </c>
    </row>
    <row r="33" spans="1:2" x14ac:dyDescent="0.35">
      <c r="A33" s="3"/>
      <c r="B33" s="10" t="s">
        <v>12</v>
      </c>
    </row>
    <row r="34" spans="1:2" x14ac:dyDescent="0.35">
      <c r="A34" s="3"/>
      <c r="B34" s="6"/>
    </row>
    <row r="35" spans="1:2" x14ac:dyDescent="0.35">
      <c r="A35" s="3">
        <f>A30+1</f>
        <v>43254</v>
      </c>
      <c r="B35" s="7" t="s">
        <v>10</v>
      </c>
    </row>
    <row r="36" spans="1:2" x14ac:dyDescent="0.35">
      <c r="A36" s="6"/>
      <c r="B36" s="8" t="s">
        <v>11</v>
      </c>
    </row>
    <row r="37" spans="1:2" x14ac:dyDescent="0.35">
      <c r="A37" s="6"/>
      <c r="B37" s="9" t="s">
        <v>9</v>
      </c>
    </row>
    <row r="38" spans="1:2" x14ac:dyDescent="0.35">
      <c r="A38" s="6"/>
      <c r="B38" s="10" t="s">
        <v>12</v>
      </c>
    </row>
    <row r="39" spans="1:2" x14ac:dyDescent="0.35">
      <c r="A39" s="6"/>
      <c r="B39" s="6"/>
    </row>
    <row r="40" spans="1:2" x14ac:dyDescent="0.35">
      <c r="A40" s="3">
        <f>A35+1</f>
        <v>43255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workbookViewId="0">
      <selection activeCell="C8" sqref="C8"/>
    </sheetView>
  </sheetViews>
  <sheetFormatPr baseColWidth="10" defaultRowHeight="14.5" x14ac:dyDescent="0.35"/>
  <cols>
    <col min="1" max="1" width="20.36328125" customWidth="1"/>
    <col min="2" max="2" width="13.453125" style="2" customWidth="1"/>
    <col min="3" max="4" width="13.453125" customWidth="1"/>
    <col min="5" max="5" width="29.54296875" customWidth="1"/>
    <col min="6" max="6" width="14.6328125" hidden="1" customWidth="1"/>
    <col min="7" max="8" width="0" hidden="1" customWidth="1"/>
  </cols>
  <sheetData>
    <row r="1" spans="1:8" x14ac:dyDescent="0.35">
      <c r="A1" t="s">
        <v>13</v>
      </c>
      <c r="B1" s="2" t="s">
        <v>1</v>
      </c>
      <c r="C1" t="s">
        <v>6</v>
      </c>
      <c r="D1" t="s">
        <v>7</v>
      </c>
      <c r="E1" t="s">
        <v>2</v>
      </c>
      <c r="F1" t="s">
        <v>15</v>
      </c>
      <c r="G1" t="s">
        <v>16</v>
      </c>
      <c r="H1" t="s">
        <v>17</v>
      </c>
    </row>
    <row r="2" spans="1:8" x14ac:dyDescent="0.35">
      <c r="A2" t="s">
        <v>10</v>
      </c>
      <c r="B2" s="2">
        <v>43249</v>
      </c>
      <c r="C2" s="1">
        <v>0.41666666666666669</v>
      </c>
      <c r="D2" s="1">
        <v>0.45833333333333331</v>
      </c>
      <c r="E2" t="s">
        <v>3</v>
      </c>
      <c r="F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10</v>
      </c>
      <c r="G2">
        <f>IFERROR(MATCH(data[[#This Row],[heure debut]]+1/60/24,planning!$4:$4,1),3)</f>
        <v>11</v>
      </c>
      <c r="H2">
        <f>IFERROR(MATCH(data[[#This Row],[heure fin]]+1/60/24,planning!$4:$4,1),3)</f>
        <v>15</v>
      </c>
    </row>
    <row r="3" spans="1:8" x14ac:dyDescent="0.35">
      <c r="A3" t="s">
        <v>11</v>
      </c>
      <c r="B3" s="2">
        <v>43249</v>
      </c>
      <c r="C3" s="1">
        <v>0.625</v>
      </c>
      <c r="D3" s="1">
        <v>0.70833333333333337</v>
      </c>
      <c r="E3" t="s">
        <v>4</v>
      </c>
      <c r="F3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11</v>
      </c>
      <c r="G3">
        <f>IFERROR(MATCH(data[[#This Row],[heure debut]]+1/60/24,planning!$4:$4,1),3)</f>
        <v>31</v>
      </c>
      <c r="H3">
        <f>IFERROR(MATCH(data[[#This Row],[heure fin]]+1/60/24,planning!$4:$4,1),3)</f>
        <v>39</v>
      </c>
    </row>
    <row r="4" spans="1:8" x14ac:dyDescent="0.35">
      <c r="A4" t="s">
        <v>9</v>
      </c>
      <c r="B4" s="2">
        <v>43250</v>
      </c>
      <c r="C4" s="1">
        <v>0.5</v>
      </c>
      <c r="D4" s="1">
        <v>0.58333333333333337</v>
      </c>
      <c r="E4" t="s">
        <v>5</v>
      </c>
      <c r="F4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17</v>
      </c>
      <c r="G4">
        <f>IFERROR(MATCH(data[[#This Row],[heure debut]]+1/60/24,planning!$4:$4,1),3)</f>
        <v>19</v>
      </c>
      <c r="H4">
        <f>IFERROR(MATCH(data[[#This Row],[heure fin]]+1/60/24,planning!$4:$4,1),3)</f>
        <v>27</v>
      </c>
    </row>
    <row r="5" spans="1:8" x14ac:dyDescent="0.35">
      <c r="A5" t="s">
        <v>12</v>
      </c>
      <c r="B5" s="2">
        <v>43248</v>
      </c>
      <c r="C5" s="1">
        <v>0.45833333333333331</v>
      </c>
      <c r="D5" s="1">
        <v>0.54166666666666663</v>
      </c>
      <c r="E5" s="1" t="s">
        <v>14</v>
      </c>
      <c r="F5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8</v>
      </c>
      <c r="G5">
        <f>IFERROR(MATCH(data[[#This Row],[heure debut]]+1/60/24,planning!$4:$4,1),3)</f>
        <v>15</v>
      </c>
      <c r="H5">
        <f>IFERROR(MATCH(data[[#This Row],[heure fin]]+1/60/24,planning!$4:$4,1),3)</f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evenements</vt:lpstr>
      <vt:lpstr>repere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2018-05-22T17:19:55Z</dcterms:created>
  <dcterms:modified xsi:type="dcterms:W3CDTF">2018-06-08T16:35:30Z</dcterms:modified>
</cp:coreProperties>
</file>