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activeTab="1"/>
  </bookViews>
  <sheets>
    <sheet name="Feuil1" sheetId="1" r:id="rId1"/>
    <sheet name="Feuil2" sheetId="2" r:id="rId2"/>
  </sheets>
  <externalReferences>
    <externalReference r:id="rId3"/>
  </externalReferences>
  <definedNames>
    <definedName name="_xlnm._FilterDatabase" localSheetId="0" hidden="1">Feuil1!$A$1:$C$1</definedName>
    <definedName name="Antennes">'[1]Listes déroulantes'!$B$2:$B$9</definedName>
    <definedName name="Mesures">'[1]Listes déroulantes'!$F$2:$F$7</definedName>
    <definedName name="Sexe">'[1]Listes déroulantes'!$A$2:$A$3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2" l="1"/>
  <c r="F3" i="2" l="1"/>
  <c r="F4" i="2"/>
  <c r="F5" i="2"/>
  <c r="F6" i="2"/>
  <c r="F7" i="2"/>
  <c r="F8" i="2"/>
  <c r="F10" i="2"/>
  <c r="F11" i="2"/>
  <c r="F12" i="2"/>
  <c r="B4" i="2" l="1"/>
  <c r="B5" i="2"/>
  <c r="B6" i="2"/>
  <c r="B7" i="2"/>
  <c r="B8" i="2"/>
  <c r="B9" i="2"/>
  <c r="B10" i="2"/>
  <c r="B11" i="2"/>
  <c r="B12" i="2"/>
  <c r="B3" i="2"/>
  <c r="C7" i="2" l="1"/>
  <c r="A7" i="2"/>
  <c r="E7" i="2"/>
  <c r="E3" i="2"/>
  <c r="C3" i="2"/>
  <c r="A3" i="2"/>
  <c r="E5" i="2"/>
  <c r="D5" i="2" s="1"/>
  <c r="C5" i="2"/>
  <c r="A5" i="2"/>
  <c r="A11" i="2"/>
  <c r="E11" i="2"/>
  <c r="D11" i="2" s="1"/>
  <c r="C11" i="2"/>
  <c r="A10" i="2"/>
  <c r="C10" i="2"/>
  <c r="E10" i="2"/>
  <c r="D10" i="2" s="1"/>
  <c r="A6" i="2"/>
  <c r="E6" i="2"/>
  <c r="D6" i="2" s="1"/>
  <c r="C6" i="2"/>
  <c r="C9" i="2"/>
  <c r="A9" i="2"/>
  <c r="E9" i="2"/>
  <c r="D9" i="2" s="1"/>
  <c r="D12" i="2"/>
  <c r="E12" i="2"/>
  <c r="C12" i="2"/>
  <c r="A12" i="2"/>
  <c r="E8" i="2"/>
  <c r="C8" i="2"/>
  <c r="A8" i="2"/>
  <c r="E4" i="2"/>
  <c r="D4" i="2" s="1"/>
  <c r="C4" i="2"/>
  <c r="A4" i="2"/>
  <c r="D8" i="2"/>
  <c r="D7" i="2"/>
  <c r="D3" i="2"/>
</calcChain>
</file>

<file path=xl/sharedStrings.xml><?xml version="1.0" encoding="utf-8"?>
<sst xmlns="http://schemas.openxmlformats.org/spreadsheetml/2006/main" count="31" uniqueCount="26">
  <si>
    <t>N° de dossier</t>
  </si>
  <si>
    <t>Échéance secrétariat</t>
  </si>
  <si>
    <t>Date d'envoi réel</t>
  </si>
  <si>
    <t>Numéro de dossier</t>
  </si>
  <si>
    <t>DUPONT</t>
  </si>
  <si>
    <t>DURAND</t>
  </si>
  <si>
    <t>DURANC</t>
  </si>
  <si>
    <t>MARTIN</t>
  </si>
  <si>
    <t>LEFEVRE</t>
  </si>
  <si>
    <t>Nom</t>
  </si>
  <si>
    <t>VORET</t>
  </si>
  <si>
    <t>POLAIN</t>
  </si>
  <si>
    <t xml:space="preserve">Date théorique d'envoi </t>
  </si>
  <si>
    <t>NOM</t>
  </si>
  <si>
    <t>125/89</t>
  </si>
  <si>
    <t>125/90</t>
  </si>
  <si>
    <t>125/91</t>
  </si>
  <si>
    <t>125/92</t>
  </si>
  <si>
    <t>125/93</t>
  </si>
  <si>
    <t>125/94</t>
  </si>
  <si>
    <t>125/95</t>
  </si>
  <si>
    <t>125/96</t>
  </si>
  <si>
    <t>125/97</t>
  </si>
  <si>
    <t>4106/98</t>
  </si>
  <si>
    <t>Couriers</t>
  </si>
  <si>
    <t>index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</si>
</sst>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3"/>
      <name val="Calibri"/>
      <family val="2"/>
      <scheme val="minor"/>
    </font>
    <font>
      <sz val="9"/>
      <color theme="3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0"/>
      <color rgb="FF00B050"/>
      <name val="Calibri"/>
      <family val="2"/>
      <scheme val="minor"/>
    </font>
    <font>
      <b/>
      <sz val="10"/>
      <color theme="5" tint="-0.249977111117893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ECF4FA"/>
        <bgColor indexed="64"/>
      </patternFill>
    </fill>
    <fill>
      <patternFill patternType="solid">
        <fgColor rgb="FFF1F7ED"/>
        <bgColor indexed="64"/>
      </patternFill>
    </fill>
    <fill>
      <patternFill patternType="solid">
        <fgColor rgb="FFFEF8F4"/>
        <bgColor indexed="64"/>
      </patternFill>
    </fill>
    <fill>
      <patternFill patternType="solid">
        <fgColor theme="9" tint="0.59999389629810485"/>
        <bgColor indexed="41"/>
      </patternFill>
    </fill>
    <fill>
      <patternFill patternType="solid">
        <fgColor theme="5" tint="0.59999389629810485"/>
        <bgColor indexed="41"/>
      </patternFill>
    </fill>
    <fill>
      <patternFill patternType="solid">
        <fgColor theme="8" tint="0.59999389629810485"/>
        <bgColor indexed="41"/>
      </patternFill>
    </fill>
    <fill>
      <patternFill patternType="solid">
        <fgColor theme="8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3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0" fillId="0" borderId="1" xfId="0" applyNumberFormat="1" applyFill="1" applyBorder="1" applyAlignment="1">
      <alignment horizontal="center" vertical="center"/>
    </xf>
    <xf numFmtId="14" fontId="0" fillId="0" borderId="1" xfId="0" applyNumberFormat="1" applyFill="1" applyBorder="1" applyAlignment="1" applyProtection="1">
      <alignment horizontal="center" vertical="center"/>
      <protection locked="0"/>
    </xf>
    <xf numFmtId="0" fontId="4" fillId="4" borderId="1" xfId="0" applyFont="1" applyFill="1" applyBorder="1" applyAlignment="1" applyProtection="1">
      <alignment horizontal="center" vertical="center"/>
      <protection locked="0"/>
    </xf>
    <xf numFmtId="0" fontId="5" fillId="5" borderId="1" xfId="0" applyFont="1" applyFill="1" applyBorder="1" applyAlignment="1" applyProtection="1">
      <alignment horizontal="center" vertical="center"/>
      <protection locked="0"/>
    </xf>
    <xf numFmtId="14" fontId="5" fillId="5" borderId="1" xfId="0" applyNumberFormat="1" applyFont="1" applyFill="1" applyBorder="1" applyAlignment="1" applyProtection="1">
      <alignment horizontal="center" vertical="center"/>
      <protection locked="0"/>
    </xf>
    <xf numFmtId="49" fontId="6" fillId="6" borderId="1" xfId="0" applyNumberFormat="1" applyFont="1" applyFill="1" applyBorder="1" applyAlignment="1" applyProtection="1">
      <alignment horizontal="center" vertical="center" wrapText="1"/>
      <protection locked="0"/>
    </xf>
    <xf numFmtId="49" fontId="7" fillId="7" borderId="1" xfId="0" applyNumberFormat="1" applyFont="1" applyFill="1" applyBorder="1" applyAlignment="1" applyProtection="1">
      <alignment horizontal="center" vertical="center" wrapText="1"/>
      <protection locked="0"/>
    </xf>
    <xf numFmtId="0" fontId="1" fillId="2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14" fontId="7" fillId="8" borderId="1" xfId="0" applyNumberFormat="1" applyFont="1" applyFill="1" applyBorder="1" applyAlignment="1" applyProtection="1">
      <alignment horizontal="center" vertical="center" wrapText="1"/>
      <protection locked="0"/>
    </xf>
    <xf numFmtId="14" fontId="0" fillId="9" borderId="1" xfId="0" applyNumberFormat="1" applyFill="1" applyBorder="1"/>
    <xf numFmtId="0" fontId="1" fillId="2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6">
    <dxf>
      <font>
        <color theme="0"/>
        <name val="Calibri Light"/>
        <scheme val="none"/>
      </font>
      <fill>
        <patternFill>
          <bgColor rgb="FFFF576B"/>
        </patternFill>
      </fill>
    </dxf>
    <dxf>
      <font>
        <color theme="0"/>
        <name val="Calibri Light"/>
        <scheme val="none"/>
      </font>
      <fill>
        <patternFill>
          <bgColor theme="7"/>
        </patternFill>
      </fill>
    </dxf>
    <dxf>
      <font>
        <color theme="0"/>
      </font>
      <fill>
        <patternFill>
          <bgColor theme="5"/>
        </patternFill>
      </fill>
    </dxf>
    <dxf>
      <fill>
        <patternFill patternType="solid">
          <fgColor theme="0"/>
          <bgColor theme="5"/>
        </patternFill>
      </fill>
    </dxf>
    <dxf>
      <fill>
        <patternFill patternType="solid">
          <fgColor theme="0"/>
          <bgColor theme="5"/>
        </patternFill>
      </fill>
    </dxf>
    <dxf>
      <fill>
        <patternFill patternType="solid">
          <fgColor theme="0"/>
          <bgColor theme="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rv2\service_STA\Eval%20interne%20r&#233;f&#233;rentiel\TABLEAUX%20&#201;CH&#201;ANCE\2018\AEMO%20J\LAON\AEMO%20J%20LAON%202018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mmaire"/>
      <sheetName val="TABLEAU GENERAL"/>
      <sheetName val="Listes déroulantes"/>
      <sheetName val="Échéances"/>
      <sheetName val="Quota TS"/>
      <sheetName val="Dossiers Attente"/>
      <sheetName val="DIPEC - Avenants"/>
      <sheetName val="Suivi mensuel"/>
      <sheetName val="Répartition entrées antennes"/>
      <sheetName val="Répartition entrées"/>
      <sheetName val="Stats entrées"/>
      <sheetName val="Stats sorties"/>
      <sheetName val="Mesures par circons"/>
      <sheetName val="Passage en REP"/>
      <sheetName val="REP par TS"/>
      <sheetName val="Soit transmis"/>
      <sheetName val="IP"/>
      <sheetName val="Questionnaire de satisfaction"/>
      <sheetName val="Durée moyenne des mesures"/>
      <sheetName val="Convocations"/>
    </sheetNames>
    <sheetDataSet>
      <sheetData sheetId="0"/>
      <sheetData sheetId="1"/>
      <sheetData sheetId="2">
        <row r="2">
          <cell r="A2" t="str">
            <v>Garçon</v>
          </cell>
          <cell r="B2" t="str">
            <v>Soissons</v>
          </cell>
          <cell r="F2" t="str">
            <v>AEMO J</v>
          </cell>
        </row>
        <row r="3">
          <cell r="A3" t="str">
            <v>Fille</v>
          </cell>
          <cell r="B3" t="str">
            <v>Ch-Thierry</v>
          </cell>
          <cell r="F3" t="str">
            <v>AED</v>
          </cell>
        </row>
        <row r="4">
          <cell r="B4" t="str">
            <v>Guise</v>
          </cell>
          <cell r="F4" t="str">
            <v xml:space="preserve">AEMOR </v>
          </cell>
        </row>
        <row r="5">
          <cell r="B5" t="str">
            <v>Hirson</v>
          </cell>
          <cell r="F5" t="str">
            <v>AGBF</v>
          </cell>
        </row>
        <row r="6">
          <cell r="B6" t="str">
            <v>La Fère</v>
          </cell>
          <cell r="F6" t="str">
            <v>MJIE</v>
          </cell>
        </row>
        <row r="7">
          <cell r="B7" t="str">
            <v>Laon</v>
          </cell>
          <cell r="F7" t="str">
            <v>RPM</v>
          </cell>
        </row>
        <row r="8">
          <cell r="B8" t="str">
            <v>St Quentin</v>
          </cell>
        </row>
        <row r="9">
          <cell r="B9" t="str">
            <v>St Quentinois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11"/>
  <sheetViews>
    <sheetView zoomScale="130" zoomScaleNormal="130" workbookViewId="0">
      <selection activeCell="C2" sqref="C2"/>
    </sheetView>
  </sheetViews>
  <sheetFormatPr baseColWidth="10" defaultRowHeight="14.5" x14ac:dyDescent="0.35"/>
  <sheetData>
    <row r="1" spans="1:4" ht="39" x14ac:dyDescent="0.35">
      <c r="A1" s="9" t="s">
        <v>9</v>
      </c>
      <c r="B1" s="10" t="s">
        <v>3</v>
      </c>
      <c r="C1" s="10" t="s">
        <v>12</v>
      </c>
      <c r="D1" s="13" t="s">
        <v>2</v>
      </c>
    </row>
    <row r="2" spans="1:4" x14ac:dyDescent="0.35">
      <c r="A2" s="6" t="s">
        <v>10</v>
      </c>
      <c r="B2" s="7" t="s">
        <v>21</v>
      </c>
      <c r="C2" s="8">
        <v>43045</v>
      </c>
      <c r="D2" s="14"/>
    </row>
    <row r="3" spans="1:4" x14ac:dyDescent="0.35">
      <c r="A3" s="6" t="s">
        <v>11</v>
      </c>
      <c r="B3" s="7" t="s">
        <v>22</v>
      </c>
      <c r="C3" s="8">
        <v>41662</v>
      </c>
      <c r="D3" s="14"/>
    </row>
    <row r="4" spans="1:4" x14ac:dyDescent="0.35">
      <c r="A4" s="6" t="s">
        <v>7</v>
      </c>
      <c r="B4" s="7" t="s">
        <v>17</v>
      </c>
      <c r="C4" s="8">
        <v>41768</v>
      </c>
      <c r="D4" s="14"/>
    </row>
    <row r="5" spans="1:4" x14ac:dyDescent="0.35">
      <c r="A5" s="6" t="s">
        <v>7</v>
      </c>
      <c r="B5" s="7" t="s">
        <v>18</v>
      </c>
      <c r="C5" s="8">
        <v>41768</v>
      </c>
      <c r="D5" s="14"/>
    </row>
    <row r="6" spans="1:4" x14ac:dyDescent="0.35">
      <c r="A6" s="6" t="s">
        <v>8</v>
      </c>
      <c r="B6" s="7" t="s">
        <v>19</v>
      </c>
      <c r="C6" s="8">
        <v>42187</v>
      </c>
      <c r="D6" s="14"/>
    </row>
    <row r="7" spans="1:4" x14ac:dyDescent="0.35">
      <c r="A7" s="6" t="s">
        <v>8</v>
      </c>
      <c r="B7" s="7" t="s">
        <v>20</v>
      </c>
      <c r="C7" s="8">
        <v>43201</v>
      </c>
      <c r="D7" s="14"/>
    </row>
    <row r="8" spans="1:4" x14ac:dyDescent="0.35">
      <c r="A8" s="6" t="s">
        <v>5</v>
      </c>
      <c r="B8" s="7" t="s">
        <v>15</v>
      </c>
      <c r="C8" s="8">
        <v>43335</v>
      </c>
      <c r="D8" s="14">
        <v>42064</v>
      </c>
    </row>
    <row r="9" spans="1:4" x14ac:dyDescent="0.35">
      <c r="A9" s="6" t="s">
        <v>6</v>
      </c>
      <c r="B9" s="7" t="s">
        <v>16</v>
      </c>
      <c r="C9" s="8">
        <v>43287</v>
      </c>
      <c r="D9" s="14"/>
    </row>
    <row r="10" spans="1:4" x14ac:dyDescent="0.35">
      <c r="A10" s="6" t="s">
        <v>4</v>
      </c>
      <c r="B10" s="7" t="s">
        <v>23</v>
      </c>
      <c r="C10" s="8">
        <v>43161</v>
      </c>
      <c r="D10" s="14"/>
    </row>
    <row r="11" spans="1:4" x14ac:dyDescent="0.35">
      <c r="A11" s="6" t="s">
        <v>4</v>
      </c>
      <c r="B11" s="7" t="s">
        <v>14</v>
      </c>
      <c r="C11" s="8">
        <v>43161</v>
      </c>
      <c r="D11" s="14"/>
    </row>
  </sheetData>
  <autoFilter ref="A1:C1">
    <sortState ref="A2:C11">
      <sortCondition descending="1" ref="A1"/>
    </sortState>
  </autoFilter>
  <conditionalFormatting sqref="B2">
    <cfRule type="duplicateValues" dxfId="5" priority="16" stopIfTrue="1"/>
  </conditionalFormatting>
  <conditionalFormatting sqref="B1:C1">
    <cfRule type="duplicateValues" dxfId="4" priority="6" stopIfTrue="1"/>
  </conditionalFormatting>
  <conditionalFormatting sqref="B3:B11">
    <cfRule type="duplicateValues" dxfId="3" priority="1" stopIfTrue="1"/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12"/>
  <sheetViews>
    <sheetView showZeros="0" tabSelected="1" workbookViewId="0">
      <selection activeCell="F9" sqref="F9"/>
    </sheetView>
  </sheetViews>
  <sheetFormatPr baseColWidth="10" defaultRowHeight="14.5" x14ac:dyDescent="0.35"/>
  <sheetData>
    <row r="1" spans="1:6" x14ac:dyDescent="0.35">
      <c r="A1" s="15" t="s">
        <v>13</v>
      </c>
      <c r="B1" s="15" t="s">
        <v>0</v>
      </c>
      <c r="C1" s="11"/>
      <c r="D1" s="15" t="s">
        <v>24</v>
      </c>
      <c r="E1" s="15"/>
      <c r="F1" s="15"/>
    </row>
    <row r="2" spans="1:6" ht="24" x14ac:dyDescent="0.35">
      <c r="A2" s="15"/>
      <c r="B2" s="15"/>
      <c r="C2" s="11" t="s">
        <v>25</v>
      </c>
      <c r="D2" s="12" t="s">
        <v>1</v>
      </c>
      <c r="E2" s="12" t="s">
        <v>12</v>
      </c>
      <c r="F2" s="12" t="s">
        <v>2</v>
      </c>
    </row>
    <row r="3" spans="1:6" x14ac:dyDescent="0.35">
      <c r="A3" s="1" t="str">
        <f>(INDEX(Feuil1!$A$2:$B$11,MATCH(B3,Feuil1!$B$2:$B$11,0),1))</f>
        <v>VORET</v>
      </c>
      <c r="B3" s="2" t="str">
        <f>Feuil1!B2</f>
        <v>125/96</v>
      </c>
      <c r="C3" s="2">
        <f>MATCH(B3,Feuil1!$B:$B,0)</f>
        <v>2</v>
      </c>
      <c r="D3" s="3">
        <f t="shared" ref="D3:D12" si="0">IFERROR(E3-7,"")</f>
        <v>43038</v>
      </c>
      <c r="E3" s="4">
        <f>(INDEX(Feuil1!$C$2:$C$11,MATCH(B3,Feuil1!$B$2:$B$11,0),1))</f>
        <v>43045</v>
      </c>
      <c r="F3" s="5">
        <f>(INDEX(Feuil1!$D$2:$D$11,MATCH(B3,Feuil1!$B$2:$B$11,0),1))</f>
        <v>0</v>
      </c>
    </row>
    <row r="4" spans="1:6" x14ac:dyDescent="0.35">
      <c r="A4" s="1" t="str">
        <f>(INDEX(Feuil1!$A$2:$B$11,MATCH(B4,Feuil1!$B$2:$B$11,0),1))</f>
        <v>POLAIN</v>
      </c>
      <c r="B4" s="2" t="str">
        <f>Feuil1!B3</f>
        <v>125/97</v>
      </c>
      <c r="C4" s="2">
        <f>MATCH(B4,Feuil1!$B:$B,0)</f>
        <v>3</v>
      </c>
      <c r="D4" s="3">
        <f t="shared" si="0"/>
        <v>41655</v>
      </c>
      <c r="E4" s="4">
        <f>(INDEX(Feuil1!$C$2:$C$11,MATCH(B4,Feuil1!$B$2:$B$11,0),1))</f>
        <v>41662</v>
      </c>
      <c r="F4" s="5">
        <f>(INDEX(Feuil1!$D$2:$D$11,MATCH(B4,Feuil1!$B$2:$B$11,0),1))</f>
        <v>0</v>
      </c>
    </row>
    <row r="5" spans="1:6" x14ac:dyDescent="0.35">
      <c r="A5" s="1" t="str">
        <f>(INDEX(Feuil1!$A$2:$B$11,MATCH(B5,Feuil1!$B$2:$B$11,0),1))</f>
        <v>MARTIN</v>
      </c>
      <c r="B5" s="2" t="str">
        <f>Feuil1!B4</f>
        <v>125/92</v>
      </c>
      <c r="C5" s="2">
        <f>MATCH(B5,Feuil1!$B:$B,0)</f>
        <v>4</v>
      </c>
      <c r="D5" s="3">
        <f t="shared" si="0"/>
        <v>41761</v>
      </c>
      <c r="E5" s="4">
        <f>(INDEX(Feuil1!$C$2:$C$11,MATCH(B5,Feuil1!$B$2:$B$11,0),1))</f>
        <v>41768</v>
      </c>
      <c r="F5" s="5">
        <f>(INDEX(Feuil1!$D$2:$D$11,MATCH(B5,Feuil1!$B$2:$B$11,0),1))</f>
        <v>0</v>
      </c>
    </row>
    <row r="6" spans="1:6" x14ac:dyDescent="0.35">
      <c r="A6" s="1" t="str">
        <f>(INDEX(Feuil1!$A$2:$B$11,MATCH(B6,Feuil1!$B$2:$B$11,0),1))</f>
        <v>MARTIN</v>
      </c>
      <c r="B6" s="2" t="str">
        <f>Feuil1!B5</f>
        <v>125/93</v>
      </c>
      <c r="C6" s="2">
        <f>MATCH(B6,Feuil1!$B:$B,0)</f>
        <v>5</v>
      </c>
      <c r="D6" s="3">
        <f t="shared" si="0"/>
        <v>41761</v>
      </c>
      <c r="E6" s="4">
        <f>(INDEX(Feuil1!$C$2:$C$11,MATCH(B6,Feuil1!$B$2:$B$11,0),1))</f>
        <v>41768</v>
      </c>
      <c r="F6" s="5">
        <f>(INDEX(Feuil1!$D$2:$D$11,MATCH(B6,Feuil1!$B$2:$B$11,0),1))</f>
        <v>0</v>
      </c>
    </row>
    <row r="7" spans="1:6" x14ac:dyDescent="0.35">
      <c r="A7" s="1" t="str">
        <f>(INDEX(Feuil1!$A$2:$B$11,MATCH(B7,Feuil1!$B$2:$B$11,0),1))</f>
        <v>LEFEVRE</v>
      </c>
      <c r="B7" s="2" t="str">
        <f>Feuil1!B6</f>
        <v>125/94</v>
      </c>
      <c r="C7" s="2">
        <f>MATCH(B7,Feuil1!$B:$B,0)</f>
        <v>6</v>
      </c>
      <c r="D7" s="3">
        <f t="shared" si="0"/>
        <v>42180</v>
      </c>
      <c r="E7" s="4">
        <f>(INDEX(Feuil1!$C$2:$C$11,MATCH(B7,Feuil1!$B$2:$B$11,0),1))</f>
        <v>42187</v>
      </c>
      <c r="F7" s="5">
        <f>(INDEX(Feuil1!$D$2:$D$11,MATCH(B7,Feuil1!$B$2:$B$11,0),1))</f>
        <v>0</v>
      </c>
    </row>
    <row r="8" spans="1:6" x14ac:dyDescent="0.35">
      <c r="A8" s="1" t="str">
        <f>(INDEX(Feuil1!$A$2:$B$11,MATCH(B8,Feuil1!$B$2:$B$11,0),1))</f>
        <v>LEFEVRE</v>
      </c>
      <c r="B8" s="2" t="str">
        <f>Feuil1!B7</f>
        <v>125/95</v>
      </c>
      <c r="C8" s="2">
        <f>MATCH(B8,Feuil1!$B:$B,0)</f>
        <v>7</v>
      </c>
      <c r="D8" s="3">
        <f t="shared" si="0"/>
        <v>43194</v>
      </c>
      <c r="E8" s="4">
        <f>(INDEX(Feuil1!$C$2:$C$11,MATCH(B8,Feuil1!$B$2:$B$11,0),1))</f>
        <v>43201</v>
      </c>
      <c r="F8" s="5">
        <f>(INDEX(Feuil1!$D$2:$D$11,MATCH(B8,Feuil1!$B$2:$B$11,0),1))</f>
        <v>0</v>
      </c>
    </row>
    <row r="9" spans="1:6" x14ac:dyDescent="0.35">
      <c r="A9" s="1" t="str">
        <f>(INDEX(Feuil1!$A$2:$B$11,MATCH(B9,Feuil1!$B$2:$B$11,0),1))</f>
        <v>DURAND</v>
      </c>
      <c r="B9" s="2" t="str">
        <f>Feuil1!B8</f>
        <v>125/90</v>
      </c>
      <c r="C9" s="2">
        <f>MATCH(B9,Feuil1!$B:$B,0)</f>
        <v>8</v>
      </c>
      <c r="D9" s="3">
        <f t="shared" si="0"/>
        <v>43328</v>
      </c>
      <c r="E9" s="4">
        <f>(INDEX(Feuil1!$C$2:$C$11,MATCH(B9,Feuil1!$B$2:$B$11,0),1))</f>
        <v>43335</v>
      </c>
      <c r="F9" s="5">
        <f>(INDEX(Feuil1!$D$2:$D$11,MATCH(B9,Feuil1!$B$2:$B$11,0),1))</f>
        <v>42064</v>
      </c>
    </row>
    <row r="10" spans="1:6" x14ac:dyDescent="0.35">
      <c r="A10" s="1" t="str">
        <f>(INDEX(Feuil1!$A$2:$B$11,MATCH(B10,Feuil1!$B$2:$B$11,0),1))</f>
        <v>DURANC</v>
      </c>
      <c r="B10" s="2" t="str">
        <f>Feuil1!B9</f>
        <v>125/91</v>
      </c>
      <c r="C10" s="2">
        <f>MATCH(B10,Feuil1!$B:$B,0)</f>
        <v>9</v>
      </c>
      <c r="D10" s="3">
        <f t="shared" si="0"/>
        <v>43280</v>
      </c>
      <c r="E10" s="4">
        <f>(INDEX(Feuil1!$C$2:$C$11,MATCH(B10,Feuil1!$B$2:$B$11,0),1))</f>
        <v>43287</v>
      </c>
      <c r="F10" s="5">
        <f>(INDEX(Feuil1!$D$2:$D$11,MATCH(B10,Feuil1!$B$2:$B$11,0),1))</f>
        <v>0</v>
      </c>
    </row>
    <row r="11" spans="1:6" x14ac:dyDescent="0.35">
      <c r="A11" s="1" t="str">
        <f>(INDEX(Feuil1!$A$2:$B$11,MATCH(B11,Feuil1!$B$2:$B$11,0),1))</f>
        <v>DUPONT</v>
      </c>
      <c r="B11" s="2" t="str">
        <f>Feuil1!B10</f>
        <v>4106/98</v>
      </c>
      <c r="C11" s="2">
        <f>MATCH(B11,Feuil1!$B:$B,0)</f>
        <v>10</v>
      </c>
      <c r="D11" s="3">
        <f t="shared" si="0"/>
        <v>43154</v>
      </c>
      <c r="E11" s="4">
        <f>(INDEX(Feuil1!$C$2:$C$11,MATCH(B11,Feuil1!$B$2:$B$11,0),1))</f>
        <v>43161</v>
      </c>
      <c r="F11" s="5">
        <f>(INDEX(Feuil1!$D$2:$D$11,MATCH(B11,Feuil1!$B$2:$B$11,0),1))</f>
        <v>0</v>
      </c>
    </row>
    <row r="12" spans="1:6" x14ac:dyDescent="0.35">
      <c r="A12" s="1" t="str">
        <f>(INDEX(Feuil1!$A$2:$B$11,MATCH(B12,Feuil1!$B$2:$B$11,0),1))</f>
        <v>DUPONT</v>
      </c>
      <c r="B12" s="2" t="str">
        <f>Feuil1!B11</f>
        <v>125/89</v>
      </c>
      <c r="C12" s="2">
        <f>MATCH(B12,Feuil1!$B:$B,0)</f>
        <v>11</v>
      </c>
      <c r="D12" s="3">
        <f t="shared" si="0"/>
        <v>43154</v>
      </c>
      <c r="E12" s="4">
        <f>(INDEX(Feuil1!$C$2:$C$11,MATCH(B12,Feuil1!$B$2:$B$11,0),1))</f>
        <v>43161</v>
      </c>
      <c r="F12" s="5">
        <f>(INDEX(Feuil1!$D$2:$D$11,MATCH(B12,Feuil1!$B$2:$B$11,0),1))</f>
        <v>0</v>
      </c>
    </row>
  </sheetData>
  <mergeCells count="3">
    <mergeCell ref="A1:A2"/>
    <mergeCell ref="B1:B2"/>
    <mergeCell ref="D1:F1"/>
  </mergeCells>
  <conditionalFormatting sqref="D3:F12">
    <cfRule type="cellIs" dxfId="2" priority="1" stopIfTrue="1" operator="equal">
      <formula>TODAY()+15</formula>
    </cfRule>
    <cfRule type="cellIs" dxfId="1" priority="2" stopIfTrue="1" operator="equal">
      <formula>TODAY()+30</formula>
    </cfRule>
    <cfRule type="timePeriod" dxfId="0" priority="3" stopIfTrue="1" timePeriod="nextWeek">
      <formula>AND(ROUNDDOWN(D3,0)-TODAY()&gt;(7-WEEKDAY(TODAY())),ROUNDDOWN(D3,0)-TODAY()&lt;(15-WEEKDAY(TODAY())))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cegisi13</dc:creator>
  <cp:lastModifiedBy>Michel</cp:lastModifiedBy>
  <dcterms:created xsi:type="dcterms:W3CDTF">2018-09-18T09:24:34Z</dcterms:created>
  <dcterms:modified xsi:type="dcterms:W3CDTF">2018-09-18T16:27:40Z</dcterms:modified>
</cp:coreProperties>
</file>