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4330" windowHeight="6130" activeTab="2"/>
  </bookViews>
  <sheets>
    <sheet name="mardis semaines paires" sheetId="1" r:id="rId1"/>
    <sheet name="mardis semaines impaires" sheetId="3" r:id="rId2"/>
    <sheet name="dernier mardi du mois" sheetId="2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2" l="1"/>
  <c r="D5" i="2"/>
  <c r="D6" i="2"/>
  <c r="D7" i="2"/>
  <c r="D8" i="2"/>
  <c r="D9" i="2"/>
  <c r="D10" i="2"/>
  <c r="D11" i="2"/>
  <c r="D12" i="2"/>
  <c r="D13" i="2"/>
  <c r="D14" i="2"/>
  <c r="D3" i="2"/>
  <c r="B5" i="3" l="1"/>
  <c r="B2" i="3"/>
  <c r="D2" i="3" s="1"/>
  <c r="C2" i="3" l="1"/>
  <c r="C4" i="2"/>
  <c r="C5" i="2"/>
  <c r="C6" i="2"/>
  <c r="C7" i="2"/>
  <c r="C8" i="2"/>
  <c r="C9" i="2"/>
  <c r="C10" i="2"/>
  <c r="C11" i="2"/>
  <c r="C12" i="2"/>
  <c r="C13" i="2"/>
  <c r="C14" i="2"/>
  <c r="B4" i="2"/>
  <c r="B5" i="2"/>
  <c r="B6" i="2"/>
  <c r="B7" i="2"/>
  <c r="B8" i="2"/>
  <c r="B9" i="2"/>
  <c r="B10" i="2"/>
  <c r="B11" i="2"/>
  <c r="B12" i="2"/>
  <c r="B13" i="2"/>
  <c r="B14" i="2"/>
  <c r="B3" i="2"/>
  <c r="C3" i="2" s="1"/>
  <c r="B2" i="1"/>
  <c r="D2" i="1" s="1"/>
  <c r="B6" i="3" l="1"/>
  <c r="D5" i="3"/>
  <c r="C2" i="1"/>
  <c r="B5" i="1" s="1"/>
  <c r="B6" i="1" s="1"/>
  <c r="D6" i="3" l="1"/>
  <c r="B7" i="3"/>
  <c r="B7" i="1"/>
  <c r="D6" i="1"/>
  <c r="D5" i="1"/>
  <c r="B8" i="3" l="1"/>
  <c r="D7" i="3"/>
  <c r="D7" i="1"/>
  <c r="B8" i="1"/>
  <c r="D8" i="3" l="1"/>
  <c r="B9" i="3"/>
  <c r="B9" i="1"/>
  <c r="D8" i="1"/>
  <c r="B10" i="3" l="1"/>
  <c r="D9" i="3"/>
  <c r="D9" i="1"/>
  <c r="B10" i="1"/>
  <c r="D10" i="3" l="1"/>
  <c r="B11" i="3"/>
  <c r="B11" i="1"/>
  <c r="D10" i="1"/>
  <c r="B12" i="3" l="1"/>
  <c r="D11" i="3"/>
  <c r="D11" i="1"/>
  <c r="B12" i="1"/>
  <c r="D12" i="3" l="1"/>
  <c r="B13" i="3"/>
  <c r="B13" i="1"/>
  <c r="D12" i="1"/>
  <c r="B14" i="3" l="1"/>
  <c r="D13" i="3"/>
  <c r="D13" i="1"/>
  <c r="B14" i="1"/>
  <c r="D14" i="3" l="1"/>
  <c r="B15" i="3"/>
  <c r="B15" i="1"/>
  <c r="D14" i="1"/>
  <c r="B16" i="3" l="1"/>
  <c r="D15" i="3"/>
  <c r="D15" i="1"/>
  <c r="B16" i="1"/>
  <c r="D16" i="3" l="1"/>
  <c r="B17" i="3"/>
  <c r="B17" i="1"/>
  <c r="D16" i="1"/>
  <c r="B18" i="3" l="1"/>
  <c r="D17" i="3"/>
  <c r="D17" i="1"/>
  <c r="B18" i="1"/>
  <c r="D18" i="3" l="1"/>
  <c r="B19" i="3"/>
  <c r="B19" i="1"/>
  <c r="D18" i="1"/>
  <c r="B20" i="3" l="1"/>
  <c r="D19" i="3"/>
  <c r="D19" i="1"/>
  <c r="B20" i="1"/>
  <c r="D20" i="3" l="1"/>
  <c r="B21" i="3"/>
  <c r="B21" i="1"/>
  <c r="D20" i="1"/>
  <c r="B22" i="3" l="1"/>
  <c r="D21" i="3"/>
  <c r="D21" i="1"/>
  <c r="B22" i="1"/>
  <c r="D22" i="3" l="1"/>
  <c r="B23" i="3"/>
  <c r="B23" i="1"/>
  <c r="D22" i="1"/>
  <c r="B24" i="3" l="1"/>
  <c r="D23" i="3"/>
  <c r="B24" i="1"/>
  <c r="D23" i="1"/>
  <c r="D24" i="3" l="1"/>
  <c r="B25" i="3"/>
  <c r="B25" i="1"/>
  <c r="D24" i="1"/>
  <c r="B26" i="3" l="1"/>
  <c r="D25" i="3"/>
  <c r="D25" i="1"/>
  <c r="B26" i="1"/>
  <c r="D26" i="3" l="1"/>
  <c r="B27" i="3"/>
  <c r="B27" i="1"/>
  <c r="D26" i="1"/>
  <c r="B28" i="3" l="1"/>
  <c r="D27" i="3"/>
  <c r="D27" i="1"/>
  <c r="B28" i="1"/>
  <c r="D28" i="3" l="1"/>
  <c r="B29" i="3"/>
  <c r="B29" i="1"/>
  <c r="D28" i="1"/>
  <c r="B30" i="3" l="1"/>
  <c r="D30" i="3" s="1"/>
  <c r="D29" i="3"/>
  <c r="D29" i="1"/>
  <c r="B30" i="1"/>
  <c r="D30" i="1" s="1"/>
</calcChain>
</file>

<file path=xl/sharedStrings.xml><?xml version="1.0" encoding="utf-8"?>
<sst xmlns="http://schemas.openxmlformats.org/spreadsheetml/2006/main" count="11" uniqueCount="6">
  <si>
    <t>1er janv</t>
  </si>
  <si>
    <t>jour (1 = lundi)</t>
  </si>
  <si>
    <t>semaine</t>
  </si>
  <si>
    <t>1er mardi semaien paire</t>
  </si>
  <si>
    <t>DERNIER JOUR</t>
  </si>
  <si>
    <t>DERNIER MARDI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</si>
</sst>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\ dd/mm/yyyy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applyNumberFormat="1"/>
    <xf numFmtId="0" fontId="0" fillId="2" borderId="0" xfId="0" applyFill="1" applyAlignment="1">
      <alignment horizontal="center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0"/>
  <sheetViews>
    <sheetView workbookViewId="0">
      <selection sqref="A1:XFD1048576"/>
    </sheetView>
  </sheetViews>
  <sheetFormatPr baseColWidth="10" defaultRowHeight="14.5" x14ac:dyDescent="0.35"/>
  <cols>
    <col min="1" max="1" width="29.08984375" customWidth="1"/>
    <col min="2" max="2" width="13.6328125" customWidth="1"/>
    <col min="3" max="3" width="16.6328125" customWidth="1"/>
  </cols>
  <sheetData>
    <row r="1" spans="1:4" x14ac:dyDescent="0.35">
      <c r="B1" t="s">
        <v>0</v>
      </c>
      <c r="C1" t="s">
        <v>1</v>
      </c>
      <c r="D1" t="s">
        <v>2</v>
      </c>
    </row>
    <row r="2" spans="1:4" x14ac:dyDescent="0.35">
      <c r="A2" s="3">
        <v>2016</v>
      </c>
      <c r="B2" s="1">
        <f>DATE(A2,1,1)</f>
        <v>42370</v>
      </c>
      <c r="C2" s="2">
        <f>WEEKDAY(B2,2)</f>
        <v>5</v>
      </c>
      <c r="D2">
        <f>1+INT(MIN(MOD(B2-DATE(YEAR(B2)+{-1;0;1},1,5)+WEEKDAY(DATE(YEAR(B2)+{-1;0;1},1,3)),734))/7)</f>
        <v>53</v>
      </c>
    </row>
    <row r="5" spans="1:4" x14ac:dyDescent="0.35">
      <c r="A5" t="s">
        <v>3</v>
      </c>
      <c r="B5" s="1">
        <f>B2-C2+2+IF(C2&gt;4,14,7)</f>
        <v>42381</v>
      </c>
      <c r="D5">
        <f>1+INT(MIN(MOD(B5-DATE(YEAR(B5)+{-1;0;1},1,5)+WEEKDAY(DATE(YEAR(B5)+{-1;0;1},1,3)),734))/7)</f>
        <v>2</v>
      </c>
    </row>
    <row r="6" spans="1:4" x14ac:dyDescent="0.35">
      <c r="B6" s="1">
        <f>B5+14</f>
        <v>42395</v>
      </c>
      <c r="D6">
        <f>1+INT(MIN(MOD(B6-DATE(YEAR(B6)+{-1;0;1},1,5)+WEEKDAY(DATE(YEAR(B6)+{-1;0;1},1,3)),734))/7)</f>
        <v>4</v>
      </c>
    </row>
    <row r="7" spans="1:4" x14ac:dyDescent="0.35">
      <c r="B7" s="1">
        <f t="shared" ref="B7:B30" si="0">B6+14</f>
        <v>42409</v>
      </c>
      <c r="D7">
        <f>1+INT(MIN(MOD(B7-DATE(YEAR(B7)+{-1;0;1},1,5)+WEEKDAY(DATE(YEAR(B7)+{-1;0;1},1,3)),734))/7)</f>
        <v>6</v>
      </c>
    </row>
    <row r="8" spans="1:4" x14ac:dyDescent="0.35">
      <c r="B8" s="1">
        <f t="shared" si="0"/>
        <v>42423</v>
      </c>
      <c r="D8">
        <f>1+INT(MIN(MOD(B8-DATE(YEAR(B8)+{-1;0;1},1,5)+WEEKDAY(DATE(YEAR(B8)+{-1;0;1},1,3)),734))/7)</f>
        <v>8</v>
      </c>
    </row>
    <row r="9" spans="1:4" x14ac:dyDescent="0.35">
      <c r="B9" s="1">
        <f t="shared" si="0"/>
        <v>42437</v>
      </c>
      <c r="D9">
        <f>1+INT(MIN(MOD(B9-DATE(YEAR(B9)+{-1;0;1},1,5)+WEEKDAY(DATE(YEAR(B9)+{-1;0;1},1,3)),734))/7)</f>
        <v>10</v>
      </c>
    </row>
    <row r="10" spans="1:4" x14ac:dyDescent="0.35">
      <c r="B10" s="1">
        <f t="shared" si="0"/>
        <v>42451</v>
      </c>
      <c r="D10">
        <f>1+INT(MIN(MOD(B10-DATE(YEAR(B10)+{-1;0;1},1,5)+WEEKDAY(DATE(YEAR(B10)+{-1;0;1},1,3)),734))/7)</f>
        <v>12</v>
      </c>
    </row>
    <row r="11" spans="1:4" x14ac:dyDescent="0.35">
      <c r="B11" s="1">
        <f t="shared" si="0"/>
        <v>42465</v>
      </c>
      <c r="D11">
        <f>1+INT(MIN(MOD(B11-DATE(YEAR(B11)+{-1;0;1},1,5)+WEEKDAY(DATE(YEAR(B11)+{-1;0;1},1,3)),734))/7)</f>
        <v>14</v>
      </c>
    </row>
    <row r="12" spans="1:4" x14ac:dyDescent="0.35">
      <c r="B12" s="1">
        <f t="shared" si="0"/>
        <v>42479</v>
      </c>
      <c r="D12">
        <f>1+INT(MIN(MOD(B12-DATE(YEAR(B12)+{-1;0;1},1,5)+WEEKDAY(DATE(YEAR(B12)+{-1;0;1},1,3)),734))/7)</f>
        <v>16</v>
      </c>
    </row>
    <row r="13" spans="1:4" x14ac:dyDescent="0.35">
      <c r="B13" s="1">
        <f t="shared" si="0"/>
        <v>42493</v>
      </c>
      <c r="D13">
        <f>1+INT(MIN(MOD(B13-DATE(YEAR(B13)+{-1;0;1},1,5)+WEEKDAY(DATE(YEAR(B13)+{-1;0;1},1,3)),734))/7)</f>
        <v>18</v>
      </c>
    </row>
    <row r="14" spans="1:4" x14ac:dyDescent="0.35">
      <c r="B14" s="1">
        <f t="shared" si="0"/>
        <v>42507</v>
      </c>
      <c r="D14">
        <f>1+INT(MIN(MOD(B14-DATE(YEAR(B14)+{-1;0;1},1,5)+WEEKDAY(DATE(YEAR(B14)+{-1;0;1},1,3)),734))/7)</f>
        <v>20</v>
      </c>
    </row>
    <row r="15" spans="1:4" x14ac:dyDescent="0.35">
      <c r="B15" s="1">
        <f t="shared" si="0"/>
        <v>42521</v>
      </c>
      <c r="D15">
        <f>1+INT(MIN(MOD(B15-DATE(YEAR(B15)+{-1;0;1},1,5)+WEEKDAY(DATE(YEAR(B15)+{-1;0;1},1,3)),734))/7)</f>
        <v>22</v>
      </c>
    </row>
    <row r="16" spans="1:4" x14ac:dyDescent="0.35">
      <c r="B16" s="1">
        <f t="shared" si="0"/>
        <v>42535</v>
      </c>
      <c r="D16">
        <f>1+INT(MIN(MOD(B16-DATE(YEAR(B16)+{-1;0;1},1,5)+WEEKDAY(DATE(YEAR(B16)+{-1;0;1},1,3)),734))/7)</f>
        <v>24</v>
      </c>
    </row>
    <row r="17" spans="2:4" x14ac:dyDescent="0.35">
      <c r="B17" s="1">
        <f t="shared" si="0"/>
        <v>42549</v>
      </c>
      <c r="D17">
        <f>1+INT(MIN(MOD(B17-DATE(YEAR(B17)+{-1;0;1},1,5)+WEEKDAY(DATE(YEAR(B17)+{-1;0;1},1,3)),734))/7)</f>
        <v>26</v>
      </c>
    </row>
    <row r="18" spans="2:4" x14ac:dyDescent="0.35">
      <c r="B18" s="1">
        <f t="shared" si="0"/>
        <v>42563</v>
      </c>
      <c r="D18">
        <f>1+INT(MIN(MOD(B18-DATE(YEAR(B18)+{-1;0;1},1,5)+WEEKDAY(DATE(YEAR(B18)+{-1;0;1},1,3)),734))/7)</f>
        <v>28</v>
      </c>
    </row>
    <row r="19" spans="2:4" x14ac:dyDescent="0.35">
      <c r="B19" s="1">
        <f t="shared" si="0"/>
        <v>42577</v>
      </c>
      <c r="D19">
        <f>1+INT(MIN(MOD(B19-DATE(YEAR(B19)+{-1;0;1},1,5)+WEEKDAY(DATE(YEAR(B19)+{-1;0;1},1,3)),734))/7)</f>
        <v>30</v>
      </c>
    </row>
    <row r="20" spans="2:4" x14ac:dyDescent="0.35">
      <c r="B20" s="1">
        <f t="shared" si="0"/>
        <v>42591</v>
      </c>
      <c r="D20">
        <f>1+INT(MIN(MOD(B20-DATE(YEAR(B20)+{-1;0;1},1,5)+WEEKDAY(DATE(YEAR(B20)+{-1;0;1},1,3)),734))/7)</f>
        <v>32</v>
      </c>
    </row>
    <row r="21" spans="2:4" x14ac:dyDescent="0.35">
      <c r="B21" s="1">
        <f t="shared" si="0"/>
        <v>42605</v>
      </c>
      <c r="D21">
        <f>1+INT(MIN(MOD(B21-DATE(YEAR(B21)+{-1;0;1},1,5)+WEEKDAY(DATE(YEAR(B21)+{-1;0;1},1,3)),734))/7)</f>
        <v>34</v>
      </c>
    </row>
    <row r="22" spans="2:4" x14ac:dyDescent="0.35">
      <c r="B22" s="1">
        <f t="shared" si="0"/>
        <v>42619</v>
      </c>
      <c r="D22">
        <f>1+INT(MIN(MOD(B22-DATE(YEAR(B22)+{-1;0;1},1,5)+WEEKDAY(DATE(YEAR(B22)+{-1;0;1},1,3)),734))/7)</f>
        <v>36</v>
      </c>
    </row>
    <row r="23" spans="2:4" x14ac:dyDescent="0.35">
      <c r="B23" s="1">
        <f t="shared" si="0"/>
        <v>42633</v>
      </c>
      <c r="D23">
        <f>1+INT(MIN(MOD(B23-DATE(YEAR(B23)+{-1;0;1},1,5)+WEEKDAY(DATE(YEAR(B23)+{-1;0;1},1,3)),734))/7)</f>
        <v>38</v>
      </c>
    </row>
    <row r="24" spans="2:4" x14ac:dyDescent="0.35">
      <c r="B24" s="1">
        <f t="shared" si="0"/>
        <v>42647</v>
      </c>
      <c r="D24">
        <f>1+INT(MIN(MOD(B24-DATE(YEAR(B24)+{-1;0;1},1,5)+WEEKDAY(DATE(YEAR(B24)+{-1;0;1},1,3)),734))/7)</f>
        <v>40</v>
      </c>
    </row>
    <row r="25" spans="2:4" x14ac:dyDescent="0.35">
      <c r="B25" s="1">
        <f t="shared" si="0"/>
        <v>42661</v>
      </c>
      <c r="D25">
        <f>1+INT(MIN(MOD(B25-DATE(YEAR(B25)+{-1;0;1},1,5)+WEEKDAY(DATE(YEAR(B25)+{-1;0;1},1,3)),734))/7)</f>
        <v>42</v>
      </c>
    </row>
    <row r="26" spans="2:4" x14ac:dyDescent="0.35">
      <c r="B26" s="1">
        <f t="shared" si="0"/>
        <v>42675</v>
      </c>
      <c r="D26">
        <f>1+INT(MIN(MOD(B26-DATE(YEAR(B26)+{-1;0;1},1,5)+WEEKDAY(DATE(YEAR(B26)+{-1;0;1},1,3)),734))/7)</f>
        <v>44</v>
      </c>
    </row>
    <row r="27" spans="2:4" x14ac:dyDescent="0.35">
      <c r="B27" s="1">
        <f t="shared" si="0"/>
        <v>42689</v>
      </c>
      <c r="D27">
        <f>1+INT(MIN(MOD(B27-DATE(YEAR(B27)+{-1;0;1},1,5)+WEEKDAY(DATE(YEAR(B27)+{-1;0;1},1,3)),734))/7)</f>
        <v>46</v>
      </c>
    </row>
    <row r="28" spans="2:4" x14ac:dyDescent="0.35">
      <c r="B28" s="1">
        <f t="shared" si="0"/>
        <v>42703</v>
      </c>
      <c r="D28">
        <f>1+INT(MIN(MOD(B28-DATE(YEAR(B28)+{-1;0;1},1,5)+WEEKDAY(DATE(YEAR(B28)+{-1;0;1},1,3)),734))/7)</f>
        <v>48</v>
      </c>
    </row>
    <row r="29" spans="2:4" x14ac:dyDescent="0.35">
      <c r="B29" s="1">
        <f t="shared" si="0"/>
        <v>42717</v>
      </c>
      <c r="D29">
        <f>1+INT(MIN(MOD(B29-DATE(YEAR(B29)+{-1;0;1},1,5)+WEEKDAY(DATE(YEAR(B29)+{-1;0;1},1,3)),734))/7)</f>
        <v>50</v>
      </c>
    </row>
    <row r="30" spans="2:4" x14ac:dyDescent="0.35">
      <c r="B30" s="1">
        <f t="shared" si="0"/>
        <v>42731</v>
      </c>
      <c r="D30">
        <f>1+INT(MIN(MOD(B30-DATE(YEAR(B30)+{-1;0;1},1,5)+WEEKDAY(DATE(YEAR(B30)+{-1;0;1},1,3)),734))/7)</f>
        <v>52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0"/>
  <sheetViews>
    <sheetView workbookViewId="0">
      <selection activeCell="B6" sqref="B6"/>
    </sheetView>
  </sheetViews>
  <sheetFormatPr baseColWidth="10" defaultRowHeight="14.5" x14ac:dyDescent="0.35"/>
  <cols>
    <col min="1" max="1" width="29.08984375" customWidth="1"/>
    <col min="2" max="2" width="13.6328125" customWidth="1"/>
    <col min="3" max="3" width="16.6328125" customWidth="1"/>
  </cols>
  <sheetData>
    <row r="1" spans="1:4" x14ac:dyDescent="0.35">
      <c r="B1" t="s">
        <v>0</v>
      </c>
      <c r="C1" t="s">
        <v>1</v>
      </c>
      <c r="D1" t="s">
        <v>2</v>
      </c>
    </row>
    <row r="2" spans="1:4" x14ac:dyDescent="0.35">
      <c r="A2" s="3">
        <v>2016</v>
      </c>
      <c r="B2" s="1">
        <f>DATE(A2,1,1)</f>
        <v>42370</v>
      </c>
      <c r="C2" s="2">
        <f>WEEKDAY(B2,2)</f>
        <v>5</v>
      </c>
      <c r="D2">
        <f>1+INT(MIN(MOD(B2-DATE(YEAR(B2)+{-1;0;1},1,5)+WEEKDAY(DATE(YEAR(B2)+{-1;0;1},1,3)),734))/7)</f>
        <v>53</v>
      </c>
    </row>
    <row r="5" spans="1:4" x14ac:dyDescent="0.35">
      <c r="A5" t="s">
        <v>3</v>
      </c>
      <c r="B5" s="1">
        <f>B2-C2+2+IF(C2&gt;4,14,7)-7</f>
        <v>42374</v>
      </c>
      <c r="D5">
        <f>1+INT(MIN(MOD(B5-DATE(YEAR(B5)+{-1;0;1},1,5)+WEEKDAY(DATE(YEAR(B5)+{-1;0;1},1,3)),734))/7)</f>
        <v>1</v>
      </c>
    </row>
    <row r="6" spans="1:4" x14ac:dyDescent="0.35">
      <c r="B6" s="1">
        <f>B5+14</f>
        <v>42388</v>
      </c>
      <c r="D6">
        <f>1+INT(MIN(MOD(B6-DATE(YEAR(B6)+{-1;0;1},1,5)+WEEKDAY(DATE(YEAR(B6)+{-1;0;1},1,3)),734))/7)</f>
        <v>3</v>
      </c>
    </row>
    <row r="7" spans="1:4" x14ac:dyDescent="0.35">
      <c r="B7" s="1">
        <f t="shared" ref="B7:B30" si="0">B6+14</f>
        <v>42402</v>
      </c>
      <c r="D7">
        <f>1+INT(MIN(MOD(B7-DATE(YEAR(B7)+{-1;0;1},1,5)+WEEKDAY(DATE(YEAR(B7)+{-1;0;1},1,3)),734))/7)</f>
        <v>5</v>
      </c>
    </row>
    <row r="8" spans="1:4" x14ac:dyDescent="0.35">
      <c r="B8" s="1">
        <f t="shared" si="0"/>
        <v>42416</v>
      </c>
      <c r="D8">
        <f>1+INT(MIN(MOD(B8-DATE(YEAR(B8)+{-1;0;1},1,5)+WEEKDAY(DATE(YEAR(B8)+{-1;0;1},1,3)),734))/7)</f>
        <v>7</v>
      </c>
    </row>
    <row r="9" spans="1:4" x14ac:dyDescent="0.35">
      <c r="B9" s="1">
        <f t="shared" si="0"/>
        <v>42430</v>
      </c>
      <c r="D9">
        <f>1+INT(MIN(MOD(B9-DATE(YEAR(B9)+{-1;0;1},1,5)+WEEKDAY(DATE(YEAR(B9)+{-1;0;1},1,3)),734))/7)</f>
        <v>9</v>
      </c>
    </row>
    <row r="10" spans="1:4" x14ac:dyDescent="0.35">
      <c r="B10" s="1">
        <f t="shared" si="0"/>
        <v>42444</v>
      </c>
      <c r="D10">
        <f>1+INT(MIN(MOD(B10-DATE(YEAR(B10)+{-1;0;1},1,5)+WEEKDAY(DATE(YEAR(B10)+{-1;0;1},1,3)),734))/7)</f>
        <v>11</v>
      </c>
    </row>
    <row r="11" spans="1:4" x14ac:dyDescent="0.35">
      <c r="B11" s="1">
        <f t="shared" si="0"/>
        <v>42458</v>
      </c>
      <c r="D11">
        <f>1+INT(MIN(MOD(B11-DATE(YEAR(B11)+{-1;0;1},1,5)+WEEKDAY(DATE(YEAR(B11)+{-1;0;1},1,3)),734))/7)</f>
        <v>13</v>
      </c>
    </row>
    <row r="12" spans="1:4" x14ac:dyDescent="0.35">
      <c r="B12" s="1">
        <f t="shared" si="0"/>
        <v>42472</v>
      </c>
      <c r="D12">
        <f>1+INT(MIN(MOD(B12-DATE(YEAR(B12)+{-1;0;1},1,5)+WEEKDAY(DATE(YEAR(B12)+{-1;0;1},1,3)),734))/7)</f>
        <v>15</v>
      </c>
    </row>
    <row r="13" spans="1:4" x14ac:dyDescent="0.35">
      <c r="B13" s="1">
        <f t="shared" si="0"/>
        <v>42486</v>
      </c>
      <c r="D13">
        <f>1+INT(MIN(MOD(B13-DATE(YEAR(B13)+{-1;0;1},1,5)+WEEKDAY(DATE(YEAR(B13)+{-1;0;1},1,3)),734))/7)</f>
        <v>17</v>
      </c>
    </row>
    <row r="14" spans="1:4" x14ac:dyDescent="0.35">
      <c r="B14" s="1">
        <f t="shared" si="0"/>
        <v>42500</v>
      </c>
      <c r="D14">
        <f>1+INT(MIN(MOD(B14-DATE(YEAR(B14)+{-1;0;1},1,5)+WEEKDAY(DATE(YEAR(B14)+{-1;0;1},1,3)),734))/7)</f>
        <v>19</v>
      </c>
    </row>
    <row r="15" spans="1:4" x14ac:dyDescent="0.35">
      <c r="B15" s="1">
        <f t="shared" si="0"/>
        <v>42514</v>
      </c>
      <c r="D15">
        <f>1+INT(MIN(MOD(B15-DATE(YEAR(B15)+{-1;0;1},1,5)+WEEKDAY(DATE(YEAR(B15)+{-1;0;1},1,3)),734))/7)</f>
        <v>21</v>
      </c>
    </row>
    <row r="16" spans="1:4" x14ac:dyDescent="0.35">
      <c r="B16" s="1">
        <f t="shared" si="0"/>
        <v>42528</v>
      </c>
      <c r="D16">
        <f>1+INT(MIN(MOD(B16-DATE(YEAR(B16)+{-1;0;1},1,5)+WEEKDAY(DATE(YEAR(B16)+{-1;0;1},1,3)),734))/7)</f>
        <v>23</v>
      </c>
    </row>
    <row r="17" spans="2:4" x14ac:dyDescent="0.35">
      <c r="B17" s="1">
        <f t="shared" si="0"/>
        <v>42542</v>
      </c>
      <c r="D17">
        <f>1+INT(MIN(MOD(B17-DATE(YEAR(B17)+{-1;0;1},1,5)+WEEKDAY(DATE(YEAR(B17)+{-1;0;1},1,3)),734))/7)</f>
        <v>25</v>
      </c>
    </row>
    <row r="18" spans="2:4" x14ac:dyDescent="0.35">
      <c r="B18" s="1">
        <f t="shared" si="0"/>
        <v>42556</v>
      </c>
      <c r="D18">
        <f>1+INT(MIN(MOD(B18-DATE(YEAR(B18)+{-1;0;1},1,5)+WEEKDAY(DATE(YEAR(B18)+{-1;0;1},1,3)),734))/7)</f>
        <v>27</v>
      </c>
    </row>
    <row r="19" spans="2:4" x14ac:dyDescent="0.35">
      <c r="B19" s="1">
        <f t="shared" si="0"/>
        <v>42570</v>
      </c>
      <c r="D19">
        <f>1+INT(MIN(MOD(B19-DATE(YEAR(B19)+{-1;0;1},1,5)+WEEKDAY(DATE(YEAR(B19)+{-1;0;1},1,3)),734))/7)</f>
        <v>29</v>
      </c>
    </row>
    <row r="20" spans="2:4" x14ac:dyDescent="0.35">
      <c r="B20" s="1">
        <f t="shared" si="0"/>
        <v>42584</v>
      </c>
      <c r="D20">
        <f>1+INT(MIN(MOD(B20-DATE(YEAR(B20)+{-1;0;1},1,5)+WEEKDAY(DATE(YEAR(B20)+{-1;0;1},1,3)),734))/7)</f>
        <v>31</v>
      </c>
    </row>
    <row r="21" spans="2:4" x14ac:dyDescent="0.35">
      <c r="B21" s="1">
        <f t="shared" si="0"/>
        <v>42598</v>
      </c>
      <c r="D21">
        <f>1+INT(MIN(MOD(B21-DATE(YEAR(B21)+{-1;0;1},1,5)+WEEKDAY(DATE(YEAR(B21)+{-1;0;1},1,3)),734))/7)</f>
        <v>33</v>
      </c>
    </row>
    <row r="22" spans="2:4" x14ac:dyDescent="0.35">
      <c r="B22" s="1">
        <f t="shared" si="0"/>
        <v>42612</v>
      </c>
      <c r="D22">
        <f>1+INT(MIN(MOD(B22-DATE(YEAR(B22)+{-1;0;1},1,5)+WEEKDAY(DATE(YEAR(B22)+{-1;0;1},1,3)),734))/7)</f>
        <v>35</v>
      </c>
    </row>
    <row r="23" spans="2:4" x14ac:dyDescent="0.35">
      <c r="B23" s="1">
        <f t="shared" si="0"/>
        <v>42626</v>
      </c>
      <c r="D23">
        <f>1+INT(MIN(MOD(B23-DATE(YEAR(B23)+{-1;0;1},1,5)+WEEKDAY(DATE(YEAR(B23)+{-1;0;1},1,3)),734))/7)</f>
        <v>37</v>
      </c>
    </row>
    <row r="24" spans="2:4" x14ac:dyDescent="0.35">
      <c r="B24" s="1">
        <f t="shared" si="0"/>
        <v>42640</v>
      </c>
      <c r="D24">
        <f>1+INT(MIN(MOD(B24-DATE(YEAR(B24)+{-1;0;1},1,5)+WEEKDAY(DATE(YEAR(B24)+{-1;0;1},1,3)),734))/7)</f>
        <v>39</v>
      </c>
    </row>
    <row r="25" spans="2:4" x14ac:dyDescent="0.35">
      <c r="B25" s="1">
        <f t="shared" si="0"/>
        <v>42654</v>
      </c>
      <c r="D25">
        <f>1+INT(MIN(MOD(B25-DATE(YEAR(B25)+{-1;0;1},1,5)+WEEKDAY(DATE(YEAR(B25)+{-1;0;1},1,3)),734))/7)</f>
        <v>41</v>
      </c>
    </row>
    <row r="26" spans="2:4" x14ac:dyDescent="0.35">
      <c r="B26" s="1">
        <f t="shared" si="0"/>
        <v>42668</v>
      </c>
      <c r="D26">
        <f>1+INT(MIN(MOD(B26-DATE(YEAR(B26)+{-1;0;1},1,5)+WEEKDAY(DATE(YEAR(B26)+{-1;0;1},1,3)),734))/7)</f>
        <v>43</v>
      </c>
    </row>
    <row r="27" spans="2:4" x14ac:dyDescent="0.35">
      <c r="B27" s="1">
        <f t="shared" si="0"/>
        <v>42682</v>
      </c>
      <c r="D27">
        <f>1+INT(MIN(MOD(B27-DATE(YEAR(B27)+{-1;0;1},1,5)+WEEKDAY(DATE(YEAR(B27)+{-1;0;1},1,3)),734))/7)</f>
        <v>45</v>
      </c>
    </row>
    <row r="28" spans="2:4" x14ac:dyDescent="0.35">
      <c r="B28" s="1">
        <f t="shared" si="0"/>
        <v>42696</v>
      </c>
      <c r="D28">
        <f>1+INT(MIN(MOD(B28-DATE(YEAR(B28)+{-1;0;1},1,5)+WEEKDAY(DATE(YEAR(B28)+{-1;0;1},1,3)),734))/7)</f>
        <v>47</v>
      </c>
    </row>
    <row r="29" spans="2:4" x14ac:dyDescent="0.35">
      <c r="B29" s="1">
        <f t="shared" si="0"/>
        <v>42710</v>
      </c>
      <c r="D29">
        <f>1+INT(MIN(MOD(B29-DATE(YEAR(B29)+{-1;0;1},1,5)+WEEKDAY(DATE(YEAR(B29)+{-1;0;1},1,3)),734))/7)</f>
        <v>49</v>
      </c>
    </row>
    <row r="30" spans="2:4" x14ac:dyDescent="0.35">
      <c r="B30" s="1">
        <f t="shared" si="0"/>
        <v>42724</v>
      </c>
      <c r="D30">
        <f>1+INT(MIN(MOD(B30-DATE(YEAR(B30)+{-1;0;1},1,5)+WEEKDAY(DATE(YEAR(B30)+{-1;0;1},1,3)),734))/7)</f>
        <v>51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abSelected="1" workbookViewId="0">
      <selection activeCell="D3" sqref="D3"/>
    </sheetView>
  </sheetViews>
  <sheetFormatPr baseColWidth="10" defaultRowHeight="14.5" x14ac:dyDescent="0.35"/>
  <cols>
    <col min="2" max="2" width="21.26953125" customWidth="1"/>
    <col min="3" max="3" width="13" bestFit="1" customWidth="1"/>
    <col min="4" max="4" width="21.26953125" customWidth="1"/>
  </cols>
  <sheetData>
    <row r="1" spans="1:4" x14ac:dyDescent="0.35">
      <c r="A1" s="3">
        <v>2016</v>
      </c>
    </row>
    <row r="2" spans="1:4" x14ac:dyDescent="0.35">
      <c r="B2" t="s">
        <v>4</v>
      </c>
      <c r="C2" t="s">
        <v>1</v>
      </c>
      <c r="D2" t="s">
        <v>5</v>
      </c>
    </row>
    <row r="3" spans="1:4" x14ac:dyDescent="0.35">
      <c r="A3">
        <v>1</v>
      </c>
      <c r="B3" s="4">
        <f>DATE($A$1,A3+1,0)</f>
        <v>42400</v>
      </c>
      <c r="C3">
        <f>WEEKDAY(B3,2)</f>
        <v>7</v>
      </c>
      <c r="D3" s="4">
        <f>B3-C3+IF(C3&gt;=2,2,-5)</f>
        <v>42395</v>
      </c>
    </row>
    <row r="4" spans="1:4" x14ac:dyDescent="0.35">
      <c r="A4">
        <v>2</v>
      </c>
      <c r="B4" s="4">
        <f t="shared" ref="B4:B14" si="0">DATE($A$1,A4+1,0)</f>
        <v>42429</v>
      </c>
      <c r="C4">
        <f t="shared" ref="C4:C14" si="1">WEEKDAY(B4,2)</f>
        <v>1</v>
      </c>
      <c r="D4" s="4">
        <f t="shared" ref="D4:D14" si="2">B4-C4+IF(C4&gt;=2,2,-5)</f>
        <v>42423</v>
      </c>
    </row>
    <row r="5" spans="1:4" x14ac:dyDescent="0.35">
      <c r="A5">
        <v>3</v>
      </c>
      <c r="B5" s="4">
        <f t="shared" si="0"/>
        <v>42460</v>
      </c>
      <c r="C5">
        <f t="shared" si="1"/>
        <v>4</v>
      </c>
      <c r="D5" s="4">
        <f t="shared" si="2"/>
        <v>42458</v>
      </c>
    </row>
    <row r="6" spans="1:4" x14ac:dyDescent="0.35">
      <c r="A6">
        <v>4</v>
      </c>
      <c r="B6" s="4">
        <f t="shared" si="0"/>
        <v>42490</v>
      </c>
      <c r="C6">
        <f t="shared" si="1"/>
        <v>6</v>
      </c>
      <c r="D6" s="4">
        <f t="shared" si="2"/>
        <v>42486</v>
      </c>
    </row>
    <row r="7" spans="1:4" x14ac:dyDescent="0.35">
      <c r="A7">
        <v>5</v>
      </c>
      <c r="B7" s="4">
        <f t="shared" si="0"/>
        <v>42521</v>
      </c>
      <c r="C7">
        <f t="shared" si="1"/>
        <v>2</v>
      </c>
      <c r="D7" s="4">
        <f t="shared" si="2"/>
        <v>42521</v>
      </c>
    </row>
    <row r="8" spans="1:4" x14ac:dyDescent="0.35">
      <c r="A8">
        <v>6</v>
      </c>
      <c r="B8" s="4">
        <f t="shared" si="0"/>
        <v>42551</v>
      </c>
      <c r="C8">
        <f t="shared" si="1"/>
        <v>4</v>
      </c>
      <c r="D8" s="4">
        <f t="shared" si="2"/>
        <v>42549</v>
      </c>
    </row>
    <row r="9" spans="1:4" x14ac:dyDescent="0.35">
      <c r="A9">
        <v>7</v>
      </c>
      <c r="B9" s="4">
        <f t="shared" si="0"/>
        <v>42582</v>
      </c>
      <c r="C9">
        <f t="shared" si="1"/>
        <v>7</v>
      </c>
      <c r="D9" s="4">
        <f t="shared" si="2"/>
        <v>42577</v>
      </c>
    </row>
    <row r="10" spans="1:4" x14ac:dyDescent="0.35">
      <c r="A10">
        <v>8</v>
      </c>
      <c r="B10" s="4">
        <f t="shared" si="0"/>
        <v>42613</v>
      </c>
      <c r="C10">
        <f t="shared" si="1"/>
        <v>3</v>
      </c>
      <c r="D10" s="4">
        <f t="shared" si="2"/>
        <v>42612</v>
      </c>
    </row>
    <row r="11" spans="1:4" x14ac:dyDescent="0.35">
      <c r="A11">
        <v>9</v>
      </c>
      <c r="B11" s="4">
        <f t="shared" si="0"/>
        <v>42643</v>
      </c>
      <c r="C11">
        <f t="shared" si="1"/>
        <v>5</v>
      </c>
      <c r="D11" s="4">
        <f t="shared" si="2"/>
        <v>42640</v>
      </c>
    </row>
    <row r="12" spans="1:4" x14ac:dyDescent="0.35">
      <c r="A12">
        <v>10</v>
      </c>
      <c r="B12" s="4">
        <f t="shared" si="0"/>
        <v>42674</v>
      </c>
      <c r="C12">
        <f t="shared" si="1"/>
        <v>1</v>
      </c>
      <c r="D12" s="4">
        <f t="shared" si="2"/>
        <v>42668</v>
      </c>
    </row>
    <row r="13" spans="1:4" x14ac:dyDescent="0.35">
      <c r="A13">
        <v>11</v>
      </c>
      <c r="B13" s="4">
        <f t="shared" si="0"/>
        <v>42704</v>
      </c>
      <c r="C13">
        <f t="shared" si="1"/>
        <v>3</v>
      </c>
      <c r="D13" s="4">
        <f t="shared" si="2"/>
        <v>42703</v>
      </c>
    </row>
    <row r="14" spans="1:4" x14ac:dyDescent="0.35">
      <c r="A14">
        <v>12</v>
      </c>
      <c r="B14" s="4">
        <f t="shared" si="0"/>
        <v>42735</v>
      </c>
      <c r="C14">
        <f t="shared" si="1"/>
        <v>6</v>
      </c>
      <c r="D14" s="4">
        <f t="shared" si="2"/>
        <v>42731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mardis semaines paires</vt:lpstr>
      <vt:lpstr>mardis semaines impaires</vt:lpstr>
      <vt:lpstr>dernier mardi du mois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 Staelens</cp:lastModifiedBy>
  <dcterms:created xsi:type="dcterms:W3CDTF">2015-06-11T17:07:45Z</dcterms:created>
  <dcterms:modified xsi:type="dcterms:W3CDTF">2015-06-11T17:50:41Z</dcterms:modified>
</cp:coreProperties>
</file>