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2"/>
  </bookViews>
  <sheets>
    <sheet name="ALU" sheetId="4" r:id="rId1"/>
    <sheet name="BASE DE PRIX - T4 2018" sheetId="1" r:id="rId2"/>
    <sheet name="TÔLES PLIÉES" sheetId="2" r:id="rId3"/>
  </sheets>
  <definedNames>
    <definedName name="Anodisé">'BASE DE PRIX - T4 2018'!$B$11:$B$12</definedName>
    <definedName name="Brut">'BASE DE PRIX - T4 2018'!$B$8:$B$10</definedName>
    <definedName name="Prélaquée_stock">'BASE DE PRIX - T4 2018'!$B$4:$B$5</definedName>
    <definedName name="Prélaquée_type_Multilaque">'BASE DE PRIX - T4 2018'!$B$6:$B$7</definedName>
    <definedName name="Type_d_aluminium">Tableau1[Type_d_aluminium]</definedName>
  </definedNames>
  <calcPr calcId="152511"/>
</workbook>
</file>

<file path=xl/calcChain.xml><?xml version="1.0" encoding="utf-8"?>
<calcChain xmlns="http://schemas.openxmlformats.org/spreadsheetml/2006/main">
  <c r="I4" i="2" l="1" a="1"/>
  <c r="I4" i="2" s="1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H18" i="2"/>
  <c r="H19" i="2"/>
  <c r="H20" i="2"/>
  <c r="H21" i="2"/>
  <c r="H22" i="2"/>
  <c r="H23" i="2"/>
  <c r="H24" i="2"/>
  <c r="H25" i="2"/>
  <c r="H4" i="2"/>
  <c r="H26" i="2" s="1"/>
  <c r="J4" i="2" l="1"/>
  <c r="L4" i="2" s="1"/>
  <c r="L26" i="2" s="1"/>
</calcChain>
</file>

<file path=xl/sharedStrings.xml><?xml version="1.0" encoding="utf-8"?>
<sst xmlns="http://schemas.openxmlformats.org/spreadsheetml/2006/main" count="80" uniqueCount="32">
  <si>
    <t>FOURNITURE DE PIÈCES PLIÉES</t>
  </si>
  <si>
    <t>Épaisseur</t>
  </si>
  <si>
    <t>Prix/m² utile</t>
  </si>
  <si>
    <t>10/10</t>
  </si>
  <si>
    <t>15/10</t>
  </si>
  <si>
    <t>Sur consultation</t>
  </si>
  <si>
    <t>Brut</t>
  </si>
  <si>
    <t>20/10</t>
  </si>
  <si>
    <t>Anodisé</t>
  </si>
  <si>
    <t>AMCF</t>
  </si>
  <si>
    <t>BATIFORMES</t>
  </si>
  <si>
    <t>GROUPE COMAT</t>
  </si>
  <si>
    <t>METALECO</t>
  </si>
  <si>
    <t>PLIAFORM</t>
  </si>
  <si>
    <t>x</t>
  </si>
  <si>
    <t>CALCUL DES PRIX UNITAIRES DE TÔLES PLIÉES</t>
  </si>
  <si>
    <t>Repère</t>
  </si>
  <si>
    <t>Fournisseur</t>
  </si>
  <si>
    <t>Type d'aluminium</t>
  </si>
  <si>
    <t>Développé
(en mm)</t>
  </si>
  <si>
    <t>Longueur
(en mm)</t>
  </si>
  <si>
    <t>Surface
(en m²)</t>
  </si>
  <si>
    <t>P.U. / m²</t>
  </si>
  <si>
    <t>P.U. / tôle</t>
  </si>
  <si>
    <t>Quantité</t>
  </si>
  <si>
    <t>Prix total</t>
  </si>
  <si>
    <t>Surface totale de commande (en m²)</t>
  </si>
  <si>
    <t>Prix total de commande H.T. (en €uros)</t>
  </si>
  <si>
    <t>Prélaquée_stock</t>
  </si>
  <si>
    <t>Prélaquée_type_Multilaque</t>
  </si>
  <si>
    <t>Type_d_aluminium</t>
  </si>
  <si>
    <t>PRIX DES AUTRES FOURNISSEURS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</si>
</sst>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sz val="10"/>
      <color indexed="10"/>
      <name val="Arial"/>
      <family val="2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  <xf numFmtId="0" fontId="5" fillId="0" borderId="0"/>
    <xf numFmtId="0" fontId="3" fillId="0" borderId="0"/>
    <xf numFmtId="44" fontId="3" fillId="0" borderId="0" applyFont="0" applyFill="0" applyBorder="0" applyAlignment="0" applyProtection="0"/>
    <xf numFmtId="0" fontId="5" fillId="0" borderId="0"/>
  </cellStyleXfs>
  <cellXfs count="92">
    <xf numFmtId="0" fontId="0" fillId="0" borderId="0" xfId="0"/>
    <xf numFmtId="0" fontId="3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3" fillId="0" borderId="10" xfId="1" applyFont="1" applyFill="1" applyBorder="1" applyAlignment="1">
      <alignment horizontal="center" vertical="center" wrapText="1"/>
    </xf>
    <xf numFmtId="164" fontId="6" fillId="0" borderId="7" xfId="1" applyNumberFormat="1" applyFont="1" applyFill="1" applyBorder="1" applyAlignment="1">
      <alignment horizontal="center" vertical="center" wrapText="1" shrinkToFit="1"/>
    </xf>
    <xf numFmtId="164" fontId="6" fillId="0" borderId="5" xfId="1" applyNumberFormat="1" applyFont="1" applyFill="1" applyBorder="1" applyAlignment="1">
      <alignment horizontal="center" vertical="center" wrapText="1" shrinkToFit="1"/>
    </xf>
    <xf numFmtId="164" fontId="6" fillId="0" borderId="6" xfId="1" applyNumberFormat="1" applyFont="1" applyFill="1" applyBorder="1" applyAlignment="1">
      <alignment horizontal="center" vertical="center" wrapText="1" shrinkToFit="1"/>
    </xf>
    <xf numFmtId="0" fontId="7" fillId="0" borderId="5" xfId="1" applyFont="1" applyFill="1" applyBorder="1" applyAlignment="1">
      <alignment horizontal="center" vertical="center" wrapText="1"/>
    </xf>
    <xf numFmtId="0" fontId="0" fillId="0" borderId="0" xfId="0"/>
    <xf numFmtId="0" fontId="3" fillId="0" borderId="5" xfId="1" applyFont="1" applyFill="1" applyBorder="1" applyAlignment="1">
      <alignment horizontal="center" vertical="center" wrapText="1"/>
    </xf>
    <xf numFmtId="164" fontId="6" fillId="0" borderId="5" xfId="1" applyNumberFormat="1" applyFont="1" applyFill="1" applyBorder="1" applyAlignment="1">
      <alignment horizontal="center" vertical="center" shrinkToFit="1"/>
    </xf>
    <xf numFmtId="164" fontId="6" fillId="0" borderId="6" xfId="1" applyNumberFormat="1" applyFont="1" applyFill="1" applyBorder="1" applyAlignment="1">
      <alignment horizontal="center" vertical="center" shrinkToFit="1"/>
    </xf>
    <xf numFmtId="164" fontId="6" fillId="0" borderId="7" xfId="1" applyNumberFormat="1" applyFont="1" applyFill="1" applyBorder="1" applyAlignment="1">
      <alignment horizontal="center" vertical="center" shrinkToFit="1"/>
    </xf>
    <xf numFmtId="164" fontId="6" fillId="0" borderId="5" xfId="7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  <xf numFmtId="164" fontId="6" fillId="0" borderId="5" xfId="7" applyNumberFormat="1" applyFont="1" applyFill="1" applyBorder="1" applyAlignment="1">
      <alignment horizontal="center" vertical="center" shrinkToFit="1"/>
    </xf>
    <xf numFmtId="164" fontId="6" fillId="0" borderId="6" xfId="7" applyNumberFormat="1" applyFont="1" applyFill="1" applyBorder="1" applyAlignment="1">
      <alignment horizontal="center" vertical="center" shrinkToFit="1"/>
    </xf>
    <xf numFmtId="164" fontId="6" fillId="0" borderId="7" xfId="7" applyNumberFormat="1" applyFont="1" applyFill="1" applyBorder="1" applyAlignment="1">
      <alignment horizontal="center" vertical="center" shrinkToFit="1"/>
    </xf>
    <xf numFmtId="0" fontId="2" fillId="2" borderId="1" xfId="1" applyFont="1" applyFill="1" applyBorder="1" applyAlignment="1">
      <alignment horizontal="center" vertical="center"/>
    </xf>
    <xf numFmtId="0" fontId="0" fillId="0" borderId="0" xfId="0"/>
    <xf numFmtId="0" fontId="8" fillId="0" borderId="0" xfId="0" applyFont="1"/>
    <xf numFmtId="0" fontId="8" fillId="0" borderId="0" xfId="0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10" fillId="3" borderId="14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/>
    </xf>
    <xf numFmtId="0" fontId="11" fillId="0" borderId="15" xfId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4" fontId="10" fillId="0" borderId="1" xfId="1" applyNumberFormat="1" applyFont="1" applyBorder="1" applyAlignment="1">
      <alignment horizontal="center" vertical="center"/>
    </xf>
    <xf numFmtId="164" fontId="10" fillId="0" borderId="1" xfId="1" applyNumberFormat="1" applyFont="1" applyBorder="1" applyAlignment="1">
      <alignment horizontal="center" vertical="center"/>
    </xf>
    <xf numFmtId="164" fontId="8" fillId="0" borderId="20" xfId="0" applyNumberFormat="1" applyFont="1" applyBorder="1" applyAlignment="1">
      <alignment horizontal="center"/>
    </xf>
    <xf numFmtId="164" fontId="8" fillId="0" borderId="15" xfId="0" applyNumberFormat="1" applyFont="1" applyBorder="1" applyAlignment="1">
      <alignment horizontal="center"/>
    </xf>
    <xf numFmtId="164" fontId="8" fillId="0" borderId="21" xfId="0" applyNumberFormat="1" applyFont="1" applyBorder="1" applyAlignment="1">
      <alignment horizontal="center"/>
    </xf>
    <xf numFmtId="164" fontId="8" fillId="0" borderId="17" xfId="0" applyNumberFormat="1" applyFont="1" applyBorder="1" applyAlignment="1">
      <alignment horizontal="center"/>
    </xf>
    <xf numFmtId="164" fontId="8" fillId="0" borderId="22" xfId="0" applyNumberFormat="1" applyFont="1" applyBorder="1" applyAlignment="1">
      <alignment horizontal="center"/>
    </xf>
    <xf numFmtId="164" fontId="8" fillId="0" borderId="23" xfId="0" applyNumberFormat="1" applyFont="1" applyBorder="1" applyAlignment="1">
      <alignment horizontal="center"/>
    </xf>
    <xf numFmtId="0" fontId="10" fillId="2" borderId="2" xfId="1" applyFont="1" applyFill="1" applyBorder="1" applyAlignment="1">
      <alignment horizontal="center" vertical="center" wrapText="1"/>
    </xf>
    <xf numFmtId="0" fontId="2" fillId="2" borderId="19" xfId="3" applyFont="1" applyFill="1" applyBorder="1" applyAlignment="1">
      <alignment horizontal="center" vertical="center" wrapText="1"/>
    </xf>
    <xf numFmtId="0" fontId="2" fillId="2" borderId="13" xfId="3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0" fontId="2" fillId="2" borderId="2" xfId="4" applyFont="1" applyFill="1" applyBorder="1" applyAlignment="1">
      <alignment horizontal="center" vertical="center" wrapText="1"/>
    </xf>
    <xf numFmtId="0" fontId="2" fillId="2" borderId="3" xfId="4" applyFont="1" applyFill="1" applyBorder="1" applyAlignment="1">
      <alignment horizontal="center" vertical="center" wrapText="1"/>
    </xf>
    <xf numFmtId="0" fontId="2" fillId="2" borderId="4" xfId="4" applyFont="1" applyFill="1" applyBorder="1" applyAlignment="1">
      <alignment horizontal="center" vertical="center" wrapText="1"/>
    </xf>
    <xf numFmtId="0" fontId="10" fillId="0" borderId="18" xfId="1" applyFont="1" applyBorder="1" applyAlignment="1">
      <alignment horizontal="center" vertical="center"/>
    </xf>
    <xf numFmtId="0" fontId="10" fillId="3" borderId="1" xfId="1" applyFont="1" applyFill="1" applyBorder="1" applyAlignment="1">
      <alignment horizontal="center" vertical="center"/>
    </xf>
    <xf numFmtId="164" fontId="10" fillId="0" borderId="24" xfId="1" quotePrefix="1" applyNumberFormat="1" applyFont="1" applyBorder="1" applyAlignment="1">
      <alignment horizontal="center" vertical="center"/>
    </xf>
    <xf numFmtId="164" fontId="10" fillId="0" borderId="20" xfId="1" quotePrefix="1" applyNumberFormat="1" applyFont="1" applyBorder="1" applyAlignment="1">
      <alignment horizontal="center" vertical="center"/>
    </xf>
    <xf numFmtId="164" fontId="10" fillId="0" borderId="20" xfId="1" applyNumberFormat="1" applyFont="1" applyBorder="1" applyAlignment="1">
      <alignment horizontal="center" vertical="center"/>
    </xf>
    <xf numFmtId="164" fontId="10" fillId="0" borderId="21" xfId="1" applyNumberFormat="1" applyFont="1" applyBorder="1" applyAlignment="1">
      <alignment horizontal="center" vertical="center"/>
    </xf>
    <xf numFmtId="4" fontId="11" fillId="0" borderId="24" xfId="1" applyNumberFormat="1" applyFont="1" applyBorder="1" applyAlignment="1">
      <alignment horizontal="center" vertical="center"/>
    </xf>
    <xf numFmtId="4" fontId="11" fillId="0" borderId="20" xfId="1" applyNumberFormat="1" applyFont="1" applyBorder="1" applyAlignment="1">
      <alignment horizontal="center" vertical="center"/>
    </xf>
    <xf numFmtId="4" fontId="11" fillId="0" borderId="21" xfId="1" applyNumberFormat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1" fillId="0" borderId="25" xfId="1" applyFont="1" applyBorder="1" applyAlignment="1">
      <alignment horizontal="center" vertical="center"/>
    </xf>
    <xf numFmtId="0" fontId="11" fillId="0" borderId="26" xfId="1" applyFont="1" applyBorder="1" applyAlignment="1">
      <alignment horizontal="center" vertical="center"/>
    </xf>
    <xf numFmtId="0" fontId="11" fillId="0" borderId="27" xfId="1" applyFont="1" applyBorder="1" applyAlignment="1">
      <alignment horizontal="center" vertical="center"/>
    </xf>
    <xf numFmtId="0" fontId="11" fillId="0" borderId="28" xfId="1" applyFont="1" applyBorder="1" applyAlignment="1">
      <alignment horizontal="center" vertical="center"/>
    </xf>
    <xf numFmtId="0" fontId="11" fillId="0" borderId="29" xfId="1" applyFont="1" applyBorder="1" applyAlignment="1">
      <alignment horizontal="center" vertical="center"/>
    </xf>
    <xf numFmtId="0" fontId="11" fillId="0" borderId="30" xfId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11" fillId="0" borderId="15" xfId="1" quotePrefix="1" applyNumberFormat="1" applyFont="1" applyBorder="1" applyAlignment="1">
      <alignment horizontal="center" vertical="center"/>
    </xf>
    <xf numFmtId="0" fontId="11" fillId="0" borderId="15" xfId="1" applyNumberFormat="1" applyFont="1" applyBorder="1" applyAlignment="1">
      <alignment horizontal="center" vertical="center"/>
    </xf>
    <xf numFmtId="0" fontId="11" fillId="0" borderId="17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11" fillId="0" borderId="21" xfId="1" applyFont="1" applyBorder="1" applyAlignment="1">
      <alignment horizontal="center" vertical="center"/>
    </xf>
    <xf numFmtId="0" fontId="11" fillId="0" borderId="24" xfId="1" applyFont="1" applyBorder="1" applyAlignment="1">
      <alignment horizontal="center" vertical="center"/>
    </xf>
    <xf numFmtId="44" fontId="10" fillId="3" borderId="3" xfId="2" applyFont="1" applyFill="1" applyBorder="1" applyAlignment="1">
      <alignment horizontal="center" vertical="center" wrapText="1"/>
    </xf>
    <xf numFmtId="0" fontId="11" fillId="4" borderId="16" xfId="2" quotePrefix="1" applyNumberFormat="1" applyFont="1" applyFill="1" applyBorder="1" applyAlignment="1">
      <alignment horizontal="center" vertical="center"/>
    </xf>
    <xf numFmtId="0" fontId="11" fillId="0" borderId="15" xfId="2" quotePrefix="1" applyNumberFormat="1" applyFont="1" applyBorder="1" applyAlignment="1">
      <alignment horizontal="center" vertical="center"/>
    </xf>
    <xf numFmtId="0" fontId="11" fillId="0" borderId="15" xfId="2" applyNumberFormat="1" applyFont="1" applyBorder="1" applyAlignment="1">
      <alignment horizontal="center" vertical="center"/>
    </xf>
    <xf numFmtId="0" fontId="11" fillId="0" borderId="17" xfId="2" applyNumberFormat="1" applyFont="1" applyBorder="1" applyAlignment="1">
      <alignment horizontal="center" vertical="center"/>
    </xf>
    <xf numFmtId="164" fontId="11" fillId="0" borderId="24" xfId="1" quotePrefix="1" applyNumberFormat="1" applyFont="1" applyBorder="1" applyAlignment="1">
      <alignment horizontal="center" vertical="center"/>
    </xf>
    <xf numFmtId="164" fontId="11" fillId="0" borderId="20" xfId="1" applyNumberFormat="1" applyFont="1" applyBorder="1" applyAlignment="1">
      <alignment horizontal="center" vertical="center"/>
    </xf>
    <xf numFmtId="164" fontId="11" fillId="0" borderId="21" xfId="1" applyNumberFormat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164" fontId="10" fillId="0" borderId="3" xfId="1" applyNumberFormat="1" applyFont="1" applyBorder="1" applyAlignment="1">
      <alignment horizontal="right" vertical="center"/>
    </xf>
    <xf numFmtId="0" fontId="10" fillId="0" borderId="2" xfId="1" applyFont="1" applyBorder="1" applyAlignment="1">
      <alignment horizontal="right" vertical="center"/>
    </xf>
    <xf numFmtId="0" fontId="10" fillId="0" borderId="3" xfId="1" applyFont="1" applyBorder="1" applyAlignment="1">
      <alignment horizontal="right" vertical="center"/>
    </xf>
    <xf numFmtId="0" fontId="12" fillId="0" borderId="2" xfId="0" applyFont="1" applyBorder="1" applyAlignment="1">
      <alignment horizont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2" fillId="2" borderId="19" xfId="1" applyFont="1" applyFill="1" applyBorder="1" applyAlignment="1">
      <alignment vertical="center" wrapText="1"/>
    </xf>
    <xf numFmtId="0" fontId="2" fillId="2" borderId="13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vertical="center" wrapText="1"/>
    </xf>
    <xf numFmtId="0" fontId="2" fillId="2" borderId="12" xfId="1" applyFont="1" applyFill="1" applyBorder="1" applyAlignment="1">
      <alignment vertical="center" wrapText="1"/>
    </xf>
  </cellXfs>
  <cellStyles count="8">
    <cellStyle name="Euro" xfId="2"/>
    <cellStyle name="Euro 2" xfId="6"/>
    <cellStyle name="Normal" xfId="0" builtinId="0"/>
    <cellStyle name="Normal 2" xfId="3"/>
    <cellStyle name="Normal 2 2" xfId="7"/>
    <cellStyle name="Normal 3" xfId="4"/>
    <cellStyle name="Normal 4" xfId="1"/>
    <cellStyle name="Normal 5" xfId="5"/>
  </cellStyles>
  <dxfs count="1">
    <dxf>
      <font>
        <strike val="0"/>
        <color auto="1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A5" totalsRowShown="0">
  <autoFilter ref="A1:A5"/>
  <tableColumns count="1">
    <tableColumn id="1" name="Type_d_aluminium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F13" sqref="F13"/>
    </sheetView>
  </sheetViews>
  <sheetFormatPr baseColWidth="10" defaultRowHeight="14.5" x14ac:dyDescent="0.35"/>
  <cols>
    <col min="1" max="1" width="24" bestFit="1" customWidth="1"/>
  </cols>
  <sheetData>
    <row r="1" spans="1:1" x14ac:dyDescent="0.35">
      <c r="A1" t="s">
        <v>30</v>
      </c>
    </row>
    <row r="2" spans="1:1" x14ac:dyDescent="0.35">
      <c r="A2" t="s">
        <v>28</v>
      </c>
    </row>
    <row r="3" spans="1:1" x14ac:dyDescent="0.35">
      <c r="A3" t="s">
        <v>29</v>
      </c>
    </row>
    <row r="4" spans="1:1" x14ac:dyDescent="0.35">
      <c r="A4" t="s">
        <v>6</v>
      </c>
    </row>
    <row r="5" spans="1:1" x14ac:dyDescent="0.35">
      <c r="A5" t="s">
        <v>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A16" sqref="A16"/>
    </sheetView>
  </sheetViews>
  <sheetFormatPr baseColWidth="10" defaultRowHeight="14.5" x14ac:dyDescent="0.35"/>
  <cols>
    <col min="1" max="1" width="26.1796875" style="19" bestFit="1" customWidth="1"/>
    <col min="2" max="2" width="10.90625" style="19"/>
    <col min="3" max="7" width="16.7265625" style="19" customWidth="1"/>
  </cols>
  <sheetData>
    <row r="1" spans="1:7" ht="26.5" thickBot="1" x14ac:dyDescent="0.4">
      <c r="A1" s="45" t="s">
        <v>0</v>
      </c>
      <c r="B1" s="46"/>
      <c r="C1" s="46"/>
      <c r="D1" s="46"/>
      <c r="E1" s="46"/>
      <c r="F1" s="46"/>
      <c r="G1" s="47"/>
    </row>
    <row r="2" spans="1:7" ht="15" thickBot="1" x14ac:dyDescent="0.4">
      <c r="A2" s="88" t="s">
        <v>30</v>
      </c>
      <c r="B2" s="40" t="s">
        <v>1</v>
      </c>
      <c r="C2" s="42" t="s">
        <v>2</v>
      </c>
      <c r="D2" s="43"/>
      <c r="E2" s="43"/>
      <c r="F2" s="43"/>
      <c r="G2" s="44"/>
    </row>
    <row r="3" spans="1:7" s="8" customFormat="1" ht="15" thickBot="1" x14ac:dyDescent="0.4">
      <c r="A3" s="89"/>
      <c r="B3" s="41"/>
      <c r="C3" s="14" t="s">
        <v>9</v>
      </c>
      <c r="D3" s="18" t="s">
        <v>10</v>
      </c>
      <c r="E3" s="18" t="s">
        <v>11</v>
      </c>
      <c r="F3" s="14" t="s">
        <v>12</v>
      </c>
      <c r="G3" s="14" t="s">
        <v>13</v>
      </c>
    </row>
    <row r="4" spans="1:7" x14ac:dyDescent="0.35">
      <c r="A4" s="90" t="s">
        <v>28</v>
      </c>
      <c r="B4" s="1" t="s">
        <v>3</v>
      </c>
      <c r="C4" s="4">
        <v>27.69</v>
      </c>
      <c r="D4" s="12">
        <v>33.47</v>
      </c>
      <c r="E4" s="17">
        <v>29</v>
      </c>
      <c r="F4" s="17"/>
      <c r="G4" s="17">
        <v>33.47</v>
      </c>
    </row>
    <row r="5" spans="1:7" x14ac:dyDescent="0.35">
      <c r="A5" s="90" t="s">
        <v>28</v>
      </c>
      <c r="B5" s="2" t="s">
        <v>4</v>
      </c>
      <c r="C5" s="5">
        <v>44.92</v>
      </c>
      <c r="D5" s="10">
        <v>37.19</v>
      </c>
      <c r="E5" s="15">
        <v>38</v>
      </c>
      <c r="F5" s="15">
        <v>33.6</v>
      </c>
      <c r="G5" s="15">
        <v>37.19</v>
      </c>
    </row>
    <row r="6" spans="1:7" x14ac:dyDescent="0.35">
      <c r="A6" s="91" t="s">
        <v>29</v>
      </c>
      <c r="B6" s="2" t="s">
        <v>3</v>
      </c>
      <c r="C6" s="7" t="s">
        <v>5</v>
      </c>
      <c r="D6" s="9">
        <v>38.24</v>
      </c>
      <c r="E6" s="13"/>
      <c r="F6" s="13"/>
      <c r="G6" s="15">
        <v>38.24</v>
      </c>
    </row>
    <row r="7" spans="1:7" x14ac:dyDescent="0.35">
      <c r="A7" s="91" t="s">
        <v>29</v>
      </c>
      <c r="B7" s="2" t="s">
        <v>4</v>
      </c>
      <c r="C7" s="7" t="s">
        <v>5</v>
      </c>
      <c r="D7" s="9">
        <v>45.91</v>
      </c>
      <c r="E7" s="13"/>
      <c r="F7" s="13"/>
      <c r="G7" s="15">
        <v>45.91</v>
      </c>
    </row>
    <row r="8" spans="1:7" x14ac:dyDescent="0.35">
      <c r="A8" s="91" t="s">
        <v>6</v>
      </c>
      <c r="B8" s="2" t="s">
        <v>3</v>
      </c>
      <c r="C8" s="5">
        <v>18.260000000000002</v>
      </c>
      <c r="D8" s="10">
        <v>22.8</v>
      </c>
      <c r="E8" s="15">
        <v>21</v>
      </c>
      <c r="F8" s="15">
        <v>18.95</v>
      </c>
      <c r="G8" s="15">
        <v>22.8</v>
      </c>
    </row>
    <row r="9" spans="1:7" x14ac:dyDescent="0.35">
      <c r="A9" s="91" t="s">
        <v>6</v>
      </c>
      <c r="B9" s="2" t="s">
        <v>4</v>
      </c>
      <c r="C9" s="5">
        <v>27.39</v>
      </c>
      <c r="D9" s="10">
        <v>29.03</v>
      </c>
      <c r="E9" s="15">
        <v>25</v>
      </c>
      <c r="F9" s="15">
        <v>29.01</v>
      </c>
      <c r="G9" s="15">
        <v>29.03</v>
      </c>
    </row>
    <row r="10" spans="1:7" x14ac:dyDescent="0.35">
      <c r="A10" s="91" t="s">
        <v>6</v>
      </c>
      <c r="B10" s="2" t="s">
        <v>7</v>
      </c>
      <c r="C10" s="5">
        <v>36.520000000000003</v>
      </c>
      <c r="D10" s="10">
        <v>36.200000000000003</v>
      </c>
      <c r="E10" s="15">
        <v>30</v>
      </c>
      <c r="F10" s="15">
        <v>37.86</v>
      </c>
      <c r="G10" s="15">
        <v>36.200000000000003</v>
      </c>
    </row>
    <row r="11" spans="1:7" x14ac:dyDescent="0.35">
      <c r="A11" s="91" t="s">
        <v>8</v>
      </c>
      <c r="B11" s="2" t="s">
        <v>3</v>
      </c>
      <c r="C11" s="5">
        <v>67.28</v>
      </c>
      <c r="D11" s="10">
        <v>30.02</v>
      </c>
      <c r="E11" s="15">
        <v>29</v>
      </c>
      <c r="F11" s="15"/>
      <c r="G11" s="15">
        <v>30.02</v>
      </c>
    </row>
    <row r="12" spans="1:7" ht="15" thickBot="1" x14ac:dyDescent="0.4">
      <c r="A12" s="91" t="s">
        <v>8</v>
      </c>
      <c r="B12" s="3" t="s">
        <v>4</v>
      </c>
      <c r="C12" s="6">
        <v>44.63</v>
      </c>
      <c r="D12" s="11">
        <v>38.61</v>
      </c>
      <c r="E12" s="16">
        <v>40</v>
      </c>
      <c r="F12" s="16">
        <v>43.8</v>
      </c>
      <c r="G12" s="16">
        <v>38.61</v>
      </c>
    </row>
  </sheetData>
  <dataValidations count="1">
    <dataValidation type="list" allowBlank="1" showInputMessage="1" showErrorMessage="1" sqref="A4:A12">
      <formula1>Type_d_aluminium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abSelected="1" workbookViewId="0">
      <selection activeCell="I4" sqref="I4"/>
    </sheetView>
  </sheetViews>
  <sheetFormatPr baseColWidth="10" defaultColWidth="11.453125" defaultRowHeight="14.5" x14ac:dyDescent="0.35"/>
  <cols>
    <col min="1" max="1" width="7.453125" style="20" bestFit="1" customWidth="1"/>
    <col min="2" max="2" width="16.26953125" style="20" bestFit="1" customWidth="1"/>
    <col min="3" max="3" width="26.1796875" style="20" bestFit="1" customWidth="1"/>
    <col min="4" max="4" width="9.453125" style="20" bestFit="1" customWidth="1"/>
    <col min="5" max="5" width="11.7265625" style="20" customWidth="1"/>
    <col min="6" max="6" width="2.1796875" style="20" bestFit="1" customWidth="1"/>
    <col min="7" max="8" width="11.7265625" style="20" customWidth="1"/>
    <col min="9" max="12" width="11.7265625" style="21" customWidth="1"/>
    <col min="13" max="13" width="1.1796875" style="20" customWidth="1"/>
    <col min="14" max="18" width="15.7265625" style="20" customWidth="1"/>
    <col min="19" max="16384" width="11.453125" style="20"/>
  </cols>
  <sheetData>
    <row r="1" spans="1:18" ht="21.5" thickBot="1" x14ac:dyDescent="0.4">
      <c r="A1" s="81" t="s">
        <v>15</v>
      </c>
      <c r="B1" s="81"/>
      <c r="C1" s="81"/>
      <c r="D1" s="81"/>
      <c r="E1" s="81"/>
      <c r="F1" s="81"/>
      <c r="G1" s="81"/>
      <c r="H1" s="81"/>
      <c r="I1" s="81"/>
      <c r="J1" s="81"/>
      <c r="K1" s="81"/>
      <c r="L1" s="81"/>
    </row>
    <row r="2" spans="1:18" ht="19" thickBot="1" x14ac:dyDescent="0.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N2" s="85" t="s">
        <v>31</v>
      </c>
      <c r="O2" s="86"/>
      <c r="P2" s="86"/>
      <c r="Q2" s="86"/>
      <c r="R2" s="87"/>
    </row>
    <row r="3" spans="1:18" ht="29.5" thickBot="1" x14ac:dyDescent="0.4">
      <c r="A3" s="23" t="s">
        <v>16</v>
      </c>
      <c r="B3" s="48" t="s">
        <v>17</v>
      </c>
      <c r="C3" s="69" t="s">
        <v>18</v>
      </c>
      <c r="D3" s="65" t="s">
        <v>1</v>
      </c>
      <c r="E3" s="57" t="s">
        <v>19</v>
      </c>
      <c r="F3" s="24" t="s">
        <v>14</v>
      </c>
      <c r="G3" s="58" t="s">
        <v>20</v>
      </c>
      <c r="H3" s="25" t="s">
        <v>21</v>
      </c>
      <c r="I3" s="73" t="s">
        <v>22</v>
      </c>
      <c r="J3" s="25" t="s">
        <v>23</v>
      </c>
      <c r="K3" s="65" t="s">
        <v>24</v>
      </c>
      <c r="L3" s="49" t="s">
        <v>25</v>
      </c>
      <c r="N3" s="25" t="s">
        <v>9</v>
      </c>
      <c r="O3" s="26" t="s">
        <v>10</v>
      </c>
      <c r="P3" s="26" t="s">
        <v>11</v>
      </c>
      <c r="Q3" s="39" t="s">
        <v>12</v>
      </c>
      <c r="R3" s="27" t="s">
        <v>13</v>
      </c>
    </row>
    <row r="4" spans="1:18" x14ac:dyDescent="0.35">
      <c r="A4" s="72">
        <v>1</v>
      </c>
      <c r="B4" s="28" t="s">
        <v>10</v>
      </c>
      <c r="C4" s="70" t="s">
        <v>29</v>
      </c>
      <c r="D4" s="66" t="s">
        <v>3</v>
      </c>
      <c r="E4" s="59"/>
      <c r="F4" s="28" t="s">
        <v>14</v>
      </c>
      <c r="G4" s="60"/>
      <c r="H4" s="54">
        <f>E4*G4/1000000</f>
        <v>0</v>
      </c>
      <c r="I4" s="74">
        <f t="array" ref="I4">INDEX('BASE DE PRIX - T4 2018'!$A$4:$G$12,MATCH(C4&amp;D4,'BASE DE PRIX - T4 2018'!$A$4:$A$12&amp;'BASE DE PRIX - T4 2018'!$B$4:$B$12,0),MATCH(B4,'BASE DE PRIX - T4 2018'!$3:$3,0))</f>
        <v>38.24</v>
      </c>
      <c r="J4" s="78">
        <f>H4*I4</f>
        <v>0</v>
      </c>
      <c r="K4" s="28"/>
      <c r="L4" s="50">
        <f>J4*K4</f>
        <v>0</v>
      </c>
      <c r="N4" s="37"/>
      <c r="O4" s="38"/>
      <c r="P4" s="37"/>
      <c r="Q4" s="38"/>
      <c r="R4" s="37"/>
    </row>
    <row r="5" spans="1:18" x14ac:dyDescent="0.35">
      <c r="A5" s="70">
        <v>2</v>
      </c>
      <c r="B5" s="29"/>
      <c r="C5" s="70"/>
      <c r="D5" s="66"/>
      <c r="E5" s="61"/>
      <c r="F5" s="29" t="s">
        <v>14</v>
      </c>
      <c r="G5" s="62"/>
      <c r="H5" s="55">
        <f t="shared" ref="H5:H25" si="0">E5*G5/1000000</f>
        <v>0</v>
      </c>
      <c r="I5" s="75"/>
      <c r="J5" s="79"/>
      <c r="K5" s="29"/>
      <c r="L5" s="51"/>
      <c r="N5" s="33"/>
      <c r="O5" s="34"/>
      <c r="P5" s="33"/>
      <c r="Q5" s="34"/>
      <c r="R5" s="33"/>
    </row>
    <row r="6" spans="1:18" x14ac:dyDescent="0.35">
      <c r="A6" s="70">
        <v>3</v>
      </c>
      <c r="B6" s="29"/>
      <c r="C6" s="70"/>
      <c r="D6" s="66"/>
      <c r="E6" s="61"/>
      <c r="F6" s="29" t="s">
        <v>14</v>
      </c>
      <c r="G6" s="62"/>
      <c r="H6" s="55">
        <f t="shared" si="0"/>
        <v>0</v>
      </c>
      <c r="I6" s="75"/>
      <c r="J6" s="79"/>
      <c r="K6" s="29"/>
      <c r="L6" s="52"/>
      <c r="N6" s="33"/>
      <c r="O6" s="34"/>
      <c r="P6" s="33"/>
      <c r="Q6" s="34"/>
      <c r="R6" s="33"/>
    </row>
    <row r="7" spans="1:18" x14ac:dyDescent="0.35">
      <c r="A7" s="70">
        <v>4</v>
      </c>
      <c r="B7" s="29"/>
      <c r="C7" s="70"/>
      <c r="D7" s="67"/>
      <c r="E7" s="61"/>
      <c r="F7" s="29" t="s">
        <v>14</v>
      </c>
      <c r="G7" s="62"/>
      <c r="H7" s="55">
        <f t="shared" si="0"/>
        <v>0</v>
      </c>
      <c r="I7" s="76"/>
      <c r="J7" s="79"/>
      <c r="K7" s="29"/>
      <c r="L7" s="52"/>
      <c r="N7" s="33"/>
      <c r="O7" s="34"/>
      <c r="P7" s="33"/>
      <c r="Q7" s="34"/>
      <c r="R7" s="33"/>
    </row>
    <row r="8" spans="1:18" x14ac:dyDescent="0.35">
      <c r="A8" s="70">
        <v>4</v>
      </c>
      <c r="B8" s="29"/>
      <c r="C8" s="70"/>
      <c r="D8" s="67"/>
      <c r="E8" s="61"/>
      <c r="F8" s="29" t="s">
        <v>14</v>
      </c>
      <c r="G8" s="62"/>
      <c r="H8" s="55">
        <f t="shared" si="0"/>
        <v>0</v>
      </c>
      <c r="I8" s="76"/>
      <c r="J8" s="79"/>
      <c r="K8" s="29"/>
      <c r="L8" s="52"/>
      <c r="N8" s="33"/>
      <c r="O8" s="34"/>
      <c r="P8" s="33"/>
      <c r="Q8" s="34"/>
      <c r="R8" s="33"/>
    </row>
    <row r="9" spans="1:18" x14ac:dyDescent="0.35">
      <c r="A9" s="70">
        <v>5</v>
      </c>
      <c r="B9" s="29"/>
      <c r="C9" s="70"/>
      <c r="D9" s="67"/>
      <c r="E9" s="61"/>
      <c r="F9" s="29" t="s">
        <v>14</v>
      </c>
      <c r="G9" s="62"/>
      <c r="H9" s="55">
        <f t="shared" si="0"/>
        <v>0</v>
      </c>
      <c r="I9" s="76"/>
      <c r="J9" s="79"/>
      <c r="K9" s="29"/>
      <c r="L9" s="52"/>
      <c r="N9" s="33"/>
      <c r="O9" s="34"/>
      <c r="P9" s="33"/>
      <c r="Q9" s="34"/>
      <c r="R9" s="33"/>
    </row>
    <row r="10" spans="1:18" x14ac:dyDescent="0.35">
      <c r="A10" s="70">
        <v>5</v>
      </c>
      <c r="B10" s="29"/>
      <c r="C10" s="70"/>
      <c r="D10" s="67"/>
      <c r="E10" s="61"/>
      <c r="F10" s="29" t="s">
        <v>14</v>
      </c>
      <c r="G10" s="62"/>
      <c r="H10" s="55">
        <f t="shared" si="0"/>
        <v>0</v>
      </c>
      <c r="I10" s="76"/>
      <c r="J10" s="79"/>
      <c r="K10" s="29"/>
      <c r="L10" s="52"/>
      <c r="N10" s="33"/>
      <c r="O10" s="34"/>
      <c r="P10" s="33"/>
      <c r="Q10" s="34"/>
      <c r="R10" s="33"/>
    </row>
    <row r="11" spans="1:18" x14ac:dyDescent="0.35">
      <c r="A11" s="70">
        <v>6</v>
      </c>
      <c r="B11" s="29"/>
      <c r="C11" s="70"/>
      <c r="D11" s="67"/>
      <c r="E11" s="61"/>
      <c r="F11" s="29" t="s">
        <v>14</v>
      </c>
      <c r="G11" s="62"/>
      <c r="H11" s="55">
        <f t="shared" si="0"/>
        <v>0</v>
      </c>
      <c r="I11" s="76"/>
      <c r="J11" s="79"/>
      <c r="K11" s="29"/>
      <c r="L11" s="52"/>
      <c r="N11" s="33"/>
      <c r="O11" s="34"/>
      <c r="P11" s="33"/>
      <c r="Q11" s="34"/>
      <c r="R11" s="33"/>
    </row>
    <row r="12" spans="1:18" x14ac:dyDescent="0.35">
      <c r="A12" s="70">
        <v>7</v>
      </c>
      <c r="B12" s="29"/>
      <c r="C12" s="70"/>
      <c r="D12" s="67"/>
      <c r="E12" s="61"/>
      <c r="F12" s="29" t="s">
        <v>14</v>
      </c>
      <c r="G12" s="62"/>
      <c r="H12" s="55">
        <f t="shared" si="0"/>
        <v>0</v>
      </c>
      <c r="I12" s="76"/>
      <c r="J12" s="79"/>
      <c r="K12" s="29"/>
      <c r="L12" s="52"/>
      <c r="N12" s="33"/>
      <c r="O12" s="34"/>
      <c r="P12" s="33"/>
      <c r="Q12" s="34"/>
      <c r="R12" s="33"/>
    </row>
    <row r="13" spans="1:18" x14ac:dyDescent="0.35">
      <c r="A13" s="70">
        <v>8</v>
      </c>
      <c r="B13" s="29"/>
      <c r="C13" s="70"/>
      <c r="D13" s="67"/>
      <c r="E13" s="61"/>
      <c r="F13" s="29" t="s">
        <v>14</v>
      </c>
      <c r="G13" s="62"/>
      <c r="H13" s="55">
        <f t="shared" si="0"/>
        <v>0</v>
      </c>
      <c r="I13" s="76"/>
      <c r="J13" s="79"/>
      <c r="K13" s="29"/>
      <c r="L13" s="52"/>
      <c r="N13" s="33"/>
      <c r="O13" s="34"/>
      <c r="P13" s="33"/>
      <c r="Q13" s="34"/>
      <c r="R13" s="33"/>
    </row>
    <row r="14" spans="1:18" x14ac:dyDescent="0.35">
      <c r="A14" s="70">
        <v>9</v>
      </c>
      <c r="B14" s="29"/>
      <c r="C14" s="70"/>
      <c r="D14" s="67"/>
      <c r="E14" s="61"/>
      <c r="F14" s="29" t="s">
        <v>14</v>
      </c>
      <c r="G14" s="62"/>
      <c r="H14" s="55">
        <f t="shared" si="0"/>
        <v>0</v>
      </c>
      <c r="I14" s="76"/>
      <c r="J14" s="79"/>
      <c r="K14" s="29"/>
      <c r="L14" s="52"/>
      <c r="N14" s="33"/>
      <c r="O14" s="34"/>
      <c r="P14" s="33"/>
      <c r="Q14" s="34"/>
      <c r="R14" s="33"/>
    </row>
    <row r="15" spans="1:18" x14ac:dyDescent="0.35">
      <c r="A15" s="70">
        <v>10</v>
      </c>
      <c r="B15" s="29"/>
      <c r="C15" s="70"/>
      <c r="D15" s="67"/>
      <c r="E15" s="61"/>
      <c r="F15" s="29" t="s">
        <v>14</v>
      </c>
      <c r="G15" s="62"/>
      <c r="H15" s="55">
        <f t="shared" si="0"/>
        <v>0</v>
      </c>
      <c r="I15" s="76"/>
      <c r="J15" s="79"/>
      <c r="K15" s="29"/>
      <c r="L15" s="52"/>
      <c r="N15" s="33"/>
      <c r="O15" s="34"/>
      <c r="P15" s="33"/>
      <c r="Q15" s="34"/>
      <c r="R15" s="33"/>
    </row>
    <row r="16" spans="1:18" x14ac:dyDescent="0.35">
      <c r="A16" s="70">
        <v>11</v>
      </c>
      <c r="B16" s="29"/>
      <c r="C16" s="70"/>
      <c r="D16" s="67"/>
      <c r="E16" s="61"/>
      <c r="F16" s="29" t="s">
        <v>14</v>
      </c>
      <c r="G16" s="62"/>
      <c r="H16" s="55">
        <f t="shared" si="0"/>
        <v>0</v>
      </c>
      <c r="I16" s="76"/>
      <c r="J16" s="79"/>
      <c r="K16" s="29"/>
      <c r="L16" s="52"/>
      <c r="N16" s="33"/>
      <c r="O16" s="34"/>
      <c r="P16" s="33"/>
      <c r="Q16" s="34"/>
      <c r="R16" s="33"/>
    </row>
    <row r="17" spans="1:18" x14ac:dyDescent="0.35">
      <c r="A17" s="70">
        <v>12</v>
      </c>
      <c r="B17" s="29"/>
      <c r="C17" s="70"/>
      <c r="D17" s="67"/>
      <c r="E17" s="61"/>
      <c r="F17" s="29" t="s">
        <v>14</v>
      </c>
      <c r="G17" s="62"/>
      <c r="H17" s="55">
        <f t="shared" si="0"/>
        <v>0</v>
      </c>
      <c r="I17" s="76"/>
      <c r="J17" s="79"/>
      <c r="K17" s="29"/>
      <c r="L17" s="52"/>
      <c r="N17" s="33"/>
      <c r="O17" s="34"/>
      <c r="P17" s="33"/>
      <c r="Q17" s="34"/>
      <c r="R17" s="33"/>
    </row>
    <row r="18" spans="1:18" x14ac:dyDescent="0.35">
      <c r="A18" s="70">
        <v>13</v>
      </c>
      <c r="B18" s="29"/>
      <c r="C18" s="70"/>
      <c r="D18" s="67"/>
      <c r="E18" s="61"/>
      <c r="F18" s="29" t="s">
        <v>14</v>
      </c>
      <c r="G18" s="62"/>
      <c r="H18" s="55">
        <f t="shared" si="0"/>
        <v>0</v>
      </c>
      <c r="I18" s="76"/>
      <c r="J18" s="79"/>
      <c r="K18" s="29"/>
      <c r="L18" s="52"/>
      <c r="N18" s="33"/>
      <c r="O18" s="34"/>
      <c r="P18" s="33"/>
      <c r="Q18" s="34"/>
      <c r="R18" s="33"/>
    </row>
    <row r="19" spans="1:18" x14ac:dyDescent="0.35">
      <c r="A19" s="70">
        <v>14</v>
      </c>
      <c r="B19" s="29"/>
      <c r="C19" s="70"/>
      <c r="D19" s="67"/>
      <c r="E19" s="61"/>
      <c r="F19" s="29" t="s">
        <v>14</v>
      </c>
      <c r="G19" s="62"/>
      <c r="H19" s="55">
        <f t="shared" si="0"/>
        <v>0</v>
      </c>
      <c r="I19" s="76"/>
      <c r="J19" s="79"/>
      <c r="K19" s="29"/>
      <c r="L19" s="52"/>
      <c r="N19" s="33"/>
      <c r="O19" s="34"/>
      <c r="P19" s="33"/>
      <c r="Q19" s="34"/>
      <c r="R19" s="33"/>
    </row>
    <row r="20" spans="1:18" x14ac:dyDescent="0.35">
      <c r="A20" s="70">
        <v>15</v>
      </c>
      <c r="B20" s="29"/>
      <c r="C20" s="70"/>
      <c r="D20" s="67"/>
      <c r="E20" s="61"/>
      <c r="F20" s="29" t="s">
        <v>14</v>
      </c>
      <c r="G20" s="62"/>
      <c r="H20" s="55">
        <f t="shared" si="0"/>
        <v>0</v>
      </c>
      <c r="I20" s="76"/>
      <c r="J20" s="79"/>
      <c r="K20" s="29"/>
      <c r="L20" s="52"/>
      <c r="N20" s="33"/>
      <c r="O20" s="34"/>
      <c r="P20" s="33"/>
      <c r="Q20" s="34"/>
      <c r="R20" s="33"/>
    </row>
    <row r="21" spans="1:18" x14ac:dyDescent="0.35">
      <c r="A21" s="70">
        <v>16</v>
      </c>
      <c r="B21" s="29"/>
      <c r="C21" s="70"/>
      <c r="D21" s="67"/>
      <c r="E21" s="61"/>
      <c r="F21" s="29" t="s">
        <v>14</v>
      </c>
      <c r="G21" s="62"/>
      <c r="H21" s="55">
        <f t="shared" si="0"/>
        <v>0</v>
      </c>
      <c r="I21" s="76"/>
      <c r="J21" s="79"/>
      <c r="K21" s="29"/>
      <c r="L21" s="52"/>
      <c r="N21" s="33"/>
      <c r="O21" s="34"/>
      <c r="P21" s="33"/>
      <c r="Q21" s="34"/>
      <c r="R21" s="33"/>
    </row>
    <row r="22" spans="1:18" x14ac:dyDescent="0.35">
      <c r="A22" s="70">
        <v>17</v>
      </c>
      <c r="B22" s="29"/>
      <c r="C22" s="70"/>
      <c r="D22" s="67"/>
      <c r="E22" s="61"/>
      <c r="F22" s="29" t="s">
        <v>14</v>
      </c>
      <c r="G22" s="62"/>
      <c r="H22" s="55">
        <f t="shared" si="0"/>
        <v>0</v>
      </c>
      <c r="I22" s="76"/>
      <c r="J22" s="79"/>
      <c r="K22" s="29"/>
      <c r="L22" s="52"/>
      <c r="N22" s="33"/>
      <c r="O22" s="34"/>
      <c r="P22" s="33"/>
      <c r="Q22" s="34"/>
      <c r="R22" s="33"/>
    </row>
    <row r="23" spans="1:18" x14ac:dyDescent="0.35">
      <c r="A23" s="70">
        <v>18</v>
      </c>
      <c r="B23" s="29"/>
      <c r="C23" s="70"/>
      <c r="D23" s="67"/>
      <c r="E23" s="61"/>
      <c r="F23" s="29" t="s">
        <v>14</v>
      </c>
      <c r="G23" s="62"/>
      <c r="H23" s="55">
        <f t="shared" si="0"/>
        <v>0</v>
      </c>
      <c r="I23" s="76"/>
      <c r="J23" s="79"/>
      <c r="K23" s="29"/>
      <c r="L23" s="52"/>
      <c r="N23" s="33"/>
      <c r="O23" s="34"/>
      <c r="P23" s="33"/>
      <c r="Q23" s="34"/>
      <c r="R23" s="33"/>
    </row>
    <row r="24" spans="1:18" x14ac:dyDescent="0.35">
      <c r="A24" s="70">
        <v>19</v>
      </c>
      <c r="B24" s="29"/>
      <c r="C24" s="70"/>
      <c r="D24" s="67"/>
      <c r="E24" s="61"/>
      <c r="F24" s="29" t="s">
        <v>14</v>
      </c>
      <c r="G24" s="62"/>
      <c r="H24" s="55">
        <f t="shared" si="0"/>
        <v>0</v>
      </c>
      <c r="I24" s="76"/>
      <c r="J24" s="79"/>
      <c r="K24" s="29"/>
      <c r="L24" s="52"/>
      <c r="N24" s="33"/>
      <c r="O24" s="34"/>
      <c r="P24" s="33"/>
      <c r="Q24" s="34"/>
      <c r="R24" s="33"/>
    </row>
    <row r="25" spans="1:18" ht="15" thickBot="1" x14ac:dyDescent="0.4">
      <c r="A25" s="71">
        <v>20</v>
      </c>
      <c r="B25" s="30"/>
      <c r="C25" s="71"/>
      <c r="D25" s="68"/>
      <c r="E25" s="63"/>
      <c r="F25" s="30" t="s">
        <v>14</v>
      </c>
      <c r="G25" s="64"/>
      <c r="H25" s="56">
        <f t="shared" si="0"/>
        <v>0</v>
      </c>
      <c r="I25" s="77"/>
      <c r="J25" s="80"/>
      <c r="K25" s="30"/>
      <c r="L25" s="53"/>
      <c r="N25" s="35"/>
      <c r="O25" s="36"/>
      <c r="P25" s="35"/>
      <c r="Q25" s="36"/>
      <c r="R25" s="35"/>
    </row>
    <row r="26" spans="1:18" ht="15" thickBot="1" x14ac:dyDescent="0.4">
      <c r="A26" s="83" t="s">
        <v>26</v>
      </c>
      <c r="B26" s="84"/>
      <c r="C26" s="84"/>
      <c r="D26" s="84"/>
      <c r="E26" s="84"/>
      <c r="F26" s="84"/>
      <c r="G26" s="84"/>
      <c r="H26" s="31">
        <f>SUM(H4:H25)</f>
        <v>0</v>
      </c>
      <c r="I26" s="82" t="s">
        <v>27</v>
      </c>
      <c r="J26" s="82"/>
      <c r="K26" s="82"/>
      <c r="L26" s="32">
        <f>SUM(L4:L25)</f>
        <v>0</v>
      </c>
    </row>
  </sheetData>
  <mergeCells count="4">
    <mergeCell ref="A1:L1"/>
    <mergeCell ref="I26:K26"/>
    <mergeCell ref="A26:G26"/>
    <mergeCell ref="N2:R2"/>
  </mergeCells>
  <conditionalFormatting sqref="N4:R4">
    <cfRule type="cellIs" dxfId="0" priority="1" operator="lessThan">
      <formula>$L$4</formula>
    </cfRule>
  </conditionalFormatting>
  <dataValidations count="3">
    <dataValidation type="list" allowBlank="1" showInputMessage="1" showErrorMessage="1" sqref="C5">
      <formula1>"Prélaquée stock,Prélaquée type Multilaque,Brut,Anodisé"</formula1>
    </dataValidation>
    <dataValidation type="list" allowBlank="1" showInputMessage="1" showErrorMessage="1" sqref="C4">
      <formula1>Type_d_aluminium</formula1>
    </dataValidation>
    <dataValidation type="list" allowBlank="1" showInputMessage="1" showErrorMessage="1" sqref="D4">
      <formula1>INDIRECT(C4)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'BASE DE PRIX - T4 2018'!C3:G3</xm:f>
          </x14:formula1>
          <xm:sqref>B4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ALU</vt:lpstr>
      <vt:lpstr>BASE DE PRIX - T4 2018</vt:lpstr>
      <vt:lpstr>TÔLES PLIÉES</vt:lpstr>
      <vt:lpstr>Anodisé</vt:lpstr>
      <vt:lpstr>Brut</vt:lpstr>
      <vt:lpstr>Prélaquée_stock</vt:lpstr>
      <vt:lpstr>Prélaquée_type_Multilaque</vt:lpstr>
      <vt:lpstr>Type_d_aluminium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HARITONIDES Vincent</dc:creator>
  <cp:lastModifiedBy>Michel</cp:lastModifiedBy>
  <dcterms:created xsi:type="dcterms:W3CDTF">2018-11-05T16:56:07Z</dcterms:created>
  <dcterms:modified xsi:type="dcterms:W3CDTF">2018-11-06T16:53:33Z</dcterms:modified>
</cp:coreProperties>
</file>