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4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questionnaire_likert\"/>
    </mc:Choice>
  </mc:AlternateContent>
  <bookViews>
    <workbookView xWindow="0" yWindow="0" windowWidth="19200" windowHeight="8160"/>
  </bookViews>
  <sheets>
    <sheet name="collecter les retours" sheetId="2" r:id="rId1"/>
    <sheet name="data1" sheetId="13" r:id="rId2"/>
    <sheet name="data2" sheetId="17" r:id="rId3"/>
    <sheet name="synthetiser" sheetId="18" r:id="rId4"/>
    <sheet name="analyser" sheetId="14" r:id="rId5"/>
    <sheet name="filtre" sheetId="15" r:id="rId6"/>
  </sheets>
  <definedNames>
    <definedName name="_xlnm._FilterDatabase" localSheetId="1" hidden="1">data1!$B$2:$Z$13</definedName>
    <definedName name="_xlnm.Criteria" localSheetId="5">filtre!$A$1:$T$2</definedName>
    <definedName name="debut">'collecter les retours'!$B$7</definedName>
    <definedName name="_xlnm.Extract" localSheetId="5">filtre!$A$5:$C$5</definedName>
    <definedName name="repertoire">'collecter les retours'!$B$4</definedName>
    <definedName name="Segment_Satisfaction">#N/A</definedName>
  </definedNames>
  <calcPr calcId="152511"/>
  <pivotCaches>
    <pivotCache cacheId="4" r:id="rId7"/>
  </pivotCaches>
  <extLst>
    <ext xmlns:x14="http://schemas.microsoft.com/office/spreadsheetml/2009/9/main" uri="{BBE1A952-AA13-448e-AADC-164F8A28A991}">
      <x14:slicerCaches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H222" i="17" l="1"/>
  <c r="H221" i="17"/>
  <c r="H220" i="17"/>
  <c r="H219" i="17"/>
  <c r="H218" i="17"/>
  <c r="H217" i="17"/>
  <c r="H216" i="17"/>
  <c r="H215" i="17"/>
  <c r="H214" i="17"/>
  <c r="H213" i="17"/>
  <c r="H212" i="17"/>
  <c r="H211" i="17"/>
  <c r="H210" i="17"/>
  <c r="H209" i="17"/>
  <c r="H208" i="17"/>
  <c r="H207" i="17"/>
  <c r="H206" i="17"/>
  <c r="H205" i="17"/>
  <c r="H204" i="17"/>
  <c r="H203" i="17"/>
  <c r="H202" i="17"/>
  <c r="H201" i="17"/>
  <c r="H200" i="17"/>
  <c r="H199" i="17"/>
  <c r="H198" i="17"/>
  <c r="H197" i="17"/>
  <c r="H196" i="17"/>
  <c r="H195" i="17"/>
  <c r="H194" i="17"/>
  <c r="H193" i="17"/>
  <c r="H192" i="17"/>
  <c r="H191" i="17"/>
  <c r="H190" i="17"/>
  <c r="H189" i="17"/>
  <c r="H188" i="17"/>
  <c r="H187" i="17"/>
  <c r="H186" i="17"/>
  <c r="H185" i="17"/>
  <c r="H184" i="17"/>
  <c r="H183" i="17"/>
  <c r="H182" i="17"/>
  <c r="H181" i="17"/>
  <c r="H180" i="17"/>
  <c r="H179" i="17"/>
  <c r="H178" i="17"/>
  <c r="H177" i="17"/>
  <c r="H176" i="17"/>
  <c r="H175" i="17"/>
  <c r="H174" i="17"/>
  <c r="H173" i="17"/>
  <c r="H172" i="17"/>
  <c r="H171" i="17"/>
  <c r="H170" i="17"/>
  <c r="H169" i="17"/>
  <c r="H168" i="17"/>
  <c r="H167" i="17"/>
  <c r="H166" i="17"/>
  <c r="H165" i="17"/>
  <c r="H164" i="17"/>
  <c r="H163" i="17"/>
  <c r="H162" i="17"/>
  <c r="H161" i="17"/>
  <c r="H160" i="17"/>
  <c r="H159" i="17"/>
  <c r="H158" i="17"/>
  <c r="H157" i="17"/>
  <c r="H156" i="17"/>
  <c r="H155" i="17"/>
  <c r="H154" i="17"/>
  <c r="H153" i="17"/>
  <c r="H152" i="17"/>
  <c r="H151" i="17"/>
  <c r="H150" i="17"/>
  <c r="H149" i="17"/>
  <c r="H148" i="17"/>
  <c r="H147" i="17"/>
  <c r="H146" i="17"/>
  <c r="H145" i="17"/>
  <c r="H144" i="17"/>
  <c r="H143" i="17"/>
  <c r="H142" i="17"/>
  <c r="H141" i="17"/>
  <c r="H140" i="17"/>
  <c r="H139" i="17"/>
  <c r="H138" i="17"/>
  <c r="H137" i="17"/>
  <c r="H136" i="17"/>
  <c r="H135" i="17"/>
  <c r="H134" i="17"/>
  <c r="H133" i="17"/>
  <c r="H132" i="17"/>
  <c r="H131" i="17"/>
  <c r="H130" i="17"/>
  <c r="H129" i="17"/>
  <c r="H128" i="17"/>
  <c r="H127" i="17"/>
  <c r="H126" i="17"/>
  <c r="H125" i="17"/>
  <c r="H124" i="17"/>
  <c r="H123" i="17"/>
  <c r="H122" i="17"/>
  <c r="H121" i="17"/>
  <c r="H120" i="17"/>
  <c r="H119" i="17"/>
  <c r="H118" i="17"/>
  <c r="H117" i="17"/>
  <c r="H116" i="17"/>
  <c r="H115" i="17"/>
  <c r="H114" i="17"/>
  <c r="H113" i="17"/>
  <c r="H112" i="17"/>
  <c r="H111" i="17"/>
  <c r="H110" i="17"/>
  <c r="H109" i="17"/>
  <c r="H108" i="17"/>
  <c r="H107" i="17"/>
  <c r="H106" i="17"/>
  <c r="H105" i="17"/>
  <c r="H104" i="17"/>
  <c r="H103" i="17"/>
  <c r="H102" i="17"/>
  <c r="H101" i="17"/>
  <c r="H100" i="17"/>
  <c r="H99" i="17"/>
  <c r="H98" i="17"/>
  <c r="H97" i="17"/>
  <c r="H96" i="17"/>
  <c r="H95" i="17"/>
  <c r="H94" i="17"/>
  <c r="H93" i="17"/>
  <c r="H92" i="17"/>
  <c r="H91" i="17"/>
  <c r="H90" i="17"/>
  <c r="H89" i="17"/>
  <c r="H88" i="17"/>
  <c r="H87" i="17"/>
  <c r="H86" i="17"/>
  <c r="H85" i="17"/>
  <c r="H84" i="17"/>
  <c r="H83" i="17"/>
  <c r="H82" i="17"/>
  <c r="H81" i="17"/>
  <c r="H80" i="17"/>
  <c r="H79" i="17"/>
  <c r="H78" i="17"/>
  <c r="H77" i="17"/>
  <c r="H76" i="17"/>
  <c r="H75" i="17"/>
  <c r="H74" i="17"/>
  <c r="H73" i="17"/>
  <c r="H72" i="17"/>
  <c r="H71" i="17"/>
  <c r="H70" i="17"/>
  <c r="H69" i="17"/>
  <c r="H68" i="17"/>
  <c r="H67" i="17"/>
  <c r="H66" i="17"/>
  <c r="H65" i="17"/>
  <c r="H64" i="17"/>
  <c r="H63" i="17"/>
  <c r="H62" i="17"/>
  <c r="H61" i="17"/>
  <c r="H60" i="17"/>
  <c r="H59" i="17"/>
  <c r="H58" i="17"/>
  <c r="H57" i="17"/>
  <c r="H56" i="17"/>
  <c r="H55" i="17"/>
  <c r="H54" i="17"/>
  <c r="H53" i="17"/>
  <c r="H52" i="17"/>
  <c r="H51" i="17"/>
  <c r="H50" i="17"/>
  <c r="H49" i="17"/>
  <c r="H48" i="17"/>
  <c r="H47" i="17"/>
  <c r="H46" i="17"/>
  <c r="H45" i="17"/>
  <c r="H44" i="17"/>
  <c r="H43" i="17"/>
  <c r="H42" i="17"/>
  <c r="H41" i="17"/>
  <c r="H40" i="17"/>
  <c r="H39" i="17"/>
  <c r="H38" i="17"/>
  <c r="H37" i="17"/>
  <c r="H36" i="17"/>
  <c r="H35" i="17"/>
  <c r="H34" i="17"/>
  <c r="H33" i="17"/>
  <c r="H32" i="17"/>
  <c r="H31" i="17"/>
  <c r="H30" i="17"/>
  <c r="H29" i="17"/>
  <c r="H28" i="17"/>
  <c r="H27" i="17"/>
  <c r="H26" i="17"/>
  <c r="H25" i="17"/>
  <c r="H24" i="17"/>
  <c r="H23" i="17"/>
  <c r="H22" i="17"/>
  <c r="H21" i="17"/>
  <c r="H20" i="17"/>
  <c r="H19" i="17"/>
  <c r="H18" i="17"/>
  <c r="H17" i="17"/>
  <c r="H16" i="17"/>
  <c r="H15" i="17"/>
  <c r="H14" i="17"/>
  <c r="H13" i="17"/>
  <c r="H12" i="17"/>
  <c r="H11" i="17"/>
  <c r="H10" i="17"/>
  <c r="H9" i="17"/>
  <c r="H8" i="17"/>
  <c r="H7" i="17"/>
  <c r="H6" i="17"/>
  <c r="H5" i="17"/>
  <c r="H4" i="17"/>
  <c r="H3" i="17"/>
  <c r="T2" i="15" l="1"/>
  <c r="S2" i="15"/>
  <c r="R2" i="15"/>
  <c r="Q2" i="15"/>
  <c r="P2" i="15"/>
  <c r="O2" i="15"/>
  <c r="N2" i="15"/>
  <c r="M2" i="15"/>
  <c r="L2" i="15"/>
  <c r="K2" i="15"/>
  <c r="J2" i="15"/>
  <c r="I2" i="15"/>
  <c r="H2" i="15"/>
  <c r="G2" i="15"/>
  <c r="F2" i="15"/>
  <c r="E2" i="15"/>
  <c r="D2" i="15"/>
  <c r="C2" i="15"/>
  <c r="B2" i="15"/>
  <c r="A2" i="15"/>
  <c r="O4" i="14" l="1"/>
  <c r="O7" i="14"/>
  <c r="O6" i="14"/>
  <c r="O3" i="14"/>
  <c r="H49" i="14" l="1"/>
</calcChain>
</file>

<file path=xl/comments1.xml><?xml version="1.0" encoding="utf-8"?>
<comments xmlns="http://schemas.openxmlformats.org/spreadsheetml/2006/main">
  <authors>
    <author>Michel</author>
  </authors>
  <commentList>
    <comment ref="K7" authorId="0" shapeId="0">
      <text>
        <r>
          <rPr>
            <sz val="9"/>
            <color indexed="81"/>
            <rFont val="Tahoma"/>
            <charset val="1"/>
          </rPr>
          <t>ne sait pas
ne se prononc pas</t>
        </r>
      </text>
    </comment>
  </commentList>
</comments>
</file>

<file path=xl/comments2.xml><?xml version="1.0" encoding="utf-8"?>
<comments xmlns="http://schemas.openxmlformats.org/spreadsheetml/2006/main">
  <authors>
    <author>Michel</author>
  </authors>
  <commentList>
    <comment ref="G2" authorId="0" shapeId="0">
      <text>
        <r>
          <rPr>
            <sz val="9"/>
            <color indexed="81"/>
            <rFont val="Tahoma"/>
            <charset val="1"/>
          </rPr>
          <t>ne sait pas
ne se prononc pas</t>
        </r>
      </text>
    </comment>
  </commentList>
</comments>
</file>

<file path=xl/sharedStrings.xml><?xml version="1.0" encoding="utf-8"?>
<sst xmlns="http://schemas.openxmlformats.org/spreadsheetml/2006/main" count="889" uniqueCount="94">
  <si>
    <t>DONNÉES À RÉCUPÉRER :</t>
  </si>
  <si>
    <t>H7</t>
  </si>
  <si>
    <t>H18</t>
  </si>
  <si>
    <t>H8</t>
  </si>
  <si>
    <t>H19</t>
  </si>
  <si>
    <t>H9</t>
  </si>
  <si>
    <t>H20</t>
  </si>
  <si>
    <t>H10</t>
  </si>
  <si>
    <t>H21</t>
  </si>
  <si>
    <t>H11</t>
  </si>
  <si>
    <t>H22</t>
  </si>
  <si>
    <t>H12</t>
  </si>
  <si>
    <t>H23</t>
  </si>
  <si>
    <t>H13</t>
  </si>
  <si>
    <t>RÉPERTOIRE :</t>
  </si>
  <si>
    <t>Taux de réponse</t>
  </si>
  <si>
    <t>D1</t>
  </si>
  <si>
    <t>H4</t>
  </si>
  <si>
    <t>H5</t>
  </si>
  <si>
    <t>H6</t>
  </si>
  <si>
    <t>H14</t>
  </si>
  <si>
    <t>H15</t>
  </si>
  <si>
    <t>H16</t>
  </si>
  <si>
    <t>H17</t>
  </si>
  <si>
    <t>Fichier source</t>
  </si>
  <si>
    <t>Louis</t>
  </si>
  <si>
    <t>Marine</t>
  </si>
  <si>
    <t>Maeva</t>
  </si>
  <si>
    <t>Julien</t>
  </si>
  <si>
    <t>Noms</t>
  </si>
  <si>
    <t>Age</t>
  </si>
  <si>
    <t>Question 01</t>
  </si>
  <si>
    <t>Question 02</t>
  </si>
  <si>
    <t>Question 03</t>
  </si>
  <si>
    <t>Question 04</t>
  </si>
  <si>
    <t>Question 05</t>
  </si>
  <si>
    <t>Question 06</t>
  </si>
  <si>
    <t>Question 07</t>
  </si>
  <si>
    <t>Question 08</t>
  </si>
  <si>
    <t>Question 09</t>
  </si>
  <si>
    <t>Question 10</t>
  </si>
  <si>
    <t>Question 11</t>
  </si>
  <si>
    <t>Question 12</t>
  </si>
  <si>
    <t>Question 13</t>
  </si>
  <si>
    <t>Question 14</t>
  </si>
  <si>
    <t>Question 15</t>
  </si>
  <si>
    <t>Question 16</t>
  </si>
  <si>
    <t>Question 17</t>
  </si>
  <si>
    <t>Question 18</t>
  </si>
  <si>
    <t>Question 19</t>
  </si>
  <si>
    <t>Question 20</t>
  </si>
  <si>
    <t>Civilité</t>
  </si>
  <si>
    <t>B1</t>
  </si>
  <si>
    <t>F1</t>
  </si>
  <si>
    <t>C:\Users\Michel\OneDrive\Documents\excel\excel vba\questionnaire_likert\questionnaires</t>
  </si>
  <si>
    <t>vers ... Ambre.xlsm</t>
  </si>
  <si>
    <t>Ambre</t>
  </si>
  <si>
    <t>Féminin</t>
  </si>
  <si>
    <t>vers ... Ethan.xlsm</t>
  </si>
  <si>
    <t>Ethan</t>
  </si>
  <si>
    <t>Masculin</t>
  </si>
  <si>
    <t>vers ... Jade.xlsm</t>
  </si>
  <si>
    <t>Jade</t>
  </si>
  <si>
    <t>vers ... Julien.xlsm</t>
  </si>
  <si>
    <t>vers ... Louis.xlsm</t>
  </si>
  <si>
    <t>vers ... Léo.xlsm</t>
  </si>
  <si>
    <t>Léo</t>
  </si>
  <si>
    <t>vers ... Maeva.xlsm</t>
  </si>
  <si>
    <t>vers ... Marie.xlsm</t>
  </si>
  <si>
    <t>Marie</t>
  </si>
  <si>
    <t>vers ... Marine.xlsm</t>
  </si>
  <si>
    <t>vers ... Mila.xlsm</t>
  </si>
  <si>
    <t>Mila</t>
  </si>
  <si>
    <t>vers ... Nicolas.xlsm</t>
  </si>
  <si>
    <t>Nicolas</t>
  </si>
  <si>
    <t>Question</t>
  </si>
  <si>
    <t>Niveau</t>
  </si>
  <si>
    <t>Satisfaction</t>
  </si>
  <si>
    <t>Étiquettes de lignes</t>
  </si>
  <si>
    <t>Total général</t>
  </si>
  <si>
    <t>Étiquettes de colonnes</t>
  </si>
  <si>
    <t>Nombre de Noms</t>
  </si>
  <si>
    <t>Pas d'accord</t>
  </si>
  <si>
    <t>Plutôt pas d'accord</t>
  </si>
  <si>
    <t>Plutôt d'accord</t>
  </si>
  <si>
    <t>Tout à fait d'accord</t>
  </si>
  <si>
    <t>NSP</t>
  </si>
  <si>
    <t>Réponse</t>
  </si>
  <si>
    <t>Age moyen</t>
  </si>
  <si>
    <t>Taux</t>
  </si>
  <si>
    <t>dont</t>
  </si>
  <si>
    <t>H3</t>
  </si>
  <si>
    <t>X</t>
  </si>
  <si>
    <t>&gt;0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</si>
</sst>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0"/>
      <name val="Arial"/>
    </font>
    <font>
      <sz val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indexed="12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u/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theme="10"/>
      <name val="Arial"/>
      <family val="2"/>
    </font>
    <font>
      <sz val="20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9"/>
      <color indexed="81"/>
      <name val="Tahoma"/>
      <charset val="1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 tint="-0.249977111117893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i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7" fillId="0" borderId="0" applyNumberFormat="0" applyFill="0" applyBorder="0" applyAlignment="0" applyProtection="0"/>
    <xf numFmtId="9" fontId="8" fillId="0" borderId="0" applyFont="0" applyFill="0" applyBorder="0" applyAlignment="0" applyProtection="0"/>
  </cellStyleXfs>
  <cellXfs count="62">
    <xf numFmtId="0" fontId="0" fillId="0" borderId="0" xfId="0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3" fillId="2" borderId="0" xfId="0" applyFont="1" applyFill="1" applyAlignment="1">
      <alignment horizontal="left" indent="1"/>
    </xf>
    <xf numFmtId="0" fontId="2" fillId="3" borderId="0" xfId="0" applyFont="1" applyFill="1" applyProtection="1">
      <protection locked="0"/>
    </xf>
    <xf numFmtId="0" fontId="4" fillId="3" borderId="0" xfId="0" applyFont="1" applyFill="1"/>
    <xf numFmtId="0" fontId="6" fillId="2" borderId="0" xfId="0" applyFont="1" applyFill="1"/>
    <xf numFmtId="0" fontId="2" fillId="2" borderId="0" xfId="0" applyFont="1" applyFill="1"/>
    <xf numFmtId="0" fontId="2" fillId="3" borderId="1" xfId="0" applyFont="1" applyFill="1" applyBorder="1" applyAlignment="1" applyProtection="1">
      <alignment wrapText="1"/>
      <protection locked="0"/>
    </xf>
    <xf numFmtId="0" fontId="2" fillId="3" borderId="1" xfId="0" applyFont="1" applyFill="1" applyBorder="1" applyProtection="1">
      <protection locked="0"/>
    </xf>
    <xf numFmtId="0" fontId="3" fillId="0" borderId="0" xfId="0" applyFont="1" applyAlignment="1">
      <alignment vertical="top"/>
    </xf>
    <xf numFmtId="0" fontId="3" fillId="0" borderId="0" xfId="0" applyFont="1" applyAlignment="1">
      <alignment vertical="top" wrapText="1"/>
    </xf>
    <xf numFmtId="0" fontId="9" fillId="0" borderId="0" xfId="1" applyFont="1" applyAlignment="1">
      <alignment vertical="top" wrapText="1"/>
    </xf>
    <xf numFmtId="0" fontId="0" fillId="0" borderId="1" xfId="0" applyFont="1" applyBorder="1" applyAlignment="1">
      <alignment vertical="center" wrapText="1"/>
    </xf>
    <xf numFmtId="0" fontId="0" fillId="0" borderId="2" xfId="0" applyFont="1" applyBorder="1" applyAlignment="1">
      <alignment vertical="center"/>
    </xf>
    <xf numFmtId="0" fontId="0" fillId="0" borderId="1" xfId="0" applyFont="1" applyBorder="1" applyAlignment="1">
      <alignment vertical="center"/>
    </xf>
    <xf numFmtId="0" fontId="0" fillId="0" borderId="3" xfId="0" applyFont="1" applyBorder="1" applyAlignment="1">
      <alignment vertical="center" wrapText="1"/>
    </xf>
    <xf numFmtId="0" fontId="0" fillId="0" borderId="3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/>
    </xf>
    <xf numFmtId="0" fontId="0" fillId="0" borderId="1" xfId="0" applyBorder="1"/>
    <xf numFmtId="9" fontId="12" fillId="0" borderId="1" xfId="2" applyFont="1" applyBorder="1" applyAlignment="1">
      <alignment horizontal="center"/>
    </xf>
    <xf numFmtId="0" fontId="3" fillId="0" borderId="0" xfId="2" applyNumberFormat="1" applyFont="1" applyAlignment="1">
      <alignment vertical="top"/>
    </xf>
    <xf numFmtId="10" fontId="3" fillId="0" borderId="0" xfId="0" applyNumberFormat="1" applyFont="1" applyAlignment="1">
      <alignment vertical="top"/>
    </xf>
    <xf numFmtId="0" fontId="3" fillId="0" borderId="0" xfId="2" applyNumberFormat="1" applyFont="1" applyAlignment="1">
      <alignment vertical="top" wrapText="1"/>
    </xf>
    <xf numFmtId="10" fontId="3" fillId="0" borderId="0" xfId="0" applyNumberFormat="1" applyFont="1" applyAlignment="1">
      <alignment vertical="top" wrapText="1"/>
    </xf>
    <xf numFmtId="0" fontId="0" fillId="0" borderId="1" xfId="0" applyBorder="1" applyAlignment="1">
      <alignment horizontal="center"/>
    </xf>
    <xf numFmtId="0" fontId="0" fillId="0" borderId="0" xfId="0" applyAlignment="1">
      <alignment vertical="top"/>
    </xf>
    <xf numFmtId="0" fontId="8" fillId="0" borderId="0" xfId="0" applyFont="1" applyAlignment="1">
      <alignment vertical="top"/>
    </xf>
    <xf numFmtId="0" fontId="0" fillId="0" borderId="0" xfId="0" applyNumberFormat="1" applyAlignment="1">
      <alignment vertical="top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0" fillId="0" borderId="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2" xfId="0" applyFont="1" applyBorder="1" applyAlignment="1">
      <alignment vertical="center" wrapText="1"/>
    </xf>
    <xf numFmtId="0" fontId="16" fillId="0" borderId="1" xfId="0" applyFont="1" applyBorder="1" applyAlignment="1">
      <alignment horizontal="center" vertical="center"/>
    </xf>
    <xf numFmtId="0" fontId="17" fillId="0" borderId="4" xfId="0" applyFont="1" applyBorder="1" applyAlignment="1">
      <alignment horizontal="center" vertical="center"/>
    </xf>
    <xf numFmtId="0" fontId="17" fillId="0" borderId="5" xfId="0" applyFont="1" applyBorder="1" applyAlignment="1">
      <alignment horizontal="center" vertical="center"/>
    </xf>
    <xf numFmtId="0" fontId="16" fillId="0" borderId="1" xfId="0" applyFont="1" applyBorder="1" applyAlignment="1">
      <alignment vertical="center"/>
    </xf>
    <xf numFmtId="0" fontId="13" fillId="0" borderId="2" xfId="0" applyFont="1" applyBorder="1" applyAlignment="1">
      <alignment vertical="center"/>
    </xf>
    <xf numFmtId="0" fontId="0" fillId="0" borderId="6" xfId="0" applyBorder="1"/>
    <xf numFmtId="0" fontId="17" fillId="0" borderId="4" xfId="0" applyFont="1" applyBorder="1" applyAlignment="1">
      <alignment vertical="center"/>
    </xf>
    <xf numFmtId="0" fontId="18" fillId="0" borderId="4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0" fillId="0" borderId="2" xfId="0" applyBorder="1"/>
    <xf numFmtId="0" fontId="0" fillId="0" borderId="4" xfId="0" applyBorder="1"/>
    <xf numFmtId="0" fontId="0" fillId="0" borderId="3" xfId="0" applyBorder="1"/>
    <xf numFmtId="0" fontId="0" fillId="0" borderId="7" xfId="0" applyBorder="1"/>
    <xf numFmtId="1" fontId="0" fillId="0" borderId="7" xfId="0" applyNumberFormat="1" applyBorder="1"/>
    <xf numFmtId="0" fontId="8" fillId="0" borderId="7" xfId="0" applyFont="1" applyBorder="1"/>
    <xf numFmtId="9" fontId="0" fillId="0" borderId="7" xfId="2" applyFont="1" applyBorder="1"/>
    <xf numFmtId="0" fontId="19" fillId="0" borderId="7" xfId="0" applyFont="1" applyBorder="1" applyAlignment="1">
      <alignment horizontal="left" indent="1"/>
    </xf>
    <xf numFmtId="0" fontId="8" fillId="0" borderId="0" xfId="0" applyFont="1" applyFill="1" applyBorder="1" applyAlignment="1">
      <alignment vertical="center" wrapText="1"/>
    </xf>
    <xf numFmtId="0" fontId="15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/>
    </xf>
    <xf numFmtId="0" fontId="0" fillId="0" borderId="0" xfId="1" applyFont="1" applyAlignment="1">
      <alignment vertical="top" wrapText="1"/>
    </xf>
    <xf numFmtId="0" fontId="0" fillId="0" borderId="0" xfId="2" applyNumberFormat="1" applyFont="1" applyAlignment="1">
      <alignment vertical="top" wrapText="1"/>
    </xf>
    <xf numFmtId="10" fontId="0" fillId="0" borderId="0" xfId="1" applyNumberFormat="1" applyFont="1" applyAlignment="1">
      <alignment vertical="top" wrapText="1"/>
    </xf>
    <xf numFmtId="0" fontId="0" fillId="0" borderId="0" xfId="0" applyFont="1" applyAlignment="1">
      <alignment vertical="top" wrapText="1"/>
    </xf>
  </cellXfs>
  <cellStyles count="3">
    <cellStyle name="Lien hypertexte" xfId="1" builtinId="8"/>
    <cellStyle name="Normal" xfId="0" builtinId="0"/>
    <cellStyle name="Pourcentage" xfId="2" builtinId="5"/>
  </cellStyles>
  <dxfs count="4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top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alignment horizontal="general" vertical="top" textRotation="0" indent="0" justifyLastLine="0" shrinkToFit="0" readingOrder="0"/>
    </dxf>
    <dxf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numFmt numFmtId="0" formatCode="General"/>
      <alignment horizontal="general" vertical="top" textRotation="0" indent="0" justifyLastLine="0" shrinkToFit="0" readingOrder="0"/>
    </dxf>
    <dxf>
      <alignment horizontal="general" vertical="top" textRotation="0" indent="0" justifyLastLine="0" shrinkToFit="0" readingOrder="0"/>
    </dxf>
    <dxf>
      <alignment horizontal="general" vertical="top" textRotation="0" indent="0" justifyLastLine="0" shrinkToFit="0" readingOrder="0"/>
    </dxf>
    <dxf>
      <alignment horizontal="general" vertical="top" textRotation="0" indent="0" justifyLastLine="0" shrinkToFit="0" readingOrder="0"/>
    </dxf>
    <dxf>
      <alignment horizontal="general" vertical="top" textRotation="0" indent="0" justifyLastLine="0" shrinkToFit="0" readingOrder="0"/>
    </dxf>
    <dxf>
      <alignment horizontal="general" vertical="top" textRotation="0" indent="0" justifyLastLine="0" shrinkToFit="0" readingOrder="0"/>
    </dxf>
    <dxf>
      <alignment horizontal="general" vertical="top" textRotation="0" indent="0" justifyLastLine="0" shrinkToFit="0" readingOrder="0"/>
    </dxf>
    <dxf>
      <alignment horizontal="general" vertical="top" textRotation="0" indent="0" justifyLastLine="0" shrinkToFit="0" readingOrder="0"/>
    </dxf>
    <dxf>
      <alignment horizontal="general" vertical="top" textRotation="0" indent="0" justifyLastLine="0" shrinkToFit="0" readingOrder="0"/>
    </dxf>
  </dxfs>
  <tableStyles count="1" defaultTableStyle="TableStyleMedium9" defaultPivotStyle="PivotStyleLight16">
    <tableStyle name="Style de tableau 1" pivot="0" count="0"/>
  </tableStyles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[compiler_analyser_questionnaires.xlsm]synthetiser!Tableau croisé dynamique1</c:name>
    <c:fmtId val="0"/>
  </c:pivotSource>
  <c:chart>
    <c:autoTitleDeleted val="0"/>
    <c:pivotFmts>
      <c:pivotFmt>
        <c:idx val="0"/>
        <c:spPr>
          <a:solidFill>
            <a:srgbClr val="C00000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rgbClr val="FFC000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rgbClr val="00B050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rgbClr val="00B050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rgbClr val="FFC000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rgbClr val="FF0000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rgbClr val="92D050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rgbClr val="FF0000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bar"/>
        <c:grouping val="percentStacked"/>
        <c:varyColors val="0"/>
        <c:ser>
          <c:idx val="0"/>
          <c:order val="0"/>
          <c:tx>
            <c:strRef>
              <c:f>synthetiser!$B$3:$B$4</c:f>
              <c:strCache>
                <c:ptCount val="1"/>
                <c:pt idx="0">
                  <c:v>Tout à fait d'accord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cat>
            <c:strRef>
              <c:f>synthetiser!$A$5:$A$25</c:f>
              <c:strCache>
                <c:ptCount val="20"/>
                <c:pt idx="0">
                  <c:v>Question 01</c:v>
                </c:pt>
                <c:pt idx="1">
                  <c:v>Question 02</c:v>
                </c:pt>
                <c:pt idx="2">
                  <c:v>Question 03</c:v>
                </c:pt>
                <c:pt idx="3">
                  <c:v>Question 04</c:v>
                </c:pt>
                <c:pt idx="4">
                  <c:v>Question 05</c:v>
                </c:pt>
                <c:pt idx="5">
                  <c:v>Question 06</c:v>
                </c:pt>
                <c:pt idx="6">
                  <c:v>Question 07</c:v>
                </c:pt>
                <c:pt idx="7">
                  <c:v>Question 08</c:v>
                </c:pt>
                <c:pt idx="8">
                  <c:v>Question 09</c:v>
                </c:pt>
                <c:pt idx="9">
                  <c:v>Question 10</c:v>
                </c:pt>
                <c:pt idx="10">
                  <c:v>Question 11</c:v>
                </c:pt>
                <c:pt idx="11">
                  <c:v>Question 12</c:v>
                </c:pt>
                <c:pt idx="12">
                  <c:v>Question 13</c:v>
                </c:pt>
                <c:pt idx="13">
                  <c:v>Question 14</c:v>
                </c:pt>
                <c:pt idx="14">
                  <c:v>Question 15</c:v>
                </c:pt>
                <c:pt idx="15">
                  <c:v>Question 16</c:v>
                </c:pt>
                <c:pt idx="16">
                  <c:v>Question 17</c:v>
                </c:pt>
                <c:pt idx="17">
                  <c:v>Question 18</c:v>
                </c:pt>
                <c:pt idx="18">
                  <c:v>Question 19</c:v>
                </c:pt>
                <c:pt idx="19">
                  <c:v>Question 20</c:v>
                </c:pt>
              </c:strCache>
            </c:strRef>
          </c:cat>
          <c:val>
            <c:numRef>
              <c:f>synthetiser!$B$5:$B$25</c:f>
              <c:numCache>
                <c:formatCode>General</c:formatCode>
                <c:ptCount val="20"/>
                <c:pt idx="0">
                  <c:v>5</c:v>
                </c:pt>
                <c:pt idx="1">
                  <c:v>5</c:v>
                </c:pt>
                <c:pt idx="2">
                  <c:v>7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3">
                  <c:v>1</c:v>
                </c:pt>
                <c:pt idx="14">
                  <c:v>2</c:v>
                </c:pt>
                <c:pt idx="15">
                  <c:v>3</c:v>
                </c:pt>
                <c:pt idx="16">
                  <c:v>4</c:v>
                </c:pt>
                <c:pt idx="17">
                  <c:v>3</c:v>
                </c:pt>
                <c:pt idx="18">
                  <c:v>2</c:v>
                </c:pt>
                <c:pt idx="19">
                  <c:v>2</c:v>
                </c:pt>
              </c:numCache>
            </c:numRef>
          </c:val>
        </c:ser>
        <c:ser>
          <c:idx val="1"/>
          <c:order val="1"/>
          <c:tx>
            <c:strRef>
              <c:f>synthetiser!$C$3:$C$4</c:f>
              <c:strCache>
                <c:ptCount val="1"/>
                <c:pt idx="0">
                  <c:v>Plutôt d'accord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synthetiser!$A$5:$A$25</c:f>
              <c:strCache>
                <c:ptCount val="20"/>
                <c:pt idx="0">
                  <c:v>Question 01</c:v>
                </c:pt>
                <c:pt idx="1">
                  <c:v>Question 02</c:v>
                </c:pt>
                <c:pt idx="2">
                  <c:v>Question 03</c:v>
                </c:pt>
                <c:pt idx="3">
                  <c:v>Question 04</c:v>
                </c:pt>
                <c:pt idx="4">
                  <c:v>Question 05</c:v>
                </c:pt>
                <c:pt idx="5">
                  <c:v>Question 06</c:v>
                </c:pt>
                <c:pt idx="6">
                  <c:v>Question 07</c:v>
                </c:pt>
                <c:pt idx="7">
                  <c:v>Question 08</c:v>
                </c:pt>
                <c:pt idx="8">
                  <c:v>Question 09</c:v>
                </c:pt>
                <c:pt idx="9">
                  <c:v>Question 10</c:v>
                </c:pt>
                <c:pt idx="10">
                  <c:v>Question 11</c:v>
                </c:pt>
                <c:pt idx="11">
                  <c:v>Question 12</c:v>
                </c:pt>
                <c:pt idx="12">
                  <c:v>Question 13</c:v>
                </c:pt>
                <c:pt idx="13">
                  <c:v>Question 14</c:v>
                </c:pt>
                <c:pt idx="14">
                  <c:v>Question 15</c:v>
                </c:pt>
                <c:pt idx="15">
                  <c:v>Question 16</c:v>
                </c:pt>
                <c:pt idx="16">
                  <c:v>Question 17</c:v>
                </c:pt>
                <c:pt idx="17">
                  <c:v>Question 18</c:v>
                </c:pt>
                <c:pt idx="18">
                  <c:v>Question 19</c:v>
                </c:pt>
                <c:pt idx="19">
                  <c:v>Question 20</c:v>
                </c:pt>
              </c:strCache>
            </c:strRef>
          </c:cat>
          <c:val>
            <c:numRef>
              <c:f>synthetiser!$C$5:$C$25</c:f>
              <c:numCache>
                <c:formatCode>General</c:formatCode>
                <c:ptCount val="20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3</c:v>
                </c:pt>
                <c:pt idx="8">
                  <c:v>2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  <c:pt idx="12">
                  <c:v>4</c:v>
                </c:pt>
                <c:pt idx="13">
                  <c:v>2</c:v>
                </c:pt>
                <c:pt idx="14">
                  <c:v>1</c:v>
                </c:pt>
                <c:pt idx="15">
                  <c:v>1</c:v>
                </c:pt>
                <c:pt idx="16">
                  <c:v>2</c:v>
                </c:pt>
                <c:pt idx="17">
                  <c:v>1</c:v>
                </c:pt>
                <c:pt idx="18">
                  <c:v>3</c:v>
                </c:pt>
                <c:pt idx="19">
                  <c:v>3</c:v>
                </c:pt>
              </c:numCache>
            </c:numRef>
          </c:val>
        </c:ser>
        <c:ser>
          <c:idx val="2"/>
          <c:order val="2"/>
          <c:tx>
            <c:strRef>
              <c:f>synthetiser!$D$3:$D$4</c:f>
              <c:strCache>
                <c:ptCount val="1"/>
                <c:pt idx="0">
                  <c:v>Plutôt pas d'accord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invertIfNegative val="0"/>
          <c:cat>
            <c:strRef>
              <c:f>synthetiser!$A$5:$A$25</c:f>
              <c:strCache>
                <c:ptCount val="20"/>
                <c:pt idx="0">
                  <c:v>Question 01</c:v>
                </c:pt>
                <c:pt idx="1">
                  <c:v>Question 02</c:v>
                </c:pt>
                <c:pt idx="2">
                  <c:v>Question 03</c:v>
                </c:pt>
                <c:pt idx="3">
                  <c:v>Question 04</c:v>
                </c:pt>
                <c:pt idx="4">
                  <c:v>Question 05</c:v>
                </c:pt>
                <c:pt idx="5">
                  <c:v>Question 06</c:v>
                </c:pt>
                <c:pt idx="6">
                  <c:v>Question 07</c:v>
                </c:pt>
                <c:pt idx="7">
                  <c:v>Question 08</c:v>
                </c:pt>
                <c:pt idx="8">
                  <c:v>Question 09</c:v>
                </c:pt>
                <c:pt idx="9">
                  <c:v>Question 10</c:v>
                </c:pt>
                <c:pt idx="10">
                  <c:v>Question 11</c:v>
                </c:pt>
                <c:pt idx="11">
                  <c:v>Question 12</c:v>
                </c:pt>
                <c:pt idx="12">
                  <c:v>Question 13</c:v>
                </c:pt>
                <c:pt idx="13">
                  <c:v>Question 14</c:v>
                </c:pt>
                <c:pt idx="14">
                  <c:v>Question 15</c:v>
                </c:pt>
                <c:pt idx="15">
                  <c:v>Question 16</c:v>
                </c:pt>
                <c:pt idx="16">
                  <c:v>Question 17</c:v>
                </c:pt>
                <c:pt idx="17">
                  <c:v>Question 18</c:v>
                </c:pt>
                <c:pt idx="18">
                  <c:v>Question 19</c:v>
                </c:pt>
                <c:pt idx="19">
                  <c:v>Question 20</c:v>
                </c:pt>
              </c:strCache>
            </c:strRef>
          </c:cat>
          <c:val>
            <c:numRef>
              <c:f>synthetiser!$D$5:$D$25</c:f>
              <c:numCache>
                <c:formatCode>General</c:formatCode>
                <c:ptCount val="20"/>
                <c:pt idx="2">
                  <c:v>2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3</c:v>
                </c:pt>
                <c:pt idx="7">
                  <c:v>4</c:v>
                </c:pt>
                <c:pt idx="8">
                  <c:v>5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1</c:v>
                </c:pt>
                <c:pt idx="15">
                  <c:v>2</c:v>
                </c:pt>
                <c:pt idx="16">
                  <c:v>1</c:v>
                </c:pt>
                <c:pt idx="18">
                  <c:v>2</c:v>
                </c:pt>
              </c:numCache>
            </c:numRef>
          </c:val>
        </c:ser>
        <c:ser>
          <c:idx val="3"/>
          <c:order val="3"/>
          <c:tx>
            <c:strRef>
              <c:f>synthetiser!$E$3:$E$4</c:f>
              <c:strCache>
                <c:ptCount val="1"/>
                <c:pt idx="0">
                  <c:v>Pas d'accord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strRef>
              <c:f>synthetiser!$A$5:$A$25</c:f>
              <c:strCache>
                <c:ptCount val="20"/>
                <c:pt idx="0">
                  <c:v>Question 01</c:v>
                </c:pt>
                <c:pt idx="1">
                  <c:v>Question 02</c:v>
                </c:pt>
                <c:pt idx="2">
                  <c:v>Question 03</c:v>
                </c:pt>
                <c:pt idx="3">
                  <c:v>Question 04</c:v>
                </c:pt>
                <c:pt idx="4">
                  <c:v>Question 05</c:v>
                </c:pt>
                <c:pt idx="5">
                  <c:v>Question 06</c:v>
                </c:pt>
                <c:pt idx="6">
                  <c:v>Question 07</c:v>
                </c:pt>
                <c:pt idx="7">
                  <c:v>Question 08</c:v>
                </c:pt>
                <c:pt idx="8">
                  <c:v>Question 09</c:v>
                </c:pt>
                <c:pt idx="9">
                  <c:v>Question 10</c:v>
                </c:pt>
                <c:pt idx="10">
                  <c:v>Question 11</c:v>
                </c:pt>
                <c:pt idx="11">
                  <c:v>Question 12</c:v>
                </c:pt>
                <c:pt idx="12">
                  <c:v>Question 13</c:v>
                </c:pt>
                <c:pt idx="13">
                  <c:v>Question 14</c:v>
                </c:pt>
                <c:pt idx="14">
                  <c:v>Question 15</c:v>
                </c:pt>
                <c:pt idx="15">
                  <c:v>Question 16</c:v>
                </c:pt>
                <c:pt idx="16">
                  <c:v>Question 17</c:v>
                </c:pt>
                <c:pt idx="17">
                  <c:v>Question 18</c:v>
                </c:pt>
                <c:pt idx="18">
                  <c:v>Question 19</c:v>
                </c:pt>
                <c:pt idx="19">
                  <c:v>Question 20</c:v>
                </c:pt>
              </c:strCache>
            </c:strRef>
          </c:cat>
          <c:val>
            <c:numRef>
              <c:f>synthetiser!$E$5:$E$25</c:f>
              <c:numCache>
                <c:formatCode>General</c:formatCode>
                <c:ptCount val="20"/>
                <c:pt idx="7">
                  <c:v>1</c:v>
                </c:pt>
                <c:pt idx="8">
                  <c:v>2</c:v>
                </c:pt>
                <c:pt idx="11">
                  <c:v>1</c:v>
                </c:pt>
                <c:pt idx="12">
                  <c:v>4</c:v>
                </c:pt>
                <c:pt idx="13">
                  <c:v>5</c:v>
                </c:pt>
                <c:pt idx="14">
                  <c:v>5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100"/>
        <c:axId val="159042664"/>
        <c:axId val="159041880"/>
      </c:barChart>
      <c:catAx>
        <c:axId val="159042664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041880"/>
        <c:crosses val="autoZero"/>
        <c:auto val="1"/>
        <c:lblAlgn val="ctr"/>
        <c:lblOffset val="100"/>
        <c:noMultiLvlLbl val="0"/>
      </c:catAx>
      <c:valAx>
        <c:axId val="159041880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0426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390668</xdr:colOff>
      <xdr:row>8</xdr:row>
      <xdr:rowOff>182034</xdr:rowOff>
    </xdr:from>
    <xdr:ext cx="2606034" cy="242246"/>
    <xdr:sp macro="[0]!Lecture" textlink="">
      <xdr:nvSpPr>
        <xdr:cNvPr id="2049" name="Rectangle 1"/>
        <xdr:cNvSpPr>
          <a:spLocks noChangeArrowheads="1"/>
        </xdr:cNvSpPr>
      </xdr:nvSpPr>
      <xdr:spPr bwMode="auto">
        <a:xfrm>
          <a:off x="1920441" y="1706034"/>
          <a:ext cx="2606034" cy="242246"/>
        </a:xfrm>
        <a:prstGeom prst="rect">
          <a:avLst/>
        </a:prstGeom>
        <a:solidFill>
          <a:srgbClr val="C00000"/>
        </a:solidFill>
        <a:ln w="9525">
          <a:noFill/>
          <a:miter lim="800000"/>
          <a:headEnd/>
          <a:tailEnd/>
        </a:ln>
        <a:effectLst>
          <a:outerShdw blurRad="127000" dist="63500" dir="2700000" algn="tl" rotWithShape="0">
            <a:prstClr val="black">
              <a:alpha val="60000"/>
            </a:prstClr>
          </a:outerShdw>
        </a:effectLst>
        <a:scene3d>
          <a:camera prst="orthographicFront"/>
          <a:lightRig rig="threePt" dir="t"/>
        </a:scene3d>
        <a:sp3d>
          <a:bevelT w="12700"/>
        </a:sp3d>
      </xdr:spPr>
      <xdr:txBody>
        <a:bodyPr vertOverflow="clip" wrap="none" lIns="27432" tIns="22860" rIns="27432" bIns="0" anchor="t" upright="1">
          <a:spAutoFit/>
        </a:bodyPr>
        <a:lstStyle/>
        <a:p>
          <a:pPr algn="ctr" rtl="0">
            <a:defRPr sz="1000"/>
          </a:pPr>
          <a:r>
            <a:rPr lang="fr-FR" sz="1400" b="0" i="0" u="none" strike="noStrike" baseline="0">
              <a:solidFill>
                <a:schemeClr val="bg1"/>
              </a:solidFill>
              <a:latin typeface="+mn-lt"/>
              <a:cs typeface="Arial"/>
            </a:rPr>
            <a:t> Lecture contenu des fichiers excel </a:t>
          </a:r>
        </a:p>
      </xdr:txBody>
    </xdr:sp>
    <xdr:clientData/>
  </xdr:oneCellAnchor>
  <xdr:oneCellAnchor>
    <xdr:from>
      <xdr:col>1</xdr:col>
      <xdr:colOff>435813</xdr:colOff>
      <xdr:row>0</xdr:row>
      <xdr:rowOff>168853</xdr:rowOff>
    </xdr:from>
    <xdr:ext cx="4409605" cy="242246"/>
    <xdr:sp macro="[0]!select_repertoire" textlink="">
      <xdr:nvSpPr>
        <xdr:cNvPr id="3" name="Rectangle 1"/>
        <xdr:cNvSpPr>
          <a:spLocks noChangeArrowheads="1"/>
        </xdr:cNvSpPr>
      </xdr:nvSpPr>
      <xdr:spPr bwMode="auto">
        <a:xfrm>
          <a:off x="1965586" y="168853"/>
          <a:ext cx="4409605" cy="242246"/>
        </a:xfrm>
        <a:prstGeom prst="rect">
          <a:avLst/>
        </a:prstGeom>
        <a:solidFill>
          <a:srgbClr val="C00000"/>
        </a:solidFill>
        <a:ln w="9525">
          <a:noFill/>
          <a:miter lim="800000"/>
          <a:headEnd/>
          <a:tailEnd/>
        </a:ln>
        <a:effectLst>
          <a:outerShdw blurRad="127000" dist="63500" dir="2700000" algn="tl" rotWithShape="0">
            <a:prstClr val="black">
              <a:alpha val="60000"/>
            </a:prstClr>
          </a:outerShdw>
        </a:effectLst>
        <a:scene3d>
          <a:camera prst="orthographicFront"/>
          <a:lightRig rig="threePt" dir="t"/>
        </a:scene3d>
        <a:sp3d>
          <a:bevelT w="12700"/>
        </a:sp3d>
      </xdr:spPr>
      <xdr:txBody>
        <a:bodyPr vertOverflow="clip" wrap="none" lIns="27432" tIns="22860" rIns="27432" bIns="0" anchor="t" upright="1">
          <a:spAutoFit/>
        </a:bodyPr>
        <a:lstStyle/>
        <a:p>
          <a:pPr algn="ctr" rtl="0">
            <a:defRPr sz="1000"/>
          </a:pPr>
          <a:r>
            <a:rPr lang="fr-FR" sz="1400" b="0" i="0" u="none" strike="noStrike" baseline="0">
              <a:solidFill>
                <a:schemeClr val="bg1"/>
              </a:solidFill>
              <a:latin typeface="+mn-lt"/>
              <a:cs typeface="Arial"/>
            </a:rPr>
            <a:t> Choix répertoire de stockage des retours de questionnaires 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593724</xdr:colOff>
      <xdr:row>26</xdr:row>
      <xdr:rowOff>130174</xdr:rowOff>
    </xdr:from>
    <xdr:to>
      <xdr:col>8</xdr:col>
      <xdr:colOff>57150</xdr:colOff>
      <xdr:row>54</xdr:row>
      <xdr:rowOff>101600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6</xdr:col>
      <xdr:colOff>482600</xdr:colOff>
      <xdr:row>2</xdr:row>
      <xdr:rowOff>38100</xdr:rowOff>
    </xdr:from>
    <xdr:to>
      <xdr:col>8</xdr:col>
      <xdr:colOff>704850</xdr:colOff>
      <xdr:row>16</xdr:row>
      <xdr:rowOff>149222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Satisfac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atisfac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05700" y="355600"/>
              <a:ext cx="1828800" cy="233362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77.200560532408" missingItemsLimit="0" createdVersion="5" refreshedVersion="5" minRefreshableVersion="3" recordCount="220">
  <cacheSource type="worksheet">
    <worksheetSource name="Tdata2"/>
  </cacheSource>
  <cacheFields count="7">
    <cacheField name="Noms" numFmtId="0">
      <sharedItems/>
    </cacheField>
    <cacheField name="Civilité" numFmtId="0">
      <sharedItems/>
    </cacheField>
    <cacheField name="Age" numFmtId="0">
      <sharedItems containsSemiMixedTypes="0" containsString="0" containsNumber="1" containsInteger="1" minValue="21" maxValue="48"/>
    </cacheField>
    <cacheField name="Taux de réponse" numFmtId="10">
      <sharedItems containsSemiMixedTypes="0" containsString="0" containsNumber="1" minValue="0.8" maxValue="1"/>
    </cacheField>
    <cacheField name="Question" numFmtId="0">
      <sharedItems count="20">
        <s v="Question 01"/>
        <s v="Question 02"/>
        <s v="Question 03"/>
        <s v="Question 04"/>
        <s v="Question 05"/>
        <s v="Question 06"/>
        <s v="Question 07"/>
        <s v="Question 08"/>
        <s v="Question 09"/>
        <s v="Question 10"/>
        <s v="Question 11"/>
        <s v="Question 12"/>
        <s v="Question 13"/>
        <s v="Question 14"/>
        <s v="Question 15"/>
        <s v="Question 16"/>
        <s v="Question 17"/>
        <s v="Question 18"/>
        <s v="Question 19"/>
        <s v="Question 20"/>
      </sharedItems>
    </cacheField>
    <cacheField name="Niveau" numFmtId="0">
      <sharedItems containsSemiMixedTypes="0" containsString="0" containsNumber="1" containsInteger="1" minValue="-2" maxValue="2"/>
    </cacheField>
    <cacheField name="Satisfaction" numFmtId="0">
      <sharedItems count="5">
        <s v="NSP"/>
        <s v="Tout à fait d'accord"/>
        <s v="Plutôt pas d'accord"/>
        <s v="Pas d'accord"/>
        <s v="Plutôt d'accord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0">
  <r>
    <s v="Ambre"/>
    <s v="Féminin"/>
    <n v="22"/>
    <n v="1"/>
    <x v="0"/>
    <n v="2"/>
    <x v="0"/>
  </r>
  <r>
    <s v="Ambre"/>
    <s v="Féminin"/>
    <n v="22"/>
    <n v="1"/>
    <x v="1"/>
    <n v="2"/>
    <x v="0"/>
  </r>
  <r>
    <s v="Ambre"/>
    <s v="Féminin"/>
    <n v="22"/>
    <n v="1"/>
    <x v="2"/>
    <n v="1"/>
    <x v="1"/>
  </r>
  <r>
    <s v="Ambre"/>
    <s v="Féminin"/>
    <n v="22"/>
    <n v="1"/>
    <x v="3"/>
    <n v="-1"/>
    <x v="2"/>
  </r>
  <r>
    <s v="Ambre"/>
    <s v="Féminin"/>
    <n v="22"/>
    <n v="1"/>
    <x v="4"/>
    <n v="-1"/>
    <x v="2"/>
  </r>
  <r>
    <s v="Ambre"/>
    <s v="Féminin"/>
    <n v="22"/>
    <n v="1"/>
    <x v="5"/>
    <n v="-1"/>
    <x v="2"/>
  </r>
  <r>
    <s v="Ambre"/>
    <s v="Féminin"/>
    <n v="22"/>
    <n v="1"/>
    <x v="6"/>
    <n v="1"/>
    <x v="1"/>
  </r>
  <r>
    <s v="Ambre"/>
    <s v="Féminin"/>
    <n v="22"/>
    <n v="1"/>
    <x v="7"/>
    <n v="2"/>
    <x v="0"/>
  </r>
  <r>
    <s v="Ambre"/>
    <s v="Féminin"/>
    <n v="22"/>
    <n v="1"/>
    <x v="8"/>
    <n v="-2"/>
    <x v="3"/>
  </r>
  <r>
    <s v="Ambre"/>
    <s v="Féminin"/>
    <n v="22"/>
    <n v="1"/>
    <x v="9"/>
    <n v="2"/>
    <x v="0"/>
  </r>
  <r>
    <s v="Ambre"/>
    <s v="Féminin"/>
    <n v="22"/>
    <n v="1"/>
    <x v="10"/>
    <n v="0"/>
    <x v="4"/>
  </r>
  <r>
    <s v="Ambre"/>
    <s v="Féminin"/>
    <n v="22"/>
    <n v="1"/>
    <x v="11"/>
    <n v="0"/>
    <x v="4"/>
  </r>
  <r>
    <s v="Ambre"/>
    <s v="Féminin"/>
    <n v="22"/>
    <n v="1"/>
    <x v="12"/>
    <n v="0"/>
    <x v="4"/>
  </r>
  <r>
    <s v="Ambre"/>
    <s v="Féminin"/>
    <n v="22"/>
    <n v="1"/>
    <x v="13"/>
    <n v="2"/>
    <x v="0"/>
  </r>
  <r>
    <s v="Ambre"/>
    <s v="Féminin"/>
    <n v="22"/>
    <n v="1"/>
    <x v="14"/>
    <n v="1"/>
    <x v="1"/>
  </r>
  <r>
    <s v="Ambre"/>
    <s v="Féminin"/>
    <n v="22"/>
    <n v="1"/>
    <x v="15"/>
    <n v="-2"/>
    <x v="3"/>
  </r>
  <r>
    <s v="Ambre"/>
    <s v="Féminin"/>
    <n v="22"/>
    <n v="1"/>
    <x v="16"/>
    <n v="-2"/>
    <x v="3"/>
  </r>
  <r>
    <s v="Ambre"/>
    <s v="Féminin"/>
    <n v="22"/>
    <n v="1"/>
    <x v="17"/>
    <n v="-2"/>
    <x v="3"/>
  </r>
  <r>
    <s v="Ambre"/>
    <s v="Féminin"/>
    <n v="22"/>
    <n v="1"/>
    <x v="18"/>
    <n v="-1"/>
    <x v="2"/>
  </r>
  <r>
    <s v="Ambre"/>
    <s v="Féminin"/>
    <n v="22"/>
    <n v="1"/>
    <x v="19"/>
    <n v="2"/>
    <x v="0"/>
  </r>
  <r>
    <s v="Ethan"/>
    <s v="Masculin"/>
    <n v="28"/>
    <n v="1"/>
    <x v="0"/>
    <n v="2"/>
    <x v="0"/>
  </r>
  <r>
    <s v="Ethan"/>
    <s v="Masculin"/>
    <n v="28"/>
    <n v="1"/>
    <x v="1"/>
    <n v="1"/>
    <x v="1"/>
  </r>
  <r>
    <s v="Ethan"/>
    <s v="Masculin"/>
    <n v="28"/>
    <n v="1"/>
    <x v="2"/>
    <n v="1"/>
    <x v="1"/>
  </r>
  <r>
    <s v="Ethan"/>
    <s v="Masculin"/>
    <n v="28"/>
    <n v="1"/>
    <x v="3"/>
    <n v="1"/>
    <x v="1"/>
  </r>
  <r>
    <s v="Ethan"/>
    <s v="Masculin"/>
    <n v="28"/>
    <n v="1"/>
    <x v="4"/>
    <n v="1"/>
    <x v="1"/>
  </r>
  <r>
    <s v="Ethan"/>
    <s v="Masculin"/>
    <n v="28"/>
    <n v="1"/>
    <x v="5"/>
    <n v="1"/>
    <x v="1"/>
  </r>
  <r>
    <s v="Ethan"/>
    <s v="Masculin"/>
    <n v="28"/>
    <n v="1"/>
    <x v="6"/>
    <n v="1"/>
    <x v="1"/>
  </r>
  <r>
    <s v="Ethan"/>
    <s v="Masculin"/>
    <n v="28"/>
    <n v="1"/>
    <x v="7"/>
    <n v="-1"/>
    <x v="2"/>
  </r>
  <r>
    <s v="Ethan"/>
    <s v="Masculin"/>
    <n v="28"/>
    <n v="1"/>
    <x v="8"/>
    <n v="-1"/>
    <x v="2"/>
  </r>
  <r>
    <s v="Ethan"/>
    <s v="Masculin"/>
    <n v="28"/>
    <n v="1"/>
    <x v="9"/>
    <n v="2"/>
    <x v="0"/>
  </r>
  <r>
    <s v="Ethan"/>
    <s v="Masculin"/>
    <n v="28"/>
    <n v="1"/>
    <x v="10"/>
    <n v="2"/>
    <x v="0"/>
  </r>
  <r>
    <s v="Ethan"/>
    <s v="Masculin"/>
    <n v="28"/>
    <n v="1"/>
    <x v="11"/>
    <n v="2"/>
    <x v="0"/>
  </r>
  <r>
    <s v="Ethan"/>
    <s v="Masculin"/>
    <n v="28"/>
    <n v="1"/>
    <x v="12"/>
    <n v="2"/>
    <x v="0"/>
  </r>
  <r>
    <s v="Ethan"/>
    <s v="Masculin"/>
    <n v="28"/>
    <n v="1"/>
    <x v="13"/>
    <n v="-2"/>
    <x v="3"/>
  </r>
  <r>
    <s v="Ethan"/>
    <s v="Masculin"/>
    <n v="28"/>
    <n v="1"/>
    <x v="14"/>
    <n v="-2"/>
    <x v="3"/>
  </r>
  <r>
    <s v="Ethan"/>
    <s v="Masculin"/>
    <n v="28"/>
    <n v="1"/>
    <x v="15"/>
    <n v="-1"/>
    <x v="2"/>
  </r>
  <r>
    <s v="Ethan"/>
    <s v="Masculin"/>
    <n v="28"/>
    <n v="1"/>
    <x v="16"/>
    <n v="1"/>
    <x v="1"/>
  </r>
  <r>
    <s v="Ethan"/>
    <s v="Masculin"/>
    <n v="28"/>
    <n v="1"/>
    <x v="17"/>
    <n v="2"/>
    <x v="0"/>
  </r>
  <r>
    <s v="Ethan"/>
    <s v="Masculin"/>
    <n v="28"/>
    <n v="1"/>
    <x v="18"/>
    <n v="0"/>
    <x v="4"/>
  </r>
  <r>
    <s v="Ethan"/>
    <s v="Masculin"/>
    <n v="28"/>
    <n v="1"/>
    <x v="19"/>
    <n v="0"/>
    <x v="4"/>
  </r>
  <r>
    <s v="Jade"/>
    <s v="Féminin"/>
    <n v="21"/>
    <n v="1"/>
    <x v="0"/>
    <n v="0"/>
    <x v="4"/>
  </r>
  <r>
    <s v="Jade"/>
    <s v="Féminin"/>
    <n v="21"/>
    <n v="1"/>
    <x v="1"/>
    <n v="0"/>
    <x v="4"/>
  </r>
  <r>
    <s v="Jade"/>
    <s v="Féminin"/>
    <n v="21"/>
    <n v="1"/>
    <x v="2"/>
    <n v="0"/>
    <x v="4"/>
  </r>
  <r>
    <s v="Jade"/>
    <s v="Féminin"/>
    <n v="21"/>
    <n v="1"/>
    <x v="3"/>
    <n v="2"/>
    <x v="0"/>
  </r>
  <r>
    <s v="Jade"/>
    <s v="Féminin"/>
    <n v="21"/>
    <n v="1"/>
    <x v="4"/>
    <n v="2"/>
    <x v="0"/>
  </r>
  <r>
    <s v="Jade"/>
    <s v="Féminin"/>
    <n v="21"/>
    <n v="1"/>
    <x v="5"/>
    <n v="1"/>
    <x v="1"/>
  </r>
  <r>
    <s v="Jade"/>
    <s v="Féminin"/>
    <n v="21"/>
    <n v="1"/>
    <x v="6"/>
    <n v="1"/>
    <x v="1"/>
  </r>
  <r>
    <s v="Jade"/>
    <s v="Féminin"/>
    <n v="21"/>
    <n v="1"/>
    <x v="7"/>
    <n v="1"/>
    <x v="1"/>
  </r>
  <r>
    <s v="Jade"/>
    <s v="Féminin"/>
    <n v="21"/>
    <n v="1"/>
    <x v="8"/>
    <n v="2"/>
    <x v="0"/>
  </r>
  <r>
    <s v="Jade"/>
    <s v="Féminin"/>
    <n v="21"/>
    <n v="1"/>
    <x v="9"/>
    <n v="2"/>
    <x v="0"/>
  </r>
  <r>
    <s v="Jade"/>
    <s v="Féminin"/>
    <n v="21"/>
    <n v="1"/>
    <x v="10"/>
    <n v="2"/>
    <x v="0"/>
  </r>
  <r>
    <s v="Jade"/>
    <s v="Féminin"/>
    <n v="21"/>
    <n v="1"/>
    <x v="11"/>
    <n v="-1"/>
    <x v="2"/>
  </r>
  <r>
    <s v="Jade"/>
    <s v="Féminin"/>
    <n v="21"/>
    <n v="1"/>
    <x v="12"/>
    <n v="-1"/>
    <x v="2"/>
  </r>
  <r>
    <s v="Jade"/>
    <s v="Féminin"/>
    <n v="21"/>
    <n v="1"/>
    <x v="13"/>
    <n v="-1"/>
    <x v="2"/>
  </r>
  <r>
    <s v="Jade"/>
    <s v="Féminin"/>
    <n v="21"/>
    <n v="1"/>
    <x v="14"/>
    <n v="0"/>
    <x v="4"/>
  </r>
  <r>
    <s v="Jade"/>
    <s v="Féminin"/>
    <n v="21"/>
    <n v="1"/>
    <x v="15"/>
    <n v="0"/>
    <x v="4"/>
  </r>
  <r>
    <s v="Jade"/>
    <s v="Féminin"/>
    <n v="21"/>
    <n v="1"/>
    <x v="16"/>
    <n v="0"/>
    <x v="4"/>
  </r>
  <r>
    <s v="Jade"/>
    <s v="Féminin"/>
    <n v="21"/>
    <n v="1"/>
    <x v="17"/>
    <n v="-2"/>
    <x v="3"/>
  </r>
  <r>
    <s v="Jade"/>
    <s v="Féminin"/>
    <n v="21"/>
    <n v="1"/>
    <x v="18"/>
    <n v="-1"/>
    <x v="2"/>
  </r>
  <r>
    <s v="Jade"/>
    <s v="Féminin"/>
    <n v="21"/>
    <n v="1"/>
    <x v="19"/>
    <n v="2"/>
    <x v="0"/>
  </r>
  <r>
    <s v="Julien"/>
    <s v="Masculin"/>
    <n v="36"/>
    <n v="0.8"/>
    <x v="0"/>
    <n v="1"/>
    <x v="1"/>
  </r>
  <r>
    <s v="Julien"/>
    <s v="Masculin"/>
    <n v="36"/>
    <n v="0.8"/>
    <x v="1"/>
    <n v="1"/>
    <x v="1"/>
  </r>
  <r>
    <s v="Julien"/>
    <s v="Masculin"/>
    <n v="36"/>
    <n v="0.8"/>
    <x v="2"/>
    <n v="-1"/>
    <x v="2"/>
  </r>
  <r>
    <s v="Julien"/>
    <s v="Masculin"/>
    <n v="36"/>
    <n v="0.8"/>
    <x v="3"/>
    <n v="-1"/>
    <x v="2"/>
  </r>
  <r>
    <s v="Julien"/>
    <s v="Masculin"/>
    <n v="36"/>
    <n v="0.8"/>
    <x v="4"/>
    <n v="-1"/>
    <x v="2"/>
  </r>
  <r>
    <s v="Julien"/>
    <s v="Masculin"/>
    <n v="36"/>
    <n v="0.8"/>
    <x v="5"/>
    <n v="-1"/>
    <x v="2"/>
  </r>
  <r>
    <s v="Julien"/>
    <s v="Masculin"/>
    <n v="36"/>
    <n v="0.8"/>
    <x v="6"/>
    <n v="2"/>
    <x v="0"/>
  </r>
  <r>
    <s v="Julien"/>
    <s v="Masculin"/>
    <n v="36"/>
    <n v="0.8"/>
    <x v="7"/>
    <n v="2"/>
    <x v="0"/>
  </r>
  <r>
    <s v="Julien"/>
    <s v="Masculin"/>
    <n v="36"/>
    <n v="0.8"/>
    <x v="8"/>
    <n v="2"/>
    <x v="0"/>
  </r>
  <r>
    <s v="Julien"/>
    <s v="Masculin"/>
    <n v="36"/>
    <n v="0.8"/>
    <x v="9"/>
    <n v="0"/>
    <x v="4"/>
  </r>
  <r>
    <s v="Julien"/>
    <s v="Masculin"/>
    <n v="36"/>
    <n v="0.8"/>
    <x v="10"/>
    <n v="0"/>
    <x v="4"/>
  </r>
  <r>
    <s v="Julien"/>
    <s v="Masculin"/>
    <n v="36"/>
    <n v="0.8"/>
    <x v="11"/>
    <n v="0"/>
    <x v="4"/>
  </r>
  <r>
    <s v="Julien"/>
    <s v="Masculin"/>
    <n v="36"/>
    <n v="0.8"/>
    <x v="12"/>
    <n v="-2"/>
    <x v="3"/>
  </r>
  <r>
    <s v="Julien"/>
    <s v="Masculin"/>
    <n v="36"/>
    <n v="0.8"/>
    <x v="13"/>
    <n v="1"/>
    <x v="1"/>
  </r>
  <r>
    <s v="Julien"/>
    <s v="Masculin"/>
    <n v="36"/>
    <n v="0.8"/>
    <x v="14"/>
    <n v="-2"/>
    <x v="3"/>
  </r>
  <r>
    <s v="Julien"/>
    <s v="Masculin"/>
    <n v="36"/>
    <n v="0.8"/>
    <x v="15"/>
    <n v="2"/>
    <x v="0"/>
  </r>
  <r>
    <s v="Julien"/>
    <s v="Masculin"/>
    <n v="36"/>
    <n v="0.8"/>
    <x v="16"/>
    <n v="0"/>
    <x v="4"/>
  </r>
  <r>
    <s v="Julien"/>
    <s v="Masculin"/>
    <n v="36"/>
    <n v="0.8"/>
    <x v="17"/>
    <n v="0"/>
    <x v="4"/>
  </r>
  <r>
    <s v="Julien"/>
    <s v="Masculin"/>
    <n v="36"/>
    <n v="0.8"/>
    <x v="18"/>
    <n v="0"/>
    <x v="4"/>
  </r>
  <r>
    <s v="Julien"/>
    <s v="Masculin"/>
    <n v="36"/>
    <n v="0.8"/>
    <x v="19"/>
    <n v="0"/>
    <x v="4"/>
  </r>
  <r>
    <s v="Louis"/>
    <s v="Masculin"/>
    <n v="24"/>
    <n v="1"/>
    <x v="0"/>
    <n v="1"/>
    <x v="1"/>
  </r>
  <r>
    <s v="Louis"/>
    <s v="Masculin"/>
    <n v="24"/>
    <n v="1"/>
    <x v="1"/>
    <n v="1"/>
    <x v="1"/>
  </r>
  <r>
    <s v="Louis"/>
    <s v="Masculin"/>
    <n v="24"/>
    <n v="1"/>
    <x v="2"/>
    <n v="1"/>
    <x v="1"/>
  </r>
  <r>
    <s v="Louis"/>
    <s v="Masculin"/>
    <n v="24"/>
    <n v="1"/>
    <x v="3"/>
    <n v="2"/>
    <x v="0"/>
  </r>
  <r>
    <s v="Louis"/>
    <s v="Masculin"/>
    <n v="24"/>
    <n v="1"/>
    <x v="4"/>
    <n v="2"/>
    <x v="0"/>
  </r>
  <r>
    <s v="Louis"/>
    <s v="Masculin"/>
    <n v="24"/>
    <n v="1"/>
    <x v="5"/>
    <n v="2"/>
    <x v="0"/>
  </r>
  <r>
    <s v="Louis"/>
    <s v="Masculin"/>
    <n v="24"/>
    <n v="1"/>
    <x v="6"/>
    <n v="2"/>
    <x v="0"/>
  </r>
  <r>
    <s v="Louis"/>
    <s v="Masculin"/>
    <n v="24"/>
    <n v="1"/>
    <x v="7"/>
    <n v="-1"/>
    <x v="2"/>
  </r>
  <r>
    <s v="Louis"/>
    <s v="Masculin"/>
    <n v="24"/>
    <n v="1"/>
    <x v="8"/>
    <n v="-1"/>
    <x v="2"/>
  </r>
  <r>
    <s v="Louis"/>
    <s v="Masculin"/>
    <n v="24"/>
    <n v="1"/>
    <x v="9"/>
    <n v="-1"/>
    <x v="2"/>
  </r>
  <r>
    <s v="Louis"/>
    <s v="Masculin"/>
    <n v="24"/>
    <n v="1"/>
    <x v="10"/>
    <n v="0"/>
    <x v="4"/>
  </r>
  <r>
    <s v="Louis"/>
    <s v="Masculin"/>
    <n v="24"/>
    <n v="1"/>
    <x v="11"/>
    <n v="0"/>
    <x v="4"/>
  </r>
  <r>
    <s v="Louis"/>
    <s v="Masculin"/>
    <n v="24"/>
    <n v="1"/>
    <x v="12"/>
    <n v="0"/>
    <x v="4"/>
  </r>
  <r>
    <s v="Louis"/>
    <s v="Masculin"/>
    <n v="24"/>
    <n v="1"/>
    <x v="13"/>
    <n v="-2"/>
    <x v="3"/>
  </r>
  <r>
    <s v="Louis"/>
    <s v="Masculin"/>
    <n v="24"/>
    <n v="1"/>
    <x v="14"/>
    <n v="-2"/>
    <x v="3"/>
  </r>
  <r>
    <s v="Louis"/>
    <s v="Masculin"/>
    <n v="24"/>
    <n v="1"/>
    <x v="15"/>
    <n v="1"/>
    <x v="1"/>
  </r>
  <r>
    <s v="Louis"/>
    <s v="Masculin"/>
    <n v="24"/>
    <n v="1"/>
    <x v="16"/>
    <n v="1"/>
    <x v="1"/>
  </r>
  <r>
    <s v="Louis"/>
    <s v="Masculin"/>
    <n v="24"/>
    <n v="1"/>
    <x v="17"/>
    <n v="2"/>
    <x v="0"/>
  </r>
  <r>
    <s v="Louis"/>
    <s v="Masculin"/>
    <n v="24"/>
    <n v="1"/>
    <x v="18"/>
    <n v="2"/>
    <x v="0"/>
  </r>
  <r>
    <s v="Louis"/>
    <s v="Masculin"/>
    <n v="24"/>
    <n v="1"/>
    <x v="19"/>
    <n v="2"/>
    <x v="0"/>
  </r>
  <r>
    <s v="Léo"/>
    <s v="Masculin"/>
    <n v="33"/>
    <n v="1"/>
    <x v="0"/>
    <n v="1"/>
    <x v="1"/>
  </r>
  <r>
    <s v="Léo"/>
    <s v="Masculin"/>
    <n v="33"/>
    <n v="1"/>
    <x v="1"/>
    <n v="2"/>
    <x v="0"/>
  </r>
  <r>
    <s v="Léo"/>
    <s v="Masculin"/>
    <n v="33"/>
    <n v="1"/>
    <x v="2"/>
    <n v="1"/>
    <x v="1"/>
  </r>
  <r>
    <s v="Léo"/>
    <s v="Masculin"/>
    <n v="33"/>
    <n v="1"/>
    <x v="3"/>
    <n v="2"/>
    <x v="0"/>
  </r>
  <r>
    <s v="Léo"/>
    <s v="Masculin"/>
    <n v="33"/>
    <n v="1"/>
    <x v="4"/>
    <n v="-1"/>
    <x v="2"/>
  </r>
  <r>
    <s v="Léo"/>
    <s v="Masculin"/>
    <n v="33"/>
    <n v="1"/>
    <x v="5"/>
    <n v="-1"/>
    <x v="2"/>
  </r>
  <r>
    <s v="Léo"/>
    <s v="Masculin"/>
    <n v="33"/>
    <n v="1"/>
    <x v="6"/>
    <n v="-1"/>
    <x v="2"/>
  </r>
  <r>
    <s v="Léo"/>
    <s v="Masculin"/>
    <n v="33"/>
    <n v="1"/>
    <x v="7"/>
    <n v="0"/>
    <x v="4"/>
  </r>
  <r>
    <s v="Léo"/>
    <s v="Masculin"/>
    <n v="33"/>
    <n v="1"/>
    <x v="8"/>
    <n v="0"/>
    <x v="4"/>
  </r>
  <r>
    <s v="Léo"/>
    <s v="Masculin"/>
    <n v="33"/>
    <n v="1"/>
    <x v="9"/>
    <n v="0"/>
    <x v="4"/>
  </r>
  <r>
    <s v="Léo"/>
    <s v="Masculin"/>
    <n v="33"/>
    <n v="1"/>
    <x v="10"/>
    <n v="2"/>
    <x v="0"/>
  </r>
  <r>
    <s v="Léo"/>
    <s v="Masculin"/>
    <n v="33"/>
    <n v="1"/>
    <x v="11"/>
    <n v="2"/>
    <x v="0"/>
  </r>
  <r>
    <s v="Léo"/>
    <s v="Masculin"/>
    <n v="33"/>
    <n v="1"/>
    <x v="12"/>
    <n v="-2"/>
    <x v="3"/>
  </r>
  <r>
    <s v="Léo"/>
    <s v="Masculin"/>
    <n v="33"/>
    <n v="1"/>
    <x v="13"/>
    <n v="-2"/>
    <x v="3"/>
  </r>
  <r>
    <s v="Léo"/>
    <s v="Masculin"/>
    <n v="33"/>
    <n v="1"/>
    <x v="14"/>
    <n v="-1"/>
    <x v="2"/>
  </r>
  <r>
    <s v="Léo"/>
    <s v="Masculin"/>
    <n v="33"/>
    <n v="1"/>
    <x v="15"/>
    <n v="-1"/>
    <x v="2"/>
  </r>
  <r>
    <s v="Léo"/>
    <s v="Masculin"/>
    <n v="33"/>
    <n v="1"/>
    <x v="16"/>
    <n v="1"/>
    <x v="1"/>
  </r>
  <r>
    <s v="Léo"/>
    <s v="Masculin"/>
    <n v="33"/>
    <n v="1"/>
    <x v="17"/>
    <n v="1"/>
    <x v="1"/>
  </r>
  <r>
    <s v="Léo"/>
    <s v="Masculin"/>
    <n v="33"/>
    <n v="1"/>
    <x v="18"/>
    <n v="0"/>
    <x v="4"/>
  </r>
  <r>
    <s v="Léo"/>
    <s v="Masculin"/>
    <n v="33"/>
    <n v="1"/>
    <x v="19"/>
    <n v="0"/>
    <x v="4"/>
  </r>
  <r>
    <s v="Maeva"/>
    <s v="Féminin"/>
    <n v="26"/>
    <n v="1"/>
    <x v="0"/>
    <n v="2"/>
    <x v="0"/>
  </r>
  <r>
    <s v="Maeva"/>
    <s v="Féminin"/>
    <n v="26"/>
    <n v="1"/>
    <x v="1"/>
    <n v="2"/>
    <x v="0"/>
  </r>
  <r>
    <s v="Maeva"/>
    <s v="Féminin"/>
    <n v="26"/>
    <n v="1"/>
    <x v="2"/>
    <n v="1"/>
    <x v="1"/>
  </r>
  <r>
    <s v="Maeva"/>
    <s v="Féminin"/>
    <n v="26"/>
    <n v="1"/>
    <x v="3"/>
    <n v="1"/>
    <x v="1"/>
  </r>
  <r>
    <s v="Maeva"/>
    <s v="Féminin"/>
    <n v="26"/>
    <n v="1"/>
    <x v="4"/>
    <n v="1"/>
    <x v="1"/>
  </r>
  <r>
    <s v="Maeva"/>
    <s v="Féminin"/>
    <n v="26"/>
    <n v="1"/>
    <x v="5"/>
    <n v="0"/>
    <x v="4"/>
  </r>
  <r>
    <s v="Maeva"/>
    <s v="Féminin"/>
    <n v="26"/>
    <n v="1"/>
    <x v="6"/>
    <n v="0"/>
    <x v="4"/>
  </r>
  <r>
    <s v="Maeva"/>
    <s v="Féminin"/>
    <n v="26"/>
    <n v="1"/>
    <x v="7"/>
    <n v="0"/>
    <x v="4"/>
  </r>
  <r>
    <s v="Maeva"/>
    <s v="Féminin"/>
    <n v="26"/>
    <n v="1"/>
    <x v="8"/>
    <n v="-1"/>
    <x v="2"/>
  </r>
  <r>
    <s v="Maeva"/>
    <s v="Féminin"/>
    <n v="26"/>
    <n v="1"/>
    <x v="9"/>
    <n v="-1"/>
    <x v="2"/>
  </r>
  <r>
    <s v="Maeva"/>
    <s v="Féminin"/>
    <n v="26"/>
    <n v="1"/>
    <x v="10"/>
    <n v="-1"/>
    <x v="2"/>
  </r>
  <r>
    <s v="Maeva"/>
    <s v="Féminin"/>
    <n v="26"/>
    <n v="1"/>
    <x v="11"/>
    <n v="1"/>
    <x v="1"/>
  </r>
  <r>
    <s v="Maeva"/>
    <s v="Féminin"/>
    <n v="26"/>
    <n v="1"/>
    <x v="12"/>
    <n v="-2"/>
    <x v="3"/>
  </r>
  <r>
    <s v="Maeva"/>
    <s v="Féminin"/>
    <n v="26"/>
    <n v="1"/>
    <x v="13"/>
    <n v="-1"/>
    <x v="2"/>
  </r>
  <r>
    <s v="Maeva"/>
    <s v="Féminin"/>
    <n v="26"/>
    <n v="1"/>
    <x v="14"/>
    <n v="-2"/>
    <x v="3"/>
  </r>
  <r>
    <s v="Maeva"/>
    <s v="Féminin"/>
    <n v="26"/>
    <n v="1"/>
    <x v="15"/>
    <n v="2"/>
    <x v="0"/>
  </r>
  <r>
    <s v="Maeva"/>
    <s v="Féminin"/>
    <n v="26"/>
    <n v="1"/>
    <x v="16"/>
    <n v="2"/>
    <x v="0"/>
  </r>
  <r>
    <s v="Maeva"/>
    <s v="Féminin"/>
    <n v="26"/>
    <n v="1"/>
    <x v="17"/>
    <n v="2"/>
    <x v="0"/>
  </r>
  <r>
    <s v="Maeva"/>
    <s v="Féminin"/>
    <n v="26"/>
    <n v="1"/>
    <x v="18"/>
    <n v="1"/>
    <x v="1"/>
  </r>
  <r>
    <s v="Maeva"/>
    <s v="Féminin"/>
    <n v="26"/>
    <n v="1"/>
    <x v="19"/>
    <n v="1"/>
    <x v="1"/>
  </r>
  <r>
    <s v="Marie"/>
    <s v="Féminin"/>
    <n v="48"/>
    <n v="1"/>
    <x v="0"/>
    <n v="2"/>
    <x v="0"/>
  </r>
  <r>
    <s v="Marie"/>
    <s v="Féminin"/>
    <n v="48"/>
    <n v="1"/>
    <x v="1"/>
    <n v="2"/>
    <x v="0"/>
  </r>
  <r>
    <s v="Marie"/>
    <s v="Féminin"/>
    <n v="48"/>
    <n v="1"/>
    <x v="2"/>
    <n v="1"/>
    <x v="1"/>
  </r>
  <r>
    <s v="Marie"/>
    <s v="Féminin"/>
    <n v="48"/>
    <n v="1"/>
    <x v="3"/>
    <n v="1"/>
    <x v="1"/>
  </r>
  <r>
    <s v="Marie"/>
    <s v="Féminin"/>
    <n v="48"/>
    <n v="1"/>
    <x v="4"/>
    <n v="1"/>
    <x v="1"/>
  </r>
  <r>
    <s v="Marie"/>
    <s v="Féminin"/>
    <n v="48"/>
    <n v="1"/>
    <x v="5"/>
    <n v="1"/>
    <x v="1"/>
  </r>
  <r>
    <s v="Marie"/>
    <s v="Féminin"/>
    <n v="48"/>
    <n v="1"/>
    <x v="6"/>
    <n v="-1"/>
    <x v="2"/>
  </r>
  <r>
    <s v="Marie"/>
    <s v="Féminin"/>
    <n v="48"/>
    <n v="1"/>
    <x v="7"/>
    <n v="-1"/>
    <x v="2"/>
  </r>
  <r>
    <s v="Marie"/>
    <s v="Féminin"/>
    <n v="48"/>
    <n v="1"/>
    <x v="8"/>
    <n v="-1"/>
    <x v="2"/>
  </r>
  <r>
    <s v="Marie"/>
    <s v="Féminin"/>
    <n v="48"/>
    <n v="1"/>
    <x v="9"/>
    <n v="0"/>
    <x v="4"/>
  </r>
  <r>
    <s v="Marie"/>
    <s v="Féminin"/>
    <n v="48"/>
    <n v="1"/>
    <x v="10"/>
    <n v="0"/>
    <x v="4"/>
  </r>
  <r>
    <s v="Marie"/>
    <s v="Féminin"/>
    <n v="48"/>
    <n v="1"/>
    <x v="11"/>
    <n v="-2"/>
    <x v="3"/>
  </r>
  <r>
    <s v="Marie"/>
    <s v="Féminin"/>
    <n v="48"/>
    <n v="1"/>
    <x v="12"/>
    <n v="-2"/>
    <x v="3"/>
  </r>
  <r>
    <s v="Marie"/>
    <s v="Féminin"/>
    <n v="48"/>
    <n v="1"/>
    <x v="13"/>
    <n v="-2"/>
    <x v="3"/>
  </r>
  <r>
    <s v="Marie"/>
    <s v="Féminin"/>
    <n v="48"/>
    <n v="1"/>
    <x v="14"/>
    <n v="1"/>
    <x v="1"/>
  </r>
  <r>
    <s v="Marie"/>
    <s v="Féminin"/>
    <n v="48"/>
    <n v="1"/>
    <x v="15"/>
    <n v="1"/>
    <x v="1"/>
  </r>
  <r>
    <s v="Marie"/>
    <s v="Féminin"/>
    <n v="48"/>
    <n v="1"/>
    <x v="16"/>
    <n v="1"/>
    <x v="1"/>
  </r>
  <r>
    <s v="Marie"/>
    <s v="Féminin"/>
    <n v="48"/>
    <n v="1"/>
    <x v="17"/>
    <n v="2"/>
    <x v="0"/>
  </r>
  <r>
    <s v="Marie"/>
    <s v="Féminin"/>
    <n v="48"/>
    <n v="1"/>
    <x v="18"/>
    <n v="2"/>
    <x v="0"/>
  </r>
  <r>
    <s v="Marie"/>
    <s v="Féminin"/>
    <n v="48"/>
    <n v="1"/>
    <x v="19"/>
    <n v="2"/>
    <x v="0"/>
  </r>
  <r>
    <s v="Marine"/>
    <s v="Féminin"/>
    <n v="41"/>
    <n v="1"/>
    <x v="0"/>
    <n v="2"/>
    <x v="0"/>
  </r>
  <r>
    <s v="Marine"/>
    <s v="Féminin"/>
    <n v="41"/>
    <n v="1"/>
    <x v="1"/>
    <n v="2"/>
    <x v="0"/>
  </r>
  <r>
    <s v="Marine"/>
    <s v="Féminin"/>
    <n v="41"/>
    <n v="1"/>
    <x v="2"/>
    <n v="2"/>
    <x v="0"/>
  </r>
  <r>
    <s v="Marine"/>
    <s v="Féminin"/>
    <n v="41"/>
    <n v="1"/>
    <x v="3"/>
    <n v="1"/>
    <x v="1"/>
  </r>
  <r>
    <s v="Marine"/>
    <s v="Féminin"/>
    <n v="41"/>
    <n v="1"/>
    <x v="4"/>
    <n v="1"/>
    <x v="1"/>
  </r>
  <r>
    <s v="Marine"/>
    <s v="Féminin"/>
    <n v="41"/>
    <n v="1"/>
    <x v="5"/>
    <n v="1"/>
    <x v="1"/>
  </r>
  <r>
    <s v="Marine"/>
    <s v="Féminin"/>
    <n v="41"/>
    <n v="1"/>
    <x v="6"/>
    <n v="1"/>
    <x v="1"/>
  </r>
  <r>
    <s v="Marine"/>
    <s v="Féminin"/>
    <n v="41"/>
    <n v="1"/>
    <x v="7"/>
    <n v="0"/>
    <x v="4"/>
  </r>
  <r>
    <s v="Marine"/>
    <s v="Féminin"/>
    <n v="41"/>
    <n v="1"/>
    <x v="8"/>
    <n v="0"/>
    <x v="4"/>
  </r>
  <r>
    <s v="Marine"/>
    <s v="Féminin"/>
    <n v="41"/>
    <n v="1"/>
    <x v="9"/>
    <n v="0"/>
    <x v="4"/>
  </r>
  <r>
    <s v="Marine"/>
    <s v="Féminin"/>
    <n v="41"/>
    <n v="1"/>
    <x v="10"/>
    <n v="-1"/>
    <x v="2"/>
  </r>
  <r>
    <s v="Marine"/>
    <s v="Féminin"/>
    <n v="41"/>
    <n v="1"/>
    <x v="11"/>
    <n v="-1"/>
    <x v="2"/>
  </r>
  <r>
    <s v="Marine"/>
    <s v="Féminin"/>
    <n v="41"/>
    <n v="1"/>
    <x v="12"/>
    <n v="-1"/>
    <x v="2"/>
  </r>
  <r>
    <s v="Marine"/>
    <s v="Féminin"/>
    <n v="41"/>
    <n v="1"/>
    <x v="13"/>
    <n v="-2"/>
    <x v="3"/>
  </r>
  <r>
    <s v="Marine"/>
    <s v="Féminin"/>
    <n v="41"/>
    <n v="1"/>
    <x v="14"/>
    <n v="-2"/>
    <x v="3"/>
  </r>
  <r>
    <s v="Marine"/>
    <s v="Féminin"/>
    <n v="41"/>
    <n v="1"/>
    <x v="15"/>
    <n v="-2"/>
    <x v="3"/>
  </r>
  <r>
    <s v="Marine"/>
    <s v="Féminin"/>
    <n v="41"/>
    <n v="1"/>
    <x v="16"/>
    <n v="-2"/>
    <x v="3"/>
  </r>
  <r>
    <s v="Marine"/>
    <s v="Féminin"/>
    <n v="41"/>
    <n v="1"/>
    <x v="17"/>
    <n v="2"/>
    <x v="0"/>
  </r>
  <r>
    <s v="Marine"/>
    <s v="Féminin"/>
    <n v="41"/>
    <n v="1"/>
    <x v="18"/>
    <n v="2"/>
    <x v="0"/>
  </r>
  <r>
    <s v="Marine"/>
    <s v="Féminin"/>
    <n v="41"/>
    <n v="1"/>
    <x v="19"/>
    <n v="2"/>
    <x v="0"/>
  </r>
  <r>
    <s v="Mila"/>
    <s v="Féminin"/>
    <n v="33"/>
    <n v="0.9"/>
    <x v="0"/>
    <n v="1"/>
    <x v="1"/>
  </r>
  <r>
    <s v="Mila"/>
    <s v="Féminin"/>
    <n v="33"/>
    <n v="0.9"/>
    <x v="1"/>
    <n v="1"/>
    <x v="1"/>
  </r>
  <r>
    <s v="Mila"/>
    <s v="Féminin"/>
    <n v="33"/>
    <n v="0.9"/>
    <x v="2"/>
    <n v="1"/>
    <x v="1"/>
  </r>
  <r>
    <s v="Mila"/>
    <s v="Féminin"/>
    <n v="33"/>
    <n v="0.9"/>
    <x v="3"/>
    <n v="2"/>
    <x v="0"/>
  </r>
  <r>
    <s v="Mila"/>
    <s v="Féminin"/>
    <n v="33"/>
    <n v="0.9"/>
    <x v="4"/>
    <n v="2"/>
    <x v="0"/>
  </r>
  <r>
    <s v="Mila"/>
    <s v="Féminin"/>
    <n v="33"/>
    <n v="0.9"/>
    <x v="5"/>
    <n v="2"/>
    <x v="0"/>
  </r>
  <r>
    <s v="Mila"/>
    <s v="Féminin"/>
    <n v="33"/>
    <n v="0.9"/>
    <x v="6"/>
    <n v="-1"/>
    <x v="2"/>
  </r>
  <r>
    <s v="Mila"/>
    <s v="Féminin"/>
    <n v="33"/>
    <n v="0.9"/>
    <x v="7"/>
    <n v="-1"/>
    <x v="2"/>
  </r>
  <r>
    <s v="Mila"/>
    <s v="Féminin"/>
    <n v="33"/>
    <n v="0.9"/>
    <x v="8"/>
    <n v="-1"/>
    <x v="2"/>
  </r>
  <r>
    <s v="Mila"/>
    <s v="Féminin"/>
    <n v="33"/>
    <n v="0.9"/>
    <x v="9"/>
    <n v="0"/>
    <x v="4"/>
  </r>
  <r>
    <s v="Mila"/>
    <s v="Féminin"/>
    <n v="33"/>
    <n v="0.9"/>
    <x v="10"/>
    <n v="0"/>
    <x v="4"/>
  </r>
  <r>
    <s v="Mila"/>
    <s v="Féminin"/>
    <n v="33"/>
    <n v="0.9"/>
    <x v="11"/>
    <n v="0"/>
    <x v="4"/>
  </r>
  <r>
    <s v="Mila"/>
    <s v="Féminin"/>
    <n v="33"/>
    <n v="0.9"/>
    <x v="12"/>
    <n v="0"/>
    <x v="4"/>
  </r>
  <r>
    <s v="Mila"/>
    <s v="Féminin"/>
    <n v="33"/>
    <n v="0.9"/>
    <x v="13"/>
    <n v="0"/>
    <x v="4"/>
  </r>
  <r>
    <s v="Mila"/>
    <s v="Féminin"/>
    <n v="33"/>
    <n v="0.9"/>
    <x v="14"/>
    <n v="2"/>
    <x v="0"/>
  </r>
  <r>
    <s v="Mila"/>
    <s v="Féminin"/>
    <n v="33"/>
    <n v="0.9"/>
    <x v="15"/>
    <n v="2"/>
    <x v="0"/>
  </r>
  <r>
    <s v="Mila"/>
    <s v="Féminin"/>
    <n v="33"/>
    <n v="0.9"/>
    <x v="16"/>
    <n v="2"/>
    <x v="0"/>
  </r>
  <r>
    <s v="Mila"/>
    <s v="Féminin"/>
    <n v="33"/>
    <n v="0.9"/>
    <x v="17"/>
    <n v="1"/>
    <x v="1"/>
  </r>
  <r>
    <s v="Mila"/>
    <s v="Féminin"/>
    <n v="33"/>
    <n v="0.9"/>
    <x v="18"/>
    <n v="1"/>
    <x v="1"/>
  </r>
  <r>
    <s v="Mila"/>
    <s v="Féminin"/>
    <n v="33"/>
    <n v="0.9"/>
    <x v="19"/>
    <n v="1"/>
    <x v="1"/>
  </r>
  <r>
    <s v="Nicolas"/>
    <s v="Masculin"/>
    <n v="41"/>
    <n v="1"/>
    <x v="0"/>
    <n v="1"/>
    <x v="1"/>
  </r>
  <r>
    <s v="Nicolas"/>
    <s v="Masculin"/>
    <n v="41"/>
    <n v="1"/>
    <x v="1"/>
    <n v="1"/>
    <x v="1"/>
  </r>
  <r>
    <s v="Nicolas"/>
    <s v="Masculin"/>
    <n v="41"/>
    <n v="1"/>
    <x v="2"/>
    <n v="-1"/>
    <x v="2"/>
  </r>
  <r>
    <s v="Nicolas"/>
    <s v="Masculin"/>
    <n v="41"/>
    <n v="1"/>
    <x v="3"/>
    <n v="-1"/>
    <x v="2"/>
  </r>
  <r>
    <s v="Nicolas"/>
    <s v="Masculin"/>
    <n v="41"/>
    <n v="1"/>
    <x v="4"/>
    <n v="2"/>
    <x v="0"/>
  </r>
  <r>
    <s v="Nicolas"/>
    <s v="Masculin"/>
    <n v="41"/>
    <n v="1"/>
    <x v="5"/>
    <n v="2"/>
    <x v="0"/>
  </r>
  <r>
    <s v="Nicolas"/>
    <s v="Masculin"/>
    <n v="41"/>
    <n v="1"/>
    <x v="6"/>
    <n v="2"/>
    <x v="0"/>
  </r>
  <r>
    <s v="Nicolas"/>
    <s v="Masculin"/>
    <n v="41"/>
    <n v="1"/>
    <x v="7"/>
    <n v="-2"/>
    <x v="3"/>
  </r>
  <r>
    <s v="Nicolas"/>
    <s v="Masculin"/>
    <n v="41"/>
    <n v="1"/>
    <x v="8"/>
    <n v="-2"/>
    <x v="3"/>
  </r>
  <r>
    <s v="Nicolas"/>
    <s v="Masculin"/>
    <n v="41"/>
    <n v="1"/>
    <x v="9"/>
    <n v="1"/>
    <x v="1"/>
  </r>
  <r>
    <s v="Nicolas"/>
    <s v="Masculin"/>
    <n v="41"/>
    <n v="1"/>
    <x v="10"/>
    <n v="1"/>
    <x v="1"/>
  </r>
  <r>
    <s v="Nicolas"/>
    <s v="Masculin"/>
    <n v="41"/>
    <n v="1"/>
    <x v="11"/>
    <n v="0"/>
    <x v="4"/>
  </r>
  <r>
    <s v="Nicolas"/>
    <s v="Masculin"/>
    <n v="41"/>
    <n v="1"/>
    <x v="12"/>
    <n v="0"/>
    <x v="4"/>
  </r>
  <r>
    <s v="Nicolas"/>
    <s v="Masculin"/>
    <n v="41"/>
    <n v="1"/>
    <x v="13"/>
    <n v="0"/>
    <x v="4"/>
  </r>
  <r>
    <s v="Nicolas"/>
    <s v="Masculin"/>
    <n v="41"/>
    <n v="1"/>
    <x v="14"/>
    <n v="2"/>
    <x v="0"/>
  </r>
  <r>
    <s v="Nicolas"/>
    <s v="Masculin"/>
    <n v="41"/>
    <n v="1"/>
    <x v="15"/>
    <n v="1"/>
    <x v="1"/>
  </r>
  <r>
    <s v="Nicolas"/>
    <s v="Masculin"/>
    <n v="41"/>
    <n v="1"/>
    <x v="16"/>
    <n v="-1"/>
    <x v="2"/>
  </r>
  <r>
    <s v="Nicolas"/>
    <s v="Masculin"/>
    <n v="41"/>
    <n v="1"/>
    <x v="17"/>
    <n v="1"/>
    <x v="1"/>
  </r>
  <r>
    <s v="Nicolas"/>
    <s v="Masculin"/>
    <n v="41"/>
    <n v="1"/>
    <x v="18"/>
    <n v="-2"/>
    <x v="3"/>
  </r>
  <r>
    <s v="Nicolas"/>
    <s v="Masculin"/>
    <n v="41"/>
    <n v="1"/>
    <x v="19"/>
    <n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multipleFieldFilters="0" chartFormat="1">
  <location ref="A3:E25" firstHeaderRow="1" firstDataRow="2" firstDataCol="1"/>
  <pivotFields count="7">
    <pivotField dataField="1" showAll="0"/>
    <pivotField showAll="0"/>
    <pivotField showAll="0"/>
    <pivotField numFmtId="10" showAll="0"/>
    <pivotField axis="axisRow" showAll="0" sortType="ascending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axis="axisCol" showAll="0">
      <items count="6">
        <item h="1" x="0"/>
        <item x="1"/>
        <item x="4"/>
        <item x="2"/>
        <item x="3"/>
        <item t="default"/>
      </items>
    </pivotField>
  </pivotFields>
  <rowFields count="1">
    <field x="4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1">
    <field x="6"/>
  </colFields>
  <colItems count="4">
    <i>
      <x v="1"/>
    </i>
    <i>
      <x v="2"/>
    </i>
    <i>
      <x v="3"/>
    </i>
    <i>
      <x v="4"/>
    </i>
  </colItems>
  <dataFields count="1">
    <dataField name="Nombre de Noms" fld="0" subtotal="count" baseField="0" baseItem="0"/>
  </dataFields>
  <chartFormats count="6"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atisfaction" sourceName="Satisfaction">
  <pivotTables>
    <pivotTable tabId="18" name="Tableau croisé dynamique1"/>
  </pivotTables>
  <data>
    <tabular pivotCacheId="1">
      <items count="5">
        <i x="0"/>
        <i x="3" s="1"/>
        <i x="4" s="1"/>
        <i x="2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atisfaction" cache="Segment_Satisfaction" caption="Satisfaction" rowHeight="220133"/>
</slicers>
</file>

<file path=xl/tables/table1.xml><?xml version="1.0" encoding="utf-8"?>
<table xmlns="http://schemas.openxmlformats.org/spreadsheetml/2006/main" id="1" name="Tdata1" displayName="Tdata1" ref="B2:Z13" totalsRowShown="0" headerRowDxfId="1" dataDxfId="0">
  <tableColumns count="25">
    <tableColumn id="16" name="Noms" dataDxfId="26" dataCellStyle="Lien hypertexte"/>
    <tableColumn id="1" name="Civilité" dataDxfId="25" dataCellStyle="Pourcentage"/>
    <tableColumn id="2" name="Age" dataDxfId="24" dataCellStyle="Lien hypertexte"/>
    <tableColumn id="3" name="Taux de réponse" dataDxfId="23" dataCellStyle="Lien hypertexte"/>
    <tableColumn id="47" name="Question 01" dataDxfId="22"/>
    <tableColumn id="48" name="Question 02" dataDxfId="21"/>
    <tableColumn id="49" name="Question 03" dataDxfId="20"/>
    <tableColumn id="50" name="Question 04" dataDxfId="19"/>
    <tableColumn id="51" name="Question 05" dataDxfId="18"/>
    <tableColumn id="52" name="Question 06" dataDxfId="17"/>
    <tableColumn id="53" name="Question 07" dataDxfId="16"/>
    <tableColumn id="54" name="Question 08" dataDxfId="15"/>
    <tableColumn id="55" name="Question 09" dataDxfId="14"/>
    <tableColumn id="56" name="Question 10" dataDxfId="13"/>
    <tableColumn id="57" name="Question 11" dataDxfId="12"/>
    <tableColumn id="58" name="Question 12" dataDxfId="11"/>
    <tableColumn id="59" name="Question 13" dataDxfId="10"/>
    <tableColumn id="60" name="Question 14" dataDxfId="9"/>
    <tableColumn id="61" name="Question 15" dataDxfId="8"/>
    <tableColumn id="62" name="Question 16" dataDxfId="7"/>
    <tableColumn id="63" name="Question 17" dataDxfId="6"/>
    <tableColumn id="64" name="Question 18" dataDxfId="5"/>
    <tableColumn id="65" name="Question 19" dataDxfId="4"/>
    <tableColumn id="66" name="Question 20" dataDxfId="3"/>
    <tableColumn id="67" name="Fichier source" dataDxfId="2" dataCellStyle="Lien hypertex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data2" displayName="Tdata2" ref="B2:H222" totalsRowShown="0" headerRowDxfId="48" dataDxfId="47">
  <autoFilter ref="B2:H222"/>
  <tableColumns count="7">
    <tableColumn id="1" name="Noms" dataDxfId="46"/>
    <tableColumn id="4" name="Civilité" dataDxfId="45"/>
    <tableColumn id="2" name="Age" dataDxfId="44"/>
    <tableColumn id="3" name="Taux de réponse" dataDxfId="43"/>
    <tableColumn id="5" name="Question" dataDxfId="42"/>
    <tableColumn id="6" name="Niveau" dataDxfId="41"/>
    <tableColumn id="7" name="Satisfaction" dataDxfId="40">
      <calculatedColumnFormula>VLOOKUP(Tdata2[[#This Row],[Niveau]],Tdefinitions[],2,0)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definitions" displayName="Tdefinitions" ref="J2:K7" totalsRowShown="0" headerRowDxfId="39" dataDxfId="38">
  <autoFilter ref="J2:K7"/>
  <tableColumns count="2">
    <tableColumn id="1" name="Niveau" dataDxfId="37"/>
    <tableColumn id="2" name="Satisfaction" dataDxfId="36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4" name="Tanalyse" displayName="Tanalyse" ref="B2:H22" totalsRowShown="0" headerRowDxfId="35" dataDxfId="34">
  <autoFilter ref="B2:H22"/>
  <tableColumns count="7">
    <tableColumn id="1" name="Question" dataDxfId="33"/>
    <tableColumn id="2" name="Pas d'accord" dataDxfId="32"/>
    <tableColumn id="3" name="Plutôt pas d'accord" dataDxfId="31"/>
    <tableColumn id="4" name="Plutôt d'accord" dataDxfId="30"/>
    <tableColumn id="5" name="Tout à fait d'accord" dataDxfId="29"/>
    <tableColumn id="6" name="NSP" dataDxfId="28"/>
    <tableColumn id="7" name="Réponse" dataDxfId="27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file:///C:\Users\Michel\OneDrive\Documents\excel\excel%20vba\questionnaire_likert\questionnaires\Marie.xlsm" TargetMode="External"/><Relationship Id="rId13" Type="http://schemas.openxmlformats.org/officeDocument/2006/relationships/table" Target="../tables/table1.xml"/><Relationship Id="rId3" Type="http://schemas.openxmlformats.org/officeDocument/2006/relationships/hyperlink" Target="file:///C:\Users\Michel\OneDrive\Documents\excel\excel%20vba\questionnaire_likert\questionnaires\Jade.xlsm" TargetMode="External"/><Relationship Id="rId7" Type="http://schemas.openxmlformats.org/officeDocument/2006/relationships/hyperlink" Target="file:///C:\Users\Michel\OneDrive\Documents\excel\excel%20vba\questionnaire_likert\questionnaires\Maeva.xlsm" TargetMode="External"/><Relationship Id="rId12" Type="http://schemas.openxmlformats.org/officeDocument/2006/relationships/printerSettings" Target="../printerSettings/printerSettings2.bin"/><Relationship Id="rId2" Type="http://schemas.openxmlformats.org/officeDocument/2006/relationships/hyperlink" Target="file:///C:\Users\Michel\OneDrive\Documents\excel\excel%20vba\questionnaire_likert\questionnaires\Ethan.xlsm" TargetMode="External"/><Relationship Id="rId1" Type="http://schemas.openxmlformats.org/officeDocument/2006/relationships/hyperlink" Target="file:///C:\Users\Michel\OneDrive\Documents\excel\excel%20vba\questionnaire_likert\questionnaires\Ambre.xlsm" TargetMode="External"/><Relationship Id="rId6" Type="http://schemas.openxmlformats.org/officeDocument/2006/relationships/hyperlink" Target="file:///C:\Users\Michel\OneDrive\Documents\excel\excel%20vba\questionnaire_likert\questionnaires\L&#233;o.xlsm" TargetMode="External"/><Relationship Id="rId11" Type="http://schemas.openxmlformats.org/officeDocument/2006/relationships/hyperlink" Target="file:///C:\Users\Michel\OneDrive\Documents\excel\excel%20vba\questionnaire_likert\questionnaires\Nicolas.xlsm" TargetMode="External"/><Relationship Id="rId5" Type="http://schemas.openxmlformats.org/officeDocument/2006/relationships/hyperlink" Target="file:///C:\Users\Michel\OneDrive\Documents\excel\excel%20vba\questionnaire_likert\questionnaires\Louis.xlsm" TargetMode="External"/><Relationship Id="rId10" Type="http://schemas.openxmlformats.org/officeDocument/2006/relationships/hyperlink" Target="file:///C:\Users\Michel\OneDrive\Documents\excel\excel%20vba\questionnaire_likert\questionnaires\Mila.xlsm" TargetMode="External"/><Relationship Id="rId4" Type="http://schemas.openxmlformats.org/officeDocument/2006/relationships/hyperlink" Target="file:///C:\Users\Michel\OneDrive\Documents\excel\excel%20vba\questionnaire_likert\questionnaires\Julien.xlsm" TargetMode="External"/><Relationship Id="rId9" Type="http://schemas.openxmlformats.org/officeDocument/2006/relationships/hyperlink" Target="file:///C:\Users\Michel\OneDrive\Documents\excel\excel%20vba\questionnaire_likert\questionnaires\Marine.xls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1.vml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8"/>
  <sheetViews>
    <sheetView tabSelected="1" zoomScale="110" zoomScaleNormal="110" workbookViewId="0">
      <pane xSplit="1" topLeftCell="B1" activePane="topRight" state="frozen"/>
      <selection pane="topRight" activeCell="E8" sqref="E8"/>
    </sheetView>
  </sheetViews>
  <sheetFormatPr baseColWidth="10" defaultColWidth="15.81640625" defaultRowHeight="15" customHeight="1" x14ac:dyDescent="0.35"/>
  <cols>
    <col min="1" max="1" width="21.90625" style="1" bestFit="1" customWidth="1"/>
    <col min="2" max="16384" width="15.81640625" style="2"/>
  </cols>
  <sheetData>
    <row r="1" spans="1:25" ht="15" customHeight="1" x14ac:dyDescent="0.35">
      <c r="I1" s="3"/>
      <c r="J1" s="3"/>
    </row>
    <row r="3" spans="1:25" ht="15" customHeight="1" x14ac:dyDescent="0.35">
      <c r="A3" s="7" t="s">
        <v>14</v>
      </c>
    </row>
    <row r="4" spans="1:25" ht="15" customHeight="1" x14ac:dyDescent="0.35">
      <c r="A4" s="4"/>
      <c r="B4" s="5" t="s">
        <v>54</v>
      </c>
      <c r="C4" s="6"/>
      <c r="D4" s="6"/>
      <c r="E4" s="6"/>
      <c r="F4" s="6"/>
      <c r="G4" s="6"/>
      <c r="H4" s="6"/>
      <c r="I4" s="6"/>
      <c r="J4" s="6"/>
      <c r="K4" s="6"/>
    </row>
    <row r="5" spans="1:25" ht="15" customHeight="1" x14ac:dyDescent="0.35">
      <c r="B5" s="8"/>
      <c r="C5" s="1"/>
      <c r="D5" s="1"/>
    </row>
    <row r="6" spans="1:25" ht="15" customHeight="1" x14ac:dyDescent="0.35">
      <c r="A6" s="7" t="s">
        <v>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15" customHeight="1" x14ac:dyDescent="0.35">
      <c r="B7" s="9" t="s">
        <v>29</v>
      </c>
      <c r="C7" s="9" t="s">
        <v>51</v>
      </c>
      <c r="D7" s="9" t="s">
        <v>30</v>
      </c>
      <c r="E7" s="9" t="s">
        <v>15</v>
      </c>
      <c r="F7" s="9" t="s">
        <v>31</v>
      </c>
      <c r="G7" s="9" t="s">
        <v>32</v>
      </c>
      <c r="H7" s="9" t="s">
        <v>33</v>
      </c>
      <c r="I7" s="9" t="s">
        <v>34</v>
      </c>
      <c r="J7" s="9" t="s">
        <v>35</v>
      </c>
      <c r="K7" s="9" t="s">
        <v>36</v>
      </c>
      <c r="L7" s="9" t="s">
        <v>37</v>
      </c>
      <c r="M7" s="9" t="s">
        <v>38</v>
      </c>
      <c r="N7" s="9" t="s">
        <v>39</v>
      </c>
      <c r="O7" s="9" t="s">
        <v>40</v>
      </c>
      <c r="P7" s="9" t="s">
        <v>41</v>
      </c>
      <c r="Q7" s="9" t="s">
        <v>42</v>
      </c>
      <c r="R7" s="9" t="s">
        <v>43</v>
      </c>
      <c r="S7" s="9" t="s">
        <v>44</v>
      </c>
      <c r="T7" s="9" t="s">
        <v>45</v>
      </c>
      <c r="U7" s="9" t="s">
        <v>46</v>
      </c>
      <c r="V7" s="9" t="s">
        <v>47</v>
      </c>
      <c r="W7" s="9" t="s">
        <v>48</v>
      </c>
      <c r="X7" s="9" t="s">
        <v>49</v>
      </c>
      <c r="Y7" s="9" t="s">
        <v>50</v>
      </c>
    </row>
    <row r="8" spans="1:25" ht="15" customHeight="1" x14ac:dyDescent="0.35">
      <c r="B8" s="10" t="s">
        <v>52</v>
      </c>
      <c r="C8" s="10" t="s">
        <v>16</v>
      </c>
      <c r="D8" s="10" t="s">
        <v>53</v>
      </c>
      <c r="E8" s="10" t="s">
        <v>91</v>
      </c>
      <c r="F8" s="10" t="s">
        <v>17</v>
      </c>
      <c r="G8" s="10" t="s">
        <v>18</v>
      </c>
      <c r="H8" s="10" t="s">
        <v>19</v>
      </c>
      <c r="I8" s="10" t="s">
        <v>1</v>
      </c>
      <c r="J8" s="10" t="s">
        <v>3</v>
      </c>
      <c r="K8" s="10" t="s">
        <v>5</v>
      </c>
      <c r="L8" s="10" t="s">
        <v>7</v>
      </c>
      <c r="M8" s="10" t="s">
        <v>9</v>
      </c>
      <c r="N8" s="10" t="s">
        <v>11</v>
      </c>
      <c r="O8" s="10" t="s">
        <v>13</v>
      </c>
      <c r="P8" s="10" t="s">
        <v>20</v>
      </c>
      <c r="Q8" s="10" t="s">
        <v>21</v>
      </c>
      <c r="R8" s="10" t="s">
        <v>22</v>
      </c>
      <c r="S8" s="10" t="s">
        <v>23</v>
      </c>
      <c r="T8" s="10" t="s">
        <v>2</v>
      </c>
      <c r="U8" s="10" t="s">
        <v>4</v>
      </c>
      <c r="V8" s="10" t="s">
        <v>6</v>
      </c>
      <c r="W8" s="10" t="s">
        <v>8</v>
      </c>
      <c r="X8" s="10" t="s">
        <v>10</v>
      </c>
      <c r="Y8" s="10" t="s">
        <v>12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Z13"/>
  <sheetViews>
    <sheetView zoomScaleNormal="100" workbookViewId="0"/>
  </sheetViews>
  <sheetFormatPr baseColWidth="10" defaultColWidth="20.6328125" defaultRowHeight="14.5" x14ac:dyDescent="0.25"/>
  <cols>
    <col min="1" max="1" width="6.453125" style="11" customWidth="1"/>
    <col min="2" max="2" width="6.54296875" style="11" bestFit="1" customWidth="1"/>
    <col min="3" max="3" width="7.7265625" style="23" bestFit="1" customWidth="1"/>
    <col min="4" max="4" width="3.90625" style="11" bestFit="1" customWidth="1"/>
    <col min="5" max="5" width="14.6328125" style="24" bestFit="1" customWidth="1"/>
    <col min="6" max="25" width="10.90625" style="11" bestFit="1" customWidth="1"/>
    <col min="26" max="26" width="16.81640625" style="11" bestFit="1" customWidth="1"/>
    <col min="27" max="16384" width="20.6328125" style="11"/>
  </cols>
  <sheetData>
    <row r="2" spans="2:26" s="12" customFormat="1" x14ac:dyDescent="0.25">
      <c r="B2" s="12" t="s">
        <v>29</v>
      </c>
      <c r="C2" s="25" t="s">
        <v>51</v>
      </c>
      <c r="D2" s="12" t="s">
        <v>30</v>
      </c>
      <c r="E2" s="26" t="s">
        <v>15</v>
      </c>
      <c r="F2" s="12" t="s">
        <v>31</v>
      </c>
      <c r="G2" s="12" t="s">
        <v>32</v>
      </c>
      <c r="H2" s="12" t="s">
        <v>33</v>
      </c>
      <c r="I2" s="12" t="s">
        <v>34</v>
      </c>
      <c r="J2" s="12" t="s">
        <v>35</v>
      </c>
      <c r="K2" s="12" t="s">
        <v>36</v>
      </c>
      <c r="L2" s="12" t="s">
        <v>37</v>
      </c>
      <c r="M2" s="12" t="s">
        <v>38</v>
      </c>
      <c r="N2" s="12" t="s">
        <v>39</v>
      </c>
      <c r="O2" s="12" t="s">
        <v>40</v>
      </c>
      <c r="P2" s="12" t="s">
        <v>41</v>
      </c>
      <c r="Q2" s="12" t="s">
        <v>42</v>
      </c>
      <c r="R2" s="12" t="s">
        <v>43</v>
      </c>
      <c r="S2" s="12" t="s">
        <v>44</v>
      </c>
      <c r="T2" s="12" t="s">
        <v>45</v>
      </c>
      <c r="U2" s="12" t="s">
        <v>46</v>
      </c>
      <c r="V2" s="12" t="s">
        <v>47</v>
      </c>
      <c r="W2" s="12" t="s">
        <v>48</v>
      </c>
      <c r="X2" s="12" t="s">
        <v>49</v>
      </c>
      <c r="Y2" s="12" t="s">
        <v>50</v>
      </c>
      <c r="Z2" s="12" t="s">
        <v>24</v>
      </c>
    </row>
    <row r="3" spans="2:26" x14ac:dyDescent="0.25">
      <c r="B3" s="58" t="s">
        <v>56</v>
      </c>
      <c r="C3" s="59" t="s">
        <v>57</v>
      </c>
      <c r="D3" s="58">
        <v>22</v>
      </c>
      <c r="E3" s="60">
        <v>1</v>
      </c>
      <c r="F3" s="61">
        <v>2</v>
      </c>
      <c r="G3" s="61">
        <v>2</v>
      </c>
      <c r="H3" s="61">
        <v>1</v>
      </c>
      <c r="I3" s="61">
        <v>-1</v>
      </c>
      <c r="J3" s="61">
        <v>-1</v>
      </c>
      <c r="K3" s="61">
        <v>-1</v>
      </c>
      <c r="L3" s="61">
        <v>1</v>
      </c>
      <c r="M3" s="61">
        <v>2</v>
      </c>
      <c r="N3" s="61">
        <v>-2</v>
      </c>
      <c r="O3" s="61">
        <v>2</v>
      </c>
      <c r="P3" s="61">
        <v>0</v>
      </c>
      <c r="Q3" s="61">
        <v>0</v>
      </c>
      <c r="R3" s="61">
        <v>0</v>
      </c>
      <c r="S3" s="61">
        <v>2</v>
      </c>
      <c r="T3" s="61">
        <v>1</v>
      </c>
      <c r="U3" s="61">
        <v>-2</v>
      </c>
      <c r="V3" s="61">
        <v>-2</v>
      </c>
      <c r="W3" s="61">
        <v>-2</v>
      </c>
      <c r="X3" s="61">
        <v>-1</v>
      </c>
      <c r="Y3" s="61">
        <v>2</v>
      </c>
      <c r="Z3" s="13" t="s">
        <v>55</v>
      </c>
    </row>
    <row r="4" spans="2:26" x14ac:dyDescent="0.25">
      <c r="B4" s="58" t="s">
        <v>59</v>
      </c>
      <c r="C4" s="59" t="s">
        <v>60</v>
      </c>
      <c r="D4" s="58">
        <v>28</v>
      </c>
      <c r="E4" s="60">
        <v>1</v>
      </c>
      <c r="F4" s="61">
        <v>2</v>
      </c>
      <c r="G4" s="61">
        <v>1</v>
      </c>
      <c r="H4" s="61">
        <v>1</v>
      </c>
      <c r="I4" s="61">
        <v>1</v>
      </c>
      <c r="J4" s="61">
        <v>1</v>
      </c>
      <c r="K4" s="61">
        <v>1</v>
      </c>
      <c r="L4" s="61">
        <v>1</v>
      </c>
      <c r="M4" s="61">
        <v>-1</v>
      </c>
      <c r="N4" s="61">
        <v>-1</v>
      </c>
      <c r="O4" s="61">
        <v>2</v>
      </c>
      <c r="P4" s="61">
        <v>2</v>
      </c>
      <c r="Q4" s="61">
        <v>2</v>
      </c>
      <c r="R4" s="61">
        <v>2</v>
      </c>
      <c r="S4" s="61">
        <v>-2</v>
      </c>
      <c r="T4" s="61">
        <v>-2</v>
      </c>
      <c r="U4" s="61">
        <v>-1</v>
      </c>
      <c r="V4" s="61">
        <v>1</v>
      </c>
      <c r="W4" s="61">
        <v>2</v>
      </c>
      <c r="X4" s="61">
        <v>0</v>
      </c>
      <c r="Y4" s="61">
        <v>0</v>
      </c>
      <c r="Z4" s="13" t="s">
        <v>58</v>
      </c>
    </row>
    <row r="5" spans="2:26" x14ac:dyDescent="0.25">
      <c r="B5" s="58" t="s">
        <v>62</v>
      </c>
      <c r="C5" s="59" t="s">
        <v>57</v>
      </c>
      <c r="D5" s="58">
        <v>21</v>
      </c>
      <c r="E5" s="60">
        <v>1</v>
      </c>
      <c r="F5" s="61">
        <v>0</v>
      </c>
      <c r="G5" s="61">
        <v>0</v>
      </c>
      <c r="H5" s="61">
        <v>0</v>
      </c>
      <c r="I5" s="61">
        <v>2</v>
      </c>
      <c r="J5" s="61">
        <v>2</v>
      </c>
      <c r="K5" s="61">
        <v>1</v>
      </c>
      <c r="L5" s="61">
        <v>1</v>
      </c>
      <c r="M5" s="61">
        <v>1</v>
      </c>
      <c r="N5" s="61">
        <v>2</v>
      </c>
      <c r="O5" s="61">
        <v>2</v>
      </c>
      <c r="P5" s="61">
        <v>2</v>
      </c>
      <c r="Q5" s="61">
        <v>-1</v>
      </c>
      <c r="R5" s="61">
        <v>-1</v>
      </c>
      <c r="S5" s="61">
        <v>-1</v>
      </c>
      <c r="T5" s="61">
        <v>0</v>
      </c>
      <c r="U5" s="61">
        <v>0</v>
      </c>
      <c r="V5" s="61">
        <v>0</v>
      </c>
      <c r="W5" s="61">
        <v>-2</v>
      </c>
      <c r="X5" s="61">
        <v>-1</v>
      </c>
      <c r="Y5" s="61">
        <v>2</v>
      </c>
      <c r="Z5" s="13" t="s">
        <v>61</v>
      </c>
    </row>
    <row r="6" spans="2:26" x14ac:dyDescent="0.25">
      <c r="B6" s="58" t="s">
        <v>28</v>
      </c>
      <c r="C6" s="59" t="s">
        <v>60</v>
      </c>
      <c r="D6" s="58">
        <v>36</v>
      </c>
      <c r="E6" s="60">
        <v>0.8</v>
      </c>
      <c r="F6" s="61">
        <v>1</v>
      </c>
      <c r="G6" s="61">
        <v>1</v>
      </c>
      <c r="H6" s="61">
        <v>-1</v>
      </c>
      <c r="I6" s="61">
        <v>-1</v>
      </c>
      <c r="J6" s="61">
        <v>-1</v>
      </c>
      <c r="K6" s="61">
        <v>-1</v>
      </c>
      <c r="L6" s="61">
        <v>2</v>
      </c>
      <c r="M6" s="61">
        <v>2</v>
      </c>
      <c r="N6" s="61">
        <v>2</v>
      </c>
      <c r="O6" s="61">
        <v>0</v>
      </c>
      <c r="P6" s="61">
        <v>0</v>
      </c>
      <c r="Q6" s="61">
        <v>0</v>
      </c>
      <c r="R6" s="61">
        <v>-2</v>
      </c>
      <c r="S6" s="61">
        <v>1</v>
      </c>
      <c r="T6" s="61">
        <v>-2</v>
      </c>
      <c r="U6" s="61">
        <v>2</v>
      </c>
      <c r="V6" s="61">
        <v>0</v>
      </c>
      <c r="W6" s="61">
        <v>0</v>
      </c>
      <c r="X6" s="61">
        <v>0</v>
      </c>
      <c r="Y6" s="61">
        <v>0</v>
      </c>
      <c r="Z6" s="13" t="s">
        <v>63</v>
      </c>
    </row>
    <row r="7" spans="2:26" x14ac:dyDescent="0.25">
      <c r="B7" s="58" t="s">
        <v>25</v>
      </c>
      <c r="C7" s="59" t="s">
        <v>60</v>
      </c>
      <c r="D7" s="58">
        <v>24</v>
      </c>
      <c r="E7" s="60">
        <v>1</v>
      </c>
      <c r="F7" s="61">
        <v>1</v>
      </c>
      <c r="G7" s="61">
        <v>1</v>
      </c>
      <c r="H7" s="61">
        <v>1</v>
      </c>
      <c r="I7" s="61">
        <v>2</v>
      </c>
      <c r="J7" s="61">
        <v>2</v>
      </c>
      <c r="K7" s="61">
        <v>2</v>
      </c>
      <c r="L7" s="61">
        <v>2</v>
      </c>
      <c r="M7" s="61">
        <v>-1</v>
      </c>
      <c r="N7" s="61">
        <v>-1</v>
      </c>
      <c r="O7" s="61">
        <v>-1</v>
      </c>
      <c r="P7" s="61">
        <v>0</v>
      </c>
      <c r="Q7" s="61">
        <v>0</v>
      </c>
      <c r="R7" s="61">
        <v>0</v>
      </c>
      <c r="S7" s="61">
        <v>-2</v>
      </c>
      <c r="T7" s="61">
        <v>-2</v>
      </c>
      <c r="U7" s="61">
        <v>1</v>
      </c>
      <c r="V7" s="61">
        <v>1</v>
      </c>
      <c r="W7" s="61">
        <v>2</v>
      </c>
      <c r="X7" s="61">
        <v>2</v>
      </c>
      <c r="Y7" s="61">
        <v>2</v>
      </c>
      <c r="Z7" s="13" t="s">
        <v>64</v>
      </c>
    </row>
    <row r="8" spans="2:26" x14ac:dyDescent="0.25">
      <c r="B8" s="58" t="s">
        <v>66</v>
      </c>
      <c r="C8" s="59" t="s">
        <v>60</v>
      </c>
      <c r="D8" s="58">
        <v>33</v>
      </c>
      <c r="E8" s="60">
        <v>1</v>
      </c>
      <c r="F8" s="61">
        <v>1</v>
      </c>
      <c r="G8" s="61">
        <v>2</v>
      </c>
      <c r="H8" s="61">
        <v>1</v>
      </c>
      <c r="I8" s="61">
        <v>2</v>
      </c>
      <c r="J8" s="61">
        <v>-1</v>
      </c>
      <c r="K8" s="61">
        <v>-1</v>
      </c>
      <c r="L8" s="61">
        <v>-1</v>
      </c>
      <c r="M8" s="61">
        <v>0</v>
      </c>
      <c r="N8" s="61">
        <v>0</v>
      </c>
      <c r="O8" s="61">
        <v>0</v>
      </c>
      <c r="P8" s="61">
        <v>2</v>
      </c>
      <c r="Q8" s="61">
        <v>2</v>
      </c>
      <c r="R8" s="61">
        <v>-2</v>
      </c>
      <c r="S8" s="61">
        <v>-2</v>
      </c>
      <c r="T8" s="61">
        <v>-1</v>
      </c>
      <c r="U8" s="61">
        <v>-1</v>
      </c>
      <c r="V8" s="61">
        <v>1</v>
      </c>
      <c r="W8" s="61">
        <v>1</v>
      </c>
      <c r="X8" s="61">
        <v>0</v>
      </c>
      <c r="Y8" s="61">
        <v>0</v>
      </c>
      <c r="Z8" s="13" t="s">
        <v>65</v>
      </c>
    </row>
    <row r="9" spans="2:26" x14ac:dyDescent="0.25">
      <c r="B9" s="58" t="s">
        <v>27</v>
      </c>
      <c r="C9" s="59" t="s">
        <v>57</v>
      </c>
      <c r="D9" s="58">
        <v>26</v>
      </c>
      <c r="E9" s="60">
        <v>1</v>
      </c>
      <c r="F9" s="61">
        <v>2</v>
      </c>
      <c r="G9" s="61">
        <v>2</v>
      </c>
      <c r="H9" s="61">
        <v>1</v>
      </c>
      <c r="I9" s="61">
        <v>1</v>
      </c>
      <c r="J9" s="61">
        <v>1</v>
      </c>
      <c r="K9" s="61">
        <v>0</v>
      </c>
      <c r="L9" s="61">
        <v>0</v>
      </c>
      <c r="M9" s="61">
        <v>0</v>
      </c>
      <c r="N9" s="61">
        <v>-1</v>
      </c>
      <c r="O9" s="61">
        <v>-1</v>
      </c>
      <c r="P9" s="61">
        <v>-1</v>
      </c>
      <c r="Q9" s="61">
        <v>1</v>
      </c>
      <c r="R9" s="61">
        <v>-2</v>
      </c>
      <c r="S9" s="61">
        <v>-1</v>
      </c>
      <c r="T9" s="61">
        <v>-2</v>
      </c>
      <c r="U9" s="61">
        <v>2</v>
      </c>
      <c r="V9" s="61">
        <v>2</v>
      </c>
      <c r="W9" s="61">
        <v>2</v>
      </c>
      <c r="X9" s="61">
        <v>1</v>
      </c>
      <c r="Y9" s="61">
        <v>1</v>
      </c>
      <c r="Z9" s="13" t="s">
        <v>67</v>
      </c>
    </row>
    <row r="10" spans="2:26" x14ac:dyDescent="0.25">
      <c r="B10" s="58" t="s">
        <v>69</v>
      </c>
      <c r="C10" s="59" t="s">
        <v>57</v>
      </c>
      <c r="D10" s="58">
        <v>48</v>
      </c>
      <c r="E10" s="60">
        <v>1</v>
      </c>
      <c r="F10" s="61">
        <v>2</v>
      </c>
      <c r="G10" s="61">
        <v>2</v>
      </c>
      <c r="H10" s="61">
        <v>1</v>
      </c>
      <c r="I10" s="61">
        <v>1</v>
      </c>
      <c r="J10" s="61">
        <v>1</v>
      </c>
      <c r="K10" s="61">
        <v>1</v>
      </c>
      <c r="L10" s="61">
        <v>-1</v>
      </c>
      <c r="M10" s="61">
        <v>-1</v>
      </c>
      <c r="N10" s="61">
        <v>-1</v>
      </c>
      <c r="O10" s="61">
        <v>0</v>
      </c>
      <c r="P10" s="61">
        <v>0</v>
      </c>
      <c r="Q10" s="61">
        <v>-2</v>
      </c>
      <c r="R10" s="61">
        <v>-2</v>
      </c>
      <c r="S10" s="61">
        <v>-2</v>
      </c>
      <c r="T10" s="61">
        <v>1</v>
      </c>
      <c r="U10" s="61">
        <v>1</v>
      </c>
      <c r="V10" s="61">
        <v>1</v>
      </c>
      <c r="W10" s="61">
        <v>2</v>
      </c>
      <c r="X10" s="61">
        <v>2</v>
      </c>
      <c r="Y10" s="61">
        <v>2</v>
      </c>
      <c r="Z10" s="13" t="s">
        <v>68</v>
      </c>
    </row>
    <row r="11" spans="2:26" x14ac:dyDescent="0.25">
      <c r="B11" s="58" t="s">
        <v>26</v>
      </c>
      <c r="C11" s="59" t="s">
        <v>57</v>
      </c>
      <c r="D11" s="58">
        <v>41</v>
      </c>
      <c r="E11" s="60">
        <v>1</v>
      </c>
      <c r="F11" s="61">
        <v>2</v>
      </c>
      <c r="G11" s="61">
        <v>2</v>
      </c>
      <c r="H11" s="61">
        <v>2</v>
      </c>
      <c r="I11" s="61">
        <v>1</v>
      </c>
      <c r="J11" s="61">
        <v>1</v>
      </c>
      <c r="K11" s="61">
        <v>1</v>
      </c>
      <c r="L11" s="61">
        <v>1</v>
      </c>
      <c r="M11" s="61">
        <v>0</v>
      </c>
      <c r="N11" s="61">
        <v>0</v>
      </c>
      <c r="O11" s="61">
        <v>0</v>
      </c>
      <c r="P11" s="61">
        <v>-1</v>
      </c>
      <c r="Q11" s="61">
        <v>-1</v>
      </c>
      <c r="R11" s="61">
        <v>-1</v>
      </c>
      <c r="S11" s="61">
        <v>-2</v>
      </c>
      <c r="T11" s="61">
        <v>-2</v>
      </c>
      <c r="U11" s="61">
        <v>-2</v>
      </c>
      <c r="V11" s="61">
        <v>-2</v>
      </c>
      <c r="W11" s="61">
        <v>2</v>
      </c>
      <c r="X11" s="61">
        <v>2</v>
      </c>
      <c r="Y11" s="61">
        <v>2</v>
      </c>
      <c r="Z11" s="13" t="s">
        <v>70</v>
      </c>
    </row>
    <row r="12" spans="2:26" x14ac:dyDescent="0.25">
      <c r="B12" s="58" t="s">
        <v>72</v>
      </c>
      <c r="C12" s="59" t="s">
        <v>57</v>
      </c>
      <c r="D12" s="58">
        <v>33</v>
      </c>
      <c r="E12" s="60">
        <v>0.9</v>
      </c>
      <c r="F12" s="61">
        <v>1</v>
      </c>
      <c r="G12" s="61">
        <v>1</v>
      </c>
      <c r="H12" s="61">
        <v>1</v>
      </c>
      <c r="I12" s="61">
        <v>2</v>
      </c>
      <c r="J12" s="61">
        <v>2</v>
      </c>
      <c r="K12" s="61">
        <v>2</v>
      </c>
      <c r="L12" s="61">
        <v>-1</v>
      </c>
      <c r="M12" s="61">
        <v>-1</v>
      </c>
      <c r="N12" s="61">
        <v>-1</v>
      </c>
      <c r="O12" s="61">
        <v>0</v>
      </c>
      <c r="P12" s="61">
        <v>0</v>
      </c>
      <c r="Q12" s="61">
        <v>0</v>
      </c>
      <c r="R12" s="61">
        <v>0</v>
      </c>
      <c r="S12" s="61">
        <v>0</v>
      </c>
      <c r="T12" s="61">
        <v>2</v>
      </c>
      <c r="U12" s="61">
        <v>2</v>
      </c>
      <c r="V12" s="61">
        <v>2</v>
      </c>
      <c r="W12" s="61">
        <v>1</v>
      </c>
      <c r="X12" s="61">
        <v>1</v>
      </c>
      <c r="Y12" s="61">
        <v>1</v>
      </c>
      <c r="Z12" s="13" t="s">
        <v>71</v>
      </c>
    </row>
    <row r="13" spans="2:26" x14ac:dyDescent="0.25">
      <c r="B13" s="58" t="s">
        <v>74</v>
      </c>
      <c r="C13" s="59" t="s">
        <v>60</v>
      </c>
      <c r="D13" s="58">
        <v>41</v>
      </c>
      <c r="E13" s="60">
        <v>1</v>
      </c>
      <c r="F13" s="61">
        <v>1</v>
      </c>
      <c r="G13" s="61">
        <v>1</v>
      </c>
      <c r="H13" s="61">
        <v>-1</v>
      </c>
      <c r="I13" s="61">
        <v>-1</v>
      </c>
      <c r="J13" s="61">
        <v>2</v>
      </c>
      <c r="K13" s="61">
        <v>2</v>
      </c>
      <c r="L13" s="61">
        <v>2</v>
      </c>
      <c r="M13" s="61">
        <v>-2</v>
      </c>
      <c r="N13" s="61">
        <v>-2</v>
      </c>
      <c r="O13" s="61">
        <v>1</v>
      </c>
      <c r="P13" s="61">
        <v>1</v>
      </c>
      <c r="Q13" s="61">
        <v>0</v>
      </c>
      <c r="R13" s="61">
        <v>0</v>
      </c>
      <c r="S13" s="61">
        <v>0</v>
      </c>
      <c r="T13" s="61">
        <v>2</v>
      </c>
      <c r="U13" s="61">
        <v>1</v>
      </c>
      <c r="V13" s="61">
        <v>-1</v>
      </c>
      <c r="W13" s="61">
        <v>1</v>
      </c>
      <c r="X13" s="61">
        <v>-2</v>
      </c>
      <c r="Y13" s="61">
        <v>2</v>
      </c>
      <c r="Z13" s="13" t="s">
        <v>73</v>
      </c>
    </row>
  </sheetData>
  <phoneticPr fontId="1" type="noConversion"/>
  <hyperlinks>
    <hyperlink ref="Z3" r:id="rId1" display="C:\Users\Michel\OneDrive\Documents\excel\excel vba\questionnaire_likert\questionnaires\Ambre.xlsm"/>
    <hyperlink ref="Z4" r:id="rId2" display="C:\Users\Michel\OneDrive\Documents\excel\excel vba\questionnaire_likert\questionnaires\Ethan.xlsm"/>
    <hyperlink ref="Z5" r:id="rId3" display="C:\Users\Michel\OneDrive\Documents\excel\excel vba\questionnaire_likert\questionnaires\Jade.xlsm"/>
    <hyperlink ref="Z6" r:id="rId4" display="C:\Users\Michel\OneDrive\Documents\excel\excel vba\questionnaire_likert\questionnaires\Julien.xlsm"/>
    <hyperlink ref="Z7" r:id="rId5" display="C:\Users\Michel\OneDrive\Documents\excel\excel vba\questionnaire_likert\questionnaires\Louis.xlsm"/>
    <hyperlink ref="Z8" r:id="rId6" display="C:\Users\Michel\OneDrive\Documents\excel\excel vba\questionnaire_likert\questionnaires\Léo.xlsm"/>
    <hyperlink ref="Z9" r:id="rId7" display="C:\Users\Michel\OneDrive\Documents\excel\excel vba\questionnaire_likert\questionnaires\Maeva.xlsm"/>
    <hyperlink ref="Z10" r:id="rId8" display="C:\Users\Michel\OneDrive\Documents\excel\excel vba\questionnaire_likert\questionnaires\Marie.xlsm"/>
    <hyperlink ref="Z11" r:id="rId9" display="C:\Users\Michel\OneDrive\Documents\excel\excel vba\questionnaire_likert\questionnaires\Marine.xlsm"/>
    <hyperlink ref="Z12" r:id="rId10" display="C:\Users\Michel\OneDrive\Documents\excel\excel vba\questionnaire_likert\questionnaires\Mila.xlsm"/>
    <hyperlink ref="Z13" r:id="rId11" display="C:\Users\Michel\OneDrive\Documents\excel\excel vba\questionnaire_likert\questionnaires\Nicolas.xlsm"/>
  </hyperlinks>
  <pageMargins left="0.78740157499999996" right="0.78740157499999996" top="0.984251969" bottom="0.984251969" header="0.4921259845" footer="0.4921259845"/>
  <pageSetup paperSize="9" orientation="portrait" r:id="rId12"/>
  <headerFooter alignWithMargins="0"/>
  <tableParts count="1">
    <tablePart r:id="rId1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2:K222"/>
  <sheetViews>
    <sheetView workbookViewId="0"/>
  </sheetViews>
  <sheetFormatPr baseColWidth="10" defaultRowHeight="12.5" x14ac:dyDescent="0.25"/>
  <cols>
    <col min="1" max="1" width="5" style="28" customWidth="1"/>
    <col min="2" max="4" width="10.90625" style="28"/>
    <col min="5" max="5" width="19.26953125" style="28" customWidth="1"/>
    <col min="6" max="7" width="10.90625" style="28"/>
    <col min="8" max="8" width="33" style="28" customWidth="1"/>
    <col min="9" max="10" width="10.90625" style="28"/>
    <col min="11" max="11" width="32.453125" style="28" customWidth="1"/>
    <col min="12" max="16384" width="10.90625" style="28"/>
  </cols>
  <sheetData>
    <row r="2" spans="2:11" ht="14.5" x14ac:dyDescent="0.25">
      <c r="B2" s="12" t="s">
        <v>29</v>
      </c>
      <c r="C2" s="25" t="s">
        <v>51</v>
      </c>
      <c r="D2" s="12" t="s">
        <v>30</v>
      </c>
      <c r="E2" s="26" t="s">
        <v>15</v>
      </c>
      <c r="F2" s="28" t="s">
        <v>75</v>
      </c>
      <c r="G2" s="28" t="s">
        <v>76</v>
      </c>
      <c r="H2" s="28" t="s">
        <v>77</v>
      </c>
      <c r="J2" s="29" t="s">
        <v>76</v>
      </c>
      <c r="K2" s="29" t="s">
        <v>77</v>
      </c>
    </row>
    <row r="3" spans="2:11" ht="14.5" x14ac:dyDescent="0.25">
      <c r="B3" s="12" t="s">
        <v>56</v>
      </c>
      <c r="C3" s="25" t="s">
        <v>57</v>
      </c>
      <c r="D3" s="12">
        <v>22</v>
      </c>
      <c r="E3" s="26">
        <v>1</v>
      </c>
      <c r="F3" s="28" t="s">
        <v>31</v>
      </c>
      <c r="G3" s="28">
        <v>2</v>
      </c>
      <c r="H3" s="30" t="str">
        <f>VLOOKUP(Tdata2[[#This Row],[Niveau]],Tdefinitions[],2,0)</f>
        <v>NSP</v>
      </c>
      <c r="J3" s="28">
        <v>-2</v>
      </c>
      <c r="K3" s="35" t="s">
        <v>82</v>
      </c>
    </row>
    <row r="4" spans="2:11" ht="14.5" x14ac:dyDescent="0.25">
      <c r="B4" s="12" t="s">
        <v>56</v>
      </c>
      <c r="C4" s="25" t="s">
        <v>57</v>
      </c>
      <c r="D4" s="12">
        <v>22</v>
      </c>
      <c r="E4" s="26">
        <v>1</v>
      </c>
      <c r="F4" s="28" t="s">
        <v>32</v>
      </c>
      <c r="G4" s="28">
        <v>2</v>
      </c>
      <c r="H4" s="30" t="str">
        <f>VLOOKUP(Tdata2[[#This Row],[Niveau]],Tdefinitions[],2,0)</f>
        <v>NSP</v>
      </c>
      <c r="J4" s="28">
        <v>-1</v>
      </c>
      <c r="K4" s="35" t="s">
        <v>83</v>
      </c>
    </row>
    <row r="5" spans="2:11" ht="14.5" x14ac:dyDescent="0.25">
      <c r="B5" s="12" t="s">
        <v>56</v>
      </c>
      <c r="C5" s="25" t="s">
        <v>57</v>
      </c>
      <c r="D5" s="12">
        <v>22</v>
      </c>
      <c r="E5" s="26">
        <v>1</v>
      </c>
      <c r="F5" s="28" t="s">
        <v>33</v>
      </c>
      <c r="G5" s="28">
        <v>1</v>
      </c>
      <c r="H5" s="30" t="str">
        <f>VLOOKUP(Tdata2[[#This Row],[Niveau]],Tdefinitions[],2,0)</f>
        <v>Tout à fait d'accord</v>
      </c>
      <c r="J5" s="28">
        <v>0</v>
      </c>
      <c r="K5" s="35" t="s">
        <v>84</v>
      </c>
    </row>
    <row r="6" spans="2:11" ht="14.5" x14ac:dyDescent="0.25">
      <c r="B6" s="12" t="s">
        <v>56</v>
      </c>
      <c r="C6" s="25" t="s">
        <v>57</v>
      </c>
      <c r="D6" s="12">
        <v>22</v>
      </c>
      <c r="E6" s="26">
        <v>1</v>
      </c>
      <c r="F6" s="28" t="s">
        <v>34</v>
      </c>
      <c r="G6" s="28">
        <v>-1</v>
      </c>
      <c r="H6" s="30" t="str">
        <f>VLOOKUP(Tdata2[[#This Row],[Niveau]],Tdefinitions[],2,0)</f>
        <v>Plutôt pas d'accord</v>
      </c>
      <c r="J6" s="28">
        <v>1</v>
      </c>
      <c r="K6" s="35" t="s">
        <v>85</v>
      </c>
    </row>
    <row r="7" spans="2:11" ht="14.5" x14ac:dyDescent="0.25">
      <c r="B7" s="12" t="s">
        <v>56</v>
      </c>
      <c r="C7" s="25" t="s">
        <v>57</v>
      </c>
      <c r="D7" s="12">
        <v>22</v>
      </c>
      <c r="E7" s="26">
        <v>1</v>
      </c>
      <c r="F7" s="28" t="s">
        <v>35</v>
      </c>
      <c r="G7" s="28">
        <v>-1</v>
      </c>
      <c r="H7" s="30" t="str">
        <f>VLOOKUP(Tdata2[[#This Row],[Niveau]],Tdefinitions[],2,0)</f>
        <v>Plutôt pas d'accord</v>
      </c>
      <c r="J7" s="28">
        <v>2</v>
      </c>
      <c r="K7" s="35" t="s">
        <v>86</v>
      </c>
    </row>
    <row r="8" spans="2:11" ht="14.5" x14ac:dyDescent="0.25">
      <c r="B8" s="12" t="s">
        <v>56</v>
      </c>
      <c r="C8" s="25" t="s">
        <v>57</v>
      </c>
      <c r="D8" s="12">
        <v>22</v>
      </c>
      <c r="E8" s="26">
        <v>1</v>
      </c>
      <c r="F8" s="28" t="s">
        <v>36</v>
      </c>
      <c r="G8" s="28">
        <v>-1</v>
      </c>
      <c r="H8" s="30" t="str">
        <f>VLOOKUP(Tdata2[[#This Row],[Niveau]],Tdefinitions[],2,0)</f>
        <v>Plutôt pas d'accord</v>
      </c>
    </row>
    <row r="9" spans="2:11" ht="14.5" x14ac:dyDescent="0.25">
      <c r="B9" s="12" t="s">
        <v>56</v>
      </c>
      <c r="C9" s="25" t="s">
        <v>57</v>
      </c>
      <c r="D9" s="12">
        <v>22</v>
      </c>
      <c r="E9" s="26">
        <v>1</v>
      </c>
      <c r="F9" s="28" t="s">
        <v>37</v>
      </c>
      <c r="G9" s="28">
        <v>1</v>
      </c>
      <c r="H9" s="30" t="str">
        <f>VLOOKUP(Tdata2[[#This Row],[Niveau]],Tdefinitions[],2,0)</f>
        <v>Tout à fait d'accord</v>
      </c>
    </row>
    <row r="10" spans="2:11" ht="14.5" x14ac:dyDescent="0.25">
      <c r="B10" s="12" t="s">
        <v>56</v>
      </c>
      <c r="C10" s="25" t="s">
        <v>57</v>
      </c>
      <c r="D10" s="12">
        <v>22</v>
      </c>
      <c r="E10" s="26">
        <v>1</v>
      </c>
      <c r="F10" s="28" t="s">
        <v>38</v>
      </c>
      <c r="G10" s="28">
        <v>2</v>
      </c>
      <c r="H10" s="30" t="str">
        <f>VLOOKUP(Tdata2[[#This Row],[Niveau]],Tdefinitions[],2,0)</f>
        <v>NSP</v>
      </c>
    </row>
    <row r="11" spans="2:11" ht="14.5" x14ac:dyDescent="0.25">
      <c r="B11" s="12" t="s">
        <v>56</v>
      </c>
      <c r="C11" s="25" t="s">
        <v>57</v>
      </c>
      <c r="D11" s="12">
        <v>22</v>
      </c>
      <c r="E11" s="26">
        <v>1</v>
      </c>
      <c r="F11" s="28" t="s">
        <v>39</v>
      </c>
      <c r="G11" s="28">
        <v>-2</v>
      </c>
      <c r="H11" s="30" t="str">
        <f>VLOOKUP(Tdata2[[#This Row],[Niveau]],Tdefinitions[],2,0)</f>
        <v>Pas d'accord</v>
      </c>
    </row>
    <row r="12" spans="2:11" ht="14.5" x14ac:dyDescent="0.25">
      <c r="B12" s="12" t="s">
        <v>56</v>
      </c>
      <c r="C12" s="25" t="s">
        <v>57</v>
      </c>
      <c r="D12" s="12">
        <v>22</v>
      </c>
      <c r="E12" s="26">
        <v>1</v>
      </c>
      <c r="F12" s="28" t="s">
        <v>40</v>
      </c>
      <c r="G12" s="28">
        <v>2</v>
      </c>
      <c r="H12" s="30" t="str">
        <f>VLOOKUP(Tdata2[[#This Row],[Niveau]],Tdefinitions[],2,0)</f>
        <v>NSP</v>
      </c>
    </row>
    <row r="13" spans="2:11" ht="14.5" x14ac:dyDescent="0.25">
      <c r="B13" s="12" t="s">
        <v>56</v>
      </c>
      <c r="C13" s="25" t="s">
        <v>57</v>
      </c>
      <c r="D13" s="12">
        <v>22</v>
      </c>
      <c r="E13" s="26">
        <v>1</v>
      </c>
      <c r="F13" s="28" t="s">
        <v>41</v>
      </c>
      <c r="G13" s="28">
        <v>0</v>
      </c>
      <c r="H13" s="30" t="str">
        <f>VLOOKUP(Tdata2[[#This Row],[Niveau]],Tdefinitions[],2,0)</f>
        <v>Plutôt d'accord</v>
      </c>
    </row>
    <row r="14" spans="2:11" ht="14.5" x14ac:dyDescent="0.25">
      <c r="B14" s="12" t="s">
        <v>56</v>
      </c>
      <c r="C14" s="25" t="s">
        <v>57</v>
      </c>
      <c r="D14" s="12">
        <v>22</v>
      </c>
      <c r="E14" s="26">
        <v>1</v>
      </c>
      <c r="F14" s="28" t="s">
        <v>42</v>
      </c>
      <c r="G14" s="28">
        <v>0</v>
      </c>
      <c r="H14" s="30" t="str">
        <f>VLOOKUP(Tdata2[[#This Row],[Niveau]],Tdefinitions[],2,0)</f>
        <v>Plutôt d'accord</v>
      </c>
    </row>
    <row r="15" spans="2:11" ht="14.5" x14ac:dyDescent="0.25">
      <c r="B15" s="12" t="s">
        <v>56</v>
      </c>
      <c r="C15" s="25" t="s">
        <v>57</v>
      </c>
      <c r="D15" s="12">
        <v>22</v>
      </c>
      <c r="E15" s="26">
        <v>1</v>
      </c>
      <c r="F15" s="28" t="s">
        <v>43</v>
      </c>
      <c r="G15" s="28">
        <v>0</v>
      </c>
      <c r="H15" s="30" t="str">
        <f>VLOOKUP(Tdata2[[#This Row],[Niveau]],Tdefinitions[],2,0)</f>
        <v>Plutôt d'accord</v>
      </c>
    </row>
    <row r="16" spans="2:11" ht="14.5" x14ac:dyDescent="0.25">
      <c r="B16" s="12" t="s">
        <v>56</v>
      </c>
      <c r="C16" s="25" t="s">
        <v>57</v>
      </c>
      <c r="D16" s="12">
        <v>22</v>
      </c>
      <c r="E16" s="26">
        <v>1</v>
      </c>
      <c r="F16" s="28" t="s">
        <v>44</v>
      </c>
      <c r="G16" s="28">
        <v>2</v>
      </c>
      <c r="H16" s="30" t="str">
        <f>VLOOKUP(Tdata2[[#This Row],[Niveau]],Tdefinitions[],2,0)</f>
        <v>NSP</v>
      </c>
    </row>
    <row r="17" spans="2:8" ht="14.5" x14ac:dyDescent="0.25">
      <c r="B17" s="12" t="s">
        <v>56</v>
      </c>
      <c r="C17" s="25" t="s">
        <v>57</v>
      </c>
      <c r="D17" s="12">
        <v>22</v>
      </c>
      <c r="E17" s="26">
        <v>1</v>
      </c>
      <c r="F17" s="28" t="s">
        <v>45</v>
      </c>
      <c r="G17" s="28">
        <v>1</v>
      </c>
      <c r="H17" s="30" t="str">
        <f>VLOOKUP(Tdata2[[#This Row],[Niveau]],Tdefinitions[],2,0)</f>
        <v>Tout à fait d'accord</v>
      </c>
    </row>
    <row r="18" spans="2:8" ht="14.5" x14ac:dyDescent="0.25">
      <c r="B18" s="12" t="s">
        <v>56</v>
      </c>
      <c r="C18" s="25" t="s">
        <v>57</v>
      </c>
      <c r="D18" s="12">
        <v>22</v>
      </c>
      <c r="E18" s="26">
        <v>1</v>
      </c>
      <c r="F18" s="28" t="s">
        <v>46</v>
      </c>
      <c r="G18" s="28">
        <v>-2</v>
      </c>
      <c r="H18" s="30" t="str">
        <f>VLOOKUP(Tdata2[[#This Row],[Niveau]],Tdefinitions[],2,0)</f>
        <v>Pas d'accord</v>
      </c>
    </row>
    <row r="19" spans="2:8" ht="14.5" x14ac:dyDescent="0.25">
      <c r="B19" s="12" t="s">
        <v>56</v>
      </c>
      <c r="C19" s="25" t="s">
        <v>57</v>
      </c>
      <c r="D19" s="12">
        <v>22</v>
      </c>
      <c r="E19" s="26">
        <v>1</v>
      </c>
      <c r="F19" s="28" t="s">
        <v>47</v>
      </c>
      <c r="G19" s="28">
        <v>-2</v>
      </c>
      <c r="H19" s="30" t="str">
        <f>VLOOKUP(Tdata2[[#This Row],[Niveau]],Tdefinitions[],2,0)</f>
        <v>Pas d'accord</v>
      </c>
    </row>
    <row r="20" spans="2:8" ht="14.5" x14ac:dyDescent="0.25">
      <c r="B20" s="12" t="s">
        <v>56</v>
      </c>
      <c r="C20" s="25" t="s">
        <v>57</v>
      </c>
      <c r="D20" s="12">
        <v>22</v>
      </c>
      <c r="E20" s="26">
        <v>1</v>
      </c>
      <c r="F20" s="28" t="s">
        <v>48</v>
      </c>
      <c r="G20" s="28">
        <v>-2</v>
      </c>
      <c r="H20" s="30" t="str">
        <f>VLOOKUP(Tdata2[[#This Row],[Niveau]],Tdefinitions[],2,0)</f>
        <v>Pas d'accord</v>
      </c>
    </row>
    <row r="21" spans="2:8" ht="14.5" x14ac:dyDescent="0.25">
      <c r="B21" s="12" t="s">
        <v>56</v>
      </c>
      <c r="C21" s="25" t="s">
        <v>57</v>
      </c>
      <c r="D21" s="12">
        <v>22</v>
      </c>
      <c r="E21" s="26">
        <v>1</v>
      </c>
      <c r="F21" s="28" t="s">
        <v>49</v>
      </c>
      <c r="G21" s="28">
        <v>-1</v>
      </c>
      <c r="H21" s="30" t="str">
        <f>VLOOKUP(Tdata2[[#This Row],[Niveau]],Tdefinitions[],2,0)</f>
        <v>Plutôt pas d'accord</v>
      </c>
    </row>
    <row r="22" spans="2:8" ht="14.5" x14ac:dyDescent="0.25">
      <c r="B22" s="12" t="s">
        <v>56</v>
      </c>
      <c r="C22" s="25" t="s">
        <v>57</v>
      </c>
      <c r="D22" s="12">
        <v>22</v>
      </c>
      <c r="E22" s="26">
        <v>1</v>
      </c>
      <c r="F22" s="28" t="s">
        <v>50</v>
      </c>
      <c r="G22" s="28">
        <v>2</v>
      </c>
      <c r="H22" s="30" t="str">
        <f>VLOOKUP(Tdata2[[#This Row],[Niveau]],Tdefinitions[],2,0)</f>
        <v>NSP</v>
      </c>
    </row>
    <row r="23" spans="2:8" ht="14.5" x14ac:dyDescent="0.25">
      <c r="B23" s="12" t="s">
        <v>59</v>
      </c>
      <c r="C23" s="25" t="s">
        <v>60</v>
      </c>
      <c r="D23" s="12">
        <v>28</v>
      </c>
      <c r="E23" s="26">
        <v>1</v>
      </c>
      <c r="F23" s="28" t="s">
        <v>31</v>
      </c>
      <c r="G23" s="28">
        <v>2</v>
      </c>
      <c r="H23" s="30" t="str">
        <f>VLOOKUP(Tdata2[[#This Row],[Niveau]],Tdefinitions[],2,0)</f>
        <v>NSP</v>
      </c>
    </row>
    <row r="24" spans="2:8" ht="14.5" x14ac:dyDescent="0.25">
      <c r="B24" s="12" t="s">
        <v>59</v>
      </c>
      <c r="C24" s="25" t="s">
        <v>60</v>
      </c>
      <c r="D24" s="12">
        <v>28</v>
      </c>
      <c r="E24" s="26">
        <v>1</v>
      </c>
      <c r="F24" s="28" t="s">
        <v>32</v>
      </c>
      <c r="G24" s="28">
        <v>1</v>
      </c>
      <c r="H24" s="30" t="str">
        <f>VLOOKUP(Tdata2[[#This Row],[Niveau]],Tdefinitions[],2,0)</f>
        <v>Tout à fait d'accord</v>
      </c>
    </row>
    <row r="25" spans="2:8" ht="14.5" x14ac:dyDescent="0.25">
      <c r="B25" s="12" t="s">
        <v>59</v>
      </c>
      <c r="C25" s="25" t="s">
        <v>60</v>
      </c>
      <c r="D25" s="12">
        <v>28</v>
      </c>
      <c r="E25" s="26">
        <v>1</v>
      </c>
      <c r="F25" s="28" t="s">
        <v>33</v>
      </c>
      <c r="G25" s="28">
        <v>1</v>
      </c>
      <c r="H25" s="30" t="str">
        <f>VLOOKUP(Tdata2[[#This Row],[Niveau]],Tdefinitions[],2,0)</f>
        <v>Tout à fait d'accord</v>
      </c>
    </row>
    <row r="26" spans="2:8" ht="14.5" x14ac:dyDescent="0.25">
      <c r="B26" s="12" t="s">
        <v>59</v>
      </c>
      <c r="C26" s="25" t="s">
        <v>60</v>
      </c>
      <c r="D26" s="12">
        <v>28</v>
      </c>
      <c r="E26" s="26">
        <v>1</v>
      </c>
      <c r="F26" s="28" t="s">
        <v>34</v>
      </c>
      <c r="G26" s="28">
        <v>1</v>
      </c>
      <c r="H26" s="30" t="str">
        <f>VLOOKUP(Tdata2[[#This Row],[Niveau]],Tdefinitions[],2,0)</f>
        <v>Tout à fait d'accord</v>
      </c>
    </row>
    <row r="27" spans="2:8" ht="14.5" x14ac:dyDescent="0.25">
      <c r="B27" s="12" t="s">
        <v>59</v>
      </c>
      <c r="C27" s="25" t="s">
        <v>60</v>
      </c>
      <c r="D27" s="12">
        <v>28</v>
      </c>
      <c r="E27" s="26">
        <v>1</v>
      </c>
      <c r="F27" s="28" t="s">
        <v>35</v>
      </c>
      <c r="G27" s="28">
        <v>1</v>
      </c>
      <c r="H27" s="30" t="str">
        <f>VLOOKUP(Tdata2[[#This Row],[Niveau]],Tdefinitions[],2,0)</f>
        <v>Tout à fait d'accord</v>
      </c>
    </row>
    <row r="28" spans="2:8" ht="14.5" x14ac:dyDescent="0.25">
      <c r="B28" s="12" t="s">
        <v>59</v>
      </c>
      <c r="C28" s="25" t="s">
        <v>60</v>
      </c>
      <c r="D28" s="12">
        <v>28</v>
      </c>
      <c r="E28" s="26">
        <v>1</v>
      </c>
      <c r="F28" s="28" t="s">
        <v>36</v>
      </c>
      <c r="G28" s="28">
        <v>1</v>
      </c>
      <c r="H28" s="30" t="str">
        <f>VLOOKUP(Tdata2[[#This Row],[Niveau]],Tdefinitions[],2,0)</f>
        <v>Tout à fait d'accord</v>
      </c>
    </row>
    <row r="29" spans="2:8" ht="14.5" x14ac:dyDescent="0.25">
      <c r="B29" s="12" t="s">
        <v>59</v>
      </c>
      <c r="C29" s="25" t="s">
        <v>60</v>
      </c>
      <c r="D29" s="12">
        <v>28</v>
      </c>
      <c r="E29" s="26">
        <v>1</v>
      </c>
      <c r="F29" s="28" t="s">
        <v>37</v>
      </c>
      <c r="G29" s="28">
        <v>1</v>
      </c>
      <c r="H29" s="30" t="str">
        <f>VLOOKUP(Tdata2[[#This Row],[Niveau]],Tdefinitions[],2,0)</f>
        <v>Tout à fait d'accord</v>
      </c>
    </row>
    <row r="30" spans="2:8" ht="14.5" x14ac:dyDescent="0.25">
      <c r="B30" s="12" t="s">
        <v>59</v>
      </c>
      <c r="C30" s="25" t="s">
        <v>60</v>
      </c>
      <c r="D30" s="12">
        <v>28</v>
      </c>
      <c r="E30" s="26">
        <v>1</v>
      </c>
      <c r="F30" s="28" t="s">
        <v>38</v>
      </c>
      <c r="G30" s="28">
        <v>-1</v>
      </c>
      <c r="H30" s="30" t="str">
        <f>VLOOKUP(Tdata2[[#This Row],[Niveau]],Tdefinitions[],2,0)</f>
        <v>Plutôt pas d'accord</v>
      </c>
    </row>
    <row r="31" spans="2:8" ht="14.5" x14ac:dyDescent="0.25">
      <c r="B31" s="12" t="s">
        <v>59</v>
      </c>
      <c r="C31" s="25" t="s">
        <v>60</v>
      </c>
      <c r="D31" s="12">
        <v>28</v>
      </c>
      <c r="E31" s="26">
        <v>1</v>
      </c>
      <c r="F31" s="28" t="s">
        <v>39</v>
      </c>
      <c r="G31" s="28">
        <v>-1</v>
      </c>
      <c r="H31" s="30" t="str">
        <f>VLOOKUP(Tdata2[[#This Row],[Niveau]],Tdefinitions[],2,0)</f>
        <v>Plutôt pas d'accord</v>
      </c>
    </row>
    <row r="32" spans="2:8" ht="14.5" x14ac:dyDescent="0.25">
      <c r="B32" s="12" t="s">
        <v>59</v>
      </c>
      <c r="C32" s="25" t="s">
        <v>60</v>
      </c>
      <c r="D32" s="12">
        <v>28</v>
      </c>
      <c r="E32" s="26">
        <v>1</v>
      </c>
      <c r="F32" s="28" t="s">
        <v>40</v>
      </c>
      <c r="G32" s="28">
        <v>2</v>
      </c>
      <c r="H32" s="30" t="str">
        <f>VLOOKUP(Tdata2[[#This Row],[Niveau]],Tdefinitions[],2,0)</f>
        <v>NSP</v>
      </c>
    </row>
    <row r="33" spans="2:8" ht="14.5" x14ac:dyDescent="0.25">
      <c r="B33" s="12" t="s">
        <v>59</v>
      </c>
      <c r="C33" s="25" t="s">
        <v>60</v>
      </c>
      <c r="D33" s="12">
        <v>28</v>
      </c>
      <c r="E33" s="26">
        <v>1</v>
      </c>
      <c r="F33" s="28" t="s">
        <v>41</v>
      </c>
      <c r="G33" s="28">
        <v>2</v>
      </c>
      <c r="H33" s="30" t="str">
        <f>VLOOKUP(Tdata2[[#This Row],[Niveau]],Tdefinitions[],2,0)</f>
        <v>NSP</v>
      </c>
    </row>
    <row r="34" spans="2:8" ht="14.5" x14ac:dyDescent="0.25">
      <c r="B34" s="12" t="s">
        <v>59</v>
      </c>
      <c r="C34" s="25" t="s">
        <v>60</v>
      </c>
      <c r="D34" s="12">
        <v>28</v>
      </c>
      <c r="E34" s="26">
        <v>1</v>
      </c>
      <c r="F34" s="28" t="s">
        <v>42</v>
      </c>
      <c r="G34" s="28">
        <v>2</v>
      </c>
      <c r="H34" s="30" t="str">
        <f>VLOOKUP(Tdata2[[#This Row],[Niveau]],Tdefinitions[],2,0)</f>
        <v>NSP</v>
      </c>
    </row>
    <row r="35" spans="2:8" ht="14.5" x14ac:dyDescent="0.25">
      <c r="B35" s="12" t="s">
        <v>59</v>
      </c>
      <c r="C35" s="25" t="s">
        <v>60</v>
      </c>
      <c r="D35" s="12">
        <v>28</v>
      </c>
      <c r="E35" s="26">
        <v>1</v>
      </c>
      <c r="F35" s="28" t="s">
        <v>43</v>
      </c>
      <c r="G35" s="28">
        <v>2</v>
      </c>
      <c r="H35" s="30" t="str">
        <f>VLOOKUP(Tdata2[[#This Row],[Niveau]],Tdefinitions[],2,0)</f>
        <v>NSP</v>
      </c>
    </row>
    <row r="36" spans="2:8" ht="14.5" x14ac:dyDescent="0.25">
      <c r="B36" s="12" t="s">
        <v>59</v>
      </c>
      <c r="C36" s="25" t="s">
        <v>60</v>
      </c>
      <c r="D36" s="12">
        <v>28</v>
      </c>
      <c r="E36" s="26">
        <v>1</v>
      </c>
      <c r="F36" s="28" t="s">
        <v>44</v>
      </c>
      <c r="G36" s="28">
        <v>-2</v>
      </c>
      <c r="H36" s="30" t="str">
        <f>VLOOKUP(Tdata2[[#This Row],[Niveau]],Tdefinitions[],2,0)</f>
        <v>Pas d'accord</v>
      </c>
    </row>
    <row r="37" spans="2:8" ht="14.5" x14ac:dyDescent="0.25">
      <c r="B37" s="12" t="s">
        <v>59</v>
      </c>
      <c r="C37" s="25" t="s">
        <v>60</v>
      </c>
      <c r="D37" s="12">
        <v>28</v>
      </c>
      <c r="E37" s="26">
        <v>1</v>
      </c>
      <c r="F37" s="28" t="s">
        <v>45</v>
      </c>
      <c r="G37" s="28">
        <v>-2</v>
      </c>
      <c r="H37" s="30" t="str">
        <f>VLOOKUP(Tdata2[[#This Row],[Niveau]],Tdefinitions[],2,0)</f>
        <v>Pas d'accord</v>
      </c>
    </row>
    <row r="38" spans="2:8" ht="14.5" x14ac:dyDescent="0.25">
      <c r="B38" s="12" t="s">
        <v>59</v>
      </c>
      <c r="C38" s="25" t="s">
        <v>60</v>
      </c>
      <c r="D38" s="12">
        <v>28</v>
      </c>
      <c r="E38" s="26">
        <v>1</v>
      </c>
      <c r="F38" s="28" t="s">
        <v>46</v>
      </c>
      <c r="G38" s="28">
        <v>-1</v>
      </c>
      <c r="H38" s="30" t="str">
        <f>VLOOKUP(Tdata2[[#This Row],[Niveau]],Tdefinitions[],2,0)</f>
        <v>Plutôt pas d'accord</v>
      </c>
    </row>
    <row r="39" spans="2:8" ht="14.5" x14ac:dyDescent="0.25">
      <c r="B39" s="12" t="s">
        <v>59</v>
      </c>
      <c r="C39" s="25" t="s">
        <v>60</v>
      </c>
      <c r="D39" s="12">
        <v>28</v>
      </c>
      <c r="E39" s="26">
        <v>1</v>
      </c>
      <c r="F39" s="28" t="s">
        <v>47</v>
      </c>
      <c r="G39" s="28">
        <v>1</v>
      </c>
      <c r="H39" s="30" t="str">
        <f>VLOOKUP(Tdata2[[#This Row],[Niveau]],Tdefinitions[],2,0)</f>
        <v>Tout à fait d'accord</v>
      </c>
    </row>
    <row r="40" spans="2:8" ht="14.5" x14ac:dyDescent="0.25">
      <c r="B40" s="12" t="s">
        <v>59</v>
      </c>
      <c r="C40" s="25" t="s">
        <v>60</v>
      </c>
      <c r="D40" s="12">
        <v>28</v>
      </c>
      <c r="E40" s="26">
        <v>1</v>
      </c>
      <c r="F40" s="28" t="s">
        <v>48</v>
      </c>
      <c r="G40" s="28">
        <v>2</v>
      </c>
      <c r="H40" s="30" t="str">
        <f>VLOOKUP(Tdata2[[#This Row],[Niveau]],Tdefinitions[],2,0)</f>
        <v>NSP</v>
      </c>
    </row>
    <row r="41" spans="2:8" ht="14.5" x14ac:dyDescent="0.25">
      <c r="B41" s="12" t="s">
        <v>59</v>
      </c>
      <c r="C41" s="25" t="s">
        <v>60</v>
      </c>
      <c r="D41" s="12">
        <v>28</v>
      </c>
      <c r="E41" s="26">
        <v>1</v>
      </c>
      <c r="F41" s="28" t="s">
        <v>49</v>
      </c>
      <c r="G41" s="28">
        <v>0</v>
      </c>
      <c r="H41" s="30" t="str">
        <f>VLOOKUP(Tdata2[[#This Row],[Niveau]],Tdefinitions[],2,0)</f>
        <v>Plutôt d'accord</v>
      </c>
    </row>
    <row r="42" spans="2:8" ht="14.5" x14ac:dyDescent="0.25">
      <c r="B42" s="12" t="s">
        <v>59</v>
      </c>
      <c r="C42" s="25" t="s">
        <v>60</v>
      </c>
      <c r="D42" s="12">
        <v>28</v>
      </c>
      <c r="E42" s="26">
        <v>1</v>
      </c>
      <c r="F42" s="28" t="s">
        <v>50</v>
      </c>
      <c r="G42" s="28">
        <v>0</v>
      </c>
      <c r="H42" s="30" t="str">
        <f>VLOOKUP(Tdata2[[#This Row],[Niveau]],Tdefinitions[],2,0)</f>
        <v>Plutôt d'accord</v>
      </c>
    </row>
    <row r="43" spans="2:8" ht="14.5" x14ac:dyDescent="0.25">
      <c r="B43" s="12" t="s">
        <v>62</v>
      </c>
      <c r="C43" s="25" t="s">
        <v>57</v>
      </c>
      <c r="D43" s="12">
        <v>21</v>
      </c>
      <c r="E43" s="26">
        <v>1</v>
      </c>
      <c r="F43" s="28" t="s">
        <v>31</v>
      </c>
      <c r="G43" s="28">
        <v>0</v>
      </c>
      <c r="H43" s="30" t="str">
        <f>VLOOKUP(Tdata2[[#This Row],[Niveau]],Tdefinitions[],2,0)</f>
        <v>Plutôt d'accord</v>
      </c>
    </row>
    <row r="44" spans="2:8" ht="14.5" x14ac:dyDescent="0.25">
      <c r="B44" s="12" t="s">
        <v>62</v>
      </c>
      <c r="C44" s="25" t="s">
        <v>57</v>
      </c>
      <c r="D44" s="12">
        <v>21</v>
      </c>
      <c r="E44" s="26">
        <v>1</v>
      </c>
      <c r="F44" s="28" t="s">
        <v>32</v>
      </c>
      <c r="G44" s="28">
        <v>0</v>
      </c>
      <c r="H44" s="30" t="str">
        <f>VLOOKUP(Tdata2[[#This Row],[Niveau]],Tdefinitions[],2,0)</f>
        <v>Plutôt d'accord</v>
      </c>
    </row>
    <row r="45" spans="2:8" ht="14.5" x14ac:dyDescent="0.25">
      <c r="B45" s="12" t="s">
        <v>62</v>
      </c>
      <c r="C45" s="25" t="s">
        <v>57</v>
      </c>
      <c r="D45" s="12">
        <v>21</v>
      </c>
      <c r="E45" s="26">
        <v>1</v>
      </c>
      <c r="F45" s="28" t="s">
        <v>33</v>
      </c>
      <c r="G45" s="28">
        <v>0</v>
      </c>
      <c r="H45" s="30" t="str">
        <f>VLOOKUP(Tdata2[[#This Row],[Niveau]],Tdefinitions[],2,0)</f>
        <v>Plutôt d'accord</v>
      </c>
    </row>
    <row r="46" spans="2:8" ht="14.5" x14ac:dyDescent="0.25">
      <c r="B46" s="12" t="s">
        <v>62</v>
      </c>
      <c r="C46" s="25" t="s">
        <v>57</v>
      </c>
      <c r="D46" s="12">
        <v>21</v>
      </c>
      <c r="E46" s="26">
        <v>1</v>
      </c>
      <c r="F46" s="28" t="s">
        <v>34</v>
      </c>
      <c r="G46" s="28">
        <v>2</v>
      </c>
      <c r="H46" s="30" t="str">
        <f>VLOOKUP(Tdata2[[#This Row],[Niveau]],Tdefinitions[],2,0)</f>
        <v>NSP</v>
      </c>
    </row>
    <row r="47" spans="2:8" ht="14.5" x14ac:dyDescent="0.25">
      <c r="B47" s="12" t="s">
        <v>62</v>
      </c>
      <c r="C47" s="25" t="s">
        <v>57</v>
      </c>
      <c r="D47" s="12">
        <v>21</v>
      </c>
      <c r="E47" s="26">
        <v>1</v>
      </c>
      <c r="F47" s="28" t="s">
        <v>35</v>
      </c>
      <c r="G47" s="28">
        <v>2</v>
      </c>
      <c r="H47" s="30" t="str">
        <f>VLOOKUP(Tdata2[[#This Row],[Niveau]],Tdefinitions[],2,0)</f>
        <v>NSP</v>
      </c>
    </row>
    <row r="48" spans="2:8" ht="14.5" x14ac:dyDescent="0.25">
      <c r="B48" s="12" t="s">
        <v>62</v>
      </c>
      <c r="C48" s="25" t="s">
        <v>57</v>
      </c>
      <c r="D48" s="12">
        <v>21</v>
      </c>
      <c r="E48" s="26">
        <v>1</v>
      </c>
      <c r="F48" s="28" t="s">
        <v>36</v>
      </c>
      <c r="G48" s="28">
        <v>1</v>
      </c>
      <c r="H48" s="30" t="str">
        <f>VLOOKUP(Tdata2[[#This Row],[Niveau]],Tdefinitions[],2,0)</f>
        <v>Tout à fait d'accord</v>
      </c>
    </row>
    <row r="49" spans="2:8" ht="14.5" x14ac:dyDescent="0.25">
      <c r="B49" s="12" t="s">
        <v>62</v>
      </c>
      <c r="C49" s="25" t="s">
        <v>57</v>
      </c>
      <c r="D49" s="12">
        <v>21</v>
      </c>
      <c r="E49" s="26">
        <v>1</v>
      </c>
      <c r="F49" s="28" t="s">
        <v>37</v>
      </c>
      <c r="G49" s="28">
        <v>1</v>
      </c>
      <c r="H49" s="30" t="str">
        <f>VLOOKUP(Tdata2[[#This Row],[Niveau]],Tdefinitions[],2,0)</f>
        <v>Tout à fait d'accord</v>
      </c>
    </row>
    <row r="50" spans="2:8" ht="14.5" x14ac:dyDescent="0.25">
      <c r="B50" s="12" t="s">
        <v>62</v>
      </c>
      <c r="C50" s="25" t="s">
        <v>57</v>
      </c>
      <c r="D50" s="12">
        <v>21</v>
      </c>
      <c r="E50" s="26">
        <v>1</v>
      </c>
      <c r="F50" s="28" t="s">
        <v>38</v>
      </c>
      <c r="G50" s="28">
        <v>1</v>
      </c>
      <c r="H50" s="30" t="str">
        <f>VLOOKUP(Tdata2[[#This Row],[Niveau]],Tdefinitions[],2,0)</f>
        <v>Tout à fait d'accord</v>
      </c>
    </row>
    <row r="51" spans="2:8" ht="14.5" x14ac:dyDescent="0.25">
      <c r="B51" s="12" t="s">
        <v>62</v>
      </c>
      <c r="C51" s="25" t="s">
        <v>57</v>
      </c>
      <c r="D51" s="12">
        <v>21</v>
      </c>
      <c r="E51" s="26">
        <v>1</v>
      </c>
      <c r="F51" s="28" t="s">
        <v>39</v>
      </c>
      <c r="G51" s="28">
        <v>2</v>
      </c>
      <c r="H51" s="30" t="str">
        <f>VLOOKUP(Tdata2[[#This Row],[Niveau]],Tdefinitions[],2,0)</f>
        <v>NSP</v>
      </c>
    </row>
    <row r="52" spans="2:8" ht="14.5" x14ac:dyDescent="0.25">
      <c r="B52" s="12" t="s">
        <v>62</v>
      </c>
      <c r="C52" s="25" t="s">
        <v>57</v>
      </c>
      <c r="D52" s="12">
        <v>21</v>
      </c>
      <c r="E52" s="26">
        <v>1</v>
      </c>
      <c r="F52" s="28" t="s">
        <v>40</v>
      </c>
      <c r="G52" s="28">
        <v>2</v>
      </c>
      <c r="H52" s="30" t="str">
        <f>VLOOKUP(Tdata2[[#This Row],[Niveau]],Tdefinitions[],2,0)</f>
        <v>NSP</v>
      </c>
    </row>
    <row r="53" spans="2:8" ht="14.5" x14ac:dyDescent="0.25">
      <c r="B53" s="12" t="s">
        <v>62</v>
      </c>
      <c r="C53" s="25" t="s">
        <v>57</v>
      </c>
      <c r="D53" s="12">
        <v>21</v>
      </c>
      <c r="E53" s="26">
        <v>1</v>
      </c>
      <c r="F53" s="28" t="s">
        <v>41</v>
      </c>
      <c r="G53" s="28">
        <v>2</v>
      </c>
      <c r="H53" s="30" t="str">
        <f>VLOOKUP(Tdata2[[#This Row],[Niveau]],Tdefinitions[],2,0)</f>
        <v>NSP</v>
      </c>
    </row>
    <row r="54" spans="2:8" ht="14.5" x14ac:dyDescent="0.25">
      <c r="B54" s="12" t="s">
        <v>62</v>
      </c>
      <c r="C54" s="25" t="s">
        <v>57</v>
      </c>
      <c r="D54" s="12">
        <v>21</v>
      </c>
      <c r="E54" s="26">
        <v>1</v>
      </c>
      <c r="F54" s="28" t="s">
        <v>42</v>
      </c>
      <c r="G54" s="28">
        <v>-1</v>
      </c>
      <c r="H54" s="30" t="str">
        <f>VLOOKUP(Tdata2[[#This Row],[Niveau]],Tdefinitions[],2,0)</f>
        <v>Plutôt pas d'accord</v>
      </c>
    </row>
    <row r="55" spans="2:8" ht="14.5" x14ac:dyDescent="0.25">
      <c r="B55" s="12" t="s">
        <v>62</v>
      </c>
      <c r="C55" s="25" t="s">
        <v>57</v>
      </c>
      <c r="D55" s="12">
        <v>21</v>
      </c>
      <c r="E55" s="26">
        <v>1</v>
      </c>
      <c r="F55" s="28" t="s">
        <v>43</v>
      </c>
      <c r="G55" s="28">
        <v>-1</v>
      </c>
      <c r="H55" s="30" t="str">
        <f>VLOOKUP(Tdata2[[#This Row],[Niveau]],Tdefinitions[],2,0)</f>
        <v>Plutôt pas d'accord</v>
      </c>
    </row>
    <row r="56" spans="2:8" ht="14.5" x14ac:dyDescent="0.25">
      <c r="B56" s="12" t="s">
        <v>62</v>
      </c>
      <c r="C56" s="25" t="s">
        <v>57</v>
      </c>
      <c r="D56" s="12">
        <v>21</v>
      </c>
      <c r="E56" s="26">
        <v>1</v>
      </c>
      <c r="F56" s="28" t="s">
        <v>44</v>
      </c>
      <c r="G56" s="28">
        <v>-1</v>
      </c>
      <c r="H56" s="30" t="str">
        <f>VLOOKUP(Tdata2[[#This Row],[Niveau]],Tdefinitions[],2,0)</f>
        <v>Plutôt pas d'accord</v>
      </c>
    </row>
    <row r="57" spans="2:8" ht="14.5" x14ac:dyDescent="0.25">
      <c r="B57" s="12" t="s">
        <v>62</v>
      </c>
      <c r="C57" s="25" t="s">
        <v>57</v>
      </c>
      <c r="D57" s="12">
        <v>21</v>
      </c>
      <c r="E57" s="26">
        <v>1</v>
      </c>
      <c r="F57" s="28" t="s">
        <v>45</v>
      </c>
      <c r="G57" s="28">
        <v>0</v>
      </c>
      <c r="H57" s="30" t="str">
        <f>VLOOKUP(Tdata2[[#This Row],[Niveau]],Tdefinitions[],2,0)</f>
        <v>Plutôt d'accord</v>
      </c>
    </row>
    <row r="58" spans="2:8" ht="14.5" x14ac:dyDescent="0.25">
      <c r="B58" s="12" t="s">
        <v>62</v>
      </c>
      <c r="C58" s="25" t="s">
        <v>57</v>
      </c>
      <c r="D58" s="12">
        <v>21</v>
      </c>
      <c r="E58" s="26">
        <v>1</v>
      </c>
      <c r="F58" s="28" t="s">
        <v>46</v>
      </c>
      <c r="G58" s="28">
        <v>0</v>
      </c>
      <c r="H58" s="30" t="str">
        <f>VLOOKUP(Tdata2[[#This Row],[Niveau]],Tdefinitions[],2,0)</f>
        <v>Plutôt d'accord</v>
      </c>
    </row>
    <row r="59" spans="2:8" ht="14.5" x14ac:dyDescent="0.25">
      <c r="B59" s="12" t="s">
        <v>62</v>
      </c>
      <c r="C59" s="25" t="s">
        <v>57</v>
      </c>
      <c r="D59" s="12">
        <v>21</v>
      </c>
      <c r="E59" s="26">
        <v>1</v>
      </c>
      <c r="F59" s="28" t="s">
        <v>47</v>
      </c>
      <c r="G59" s="28">
        <v>0</v>
      </c>
      <c r="H59" s="30" t="str">
        <f>VLOOKUP(Tdata2[[#This Row],[Niveau]],Tdefinitions[],2,0)</f>
        <v>Plutôt d'accord</v>
      </c>
    </row>
    <row r="60" spans="2:8" ht="14.5" x14ac:dyDescent="0.25">
      <c r="B60" s="12" t="s">
        <v>62</v>
      </c>
      <c r="C60" s="25" t="s">
        <v>57</v>
      </c>
      <c r="D60" s="12">
        <v>21</v>
      </c>
      <c r="E60" s="26">
        <v>1</v>
      </c>
      <c r="F60" s="28" t="s">
        <v>48</v>
      </c>
      <c r="G60" s="28">
        <v>-2</v>
      </c>
      <c r="H60" s="30" t="str">
        <f>VLOOKUP(Tdata2[[#This Row],[Niveau]],Tdefinitions[],2,0)</f>
        <v>Pas d'accord</v>
      </c>
    </row>
    <row r="61" spans="2:8" ht="14.5" x14ac:dyDescent="0.25">
      <c r="B61" s="12" t="s">
        <v>62</v>
      </c>
      <c r="C61" s="25" t="s">
        <v>57</v>
      </c>
      <c r="D61" s="12">
        <v>21</v>
      </c>
      <c r="E61" s="26">
        <v>1</v>
      </c>
      <c r="F61" s="28" t="s">
        <v>49</v>
      </c>
      <c r="G61" s="28">
        <v>-1</v>
      </c>
      <c r="H61" s="30" t="str">
        <f>VLOOKUP(Tdata2[[#This Row],[Niveau]],Tdefinitions[],2,0)</f>
        <v>Plutôt pas d'accord</v>
      </c>
    </row>
    <row r="62" spans="2:8" ht="14.5" x14ac:dyDescent="0.25">
      <c r="B62" s="12" t="s">
        <v>62</v>
      </c>
      <c r="C62" s="25" t="s">
        <v>57</v>
      </c>
      <c r="D62" s="12">
        <v>21</v>
      </c>
      <c r="E62" s="26">
        <v>1</v>
      </c>
      <c r="F62" s="28" t="s">
        <v>50</v>
      </c>
      <c r="G62" s="28">
        <v>2</v>
      </c>
      <c r="H62" s="30" t="str">
        <f>VLOOKUP(Tdata2[[#This Row],[Niveau]],Tdefinitions[],2,0)</f>
        <v>NSP</v>
      </c>
    </row>
    <row r="63" spans="2:8" ht="14.5" x14ac:dyDescent="0.25">
      <c r="B63" s="12" t="s">
        <v>28</v>
      </c>
      <c r="C63" s="25" t="s">
        <v>60</v>
      </c>
      <c r="D63" s="12">
        <v>36</v>
      </c>
      <c r="E63" s="26">
        <v>0.8</v>
      </c>
      <c r="F63" s="28" t="s">
        <v>31</v>
      </c>
      <c r="G63" s="28">
        <v>1</v>
      </c>
      <c r="H63" s="30" t="str">
        <f>VLOOKUP(Tdata2[[#This Row],[Niveau]],Tdefinitions[],2,0)</f>
        <v>Tout à fait d'accord</v>
      </c>
    </row>
    <row r="64" spans="2:8" ht="14.5" x14ac:dyDescent="0.25">
      <c r="B64" s="12" t="s">
        <v>28</v>
      </c>
      <c r="C64" s="25" t="s">
        <v>60</v>
      </c>
      <c r="D64" s="12">
        <v>36</v>
      </c>
      <c r="E64" s="26">
        <v>0.8</v>
      </c>
      <c r="F64" s="28" t="s">
        <v>32</v>
      </c>
      <c r="G64" s="28">
        <v>1</v>
      </c>
      <c r="H64" s="30" t="str">
        <f>VLOOKUP(Tdata2[[#This Row],[Niveau]],Tdefinitions[],2,0)</f>
        <v>Tout à fait d'accord</v>
      </c>
    </row>
    <row r="65" spans="2:8" ht="14.5" x14ac:dyDescent="0.25">
      <c r="B65" s="12" t="s">
        <v>28</v>
      </c>
      <c r="C65" s="25" t="s">
        <v>60</v>
      </c>
      <c r="D65" s="12">
        <v>36</v>
      </c>
      <c r="E65" s="26">
        <v>0.8</v>
      </c>
      <c r="F65" s="28" t="s">
        <v>33</v>
      </c>
      <c r="G65" s="28">
        <v>-1</v>
      </c>
      <c r="H65" s="30" t="str">
        <f>VLOOKUP(Tdata2[[#This Row],[Niveau]],Tdefinitions[],2,0)</f>
        <v>Plutôt pas d'accord</v>
      </c>
    </row>
    <row r="66" spans="2:8" ht="14.5" x14ac:dyDescent="0.25">
      <c r="B66" s="12" t="s">
        <v>28</v>
      </c>
      <c r="C66" s="25" t="s">
        <v>60</v>
      </c>
      <c r="D66" s="12">
        <v>36</v>
      </c>
      <c r="E66" s="26">
        <v>0.8</v>
      </c>
      <c r="F66" s="28" t="s">
        <v>34</v>
      </c>
      <c r="G66" s="28">
        <v>-1</v>
      </c>
      <c r="H66" s="30" t="str">
        <f>VLOOKUP(Tdata2[[#This Row],[Niveau]],Tdefinitions[],2,0)</f>
        <v>Plutôt pas d'accord</v>
      </c>
    </row>
    <row r="67" spans="2:8" ht="14.5" x14ac:dyDescent="0.25">
      <c r="B67" s="12" t="s">
        <v>28</v>
      </c>
      <c r="C67" s="25" t="s">
        <v>60</v>
      </c>
      <c r="D67" s="12">
        <v>36</v>
      </c>
      <c r="E67" s="26">
        <v>0.8</v>
      </c>
      <c r="F67" s="28" t="s">
        <v>35</v>
      </c>
      <c r="G67" s="28">
        <v>-1</v>
      </c>
      <c r="H67" s="30" t="str">
        <f>VLOOKUP(Tdata2[[#This Row],[Niveau]],Tdefinitions[],2,0)</f>
        <v>Plutôt pas d'accord</v>
      </c>
    </row>
    <row r="68" spans="2:8" ht="14.5" x14ac:dyDescent="0.25">
      <c r="B68" s="12" t="s">
        <v>28</v>
      </c>
      <c r="C68" s="25" t="s">
        <v>60</v>
      </c>
      <c r="D68" s="12">
        <v>36</v>
      </c>
      <c r="E68" s="26">
        <v>0.8</v>
      </c>
      <c r="F68" s="28" t="s">
        <v>36</v>
      </c>
      <c r="G68" s="28">
        <v>-1</v>
      </c>
      <c r="H68" s="30" t="str">
        <f>VLOOKUP(Tdata2[[#This Row],[Niveau]],Tdefinitions[],2,0)</f>
        <v>Plutôt pas d'accord</v>
      </c>
    </row>
    <row r="69" spans="2:8" ht="14.5" x14ac:dyDescent="0.25">
      <c r="B69" s="12" t="s">
        <v>28</v>
      </c>
      <c r="C69" s="25" t="s">
        <v>60</v>
      </c>
      <c r="D69" s="12">
        <v>36</v>
      </c>
      <c r="E69" s="26">
        <v>0.8</v>
      </c>
      <c r="F69" s="28" t="s">
        <v>37</v>
      </c>
      <c r="G69" s="28">
        <v>2</v>
      </c>
      <c r="H69" s="30" t="str">
        <f>VLOOKUP(Tdata2[[#This Row],[Niveau]],Tdefinitions[],2,0)</f>
        <v>NSP</v>
      </c>
    </row>
    <row r="70" spans="2:8" ht="14.5" x14ac:dyDescent="0.25">
      <c r="B70" s="12" t="s">
        <v>28</v>
      </c>
      <c r="C70" s="25" t="s">
        <v>60</v>
      </c>
      <c r="D70" s="12">
        <v>36</v>
      </c>
      <c r="E70" s="26">
        <v>0.8</v>
      </c>
      <c r="F70" s="28" t="s">
        <v>38</v>
      </c>
      <c r="G70" s="28">
        <v>2</v>
      </c>
      <c r="H70" s="30" t="str">
        <f>VLOOKUP(Tdata2[[#This Row],[Niveau]],Tdefinitions[],2,0)</f>
        <v>NSP</v>
      </c>
    </row>
    <row r="71" spans="2:8" ht="14.5" x14ac:dyDescent="0.25">
      <c r="B71" s="12" t="s">
        <v>28</v>
      </c>
      <c r="C71" s="25" t="s">
        <v>60</v>
      </c>
      <c r="D71" s="12">
        <v>36</v>
      </c>
      <c r="E71" s="26">
        <v>0.8</v>
      </c>
      <c r="F71" s="28" t="s">
        <v>39</v>
      </c>
      <c r="G71" s="28">
        <v>2</v>
      </c>
      <c r="H71" s="30" t="str">
        <f>VLOOKUP(Tdata2[[#This Row],[Niveau]],Tdefinitions[],2,0)</f>
        <v>NSP</v>
      </c>
    </row>
    <row r="72" spans="2:8" ht="14.5" x14ac:dyDescent="0.25">
      <c r="B72" s="12" t="s">
        <v>28</v>
      </c>
      <c r="C72" s="25" t="s">
        <v>60</v>
      </c>
      <c r="D72" s="12">
        <v>36</v>
      </c>
      <c r="E72" s="26">
        <v>0.8</v>
      </c>
      <c r="F72" s="28" t="s">
        <v>40</v>
      </c>
      <c r="G72" s="28">
        <v>0</v>
      </c>
      <c r="H72" s="30" t="str">
        <f>VLOOKUP(Tdata2[[#This Row],[Niveau]],Tdefinitions[],2,0)</f>
        <v>Plutôt d'accord</v>
      </c>
    </row>
    <row r="73" spans="2:8" ht="14.5" x14ac:dyDescent="0.25">
      <c r="B73" s="12" t="s">
        <v>28</v>
      </c>
      <c r="C73" s="25" t="s">
        <v>60</v>
      </c>
      <c r="D73" s="12">
        <v>36</v>
      </c>
      <c r="E73" s="26">
        <v>0.8</v>
      </c>
      <c r="F73" s="28" t="s">
        <v>41</v>
      </c>
      <c r="G73" s="28">
        <v>0</v>
      </c>
      <c r="H73" s="30" t="str">
        <f>VLOOKUP(Tdata2[[#This Row],[Niveau]],Tdefinitions[],2,0)</f>
        <v>Plutôt d'accord</v>
      </c>
    </row>
    <row r="74" spans="2:8" ht="14.5" x14ac:dyDescent="0.25">
      <c r="B74" s="12" t="s">
        <v>28</v>
      </c>
      <c r="C74" s="25" t="s">
        <v>60</v>
      </c>
      <c r="D74" s="12">
        <v>36</v>
      </c>
      <c r="E74" s="26">
        <v>0.8</v>
      </c>
      <c r="F74" s="28" t="s">
        <v>42</v>
      </c>
      <c r="G74" s="28">
        <v>0</v>
      </c>
      <c r="H74" s="30" t="str">
        <f>VLOOKUP(Tdata2[[#This Row],[Niveau]],Tdefinitions[],2,0)</f>
        <v>Plutôt d'accord</v>
      </c>
    </row>
    <row r="75" spans="2:8" ht="14.5" x14ac:dyDescent="0.25">
      <c r="B75" s="12" t="s">
        <v>28</v>
      </c>
      <c r="C75" s="25" t="s">
        <v>60</v>
      </c>
      <c r="D75" s="12">
        <v>36</v>
      </c>
      <c r="E75" s="26">
        <v>0.8</v>
      </c>
      <c r="F75" s="28" t="s">
        <v>43</v>
      </c>
      <c r="G75" s="28">
        <v>-2</v>
      </c>
      <c r="H75" s="30" t="str">
        <f>VLOOKUP(Tdata2[[#This Row],[Niveau]],Tdefinitions[],2,0)</f>
        <v>Pas d'accord</v>
      </c>
    </row>
    <row r="76" spans="2:8" ht="14.5" x14ac:dyDescent="0.25">
      <c r="B76" s="12" t="s">
        <v>28</v>
      </c>
      <c r="C76" s="25" t="s">
        <v>60</v>
      </c>
      <c r="D76" s="12">
        <v>36</v>
      </c>
      <c r="E76" s="26">
        <v>0.8</v>
      </c>
      <c r="F76" s="28" t="s">
        <v>44</v>
      </c>
      <c r="G76" s="28">
        <v>1</v>
      </c>
      <c r="H76" s="30" t="str">
        <f>VLOOKUP(Tdata2[[#This Row],[Niveau]],Tdefinitions[],2,0)</f>
        <v>Tout à fait d'accord</v>
      </c>
    </row>
    <row r="77" spans="2:8" ht="14.5" x14ac:dyDescent="0.25">
      <c r="B77" s="12" t="s">
        <v>28</v>
      </c>
      <c r="C77" s="25" t="s">
        <v>60</v>
      </c>
      <c r="D77" s="12">
        <v>36</v>
      </c>
      <c r="E77" s="26">
        <v>0.8</v>
      </c>
      <c r="F77" s="28" t="s">
        <v>45</v>
      </c>
      <c r="G77" s="28">
        <v>-2</v>
      </c>
      <c r="H77" s="30" t="str">
        <f>VLOOKUP(Tdata2[[#This Row],[Niveau]],Tdefinitions[],2,0)</f>
        <v>Pas d'accord</v>
      </c>
    </row>
    <row r="78" spans="2:8" ht="14.5" x14ac:dyDescent="0.25">
      <c r="B78" s="12" t="s">
        <v>28</v>
      </c>
      <c r="C78" s="25" t="s">
        <v>60</v>
      </c>
      <c r="D78" s="12">
        <v>36</v>
      </c>
      <c r="E78" s="26">
        <v>0.8</v>
      </c>
      <c r="F78" s="28" t="s">
        <v>46</v>
      </c>
      <c r="G78" s="28">
        <v>2</v>
      </c>
      <c r="H78" s="30" t="str">
        <f>VLOOKUP(Tdata2[[#This Row],[Niveau]],Tdefinitions[],2,0)</f>
        <v>NSP</v>
      </c>
    </row>
    <row r="79" spans="2:8" ht="14.5" x14ac:dyDescent="0.25">
      <c r="B79" s="12" t="s">
        <v>28</v>
      </c>
      <c r="C79" s="25" t="s">
        <v>60</v>
      </c>
      <c r="D79" s="12">
        <v>36</v>
      </c>
      <c r="E79" s="26">
        <v>0.8</v>
      </c>
      <c r="F79" s="28" t="s">
        <v>47</v>
      </c>
      <c r="G79" s="28">
        <v>0</v>
      </c>
      <c r="H79" s="30" t="str">
        <f>VLOOKUP(Tdata2[[#This Row],[Niveau]],Tdefinitions[],2,0)</f>
        <v>Plutôt d'accord</v>
      </c>
    </row>
    <row r="80" spans="2:8" ht="14.5" x14ac:dyDescent="0.25">
      <c r="B80" s="12" t="s">
        <v>28</v>
      </c>
      <c r="C80" s="25" t="s">
        <v>60</v>
      </c>
      <c r="D80" s="12">
        <v>36</v>
      </c>
      <c r="E80" s="26">
        <v>0.8</v>
      </c>
      <c r="F80" s="28" t="s">
        <v>48</v>
      </c>
      <c r="G80" s="28">
        <v>0</v>
      </c>
      <c r="H80" s="30" t="str">
        <f>VLOOKUP(Tdata2[[#This Row],[Niveau]],Tdefinitions[],2,0)</f>
        <v>Plutôt d'accord</v>
      </c>
    </row>
    <row r="81" spans="2:8" ht="14.5" x14ac:dyDescent="0.25">
      <c r="B81" s="12" t="s">
        <v>28</v>
      </c>
      <c r="C81" s="25" t="s">
        <v>60</v>
      </c>
      <c r="D81" s="12">
        <v>36</v>
      </c>
      <c r="E81" s="26">
        <v>0.8</v>
      </c>
      <c r="F81" s="28" t="s">
        <v>49</v>
      </c>
      <c r="G81" s="28">
        <v>0</v>
      </c>
      <c r="H81" s="30" t="str">
        <f>VLOOKUP(Tdata2[[#This Row],[Niveau]],Tdefinitions[],2,0)</f>
        <v>Plutôt d'accord</v>
      </c>
    </row>
    <row r="82" spans="2:8" ht="14.5" x14ac:dyDescent="0.25">
      <c r="B82" s="12" t="s">
        <v>28</v>
      </c>
      <c r="C82" s="25" t="s">
        <v>60</v>
      </c>
      <c r="D82" s="12">
        <v>36</v>
      </c>
      <c r="E82" s="26">
        <v>0.8</v>
      </c>
      <c r="F82" s="28" t="s">
        <v>50</v>
      </c>
      <c r="G82" s="28">
        <v>0</v>
      </c>
      <c r="H82" s="30" t="str">
        <f>VLOOKUP(Tdata2[[#This Row],[Niveau]],Tdefinitions[],2,0)</f>
        <v>Plutôt d'accord</v>
      </c>
    </row>
    <row r="83" spans="2:8" ht="14.5" x14ac:dyDescent="0.25">
      <c r="B83" s="12" t="s">
        <v>25</v>
      </c>
      <c r="C83" s="25" t="s">
        <v>60</v>
      </c>
      <c r="D83" s="12">
        <v>24</v>
      </c>
      <c r="E83" s="26">
        <v>1</v>
      </c>
      <c r="F83" s="28" t="s">
        <v>31</v>
      </c>
      <c r="G83" s="28">
        <v>1</v>
      </c>
      <c r="H83" s="30" t="str">
        <f>VLOOKUP(Tdata2[[#This Row],[Niveau]],Tdefinitions[],2,0)</f>
        <v>Tout à fait d'accord</v>
      </c>
    </row>
    <row r="84" spans="2:8" ht="14.5" x14ac:dyDescent="0.25">
      <c r="B84" s="12" t="s">
        <v>25</v>
      </c>
      <c r="C84" s="25" t="s">
        <v>60</v>
      </c>
      <c r="D84" s="12">
        <v>24</v>
      </c>
      <c r="E84" s="26">
        <v>1</v>
      </c>
      <c r="F84" s="28" t="s">
        <v>32</v>
      </c>
      <c r="G84" s="28">
        <v>1</v>
      </c>
      <c r="H84" s="30" t="str">
        <f>VLOOKUP(Tdata2[[#This Row],[Niveau]],Tdefinitions[],2,0)</f>
        <v>Tout à fait d'accord</v>
      </c>
    </row>
    <row r="85" spans="2:8" ht="14.5" x14ac:dyDescent="0.25">
      <c r="B85" s="12" t="s">
        <v>25</v>
      </c>
      <c r="C85" s="25" t="s">
        <v>60</v>
      </c>
      <c r="D85" s="12">
        <v>24</v>
      </c>
      <c r="E85" s="26">
        <v>1</v>
      </c>
      <c r="F85" s="28" t="s">
        <v>33</v>
      </c>
      <c r="G85" s="28">
        <v>1</v>
      </c>
      <c r="H85" s="30" t="str">
        <f>VLOOKUP(Tdata2[[#This Row],[Niveau]],Tdefinitions[],2,0)</f>
        <v>Tout à fait d'accord</v>
      </c>
    </row>
    <row r="86" spans="2:8" ht="14.5" x14ac:dyDescent="0.25">
      <c r="B86" s="12" t="s">
        <v>25</v>
      </c>
      <c r="C86" s="25" t="s">
        <v>60</v>
      </c>
      <c r="D86" s="12">
        <v>24</v>
      </c>
      <c r="E86" s="26">
        <v>1</v>
      </c>
      <c r="F86" s="28" t="s">
        <v>34</v>
      </c>
      <c r="G86" s="28">
        <v>2</v>
      </c>
      <c r="H86" s="30" t="str">
        <f>VLOOKUP(Tdata2[[#This Row],[Niveau]],Tdefinitions[],2,0)</f>
        <v>NSP</v>
      </c>
    </row>
    <row r="87" spans="2:8" ht="14.5" x14ac:dyDescent="0.25">
      <c r="B87" s="12" t="s">
        <v>25</v>
      </c>
      <c r="C87" s="25" t="s">
        <v>60</v>
      </c>
      <c r="D87" s="12">
        <v>24</v>
      </c>
      <c r="E87" s="26">
        <v>1</v>
      </c>
      <c r="F87" s="28" t="s">
        <v>35</v>
      </c>
      <c r="G87" s="28">
        <v>2</v>
      </c>
      <c r="H87" s="30" t="str">
        <f>VLOOKUP(Tdata2[[#This Row],[Niveau]],Tdefinitions[],2,0)</f>
        <v>NSP</v>
      </c>
    </row>
    <row r="88" spans="2:8" ht="14.5" x14ac:dyDescent="0.25">
      <c r="B88" s="12" t="s">
        <v>25</v>
      </c>
      <c r="C88" s="25" t="s">
        <v>60</v>
      </c>
      <c r="D88" s="12">
        <v>24</v>
      </c>
      <c r="E88" s="26">
        <v>1</v>
      </c>
      <c r="F88" s="28" t="s">
        <v>36</v>
      </c>
      <c r="G88" s="28">
        <v>2</v>
      </c>
      <c r="H88" s="30" t="str">
        <f>VLOOKUP(Tdata2[[#This Row],[Niveau]],Tdefinitions[],2,0)</f>
        <v>NSP</v>
      </c>
    </row>
    <row r="89" spans="2:8" ht="14.5" x14ac:dyDescent="0.25">
      <c r="B89" s="12" t="s">
        <v>25</v>
      </c>
      <c r="C89" s="25" t="s">
        <v>60</v>
      </c>
      <c r="D89" s="12">
        <v>24</v>
      </c>
      <c r="E89" s="26">
        <v>1</v>
      </c>
      <c r="F89" s="28" t="s">
        <v>37</v>
      </c>
      <c r="G89" s="28">
        <v>2</v>
      </c>
      <c r="H89" s="30" t="str">
        <f>VLOOKUP(Tdata2[[#This Row],[Niveau]],Tdefinitions[],2,0)</f>
        <v>NSP</v>
      </c>
    </row>
    <row r="90" spans="2:8" ht="14.5" x14ac:dyDescent="0.25">
      <c r="B90" s="12" t="s">
        <v>25</v>
      </c>
      <c r="C90" s="25" t="s">
        <v>60</v>
      </c>
      <c r="D90" s="12">
        <v>24</v>
      </c>
      <c r="E90" s="26">
        <v>1</v>
      </c>
      <c r="F90" s="28" t="s">
        <v>38</v>
      </c>
      <c r="G90" s="28">
        <v>-1</v>
      </c>
      <c r="H90" s="30" t="str">
        <f>VLOOKUP(Tdata2[[#This Row],[Niveau]],Tdefinitions[],2,0)</f>
        <v>Plutôt pas d'accord</v>
      </c>
    </row>
    <row r="91" spans="2:8" ht="14.5" x14ac:dyDescent="0.25">
      <c r="B91" s="12" t="s">
        <v>25</v>
      </c>
      <c r="C91" s="25" t="s">
        <v>60</v>
      </c>
      <c r="D91" s="12">
        <v>24</v>
      </c>
      <c r="E91" s="26">
        <v>1</v>
      </c>
      <c r="F91" s="28" t="s">
        <v>39</v>
      </c>
      <c r="G91" s="28">
        <v>-1</v>
      </c>
      <c r="H91" s="30" t="str">
        <f>VLOOKUP(Tdata2[[#This Row],[Niveau]],Tdefinitions[],2,0)</f>
        <v>Plutôt pas d'accord</v>
      </c>
    </row>
    <row r="92" spans="2:8" ht="14.5" x14ac:dyDescent="0.25">
      <c r="B92" s="12" t="s">
        <v>25</v>
      </c>
      <c r="C92" s="25" t="s">
        <v>60</v>
      </c>
      <c r="D92" s="12">
        <v>24</v>
      </c>
      <c r="E92" s="26">
        <v>1</v>
      </c>
      <c r="F92" s="28" t="s">
        <v>40</v>
      </c>
      <c r="G92" s="28">
        <v>-1</v>
      </c>
      <c r="H92" s="30" t="str">
        <f>VLOOKUP(Tdata2[[#This Row],[Niveau]],Tdefinitions[],2,0)</f>
        <v>Plutôt pas d'accord</v>
      </c>
    </row>
    <row r="93" spans="2:8" ht="14.5" x14ac:dyDescent="0.25">
      <c r="B93" s="12" t="s">
        <v>25</v>
      </c>
      <c r="C93" s="25" t="s">
        <v>60</v>
      </c>
      <c r="D93" s="12">
        <v>24</v>
      </c>
      <c r="E93" s="26">
        <v>1</v>
      </c>
      <c r="F93" s="28" t="s">
        <v>41</v>
      </c>
      <c r="G93" s="28">
        <v>0</v>
      </c>
      <c r="H93" s="30" t="str">
        <f>VLOOKUP(Tdata2[[#This Row],[Niveau]],Tdefinitions[],2,0)</f>
        <v>Plutôt d'accord</v>
      </c>
    </row>
    <row r="94" spans="2:8" ht="14.5" x14ac:dyDescent="0.25">
      <c r="B94" s="12" t="s">
        <v>25</v>
      </c>
      <c r="C94" s="25" t="s">
        <v>60</v>
      </c>
      <c r="D94" s="12">
        <v>24</v>
      </c>
      <c r="E94" s="26">
        <v>1</v>
      </c>
      <c r="F94" s="28" t="s">
        <v>42</v>
      </c>
      <c r="G94" s="28">
        <v>0</v>
      </c>
      <c r="H94" s="30" t="str">
        <f>VLOOKUP(Tdata2[[#This Row],[Niveau]],Tdefinitions[],2,0)</f>
        <v>Plutôt d'accord</v>
      </c>
    </row>
    <row r="95" spans="2:8" ht="14.5" x14ac:dyDescent="0.25">
      <c r="B95" s="12" t="s">
        <v>25</v>
      </c>
      <c r="C95" s="25" t="s">
        <v>60</v>
      </c>
      <c r="D95" s="12">
        <v>24</v>
      </c>
      <c r="E95" s="26">
        <v>1</v>
      </c>
      <c r="F95" s="28" t="s">
        <v>43</v>
      </c>
      <c r="G95" s="28">
        <v>0</v>
      </c>
      <c r="H95" s="30" t="str">
        <f>VLOOKUP(Tdata2[[#This Row],[Niveau]],Tdefinitions[],2,0)</f>
        <v>Plutôt d'accord</v>
      </c>
    </row>
    <row r="96" spans="2:8" ht="14.5" x14ac:dyDescent="0.25">
      <c r="B96" s="12" t="s">
        <v>25</v>
      </c>
      <c r="C96" s="25" t="s">
        <v>60</v>
      </c>
      <c r="D96" s="12">
        <v>24</v>
      </c>
      <c r="E96" s="26">
        <v>1</v>
      </c>
      <c r="F96" s="28" t="s">
        <v>44</v>
      </c>
      <c r="G96" s="28">
        <v>-2</v>
      </c>
      <c r="H96" s="30" t="str">
        <f>VLOOKUP(Tdata2[[#This Row],[Niveau]],Tdefinitions[],2,0)</f>
        <v>Pas d'accord</v>
      </c>
    </row>
    <row r="97" spans="2:8" ht="14.5" x14ac:dyDescent="0.25">
      <c r="B97" s="12" t="s">
        <v>25</v>
      </c>
      <c r="C97" s="25" t="s">
        <v>60</v>
      </c>
      <c r="D97" s="12">
        <v>24</v>
      </c>
      <c r="E97" s="26">
        <v>1</v>
      </c>
      <c r="F97" s="28" t="s">
        <v>45</v>
      </c>
      <c r="G97" s="28">
        <v>-2</v>
      </c>
      <c r="H97" s="30" t="str">
        <f>VLOOKUP(Tdata2[[#This Row],[Niveau]],Tdefinitions[],2,0)</f>
        <v>Pas d'accord</v>
      </c>
    </row>
    <row r="98" spans="2:8" ht="14.5" x14ac:dyDescent="0.25">
      <c r="B98" s="12" t="s">
        <v>25</v>
      </c>
      <c r="C98" s="25" t="s">
        <v>60</v>
      </c>
      <c r="D98" s="12">
        <v>24</v>
      </c>
      <c r="E98" s="26">
        <v>1</v>
      </c>
      <c r="F98" s="28" t="s">
        <v>46</v>
      </c>
      <c r="G98" s="28">
        <v>1</v>
      </c>
      <c r="H98" s="30" t="str">
        <f>VLOOKUP(Tdata2[[#This Row],[Niveau]],Tdefinitions[],2,0)</f>
        <v>Tout à fait d'accord</v>
      </c>
    </row>
    <row r="99" spans="2:8" ht="14.5" x14ac:dyDescent="0.25">
      <c r="B99" s="12" t="s">
        <v>25</v>
      </c>
      <c r="C99" s="25" t="s">
        <v>60</v>
      </c>
      <c r="D99" s="12">
        <v>24</v>
      </c>
      <c r="E99" s="26">
        <v>1</v>
      </c>
      <c r="F99" s="28" t="s">
        <v>47</v>
      </c>
      <c r="G99" s="28">
        <v>1</v>
      </c>
      <c r="H99" s="30" t="str">
        <f>VLOOKUP(Tdata2[[#This Row],[Niveau]],Tdefinitions[],2,0)</f>
        <v>Tout à fait d'accord</v>
      </c>
    </row>
    <row r="100" spans="2:8" ht="14.5" x14ac:dyDescent="0.25">
      <c r="B100" s="12" t="s">
        <v>25</v>
      </c>
      <c r="C100" s="25" t="s">
        <v>60</v>
      </c>
      <c r="D100" s="12">
        <v>24</v>
      </c>
      <c r="E100" s="26">
        <v>1</v>
      </c>
      <c r="F100" s="28" t="s">
        <v>48</v>
      </c>
      <c r="G100" s="28">
        <v>2</v>
      </c>
      <c r="H100" s="30" t="str">
        <f>VLOOKUP(Tdata2[[#This Row],[Niveau]],Tdefinitions[],2,0)</f>
        <v>NSP</v>
      </c>
    </row>
    <row r="101" spans="2:8" ht="14.5" x14ac:dyDescent="0.25">
      <c r="B101" s="12" t="s">
        <v>25</v>
      </c>
      <c r="C101" s="25" t="s">
        <v>60</v>
      </c>
      <c r="D101" s="12">
        <v>24</v>
      </c>
      <c r="E101" s="26">
        <v>1</v>
      </c>
      <c r="F101" s="28" t="s">
        <v>49</v>
      </c>
      <c r="G101" s="28">
        <v>2</v>
      </c>
      <c r="H101" s="30" t="str">
        <f>VLOOKUP(Tdata2[[#This Row],[Niveau]],Tdefinitions[],2,0)</f>
        <v>NSP</v>
      </c>
    </row>
    <row r="102" spans="2:8" ht="14.5" x14ac:dyDescent="0.25">
      <c r="B102" s="12" t="s">
        <v>25</v>
      </c>
      <c r="C102" s="25" t="s">
        <v>60</v>
      </c>
      <c r="D102" s="12">
        <v>24</v>
      </c>
      <c r="E102" s="26">
        <v>1</v>
      </c>
      <c r="F102" s="28" t="s">
        <v>50</v>
      </c>
      <c r="G102" s="28">
        <v>2</v>
      </c>
      <c r="H102" s="30" t="str">
        <f>VLOOKUP(Tdata2[[#This Row],[Niveau]],Tdefinitions[],2,0)</f>
        <v>NSP</v>
      </c>
    </row>
    <row r="103" spans="2:8" ht="14.5" x14ac:dyDescent="0.25">
      <c r="B103" s="12" t="s">
        <v>66</v>
      </c>
      <c r="C103" s="25" t="s">
        <v>60</v>
      </c>
      <c r="D103" s="12">
        <v>33</v>
      </c>
      <c r="E103" s="26">
        <v>1</v>
      </c>
      <c r="F103" s="28" t="s">
        <v>31</v>
      </c>
      <c r="G103" s="28">
        <v>1</v>
      </c>
      <c r="H103" s="30" t="str">
        <f>VLOOKUP(Tdata2[[#This Row],[Niveau]],Tdefinitions[],2,0)</f>
        <v>Tout à fait d'accord</v>
      </c>
    </row>
    <row r="104" spans="2:8" ht="14.5" x14ac:dyDescent="0.25">
      <c r="B104" s="12" t="s">
        <v>66</v>
      </c>
      <c r="C104" s="25" t="s">
        <v>60</v>
      </c>
      <c r="D104" s="12">
        <v>33</v>
      </c>
      <c r="E104" s="26">
        <v>1</v>
      </c>
      <c r="F104" s="28" t="s">
        <v>32</v>
      </c>
      <c r="G104" s="28">
        <v>2</v>
      </c>
      <c r="H104" s="30" t="str">
        <f>VLOOKUP(Tdata2[[#This Row],[Niveau]],Tdefinitions[],2,0)</f>
        <v>NSP</v>
      </c>
    </row>
    <row r="105" spans="2:8" ht="14.5" x14ac:dyDescent="0.25">
      <c r="B105" s="12" t="s">
        <v>66</v>
      </c>
      <c r="C105" s="25" t="s">
        <v>60</v>
      </c>
      <c r="D105" s="12">
        <v>33</v>
      </c>
      <c r="E105" s="26">
        <v>1</v>
      </c>
      <c r="F105" s="28" t="s">
        <v>33</v>
      </c>
      <c r="G105" s="28">
        <v>1</v>
      </c>
      <c r="H105" s="30" t="str">
        <f>VLOOKUP(Tdata2[[#This Row],[Niveau]],Tdefinitions[],2,0)</f>
        <v>Tout à fait d'accord</v>
      </c>
    </row>
    <row r="106" spans="2:8" ht="14.5" x14ac:dyDescent="0.25">
      <c r="B106" s="12" t="s">
        <v>66</v>
      </c>
      <c r="C106" s="25" t="s">
        <v>60</v>
      </c>
      <c r="D106" s="12">
        <v>33</v>
      </c>
      <c r="E106" s="26">
        <v>1</v>
      </c>
      <c r="F106" s="28" t="s">
        <v>34</v>
      </c>
      <c r="G106" s="28">
        <v>2</v>
      </c>
      <c r="H106" s="30" t="str">
        <f>VLOOKUP(Tdata2[[#This Row],[Niveau]],Tdefinitions[],2,0)</f>
        <v>NSP</v>
      </c>
    </row>
    <row r="107" spans="2:8" ht="14.5" x14ac:dyDescent="0.25">
      <c r="B107" s="12" t="s">
        <v>66</v>
      </c>
      <c r="C107" s="25" t="s">
        <v>60</v>
      </c>
      <c r="D107" s="12">
        <v>33</v>
      </c>
      <c r="E107" s="26">
        <v>1</v>
      </c>
      <c r="F107" s="28" t="s">
        <v>35</v>
      </c>
      <c r="G107" s="28">
        <v>-1</v>
      </c>
      <c r="H107" s="30" t="str">
        <f>VLOOKUP(Tdata2[[#This Row],[Niveau]],Tdefinitions[],2,0)</f>
        <v>Plutôt pas d'accord</v>
      </c>
    </row>
    <row r="108" spans="2:8" ht="14.5" x14ac:dyDescent="0.25">
      <c r="B108" s="12" t="s">
        <v>66</v>
      </c>
      <c r="C108" s="25" t="s">
        <v>60</v>
      </c>
      <c r="D108" s="12">
        <v>33</v>
      </c>
      <c r="E108" s="26">
        <v>1</v>
      </c>
      <c r="F108" s="28" t="s">
        <v>36</v>
      </c>
      <c r="G108" s="28">
        <v>-1</v>
      </c>
      <c r="H108" s="30" t="str">
        <f>VLOOKUP(Tdata2[[#This Row],[Niveau]],Tdefinitions[],2,0)</f>
        <v>Plutôt pas d'accord</v>
      </c>
    </row>
    <row r="109" spans="2:8" ht="14.5" x14ac:dyDescent="0.25">
      <c r="B109" s="12" t="s">
        <v>66</v>
      </c>
      <c r="C109" s="25" t="s">
        <v>60</v>
      </c>
      <c r="D109" s="12">
        <v>33</v>
      </c>
      <c r="E109" s="26">
        <v>1</v>
      </c>
      <c r="F109" s="28" t="s">
        <v>37</v>
      </c>
      <c r="G109" s="28">
        <v>-1</v>
      </c>
      <c r="H109" s="30" t="str">
        <f>VLOOKUP(Tdata2[[#This Row],[Niveau]],Tdefinitions[],2,0)</f>
        <v>Plutôt pas d'accord</v>
      </c>
    </row>
    <row r="110" spans="2:8" ht="14.5" x14ac:dyDescent="0.25">
      <c r="B110" s="12" t="s">
        <v>66</v>
      </c>
      <c r="C110" s="25" t="s">
        <v>60</v>
      </c>
      <c r="D110" s="12">
        <v>33</v>
      </c>
      <c r="E110" s="26">
        <v>1</v>
      </c>
      <c r="F110" s="28" t="s">
        <v>38</v>
      </c>
      <c r="G110" s="28">
        <v>0</v>
      </c>
      <c r="H110" s="30" t="str">
        <f>VLOOKUP(Tdata2[[#This Row],[Niveau]],Tdefinitions[],2,0)</f>
        <v>Plutôt d'accord</v>
      </c>
    </row>
    <row r="111" spans="2:8" ht="14.5" x14ac:dyDescent="0.25">
      <c r="B111" s="12" t="s">
        <v>66</v>
      </c>
      <c r="C111" s="25" t="s">
        <v>60</v>
      </c>
      <c r="D111" s="12">
        <v>33</v>
      </c>
      <c r="E111" s="26">
        <v>1</v>
      </c>
      <c r="F111" s="28" t="s">
        <v>39</v>
      </c>
      <c r="G111" s="28">
        <v>0</v>
      </c>
      <c r="H111" s="30" t="str">
        <f>VLOOKUP(Tdata2[[#This Row],[Niveau]],Tdefinitions[],2,0)</f>
        <v>Plutôt d'accord</v>
      </c>
    </row>
    <row r="112" spans="2:8" ht="14.5" x14ac:dyDescent="0.25">
      <c r="B112" s="12" t="s">
        <v>66</v>
      </c>
      <c r="C112" s="25" t="s">
        <v>60</v>
      </c>
      <c r="D112" s="12">
        <v>33</v>
      </c>
      <c r="E112" s="26">
        <v>1</v>
      </c>
      <c r="F112" s="28" t="s">
        <v>40</v>
      </c>
      <c r="G112" s="28">
        <v>0</v>
      </c>
      <c r="H112" s="30" t="str">
        <f>VLOOKUP(Tdata2[[#This Row],[Niveau]],Tdefinitions[],2,0)</f>
        <v>Plutôt d'accord</v>
      </c>
    </row>
    <row r="113" spans="2:8" ht="14.5" x14ac:dyDescent="0.25">
      <c r="B113" s="12" t="s">
        <v>66</v>
      </c>
      <c r="C113" s="25" t="s">
        <v>60</v>
      </c>
      <c r="D113" s="12">
        <v>33</v>
      </c>
      <c r="E113" s="26">
        <v>1</v>
      </c>
      <c r="F113" s="28" t="s">
        <v>41</v>
      </c>
      <c r="G113" s="28">
        <v>2</v>
      </c>
      <c r="H113" s="30" t="str">
        <f>VLOOKUP(Tdata2[[#This Row],[Niveau]],Tdefinitions[],2,0)</f>
        <v>NSP</v>
      </c>
    </row>
    <row r="114" spans="2:8" ht="14.5" x14ac:dyDescent="0.25">
      <c r="B114" s="12" t="s">
        <v>66</v>
      </c>
      <c r="C114" s="25" t="s">
        <v>60</v>
      </c>
      <c r="D114" s="12">
        <v>33</v>
      </c>
      <c r="E114" s="26">
        <v>1</v>
      </c>
      <c r="F114" s="28" t="s">
        <v>42</v>
      </c>
      <c r="G114" s="28">
        <v>2</v>
      </c>
      <c r="H114" s="30" t="str">
        <f>VLOOKUP(Tdata2[[#This Row],[Niveau]],Tdefinitions[],2,0)</f>
        <v>NSP</v>
      </c>
    </row>
    <row r="115" spans="2:8" ht="14.5" x14ac:dyDescent="0.25">
      <c r="B115" s="12" t="s">
        <v>66</v>
      </c>
      <c r="C115" s="25" t="s">
        <v>60</v>
      </c>
      <c r="D115" s="12">
        <v>33</v>
      </c>
      <c r="E115" s="26">
        <v>1</v>
      </c>
      <c r="F115" s="28" t="s">
        <v>43</v>
      </c>
      <c r="G115" s="28">
        <v>-2</v>
      </c>
      <c r="H115" s="30" t="str">
        <f>VLOOKUP(Tdata2[[#This Row],[Niveau]],Tdefinitions[],2,0)</f>
        <v>Pas d'accord</v>
      </c>
    </row>
    <row r="116" spans="2:8" ht="14.5" x14ac:dyDescent="0.25">
      <c r="B116" s="12" t="s">
        <v>66</v>
      </c>
      <c r="C116" s="25" t="s">
        <v>60</v>
      </c>
      <c r="D116" s="12">
        <v>33</v>
      </c>
      <c r="E116" s="26">
        <v>1</v>
      </c>
      <c r="F116" s="28" t="s">
        <v>44</v>
      </c>
      <c r="G116" s="28">
        <v>-2</v>
      </c>
      <c r="H116" s="30" t="str">
        <f>VLOOKUP(Tdata2[[#This Row],[Niveau]],Tdefinitions[],2,0)</f>
        <v>Pas d'accord</v>
      </c>
    </row>
    <row r="117" spans="2:8" ht="14.5" x14ac:dyDescent="0.25">
      <c r="B117" s="12" t="s">
        <v>66</v>
      </c>
      <c r="C117" s="25" t="s">
        <v>60</v>
      </c>
      <c r="D117" s="12">
        <v>33</v>
      </c>
      <c r="E117" s="26">
        <v>1</v>
      </c>
      <c r="F117" s="28" t="s">
        <v>45</v>
      </c>
      <c r="G117" s="28">
        <v>-1</v>
      </c>
      <c r="H117" s="30" t="str">
        <f>VLOOKUP(Tdata2[[#This Row],[Niveau]],Tdefinitions[],2,0)</f>
        <v>Plutôt pas d'accord</v>
      </c>
    </row>
    <row r="118" spans="2:8" ht="14.5" x14ac:dyDescent="0.25">
      <c r="B118" s="12" t="s">
        <v>66</v>
      </c>
      <c r="C118" s="25" t="s">
        <v>60</v>
      </c>
      <c r="D118" s="12">
        <v>33</v>
      </c>
      <c r="E118" s="26">
        <v>1</v>
      </c>
      <c r="F118" s="28" t="s">
        <v>46</v>
      </c>
      <c r="G118" s="28">
        <v>-1</v>
      </c>
      <c r="H118" s="30" t="str">
        <f>VLOOKUP(Tdata2[[#This Row],[Niveau]],Tdefinitions[],2,0)</f>
        <v>Plutôt pas d'accord</v>
      </c>
    </row>
    <row r="119" spans="2:8" ht="14.5" x14ac:dyDescent="0.25">
      <c r="B119" s="12" t="s">
        <v>66</v>
      </c>
      <c r="C119" s="25" t="s">
        <v>60</v>
      </c>
      <c r="D119" s="12">
        <v>33</v>
      </c>
      <c r="E119" s="26">
        <v>1</v>
      </c>
      <c r="F119" s="28" t="s">
        <v>47</v>
      </c>
      <c r="G119" s="28">
        <v>1</v>
      </c>
      <c r="H119" s="30" t="str">
        <f>VLOOKUP(Tdata2[[#This Row],[Niveau]],Tdefinitions[],2,0)</f>
        <v>Tout à fait d'accord</v>
      </c>
    </row>
    <row r="120" spans="2:8" ht="14.5" x14ac:dyDescent="0.25">
      <c r="B120" s="12" t="s">
        <v>66</v>
      </c>
      <c r="C120" s="25" t="s">
        <v>60</v>
      </c>
      <c r="D120" s="12">
        <v>33</v>
      </c>
      <c r="E120" s="26">
        <v>1</v>
      </c>
      <c r="F120" s="28" t="s">
        <v>48</v>
      </c>
      <c r="G120" s="28">
        <v>1</v>
      </c>
      <c r="H120" s="30" t="str">
        <f>VLOOKUP(Tdata2[[#This Row],[Niveau]],Tdefinitions[],2,0)</f>
        <v>Tout à fait d'accord</v>
      </c>
    </row>
    <row r="121" spans="2:8" ht="14.5" x14ac:dyDescent="0.25">
      <c r="B121" s="12" t="s">
        <v>66</v>
      </c>
      <c r="C121" s="25" t="s">
        <v>60</v>
      </c>
      <c r="D121" s="12">
        <v>33</v>
      </c>
      <c r="E121" s="26">
        <v>1</v>
      </c>
      <c r="F121" s="28" t="s">
        <v>49</v>
      </c>
      <c r="G121" s="28">
        <v>0</v>
      </c>
      <c r="H121" s="30" t="str">
        <f>VLOOKUP(Tdata2[[#This Row],[Niveau]],Tdefinitions[],2,0)</f>
        <v>Plutôt d'accord</v>
      </c>
    </row>
    <row r="122" spans="2:8" ht="14.5" x14ac:dyDescent="0.25">
      <c r="B122" s="12" t="s">
        <v>66</v>
      </c>
      <c r="C122" s="25" t="s">
        <v>60</v>
      </c>
      <c r="D122" s="12">
        <v>33</v>
      </c>
      <c r="E122" s="26">
        <v>1</v>
      </c>
      <c r="F122" s="28" t="s">
        <v>50</v>
      </c>
      <c r="G122" s="28">
        <v>0</v>
      </c>
      <c r="H122" s="30" t="str">
        <f>VLOOKUP(Tdata2[[#This Row],[Niveau]],Tdefinitions[],2,0)</f>
        <v>Plutôt d'accord</v>
      </c>
    </row>
    <row r="123" spans="2:8" ht="14.5" x14ac:dyDescent="0.25">
      <c r="B123" s="12" t="s">
        <v>27</v>
      </c>
      <c r="C123" s="25" t="s">
        <v>57</v>
      </c>
      <c r="D123" s="12">
        <v>26</v>
      </c>
      <c r="E123" s="26">
        <v>1</v>
      </c>
      <c r="F123" s="28" t="s">
        <v>31</v>
      </c>
      <c r="G123" s="28">
        <v>2</v>
      </c>
      <c r="H123" s="30" t="str">
        <f>VLOOKUP(Tdata2[[#This Row],[Niveau]],Tdefinitions[],2,0)</f>
        <v>NSP</v>
      </c>
    </row>
    <row r="124" spans="2:8" ht="14.5" x14ac:dyDescent="0.25">
      <c r="B124" s="12" t="s">
        <v>27</v>
      </c>
      <c r="C124" s="25" t="s">
        <v>57</v>
      </c>
      <c r="D124" s="12">
        <v>26</v>
      </c>
      <c r="E124" s="26">
        <v>1</v>
      </c>
      <c r="F124" s="28" t="s">
        <v>32</v>
      </c>
      <c r="G124" s="28">
        <v>2</v>
      </c>
      <c r="H124" s="30" t="str">
        <f>VLOOKUP(Tdata2[[#This Row],[Niveau]],Tdefinitions[],2,0)</f>
        <v>NSP</v>
      </c>
    </row>
    <row r="125" spans="2:8" ht="14.5" x14ac:dyDescent="0.25">
      <c r="B125" s="12" t="s">
        <v>27</v>
      </c>
      <c r="C125" s="25" t="s">
        <v>57</v>
      </c>
      <c r="D125" s="12">
        <v>26</v>
      </c>
      <c r="E125" s="26">
        <v>1</v>
      </c>
      <c r="F125" s="28" t="s">
        <v>33</v>
      </c>
      <c r="G125" s="28">
        <v>1</v>
      </c>
      <c r="H125" s="30" t="str">
        <f>VLOOKUP(Tdata2[[#This Row],[Niveau]],Tdefinitions[],2,0)</f>
        <v>Tout à fait d'accord</v>
      </c>
    </row>
    <row r="126" spans="2:8" ht="14.5" x14ac:dyDescent="0.25">
      <c r="B126" s="12" t="s">
        <v>27</v>
      </c>
      <c r="C126" s="25" t="s">
        <v>57</v>
      </c>
      <c r="D126" s="12">
        <v>26</v>
      </c>
      <c r="E126" s="26">
        <v>1</v>
      </c>
      <c r="F126" s="28" t="s">
        <v>34</v>
      </c>
      <c r="G126" s="28">
        <v>1</v>
      </c>
      <c r="H126" s="30" t="str">
        <f>VLOOKUP(Tdata2[[#This Row],[Niveau]],Tdefinitions[],2,0)</f>
        <v>Tout à fait d'accord</v>
      </c>
    </row>
    <row r="127" spans="2:8" ht="14.5" x14ac:dyDescent="0.25">
      <c r="B127" s="12" t="s">
        <v>27</v>
      </c>
      <c r="C127" s="25" t="s">
        <v>57</v>
      </c>
      <c r="D127" s="12">
        <v>26</v>
      </c>
      <c r="E127" s="26">
        <v>1</v>
      </c>
      <c r="F127" s="28" t="s">
        <v>35</v>
      </c>
      <c r="G127" s="28">
        <v>1</v>
      </c>
      <c r="H127" s="30" t="str">
        <f>VLOOKUP(Tdata2[[#This Row],[Niveau]],Tdefinitions[],2,0)</f>
        <v>Tout à fait d'accord</v>
      </c>
    </row>
    <row r="128" spans="2:8" ht="14.5" x14ac:dyDescent="0.25">
      <c r="B128" s="12" t="s">
        <v>27</v>
      </c>
      <c r="C128" s="25" t="s">
        <v>57</v>
      </c>
      <c r="D128" s="12">
        <v>26</v>
      </c>
      <c r="E128" s="26">
        <v>1</v>
      </c>
      <c r="F128" s="28" t="s">
        <v>36</v>
      </c>
      <c r="G128" s="28">
        <v>0</v>
      </c>
      <c r="H128" s="30" t="str">
        <f>VLOOKUP(Tdata2[[#This Row],[Niveau]],Tdefinitions[],2,0)</f>
        <v>Plutôt d'accord</v>
      </c>
    </row>
    <row r="129" spans="2:8" ht="14.5" x14ac:dyDescent="0.25">
      <c r="B129" s="12" t="s">
        <v>27</v>
      </c>
      <c r="C129" s="25" t="s">
        <v>57</v>
      </c>
      <c r="D129" s="12">
        <v>26</v>
      </c>
      <c r="E129" s="26">
        <v>1</v>
      </c>
      <c r="F129" s="28" t="s">
        <v>37</v>
      </c>
      <c r="G129" s="28">
        <v>0</v>
      </c>
      <c r="H129" s="30" t="str">
        <f>VLOOKUP(Tdata2[[#This Row],[Niveau]],Tdefinitions[],2,0)</f>
        <v>Plutôt d'accord</v>
      </c>
    </row>
    <row r="130" spans="2:8" ht="14.5" x14ac:dyDescent="0.25">
      <c r="B130" s="12" t="s">
        <v>27</v>
      </c>
      <c r="C130" s="25" t="s">
        <v>57</v>
      </c>
      <c r="D130" s="12">
        <v>26</v>
      </c>
      <c r="E130" s="26">
        <v>1</v>
      </c>
      <c r="F130" s="28" t="s">
        <v>38</v>
      </c>
      <c r="G130" s="28">
        <v>0</v>
      </c>
      <c r="H130" s="30" t="str">
        <f>VLOOKUP(Tdata2[[#This Row],[Niveau]],Tdefinitions[],2,0)</f>
        <v>Plutôt d'accord</v>
      </c>
    </row>
    <row r="131" spans="2:8" ht="14.5" x14ac:dyDescent="0.25">
      <c r="B131" s="12" t="s">
        <v>27</v>
      </c>
      <c r="C131" s="25" t="s">
        <v>57</v>
      </c>
      <c r="D131" s="12">
        <v>26</v>
      </c>
      <c r="E131" s="26">
        <v>1</v>
      </c>
      <c r="F131" s="28" t="s">
        <v>39</v>
      </c>
      <c r="G131" s="28">
        <v>-1</v>
      </c>
      <c r="H131" s="30" t="str">
        <f>VLOOKUP(Tdata2[[#This Row],[Niveau]],Tdefinitions[],2,0)</f>
        <v>Plutôt pas d'accord</v>
      </c>
    </row>
    <row r="132" spans="2:8" ht="14.5" x14ac:dyDescent="0.25">
      <c r="B132" s="12" t="s">
        <v>27</v>
      </c>
      <c r="C132" s="25" t="s">
        <v>57</v>
      </c>
      <c r="D132" s="12">
        <v>26</v>
      </c>
      <c r="E132" s="26">
        <v>1</v>
      </c>
      <c r="F132" s="28" t="s">
        <v>40</v>
      </c>
      <c r="G132" s="28">
        <v>-1</v>
      </c>
      <c r="H132" s="30" t="str">
        <f>VLOOKUP(Tdata2[[#This Row],[Niveau]],Tdefinitions[],2,0)</f>
        <v>Plutôt pas d'accord</v>
      </c>
    </row>
    <row r="133" spans="2:8" ht="14.5" x14ac:dyDescent="0.25">
      <c r="B133" s="12" t="s">
        <v>27</v>
      </c>
      <c r="C133" s="25" t="s">
        <v>57</v>
      </c>
      <c r="D133" s="12">
        <v>26</v>
      </c>
      <c r="E133" s="26">
        <v>1</v>
      </c>
      <c r="F133" s="28" t="s">
        <v>41</v>
      </c>
      <c r="G133" s="28">
        <v>-1</v>
      </c>
      <c r="H133" s="30" t="str">
        <f>VLOOKUP(Tdata2[[#This Row],[Niveau]],Tdefinitions[],2,0)</f>
        <v>Plutôt pas d'accord</v>
      </c>
    </row>
    <row r="134" spans="2:8" ht="14.5" x14ac:dyDescent="0.25">
      <c r="B134" s="12" t="s">
        <v>27</v>
      </c>
      <c r="C134" s="25" t="s">
        <v>57</v>
      </c>
      <c r="D134" s="12">
        <v>26</v>
      </c>
      <c r="E134" s="26">
        <v>1</v>
      </c>
      <c r="F134" s="28" t="s">
        <v>42</v>
      </c>
      <c r="G134" s="28">
        <v>1</v>
      </c>
      <c r="H134" s="30" t="str">
        <f>VLOOKUP(Tdata2[[#This Row],[Niveau]],Tdefinitions[],2,0)</f>
        <v>Tout à fait d'accord</v>
      </c>
    </row>
    <row r="135" spans="2:8" ht="14.5" x14ac:dyDescent="0.25">
      <c r="B135" s="12" t="s">
        <v>27</v>
      </c>
      <c r="C135" s="25" t="s">
        <v>57</v>
      </c>
      <c r="D135" s="12">
        <v>26</v>
      </c>
      <c r="E135" s="26">
        <v>1</v>
      </c>
      <c r="F135" s="28" t="s">
        <v>43</v>
      </c>
      <c r="G135" s="28">
        <v>-2</v>
      </c>
      <c r="H135" s="30" t="str">
        <f>VLOOKUP(Tdata2[[#This Row],[Niveau]],Tdefinitions[],2,0)</f>
        <v>Pas d'accord</v>
      </c>
    </row>
    <row r="136" spans="2:8" ht="14.5" x14ac:dyDescent="0.25">
      <c r="B136" s="12" t="s">
        <v>27</v>
      </c>
      <c r="C136" s="25" t="s">
        <v>57</v>
      </c>
      <c r="D136" s="12">
        <v>26</v>
      </c>
      <c r="E136" s="26">
        <v>1</v>
      </c>
      <c r="F136" s="28" t="s">
        <v>44</v>
      </c>
      <c r="G136" s="28">
        <v>-1</v>
      </c>
      <c r="H136" s="30" t="str">
        <f>VLOOKUP(Tdata2[[#This Row],[Niveau]],Tdefinitions[],2,0)</f>
        <v>Plutôt pas d'accord</v>
      </c>
    </row>
    <row r="137" spans="2:8" ht="14.5" x14ac:dyDescent="0.25">
      <c r="B137" s="12" t="s">
        <v>27</v>
      </c>
      <c r="C137" s="25" t="s">
        <v>57</v>
      </c>
      <c r="D137" s="12">
        <v>26</v>
      </c>
      <c r="E137" s="26">
        <v>1</v>
      </c>
      <c r="F137" s="28" t="s">
        <v>45</v>
      </c>
      <c r="G137" s="28">
        <v>-2</v>
      </c>
      <c r="H137" s="30" t="str">
        <f>VLOOKUP(Tdata2[[#This Row],[Niveau]],Tdefinitions[],2,0)</f>
        <v>Pas d'accord</v>
      </c>
    </row>
    <row r="138" spans="2:8" ht="14.5" x14ac:dyDescent="0.25">
      <c r="B138" s="12" t="s">
        <v>27</v>
      </c>
      <c r="C138" s="25" t="s">
        <v>57</v>
      </c>
      <c r="D138" s="12">
        <v>26</v>
      </c>
      <c r="E138" s="26">
        <v>1</v>
      </c>
      <c r="F138" s="28" t="s">
        <v>46</v>
      </c>
      <c r="G138" s="28">
        <v>2</v>
      </c>
      <c r="H138" s="30" t="str">
        <f>VLOOKUP(Tdata2[[#This Row],[Niveau]],Tdefinitions[],2,0)</f>
        <v>NSP</v>
      </c>
    </row>
    <row r="139" spans="2:8" ht="14.5" x14ac:dyDescent="0.25">
      <c r="B139" s="12" t="s">
        <v>27</v>
      </c>
      <c r="C139" s="25" t="s">
        <v>57</v>
      </c>
      <c r="D139" s="12">
        <v>26</v>
      </c>
      <c r="E139" s="26">
        <v>1</v>
      </c>
      <c r="F139" s="28" t="s">
        <v>47</v>
      </c>
      <c r="G139" s="28">
        <v>2</v>
      </c>
      <c r="H139" s="30" t="str">
        <f>VLOOKUP(Tdata2[[#This Row],[Niveau]],Tdefinitions[],2,0)</f>
        <v>NSP</v>
      </c>
    </row>
    <row r="140" spans="2:8" ht="14.5" x14ac:dyDescent="0.25">
      <c r="B140" s="12" t="s">
        <v>27</v>
      </c>
      <c r="C140" s="25" t="s">
        <v>57</v>
      </c>
      <c r="D140" s="12">
        <v>26</v>
      </c>
      <c r="E140" s="26">
        <v>1</v>
      </c>
      <c r="F140" s="28" t="s">
        <v>48</v>
      </c>
      <c r="G140" s="28">
        <v>2</v>
      </c>
      <c r="H140" s="30" t="str">
        <f>VLOOKUP(Tdata2[[#This Row],[Niveau]],Tdefinitions[],2,0)</f>
        <v>NSP</v>
      </c>
    </row>
    <row r="141" spans="2:8" ht="14.5" x14ac:dyDescent="0.25">
      <c r="B141" s="12" t="s">
        <v>27</v>
      </c>
      <c r="C141" s="25" t="s">
        <v>57</v>
      </c>
      <c r="D141" s="12">
        <v>26</v>
      </c>
      <c r="E141" s="26">
        <v>1</v>
      </c>
      <c r="F141" s="28" t="s">
        <v>49</v>
      </c>
      <c r="G141" s="28">
        <v>1</v>
      </c>
      <c r="H141" s="30" t="str">
        <f>VLOOKUP(Tdata2[[#This Row],[Niveau]],Tdefinitions[],2,0)</f>
        <v>Tout à fait d'accord</v>
      </c>
    </row>
    <row r="142" spans="2:8" ht="14.5" x14ac:dyDescent="0.25">
      <c r="B142" s="12" t="s">
        <v>27</v>
      </c>
      <c r="C142" s="25" t="s">
        <v>57</v>
      </c>
      <c r="D142" s="12">
        <v>26</v>
      </c>
      <c r="E142" s="26">
        <v>1</v>
      </c>
      <c r="F142" s="28" t="s">
        <v>50</v>
      </c>
      <c r="G142" s="28">
        <v>1</v>
      </c>
      <c r="H142" s="30" t="str">
        <f>VLOOKUP(Tdata2[[#This Row],[Niveau]],Tdefinitions[],2,0)</f>
        <v>Tout à fait d'accord</v>
      </c>
    </row>
    <row r="143" spans="2:8" ht="14.5" x14ac:dyDescent="0.25">
      <c r="B143" s="12" t="s">
        <v>69</v>
      </c>
      <c r="C143" s="25" t="s">
        <v>57</v>
      </c>
      <c r="D143" s="12">
        <v>48</v>
      </c>
      <c r="E143" s="26">
        <v>1</v>
      </c>
      <c r="F143" s="28" t="s">
        <v>31</v>
      </c>
      <c r="G143" s="28">
        <v>2</v>
      </c>
      <c r="H143" s="30" t="str">
        <f>VLOOKUP(Tdata2[[#This Row],[Niveau]],Tdefinitions[],2,0)</f>
        <v>NSP</v>
      </c>
    </row>
    <row r="144" spans="2:8" ht="14.5" x14ac:dyDescent="0.25">
      <c r="B144" s="12" t="s">
        <v>69</v>
      </c>
      <c r="C144" s="25" t="s">
        <v>57</v>
      </c>
      <c r="D144" s="12">
        <v>48</v>
      </c>
      <c r="E144" s="26">
        <v>1</v>
      </c>
      <c r="F144" s="28" t="s">
        <v>32</v>
      </c>
      <c r="G144" s="28">
        <v>2</v>
      </c>
      <c r="H144" s="30" t="str">
        <f>VLOOKUP(Tdata2[[#This Row],[Niveau]],Tdefinitions[],2,0)</f>
        <v>NSP</v>
      </c>
    </row>
    <row r="145" spans="2:8" ht="14.5" x14ac:dyDescent="0.25">
      <c r="B145" s="12" t="s">
        <v>69</v>
      </c>
      <c r="C145" s="25" t="s">
        <v>57</v>
      </c>
      <c r="D145" s="12">
        <v>48</v>
      </c>
      <c r="E145" s="26">
        <v>1</v>
      </c>
      <c r="F145" s="28" t="s">
        <v>33</v>
      </c>
      <c r="G145" s="28">
        <v>1</v>
      </c>
      <c r="H145" s="30" t="str">
        <f>VLOOKUP(Tdata2[[#This Row],[Niveau]],Tdefinitions[],2,0)</f>
        <v>Tout à fait d'accord</v>
      </c>
    </row>
    <row r="146" spans="2:8" ht="14.5" x14ac:dyDescent="0.25">
      <c r="B146" s="12" t="s">
        <v>69</v>
      </c>
      <c r="C146" s="25" t="s">
        <v>57</v>
      </c>
      <c r="D146" s="12">
        <v>48</v>
      </c>
      <c r="E146" s="26">
        <v>1</v>
      </c>
      <c r="F146" s="28" t="s">
        <v>34</v>
      </c>
      <c r="G146" s="28">
        <v>1</v>
      </c>
      <c r="H146" s="30" t="str">
        <f>VLOOKUP(Tdata2[[#This Row],[Niveau]],Tdefinitions[],2,0)</f>
        <v>Tout à fait d'accord</v>
      </c>
    </row>
    <row r="147" spans="2:8" ht="14.5" x14ac:dyDescent="0.25">
      <c r="B147" s="12" t="s">
        <v>69</v>
      </c>
      <c r="C147" s="25" t="s">
        <v>57</v>
      </c>
      <c r="D147" s="12">
        <v>48</v>
      </c>
      <c r="E147" s="26">
        <v>1</v>
      </c>
      <c r="F147" s="28" t="s">
        <v>35</v>
      </c>
      <c r="G147" s="28">
        <v>1</v>
      </c>
      <c r="H147" s="30" t="str">
        <f>VLOOKUP(Tdata2[[#This Row],[Niveau]],Tdefinitions[],2,0)</f>
        <v>Tout à fait d'accord</v>
      </c>
    </row>
    <row r="148" spans="2:8" ht="14.5" x14ac:dyDescent="0.25">
      <c r="B148" s="12" t="s">
        <v>69</v>
      </c>
      <c r="C148" s="25" t="s">
        <v>57</v>
      </c>
      <c r="D148" s="12">
        <v>48</v>
      </c>
      <c r="E148" s="26">
        <v>1</v>
      </c>
      <c r="F148" s="28" t="s">
        <v>36</v>
      </c>
      <c r="G148" s="28">
        <v>1</v>
      </c>
      <c r="H148" s="30" t="str">
        <f>VLOOKUP(Tdata2[[#This Row],[Niveau]],Tdefinitions[],2,0)</f>
        <v>Tout à fait d'accord</v>
      </c>
    </row>
    <row r="149" spans="2:8" ht="14.5" x14ac:dyDescent="0.25">
      <c r="B149" s="12" t="s">
        <v>69</v>
      </c>
      <c r="C149" s="25" t="s">
        <v>57</v>
      </c>
      <c r="D149" s="12">
        <v>48</v>
      </c>
      <c r="E149" s="26">
        <v>1</v>
      </c>
      <c r="F149" s="28" t="s">
        <v>37</v>
      </c>
      <c r="G149" s="28">
        <v>-1</v>
      </c>
      <c r="H149" s="30" t="str">
        <f>VLOOKUP(Tdata2[[#This Row],[Niveau]],Tdefinitions[],2,0)</f>
        <v>Plutôt pas d'accord</v>
      </c>
    </row>
    <row r="150" spans="2:8" ht="14.5" x14ac:dyDescent="0.25">
      <c r="B150" s="12" t="s">
        <v>69</v>
      </c>
      <c r="C150" s="25" t="s">
        <v>57</v>
      </c>
      <c r="D150" s="12">
        <v>48</v>
      </c>
      <c r="E150" s="26">
        <v>1</v>
      </c>
      <c r="F150" s="28" t="s">
        <v>38</v>
      </c>
      <c r="G150" s="28">
        <v>-1</v>
      </c>
      <c r="H150" s="30" t="str">
        <f>VLOOKUP(Tdata2[[#This Row],[Niveau]],Tdefinitions[],2,0)</f>
        <v>Plutôt pas d'accord</v>
      </c>
    </row>
    <row r="151" spans="2:8" ht="14.5" x14ac:dyDescent="0.25">
      <c r="B151" s="12" t="s">
        <v>69</v>
      </c>
      <c r="C151" s="25" t="s">
        <v>57</v>
      </c>
      <c r="D151" s="12">
        <v>48</v>
      </c>
      <c r="E151" s="26">
        <v>1</v>
      </c>
      <c r="F151" s="28" t="s">
        <v>39</v>
      </c>
      <c r="G151" s="28">
        <v>-1</v>
      </c>
      <c r="H151" s="30" t="str">
        <f>VLOOKUP(Tdata2[[#This Row],[Niveau]],Tdefinitions[],2,0)</f>
        <v>Plutôt pas d'accord</v>
      </c>
    </row>
    <row r="152" spans="2:8" ht="14.5" x14ac:dyDescent="0.25">
      <c r="B152" s="12" t="s">
        <v>69</v>
      </c>
      <c r="C152" s="25" t="s">
        <v>57</v>
      </c>
      <c r="D152" s="12">
        <v>48</v>
      </c>
      <c r="E152" s="26">
        <v>1</v>
      </c>
      <c r="F152" s="28" t="s">
        <v>40</v>
      </c>
      <c r="G152" s="28">
        <v>0</v>
      </c>
      <c r="H152" s="30" t="str">
        <f>VLOOKUP(Tdata2[[#This Row],[Niveau]],Tdefinitions[],2,0)</f>
        <v>Plutôt d'accord</v>
      </c>
    </row>
    <row r="153" spans="2:8" ht="14.5" x14ac:dyDescent="0.25">
      <c r="B153" s="12" t="s">
        <v>69</v>
      </c>
      <c r="C153" s="25" t="s">
        <v>57</v>
      </c>
      <c r="D153" s="12">
        <v>48</v>
      </c>
      <c r="E153" s="26">
        <v>1</v>
      </c>
      <c r="F153" s="28" t="s">
        <v>41</v>
      </c>
      <c r="G153" s="28">
        <v>0</v>
      </c>
      <c r="H153" s="30" t="str">
        <f>VLOOKUP(Tdata2[[#This Row],[Niveau]],Tdefinitions[],2,0)</f>
        <v>Plutôt d'accord</v>
      </c>
    </row>
    <row r="154" spans="2:8" ht="14.5" x14ac:dyDescent="0.25">
      <c r="B154" s="12" t="s">
        <v>69</v>
      </c>
      <c r="C154" s="25" t="s">
        <v>57</v>
      </c>
      <c r="D154" s="12">
        <v>48</v>
      </c>
      <c r="E154" s="26">
        <v>1</v>
      </c>
      <c r="F154" s="28" t="s">
        <v>42</v>
      </c>
      <c r="G154" s="28">
        <v>-2</v>
      </c>
      <c r="H154" s="30" t="str">
        <f>VLOOKUP(Tdata2[[#This Row],[Niveau]],Tdefinitions[],2,0)</f>
        <v>Pas d'accord</v>
      </c>
    </row>
    <row r="155" spans="2:8" ht="14.5" x14ac:dyDescent="0.25">
      <c r="B155" s="12" t="s">
        <v>69</v>
      </c>
      <c r="C155" s="25" t="s">
        <v>57</v>
      </c>
      <c r="D155" s="12">
        <v>48</v>
      </c>
      <c r="E155" s="26">
        <v>1</v>
      </c>
      <c r="F155" s="28" t="s">
        <v>43</v>
      </c>
      <c r="G155" s="28">
        <v>-2</v>
      </c>
      <c r="H155" s="30" t="str">
        <f>VLOOKUP(Tdata2[[#This Row],[Niveau]],Tdefinitions[],2,0)</f>
        <v>Pas d'accord</v>
      </c>
    </row>
    <row r="156" spans="2:8" ht="14.5" x14ac:dyDescent="0.25">
      <c r="B156" s="12" t="s">
        <v>69</v>
      </c>
      <c r="C156" s="25" t="s">
        <v>57</v>
      </c>
      <c r="D156" s="12">
        <v>48</v>
      </c>
      <c r="E156" s="26">
        <v>1</v>
      </c>
      <c r="F156" s="28" t="s">
        <v>44</v>
      </c>
      <c r="G156" s="28">
        <v>-2</v>
      </c>
      <c r="H156" s="30" t="str">
        <f>VLOOKUP(Tdata2[[#This Row],[Niveau]],Tdefinitions[],2,0)</f>
        <v>Pas d'accord</v>
      </c>
    </row>
    <row r="157" spans="2:8" ht="14.5" x14ac:dyDescent="0.25">
      <c r="B157" s="12" t="s">
        <v>69</v>
      </c>
      <c r="C157" s="25" t="s">
        <v>57</v>
      </c>
      <c r="D157" s="12">
        <v>48</v>
      </c>
      <c r="E157" s="26">
        <v>1</v>
      </c>
      <c r="F157" s="28" t="s">
        <v>45</v>
      </c>
      <c r="G157" s="28">
        <v>1</v>
      </c>
      <c r="H157" s="30" t="str">
        <f>VLOOKUP(Tdata2[[#This Row],[Niveau]],Tdefinitions[],2,0)</f>
        <v>Tout à fait d'accord</v>
      </c>
    </row>
    <row r="158" spans="2:8" ht="14.5" x14ac:dyDescent="0.25">
      <c r="B158" s="12" t="s">
        <v>69</v>
      </c>
      <c r="C158" s="25" t="s">
        <v>57</v>
      </c>
      <c r="D158" s="12">
        <v>48</v>
      </c>
      <c r="E158" s="26">
        <v>1</v>
      </c>
      <c r="F158" s="28" t="s">
        <v>46</v>
      </c>
      <c r="G158" s="28">
        <v>1</v>
      </c>
      <c r="H158" s="30" t="str">
        <f>VLOOKUP(Tdata2[[#This Row],[Niveau]],Tdefinitions[],2,0)</f>
        <v>Tout à fait d'accord</v>
      </c>
    </row>
    <row r="159" spans="2:8" ht="14.5" x14ac:dyDescent="0.25">
      <c r="B159" s="12" t="s">
        <v>69</v>
      </c>
      <c r="C159" s="25" t="s">
        <v>57</v>
      </c>
      <c r="D159" s="12">
        <v>48</v>
      </c>
      <c r="E159" s="26">
        <v>1</v>
      </c>
      <c r="F159" s="28" t="s">
        <v>47</v>
      </c>
      <c r="G159" s="28">
        <v>1</v>
      </c>
      <c r="H159" s="30" t="str">
        <f>VLOOKUP(Tdata2[[#This Row],[Niveau]],Tdefinitions[],2,0)</f>
        <v>Tout à fait d'accord</v>
      </c>
    </row>
    <row r="160" spans="2:8" ht="14.5" x14ac:dyDescent="0.25">
      <c r="B160" s="12" t="s">
        <v>69</v>
      </c>
      <c r="C160" s="25" t="s">
        <v>57</v>
      </c>
      <c r="D160" s="12">
        <v>48</v>
      </c>
      <c r="E160" s="26">
        <v>1</v>
      </c>
      <c r="F160" s="28" t="s">
        <v>48</v>
      </c>
      <c r="G160" s="28">
        <v>2</v>
      </c>
      <c r="H160" s="30" t="str">
        <f>VLOOKUP(Tdata2[[#This Row],[Niveau]],Tdefinitions[],2,0)</f>
        <v>NSP</v>
      </c>
    </row>
    <row r="161" spans="2:8" ht="14.5" x14ac:dyDescent="0.25">
      <c r="B161" s="12" t="s">
        <v>69</v>
      </c>
      <c r="C161" s="25" t="s">
        <v>57</v>
      </c>
      <c r="D161" s="12">
        <v>48</v>
      </c>
      <c r="E161" s="26">
        <v>1</v>
      </c>
      <c r="F161" s="28" t="s">
        <v>49</v>
      </c>
      <c r="G161" s="28">
        <v>2</v>
      </c>
      <c r="H161" s="30" t="str">
        <f>VLOOKUP(Tdata2[[#This Row],[Niveau]],Tdefinitions[],2,0)</f>
        <v>NSP</v>
      </c>
    </row>
    <row r="162" spans="2:8" ht="14.5" x14ac:dyDescent="0.25">
      <c r="B162" s="12" t="s">
        <v>69</v>
      </c>
      <c r="C162" s="25" t="s">
        <v>57</v>
      </c>
      <c r="D162" s="12">
        <v>48</v>
      </c>
      <c r="E162" s="26">
        <v>1</v>
      </c>
      <c r="F162" s="28" t="s">
        <v>50</v>
      </c>
      <c r="G162" s="28">
        <v>2</v>
      </c>
      <c r="H162" s="30" t="str">
        <f>VLOOKUP(Tdata2[[#This Row],[Niveau]],Tdefinitions[],2,0)</f>
        <v>NSP</v>
      </c>
    </row>
    <row r="163" spans="2:8" ht="14.5" x14ac:dyDescent="0.25">
      <c r="B163" s="12" t="s">
        <v>26</v>
      </c>
      <c r="C163" s="25" t="s">
        <v>57</v>
      </c>
      <c r="D163" s="12">
        <v>41</v>
      </c>
      <c r="E163" s="26">
        <v>1</v>
      </c>
      <c r="F163" s="28" t="s">
        <v>31</v>
      </c>
      <c r="G163" s="28">
        <v>2</v>
      </c>
      <c r="H163" s="30" t="str">
        <f>VLOOKUP(Tdata2[[#This Row],[Niveau]],Tdefinitions[],2,0)</f>
        <v>NSP</v>
      </c>
    </row>
    <row r="164" spans="2:8" ht="14.5" x14ac:dyDescent="0.25">
      <c r="B164" s="12" t="s">
        <v>26</v>
      </c>
      <c r="C164" s="25" t="s">
        <v>57</v>
      </c>
      <c r="D164" s="12">
        <v>41</v>
      </c>
      <c r="E164" s="26">
        <v>1</v>
      </c>
      <c r="F164" s="28" t="s">
        <v>32</v>
      </c>
      <c r="G164" s="28">
        <v>2</v>
      </c>
      <c r="H164" s="30" t="str">
        <f>VLOOKUP(Tdata2[[#This Row],[Niveau]],Tdefinitions[],2,0)</f>
        <v>NSP</v>
      </c>
    </row>
    <row r="165" spans="2:8" ht="14.5" x14ac:dyDescent="0.25">
      <c r="B165" s="12" t="s">
        <v>26</v>
      </c>
      <c r="C165" s="25" t="s">
        <v>57</v>
      </c>
      <c r="D165" s="12">
        <v>41</v>
      </c>
      <c r="E165" s="26">
        <v>1</v>
      </c>
      <c r="F165" s="28" t="s">
        <v>33</v>
      </c>
      <c r="G165" s="28">
        <v>2</v>
      </c>
      <c r="H165" s="30" t="str">
        <f>VLOOKUP(Tdata2[[#This Row],[Niveau]],Tdefinitions[],2,0)</f>
        <v>NSP</v>
      </c>
    </row>
    <row r="166" spans="2:8" ht="14.5" x14ac:dyDescent="0.25">
      <c r="B166" s="12" t="s">
        <v>26</v>
      </c>
      <c r="C166" s="25" t="s">
        <v>57</v>
      </c>
      <c r="D166" s="12">
        <v>41</v>
      </c>
      <c r="E166" s="26">
        <v>1</v>
      </c>
      <c r="F166" s="28" t="s">
        <v>34</v>
      </c>
      <c r="G166" s="28">
        <v>1</v>
      </c>
      <c r="H166" s="30" t="str">
        <f>VLOOKUP(Tdata2[[#This Row],[Niveau]],Tdefinitions[],2,0)</f>
        <v>Tout à fait d'accord</v>
      </c>
    </row>
    <row r="167" spans="2:8" ht="14.5" x14ac:dyDescent="0.25">
      <c r="B167" s="12" t="s">
        <v>26</v>
      </c>
      <c r="C167" s="25" t="s">
        <v>57</v>
      </c>
      <c r="D167" s="12">
        <v>41</v>
      </c>
      <c r="E167" s="26">
        <v>1</v>
      </c>
      <c r="F167" s="28" t="s">
        <v>35</v>
      </c>
      <c r="G167" s="28">
        <v>1</v>
      </c>
      <c r="H167" s="30" t="str">
        <f>VLOOKUP(Tdata2[[#This Row],[Niveau]],Tdefinitions[],2,0)</f>
        <v>Tout à fait d'accord</v>
      </c>
    </row>
    <row r="168" spans="2:8" ht="14.5" x14ac:dyDescent="0.25">
      <c r="B168" s="12" t="s">
        <v>26</v>
      </c>
      <c r="C168" s="25" t="s">
        <v>57</v>
      </c>
      <c r="D168" s="12">
        <v>41</v>
      </c>
      <c r="E168" s="26">
        <v>1</v>
      </c>
      <c r="F168" s="28" t="s">
        <v>36</v>
      </c>
      <c r="G168" s="28">
        <v>1</v>
      </c>
      <c r="H168" s="30" t="str">
        <f>VLOOKUP(Tdata2[[#This Row],[Niveau]],Tdefinitions[],2,0)</f>
        <v>Tout à fait d'accord</v>
      </c>
    </row>
    <row r="169" spans="2:8" ht="14.5" x14ac:dyDescent="0.25">
      <c r="B169" s="12" t="s">
        <v>26</v>
      </c>
      <c r="C169" s="25" t="s">
        <v>57</v>
      </c>
      <c r="D169" s="12">
        <v>41</v>
      </c>
      <c r="E169" s="26">
        <v>1</v>
      </c>
      <c r="F169" s="28" t="s">
        <v>37</v>
      </c>
      <c r="G169" s="28">
        <v>1</v>
      </c>
      <c r="H169" s="30" t="str">
        <f>VLOOKUP(Tdata2[[#This Row],[Niveau]],Tdefinitions[],2,0)</f>
        <v>Tout à fait d'accord</v>
      </c>
    </row>
    <row r="170" spans="2:8" ht="14.5" x14ac:dyDescent="0.25">
      <c r="B170" s="12" t="s">
        <v>26</v>
      </c>
      <c r="C170" s="25" t="s">
        <v>57</v>
      </c>
      <c r="D170" s="12">
        <v>41</v>
      </c>
      <c r="E170" s="26">
        <v>1</v>
      </c>
      <c r="F170" s="28" t="s">
        <v>38</v>
      </c>
      <c r="G170" s="28">
        <v>0</v>
      </c>
      <c r="H170" s="30" t="str">
        <f>VLOOKUP(Tdata2[[#This Row],[Niveau]],Tdefinitions[],2,0)</f>
        <v>Plutôt d'accord</v>
      </c>
    </row>
    <row r="171" spans="2:8" ht="14.5" x14ac:dyDescent="0.25">
      <c r="B171" s="12" t="s">
        <v>26</v>
      </c>
      <c r="C171" s="25" t="s">
        <v>57</v>
      </c>
      <c r="D171" s="12">
        <v>41</v>
      </c>
      <c r="E171" s="26">
        <v>1</v>
      </c>
      <c r="F171" s="28" t="s">
        <v>39</v>
      </c>
      <c r="G171" s="28">
        <v>0</v>
      </c>
      <c r="H171" s="30" t="str">
        <f>VLOOKUP(Tdata2[[#This Row],[Niveau]],Tdefinitions[],2,0)</f>
        <v>Plutôt d'accord</v>
      </c>
    </row>
    <row r="172" spans="2:8" ht="14.5" x14ac:dyDescent="0.25">
      <c r="B172" s="12" t="s">
        <v>26</v>
      </c>
      <c r="C172" s="25" t="s">
        <v>57</v>
      </c>
      <c r="D172" s="12">
        <v>41</v>
      </c>
      <c r="E172" s="26">
        <v>1</v>
      </c>
      <c r="F172" s="28" t="s">
        <v>40</v>
      </c>
      <c r="G172" s="28">
        <v>0</v>
      </c>
      <c r="H172" s="30" t="str">
        <f>VLOOKUP(Tdata2[[#This Row],[Niveau]],Tdefinitions[],2,0)</f>
        <v>Plutôt d'accord</v>
      </c>
    </row>
    <row r="173" spans="2:8" ht="14.5" x14ac:dyDescent="0.25">
      <c r="B173" s="12" t="s">
        <v>26</v>
      </c>
      <c r="C173" s="25" t="s">
        <v>57</v>
      </c>
      <c r="D173" s="12">
        <v>41</v>
      </c>
      <c r="E173" s="26">
        <v>1</v>
      </c>
      <c r="F173" s="28" t="s">
        <v>41</v>
      </c>
      <c r="G173" s="28">
        <v>-1</v>
      </c>
      <c r="H173" s="30" t="str">
        <f>VLOOKUP(Tdata2[[#This Row],[Niveau]],Tdefinitions[],2,0)</f>
        <v>Plutôt pas d'accord</v>
      </c>
    </row>
    <row r="174" spans="2:8" ht="14.5" x14ac:dyDescent="0.25">
      <c r="B174" s="12" t="s">
        <v>26</v>
      </c>
      <c r="C174" s="25" t="s">
        <v>57</v>
      </c>
      <c r="D174" s="12">
        <v>41</v>
      </c>
      <c r="E174" s="26">
        <v>1</v>
      </c>
      <c r="F174" s="28" t="s">
        <v>42</v>
      </c>
      <c r="G174" s="28">
        <v>-1</v>
      </c>
      <c r="H174" s="30" t="str">
        <f>VLOOKUP(Tdata2[[#This Row],[Niveau]],Tdefinitions[],2,0)</f>
        <v>Plutôt pas d'accord</v>
      </c>
    </row>
    <row r="175" spans="2:8" ht="14.5" x14ac:dyDescent="0.25">
      <c r="B175" s="12" t="s">
        <v>26</v>
      </c>
      <c r="C175" s="25" t="s">
        <v>57</v>
      </c>
      <c r="D175" s="12">
        <v>41</v>
      </c>
      <c r="E175" s="26">
        <v>1</v>
      </c>
      <c r="F175" s="28" t="s">
        <v>43</v>
      </c>
      <c r="G175" s="28">
        <v>-1</v>
      </c>
      <c r="H175" s="30" t="str">
        <f>VLOOKUP(Tdata2[[#This Row],[Niveau]],Tdefinitions[],2,0)</f>
        <v>Plutôt pas d'accord</v>
      </c>
    </row>
    <row r="176" spans="2:8" ht="14.5" x14ac:dyDescent="0.25">
      <c r="B176" s="12" t="s">
        <v>26</v>
      </c>
      <c r="C176" s="25" t="s">
        <v>57</v>
      </c>
      <c r="D176" s="12">
        <v>41</v>
      </c>
      <c r="E176" s="26">
        <v>1</v>
      </c>
      <c r="F176" s="28" t="s">
        <v>44</v>
      </c>
      <c r="G176" s="28">
        <v>-2</v>
      </c>
      <c r="H176" s="30" t="str">
        <f>VLOOKUP(Tdata2[[#This Row],[Niveau]],Tdefinitions[],2,0)</f>
        <v>Pas d'accord</v>
      </c>
    </row>
    <row r="177" spans="2:8" ht="14.5" x14ac:dyDescent="0.25">
      <c r="B177" s="12" t="s">
        <v>26</v>
      </c>
      <c r="C177" s="25" t="s">
        <v>57</v>
      </c>
      <c r="D177" s="12">
        <v>41</v>
      </c>
      <c r="E177" s="26">
        <v>1</v>
      </c>
      <c r="F177" s="28" t="s">
        <v>45</v>
      </c>
      <c r="G177" s="28">
        <v>-2</v>
      </c>
      <c r="H177" s="30" t="str">
        <f>VLOOKUP(Tdata2[[#This Row],[Niveau]],Tdefinitions[],2,0)</f>
        <v>Pas d'accord</v>
      </c>
    </row>
    <row r="178" spans="2:8" ht="14.5" x14ac:dyDescent="0.25">
      <c r="B178" s="12" t="s">
        <v>26</v>
      </c>
      <c r="C178" s="25" t="s">
        <v>57</v>
      </c>
      <c r="D178" s="12">
        <v>41</v>
      </c>
      <c r="E178" s="26">
        <v>1</v>
      </c>
      <c r="F178" s="28" t="s">
        <v>46</v>
      </c>
      <c r="G178" s="28">
        <v>-2</v>
      </c>
      <c r="H178" s="30" t="str">
        <f>VLOOKUP(Tdata2[[#This Row],[Niveau]],Tdefinitions[],2,0)</f>
        <v>Pas d'accord</v>
      </c>
    </row>
    <row r="179" spans="2:8" ht="14.5" x14ac:dyDescent="0.25">
      <c r="B179" s="12" t="s">
        <v>26</v>
      </c>
      <c r="C179" s="25" t="s">
        <v>57</v>
      </c>
      <c r="D179" s="12">
        <v>41</v>
      </c>
      <c r="E179" s="26">
        <v>1</v>
      </c>
      <c r="F179" s="28" t="s">
        <v>47</v>
      </c>
      <c r="G179" s="28">
        <v>-2</v>
      </c>
      <c r="H179" s="30" t="str">
        <f>VLOOKUP(Tdata2[[#This Row],[Niveau]],Tdefinitions[],2,0)</f>
        <v>Pas d'accord</v>
      </c>
    </row>
    <row r="180" spans="2:8" ht="14.5" x14ac:dyDescent="0.25">
      <c r="B180" s="12" t="s">
        <v>26</v>
      </c>
      <c r="C180" s="25" t="s">
        <v>57</v>
      </c>
      <c r="D180" s="12">
        <v>41</v>
      </c>
      <c r="E180" s="26">
        <v>1</v>
      </c>
      <c r="F180" s="28" t="s">
        <v>48</v>
      </c>
      <c r="G180" s="28">
        <v>2</v>
      </c>
      <c r="H180" s="30" t="str">
        <f>VLOOKUP(Tdata2[[#This Row],[Niveau]],Tdefinitions[],2,0)</f>
        <v>NSP</v>
      </c>
    </row>
    <row r="181" spans="2:8" ht="14.5" x14ac:dyDescent="0.25">
      <c r="B181" s="12" t="s">
        <v>26</v>
      </c>
      <c r="C181" s="25" t="s">
        <v>57</v>
      </c>
      <c r="D181" s="12">
        <v>41</v>
      </c>
      <c r="E181" s="26">
        <v>1</v>
      </c>
      <c r="F181" s="28" t="s">
        <v>49</v>
      </c>
      <c r="G181" s="28">
        <v>2</v>
      </c>
      <c r="H181" s="30" t="str">
        <f>VLOOKUP(Tdata2[[#This Row],[Niveau]],Tdefinitions[],2,0)</f>
        <v>NSP</v>
      </c>
    </row>
    <row r="182" spans="2:8" ht="14.5" x14ac:dyDescent="0.25">
      <c r="B182" s="12" t="s">
        <v>26</v>
      </c>
      <c r="C182" s="25" t="s">
        <v>57</v>
      </c>
      <c r="D182" s="12">
        <v>41</v>
      </c>
      <c r="E182" s="26">
        <v>1</v>
      </c>
      <c r="F182" s="28" t="s">
        <v>50</v>
      </c>
      <c r="G182" s="28">
        <v>2</v>
      </c>
      <c r="H182" s="30" t="str">
        <f>VLOOKUP(Tdata2[[#This Row],[Niveau]],Tdefinitions[],2,0)</f>
        <v>NSP</v>
      </c>
    </row>
    <row r="183" spans="2:8" ht="14.5" x14ac:dyDescent="0.25">
      <c r="B183" s="12" t="s">
        <v>72</v>
      </c>
      <c r="C183" s="25" t="s">
        <v>57</v>
      </c>
      <c r="D183" s="12">
        <v>33</v>
      </c>
      <c r="E183" s="26">
        <v>0.9</v>
      </c>
      <c r="F183" s="28" t="s">
        <v>31</v>
      </c>
      <c r="G183" s="28">
        <v>1</v>
      </c>
      <c r="H183" s="30" t="str">
        <f>VLOOKUP(Tdata2[[#This Row],[Niveau]],Tdefinitions[],2,0)</f>
        <v>Tout à fait d'accord</v>
      </c>
    </row>
    <row r="184" spans="2:8" ht="14.5" x14ac:dyDescent="0.25">
      <c r="B184" s="12" t="s">
        <v>72</v>
      </c>
      <c r="C184" s="25" t="s">
        <v>57</v>
      </c>
      <c r="D184" s="12">
        <v>33</v>
      </c>
      <c r="E184" s="26">
        <v>0.9</v>
      </c>
      <c r="F184" s="28" t="s">
        <v>32</v>
      </c>
      <c r="G184" s="28">
        <v>1</v>
      </c>
      <c r="H184" s="30" t="str">
        <f>VLOOKUP(Tdata2[[#This Row],[Niveau]],Tdefinitions[],2,0)</f>
        <v>Tout à fait d'accord</v>
      </c>
    </row>
    <row r="185" spans="2:8" ht="14.5" x14ac:dyDescent="0.25">
      <c r="B185" s="12" t="s">
        <v>72</v>
      </c>
      <c r="C185" s="25" t="s">
        <v>57</v>
      </c>
      <c r="D185" s="12">
        <v>33</v>
      </c>
      <c r="E185" s="26">
        <v>0.9</v>
      </c>
      <c r="F185" s="28" t="s">
        <v>33</v>
      </c>
      <c r="G185" s="28">
        <v>1</v>
      </c>
      <c r="H185" s="30" t="str">
        <f>VLOOKUP(Tdata2[[#This Row],[Niveau]],Tdefinitions[],2,0)</f>
        <v>Tout à fait d'accord</v>
      </c>
    </row>
    <row r="186" spans="2:8" ht="14.5" x14ac:dyDescent="0.25">
      <c r="B186" s="12" t="s">
        <v>72</v>
      </c>
      <c r="C186" s="25" t="s">
        <v>57</v>
      </c>
      <c r="D186" s="12">
        <v>33</v>
      </c>
      <c r="E186" s="26">
        <v>0.9</v>
      </c>
      <c r="F186" s="28" t="s">
        <v>34</v>
      </c>
      <c r="G186" s="28">
        <v>2</v>
      </c>
      <c r="H186" s="30" t="str">
        <f>VLOOKUP(Tdata2[[#This Row],[Niveau]],Tdefinitions[],2,0)</f>
        <v>NSP</v>
      </c>
    </row>
    <row r="187" spans="2:8" ht="14.5" x14ac:dyDescent="0.25">
      <c r="B187" s="12" t="s">
        <v>72</v>
      </c>
      <c r="C187" s="25" t="s">
        <v>57</v>
      </c>
      <c r="D187" s="12">
        <v>33</v>
      </c>
      <c r="E187" s="26">
        <v>0.9</v>
      </c>
      <c r="F187" s="28" t="s">
        <v>35</v>
      </c>
      <c r="G187" s="28">
        <v>2</v>
      </c>
      <c r="H187" s="30" t="str">
        <f>VLOOKUP(Tdata2[[#This Row],[Niveau]],Tdefinitions[],2,0)</f>
        <v>NSP</v>
      </c>
    </row>
    <row r="188" spans="2:8" ht="14.5" x14ac:dyDescent="0.25">
      <c r="B188" s="12" t="s">
        <v>72</v>
      </c>
      <c r="C188" s="25" t="s">
        <v>57</v>
      </c>
      <c r="D188" s="12">
        <v>33</v>
      </c>
      <c r="E188" s="26">
        <v>0.9</v>
      </c>
      <c r="F188" s="28" t="s">
        <v>36</v>
      </c>
      <c r="G188" s="28">
        <v>2</v>
      </c>
      <c r="H188" s="30" t="str">
        <f>VLOOKUP(Tdata2[[#This Row],[Niveau]],Tdefinitions[],2,0)</f>
        <v>NSP</v>
      </c>
    </row>
    <row r="189" spans="2:8" ht="14.5" x14ac:dyDescent="0.25">
      <c r="B189" s="12" t="s">
        <v>72</v>
      </c>
      <c r="C189" s="25" t="s">
        <v>57</v>
      </c>
      <c r="D189" s="12">
        <v>33</v>
      </c>
      <c r="E189" s="26">
        <v>0.9</v>
      </c>
      <c r="F189" s="28" t="s">
        <v>37</v>
      </c>
      <c r="G189" s="28">
        <v>-1</v>
      </c>
      <c r="H189" s="30" t="str">
        <f>VLOOKUP(Tdata2[[#This Row],[Niveau]],Tdefinitions[],2,0)</f>
        <v>Plutôt pas d'accord</v>
      </c>
    </row>
    <row r="190" spans="2:8" ht="14.5" x14ac:dyDescent="0.25">
      <c r="B190" s="12" t="s">
        <v>72</v>
      </c>
      <c r="C190" s="25" t="s">
        <v>57</v>
      </c>
      <c r="D190" s="12">
        <v>33</v>
      </c>
      <c r="E190" s="26">
        <v>0.9</v>
      </c>
      <c r="F190" s="28" t="s">
        <v>38</v>
      </c>
      <c r="G190" s="28">
        <v>-1</v>
      </c>
      <c r="H190" s="30" t="str">
        <f>VLOOKUP(Tdata2[[#This Row],[Niveau]],Tdefinitions[],2,0)</f>
        <v>Plutôt pas d'accord</v>
      </c>
    </row>
    <row r="191" spans="2:8" ht="14.5" x14ac:dyDescent="0.25">
      <c r="B191" s="12" t="s">
        <v>72</v>
      </c>
      <c r="C191" s="25" t="s">
        <v>57</v>
      </c>
      <c r="D191" s="12">
        <v>33</v>
      </c>
      <c r="E191" s="26">
        <v>0.9</v>
      </c>
      <c r="F191" s="28" t="s">
        <v>39</v>
      </c>
      <c r="G191" s="28">
        <v>-1</v>
      </c>
      <c r="H191" s="30" t="str">
        <f>VLOOKUP(Tdata2[[#This Row],[Niveau]],Tdefinitions[],2,0)</f>
        <v>Plutôt pas d'accord</v>
      </c>
    </row>
    <row r="192" spans="2:8" ht="14.5" x14ac:dyDescent="0.25">
      <c r="B192" s="12" t="s">
        <v>72</v>
      </c>
      <c r="C192" s="25" t="s">
        <v>57</v>
      </c>
      <c r="D192" s="12">
        <v>33</v>
      </c>
      <c r="E192" s="26">
        <v>0.9</v>
      </c>
      <c r="F192" s="28" t="s">
        <v>40</v>
      </c>
      <c r="G192" s="28">
        <v>0</v>
      </c>
      <c r="H192" s="30" t="str">
        <f>VLOOKUP(Tdata2[[#This Row],[Niveau]],Tdefinitions[],2,0)</f>
        <v>Plutôt d'accord</v>
      </c>
    </row>
    <row r="193" spans="2:8" ht="14.5" x14ac:dyDescent="0.25">
      <c r="B193" s="12" t="s">
        <v>72</v>
      </c>
      <c r="C193" s="25" t="s">
        <v>57</v>
      </c>
      <c r="D193" s="12">
        <v>33</v>
      </c>
      <c r="E193" s="26">
        <v>0.9</v>
      </c>
      <c r="F193" s="28" t="s">
        <v>41</v>
      </c>
      <c r="G193" s="28">
        <v>0</v>
      </c>
      <c r="H193" s="30" t="str">
        <f>VLOOKUP(Tdata2[[#This Row],[Niveau]],Tdefinitions[],2,0)</f>
        <v>Plutôt d'accord</v>
      </c>
    </row>
    <row r="194" spans="2:8" ht="14.5" x14ac:dyDescent="0.25">
      <c r="B194" s="12" t="s">
        <v>72</v>
      </c>
      <c r="C194" s="25" t="s">
        <v>57</v>
      </c>
      <c r="D194" s="12">
        <v>33</v>
      </c>
      <c r="E194" s="26">
        <v>0.9</v>
      </c>
      <c r="F194" s="28" t="s">
        <v>42</v>
      </c>
      <c r="G194" s="28">
        <v>0</v>
      </c>
      <c r="H194" s="30" t="str">
        <f>VLOOKUP(Tdata2[[#This Row],[Niveau]],Tdefinitions[],2,0)</f>
        <v>Plutôt d'accord</v>
      </c>
    </row>
    <row r="195" spans="2:8" ht="14.5" x14ac:dyDescent="0.25">
      <c r="B195" s="12" t="s">
        <v>72</v>
      </c>
      <c r="C195" s="25" t="s">
        <v>57</v>
      </c>
      <c r="D195" s="12">
        <v>33</v>
      </c>
      <c r="E195" s="26">
        <v>0.9</v>
      </c>
      <c r="F195" s="28" t="s">
        <v>43</v>
      </c>
      <c r="G195" s="28">
        <v>0</v>
      </c>
      <c r="H195" s="30" t="str">
        <f>VLOOKUP(Tdata2[[#This Row],[Niveau]],Tdefinitions[],2,0)</f>
        <v>Plutôt d'accord</v>
      </c>
    </row>
    <row r="196" spans="2:8" ht="14.5" x14ac:dyDescent="0.25">
      <c r="B196" s="12" t="s">
        <v>72</v>
      </c>
      <c r="C196" s="25" t="s">
        <v>57</v>
      </c>
      <c r="D196" s="12">
        <v>33</v>
      </c>
      <c r="E196" s="26">
        <v>0.9</v>
      </c>
      <c r="F196" s="28" t="s">
        <v>44</v>
      </c>
      <c r="G196" s="28">
        <v>0</v>
      </c>
      <c r="H196" s="30" t="str">
        <f>VLOOKUP(Tdata2[[#This Row],[Niveau]],Tdefinitions[],2,0)</f>
        <v>Plutôt d'accord</v>
      </c>
    </row>
    <row r="197" spans="2:8" ht="14.5" x14ac:dyDescent="0.25">
      <c r="B197" s="12" t="s">
        <v>72</v>
      </c>
      <c r="C197" s="25" t="s">
        <v>57</v>
      </c>
      <c r="D197" s="12">
        <v>33</v>
      </c>
      <c r="E197" s="26">
        <v>0.9</v>
      </c>
      <c r="F197" s="28" t="s">
        <v>45</v>
      </c>
      <c r="G197" s="28">
        <v>2</v>
      </c>
      <c r="H197" s="30" t="str">
        <f>VLOOKUP(Tdata2[[#This Row],[Niveau]],Tdefinitions[],2,0)</f>
        <v>NSP</v>
      </c>
    </row>
    <row r="198" spans="2:8" ht="14.5" x14ac:dyDescent="0.25">
      <c r="B198" s="12" t="s">
        <v>72</v>
      </c>
      <c r="C198" s="25" t="s">
        <v>57</v>
      </c>
      <c r="D198" s="12">
        <v>33</v>
      </c>
      <c r="E198" s="26">
        <v>0.9</v>
      </c>
      <c r="F198" s="28" t="s">
        <v>46</v>
      </c>
      <c r="G198" s="28">
        <v>2</v>
      </c>
      <c r="H198" s="30" t="str">
        <f>VLOOKUP(Tdata2[[#This Row],[Niveau]],Tdefinitions[],2,0)</f>
        <v>NSP</v>
      </c>
    </row>
    <row r="199" spans="2:8" ht="14.5" x14ac:dyDescent="0.25">
      <c r="B199" s="12" t="s">
        <v>72</v>
      </c>
      <c r="C199" s="25" t="s">
        <v>57</v>
      </c>
      <c r="D199" s="12">
        <v>33</v>
      </c>
      <c r="E199" s="26">
        <v>0.9</v>
      </c>
      <c r="F199" s="28" t="s">
        <v>47</v>
      </c>
      <c r="G199" s="28">
        <v>2</v>
      </c>
      <c r="H199" s="30" t="str">
        <f>VLOOKUP(Tdata2[[#This Row],[Niveau]],Tdefinitions[],2,0)</f>
        <v>NSP</v>
      </c>
    </row>
    <row r="200" spans="2:8" ht="14.5" x14ac:dyDescent="0.25">
      <c r="B200" s="12" t="s">
        <v>72</v>
      </c>
      <c r="C200" s="25" t="s">
        <v>57</v>
      </c>
      <c r="D200" s="12">
        <v>33</v>
      </c>
      <c r="E200" s="26">
        <v>0.9</v>
      </c>
      <c r="F200" s="28" t="s">
        <v>48</v>
      </c>
      <c r="G200" s="28">
        <v>1</v>
      </c>
      <c r="H200" s="30" t="str">
        <f>VLOOKUP(Tdata2[[#This Row],[Niveau]],Tdefinitions[],2,0)</f>
        <v>Tout à fait d'accord</v>
      </c>
    </row>
    <row r="201" spans="2:8" ht="14.5" x14ac:dyDescent="0.25">
      <c r="B201" s="12" t="s">
        <v>72</v>
      </c>
      <c r="C201" s="25" t="s">
        <v>57</v>
      </c>
      <c r="D201" s="12">
        <v>33</v>
      </c>
      <c r="E201" s="26">
        <v>0.9</v>
      </c>
      <c r="F201" s="28" t="s">
        <v>49</v>
      </c>
      <c r="G201" s="28">
        <v>1</v>
      </c>
      <c r="H201" s="30" t="str">
        <f>VLOOKUP(Tdata2[[#This Row],[Niveau]],Tdefinitions[],2,0)</f>
        <v>Tout à fait d'accord</v>
      </c>
    </row>
    <row r="202" spans="2:8" ht="14.5" x14ac:dyDescent="0.25">
      <c r="B202" s="12" t="s">
        <v>72</v>
      </c>
      <c r="C202" s="25" t="s">
        <v>57</v>
      </c>
      <c r="D202" s="12">
        <v>33</v>
      </c>
      <c r="E202" s="26">
        <v>0.9</v>
      </c>
      <c r="F202" s="28" t="s">
        <v>50</v>
      </c>
      <c r="G202" s="28">
        <v>1</v>
      </c>
      <c r="H202" s="30" t="str">
        <f>VLOOKUP(Tdata2[[#This Row],[Niveau]],Tdefinitions[],2,0)</f>
        <v>Tout à fait d'accord</v>
      </c>
    </row>
    <row r="203" spans="2:8" ht="14.5" x14ac:dyDescent="0.25">
      <c r="B203" s="12" t="s">
        <v>74</v>
      </c>
      <c r="C203" s="25" t="s">
        <v>60</v>
      </c>
      <c r="D203" s="12">
        <v>41</v>
      </c>
      <c r="E203" s="26">
        <v>1</v>
      </c>
      <c r="F203" s="28" t="s">
        <v>31</v>
      </c>
      <c r="G203" s="28">
        <v>1</v>
      </c>
      <c r="H203" s="30" t="str">
        <f>VLOOKUP(Tdata2[[#This Row],[Niveau]],Tdefinitions[],2,0)</f>
        <v>Tout à fait d'accord</v>
      </c>
    </row>
    <row r="204" spans="2:8" ht="14.5" x14ac:dyDescent="0.25">
      <c r="B204" s="12" t="s">
        <v>74</v>
      </c>
      <c r="C204" s="25" t="s">
        <v>60</v>
      </c>
      <c r="D204" s="12">
        <v>41</v>
      </c>
      <c r="E204" s="26">
        <v>1</v>
      </c>
      <c r="F204" s="28" t="s">
        <v>32</v>
      </c>
      <c r="G204" s="28">
        <v>1</v>
      </c>
      <c r="H204" s="30" t="str">
        <f>VLOOKUP(Tdata2[[#This Row],[Niveau]],Tdefinitions[],2,0)</f>
        <v>Tout à fait d'accord</v>
      </c>
    </row>
    <row r="205" spans="2:8" ht="14.5" x14ac:dyDescent="0.25">
      <c r="B205" s="12" t="s">
        <v>74</v>
      </c>
      <c r="C205" s="25" t="s">
        <v>60</v>
      </c>
      <c r="D205" s="12">
        <v>41</v>
      </c>
      <c r="E205" s="26">
        <v>1</v>
      </c>
      <c r="F205" s="28" t="s">
        <v>33</v>
      </c>
      <c r="G205" s="28">
        <v>-1</v>
      </c>
      <c r="H205" s="30" t="str">
        <f>VLOOKUP(Tdata2[[#This Row],[Niveau]],Tdefinitions[],2,0)</f>
        <v>Plutôt pas d'accord</v>
      </c>
    </row>
    <row r="206" spans="2:8" ht="14.5" x14ac:dyDescent="0.25">
      <c r="B206" s="12" t="s">
        <v>74</v>
      </c>
      <c r="C206" s="25" t="s">
        <v>60</v>
      </c>
      <c r="D206" s="12">
        <v>41</v>
      </c>
      <c r="E206" s="26">
        <v>1</v>
      </c>
      <c r="F206" s="28" t="s">
        <v>34</v>
      </c>
      <c r="G206" s="28">
        <v>-1</v>
      </c>
      <c r="H206" s="30" t="str">
        <f>VLOOKUP(Tdata2[[#This Row],[Niveau]],Tdefinitions[],2,0)</f>
        <v>Plutôt pas d'accord</v>
      </c>
    </row>
    <row r="207" spans="2:8" ht="14.5" x14ac:dyDescent="0.25">
      <c r="B207" s="12" t="s">
        <v>74</v>
      </c>
      <c r="C207" s="25" t="s">
        <v>60</v>
      </c>
      <c r="D207" s="12">
        <v>41</v>
      </c>
      <c r="E207" s="26">
        <v>1</v>
      </c>
      <c r="F207" s="28" t="s">
        <v>35</v>
      </c>
      <c r="G207" s="28">
        <v>2</v>
      </c>
      <c r="H207" s="30" t="str">
        <f>VLOOKUP(Tdata2[[#This Row],[Niveau]],Tdefinitions[],2,0)</f>
        <v>NSP</v>
      </c>
    </row>
    <row r="208" spans="2:8" ht="14.5" x14ac:dyDescent="0.25">
      <c r="B208" s="12" t="s">
        <v>74</v>
      </c>
      <c r="C208" s="25" t="s">
        <v>60</v>
      </c>
      <c r="D208" s="12">
        <v>41</v>
      </c>
      <c r="E208" s="26">
        <v>1</v>
      </c>
      <c r="F208" s="28" t="s">
        <v>36</v>
      </c>
      <c r="G208" s="28">
        <v>2</v>
      </c>
      <c r="H208" s="30" t="str">
        <f>VLOOKUP(Tdata2[[#This Row],[Niveau]],Tdefinitions[],2,0)</f>
        <v>NSP</v>
      </c>
    </row>
    <row r="209" spans="2:8" ht="14.5" x14ac:dyDescent="0.25">
      <c r="B209" s="12" t="s">
        <v>74</v>
      </c>
      <c r="C209" s="25" t="s">
        <v>60</v>
      </c>
      <c r="D209" s="12">
        <v>41</v>
      </c>
      <c r="E209" s="26">
        <v>1</v>
      </c>
      <c r="F209" s="28" t="s">
        <v>37</v>
      </c>
      <c r="G209" s="28">
        <v>2</v>
      </c>
      <c r="H209" s="30" t="str">
        <f>VLOOKUP(Tdata2[[#This Row],[Niveau]],Tdefinitions[],2,0)</f>
        <v>NSP</v>
      </c>
    </row>
    <row r="210" spans="2:8" ht="14.5" x14ac:dyDescent="0.25">
      <c r="B210" s="12" t="s">
        <v>74</v>
      </c>
      <c r="C210" s="25" t="s">
        <v>60</v>
      </c>
      <c r="D210" s="12">
        <v>41</v>
      </c>
      <c r="E210" s="26">
        <v>1</v>
      </c>
      <c r="F210" s="28" t="s">
        <v>38</v>
      </c>
      <c r="G210" s="28">
        <v>-2</v>
      </c>
      <c r="H210" s="30" t="str">
        <f>VLOOKUP(Tdata2[[#This Row],[Niveau]],Tdefinitions[],2,0)</f>
        <v>Pas d'accord</v>
      </c>
    </row>
    <row r="211" spans="2:8" ht="14.5" x14ac:dyDescent="0.25">
      <c r="B211" s="12" t="s">
        <v>74</v>
      </c>
      <c r="C211" s="25" t="s">
        <v>60</v>
      </c>
      <c r="D211" s="12">
        <v>41</v>
      </c>
      <c r="E211" s="26">
        <v>1</v>
      </c>
      <c r="F211" s="28" t="s">
        <v>39</v>
      </c>
      <c r="G211" s="28">
        <v>-2</v>
      </c>
      <c r="H211" s="30" t="str">
        <f>VLOOKUP(Tdata2[[#This Row],[Niveau]],Tdefinitions[],2,0)</f>
        <v>Pas d'accord</v>
      </c>
    </row>
    <row r="212" spans="2:8" ht="14.5" x14ac:dyDescent="0.25">
      <c r="B212" s="12" t="s">
        <v>74</v>
      </c>
      <c r="C212" s="25" t="s">
        <v>60</v>
      </c>
      <c r="D212" s="12">
        <v>41</v>
      </c>
      <c r="E212" s="26">
        <v>1</v>
      </c>
      <c r="F212" s="28" t="s">
        <v>40</v>
      </c>
      <c r="G212" s="28">
        <v>1</v>
      </c>
      <c r="H212" s="30" t="str">
        <f>VLOOKUP(Tdata2[[#This Row],[Niveau]],Tdefinitions[],2,0)</f>
        <v>Tout à fait d'accord</v>
      </c>
    </row>
    <row r="213" spans="2:8" ht="14.5" x14ac:dyDescent="0.25">
      <c r="B213" s="12" t="s">
        <v>74</v>
      </c>
      <c r="C213" s="25" t="s">
        <v>60</v>
      </c>
      <c r="D213" s="12">
        <v>41</v>
      </c>
      <c r="E213" s="26">
        <v>1</v>
      </c>
      <c r="F213" s="28" t="s">
        <v>41</v>
      </c>
      <c r="G213" s="28">
        <v>1</v>
      </c>
      <c r="H213" s="30" t="str">
        <f>VLOOKUP(Tdata2[[#This Row],[Niveau]],Tdefinitions[],2,0)</f>
        <v>Tout à fait d'accord</v>
      </c>
    </row>
    <row r="214" spans="2:8" ht="14.5" x14ac:dyDescent="0.25">
      <c r="B214" s="12" t="s">
        <v>74</v>
      </c>
      <c r="C214" s="25" t="s">
        <v>60</v>
      </c>
      <c r="D214" s="12">
        <v>41</v>
      </c>
      <c r="E214" s="26">
        <v>1</v>
      </c>
      <c r="F214" s="28" t="s">
        <v>42</v>
      </c>
      <c r="G214" s="28">
        <v>0</v>
      </c>
      <c r="H214" s="30" t="str">
        <f>VLOOKUP(Tdata2[[#This Row],[Niveau]],Tdefinitions[],2,0)</f>
        <v>Plutôt d'accord</v>
      </c>
    </row>
    <row r="215" spans="2:8" ht="14.5" x14ac:dyDescent="0.25">
      <c r="B215" s="12" t="s">
        <v>74</v>
      </c>
      <c r="C215" s="25" t="s">
        <v>60</v>
      </c>
      <c r="D215" s="12">
        <v>41</v>
      </c>
      <c r="E215" s="26">
        <v>1</v>
      </c>
      <c r="F215" s="28" t="s">
        <v>43</v>
      </c>
      <c r="G215" s="28">
        <v>0</v>
      </c>
      <c r="H215" s="30" t="str">
        <f>VLOOKUP(Tdata2[[#This Row],[Niveau]],Tdefinitions[],2,0)</f>
        <v>Plutôt d'accord</v>
      </c>
    </row>
    <row r="216" spans="2:8" ht="14.5" x14ac:dyDescent="0.25">
      <c r="B216" s="12" t="s">
        <v>74</v>
      </c>
      <c r="C216" s="25" t="s">
        <v>60</v>
      </c>
      <c r="D216" s="12">
        <v>41</v>
      </c>
      <c r="E216" s="26">
        <v>1</v>
      </c>
      <c r="F216" s="28" t="s">
        <v>44</v>
      </c>
      <c r="G216" s="28">
        <v>0</v>
      </c>
      <c r="H216" s="30" t="str">
        <f>VLOOKUP(Tdata2[[#This Row],[Niveau]],Tdefinitions[],2,0)</f>
        <v>Plutôt d'accord</v>
      </c>
    </row>
    <row r="217" spans="2:8" ht="14.5" x14ac:dyDescent="0.25">
      <c r="B217" s="12" t="s">
        <v>74</v>
      </c>
      <c r="C217" s="25" t="s">
        <v>60</v>
      </c>
      <c r="D217" s="12">
        <v>41</v>
      </c>
      <c r="E217" s="26">
        <v>1</v>
      </c>
      <c r="F217" s="28" t="s">
        <v>45</v>
      </c>
      <c r="G217" s="28">
        <v>2</v>
      </c>
      <c r="H217" s="30" t="str">
        <f>VLOOKUP(Tdata2[[#This Row],[Niveau]],Tdefinitions[],2,0)</f>
        <v>NSP</v>
      </c>
    </row>
    <row r="218" spans="2:8" ht="14.5" x14ac:dyDescent="0.25">
      <c r="B218" s="12" t="s">
        <v>74</v>
      </c>
      <c r="C218" s="25" t="s">
        <v>60</v>
      </c>
      <c r="D218" s="12">
        <v>41</v>
      </c>
      <c r="E218" s="26">
        <v>1</v>
      </c>
      <c r="F218" s="28" t="s">
        <v>46</v>
      </c>
      <c r="G218" s="28">
        <v>1</v>
      </c>
      <c r="H218" s="30" t="str">
        <f>VLOOKUP(Tdata2[[#This Row],[Niveau]],Tdefinitions[],2,0)</f>
        <v>Tout à fait d'accord</v>
      </c>
    </row>
    <row r="219" spans="2:8" ht="14.5" x14ac:dyDescent="0.25">
      <c r="B219" s="12" t="s">
        <v>74</v>
      </c>
      <c r="C219" s="25" t="s">
        <v>60</v>
      </c>
      <c r="D219" s="12">
        <v>41</v>
      </c>
      <c r="E219" s="26">
        <v>1</v>
      </c>
      <c r="F219" s="28" t="s">
        <v>47</v>
      </c>
      <c r="G219" s="28">
        <v>-1</v>
      </c>
      <c r="H219" s="30" t="str">
        <f>VLOOKUP(Tdata2[[#This Row],[Niveau]],Tdefinitions[],2,0)</f>
        <v>Plutôt pas d'accord</v>
      </c>
    </row>
    <row r="220" spans="2:8" ht="14.5" x14ac:dyDescent="0.25">
      <c r="B220" s="12" t="s">
        <v>74</v>
      </c>
      <c r="C220" s="25" t="s">
        <v>60</v>
      </c>
      <c r="D220" s="12">
        <v>41</v>
      </c>
      <c r="E220" s="26">
        <v>1</v>
      </c>
      <c r="F220" s="28" t="s">
        <v>48</v>
      </c>
      <c r="G220" s="28">
        <v>1</v>
      </c>
      <c r="H220" s="30" t="str">
        <f>VLOOKUP(Tdata2[[#This Row],[Niveau]],Tdefinitions[],2,0)</f>
        <v>Tout à fait d'accord</v>
      </c>
    </row>
    <row r="221" spans="2:8" ht="14.5" x14ac:dyDescent="0.25">
      <c r="B221" s="12" t="s">
        <v>74</v>
      </c>
      <c r="C221" s="25" t="s">
        <v>60</v>
      </c>
      <c r="D221" s="12">
        <v>41</v>
      </c>
      <c r="E221" s="26">
        <v>1</v>
      </c>
      <c r="F221" s="28" t="s">
        <v>49</v>
      </c>
      <c r="G221" s="28">
        <v>-2</v>
      </c>
      <c r="H221" s="30" t="str">
        <f>VLOOKUP(Tdata2[[#This Row],[Niveau]],Tdefinitions[],2,0)</f>
        <v>Pas d'accord</v>
      </c>
    </row>
    <row r="222" spans="2:8" ht="14.5" x14ac:dyDescent="0.25">
      <c r="B222" s="12" t="s">
        <v>74</v>
      </c>
      <c r="C222" s="25" t="s">
        <v>60</v>
      </c>
      <c r="D222" s="12">
        <v>41</v>
      </c>
      <c r="E222" s="26">
        <v>1</v>
      </c>
      <c r="F222" s="28" t="s">
        <v>50</v>
      </c>
      <c r="G222" s="28">
        <v>2</v>
      </c>
      <c r="H222" s="30" t="str">
        <f>VLOOKUP(Tdata2[[#This Row],[Niveau]],Tdefinitions[],2,0)</f>
        <v>NSP</v>
      </c>
    </row>
  </sheetData>
  <pageMargins left="0.7" right="0.7" top="0.75" bottom="0.75" header="0.3" footer="0.3"/>
  <legacyDrawing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E25"/>
  <sheetViews>
    <sheetView topLeftCell="A28" workbookViewId="0">
      <selection activeCell="A5" sqref="A5"/>
    </sheetView>
  </sheetViews>
  <sheetFormatPr baseColWidth="10" defaultRowHeight="12.5" x14ac:dyDescent="0.25"/>
  <cols>
    <col min="1" max="1" width="20.1796875" bestFit="1" customWidth="1"/>
    <col min="2" max="2" width="22.90625" bestFit="1" customWidth="1"/>
    <col min="3" max="3" width="13.90625" bestFit="1" customWidth="1"/>
    <col min="4" max="4" width="17.6328125" bestFit="1" customWidth="1"/>
    <col min="5" max="5" width="12" bestFit="1" customWidth="1"/>
    <col min="6" max="6" width="13.90625" bestFit="1" customWidth="1"/>
    <col min="7" max="7" width="12.08984375" bestFit="1" customWidth="1"/>
  </cols>
  <sheetData>
    <row r="3" spans="1:5" x14ac:dyDescent="0.25">
      <c r="A3" s="31" t="s">
        <v>81</v>
      </c>
      <c r="B3" s="31" t="s">
        <v>80</v>
      </c>
    </row>
    <row r="4" spans="1:5" x14ac:dyDescent="0.25">
      <c r="A4" s="31" t="s">
        <v>78</v>
      </c>
      <c r="B4" t="s">
        <v>85</v>
      </c>
      <c r="C4" t="s">
        <v>84</v>
      </c>
      <c r="D4" t="s">
        <v>83</v>
      </c>
      <c r="E4" t="s">
        <v>82</v>
      </c>
    </row>
    <row r="5" spans="1:5" x14ac:dyDescent="0.25">
      <c r="A5" s="32" t="s">
        <v>31</v>
      </c>
      <c r="B5" s="33">
        <v>5</v>
      </c>
      <c r="C5" s="33">
        <v>1</v>
      </c>
      <c r="D5" s="33"/>
      <c r="E5" s="33"/>
    </row>
    <row r="6" spans="1:5" x14ac:dyDescent="0.25">
      <c r="A6" s="32" t="s">
        <v>32</v>
      </c>
      <c r="B6" s="33">
        <v>5</v>
      </c>
      <c r="C6" s="33">
        <v>1</v>
      </c>
      <c r="D6" s="33"/>
      <c r="E6" s="33"/>
    </row>
    <row r="7" spans="1:5" x14ac:dyDescent="0.25">
      <c r="A7" s="32" t="s">
        <v>33</v>
      </c>
      <c r="B7" s="33">
        <v>7</v>
      </c>
      <c r="C7" s="33">
        <v>1</v>
      </c>
      <c r="D7" s="33">
        <v>2</v>
      </c>
      <c r="E7" s="33"/>
    </row>
    <row r="8" spans="1:5" x14ac:dyDescent="0.25">
      <c r="A8" s="32" t="s">
        <v>34</v>
      </c>
      <c r="B8" s="33">
        <v>4</v>
      </c>
      <c r="C8" s="33"/>
      <c r="D8" s="33">
        <v>3</v>
      </c>
      <c r="E8" s="33"/>
    </row>
    <row r="9" spans="1:5" x14ac:dyDescent="0.25">
      <c r="A9" s="32" t="s">
        <v>35</v>
      </c>
      <c r="B9" s="33">
        <v>4</v>
      </c>
      <c r="C9" s="33"/>
      <c r="D9" s="33">
        <v>3</v>
      </c>
      <c r="E9" s="33"/>
    </row>
    <row r="10" spans="1:5" x14ac:dyDescent="0.25">
      <c r="A10" s="32" t="s">
        <v>36</v>
      </c>
      <c r="B10" s="33">
        <v>4</v>
      </c>
      <c r="C10" s="33">
        <v>1</v>
      </c>
      <c r="D10" s="33">
        <v>3</v>
      </c>
      <c r="E10" s="33"/>
    </row>
    <row r="11" spans="1:5" x14ac:dyDescent="0.25">
      <c r="A11" s="32" t="s">
        <v>37</v>
      </c>
      <c r="B11" s="33">
        <v>4</v>
      </c>
      <c r="C11" s="33">
        <v>1</v>
      </c>
      <c r="D11" s="33">
        <v>3</v>
      </c>
      <c r="E11" s="33"/>
    </row>
    <row r="12" spans="1:5" x14ac:dyDescent="0.25">
      <c r="A12" s="32" t="s">
        <v>38</v>
      </c>
      <c r="B12" s="33">
        <v>1</v>
      </c>
      <c r="C12" s="33">
        <v>3</v>
      </c>
      <c r="D12" s="33">
        <v>4</v>
      </c>
      <c r="E12" s="33">
        <v>1</v>
      </c>
    </row>
    <row r="13" spans="1:5" x14ac:dyDescent="0.25">
      <c r="A13" s="32" t="s">
        <v>39</v>
      </c>
      <c r="B13" s="33"/>
      <c r="C13" s="33">
        <v>2</v>
      </c>
      <c r="D13" s="33">
        <v>5</v>
      </c>
      <c r="E13" s="33">
        <v>2</v>
      </c>
    </row>
    <row r="14" spans="1:5" x14ac:dyDescent="0.25">
      <c r="A14" s="32" t="s">
        <v>40</v>
      </c>
      <c r="B14" s="33">
        <v>1</v>
      </c>
      <c r="C14" s="33">
        <v>5</v>
      </c>
      <c r="D14" s="33">
        <v>2</v>
      </c>
      <c r="E14" s="33"/>
    </row>
    <row r="15" spans="1:5" x14ac:dyDescent="0.25">
      <c r="A15" s="32" t="s">
        <v>41</v>
      </c>
      <c r="B15" s="33">
        <v>1</v>
      </c>
      <c r="C15" s="33">
        <v>5</v>
      </c>
      <c r="D15" s="33">
        <v>2</v>
      </c>
      <c r="E15" s="33"/>
    </row>
    <row r="16" spans="1:5" x14ac:dyDescent="0.25">
      <c r="A16" s="32" t="s">
        <v>42</v>
      </c>
      <c r="B16" s="33">
        <v>1</v>
      </c>
      <c r="C16" s="33">
        <v>5</v>
      </c>
      <c r="D16" s="33">
        <v>2</v>
      </c>
      <c r="E16" s="33">
        <v>1</v>
      </c>
    </row>
    <row r="17" spans="1:5" x14ac:dyDescent="0.25">
      <c r="A17" s="32" t="s">
        <v>43</v>
      </c>
      <c r="B17" s="33"/>
      <c r="C17" s="33">
        <v>4</v>
      </c>
      <c r="D17" s="33">
        <v>2</v>
      </c>
      <c r="E17" s="33">
        <v>4</v>
      </c>
    </row>
    <row r="18" spans="1:5" x14ac:dyDescent="0.25">
      <c r="A18" s="32" t="s">
        <v>44</v>
      </c>
      <c r="B18" s="33">
        <v>1</v>
      </c>
      <c r="C18" s="33">
        <v>2</v>
      </c>
      <c r="D18" s="33">
        <v>2</v>
      </c>
      <c r="E18" s="33">
        <v>5</v>
      </c>
    </row>
    <row r="19" spans="1:5" x14ac:dyDescent="0.25">
      <c r="A19" s="32" t="s">
        <v>45</v>
      </c>
      <c r="B19" s="33">
        <v>2</v>
      </c>
      <c r="C19" s="33">
        <v>1</v>
      </c>
      <c r="D19" s="33">
        <v>1</v>
      </c>
      <c r="E19" s="33">
        <v>5</v>
      </c>
    </row>
    <row r="20" spans="1:5" x14ac:dyDescent="0.25">
      <c r="A20" s="32" t="s">
        <v>46</v>
      </c>
      <c r="B20" s="33">
        <v>3</v>
      </c>
      <c r="C20" s="33">
        <v>1</v>
      </c>
      <c r="D20" s="33">
        <v>2</v>
      </c>
      <c r="E20" s="33">
        <v>2</v>
      </c>
    </row>
    <row r="21" spans="1:5" x14ac:dyDescent="0.25">
      <c r="A21" s="32" t="s">
        <v>47</v>
      </c>
      <c r="B21" s="33">
        <v>4</v>
      </c>
      <c r="C21" s="33">
        <v>2</v>
      </c>
      <c r="D21" s="33">
        <v>1</v>
      </c>
      <c r="E21" s="33">
        <v>2</v>
      </c>
    </row>
    <row r="22" spans="1:5" x14ac:dyDescent="0.25">
      <c r="A22" s="32" t="s">
        <v>48</v>
      </c>
      <c r="B22" s="33">
        <v>3</v>
      </c>
      <c r="C22" s="33">
        <v>1</v>
      </c>
      <c r="D22" s="33"/>
      <c r="E22" s="33">
        <v>2</v>
      </c>
    </row>
    <row r="23" spans="1:5" x14ac:dyDescent="0.25">
      <c r="A23" s="32" t="s">
        <v>49</v>
      </c>
      <c r="B23" s="33">
        <v>2</v>
      </c>
      <c r="C23" s="33">
        <v>3</v>
      </c>
      <c r="D23" s="33">
        <v>2</v>
      </c>
      <c r="E23" s="33">
        <v>1</v>
      </c>
    </row>
    <row r="24" spans="1:5" x14ac:dyDescent="0.25">
      <c r="A24" s="32" t="s">
        <v>50</v>
      </c>
      <c r="B24" s="33">
        <v>2</v>
      </c>
      <c r="C24" s="33">
        <v>3</v>
      </c>
      <c r="D24" s="33"/>
      <c r="E24" s="33"/>
    </row>
    <row r="25" spans="1:5" x14ac:dyDescent="0.25">
      <c r="A25" s="32" t="s">
        <v>79</v>
      </c>
      <c r="B25" s="33">
        <v>54</v>
      </c>
      <c r="C25" s="33">
        <v>42</v>
      </c>
      <c r="D25" s="33">
        <v>39</v>
      </c>
      <c r="E25" s="33">
        <v>25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P49"/>
  <sheetViews>
    <sheetView zoomScale="90" zoomScaleNormal="90" workbookViewId="0">
      <pane ySplit="2" topLeftCell="A3" activePane="bottomLeft" state="frozen"/>
      <selection pane="bottomLeft" activeCell="E6" sqref="E6"/>
    </sheetView>
  </sheetViews>
  <sheetFormatPr baseColWidth="10" defaultRowHeight="14.5" x14ac:dyDescent="0.35"/>
  <cols>
    <col min="1" max="1" width="2.54296875" style="16" customWidth="1"/>
    <col min="2" max="2" width="51.36328125" style="14" customWidth="1"/>
    <col min="3" max="6" width="13.81640625" style="19" customWidth="1"/>
    <col min="7" max="7" width="9.7265625" style="19" bestFit="1" customWidth="1"/>
    <col min="8" max="8" width="10.81640625" style="20" hidden="1" customWidth="1"/>
    <col min="9" max="9" width="2.54296875" style="21" customWidth="1"/>
    <col min="10" max="10" width="18" style="21" customWidth="1"/>
    <col min="11" max="11" width="11.08984375" style="21" bestFit="1" customWidth="1"/>
    <col min="12" max="12" width="9" style="21" customWidth="1"/>
    <col min="13" max="13" width="2.54296875" style="21" customWidth="1"/>
    <col min="14" max="14" width="9.90625" style="21" bestFit="1" customWidth="1"/>
    <col min="15" max="15" width="6.54296875" style="21" bestFit="1" customWidth="1"/>
    <col min="16" max="16384" width="10.90625" style="21"/>
  </cols>
  <sheetData>
    <row r="1" spans="1:16" s="41" customFormat="1" ht="13" x14ac:dyDescent="0.3">
      <c r="A1" s="38"/>
      <c r="B1" s="44"/>
      <c r="C1" s="39">
        <v>-2</v>
      </c>
      <c r="D1" s="40">
        <v>-1</v>
      </c>
      <c r="E1" s="39">
        <v>1</v>
      </c>
      <c r="F1" s="40">
        <v>2</v>
      </c>
      <c r="G1" s="39">
        <v>0</v>
      </c>
      <c r="H1" s="45"/>
    </row>
    <row r="2" spans="1:16" ht="26" x14ac:dyDescent="0.25">
      <c r="A2" s="42"/>
      <c r="B2" s="35" t="s">
        <v>75</v>
      </c>
      <c r="C2" s="36" t="s">
        <v>82</v>
      </c>
      <c r="D2" s="36" t="s">
        <v>83</v>
      </c>
      <c r="E2" s="36" t="s">
        <v>84</v>
      </c>
      <c r="F2" s="36" t="s">
        <v>85</v>
      </c>
      <c r="G2" s="36" t="s">
        <v>86</v>
      </c>
      <c r="H2" s="35" t="s">
        <v>87</v>
      </c>
      <c r="I2" s="43"/>
      <c r="J2" s="34" t="s">
        <v>29</v>
      </c>
      <c r="K2" s="34" t="s">
        <v>51</v>
      </c>
      <c r="L2" s="34" t="s">
        <v>30</v>
      </c>
      <c r="N2" s="48"/>
      <c r="O2" s="48"/>
    </row>
    <row r="3" spans="1:16" x14ac:dyDescent="0.35">
      <c r="A3" s="37"/>
      <c r="B3" s="55" t="s">
        <v>31</v>
      </c>
      <c r="C3" s="56"/>
      <c r="D3" s="56"/>
      <c r="E3" s="56" t="s">
        <v>92</v>
      </c>
      <c r="F3" s="56" t="s">
        <v>92</v>
      </c>
      <c r="G3" s="56"/>
      <c r="H3" s="57" t="s">
        <v>93</v>
      </c>
      <c r="I3" s="43"/>
      <c r="J3" s="58" t="s">
        <v>59</v>
      </c>
      <c r="K3" s="59" t="s">
        <v>60</v>
      </c>
      <c r="L3" s="58">
        <v>28</v>
      </c>
      <c r="M3" s="47"/>
      <c r="N3" s="50" t="s">
        <v>88</v>
      </c>
      <c r="O3" s="51">
        <f>IFERROR(AVERAGE(L:L),"")</f>
        <v>35.75</v>
      </c>
      <c r="P3" s="43"/>
    </row>
    <row r="4" spans="1:16" ht="15" customHeight="1" x14ac:dyDescent="0.35">
      <c r="A4" s="15"/>
      <c r="B4" s="55" t="s">
        <v>32</v>
      </c>
      <c r="C4" s="56"/>
      <c r="D4" s="56"/>
      <c r="E4" s="56"/>
      <c r="F4" s="56"/>
      <c r="G4" s="56"/>
      <c r="H4" s="57"/>
      <c r="I4" s="43"/>
      <c r="J4" s="58" t="s">
        <v>27</v>
      </c>
      <c r="K4" s="59" t="s">
        <v>57</v>
      </c>
      <c r="L4" s="58">
        <v>26</v>
      </c>
      <c r="M4" s="47"/>
      <c r="N4" s="52" t="s">
        <v>89</v>
      </c>
      <c r="O4" s="53">
        <f>IFERROR((COUNTA(K:K)-1)/COUNTA(Tdata1[Noms]),"")</f>
        <v>0.36363636363636365</v>
      </c>
      <c r="P4" s="43"/>
    </row>
    <row r="5" spans="1:16" ht="15" customHeight="1" x14ac:dyDescent="0.35">
      <c r="A5" s="15"/>
      <c r="B5" s="55" t="s">
        <v>33</v>
      </c>
      <c r="C5" s="56"/>
      <c r="D5" s="56"/>
      <c r="E5" s="56"/>
      <c r="F5" s="56"/>
      <c r="G5" s="56"/>
      <c r="H5" s="57"/>
      <c r="I5" s="43"/>
      <c r="J5" s="58" t="s">
        <v>69</v>
      </c>
      <c r="K5" s="59" t="s">
        <v>57</v>
      </c>
      <c r="L5" s="58">
        <v>48</v>
      </c>
      <c r="M5" s="47"/>
      <c r="N5" s="54" t="s">
        <v>90</v>
      </c>
      <c r="O5" s="50"/>
      <c r="P5" s="43"/>
    </row>
    <row r="6" spans="1:16" ht="15" customHeight="1" x14ac:dyDescent="0.35">
      <c r="A6" s="15"/>
      <c r="B6" s="55" t="s">
        <v>34</v>
      </c>
      <c r="C6" s="56"/>
      <c r="D6" s="56"/>
      <c r="E6" s="56" t="s">
        <v>92</v>
      </c>
      <c r="F6" s="56"/>
      <c r="G6" s="56"/>
      <c r="H6" s="57">
        <v>1</v>
      </c>
      <c r="I6" s="43"/>
      <c r="J6" s="58" t="s">
        <v>26</v>
      </c>
      <c r="K6" s="59" t="s">
        <v>57</v>
      </c>
      <c r="L6" s="58">
        <v>41</v>
      </c>
      <c r="M6" s="47"/>
      <c r="N6" s="50" t="s">
        <v>60</v>
      </c>
      <c r="O6" s="53">
        <f>IFERROR(COUNTIF(K:K,N6)/(COUNTA(K:K)-1),"")</f>
        <v>0.25</v>
      </c>
      <c r="P6" s="43"/>
    </row>
    <row r="7" spans="1:16" ht="15" customHeight="1" x14ac:dyDescent="0.35">
      <c r="A7" s="15"/>
      <c r="B7" s="55" t="s">
        <v>35</v>
      </c>
      <c r="C7" s="56"/>
      <c r="D7" s="56"/>
      <c r="E7" s="56"/>
      <c r="F7" s="56"/>
      <c r="G7" s="56"/>
      <c r="H7" s="57"/>
      <c r="I7" s="43"/>
      <c r="J7" s="58"/>
      <c r="K7" s="59"/>
      <c r="L7" s="58"/>
      <c r="M7" s="47"/>
      <c r="N7" s="50" t="s">
        <v>57</v>
      </c>
      <c r="O7" s="53">
        <f>IFERROR(COUNTIF(K:K,N7)/(COUNTA(K:K)-1),"")</f>
        <v>0.75</v>
      </c>
      <c r="P7" s="43"/>
    </row>
    <row r="8" spans="1:16" ht="15" customHeight="1" x14ac:dyDescent="0.35">
      <c r="A8" s="15"/>
      <c r="B8" s="55" t="s">
        <v>36</v>
      </c>
      <c r="C8" s="56"/>
      <c r="D8" s="56"/>
      <c r="E8" s="56"/>
      <c r="F8" s="56"/>
      <c r="G8" s="56"/>
      <c r="H8" s="57"/>
      <c r="I8" s="43"/>
      <c r="J8" s="58"/>
      <c r="K8" s="59"/>
      <c r="L8" s="58"/>
      <c r="N8" s="49"/>
      <c r="O8" s="49"/>
    </row>
    <row r="9" spans="1:16" ht="15" customHeight="1" x14ac:dyDescent="0.35">
      <c r="A9" s="15"/>
      <c r="B9" s="55" t="s">
        <v>37</v>
      </c>
      <c r="C9" s="56"/>
      <c r="D9" s="56"/>
      <c r="E9" s="56"/>
      <c r="F9" s="56"/>
      <c r="G9" s="56"/>
      <c r="H9" s="57"/>
      <c r="I9" s="43"/>
      <c r="J9" s="58"/>
      <c r="K9" s="59"/>
      <c r="L9" s="58"/>
    </row>
    <row r="10" spans="1:16" ht="15" customHeight="1" x14ac:dyDescent="0.35">
      <c r="A10" s="15"/>
      <c r="B10" s="55" t="s">
        <v>38</v>
      </c>
      <c r="C10" s="56"/>
      <c r="D10" s="56"/>
      <c r="E10" s="56"/>
      <c r="F10" s="56"/>
      <c r="G10" s="56"/>
      <c r="H10" s="57"/>
      <c r="I10" s="43"/>
      <c r="J10" s="58"/>
      <c r="K10" s="59"/>
      <c r="L10" s="58"/>
    </row>
    <row r="11" spans="1:16" ht="15" customHeight="1" x14ac:dyDescent="0.35">
      <c r="A11" s="15"/>
      <c r="B11" s="55" t="s">
        <v>39</v>
      </c>
      <c r="C11" s="56"/>
      <c r="D11" s="56"/>
      <c r="E11" s="56"/>
      <c r="F11" s="56"/>
      <c r="G11" s="56"/>
      <c r="H11" s="57"/>
      <c r="I11" s="43"/>
      <c r="J11" s="58"/>
      <c r="K11" s="59"/>
      <c r="L11" s="58"/>
    </row>
    <row r="12" spans="1:16" ht="15" customHeight="1" x14ac:dyDescent="0.35">
      <c r="A12" s="15"/>
      <c r="B12" s="55" t="s">
        <v>40</v>
      </c>
      <c r="C12" s="56"/>
      <c r="D12" s="56"/>
      <c r="E12" s="56"/>
      <c r="F12" s="56"/>
      <c r="G12" s="56"/>
      <c r="H12" s="57"/>
      <c r="I12" s="43"/>
      <c r="J12" s="58"/>
      <c r="K12" s="59"/>
      <c r="L12" s="58"/>
    </row>
    <row r="13" spans="1:16" ht="15" customHeight="1" x14ac:dyDescent="0.35">
      <c r="A13" s="15"/>
      <c r="B13" s="55" t="s">
        <v>41</v>
      </c>
      <c r="C13" s="56"/>
      <c r="D13" s="56"/>
      <c r="E13" s="56"/>
      <c r="F13" s="56"/>
      <c r="G13" s="56"/>
      <c r="H13" s="57"/>
      <c r="I13" s="43"/>
      <c r="J13" s="58"/>
      <c r="K13" s="59"/>
      <c r="L13" s="58"/>
    </row>
    <row r="14" spans="1:16" ht="15" customHeight="1" x14ac:dyDescent="0.35">
      <c r="A14" s="15"/>
      <c r="B14" s="55" t="s">
        <v>42</v>
      </c>
      <c r="C14" s="56"/>
      <c r="D14" s="56"/>
      <c r="E14" s="56"/>
      <c r="F14" s="56"/>
      <c r="G14" s="56"/>
      <c r="H14" s="57"/>
      <c r="I14" s="43"/>
    </row>
    <row r="15" spans="1:16" ht="15" customHeight="1" x14ac:dyDescent="0.35">
      <c r="A15" s="15"/>
      <c r="B15" s="55" t="s">
        <v>43</v>
      </c>
      <c r="C15" s="56"/>
      <c r="D15" s="56"/>
      <c r="E15" s="56"/>
      <c r="F15" s="56"/>
      <c r="G15" s="56"/>
      <c r="H15" s="57"/>
      <c r="I15" s="43"/>
    </row>
    <row r="16" spans="1:16" ht="15" customHeight="1" x14ac:dyDescent="0.35">
      <c r="A16" s="15"/>
      <c r="B16" s="55" t="s">
        <v>44</v>
      </c>
      <c r="C16" s="56"/>
      <c r="D16" s="56"/>
      <c r="E16" s="56"/>
      <c r="F16" s="56"/>
      <c r="G16" s="56"/>
      <c r="H16" s="57"/>
      <c r="I16" s="43"/>
    </row>
    <row r="17" spans="1:9" ht="15" customHeight="1" x14ac:dyDescent="0.35">
      <c r="A17" s="15"/>
      <c r="B17" s="55" t="s">
        <v>45</v>
      </c>
      <c r="C17" s="56"/>
      <c r="D17" s="56"/>
      <c r="E17" s="56"/>
      <c r="F17" s="56"/>
      <c r="G17" s="56"/>
      <c r="H17" s="57"/>
      <c r="I17" s="43"/>
    </row>
    <row r="18" spans="1:9" ht="15" customHeight="1" x14ac:dyDescent="0.35">
      <c r="A18" s="15"/>
      <c r="B18" s="55" t="s">
        <v>46</v>
      </c>
      <c r="C18" s="56"/>
      <c r="D18" s="56"/>
      <c r="E18" s="56"/>
      <c r="F18" s="56"/>
      <c r="G18" s="56"/>
      <c r="H18" s="57"/>
      <c r="I18" s="43"/>
    </row>
    <row r="19" spans="1:9" ht="15" customHeight="1" x14ac:dyDescent="0.35">
      <c r="A19" s="15"/>
      <c r="B19" s="55" t="s">
        <v>47</v>
      </c>
      <c r="C19" s="56"/>
      <c r="D19" s="56"/>
      <c r="E19" s="56"/>
      <c r="F19" s="56"/>
      <c r="G19" s="56"/>
      <c r="H19" s="57"/>
      <c r="I19" s="43"/>
    </row>
    <row r="20" spans="1:9" ht="15" customHeight="1" x14ac:dyDescent="0.35">
      <c r="A20" s="15"/>
      <c r="B20" s="55" t="s">
        <v>48</v>
      </c>
      <c r="C20" s="56"/>
      <c r="D20" s="56"/>
      <c r="E20" s="56"/>
      <c r="F20" s="56"/>
      <c r="G20" s="56"/>
      <c r="H20" s="57"/>
      <c r="I20" s="43"/>
    </row>
    <row r="21" spans="1:9" ht="15" customHeight="1" x14ac:dyDescent="0.35">
      <c r="A21" s="15"/>
      <c r="B21" s="55" t="s">
        <v>49</v>
      </c>
      <c r="C21" s="56"/>
      <c r="D21" s="56"/>
      <c r="E21" s="56"/>
      <c r="F21" s="56"/>
      <c r="G21" s="56"/>
      <c r="H21" s="57"/>
      <c r="I21" s="43"/>
    </row>
    <row r="22" spans="1:9" ht="15" customHeight="1" x14ac:dyDescent="0.35">
      <c r="A22" s="15"/>
      <c r="B22" s="55" t="s">
        <v>50</v>
      </c>
      <c r="C22" s="56"/>
      <c r="D22" s="56"/>
      <c r="E22" s="56"/>
      <c r="F22" s="56"/>
      <c r="G22" s="56"/>
      <c r="H22" s="57"/>
      <c r="I22" s="43"/>
    </row>
    <row r="23" spans="1:9" ht="15" customHeight="1" x14ac:dyDescent="0.35">
      <c r="A23" s="15"/>
      <c r="B23" s="17"/>
      <c r="C23" s="18"/>
      <c r="D23" s="18"/>
      <c r="E23" s="18"/>
      <c r="F23" s="18"/>
      <c r="G23" s="18"/>
      <c r="H23" s="46"/>
    </row>
    <row r="24" spans="1:9" ht="15" customHeight="1" x14ac:dyDescent="0.25">
      <c r="B24" s="21"/>
      <c r="C24" s="21"/>
      <c r="D24" s="21"/>
      <c r="E24" s="21"/>
      <c r="F24" s="21"/>
      <c r="G24" s="21"/>
      <c r="H24" s="21"/>
    </row>
    <row r="25" spans="1:9" ht="15" customHeight="1" x14ac:dyDescent="0.35"/>
    <row r="26" spans="1:9" ht="15" customHeight="1" x14ac:dyDescent="0.35"/>
    <row r="27" spans="1:9" ht="15" customHeight="1" x14ac:dyDescent="0.35"/>
    <row r="28" spans="1:9" ht="15" customHeight="1" x14ac:dyDescent="0.35"/>
    <row r="29" spans="1:9" ht="15" customHeight="1" x14ac:dyDescent="0.35"/>
    <row r="30" spans="1:9" ht="15" customHeight="1" x14ac:dyDescent="0.35"/>
    <row r="31" spans="1:9" ht="15" customHeight="1" x14ac:dyDescent="0.35"/>
    <row r="32" spans="1:9" ht="15" customHeight="1" x14ac:dyDescent="0.35"/>
    <row r="33" ht="15" customHeight="1" x14ac:dyDescent="0.35"/>
    <row r="34" ht="15" customHeight="1" x14ac:dyDescent="0.35"/>
    <row r="35" ht="15" customHeight="1" x14ac:dyDescent="0.35"/>
    <row r="36" ht="15" customHeight="1" x14ac:dyDescent="0.35"/>
    <row r="37" ht="15" customHeight="1" x14ac:dyDescent="0.35"/>
    <row r="38" ht="15" customHeight="1" x14ac:dyDescent="0.35"/>
    <row r="39" ht="15" customHeight="1" x14ac:dyDescent="0.35"/>
    <row r="40" ht="15" customHeight="1" x14ac:dyDescent="0.35"/>
    <row r="41" ht="15" customHeight="1" x14ac:dyDescent="0.35"/>
    <row r="42" ht="15" customHeight="1" x14ac:dyDescent="0.35"/>
    <row r="43" ht="15" customHeight="1" x14ac:dyDescent="0.35"/>
    <row r="44" ht="15" customHeight="1" x14ac:dyDescent="0.35"/>
    <row r="45" ht="15" customHeight="1" x14ac:dyDescent="0.35"/>
    <row r="46" ht="15" customHeight="1" x14ac:dyDescent="0.35"/>
    <row r="47" ht="15" customHeight="1" x14ac:dyDescent="0.35"/>
    <row r="49" spans="8:8" ht="18.5" x14ac:dyDescent="0.45">
      <c r="H49" s="22">
        <f>COUNTA(H1:H47)/COUNTA(D1:D47)</f>
        <v>1.5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16"/>
  <sheetViews>
    <sheetView workbookViewId="0">
      <selection activeCell="A5" sqref="A5"/>
    </sheetView>
  </sheetViews>
  <sheetFormatPr baseColWidth="10" defaultColWidth="15.26953125" defaultRowHeight="12.5" x14ac:dyDescent="0.25"/>
  <cols>
    <col min="1" max="16384" width="15.26953125" style="21"/>
  </cols>
  <sheetData>
    <row r="1" spans="1:20" s="27" customFormat="1" x14ac:dyDescent="0.25">
      <c r="A1" s="27" t="s">
        <v>31</v>
      </c>
      <c r="B1" s="27" t="s">
        <v>32</v>
      </c>
      <c r="C1" s="27" t="s">
        <v>33</v>
      </c>
      <c r="D1" s="27" t="s">
        <v>34</v>
      </c>
      <c r="E1" s="27" t="s">
        <v>35</v>
      </c>
      <c r="F1" s="27" t="s">
        <v>36</v>
      </c>
      <c r="G1" s="27" t="s">
        <v>37</v>
      </c>
      <c r="H1" s="27" t="s">
        <v>38</v>
      </c>
      <c r="I1" s="27" t="s">
        <v>39</v>
      </c>
      <c r="J1" s="27" t="s">
        <v>40</v>
      </c>
      <c r="K1" s="27" t="s">
        <v>41</v>
      </c>
      <c r="L1" s="27" t="s">
        <v>42</v>
      </c>
      <c r="M1" s="27" t="s">
        <v>43</v>
      </c>
      <c r="N1" s="27" t="s">
        <v>44</v>
      </c>
      <c r="O1" s="27" t="s">
        <v>45</v>
      </c>
      <c r="P1" s="27" t="s">
        <v>46</v>
      </c>
      <c r="Q1" s="27" t="s">
        <v>47</v>
      </c>
      <c r="R1" s="27" t="s">
        <v>48</v>
      </c>
      <c r="S1" s="27" t="s">
        <v>49</v>
      </c>
      <c r="T1" s="27" t="s">
        <v>50</v>
      </c>
    </row>
    <row r="2" spans="1:20" s="27" customFormat="1" x14ac:dyDescent="0.25">
      <c r="A2" s="27" t="str">
        <f ca="1">IF(OFFSET(Tanalyse[[#Headers],[Réponse]],COLUMN(),)="","&lt;9",OFFSET(Tanalyse[[#Headers],[Réponse]],COLUMN(),))</f>
        <v>&gt;0</v>
      </c>
      <c r="B2" s="27" t="str">
        <f ca="1">IF(OFFSET(Tanalyse[[#Headers],[Réponse]],COLUMN(),)="","&lt;9",OFFSET(Tanalyse[[#Headers],[Réponse]],COLUMN(),))</f>
        <v>&lt;9</v>
      </c>
      <c r="C2" s="27" t="str">
        <f ca="1">IF(OFFSET(Tanalyse[[#Headers],[Réponse]],COLUMN(),)="","&lt;9",OFFSET(Tanalyse[[#Headers],[Réponse]],COLUMN(),))</f>
        <v>&lt;9</v>
      </c>
      <c r="D2" s="27">
        <f ca="1">IF(OFFSET(Tanalyse[[#Headers],[Réponse]],COLUMN(),)="","&lt;9",OFFSET(Tanalyse[[#Headers],[Réponse]],COLUMN(),))</f>
        <v>1</v>
      </c>
      <c r="E2" s="27" t="str">
        <f ca="1">IF(OFFSET(Tanalyse[[#Headers],[Réponse]],COLUMN(),)="","&lt;9",OFFSET(Tanalyse[[#Headers],[Réponse]],COLUMN(),))</f>
        <v>&lt;9</v>
      </c>
      <c r="F2" s="27" t="str">
        <f ca="1">IF(OFFSET(Tanalyse[[#Headers],[Réponse]],COLUMN(),)="","&lt;9",OFFSET(Tanalyse[[#Headers],[Réponse]],COLUMN(),))</f>
        <v>&lt;9</v>
      </c>
      <c r="G2" s="27" t="str">
        <f ca="1">IF(OFFSET(Tanalyse[[#Headers],[Réponse]],COLUMN(),)="","&lt;9",OFFSET(Tanalyse[[#Headers],[Réponse]],COLUMN(),))</f>
        <v>&lt;9</v>
      </c>
      <c r="H2" s="27" t="str">
        <f ca="1">IF(OFFSET(Tanalyse[[#Headers],[Réponse]],COLUMN(),)="","&lt;9",OFFSET(Tanalyse[[#Headers],[Réponse]],COLUMN(),))</f>
        <v>&lt;9</v>
      </c>
      <c r="I2" s="27" t="str">
        <f ca="1">IF(OFFSET(Tanalyse[[#Headers],[Réponse]],COLUMN(),)="","&lt;9",OFFSET(Tanalyse[[#Headers],[Réponse]],COLUMN(),))</f>
        <v>&lt;9</v>
      </c>
      <c r="J2" s="27" t="str">
        <f ca="1">IF(OFFSET(Tanalyse[[#Headers],[Réponse]],COLUMN(),)="","&lt;9",OFFSET(Tanalyse[[#Headers],[Réponse]],COLUMN(),))</f>
        <v>&lt;9</v>
      </c>
      <c r="K2" s="27" t="str">
        <f ca="1">IF(OFFSET(Tanalyse[[#Headers],[Réponse]],COLUMN(),)="","&lt;9",OFFSET(Tanalyse[[#Headers],[Réponse]],COLUMN(),))</f>
        <v>&lt;9</v>
      </c>
      <c r="L2" s="27" t="str">
        <f ca="1">IF(OFFSET(Tanalyse[[#Headers],[Réponse]],COLUMN(),)="","&lt;9",OFFSET(Tanalyse[[#Headers],[Réponse]],COLUMN(),))</f>
        <v>&lt;9</v>
      </c>
      <c r="M2" s="27" t="str">
        <f ca="1">IF(OFFSET(Tanalyse[[#Headers],[Réponse]],COLUMN(),)="","&lt;9",OFFSET(Tanalyse[[#Headers],[Réponse]],COLUMN(),))</f>
        <v>&lt;9</v>
      </c>
      <c r="N2" s="27" t="str">
        <f ca="1">IF(OFFSET(Tanalyse[[#Headers],[Réponse]],COLUMN(),)="","&lt;9",OFFSET(Tanalyse[[#Headers],[Réponse]],COLUMN(),))</f>
        <v>&lt;9</v>
      </c>
      <c r="O2" s="27" t="str">
        <f ca="1">IF(OFFSET(Tanalyse[[#Headers],[Réponse]],COLUMN(),)="","&lt;9",OFFSET(Tanalyse[[#Headers],[Réponse]],COLUMN(),))</f>
        <v>&lt;9</v>
      </c>
      <c r="P2" s="27" t="str">
        <f ca="1">IF(OFFSET(Tanalyse[[#Headers],[Réponse]],COLUMN(),)="","&lt;9",OFFSET(Tanalyse[[#Headers],[Réponse]],COLUMN(),))</f>
        <v>&lt;9</v>
      </c>
      <c r="Q2" s="27" t="str">
        <f ca="1">IF(OFFSET(Tanalyse[[#Headers],[Réponse]],COLUMN(),)="","&lt;9",OFFSET(Tanalyse[[#Headers],[Réponse]],COLUMN(),))</f>
        <v>&lt;9</v>
      </c>
      <c r="R2" s="27" t="str">
        <f ca="1">IF(OFFSET(Tanalyse[[#Headers],[Réponse]],COLUMN(),)="","&lt;9",OFFSET(Tanalyse[[#Headers],[Réponse]],COLUMN(),))</f>
        <v>&lt;9</v>
      </c>
      <c r="S2" s="27" t="str">
        <f ca="1">IF(OFFSET(Tanalyse[[#Headers],[Réponse]],COLUMN(),)="","&lt;9",OFFSET(Tanalyse[[#Headers],[Réponse]],COLUMN(),))</f>
        <v>&lt;9</v>
      </c>
      <c r="T2" s="27" t="str">
        <f ca="1">IF(OFFSET(Tanalyse[[#Headers],[Réponse]],COLUMN(),)="","&lt;9",OFFSET(Tanalyse[[#Headers],[Réponse]],COLUMN(),))</f>
        <v>&lt;9</v>
      </c>
    </row>
    <row r="5" spans="1:20" ht="26" x14ac:dyDescent="0.25">
      <c r="A5" s="34" t="s">
        <v>29</v>
      </c>
      <c r="B5" s="34" t="s">
        <v>51</v>
      </c>
      <c r="C5" s="34" t="s">
        <v>30</v>
      </c>
    </row>
    <row r="6" spans="1:20" x14ac:dyDescent="0.25">
      <c r="A6" s="58" t="s">
        <v>59</v>
      </c>
      <c r="B6" s="59" t="s">
        <v>60</v>
      </c>
      <c r="C6" s="58">
        <v>28</v>
      </c>
    </row>
    <row r="7" spans="1:20" x14ac:dyDescent="0.25">
      <c r="A7" s="58" t="s">
        <v>27</v>
      </c>
      <c r="B7" s="59" t="s">
        <v>57</v>
      </c>
      <c r="C7" s="58">
        <v>26</v>
      </c>
    </row>
    <row r="8" spans="1:20" x14ac:dyDescent="0.25">
      <c r="A8" s="58" t="s">
        <v>69</v>
      </c>
      <c r="B8" s="59" t="s">
        <v>57</v>
      </c>
      <c r="C8" s="58">
        <v>48</v>
      </c>
    </row>
    <row r="9" spans="1:20" x14ac:dyDescent="0.25">
      <c r="A9" s="58" t="s">
        <v>26</v>
      </c>
      <c r="B9" s="59" t="s">
        <v>57</v>
      </c>
      <c r="C9" s="58">
        <v>41</v>
      </c>
    </row>
    <row r="10" spans="1:20" x14ac:dyDescent="0.25">
      <c r="A10" s="58"/>
      <c r="B10" s="59"/>
      <c r="C10" s="58"/>
    </row>
    <row r="11" spans="1:20" x14ac:dyDescent="0.25">
      <c r="A11" s="58"/>
      <c r="B11" s="59"/>
      <c r="C11" s="58"/>
    </row>
    <row r="12" spans="1:20" x14ac:dyDescent="0.25">
      <c r="A12" s="58"/>
      <c r="B12" s="59"/>
      <c r="C12" s="58"/>
    </row>
    <row r="13" spans="1:20" x14ac:dyDescent="0.25">
      <c r="A13" s="58"/>
      <c r="B13" s="59"/>
      <c r="C13" s="58"/>
    </row>
    <row r="14" spans="1:20" x14ac:dyDescent="0.25">
      <c r="A14" s="58"/>
      <c r="B14" s="59"/>
      <c r="C14" s="58"/>
    </row>
    <row r="15" spans="1:20" x14ac:dyDescent="0.25">
      <c r="A15" s="58"/>
      <c r="B15" s="59"/>
      <c r="C15" s="58"/>
    </row>
    <row r="16" spans="1:20" x14ac:dyDescent="0.25">
      <c r="A16" s="58"/>
      <c r="B16" s="59"/>
      <c r="C16" s="5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collecter les retours</vt:lpstr>
      <vt:lpstr>data1</vt:lpstr>
      <vt:lpstr>data2</vt:lpstr>
      <vt:lpstr>synthetiser</vt:lpstr>
      <vt:lpstr>analyser</vt:lpstr>
      <vt:lpstr>filtre</vt:lpstr>
      <vt:lpstr>filtre!Criteres</vt:lpstr>
      <vt:lpstr>debut</vt:lpstr>
      <vt:lpstr>filtre!Extraire</vt:lpstr>
      <vt:lpstr>repertoire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cp:lastPrinted>2009-12-21T13:54:36Z</cp:lastPrinted>
  <dcterms:created xsi:type="dcterms:W3CDTF">2008-07-16T12:06:33Z</dcterms:created>
  <dcterms:modified xsi:type="dcterms:W3CDTF">2020-05-26T02:49:32Z</dcterms:modified>
</cp:coreProperties>
</file>