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pivotTables/pivotTable1.xml" ContentType="application/vnd.openxmlformats-officedocument.spreadsheetml.pivot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160" activeTab="1"/>
  </bookViews>
  <sheets>
    <sheet name="Motifs" sheetId="6" r:id="rId1"/>
    <sheet name="Semaine 2019-41" sheetId="3" r:id="rId2"/>
    <sheet name="Cache" sheetId="13" state="hidden" r:id="rId3"/>
    <sheet name="Mois" sheetId="12" r:id="rId4"/>
    <sheet name="BdD" sheetId="7" state="hidden" r:id="rId5"/>
  </sheets>
  <definedNames>
    <definedName name="_dim">'Semaine 2019-41'!$C$55:$U$60</definedName>
    <definedName name="_jeu">'Semaine 2019-41'!$C$31:$U$36</definedName>
    <definedName name="_lun">'Semaine 2019-41'!$C$7:$U$12</definedName>
    <definedName name="_mar">'Semaine 2019-41'!$C$15:$U$20</definedName>
    <definedName name="_mer">'Semaine 2019-41'!$C$23:$U$28</definedName>
    <definedName name="_motifs">'Semaine 2019-41'!$V$7:$V$12,'Semaine 2019-41'!$V$15:$V$20,'Semaine 2019-41'!$V$23:$V$28,'Semaine 2019-41'!$V$31:$V$36,'Semaine 2019-41'!$V$39:$V$44,'Semaine 2019-41'!$V$47:$V$52,'Semaine 2019-41'!$V$55:$V$60</definedName>
    <definedName name="_sam">'Semaine 2019-41'!$C$47:$U$52</definedName>
    <definedName name="_ven">'Semaine 2019-41'!$C$39:$U$44</definedName>
    <definedName name="_xlnm.Print_Titles" localSheetId="1">'Semaine 2019-41'!$1:$5</definedName>
    <definedName name="_xlnm.Print_Area" localSheetId="1">'Semaine 2019-41'!$A$1:$X$60</definedName>
  </definedNames>
  <calcPr calcId="152511" concurrentCalc="0"/>
  <pivotCaches>
    <pivotCache cacheId="4" r:id="rId6"/>
  </pivotCaches>
  <webPublishing codePage="1252"/>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6" i="3" l="1"/>
  <c r="B14" i="3"/>
  <c r="B22" i="3"/>
  <c r="B30" i="3"/>
  <c r="B38" i="3"/>
  <c r="B46" i="3"/>
  <c r="B54" i="3"/>
  <c r="B54" i="13"/>
  <c r="V60" i="13"/>
  <c r="V60" i="3"/>
  <c r="W60" i="3"/>
  <c r="V59" i="13"/>
  <c r="V59" i="3"/>
  <c r="W59" i="3"/>
  <c r="V58" i="13"/>
  <c r="V58" i="3"/>
  <c r="W58" i="3"/>
  <c r="V57" i="13"/>
  <c r="V57" i="3"/>
  <c r="W57" i="3"/>
  <c r="V56" i="13"/>
  <c r="V56" i="3"/>
  <c r="W56" i="3"/>
  <c r="V55" i="13"/>
  <c r="V55" i="3"/>
  <c r="W55" i="3"/>
  <c r="B46" i="13"/>
  <c r="V52" i="13"/>
  <c r="V52" i="3"/>
  <c r="W52" i="3"/>
  <c r="V51" i="13"/>
  <c r="V51" i="3"/>
  <c r="W51" i="3"/>
  <c r="V50" i="13"/>
  <c r="V50" i="3"/>
  <c r="W50" i="3"/>
  <c r="V49" i="13"/>
  <c r="V49" i="3"/>
  <c r="W49" i="3"/>
  <c r="V48" i="13"/>
  <c r="V48" i="3"/>
  <c r="W48" i="3"/>
  <c r="V47" i="13"/>
  <c r="V47" i="3"/>
  <c r="W47" i="3"/>
  <c r="B38" i="13"/>
  <c r="V44" i="13"/>
  <c r="V44" i="3"/>
  <c r="W44" i="3"/>
  <c r="V43" i="13"/>
  <c r="V43" i="3"/>
  <c r="W43" i="3"/>
  <c r="V42" i="13"/>
  <c r="V42" i="3"/>
  <c r="W42" i="3"/>
  <c r="V41" i="13"/>
  <c r="V41" i="3"/>
  <c r="W41" i="3"/>
  <c r="V40" i="13"/>
  <c r="V40" i="3"/>
  <c r="W40" i="3"/>
  <c r="V39" i="13"/>
  <c r="V39" i="3"/>
  <c r="W39" i="3"/>
  <c r="B30" i="13"/>
  <c r="V36" i="13"/>
  <c r="V36" i="3"/>
  <c r="W36" i="3"/>
  <c r="V35" i="13"/>
  <c r="V35" i="3"/>
  <c r="W35" i="3"/>
  <c r="V34" i="13"/>
  <c r="V34" i="3"/>
  <c r="W34" i="3"/>
  <c r="V33" i="13"/>
  <c r="V33" i="3"/>
  <c r="W33" i="3"/>
  <c r="V32" i="13"/>
  <c r="V32" i="3"/>
  <c r="W32" i="3"/>
  <c r="V31" i="13"/>
  <c r="V31" i="3"/>
  <c r="W31" i="3"/>
  <c r="B22" i="13"/>
  <c r="V28" i="13"/>
  <c r="V28" i="3"/>
  <c r="W28" i="3"/>
  <c r="V27" i="13"/>
  <c r="V27" i="3"/>
  <c r="W27" i="3"/>
  <c r="V26" i="13"/>
  <c r="V26" i="3"/>
  <c r="W26" i="3"/>
  <c r="V25" i="13"/>
  <c r="V25" i="3"/>
  <c r="W25" i="3"/>
  <c r="V24" i="13"/>
  <c r="V24" i="3"/>
  <c r="W24" i="3"/>
  <c r="V23" i="13"/>
  <c r="V23" i="3"/>
  <c r="W23" i="3"/>
  <c r="B14" i="13"/>
  <c r="V20" i="13"/>
  <c r="V20" i="3"/>
  <c r="W20" i="3"/>
  <c r="V19" i="13"/>
  <c r="V19" i="3"/>
  <c r="W19" i="3"/>
  <c r="V18" i="13"/>
  <c r="V18" i="3"/>
  <c r="W18" i="3"/>
  <c r="V17" i="13"/>
  <c r="V17" i="3"/>
  <c r="W17" i="3"/>
  <c r="V16" i="13"/>
  <c r="V16" i="3"/>
  <c r="W16" i="3"/>
  <c r="V15" i="13"/>
  <c r="V15" i="3"/>
  <c r="W15" i="3"/>
  <c r="B6" i="13"/>
  <c r="V12" i="13"/>
  <c r="V12" i="3"/>
  <c r="W12" i="3"/>
  <c r="V11" i="13"/>
  <c r="V11" i="3"/>
  <c r="W11" i="3"/>
  <c r="V10" i="13"/>
  <c r="V10" i="3"/>
  <c r="W10" i="3"/>
  <c r="V9" i="13"/>
  <c r="V9" i="3"/>
  <c r="W9" i="3"/>
  <c r="V8" i="13"/>
  <c r="V8" i="3"/>
  <c r="W8" i="3"/>
  <c r="V7" i="13"/>
  <c r="V7" i="3"/>
  <c r="W7" i="3"/>
  <c r="F17" i="13"/>
  <c r="C12" i="13"/>
  <c r="C12" i="3"/>
  <c r="D12" i="13"/>
  <c r="D12" i="3"/>
  <c r="E12" i="13"/>
  <c r="E12" i="3"/>
  <c r="F12" i="13"/>
  <c r="F12" i="3"/>
  <c r="G12" i="13"/>
  <c r="G12" i="3"/>
  <c r="H12" i="13"/>
  <c r="H12" i="3"/>
  <c r="I12" i="13"/>
  <c r="I12" i="3"/>
  <c r="J12" i="13"/>
  <c r="J12" i="3"/>
  <c r="K12" i="13"/>
  <c r="K12" i="3"/>
  <c r="L12" i="13"/>
  <c r="L12" i="3"/>
  <c r="M12" i="13"/>
  <c r="M12" i="3"/>
  <c r="N12" i="13"/>
  <c r="N12" i="3"/>
  <c r="O12" i="13"/>
  <c r="O12" i="3"/>
  <c r="P12" i="13"/>
  <c r="P12" i="3"/>
  <c r="Q12" i="13"/>
  <c r="Q12" i="3"/>
  <c r="R12" i="13"/>
  <c r="R12" i="3"/>
  <c r="S12" i="13"/>
  <c r="S12" i="3"/>
  <c r="T12" i="13"/>
  <c r="T12" i="3"/>
  <c r="U12" i="13"/>
  <c r="U12" i="3"/>
  <c r="X12" i="3"/>
  <c r="C20" i="13"/>
  <c r="C20" i="3"/>
  <c r="D20" i="13"/>
  <c r="D20" i="3"/>
  <c r="E20" i="13"/>
  <c r="E20" i="3"/>
  <c r="F20" i="13"/>
  <c r="F20" i="3"/>
  <c r="G20" i="13"/>
  <c r="G20" i="3"/>
  <c r="H20" i="13"/>
  <c r="H20" i="3"/>
  <c r="I20" i="13"/>
  <c r="I20" i="3"/>
  <c r="J20" i="13"/>
  <c r="J20" i="3"/>
  <c r="K20" i="13"/>
  <c r="K20" i="3"/>
  <c r="L20" i="13"/>
  <c r="L20" i="3"/>
  <c r="M20" i="13"/>
  <c r="M20" i="3"/>
  <c r="N20" i="13"/>
  <c r="N20" i="3"/>
  <c r="O20" i="13"/>
  <c r="O20" i="3"/>
  <c r="P20" i="13"/>
  <c r="P20" i="3"/>
  <c r="Q20" i="13"/>
  <c r="Q20" i="3"/>
  <c r="R20" i="13"/>
  <c r="R20" i="3"/>
  <c r="S20" i="13"/>
  <c r="S20" i="3"/>
  <c r="T20" i="13"/>
  <c r="T20" i="3"/>
  <c r="U20" i="13"/>
  <c r="U20" i="3"/>
  <c r="X20" i="3"/>
  <c r="C28" i="13"/>
  <c r="C28" i="3"/>
  <c r="D28" i="13"/>
  <c r="D28" i="3"/>
  <c r="E28" i="13"/>
  <c r="E28" i="3"/>
  <c r="F28" i="13"/>
  <c r="F28" i="3"/>
  <c r="G28" i="13"/>
  <c r="G28" i="3"/>
  <c r="H28" i="13"/>
  <c r="H28" i="3"/>
  <c r="I28" i="13"/>
  <c r="I28" i="3"/>
  <c r="J28" i="13"/>
  <c r="J28" i="3"/>
  <c r="K28" i="13"/>
  <c r="K28" i="3"/>
  <c r="L28" i="13"/>
  <c r="L28" i="3"/>
  <c r="M28" i="13"/>
  <c r="M28" i="3"/>
  <c r="N28" i="13"/>
  <c r="N28" i="3"/>
  <c r="O28" i="13"/>
  <c r="O28" i="3"/>
  <c r="P28" i="13"/>
  <c r="P28" i="3"/>
  <c r="Q28" i="13"/>
  <c r="Q28" i="3"/>
  <c r="R28" i="13"/>
  <c r="R28" i="3"/>
  <c r="S28" i="13"/>
  <c r="S28" i="3"/>
  <c r="T28" i="13"/>
  <c r="T28" i="3"/>
  <c r="U28" i="13"/>
  <c r="U28" i="3"/>
  <c r="X28" i="3"/>
  <c r="C36" i="13"/>
  <c r="C36" i="3"/>
  <c r="D36" i="13"/>
  <c r="D36" i="3"/>
  <c r="E36" i="13"/>
  <c r="E36" i="3"/>
  <c r="F36" i="13"/>
  <c r="F36" i="3"/>
  <c r="G36" i="13"/>
  <c r="G36" i="3"/>
  <c r="H36" i="13"/>
  <c r="H36" i="3"/>
  <c r="I36" i="13"/>
  <c r="I36" i="3"/>
  <c r="J36" i="13"/>
  <c r="J36" i="3"/>
  <c r="K36" i="13"/>
  <c r="K36" i="3"/>
  <c r="L36" i="13"/>
  <c r="L36" i="3"/>
  <c r="M36" i="13"/>
  <c r="M36" i="3"/>
  <c r="N36" i="13"/>
  <c r="N36" i="3"/>
  <c r="O36" i="13"/>
  <c r="O36" i="3"/>
  <c r="P36" i="13"/>
  <c r="P36" i="3"/>
  <c r="Q36" i="13"/>
  <c r="Q36" i="3"/>
  <c r="R36" i="13"/>
  <c r="R36" i="3"/>
  <c r="S36" i="13"/>
  <c r="S36" i="3"/>
  <c r="T36" i="13"/>
  <c r="T36" i="3"/>
  <c r="U36" i="13"/>
  <c r="U36" i="3"/>
  <c r="X36" i="3"/>
  <c r="C44" i="13"/>
  <c r="C44" i="3"/>
  <c r="D44" i="13"/>
  <c r="D44" i="3"/>
  <c r="E44" i="13"/>
  <c r="E44" i="3"/>
  <c r="F44" i="13"/>
  <c r="F44" i="3"/>
  <c r="G44" i="13"/>
  <c r="G44" i="3"/>
  <c r="H44" i="13"/>
  <c r="H44" i="3"/>
  <c r="I44" i="13"/>
  <c r="I44" i="3"/>
  <c r="J44" i="13"/>
  <c r="J44" i="3"/>
  <c r="K44" i="13"/>
  <c r="K44" i="3"/>
  <c r="L44" i="13"/>
  <c r="L44" i="3"/>
  <c r="M44" i="13"/>
  <c r="M44" i="3"/>
  <c r="N44" i="13"/>
  <c r="N44" i="3"/>
  <c r="O44" i="13"/>
  <c r="O44" i="3"/>
  <c r="P44" i="13"/>
  <c r="P44" i="3"/>
  <c r="Q44" i="13"/>
  <c r="Q44" i="3"/>
  <c r="R44" i="13"/>
  <c r="R44" i="3"/>
  <c r="S44" i="13"/>
  <c r="S44" i="3"/>
  <c r="T44" i="13"/>
  <c r="T44" i="3"/>
  <c r="U44" i="13"/>
  <c r="U44" i="3"/>
  <c r="X44" i="3"/>
  <c r="C52" i="13"/>
  <c r="C52" i="3"/>
  <c r="D52" i="13"/>
  <c r="D52" i="3"/>
  <c r="E52" i="13"/>
  <c r="E52" i="3"/>
  <c r="F52" i="13"/>
  <c r="F52" i="3"/>
  <c r="G52" i="13"/>
  <c r="G52" i="3"/>
  <c r="H52" i="13"/>
  <c r="H52" i="3"/>
  <c r="I52" i="13"/>
  <c r="I52" i="3"/>
  <c r="J52" i="13"/>
  <c r="J52" i="3"/>
  <c r="K52" i="13"/>
  <c r="K52" i="3"/>
  <c r="L52" i="13"/>
  <c r="L52" i="3"/>
  <c r="M52" i="13"/>
  <c r="M52" i="3"/>
  <c r="N52" i="13"/>
  <c r="N52" i="3"/>
  <c r="O52" i="13"/>
  <c r="O52" i="3"/>
  <c r="P52" i="13"/>
  <c r="P52" i="3"/>
  <c r="Q52" i="13"/>
  <c r="Q52" i="3"/>
  <c r="R52" i="13"/>
  <c r="R52" i="3"/>
  <c r="S52" i="13"/>
  <c r="S52" i="3"/>
  <c r="T52" i="13"/>
  <c r="T52" i="3"/>
  <c r="U52" i="13"/>
  <c r="U52" i="3"/>
  <c r="X52" i="3"/>
  <c r="C60" i="13"/>
  <c r="C60" i="3"/>
  <c r="D60" i="13"/>
  <c r="D60" i="3"/>
  <c r="E60" i="13"/>
  <c r="E60" i="3"/>
  <c r="F60" i="13"/>
  <c r="F60" i="3"/>
  <c r="G60" i="13"/>
  <c r="G60" i="3"/>
  <c r="H60" i="13"/>
  <c r="H60" i="3"/>
  <c r="I60" i="13"/>
  <c r="I60" i="3"/>
  <c r="J60" i="13"/>
  <c r="J60" i="3"/>
  <c r="K60" i="13"/>
  <c r="K60" i="3"/>
  <c r="L60" i="13"/>
  <c r="L60" i="3"/>
  <c r="M60" i="13"/>
  <c r="M60" i="3"/>
  <c r="N60" i="13"/>
  <c r="N60" i="3"/>
  <c r="O60" i="13"/>
  <c r="O60" i="3"/>
  <c r="P60" i="13"/>
  <c r="P60" i="3"/>
  <c r="Q60" i="13"/>
  <c r="Q60" i="3"/>
  <c r="R60" i="13"/>
  <c r="R60" i="3"/>
  <c r="S60" i="13"/>
  <c r="S60" i="3"/>
  <c r="T60" i="13"/>
  <c r="T60" i="3"/>
  <c r="U60" i="13"/>
  <c r="U60" i="3"/>
  <c r="X60" i="3"/>
  <c r="P4" i="3"/>
  <c r="C11" i="13"/>
  <c r="C11" i="3"/>
  <c r="D11" i="13"/>
  <c r="D11" i="3"/>
  <c r="E11" i="13"/>
  <c r="E11" i="3"/>
  <c r="F11" i="13"/>
  <c r="F11" i="3"/>
  <c r="G11" i="13"/>
  <c r="G11" i="3"/>
  <c r="H11" i="13"/>
  <c r="H11" i="3"/>
  <c r="I11" i="13"/>
  <c r="I11" i="3"/>
  <c r="J11" i="13"/>
  <c r="J11" i="3"/>
  <c r="K11" i="13"/>
  <c r="K11" i="3"/>
  <c r="L11" i="13"/>
  <c r="L11" i="3"/>
  <c r="M11" i="13"/>
  <c r="M11" i="3"/>
  <c r="N11" i="13"/>
  <c r="N11" i="3"/>
  <c r="O11" i="13"/>
  <c r="O11" i="3"/>
  <c r="P11" i="13"/>
  <c r="P11" i="3"/>
  <c r="Q11" i="13"/>
  <c r="Q11" i="3"/>
  <c r="R11" i="13"/>
  <c r="R11" i="3"/>
  <c r="S11" i="13"/>
  <c r="S11" i="3"/>
  <c r="T11" i="13"/>
  <c r="T11" i="3"/>
  <c r="U11" i="13"/>
  <c r="U11" i="3"/>
  <c r="X11" i="3"/>
  <c r="C19" i="13"/>
  <c r="C19" i="3"/>
  <c r="D19" i="13"/>
  <c r="D19" i="3"/>
  <c r="E19" i="13"/>
  <c r="E19" i="3"/>
  <c r="F19" i="13"/>
  <c r="F19" i="3"/>
  <c r="G19" i="13"/>
  <c r="G19" i="3"/>
  <c r="H19" i="13"/>
  <c r="H19" i="3"/>
  <c r="I19" i="13"/>
  <c r="I19" i="3"/>
  <c r="J19" i="13"/>
  <c r="J19" i="3"/>
  <c r="K19" i="13"/>
  <c r="K19" i="3"/>
  <c r="L19" i="13"/>
  <c r="L19" i="3"/>
  <c r="M19" i="13"/>
  <c r="M19" i="3"/>
  <c r="N19" i="13"/>
  <c r="N19" i="3"/>
  <c r="O19" i="13"/>
  <c r="O19" i="3"/>
  <c r="P19" i="13"/>
  <c r="P19" i="3"/>
  <c r="Q19" i="13"/>
  <c r="Q19" i="3"/>
  <c r="R19" i="13"/>
  <c r="R19" i="3"/>
  <c r="S19" i="13"/>
  <c r="S19" i="3"/>
  <c r="T19" i="13"/>
  <c r="T19" i="3"/>
  <c r="U19" i="13"/>
  <c r="U19" i="3"/>
  <c r="X19" i="3"/>
  <c r="C27" i="13"/>
  <c r="C27" i="3"/>
  <c r="D27" i="13"/>
  <c r="D27" i="3"/>
  <c r="E27" i="13"/>
  <c r="E27" i="3"/>
  <c r="F27" i="13"/>
  <c r="F27" i="3"/>
  <c r="G27" i="13"/>
  <c r="G27" i="3"/>
  <c r="H27" i="13"/>
  <c r="H27" i="3"/>
  <c r="I27" i="13"/>
  <c r="I27" i="3"/>
  <c r="J27" i="13"/>
  <c r="J27" i="3"/>
  <c r="K27" i="13"/>
  <c r="K27" i="3"/>
  <c r="L27" i="13"/>
  <c r="L27" i="3"/>
  <c r="M27" i="13"/>
  <c r="M27" i="3"/>
  <c r="N27" i="13"/>
  <c r="N27" i="3"/>
  <c r="O27" i="13"/>
  <c r="O27" i="3"/>
  <c r="P27" i="13"/>
  <c r="P27" i="3"/>
  <c r="Q27" i="13"/>
  <c r="Q27" i="3"/>
  <c r="R27" i="13"/>
  <c r="R27" i="3"/>
  <c r="S27" i="13"/>
  <c r="S27" i="3"/>
  <c r="T27" i="13"/>
  <c r="T27" i="3"/>
  <c r="U27" i="13"/>
  <c r="U27" i="3"/>
  <c r="X27" i="3"/>
  <c r="C35" i="13"/>
  <c r="C35" i="3"/>
  <c r="D35" i="13"/>
  <c r="D35" i="3"/>
  <c r="E35" i="13"/>
  <c r="E35" i="3"/>
  <c r="F35" i="13"/>
  <c r="F35" i="3"/>
  <c r="G35" i="13"/>
  <c r="G35" i="3"/>
  <c r="H35" i="13"/>
  <c r="H35" i="3"/>
  <c r="I35" i="13"/>
  <c r="I35" i="3"/>
  <c r="J35" i="13"/>
  <c r="J35" i="3"/>
  <c r="K35" i="13"/>
  <c r="K35" i="3"/>
  <c r="L35" i="13"/>
  <c r="L35" i="3"/>
  <c r="M35" i="13"/>
  <c r="M35" i="3"/>
  <c r="N35" i="13"/>
  <c r="N35" i="3"/>
  <c r="O35" i="13"/>
  <c r="O35" i="3"/>
  <c r="P35" i="13"/>
  <c r="P35" i="3"/>
  <c r="Q35" i="13"/>
  <c r="Q35" i="3"/>
  <c r="R35" i="13"/>
  <c r="R35" i="3"/>
  <c r="S35" i="13"/>
  <c r="S35" i="3"/>
  <c r="T35" i="13"/>
  <c r="T35" i="3"/>
  <c r="U35" i="13"/>
  <c r="U35" i="3"/>
  <c r="X35" i="3"/>
  <c r="C43" i="13"/>
  <c r="C43" i="3"/>
  <c r="D43" i="13"/>
  <c r="D43" i="3"/>
  <c r="E43" i="13"/>
  <c r="E43" i="3"/>
  <c r="F43" i="13"/>
  <c r="F43" i="3"/>
  <c r="G43" i="13"/>
  <c r="G43" i="3"/>
  <c r="H43" i="13"/>
  <c r="H43" i="3"/>
  <c r="I43" i="13"/>
  <c r="I43" i="3"/>
  <c r="J43" i="13"/>
  <c r="J43" i="3"/>
  <c r="K43" i="13"/>
  <c r="K43" i="3"/>
  <c r="L43" i="13"/>
  <c r="L43" i="3"/>
  <c r="M43" i="13"/>
  <c r="M43" i="3"/>
  <c r="N43" i="13"/>
  <c r="N43" i="3"/>
  <c r="O43" i="13"/>
  <c r="O43" i="3"/>
  <c r="P43" i="13"/>
  <c r="P43" i="3"/>
  <c r="Q43" i="13"/>
  <c r="Q43" i="3"/>
  <c r="R43" i="13"/>
  <c r="R43" i="3"/>
  <c r="S43" i="13"/>
  <c r="S43" i="3"/>
  <c r="T43" i="13"/>
  <c r="T43" i="3"/>
  <c r="U43" i="13"/>
  <c r="U43" i="3"/>
  <c r="X43" i="3"/>
  <c r="C51" i="13"/>
  <c r="C51" i="3"/>
  <c r="D51" i="13"/>
  <c r="D51" i="3"/>
  <c r="E51" i="13"/>
  <c r="E51" i="3"/>
  <c r="F51" i="13"/>
  <c r="F51" i="3"/>
  <c r="G51" i="13"/>
  <c r="G51" i="3"/>
  <c r="H51" i="13"/>
  <c r="H51" i="3"/>
  <c r="I51" i="13"/>
  <c r="I51" i="3"/>
  <c r="J51" i="13"/>
  <c r="J51" i="3"/>
  <c r="K51" i="13"/>
  <c r="K51" i="3"/>
  <c r="L51" i="13"/>
  <c r="L51" i="3"/>
  <c r="M51" i="13"/>
  <c r="M51" i="3"/>
  <c r="N51" i="13"/>
  <c r="N51" i="3"/>
  <c r="O51" i="13"/>
  <c r="O51" i="3"/>
  <c r="P51" i="13"/>
  <c r="P51" i="3"/>
  <c r="Q51" i="13"/>
  <c r="Q51" i="3"/>
  <c r="R51" i="13"/>
  <c r="R51" i="3"/>
  <c r="S51" i="13"/>
  <c r="S51" i="3"/>
  <c r="T51" i="13"/>
  <c r="T51" i="3"/>
  <c r="U51" i="13"/>
  <c r="U51" i="3"/>
  <c r="X51" i="3"/>
  <c r="C59" i="13"/>
  <c r="C59" i="3"/>
  <c r="D59" i="13"/>
  <c r="D59" i="3"/>
  <c r="E59" i="13"/>
  <c r="E59" i="3"/>
  <c r="F59" i="13"/>
  <c r="F59" i="3"/>
  <c r="G59" i="13"/>
  <c r="G59" i="3"/>
  <c r="H59" i="13"/>
  <c r="H59" i="3"/>
  <c r="I59" i="13"/>
  <c r="I59" i="3"/>
  <c r="J59" i="13"/>
  <c r="J59" i="3"/>
  <c r="K59" i="13"/>
  <c r="K59" i="3"/>
  <c r="L59" i="13"/>
  <c r="L59" i="3"/>
  <c r="M59" i="13"/>
  <c r="M59" i="3"/>
  <c r="N59" i="13"/>
  <c r="N59" i="3"/>
  <c r="O59" i="13"/>
  <c r="O59" i="3"/>
  <c r="P59" i="13"/>
  <c r="P59" i="3"/>
  <c r="Q59" i="13"/>
  <c r="Q59" i="3"/>
  <c r="R59" i="13"/>
  <c r="R59" i="3"/>
  <c r="S59" i="13"/>
  <c r="S59" i="3"/>
  <c r="T59" i="13"/>
  <c r="T59" i="3"/>
  <c r="U59" i="13"/>
  <c r="U59" i="3"/>
  <c r="X59" i="3"/>
  <c r="O4" i="3"/>
  <c r="C10" i="13"/>
  <c r="C10" i="3"/>
  <c r="D10" i="13"/>
  <c r="D10" i="3"/>
  <c r="E10" i="13"/>
  <c r="E10" i="3"/>
  <c r="F10" i="13"/>
  <c r="F10" i="3"/>
  <c r="G10" i="13"/>
  <c r="G10" i="3"/>
  <c r="H10" i="13"/>
  <c r="H10" i="3"/>
  <c r="I10" i="13"/>
  <c r="I10" i="3"/>
  <c r="J10" i="13"/>
  <c r="J10" i="3"/>
  <c r="K10" i="13"/>
  <c r="K10" i="3"/>
  <c r="L10" i="13"/>
  <c r="L10" i="3"/>
  <c r="M10" i="13"/>
  <c r="M10" i="3"/>
  <c r="N10" i="13"/>
  <c r="N10" i="3"/>
  <c r="O10" i="13"/>
  <c r="O10" i="3"/>
  <c r="P10" i="13"/>
  <c r="P10" i="3"/>
  <c r="Q10" i="13"/>
  <c r="Q10" i="3"/>
  <c r="R10" i="13"/>
  <c r="R10" i="3"/>
  <c r="S10" i="13"/>
  <c r="S10" i="3"/>
  <c r="T10" i="13"/>
  <c r="T10" i="3"/>
  <c r="U10" i="13"/>
  <c r="U10" i="3"/>
  <c r="X10" i="3"/>
  <c r="C18" i="13"/>
  <c r="C18" i="3"/>
  <c r="D18" i="13"/>
  <c r="D18" i="3"/>
  <c r="E18" i="13"/>
  <c r="E18" i="3"/>
  <c r="F18" i="13"/>
  <c r="F18" i="3"/>
  <c r="G18" i="13"/>
  <c r="G18" i="3"/>
  <c r="H18" i="13"/>
  <c r="H18" i="3"/>
  <c r="I18" i="13"/>
  <c r="I18" i="3"/>
  <c r="J18" i="13"/>
  <c r="J18" i="3"/>
  <c r="K18" i="13"/>
  <c r="K18" i="3"/>
  <c r="L18" i="13"/>
  <c r="L18" i="3"/>
  <c r="M18" i="13"/>
  <c r="M18" i="3"/>
  <c r="N18" i="13"/>
  <c r="N18" i="3"/>
  <c r="O18" i="13"/>
  <c r="O18" i="3"/>
  <c r="P18" i="13"/>
  <c r="P18" i="3"/>
  <c r="Q18" i="13"/>
  <c r="Q18" i="3"/>
  <c r="R18" i="13"/>
  <c r="R18" i="3"/>
  <c r="S18" i="13"/>
  <c r="S18" i="3"/>
  <c r="T18" i="13"/>
  <c r="T18" i="3"/>
  <c r="U18" i="13"/>
  <c r="U18" i="3"/>
  <c r="X18" i="3"/>
  <c r="C26" i="13"/>
  <c r="C26" i="3"/>
  <c r="D26" i="13"/>
  <c r="D26" i="3"/>
  <c r="E26" i="13"/>
  <c r="E26" i="3"/>
  <c r="F26" i="13"/>
  <c r="F26" i="3"/>
  <c r="G26" i="13"/>
  <c r="G26" i="3"/>
  <c r="H26" i="13"/>
  <c r="H26" i="3"/>
  <c r="I26" i="13"/>
  <c r="I26" i="3"/>
  <c r="J26" i="13"/>
  <c r="J26" i="3"/>
  <c r="K26" i="13"/>
  <c r="K26" i="3"/>
  <c r="L26" i="13"/>
  <c r="L26" i="3"/>
  <c r="M26" i="13"/>
  <c r="M26" i="3"/>
  <c r="N26" i="13"/>
  <c r="N26" i="3"/>
  <c r="O26" i="13"/>
  <c r="O26" i="3"/>
  <c r="P26" i="13"/>
  <c r="P26" i="3"/>
  <c r="Q26" i="13"/>
  <c r="Q26" i="3"/>
  <c r="R26" i="13"/>
  <c r="R26" i="3"/>
  <c r="S26" i="13"/>
  <c r="S26" i="3"/>
  <c r="T26" i="13"/>
  <c r="T26" i="3"/>
  <c r="U26" i="13"/>
  <c r="U26" i="3"/>
  <c r="X26" i="3"/>
  <c r="C34" i="13"/>
  <c r="C34" i="3"/>
  <c r="D34" i="13"/>
  <c r="D34" i="3"/>
  <c r="E34" i="13"/>
  <c r="E34" i="3"/>
  <c r="F34" i="13"/>
  <c r="F34" i="3"/>
  <c r="G34" i="13"/>
  <c r="G34" i="3"/>
  <c r="H34" i="13"/>
  <c r="H34" i="3"/>
  <c r="I34" i="13"/>
  <c r="I34" i="3"/>
  <c r="J34" i="13"/>
  <c r="J34" i="3"/>
  <c r="K34" i="13"/>
  <c r="K34" i="3"/>
  <c r="L34" i="13"/>
  <c r="L34" i="3"/>
  <c r="M34" i="13"/>
  <c r="M34" i="3"/>
  <c r="N34" i="13"/>
  <c r="N34" i="3"/>
  <c r="O34" i="13"/>
  <c r="O34" i="3"/>
  <c r="P34" i="13"/>
  <c r="P34" i="3"/>
  <c r="Q34" i="13"/>
  <c r="Q34" i="3"/>
  <c r="R34" i="13"/>
  <c r="R34" i="3"/>
  <c r="S34" i="13"/>
  <c r="S34" i="3"/>
  <c r="T34" i="13"/>
  <c r="T34" i="3"/>
  <c r="U34" i="13"/>
  <c r="U34" i="3"/>
  <c r="X34" i="3"/>
  <c r="C42" i="13"/>
  <c r="C42" i="3"/>
  <c r="D42" i="13"/>
  <c r="D42" i="3"/>
  <c r="E42" i="13"/>
  <c r="E42" i="3"/>
  <c r="F42" i="13"/>
  <c r="F42" i="3"/>
  <c r="G42" i="13"/>
  <c r="G42" i="3"/>
  <c r="H42" i="13"/>
  <c r="H42" i="3"/>
  <c r="I42" i="13"/>
  <c r="I42" i="3"/>
  <c r="J42" i="13"/>
  <c r="J42" i="3"/>
  <c r="K42" i="13"/>
  <c r="K42" i="3"/>
  <c r="L42" i="13"/>
  <c r="L42" i="3"/>
  <c r="M42" i="13"/>
  <c r="M42" i="3"/>
  <c r="N42" i="13"/>
  <c r="N42" i="3"/>
  <c r="O42" i="13"/>
  <c r="O42" i="3"/>
  <c r="P42" i="13"/>
  <c r="P42" i="3"/>
  <c r="Q42" i="13"/>
  <c r="Q42" i="3"/>
  <c r="R42" i="13"/>
  <c r="R42" i="3"/>
  <c r="S42" i="13"/>
  <c r="S42" i="3"/>
  <c r="T42" i="13"/>
  <c r="T42" i="3"/>
  <c r="U42" i="13"/>
  <c r="U42" i="3"/>
  <c r="X42" i="3"/>
  <c r="C50" i="13"/>
  <c r="C50" i="3"/>
  <c r="D50" i="13"/>
  <c r="D50" i="3"/>
  <c r="E50" i="13"/>
  <c r="E50" i="3"/>
  <c r="F50" i="13"/>
  <c r="F50" i="3"/>
  <c r="G50" i="13"/>
  <c r="G50" i="3"/>
  <c r="H50" i="13"/>
  <c r="H50" i="3"/>
  <c r="I50" i="13"/>
  <c r="I50" i="3"/>
  <c r="J50" i="13"/>
  <c r="J50" i="3"/>
  <c r="K50" i="13"/>
  <c r="K50" i="3"/>
  <c r="L50" i="13"/>
  <c r="L50" i="3"/>
  <c r="M50" i="13"/>
  <c r="M50" i="3"/>
  <c r="N50" i="13"/>
  <c r="N50" i="3"/>
  <c r="O50" i="13"/>
  <c r="O50" i="3"/>
  <c r="P50" i="13"/>
  <c r="P50" i="3"/>
  <c r="Q50" i="13"/>
  <c r="Q50" i="3"/>
  <c r="R50" i="13"/>
  <c r="R50" i="3"/>
  <c r="S50" i="13"/>
  <c r="S50" i="3"/>
  <c r="T50" i="13"/>
  <c r="T50" i="3"/>
  <c r="U50" i="13"/>
  <c r="U50" i="3"/>
  <c r="X50" i="3"/>
  <c r="C58" i="13"/>
  <c r="C58" i="3"/>
  <c r="D58" i="13"/>
  <c r="D58" i="3"/>
  <c r="E58" i="13"/>
  <c r="E58" i="3"/>
  <c r="F58" i="13"/>
  <c r="F58" i="3"/>
  <c r="G58" i="13"/>
  <c r="G58" i="3"/>
  <c r="H58" i="13"/>
  <c r="H58" i="3"/>
  <c r="I58" i="13"/>
  <c r="I58" i="3"/>
  <c r="J58" i="13"/>
  <c r="J58" i="3"/>
  <c r="K58" i="13"/>
  <c r="K58" i="3"/>
  <c r="L58" i="13"/>
  <c r="L58" i="3"/>
  <c r="M58" i="13"/>
  <c r="M58" i="3"/>
  <c r="N58" i="13"/>
  <c r="N58" i="3"/>
  <c r="O58" i="13"/>
  <c r="O58" i="3"/>
  <c r="P58" i="13"/>
  <c r="P58" i="3"/>
  <c r="Q58" i="13"/>
  <c r="Q58" i="3"/>
  <c r="R58" i="13"/>
  <c r="R58" i="3"/>
  <c r="S58" i="13"/>
  <c r="S58" i="3"/>
  <c r="T58" i="13"/>
  <c r="T58" i="3"/>
  <c r="U58" i="13"/>
  <c r="U58" i="3"/>
  <c r="X58" i="3"/>
  <c r="N4" i="3"/>
  <c r="C9" i="13"/>
  <c r="C9" i="3"/>
  <c r="D9" i="13"/>
  <c r="D9" i="3"/>
  <c r="E9" i="13"/>
  <c r="E9" i="3"/>
  <c r="F9" i="13"/>
  <c r="F9" i="3"/>
  <c r="G9" i="13"/>
  <c r="G9" i="3"/>
  <c r="H9" i="13"/>
  <c r="H9" i="3"/>
  <c r="I9" i="13"/>
  <c r="I9" i="3"/>
  <c r="J9" i="13"/>
  <c r="J9" i="3"/>
  <c r="K9" i="13"/>
  <c r="K9" i="3"/>
  <c r="L9" i="13"/>
  <c r="L9" i="3"/>
  <c r="M9" i="13"/>
  <c r="M9" i="3"/>
  <c r="N9" i="13"/>
  <c r="N9" i="3"/>
  <c r="O9" i="13"/>
  <c r="O9" i="3"/>
  <c r="P9" i="13"/>
  <c r="P9" i="3"/>
  <c r="Q9" i="13"/>
  <c r="Q9" i="3"/>
  <c r="R9" i="13"/>
  <c r="R9" i="3"/>
  <c r="S9" i="13"/>
  <c r="S9" i="3"/>
  <c r="T9" i="13"/>
  <c r="T9" i="3"/>
  <c r="U9" i="13"/>
  <c r="U9" i="3"/>
  <c r="X9" i="3"/>
  <c r="C17" i="13"/>
  <c r="C17" i="3"/>
  <c r="D17" i="13"/>
  <c r="D17" i="3"/>
  <c r="E17" i="13"/>
  <c r="E17" i="3"/>
  <c r="F17" i="3"/>
  <c r="G17" i="13"/>
  <c r="G17" i="3"/>
  <c r="H17" i="13"/>
  <c r="H17" i="3"/>
  <c r="I17" i="13"/>
  <c r="I17" i="3"/>
  <c r="J17" i="13"/>
  <c r="J17" i="3"/>
  <c r="K17" i="13"/>
  <c r="K17" i="3"/>
  <c r="L17" i="13"/>
  <c r="L17" i="3"/>
  <c r="M17" i="13"/>
  <c r="M17" i="3"/>
  <c r="N17" i="13"/>
  <c r="N17" i="3"/>
  <c r="O17" i="13"/>
  <c r="O17" i="3"/>
  <c r="P17" i="13"/>
  <c r="P17" i="3"/>
  <c r="Q17" i="13"/>
  <c r="Q17" i="3"/>
  <c r="R17" i="13"/>
  <c r="R17" i="3"/>
  <c r="S17" i="13"/>
  <c r="S17" i="3"/>
  <c r="T17" i="13"/>
  <c r="T17" i="3"/>
  <c r="U17" i="13"/>
  <c r="U17" i="3"/>
  <c r="X17" i="3"/>
  <c r="C25" i="13"/>
  <c r="C25" i="3"/>
  <c r="D25" i="13"/>
  <c r="D25" i="3"/>
  <c r="E25" i="13"/>
  <c r="E25" i="3"/>
  <c r="F25" i="13"/>
  <c r="F25" i="3"/>
  <c r="G25" i="13"/>
  <c r="G25" i="3"/>
  <c r="H25" i="13"/>
  <c r="H25" i="3"/>
  <c r="I25" i="13"/>
  <c r="I25" i="3"/>
  <c r="J25" i="13"/>
  <c r="J25" i="3"/>
  <c r="K25" i="13"/>
  <c r="K25" i="3"/>
  <c r="L25" i="13"/>
  <c r="L25" i="3"/>
  <c r="M25" i="13"/>
  <c r="M25" i="3"/>
  <c r="N25" i="13"/>
  <c r="N25" i="3"/>
  <c r="O25" i="13"/>
  <c r="O25" i="3"/>
  <c r="P25" i="13"/>
  <c r="P25" i="3"/>
  <c r="Q25" i="13"/>
  <c r="Q25" i="3"/>
  <c r="R25" i="13"/>
  <c r="R25" i="3"/>
  <c r="S25" i="13"/>
  <c r="S25" i="3"/>
  <c r="T25" i="13"/>
  <c r="T25" i="3"/>
  <c r="U25" i="13"/>
  <c r="U25" i="3"/>
  <c r="X25" i="3"/>
  <c r="C33" i="13"/>
  <c r="C33" i="3"/>
  <c r="D33" i="13"/>
  <c r="D33" i="3"/>
  <c r="E33" i="13"/>
  <c r="E33" i="3"/>
  <c r="F33" i="13"/>
  <c r="F33" i="3"/>
  <c r="G33" i="13"/>
  <c r="G33" i="3"/>
  <c r="H33" i="13"/>
  <c r="H33" i="3"/>
  <c r="I33" i="13"/>
  <c r="I33" i="3"/>
  <c r="J33" i="13"/>
  <c r="J33" i="3"/>
  <c r="K33" i="13"/>
  <c r="K33" i="3"/>
  <c r="L33" i="13"/>
  <c r="L33" i="3"/>
  <c r="M33" i="13"/>
  <c r="M33" i="3"/>
  <c r="N33" i="13"/>
  <c r="N33" i="3"/>
  <c r="O33" i="13"/>
  <c r="O33" i="3"/>
  <c r="P33" i="13"/>
  <c r="P33" i="3"/>
  <c r="Q33" i="13"/>
  <c r="Q33" i="3"/>
  <c r="R33" i="13"/>
  <c r="R33" i="3"/>
  <c r="S33" i="13"/>
  <c r="S33" i="3"/>
  <c r="T33" i="13"/>
  <c r="T33" i="3"/>
  <c r="U33" i="13"/>
  <c r="U33" i="3"/>
  <c r="X33" i="3"/>
  <c r="C41" i="13"/>
  <c r="C41" i="3"/>
  <c r="D41" i="13"/>
  <c r="D41" i="3"/>
  <c r="E41" i="13"/>
  <c r="E41" i="3"/>
  <c r="F41" i="13"/>
  <c r="F41" i="3"/>
  <c r="G41" i="13"/>
  <c r="G41" i="3"/>
  <c r="H41" i="13"/>
  <c r="H41" i="3"/>
  <c r="I41" i="13"/>
  <c r="I41" i="3"/>
  <c r="J41" i="13"/>
  <c r="J41" i="3"/>
  <c r="K41" i="13"/>
  <c r="K41" i="3"/>
  <c r="L41" i="13"/>
  <c r="L41" i="3"/>
  <c r="M41" i="13"/>
  <c r="M41" i="3"/>
  <c r="N41" i="13"/>
  <c r="N41" i="3"/>
  <c r="O41" i="13"/>
  <c r="O41" i="3"/>
  <c r="P41" i="13"/>
  <c r="P41" i="3"/>
  <c r="Q41" i="13"/>
  <c r="Q41" i="3"/>
  <c r="R41" i="13"/>
  <c r="R41" i="3"/>
  <c r="S41" i="13"/>
  <c r="S41" i="3"/>
  <c r="T41" i="13"/>
  <c r="T41" i="3"/>
  <c r="U41" i="13"/>
  <c r="U41" i="3"/>
  <c r="X41" i="3"/>
  <c r="C49" i="13"/>
  <c r="C49" i="3"/>
  <c r="D49" i="13"/>
  <c r="D49" i="3"/>
  <c r="E49" i="13"/>
  <c r="E49" i="3"/>
  <c r="F49" i="13"/>
  <c r="F49" i="3"/>
  <c r="G49" i="13"/>
  <c r="G49" i="3"/>
  <c r="H49" i="13"/>
  <c r="H49" i="3"/>
  <c r="I49" i="13"/>
  <c r="I49" i="3"/>
  <c r="J49" i="13"/>
  <c r="J49" i="3"/>
  <c r="K49" i="13"/>
  <c r="K49" i="3"/>
  <c r="L49" i="13"/>
  <c r="L49" i="3"/>
  <c r="M49" i="13"/>
  <c r="M49" i="3"/>
  <c r="N49" i="13"/>
  <c r="N49" i="3"/>
  <c r="O49" i="13"/>
  <c r="O49" i="3"/>
  <c r="P49" i="13"/>
  <c r="P49" i="3"/>
  <c r="Q49" i="13"/>
  <c r="Q49" i="3"/>
  <c r="R49" i="13"/>
  <c r="R49" i="3"/>
  <c r="S49" i="13"/>
  <c r="S49" i="3"/>
  <c r="T49" i="13"/>
  <c r="T49" i="3"/>
  <c r="U49" i="13"/>
  <c r="U49" i="3"/>
  <c r="X49" i="3"/>
  <c r="C57" i="13"/>
  <c r="C57" i="3"/>
  <c r="D57" i="13"/>
  <c r="D57" i="3"/>
  <c r="E57" i="13"/>
  <c r="E57" i="3"/>
  <c r="F57" i="13"/>
  <c r="F57" i="3"/>
  <c r="G57" i="13"/>
  <c r="G57" i="3"/>
  <c r="H57" i="13"/>
  <c r="H57" i="3"/>
  <c r="I57" i="13"/>
  <c r="I57" i="3"/>
  <c r="J57" i="13"/>
  <c r="J57" i="3"/>
  <c r="K57" i="13"/>
  <c r="K57" i="3"/>
  <c r="L57" i="13"/>
  <c r="L57" i="3"/>
  <c r="M57" i="13"/>
  <c r="M57" i="3"/>
  <c r="N57" i="13"/>
  <c r="N57" i="3"/>
  <c r="O57" i="13"/>
  <c r="O57" i="3"/>
  <c r="P57" i="13"/>
  <c r="P57" i="3"/>
  <c r="Q57" i="13"/>
  <c r="Q57" i="3"/>
  <c r="R57" i="13"/>
  <c r="R57" i="3"/>
  <c r="S57" i="13"/>
  <c r="S57" i="3"/>
  <c r="T57" i="13"/>
  <c r="T57" i="3"/>
  <c r="U57" i="13"/>
  <c r="U57" i="3"/>
  <c r="X57" i="3"/>
  <c r="M4" i="3"/>
  <c r="C8" i="13"/>
  <c r="C8" i="3"/>
  <c r="D8" i="13"/>
  <c r="D8" i="3"/>
  <c r="E8" i="13"/>
  <c r="E8" i="3"/>
  <c r="F8" i="13"/>
  <c r="F8" i="3"/>
  <c r="G8" i="13"/>
  <c r="G8" i="3"/>
  <c r="H8" i="13"/>
  <c r="H8" i="3"/>
  <c r="I8" i="13"/>
  <c r="I8" i="3"/>
  <c r="J8" i="13"/>
  <c r="J8" i="3"/>
  <c r="K8" i="13"/>
  <c r="K8" i="3"/>
  <c r="L8" i="13"/>
  <c r="L8" i="3"/>
  <c r="M8" i="13"/>
  <c r="M8" i="3"/>
  <c r="N8" i="13"/>
  <c r="N8" i="3"/>
  <c r="O8" i="13"/>
  <c r="O8" i="3"/>
  <c r="P8" i="13"/>
  <c r="P8" i="3"/>
  <c r="Q8" i="13"/>
  <c r="Q8" i="3"/>
  <c r="R8" i="13"/>
  <c r="R8" i="3"/>
  <c r="S8" i="13"/>
  <c r="S8" i="3"/>
  <c r="T8" i="13"/>
  <c r="T8" i="3"/>
  <c r="U8" i="13"/>
  <c r="U8" i="3"/>
  <c r="X8" i="3"/>
  <c r="C16" i="13"/>
  <c r="C16" i="3"/>
  <c r="D16" i="13"/>
  <c r="D16" i="3"/>
  <c r="E16" i="13"/>
  <c r="E16" i="3"/>
  <c r="F16" i="13"/>
  <c r="F16" i="3"/>
  <c r="G16" i="13"/>
  <c r="G16" i="3"/>
  <c r="H16" i="13"/>
  <c r="H16" i="3"/>
  <c r="I16" i="13"/>
  <c r="I16" i="3"/>
  <c r="J16" i="13"/>
  <c r="J16" i="3"/>
  <c r="K16" i="13"/>
  <c r="K16" i="3"/>
  <c r="L16" i="13"/>
  <c r="L16" i="3"/>
  <c r="M16" i="13"/>
  <c r="M16" i="3"/>
  <c r="N16" i="13"/>
  <c r="N16" i="3"/>
  <c r="O16" i="13"/>
  <c r="O16" i="3"/>
  <c r="P16" i="13"/>
  <c r="P16" i="3"/>
  <c r="Q16" i="13"/>
  <c r="Q16" i="3"/>
  <c r="R16" i="13"/>
  <c r="R16" i="3"/>
  <c r="S16" i="13"/>
  <c r="S16" i="3"/>
  <c r="T16" i="13"/>
  <c r="T16" i="3"/>
  <c r="U16" i="13"/>
  <c r="U16" i="3"/>
  <c r="X16" i="3"/>
  <c r="C24" i="13"/>
  <c r="C24" i="3"/>
  <c r="D24" i="13"/>
  <c r="D24" i="3"/>
  <c r="E24" i="13"/>
  <c r="E24" i="3"/>
  <c r="F24" i="13"/>
  <c r="F24" i="3"/>
  <c r="G24" i="13"/>
  <c r="G24" i="3"/>
  <c r="H24" i="13"/>
  <c r="H24" i="3"/>
  <c r="I24" i="13"/>
  <c r="I24" i="3"/>
  <c r="J24" i="13"/>
  <c r="J24" i="3"/>
  <c r="K24" i="13"/>
  <c r="K24" i="3"/>
  <c r="L24" i="13"/>
  <c r="L24" i="3"/>
  <c r="M24" i="13"/>
  <c r="M24" i="3"/>
  <c r="N24" i="13"/>
  <c r="N24" i="3"/>
  <c r="O24" i="13"/>
  <c r="O24" i="3"/>
  <c r="P24" i="13"/>
  <c r="P24" i="3"/>
  <c r="Q24" i="13"/>
  <c r="Q24" i="3"/>
  <c r="R24" i="13"/>
  <c r="R24" i="3"/>
  <c r="S24" i="13"/>
  <c r="S24" i="3"/>
  <c r="T24" i="13"/>
  <c r="T24" i="3"/>
  <c r="U24" i="13"/>
  <c r="U24" i="3"/>
  <c r="X24" i="3"/>
  <c r="C32" i="13"/>
  <c r="C32" i="3"/>
  <c r="D32" i="13"/>
  <c r="D32" i="3"/>
  <c r="E32" i="13"/>
  <c r="E32" i="3"/>
  <c r="F32" i="13"/>
  <c r="F32" i="3"/>
  <c r="G32" i="13"/>
  <c r="G32" i="3"/>
  <c r="H32" i="13"/>
  <c r="H32" i="3"/>
  <c r="I32" i="13"/>
  <c r="I32" i="3"/>
  <c r="J32" i="13"/>
  <c r="J32" i="3"/>
  <c r="K32" i="13"/>
  <c r="K32" i="3"/>
  <c r="L32" i="13"/>
  <c r="L32" i="3"/>
  <c r="M32" i="13"/>
  <c r="M32" i="3"/>
  <c r="N32" i="13"/>
  <c r="N32" i="3"/>
  <c r="O32" i="13"/>
  <c r="O32" i="3"/>
  <c r="P32" i="13"/>
  <c r="P32" i="3"/>
  <c r="Q32" i="13"/>
  <c r="Q32" i="3"/>
  <c r="R32" i="13"/>
  <c r="R32" i="3"/>
  <c r="S32" i="13"/>
  <c r="S32" i="3"/>
  <c r="T32" i="13"/>
  <c r="T32" i="3"/>
  <c r="U32" i="13"/>
  <c r="U32" i="3"/>
  <c r="X32" i="3"/>
  <c r="C40" i="13"/>
  <c r="C40" i="3"/>
  <c r="D40" i="13"/>
  <c r="D40" i="3"/>
  <c r="E40" i="13"/>
  <c r="E40" i="3"/>
  <c r="F40" i="13"/>
  <c r="F40" i="3"/>
  <c r="G40" i="13"/>
  <c r="G40" i="3"/>
  <c r="H40" i="13"/>
  <c r="H40" i="3"/>
  <c r="I40" i="13"/>
  <c r="I40" i="3"/>
  <c r="J40" i="13"/>
  <c r="J40" i="3"/>
  <c r="K40" i="13"/>
  <c r="K40" i="3"/>
  <c r="L40" i="13"/>
  <c r="L40" i="3"/>
  <c r="M40" i="13"/>
  <c r="M40" i="3"/>
  <c r="N40" i="13"/>
  <c r="N40" i="3"/>
  <c r="O40" i="13"/>
  <c r="O40" i="3"/>
  <c r="P40" i="13"/>
  <c r="P40" i="3"/>
  <c r="Q40" i="13"/>
  <c r="Q40" i="3"/>
  <c r="R40" i="13"/>
  <c r="R40" i="3"/>
  <c r="S40" i="13"/>
  <c r="S40" i="3"/>
  <c r="T40" i="13"/>
  <c r="T40" i="3"/>
  <c r="U40" i="13"/>
  <c r="U40" i="3"/>
  <c r="X40" i="3"/>
  <c r="C48" i="13"/>
  <c r="C48" i="3"/>
  <c r="D48" i="13"/>
  <c r="D48" i="3"/>
  <c r="E48" i="13"/>
  <c r="E48" i="3"/>
  <c r="F48" i="13"/>
  <c r="F48" i="3"/>
  <c r="G48" i="13"/>
  <c r="G48" i="3"/>
  <c r="H48" i="13"/>
  <c r="H48" i="3"/>
  <c r="I48" i="13"/>
  <c r="I48" i="3"/>
  <c r="J48" i="13"/>
  <c r="J48" i="3"/>
  <c r="K48" i="13"/>
  <c r="K48" i="3"/>
  <c r="L48" i="13"/>
  <c r="L48" i="3"/>
  <c r="M48" i="13"/>
  <c r="M48" i="3"/>
  <c r="N48" i="13"/>
  <c r="N48" i="3"/>
  <c r="O48" i="13"/>
  <c r="O48" i="3"/>
  <c r="P48" i="13"/>
  <c r="P48" i="3"/>
  <c r="Q48" i="13"/>
  <c r="Q48" i="3"/>
  <c r="R48" i="13"/>
  <c r="R48" i="3"/>
  <c r="S48" i="13"/>
  <c r="S48" i="3"/>
  <c r="T48" i="13"/>
  <c r="T48" i="3"/>
  <c r="U48" i="13"/>
  <c r="U48" i="3"/>
  <c r="X48" i="3"/>
  <c r="C56" i="13"/>
  <c r="C56" i="3"/>
  <c r="D56" i="13"/>
  <c r="D56" i="3"/>
  <c r="E56" i="13"/>
  <c r="E56" i="3"/>
  <c r="F56" i="13"/>
  <c r="F56" i="3"/>
  <c r="G56" i="13"/>
  <c r="G56" i="3"/>
  <c r="H56" i="13"/>
  <c r="H56" i="3"/>
  <c r="I56" i="13"/>
  <c r="I56" i="3"/>
  <c r="J56" i="13"/>
  <c r="J56" i="3"/>
  <c r="K56" i="13"/>
  <c r="K56" i="3"/>
  <c r="L56" i="13"/>
  <c r="L56" i="3"/>
  <c r="M56" i="13"/>
  <c r="M56" i="3"/>
  <c r="N56" i="13"/>
  <c r="N56" i="3"/>
  <c r="O56" i="13"/>
  <c r="O56" i="3"/>
  <c r="P56" i="13"/>
  <c r="P56" i="3"/>
  <c r="Q56" i="13"/>
  <c r="Q56" i="3"/>
  <c r="R56" i="13"/>
  <c r="R56" i="3"/>
  <c r="S56" i="13"/>
  <c r="S56" i="3"/>
  <c r="T56" i="13"/>
  <c r="T56" i="3"/>
  <c r="U56" i="13"/>
  <c r="U56" i="3"/>
  <c r="X56" i="3"/>
  <c r="L4" i="3"/>
  <c r="C7" i="13"/>
  <c r="C7" i="3"/>
  <c r="D7" i="13"/>
  <c r="D7" i="3"/>
  <c r="E7" i="13"/>
  <c r="E7" i="3"/>
  <c r="F7" i="13"/>
  <c r="F7" i="3"/>
  <c r="G7" i="13"/>
  <c r="G7" i="3"/>
  <c r="H7" i="13"/>
  <c r="H7" i="3"/>
  <c r="I7" i="13"/>
  <c r="I7" i="3"/>
  <c r="J7" i="13"/>
  <c r="J7" i="3"/>
  <c r="K7" i="13"/>
  <c r="K7" i="3"/>
  <c r="L7" i="13"/>
  <c r="L7" i="3"/>
  <c r="M7" i="13"/>
  <c r="M7" i="3"/>
  <c r="N7" i="13"/>
  <c r="N7" i="3"/>
  <c r="O7" i="13"/>
  <c r="O7" i="3"/>
  <c r="P7" i="13"/>
  <c r="P7" i="3"/>
  <c r="Q7" i="13"/>
  <c r="Q7" i="3"/>
  <c r="R7" i="13"/>
  <c r="R7" i="3"/>
  <c r="S7" i="13"/>
  <c r="S7" i="3"/>
  <c r="T7" i="13"/>
  <c r="T7" i="3"/>
  <c r="U7" i="13"/>
  <c r="U7" i="3"/>
  <c r="X7" i="3"/>
  <c r="C15" i="13"/>
  <c r="C15" i="3"/>
  <c r="D15" i="13"/>
  <c r="D15" i="3"/>
  <c r="E15" i="13"/>
  <c r="E15" i="3"/>
  <c r="F15" i="13"/>
  <c r="F15" i="3"/>
  <c r="G15" i="13"/>
  <c r="G15" i="3"/>
  <c r="H15" i="13"/>
  <c r="H15" i="3"/>
  <c r="I15" i="13"/>
  <c r="I15" i="3"/>
  <c r="J15" i="13"/>
  <c r="J15" i="3"/>
  <c r="K15" i="13"/>
  <c r="K15" i="3"/>
  <c r="L15" i="13"/>
  <c r="L15" i="3"/>
  <c r="M15" i="13"/>
  <c r="M15" i="3"/>
  <c r="N15" i="13"/>
  <c r="N15" i="3"/>
  <c r="O15" i="13"/>
  <c r="O15" i="3"/>
  <c r="P15" i="13"/>
  <c r="P15" i="3"/>
  <c r="Q15" i="13"/>
  <c r="Q15" i="3"/>
  <c r="R15" i="13"/>
  <c r="R15" i="3"/>
  <c r="S15" i="13"/>
  <c r="S15" i="3"/>
  <c r="T15" i="13"/>
  <c r="T15" i="3"/>
  <c r="U15" i="13"/>
  <c r="U15" i="3"/>
  <c r="X15" i="3"/>
  <c r="C23" i="13"/>
  <c r="C23" i="3"/>
  <c r="D23" i="13"/>
  <c r="D23" i="3"/>
  <c r="E23" i="13"/>
  <c r="E23" i="3"/>
  <c r="F23" i="13"/>
  <c r="F23" i="3"/>
  <c r="G23" i="13"/>
  <c r="G23" i="3"/>
  <c r="H23" i="13"/>
  <c r="H23" i="3"/>
  <c r="I23" i="13"/>
  <c r="I23" i="3"/>
  <c r="J23" i="13"/>
  <c r="J23" i="3"/>
  <c r="K23" i="13"/>
  <c r="K23" i="3"/>
  <c r="L23" i="13"/>
  <c r="L23" i="3"/>
  <c r="M23" i="13"/>
  <c r="M23" i="3"/>
  <c r="N23" i="13"/>
  <c r="N23" i="3"/>
  <c r="O23" i="13"/>
  <c r="O23" i="3"/>
  <c r="P23" i="13"/>
  <c r="P23" i="3"/>
  <c r="Q23" i="13"/>
  <c r="Q23" i="3"/>
  <c r="R23" i="13"/>
  <c r="R23" i="3"/>
  <c r="S23" i="13"/>
  <c r="S23" i="3"/>
  <c r="T23" i="13"/>
  <c r="T23" i="3"/>
  <c r="U23" i="13"/>
  <c r="U23" i="3"/>
  <c r="X23" i="3"/>
  <c r="C31" i="13"/>
  <c r="C31" i="3"/>
  <c r="D31" i="13"/>
  <c r="D31" i="3"/>
  <c r="E31" i="13"/>
  <c r="E31" i="3"/>
  <c r="F31" i="13"/>
  <c r="F31" i="3"/>
  <c r="G31" i="13"/>
  <c r="G31" i="3"/>
  <c r="H31" i="13"/>
  <c r="H31" i="3"/>
  <c r="I31" i="13"/>
  <c r="I31" i="3"/>
  <c r="J31" i="13"/>
  <c r="J31" i="3"/>
  <c r="K31" i="13"/>
  <c r="K31" i="3"/>
  <c r="L31" i="13"/>
  <c r="L31" i="3"/>
  <c r="M31" i="13"/>
  <c r="M31" i="3"/>
  <c r="N31" i="13"/>
  <c r="N31" i="3"/>
  <c r="O31" i="13"/>
  <c r="O31" i="3"/>
  <c r="P31" i="13"/>
  <c r="P31" i="3"/>
  <c r="Q31" i="13"/>
  <c r="Q31" i="3"/>
  <c r="R31" i="13"/>
  <c r="R31" i="3"/>
  <c r="S31" i="13"/>
  <c r="S31" i="3"/>
  <c r="T31" i="13"/>
  <c r="T31" i="3"/>
  <c r="U31" i="13"/>
  <c r="U31" i="3"/>
  <c r="X31" i="3"/>
  <c r="C39" i="13"/>
  <c r="C39" i="3"/>
  <c r="D39" i="13"/>
  <c r="D39" i="3"/>
  <c r="E39" i="13"/>
  <c r="E39" i="3"/>
  <c r="F39" i="13"/>
  <c r="F39" i="3"/>
  <c r="G39" i="13"/>
  <c r="G39" i="3"/>
  <c r="H39" i="13"/>
  <c r="H39" i="3"/>
  <c r="I39" i="13"/>
  <c r="I39" i="3"/>
  <c r="J39" i="13"/>
  <c r="J39" i="3"/>
  <c r="K39" i="13"/>
  <c r="K39" i="3"/>
  <c r="L39" i="13"/>
  <c r="L39" i="3"/>
  <c r="M39" i="13"/>
  <c r="M39" i="3"/>
  <c r="N39" i="13"/>
  <c r="N39" i="3"/>
  <c r="O39" i="13"/>
  <c r="O39" i="3"/>
  <c r="P39" i="13"/>
  <c r="P39" i="3"/>
  <c r="Q39" i="13"/>
  <c r="Q39" i="3"/>
  <c r="R39" i="13"/>
  <c r="R39" i="3"/>
  <c r="S39" i="13"/>
  <c r="S39" i="3"/>
  <c r="T39" i="13"/>
  <c r="T39" i="3"/>
  <c r="U39" i="13"/>
  <c r="U39" i="3"/>
  <c r="X39" i="3"/>
  <c r="C47" i="13"/>
  <c r="C47" i="3"/>
  <c r="D47" i="13"/>
  <c r="D47" i="3"/>
  <c r="E47" i="13"/>
  <c r="E47" i="3"/>
  <c r="F47" i="13"/>
  <c r="F47" i="3"/>
  <c r="G47" i="13"/>
  <c r="G47" i="3"/>
  <c r="H47" i="13"/>
  <c r="H47" i="3"/>
  <c r="I47" i="13"/>
  <c r="I47" i="3"/>
  <c r="J47" i="13"/>
  <c r="J47" i="3"/>
  <c r="K47" i="13"/>
  <c r="K47" i="3"/>
  <c r="L47" i="13"/>
  <c r="L47" i="3"/>
  <c r="M47" i="13"/>
  <c r="M47" i="3"/>
  <c r="N47" i="13"/>
  <c r="N47" i="3"/>
  <c r="O47" i="13"/>
  <c r="O47" i="3"/>
  <c r="P47" i="13"/>
  <c r="P47" i="3"/>
  <c r="Q47" i="13"/>
  <c r="Q47" i="3"/>
  <c r="R47" i="13"/>
  <c r="R47" i="3"/>
  <c r="S47" i="13"/>
  <c r="S47" i="3"/>
  <c r="T47" i="13"/>
  <c r="T47" i="3"/>
  <c r="U47" i="13"/>
  <c r="U47" i="3"/>
  <c r="X47" i="3"/>
  <c r="C55" i="13"/>
  <c r="C55" i="3"/>
  <c r="D55" i="13"/>
  <c r="D55" i="3"/>
  <c r="E55" i="13"/>
  <c r="E55" i="3"/>
  <c r="F55" i="13"/>
  <c r="F55" i="3"/>
  <c r="G55" i="13"/>
  <c r="G55" i="3"/>
  <c r="H55" i="13"/>
  <c r="H55" i="3"/>
  <c r="I55" i="13"/>
  <c r="I55" i="3"/>
  <c r="J55" i="13"/>
  <c r="J55" i="3"/>
  <c r="K55" i="13"/>
  <c r="K55" i="3"/>
  <c r="L55" i="13"/>
  <c r="L55" i="3"/>
  <c r="M55" i="13"/>
  <c r="M55" i="3"/>
  <c r="N55" i="13"/>
  <c r="N55" i="3"/>
  <c r="O55" i="13"/>
  <c r="O55" i="3"/>
  <c r="P55" i="13"/>
  <c r="P55" i="3"/>
  <c r="Q55" i="13"/>
  <c r="Q55" i="3"/>
  <c r="R55" i="13"/>
  <c r="R55" i="3"/>
  <c r="S55" i="13"/>
  <c r="S55" i="3"/>
  <c r="T55" i="13"/>
  <c r="T55" i="3"/>
  <c r="U55" i="13"/>
  <c r="U55" i="3"/>
  <c r="X55" i="3"/>
  <c r="K4" i="3"/>
  <c r="B8" i="13"/>
  <c r="U6" i="13"/>
  <c r="B9" i="13"/>
  <c r="B10" i="13"/>
  <c r="B11" i="13"/>
  <c r="B12" i="13"/>
  <c r="B7" i="13"/>
  <c r="D6" i="13"/>
  <c r="E6" i="13"/>
  <c r="F6" i="13"/>
  <c r="G6" i="13"/>
  <c r="H6" i="13"/>
  <c r="I6" i="13"/>
  <c r="J6" i="13"/>
  <c r="K6" i="13"/>
  <c r="L6" i="13"/>
  <c r="M6" i="13"/>
  <c r="N6" i="13"/>
  <c r="O6" i="13"/>
  <c r="P6" i="13"/>
  <c r="Q6" i="13"/>
  <c r="R6" i="13"/>
  <c r="S6" i="13"/>
  <c r="T6" i="13"/>
  <c r="C6" i="13"/>
  <c r="U54" i="13"/>
  <c r="T54" i="13"/>
  <c r="S54" i="13"/>
  <c r="R54" i="13"/>
  <c r="Q54" i="13"/>
  <c r="P54" i="13"/>
  <c r="O54" i="13"/>
  <c r="N54" i="13"/>
  <c r="M54" i="13"/>
  <c r="L54" i="13"/>
  <c r="K54" i="13"/>
  <c r="J54" i="13"/>
  <c r="I54" i="13"/>
  <c r="H54" i="13"/>
  <c r="G54" i="13"/>
  <c r="F54" i="13"/>
  <c r="E54" i="13"/>
  <c r="D54" i="13"/>
  <c r="C54" i="13"/>
  <c r="U46" i="13"/>
  <c r="T46" i="13"/>
  <c r="S46" i="13"/>
  <c r="R46" i="13"/>
  <c r="Q46" i="13"/>
  <c r="P46" i="13"/>
  <c r="O46" i="13"/>
  <c r="N46" i="13"/>
  <c r="M46" i="13"/>
  <c r="L46" i="13"/>
  <c r="K46" i="13"/>
  <c r="J46" i="13"/>
  <c r="I46" i="13"/>
  <c r="H46" i="13"/>
  <c r="G46" i="13"/>
  <c r="F46" i="13"/>
  <c r="E46" i="13"/>
  <c r="D46" i="13"/>
  <c r="C46" i="13"/>
  <c r="U38" i="13"/>
  <c r="T38" i="13"/>
  <c r="S38" i="13"/>
  <c r="R38" i="13"/>
  <c r="Q38" i="13"/>
  <c r="P38" i="13"/>
  <c r="O38" i="13"/>
  <c r="N38" i="13"/>
  <c r="M38" i="13"/>
  <c r="L38" i="13"/>
  <c r="K38" i="13"/>
  <c r="J38" i="13"/>
  <c r="I38" i="13"/>
  <c r="H38" i="13"/>
  <c r="G38" i="13"/>
  <c r="F38" i="13"/>
  <c r="E38" i="13"/>
  <c r="D38" i="13"/>
  <c r="C38" i="13"/>
  <c r="U30" i="13"/>
  <c r="T30" i="13"/>
  <c r="S30" i="13"/>
  <c r="R30" i="13"/>
  <c r="Q30" i="13"/>
  <c r="P30" i="13"/>
  <c r="O30" i="13"/>
  <c r="N30" i="13"/>
  <c r="M30" i="13"/>
  <c r="L30" i="13"/>
  <c r="K30" i="13"/>
  <c r="J30" i="13"/>
  <c r="I30" i="13"/>
  <c r="H30" i="13"/>
  <c r="G30" i="13"/>
  <c r="F30" i="13"/>
  <c r="E30" i="13"/>
  <c r="D30" i="13"/>
  <c r="C30" i="13"/>
  <c r="U22" i="13"/>
  <c r="T22" i="13"/>
  <c r="S22" i="13"/>
  <c r="R22" i="13"/>
  <c r="Q22" i="13"/>
  <c r="P22" i="13"/>
  <c r="O22" i="13"/>
  <c r="N22" i="13"/>
  <c r="M22" i="13"/>
  <c r="L22" i="13"/>
  <c r="K22" i="13"/>
  <c r="J22" i="13"/>
  <c r="I22" i="13"/>
  <c r="H22" i="13"/>
  <c r="G22" i="13"/>
  <c r="F22" i="13"/>
  <c r="E22" i="13"/>
  <c r="D22" i="13"/>
  <c r="C22" i="13"/>
  <c r="U14" i="13"/>
  <c r="T14" i="13"/>
  <c r="S14" i="13"/>
  <c r="R14" i="13"/>
  <c r="Q14" i="13"/>
  <c r="P14" i="13"/>
  <c r="O14" i="13"/>
  <c r="N14" i="13"/>
  <c r="M14" i="13"/>
  <c r="L14" i="13"/>
  <c r="K14" i="13"/>
  <c r="J14" i="13"/>
  <c r="I14" i="13"/>
  <c r="H14" i="13"/>
  <c r="G14" i="13"/>
  <c r="F14" i="13"/>
  <c r="E14" i="13"/>
  <c r="D14" i="13"/>
  <c r="C14" i="13"/>
  <c r="B33" i="13"/>
  <c r="B34" i="13"/>
  <c r="B35" i="13"/>
  <c r="B36" i="13"/>
  <c r="B39" i="13"/>
  <c r="B40" i="13"/>
  <c r="B41" i="13"/>
  <c r="B42" i="13"/>
  <c r="B43" i="13"/>
  <c r="B44" i="13"/>
  <c r="B47" i="13"/>
  <c r="B48" i="13"/>
  <c r="B49" i="13"/>
  <c r="B50" i="13"/>
  <c r="B51" i="13"/>
  <c r="B52" i="13"/>
  <c r="B55" i="13"/>
  <c r="B56" i="13"/>
  <c r="B57" i="13"/>
  <c r="B58" i="13"/>
  <c r="B59" i="13"/>
  <c r="B60" i="13"/>
  <c r="B15" i="13"/>
  <c r="B16" i="13"/>
  <c r="B17" i="13"/>
  <c r="B18" i="13"/>
  <c r="B19" i="13"/>
  <c r="B20" i="13"/>
  <c r="B23" i="13"/>
  <c r="B24" i="13"/>
  <c r="B25" i="13"/>
  <c r="B26" i="13"/>
  <c r="B27" i="13"/>
  <c r="B28" i="13"/>
  <c r="B31" i="13"/>
  <c r="B32" i="13"/>
  <c r="P2" i="3"/>
  <c r="O2" i="3"/>
  <c r="N2" i="3"/>
  <c r="M2" i="3"/>
  <c r="L2" i="3"/>
  <c r="K2" i="3"/>
  <c r="B55" i="3"/>
  <c r="B56" i="3"/>
  <c r="B57" i="3"/>
  <c r="B58" i="3"/>
  <c r="B59" i="3"/>
  <c r="B60" i="3"/>
  <c r="B47" i="3"/>
  <c r="B48" i="3"/>
  <c r="B49" i="3"/>
  <c r="B50" i="3"/>
  <c r="B51" i="3"/>
  <c r="B52" i="3"/>
  <c r="B39" i="3"/>
  <c r="B40" i="3"/>
  <c r="B41" i="3"/>
  <c r="B42" i="3"/>
  <c r="B43" i="3"/>
  <c r="B44" i="3"/>
  <c r="B31" i="3"/>
  <c r="B32" i="3"/>
  <c r="B33" i="3"/>
  <c r="B34" i="3"/>
  <c r="B35" i="3"/>
  <c r="B36" i="3"/>
  <c r="B23" i="3"/>
  <c r="B24" i="3"/>
  <c r="B25" i="3"/>
  <c r="B26" i="3"/>
  <c r="B27" i="3"/>
  <c r="B28" i="3"/>
  <c r="B15" i="3"/>
  <c r="B16" i="3"/>
  <c r="B17" i="3"/>
  <c r="B18" i="3"/>
  <c r="B19" i="3"/>
  <c r="B20" i="3"/>
  <c r="C3" i="3"/>
  <c r="P5" i="3"/>
  <c r="N5" i="3"/>
  <c r="K5" i="3"/>
  <c r="M5" i="3"/>
  <c r="L5" i="3"/>
  <c r="O5" i="3"/>
</calcChain>
</file>

<file path=xl/sharedStrings.xml><?xml version="1.0" encoding="utf-8"?>
<sst xmlns="http://schemas.openxmlformats.org/spreadsheetml/2006/main" count="70" uniqueCount="45">
  <si>
    <r>
      <rPr>
        <sz val="8"/>
        <rFont val="Calibri"/>
        <family val="2"/>
      </rPr>
      <t xml:space="preserve">Pour la semaine : </t>
    </r>
  </si>
  <si>
    <t>X</t>
  </si>
  <si>
    <t>Absence</t>
  </si>
  <si>
    <t>RH</t>
  </si>
  <si>
    <t>RECUP</t>
  </si>
  <si>
    <t>CP</t>
  </si>
  <si>
    <t>MALADIE</t>
  </si>
  <si>
    <t>Natsuko</t>
  </si>
  <si>
    <t>Izumi</t>
  </si>
  <si>
    <t>Sachiko</t>
  </si>
  <si>
    <t>Naho</t>
  </si>
  <si>
    <t>y</t>
  </si>
  <si>
    <t>Total Heures Hebdomadaires</t>
  </si>
  <si>
    <t>Plannings</t>
  </si>
  <si>
    <t>RTT</t>
  </si>
  <si>
    <t>ABSENCE NJ</t>
  </si>
  <si>
    <t>Base contractuelle Hebdo</t>
  </si>
  <si>
    <t>Nom Employé</t>
  </si>
  <si>
    <t>FÉRIÉ</t>
  </si>
  <si>
    <t>SADO Ikoka</t>
  </si>
  <si>
    <t>Année :</t>
  </si>
  <si>
    <t>Semaine :</t>
  </si>
  <si>
    <t>TOTAL</t>
  </si>
  <si>
    <t xml:space="preserve">Nom de l'établissement : </t>
  </si>
  <si>
    <t>Nom</t>
  </si>
  <si>
    <t>Date</t>
  </si>
  <si>
    <t>ID</t>
  </si>
  <si>
    <t>Total général</t>
  </si>
  <si>
    <t>Noms</t>
  </si>
  <si>
    <t>Heures</t>
  </si>
  <si>
    <t>fond</t>
  </si>
  <si>
    <t>couleur</t>
  </si>
  <si>
    <t>motif</t>
  </si>
  <si>
    <t>Impact</t>
  </si>
  <si>
    <t>heures</t>
  </si>
  <si>
    <t>EXTÉRIEUR</t>
  </si>
  <si>
    <t>H</t>
  </si>
  <si>
    <t>Somme de Heures</t>
  </si>
  <si>
    <t>Mois</t>
  </si>
  <si>
    <t>Motif</t>
  </si>
  <si>
    <t>MAL</t>
  </si>
  <si>
    <t>EXT</t>
  </si>
  <si>
    <t>NJ</t>
  </si>
  <si>
    <r>
      <t xml:space="preserve">Créer un planning avec une feuille par semaine et que la feuille soit automatiquement nommée selon la semaine. </t>
    </r>
    <r>
      <rPr>
        <b/>
        <sz val="10"/>
        <color rgb="FF00B0F0"/>
        <rFont val="Calibri (Corps)"/>
      </rPr>
      <t>= ok</t>
    </r>
    <r>
      <rPr>
        <sz val="10"/>
        <rFont val="Calibri (Corps)"/>
      </rPr>
      <t xml:space="preserve">
Ensuite dans chaque feuille de planning (exemple : Semaine 1) j'aimerai que les dates du premier et dernier jour de la semaine s'affichent en haut et que la date de chaque jour s'affiche automatiquement.  </t>
    </r>
    <r>
      <rPr>
        <b/>
        <sz val="10"/>
        <color rgb="FF00B0F0"/>
        <rFont val="Calibri (Corps)"/>
      </rPr>
      <t>= ok</t>
    </r>
    <r>
      <rPr>
        <sz val="10"/>
        <rFont val="Calibri (Corps)"/>
      </rPr>
      <t xml:space="preserve">
Ensuite je me demandais s'il existe  un moyen de remplir facilement le planning en pouvant selectionner plusieurs cases horaires et qu'avec un simple clic elles se colorent dans la couleur de la personne et que présent s'affiche dans chaque case. alors cela sera pris en compte dans le calcul horaire en bout de ligne. </t>
    </r>
    <r>
      <rPr>
        <b/>
        <sz val="10"/>
        <color rgb="FF00B0F0"/>
        <rFont val="Calibri (Corps)"/>
      </rPr>
      <t xml:space="preserve">= ok, sélectionner toute la plage et faire </t>
    </r>
    <r>
      <rPr>
        <b/>
        <sz val="10"/>
        <color rgb="FFFF0000"/>
        <rFont val="Calibri (Corps)"/>
      </rPr>
      <t>Crrl + i</t>
    </r>
    <r>
      <rPr>
        <b/>
        <sz val="10"/>
        <color rgb="FF00B0F0"/>
        <rFont val="Calibri (Corps)"/>
      </rPr>
      <t xml:space="preserve"> (indique présence ou efface présence)</t>
    </r>
    <r>
      <rPr>
        <sz val="10"/>
        <rFont val="Calibri (Corps)"/>
      </rPr>
      <t xml:space="preserve">
Le tableau récapitulatif en haut donne le total heures hebdomadaires et affiche un petit symbole selon nous sommes en dessous, au dessus ou bien égal à la durée contractuelle. </t>
    </r>
    <r>
      <rPr>
        <b/>
        <sz val="10"/>
        <color rgb="FF00B0F0"/>
        <rFont val="Calibri (Corps)"/>
      </rPr>
      <t>= ok, en liaison pour chacun avec son contrat hebdo</t>
    </r>
    <r>
      <rPr>
        <sz val="10"/>
        <rFont val="Calibri (Corps)"/>
      </rPr>
      <t xml:space="preserve">
Ensuite il y a un menu déroulant au bout de chaque ligne, j'aimerai si possible que lorsque je sélectionne RH, RECUP, FERIE ou ABSENCE NJ, Alors toutes les heures se colorent de la teinte qui correspond (voir au dessus) et qu'aucun texte ne s'affiche. </t>
    </r>
    <r>
      <rPr>
        <b/>
        <sz val="10"/>
        <color rgb="FF00B0F0"/>
        <rFont val="Calibri (Corps)"/>
      </rPr>
      <t xml:space="preserve">= ok, sauf la teinte, le menu déroulant est remplacé par un userform activé lorsque l'on fait </t>
    </r>
    <r>
      <rPr>
        <b/>
        <sz val="10"/>
        <color rgb="FFFF0000"/>
        <rFont val="Calibri (Corps)"/>
      </rPr>
      <t>Ctrl + m</t>
    </r>
    <r>
      <rPr>
        <sz val="10"/>
        <rFont val="Calibri (Corps)"/>
      </rPr>
      <t xml:space="preserve">
Cependant si cela est CP,RTT,MALADIE et EXTERIEUR alors j'aimerais que les cellules de 10h00 à 17h00 (soit 7 heures) se colorent de la teinte qui correspond et que cela ecrivent dans chaque case le même motif (CP,RTT,MALADIE ou EXTERIEUR). </t>
    </r>
    <r>
      <rPr>
        <b/>
        <sz val="10"/>
        <color rgb="FF00B0F0"/>
        <rFont val="Calibri (Corps)"/>
      </rPr>
      <t>= ok, sauf la teinte et sauf le texte dans les cellules (cela risque de surcharger la lecture + cela me pose un soucis de calcul)</t>
    </r>
    <r>
      <rPr>
        <sz val="10"/>
        <rFont val="Calibri (Corps)"/>
      </rPr>
      <t xml:space="preserve">
Enfin dans la feuille heures mensuelles j'aimerais savoir quelle formules utiliser pour que cela m'additionne automatiquement toutes les heures des jours d'un mois, et que dans le tableau "suivi temps réel" cela additionne tout ce qui a été saisi comparé au théorique depuis le début de l'année. </t>
    </r>
    <r>
      <rPr>
        <b/>
        <sz val="10"/>
        <color rgb="FF00B0F0"/>
        <rFont val="Calibri (Corps)"/>
      </rPr>
      <t>= j'ai fait un tableau croisé dynamique, il addittionne les heures de présence + 7h par motifs de type CP/RTT/MALADIE/EXTERIEUR</t>
    </r>
  </si>
  <si>
    <t>(vide)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</si>
</sst>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800]dddd\,\ mmmm\ dd\,\ yyyy"/>
    <numFmt numFmtId="165" formatCode="[hh]:mm"/>
    <numFmt numFmtId="166" formatCode="ddd\ dd\ mmm\ yyyy"/>
  </numFmts>
  <fonts count="16">
    <font>
      <sz val="10"/>
      <name val="Calibri"/>
      <family val="2"/>
      <scheme val="minor"/>
    </font>
    <font>
      <sz val="8"/>
      <name val="Arial"/>
      <family val="2"/>
    </font>
    <font>
      <b/>
      <sz val="24"/>
      <name val="Calibri"/>
      <family val="2"/>
      <scheme val="minor"/>
    </font>
    <font>
      <sz val="10"/>
      <name val="Calibri"/>
      <family val="2"/>
      <scheme val="minor"/>
    </font>
    <font>
      <sz val="8"/>
      <name val="Calibri"/>
      <family val="2"/>
      <scheme val="minor"/>
    </font>
    <font>
      <sz val="20"/>
      <name val="Cambria"/>
      <family val="1"/>
      <scheme val="major"/>
    </font>
    <font>
      <sz val="9"/>
      <name val="Arial"/>
      <family val="2"/>
    </font>
    <font>
      <sz val="20"/>
      <name val="Cambria"/>
      <family val="1"/>
    </font>
    <font>
      <sz val="8"/>
      <name val="Calibri"/>
      <family val="2"/>
    </font>
    <font>
      <sz val="10"/>
      <color theme="1"/>
      <name val="Calibri"/>
      <family val="2"/>
      <scheme val="minor"/>
    </font>
    <font>
      <sz val="10"/>
      <name val="Calibri (Corps)"/>
    </font>
    <font>
      <sz val="10"/>
      <name val="Arial"/>
      <family val="2"/>
    </font>
    <font>
      <sz val="8"/>
      <name val="Cambria"/>
      <family val="1"/>
      <scheme val="major"/>
    </font>
    <font>
      <sz val="10"/>
      <color theme="0"/>
      <name val="Calibri"/>
      <family val="2"/>
      <scheme val="minor"/>
    </font>
    <font>
      <b/>
      <sz val="10"/>
      <color rgb="FFFF0000"/>
      <name val="Calibri (Corps)"/>
    </font>
    <font>
      <b/>
      <sz val="10"/>
      <color rgb="FF00B0F0"/>
      <name val="Calibri (Corps)"/>
    </font>
  </fonts>
  <fills count="18">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rgb="FF00B0F0"/>
        <bgColor indexed="64"/>
      </patternFill>
    </fill>
    <fill>
      <patternFill patternType="solid">
        <fgColor theme="5" tint="0.39997558519241921"/>
        <bgColor indexed="64"/>
      </patternFill>
    </fill>
    <fill>
      <patternFill patternType="solid">
        <fgColor theme="8" tint="-0.249977111117893"/>
        <bgColor indexed="64"/>
      </patternFill>
    </fill>
    <fill>
      <patternFill patternType="solid">
        <fgColor theme="7" tint="0.39997558519241921"/>
        <bgColor indexed="64"/>
      </patternFill>
    </fill>
    <fill>
      <patternFill patternType="solid">
        <fgColor theme="2" tint="-0.499984740745262"/>
        <bgColor indexed="64"/>
      </patternFill>
    </fill>
    <fill>
      <patternFill patternType="solid">
        <fgColor theme="9" tint="0.5999938962981048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theme="9"/>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2" tint="-0.249977111117893"/>
        <bgColor indexed="64"/>
      </patternFill>
    </fill>
  </fills>
  <borders count="12">
    <border>
      <left/>
      <right/>
      <top/>
      <bottom/>
      <diagonal/>
    </border>
    <border>
      <left/>
      <right/>
      <top/>
      <bottom style="thin">
        <color theme="0" tint="-0.24994659260841701"/>
      </bottom>
      <diagonal/>
    </border>
    <border>
      <left/>
      <right/>
      <top style="thin">
        <color theme="0" tint="-0.24994659260841701"/>
      </top>
      <bottom style="thin">
        <color theme="0" tint="-0.24994659260841701"/>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1">
    <xf numFmtId="0" fontId="0" fillId="0" borderId="0"/>
  </cellStyleXfs>
  <cellXfs count="82">
    <xf numFmtId="0" fontId="0" fillId="0" borderId="0" xfId="0"/>
    <xf numFmtId="0" fontId="3" fillId="0" borderId="0" xfId="0" applyFont="1" applyFill="1"/>
    <xf numFmtId="0" fontId="3" fillId="0" borderId="0" xfId="0" applyFont="1" applyFill="1" applyAlignment="1"/>
    <xf numFmtId="0" fontId="0" fillId="0" borderId="0" xfId="0" applyAlignment="1">
      <alignment horizontal="left"/>
    </xf>
    <xf numFmtId="0" fontId="3" fillId="0" borderId="0" xfId="0" applyFont="1" applyFill="1" applyAlignment="1">
      <alignment horizontal="left"/>
    </xf>
    <xf numFmtId="0" fontId="2" fillId="0" borderId="0" xfId="0" applyFont="1" applyFill="1" applyAlignment="1">
      <alignment horizontal="left"/>
    </xf>
    <xf numFmtId="0" fontId="0" fillId="0" borderId="0" xfId="0" applyAlignment="1">
      <alignment horizontal="left" vertical="center" indent="1"/>
    </xf>
    <xf numFmtId="0" fontId="4" fillId="0" borderId="0" xfId="0" applyFont="1" applyFill="1" applyAlignment="1">
      <alignment horizontal="left" indent="1"/>
    </xf>
    <xf numFmtId="0" fontId="8" fillId="0" borderId="0" xfId="0" applyFont="1" applyFill="1" applyAlignment="1">
      <alignment horizontal="left" indent="1"/>
    </xf>
    <xf numFmtId="0" fontId="9" fillId="2" borderId="5" xfId="0" applyFont="1" applyFill="1" applyBorder="1" applyAlignment="1">
      <alignment horizontal="center" vertical="center"/>
    </xf>
    <xf numFmtId="0" fontId="0" fillId="3" borderId="5" xfId="0" applyFill="1" applyBorder="1" applyAlignment="1">
      <alignment horizontal="center" vertical="center"/>
    </xf>
    <xf numFmtId="0" fontId="0" fillId="4" borderId="5" xfId="0" applyFill="1" applyBorder="1" applyAlignment="1">
      <alignment horizontal="center" vertical="center"/>
    </xf>
    <xf numFmtId="0" fontId="0" fillId="5" borderId="5" xfId="0" applyFill="1" applyBorder="1" applyAlignment="1">
      <alignment horizontal="center" vertical="center"/>
    </xf>
    <xf numFmtId="0" fontId="0" fillId="6" borderId="5" xfId="0" applyFill="1" applyBorder="1" applyAlignment="1">
      <alignment horizontal="center" vertical="center"/>
    </xf>
    <xf numFmtId="0" fontId="0" fillId="9" borderId="6" xfId="0" applyFill="1" applyBorder="1" applyAlignment="1">
      <alignment horizontal="center" vertical="center"/>
    </xf>
    <xf numFmtId="0" fontId="9" fillId="2" borderId="10" xfId="0" applyFont="1" applyFill="1" applyBorder="1" applyAlignment="1">
      <alignment horizontal="center" vertical="center"/>
    </xf>
    <xf numFmtId="0" fontId="9" fillId="3" borderId="10" xfId="0" applyFont="1" applyFill="1" applyBorder="1" applyAlignment="1">
      <alignment horizontal="center" vertical="center"/>
    </xf>
    <xf numFmtId="0" fontId="9" fillId="4" borderId="10" xfId="0" applyFont="1" applyFill="1" applyBorder="1" applyAlignment="1">
      <alignment horizontal="center" vertical="center"/>
    </xf>
    <xf numFmtId="0" fontId="9" fillId="5" borderId="10" xfId="0" applyFont="1" applyFill="1" applyBorder="1" applyAlignment="1">
      <alignment horizontal="center" vertical="center"/>
    </xf>
    <xf numFmtId="0" fontId="9" fillId="6" borderId="10" xfId="0" applyFont="1" applyFill="1" applyBorder="1" applyAlignment="1">
      <alignment horizontal="center" vertical="center"/>
    </xf>
    <xf numFmtId="0" fontId="9" fillId="9" borderId="10" xfId="0" applyFont="1" applyFill="1" applyBorder="1" applyAlignment="1">
      <alignment horizontal="center" vertical="center"/>
    </xf>
    <xf numFmtId="0" fontId="0" fillId="10" borderId="0" xfId="0" applyFill="1"/>
    <xf numFmtId="0" fontId="0" fillId="11" borderId="0" xfId="0" applyFill="1"/>
    <xf numFmtId="0" fontId="0" fillId="12" borderId="0" xfId="0" applyFill="1"/>
    <xf numFmtId="0" fontId="0" fillId="13" borderId="0" xfId="0" applyFill="1"/>
    <xf numFmtId="0" fontId="0" fillId="8" borderId="0" xfId="0" applyFill="1"/>
    <xf numFmtId="0" fontId="0" fillId="14" borderId="0" xfId="0" applyFill="1"/>
    <xf numFmtId="0" fontId="0" fillId="15" borderId="0" xfId="0" applyFill="1"/>
    <xf numFmtId="0" fontId="0" fillId="7" borderId="0" xfId="0" applyFill="1"/>
    <xf numFmtId="0" fontId="4" fillId="0" borderId="0" xfId="0" applyFont="1" applyAlignment="1">
      <alignment horizontal="right"/>
    </xf>
    <xf numFmtId="0" fontId="12" fillId="0" borderId="0" xfId="0" applyFont="1" applyFill="1"/>
    <xf numFmtId="0" fontId="12" fillId="0" borderId="11" xfId="0" applyFont="1" applyFill="1" applyBorder="1"/>
    <xf numFmtId="14" fontId="0" fillId="0" borderId="0" xfId="0" applyNumberFormat="1"/>
    <xf numFmtId="20" fontId="0" fillId="0" borderId="0" xfId="0" applyNumberFormat="1"/>
    <xf numFmtId="0" fontId="0" fillId="0" borderId="0" xfId="0" applyNumberFormat="1"/>
    <xf numFmtId="0" fontId="11" fillId="0" borderId="1" xfId="0" applyNumberFormat="1" applyFont="1" applyFill="1" applyBorder="1" applyAlignment="1" applyProtection="1">
      <alignment horizontal="center" wrapText="1"/>
      <protection locked="0"/>
    </xf>
    <xf numFmtId="0" fontId="12" fillId="2" borderId="11" xfId="0" applyFont="1" applyFill="1" applyBorder="1" applyAlignment="1" applyProtection="1">
      <alignment horizontal="left" vertical="center" indent="1"/>
      <protection locked="0"/>
    </xf>
    <xf numFmtId="0" fontId="12" fillId="3" borderId="11" xfId="0" applyFont="1" applyFill="1" applyBorder="1" applyAlignment="1" applyProtection="1">
      <alignment horizontal="left" vertical="center" indent="1"/>
      <protection locked="0"/>
    </xf>
    <xf numFmtId="0" fontId="12" fillId="4" borderId="11" xfId="0" applyFont="1" applyFill="1" applyBorder="1" applyAlignment="1" applyProtection="1">
      <alignment horizontal="left" vertical="center" indent="1"/>
      <protection locked="0"/>
    </xf>
    <xf numFmtId="0" fontId="12" fillId="5" borderId="11" xfId="0" applyFont="1" applyFill="1" applyBorder="1" applyAlignment="1" applyProtection="1">
      <alignment horizontal="left" vertical="center" indent="1"/>
      <protection locked="0"/>
    </xf>
    <xf numFmtId="0" fontId="12" fillId="9" borderId="11" xfId="0" applyFont="1" applyFill="1" applyBorder="1" applyAlignment="1" applyProtection="1">
      <alignment horizontal="left" vertical="center" indent="1"/>
      <protection locked="0"/>
    </xf>
    <xf numFmtId="0" fontId="0" fillId="2" borderId="3" xfId="0" applyFill="1" applyBorder="1" applyAlignment="1" applyProtection="1">
      <alignment horizontal="center" vertical="center"/>
      <protection locked="0"/>
    </xf>
    <xf numFmtId="0" fontId="0" fillId="3" borderId="3" xfId="0" applyFill="1" applyBorder="1" applyAlignment="1" applyProtection="1">
      <alignment horizontal="center" vertical="center"/>
      <protection locked="0"/>
    </xf>
    <xf numFmtId="0" fontId="0" fillId="4" borderId="3" xfId="0" applyFill="1" applyBorder="1" applyAlignment="1" applyProtection="1">
      <alignment horizontal="center" vertical="center"/>
      <protection locked="0"/>
    </xf>
    <xf numFmtId="0" fontId="0" fillId="5" borderId="3" xfId="0" applyFill="1" applyBorder="1" applyAlignment="1" applyProtection="1">
      <alignment horizontal="center" vertical="center"/>
      <protection locked="0"/>
    </xf>
    <xf numFmtId="0" fontId="0" fillId="6" borderId="3" xfId="0" applyFill="1" applyBorder="1" applyAlignment="1" applyProtection="1">
      <alignment horizontal="center" vertical="center"/>
      <protection locked="0"/>
    </xf>
    <xf numFmtId="0" fontId="0" fillId="9" borderId="8" xfId="0" applyFill="1" applyBorder="1" applyAlignment="1" applyProtection="1">
      <alignment horizontal="center" vertical="center"/>
      <protection locked="0"/>
    </xf>
    <xf numFmtId="0" fontId="13" fillId="0" borderId="0" xfId="0" applyFont="1"/>
    <xf numFmtId="0" fontId="0" fillId="0" borderId="0" xfId="0" pivotButton="1"/>
    <xf numFmtId="0" fontId="12" fillId="17" borderId="11" xfId="0" applyFont="1" applyFill="1" applyBorder="1" applyAlignment="1" applyProtection="1">
      <alignment horizontal="left" vertical="center" indent="1"/>
      <protection locked="0"/>
    </xf>
    <xf numFmtId="0" fontId="3" fillId="0" borderId="0" xfId="0" applyFont="1" applyFill="1" applyAlignment="1" applyProtection="1">
      <alignment horizontal="left"/>
    </xf>
    <xf numFmtId="0" fontId="0" fillId="0" borderId="0" xfId="0" applyAlignment="1" applyProtection="1">
      <alignment horizontal="left"/>
    </xf>
    <xf numFmtId="0" fontId="0" fillId="0" borderId="0" xfId="0" applyProtection="1"/>
    <xf numFmtId="0" fontId="12" fillId="0" borderId="11" xfId="0" applyFont="1" applyFill="1" applyBorder="1" applyProtection="1"/>
    <xf numFmtId="0" fontId="3" fillId="0" borderId="0" xfId="0" applyFont="1" applyFill="1" applyProtection="1"/>
    <xf numFmtId="0" fontId="3" fillId="0" borderId="0" xfId="0" applyFont="1" applyFill="1" applyAlignment="1" applyProtection="1"/>
    <xf numFmtId="0" fontId="12" fillId="2" borderId="11" xfId="0" applyFont="1" applyFill="1" applyBorder="1" applyAlignment="1" applyProtection="1">
      <alignment horizontal="left" vertical="center" indent="1"/>
    </xf>
    <xf numFmtId="0" fontId="12" fillId="3" borderId="11" xfId="0" applyFont="1" applyFill="1" applyBorder="1" applyAlignment="1" applyProtection="1">
      <alignment horizontal="left" vertical="center" indent="1"/>
    </xf>
    <xf numFmtId="0" fontId="12" fillId="4" borderId="11" xfId="0" applyFont="1" applyFill="1" applyBorder="1" applyAlignment="1" applyProtection="1">
      <alignment horizontal="left" vertical="center" indent="1"/>
    </xf>
    <xf numFmtId="0" fontId="12" fillId="5" borderId="11" xfId="0" applyFont="1" applyFill="1" applyBorder="1" applyAlignment="1" applyProtection="1">
      <alignment horizontal="left" vertical="center" indent="1"/>
    </xf>
    <xf numFmtId="0" fontId="12" fillId="17" borderId="11" xfId="0" applyFont="1" applyFill="1" applyBorder="1" applyAlignment="1" applyProtection="1">
      <alignment horizontal="left" vertical="center" indent="1"/>
    </xf>
    <xf numFmtId="0" fontId="12" fillId="9" borderId="11" xfId="0" applyFont="1" applyFill="1" applyBorder="1" applyAlignment="1" applyProtection="1">
      <alignment horizontal="left" vertical="center" indent="1"/>
    </xf>
    <xf numFmtId="165" fontId="0" fillId="0" borderId="0" xfId="0" applyNumberFormat="1"/>
    <xf numFmtId="166" fontId="0" fillId="0" borderId="0" xfId="0" applyNumberFormat="1"/>
    <xf numFmtId="164" fontId="12" fillId="16" borderId="11" xfId="0" applyNumberFormat="1" applyFont="1" applyFill="1" applyBorder="1" applyAlignment="1">
      <alignment horizontal="left"/>
    </xf>
    <xf numFmtId="20" fontId="12" fillId="16" borderId="11" xfId="0" applyNumberFormat="1" applyFont="1" applyFill="1" applyBorder="1" applyAlignment="1">
      <alignment horizontal="left"/>
    </xf>
    <xf numFmtId="0" fontId="12" fillId="16" borderId="11" xfId="0" applyFont="1" applyFill="1" applyBorder="1" applyAlignment="1" applyProtection="1">
      <alignment horizontal="left"/>
    </xf>
    <xf numFmtId="0" fontId="12" fillId="16" borderId="11" xfId="0" applyFont="1" applyFill="1" applyBorder="1" applyAlignment="1">
      <alignment horizontal="left"/>
    </xf>
    <xf numFmtId="0" fontId="12" fillId="0" borderId="0" xfId="0" applyFont="1" applyFill="1" applyAlignment="1">
      <alignment horizontal="left"/>
    </xf>
    <xf numFmtId="164" fontId="12" fillId="16" borderId="11" xfId="0" applyNumberFormat="1" applyFont="1" applyFill="1" applyBorder="1" applyAlignment="1" applyProtection="1">
      <alignment horizontal="left"/>
    </xf>
    <xf numFmtId="14" fontId="0" fillId="0" borderId="0" xfId="0" applyNumberFormat="1" applyAlignment="1">
      <alignment horizontal="left"/>
    </xf>
    <xf numFmtId="0" fontId="10" fillId="0" borderId="0" xfId="0" applyFont="1" applyAlignment="1">
      <alignment horizontal="left" vertical="center" wrapText="1"/>
    </xf>
    <xf numFmtId="0" fontId="7" fillId="0" borderId="0" xfId="0" applyFont="1" applyFill="1" applyAlignment="1">
      <alignment horizontal="left" indent="1"/>
    </xf>
    <xf numFmtId="0" fontId="5" fillId="0" borderId="0" xfId="0" applyFont="1" applyFill="1" applyAlignment="1">
      <alignment horizontal="left" indent="1"/>
    </xf>
    <xf numFmtId="14" fontId="6" fillId="0" borderId="1" xfId="0" applyNumberFormat="1" applyFont="1" applyFill="1" applyBorder="1" applyAlignment="1">
      <alignment horizontal="left"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7"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2" xfId="0" applyBorder="1" applyAlignment="1" applyProtection="1">
      <protection locked="0"/>
    </xf>
  </cellXfs>
  <cellStyles count="1">
    <cellStyle name="Normal" xfId="0" builtinId="0" customBuiltin="1"/>
  </cellStyles>
  <dxfs count="52">
    <dxf>
      <fill>
        <patternFill patternType="gray0625">
          <bgColor theme="4" tint="0.79998168889431442"/>
        </patternFill>
      </fill>
    </dxf>
    <dxf>
      <font>
        <color theme="2" tint="-0.499984740745262"/>
      </font>
      <fill>
        <patternFill>
          <bgColor theme="2" tint="-0.499984740745262"/>
        </patternFill>
      </fill>
    </dxf>
    <dxf>
      <font>
        <color theme="2" tint="-0.24994659260841701"/>
      </font>
      <fill>
        <patternFill>
          <bgColor theme="2" tint="-0.24994659260841701"/>
        </patternFill>
      </fill>
    </dxf>
    <dxf>
      <font>
        <color rgb="FF00B0F0"/>
      </font>
      <fill>
        <patternFill>
          <bgColor rgb="FF00B0F0"/>
        </patternFill>
      </fill>
    </dxf>
    <dxf>
      <font>
        <color rgb="FF92D050"/>
      </font>
      <fill>
        <patternFill>
          <bgColor rgb="FF92D050"/>
        </patternFill>
      </fill>
    </dxf>
    <dxf>
      <font>
        <color rgb="FFFFC000"/>
      </font>
      <fill>
        <patternFill>
          <bgColor rgb="FFFFC000"/>
        </patternFill>
      </fill>
    </dxf>
    <dxf>
      <font>
        <color rgb="FFFFFF00"/>
      </font>
      <fill>
        <patternFill>
          <bgColor rgb="FFFFFF00"/>
        </patternFill>
      </fill>
    </dxf>
    <dxf>
      <font>
        <color theme="2" tint="-0.499984740745262"/>
      </font>
      <fill>
        <patternFill>
          <bgColor theme="2" tint="-0.499984740745262"/>
        </patternFill>
      </fill>
    </dxf>
    <dxf>
      <font>
        <color theme="2" tint="-0.24994659260841701"/>
      </font>
      <fill>
        <patternFill>
          <bgColor theme="2" tint="-0.24994659260841701"/>
        </patternFill>
      </fill>
    </dxf>
    <dxf>
      <font>
        <color rgb="FF00B0F0"/>
      </font>
      <fill>
        <patternFill>
          <bgColor rgb="FF00B0F0"/>
        </patternFill>
      </fill>
    </dxf>
    <dxf>
      <font>
        <color rgb="FF92D050"/>
      </font>
      <fill>
        <patternFill>
          <bgColor rgb="FF92D050"/>
        </patternFill>
      </fill>
    </dxf>
    <dxf>
      <font>
        <color rgb="FFFFC000"/>
      </font>
      <fill>
        <patternFill>
          <bgColor rgb="FFFFC000"/>
        </patternFill>
      </fill>
    </dxf>
    <dxf>
      <font>
        <color rgb="FFFFFF00"/>
      </font>
      <fill>
        <patternFill>
          <bgColor rgb="FFFFFF00"/>
        </patternFill>
      </fill>
    </dxf>
    <dxf>
      <font>
        <color theme="2" tint="-0.499984740745262"/>
      </font>
      <fill>
        <patternFill>
          <bgColor theme="2" tint="-0.499984740745262"/>
        </patternFill>
      </fill>
    </dxf>
    <dxf>
      <font>
        <color theme="2" tint="-0.24994659260841701"/>
      </font>
      <fill>
        <patternFill>
          <bgColor theme="2" tint="-0.24994659260841701"/>
        </patternFill>
      </fill>
    </dxf>
    <dxf>
      <font>
        <color rgb="FF00B0F0"/>
      </font>
      <fill>
        <patternFill>
          <bgColor rgb="FF00B0F0"/>
        </patternFill>
      </fill>
    </dxf>
    <dxf>
      <font>
        <color rgb="FF92D050"/>
      </font>
      <fill>
        <patternFill>
          <bgColor rgb="FF92D050"/>
        </patternFill>
      </fill>
    </dxf>
    <dxf>
      <font>
        <color rgb="FFFFC000"/>
      </font>
      <fill>
        <patternFill>
          <bgColor rgb="FFFFC000"/>
        </patternFill>
      </fill>
    </dxf>
    <dxf>
      <font>
        <color rgb="FFFFFF00"/>
      </font>
      <fill>
        <patternFill>
          <bgColor rgb="FFFFFF00"/>
        </patternFill>
      </fill>
    </dxf>
    <dxf>
      <font>
        <color theme="2" tint="-0.499984740745262"/>
      </font>
      <fill>
        <patternFill>
          <bgColor theme="2" tint="-0.499984740745262"/>
        </patternFill>
      </fill>
    </dxf>
    <dxf>
      <font>
        <color theme="2" tint="-0.24994659260841701"/>
      </font>
      <fill>
        <patternFill>
          <bgColor theme="2" tint="-0.24994659260841701"/>
        </patternFill>
      </fill>
    </dxf>
    <dxf>
      <font>
        <color rgb="FF00B0F0"/>
      </font>
      <fill>
        <patternFill>
          <bgColor rgb="FF00B0F0"/>
        </patternFill>
      </fill>
    </dxf>
    <dxf>
      <font>
        <color rgb="FF92D050"/>
      </font>
      <fill>
        <patternFill>
          <bgColor rgb="FF92D050"/>
        </patternFill>
      </fill>
    </dxf>
    <dxf>
      <font>
        <color rgb="FFFFC000"/>
      </font>
      <fill>
        <patternFill>
          <bgColor rgb="FFFFC000"/>
        </patternFill>
      </fill>
    </dxf>
    <dxf>
      <font>
        <color rgb="FFFFFF00"/>
      </font>
      <fill>
        <patternFill>
          <bgColor rgb="FFFFFF00"/>
        </patternFill>
      </fill>
    </dxf>
    <dxf>
      <font>
        <color theme="2" tint="-0.499984740745262"/>
      </font>
      <fill>
        <patternFill>
          <bgColor theme="2" tint="-0.499984740745262"/>
        </patternFill>
      </fill>
    </dxf>
    <dxf>
      <font>
        <color theme="2" tint="-0.24994659260841701"/>
      </font>
      <fill>
        <patternFill>
          <bgColor theme="2" tint="-0.24994659260841701"/>
        </patternFill>
      </fill>
    </dxf>
    <dxf>
      <font>
        <color rgb="FF00B0F0"/>
      </font>
      <fill>
        <patternFill>
          <bgColor rgb="FF00B0F0"/>
        </patternFill>
      </fill>
    </dxf>
    <dxf>
      <font>
        <color rgb="FF92D050"/>
      </font>
      <fill>
        <patternFill>
          <bgColor rgb="FF92D050"/>
        </patternFill>
      </fill>
    </dxf>
    <dxf>
      <font>
        <color rgb="FFFFC000"/>
      </font>
      <fill>
        <patternFill>
          <bgColor rgb="FFFFC000"/>
        </patternFill>
      </fill>
    </dxf>
    <dxf>
      <font>
        <color rgb="FFFFFF00"/>
      </font>
      <fill>
        <patternFill>
          <bgColor rgb="FFFFFF00"/>
        </patternFill>
      </fill>
    </dxf>
    <dxf>
      <font>
        <color theme="2" tint="-0.499984740745262"/>
      </font>
      <fill>
        <patternFill>
          <bgColor theme="2" tint="-0.499984740745262"/>
        </patternFill>
      </fill>
    </dxf>
    <dxf>
      <font>
        <color theme="2" tint="-0.24994659260841701"/>
      </font>
      <fill>
        <patternFill>
          <bgColor theme="2" tint="-0.24994659260841701"/>
        </patternFill>
      </fill>
    </dxf>
    <dxf>
      <font>
        <color rgb="FF00B0F0"/>
      </font>
      <fill>
        <patternFill>
          <bgColor rgb="FF00B0F0"/>
        </patternFill>
      </fill>
    </dxf>
    <dxf>
      <font>
        <color rgb="FF92D050"/>
      </font>
      <fill>
        <patternFill>
          <bgColor rgb="FF92D050"/>
        </patternFill>
      </fill>
    </dxf>
    <dxf>
      <font>
        <color rgb="FFFFC000"/>
      </font>
      <fill>
        <patternFill>
          <bgColor rgb="FFFFC000"/>
        </patternFill>
      </fill>
    </dxf>
    <dxf>
      <font>
        <color rgb="FFFFFF00"/>
      </font>
      <fill>
        <patternFill>
          <bgColor rgb="FFFFFF00"/>
        </patternFill>
      </fill>
    </dxf>
    <dxf>
      <font>
        <color theme="2" tint="-0.499984740745262"/>
      </font>
      <fill>
        <patternFill>
          <bgColor theme="2" tint="-0.499984740745262"/>
        </patternFill>
      </fill>
    </dxf>
    <dxf>
      <font>
        <color theme="2" tint="-0.24994659260841701"/>
      </font>
      <fill>
        <patternFill>
          <bgColor theme="2" tint="-0.24994659260841701"/>
        </patternFill>
      </fill>
    </dxf>
    <dxf>
      <font>
        <color rgb="FF00B0F0"/>
      </font>
      <fill>
        <patternFill>
          <bgColor rgb="FF00B0F0"/>
        </patternFill>
      </fill>
    </dxf>
    <dxf>
      <font>
        <color rgb="FF92D050"/>
      </font>
      <fill>
        <patternFill>
          <bgColor rgb="FF92D050"/>
        </patternFill>
      </fill>
    </dxf>
    <dxf>
      <font>
        <color rgb="FFFFC000"/>
      </font>
      <fill>
        <patternFill>
          <bgColor rgb="FFFFC000"/>
        </patternFill>
      </fill>
    </dxf>
    <dxf>
      <font>
        <color rgb="FFFFFF00"/>
      </font>
      <fill>
        <patternFill>
          <bgColor rgb="FFFFFF00"/>
        </patternFill>
      </fill>
    </dxf>
    <dxf>
      <fill>
        <patternFill patternType="lightUp">
          <fgColor theme="0"/>
          <bgColor theme="8" tint="0.79998168889431442"/>
        </patternFill>
      </fill>
    </dxf>
    <dxf>
      <numFmt numFmtId="0" formatCode="General"/>
    </dxf>
    <dxf>
      <numFmt numFmtId="0" formatCode="General"/>
    </dxf>
    <dxf>
      <numFmt numFmtId="25" formatCode="hh:mm"/>
    </dxf>
    <dxf>
      <numFmt numFmtId="19" formatCode="dd/mm/yyyy"/>
    </dxf>
    <dxf>
      <font>
        <sz val="7.5"/>
      </font>
      <fill>
        <patternFill>
          <bgColor theme="4" tint="0.79998168889431442"/>
        </patternFill>
      </fill>
      <border diagonalUp="0" diagonalDown="0">
        <top style="thin">
          <color theme="0"/>
        </top>
        <bottom style="thin">
          <color theme="0"/>
        </bottom>
        <horizontal style="thin">
          <color theme="0"/>
        </horizontal>
      </border>
    </dxf>
    <dxf>
      <font>
        <sz val="7.5"/>
      </font>
      <fill>
        <patternFill>
          <bgColor theme="6" tint="0.79998168889431442"/>
        </patternFill>
      </fill>
      <border diagonalUp="0" diagonalDown="0">
        <top style="thin">
          <color theme="0"/>
        </top>
        <bottom style="thin">
          <color theme="0"/>
        </bottom>
        <horizontal style="thin">
          <color theme="0"/>
        </horizontal>
      </border>
    </dxf>
    <dxf>
      <font>
        <sz val="8"/>
        <color theme="0"/>
      </font>
      <fill>
        <patternFill>
          <bgColor theme="4"/>
        </patternFill>
      </fill>
    </dxf>
    <dxf>
      <font>
        <sz val="8"/>
      </font>
    </dxf>
  </dxfs>
  <tableStyles count="2" defaultTableStyle="TableStyleMedium9" defaultPivotStyle="PivotStyleLight16">
    <tableStyle name="Shift Schedule" pivot="0" count="4">
      <tableStyleElement type="wholeTable" dxfId="51"/>
      <tableStyleElement type="headerRow" dxfId="50"/>
      <tableStyleElement type="firstRowStripe" dxfId="49"/>
      <tableStyleElement type="secondRowStripe" dxfId="48"/>
    </tableStyle>
    <tableStyle name="Style de tableau 1" pivot="0" count="0"/>
  </tableStyles>
  <colors>
    <indexedColors>
      <rgbColor rgb="00000000"/>
      <rgbColor rgb="00FFFFFF"/>
      <rgbColor rgb="00FF0000"/>
      <rgbColor rgb="0000FF00"/>
      <rgbColor rgb="000000FF"/>
      <rgbColor rgb="00FFFF00"/>
      <rgbColor rgb="00FF00FF"/>
      <rgbColor rgb="0000FFFF"/>
      <rgbColor rgb="00D6EDFC"/>
      <rgbColor rgb="00FFFFFF"/>
      <rgbColor rgb="00E6F4E4"/>
      <rgbColor rgb="0000FF00"/>
      <rgbColor rgb="000000FF"/>
      <rgbColor rgb="00FFFF00"/>
      <rgbColor rgb="00FFEEC9"/>
      <rgbColor rgb="0000FFFF"/>
      <rgbColor rgb="00F7DCE1"/>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FFE1E2"/>
      <rgbColor rgb="00FDF1DF"/>
      <rgbColor rgb="00FFCCFF"/>
      <rgbColor rgb="0000CCFF"/>
      <rgbColor rgb="00CCFFFF"/>
      <rgbColor rgb="00CCFFCC"/>
      <rgbColor rgb="00FFFF99"/>
      <rgbColor rgb="00FDFBEB"/>
      <rgbColor rgb="00FF99CC"/>
      <rgbColor rgb="00EAEAEA"/>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73F13"/>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oneCellAnchor>
    <xdr:from>
      <xdr:col>3</xdr:col>
      <xdr:colOff>50800</xdr:colOff>
      <xdr:row>15</xdr:row>
      <xdr:rowOff>50800</xdr:rowOff>
    </xdr:from>
    <xdr:ext cx="1201226" cy="217560"/>
    <xdr:sp macro="" textlink="">
      <xdr:nvSpPr>
        <xdr:cNvPr id="3" name="alerte" hidden="1"/>
        <xdr:cNvSpPr txBox="1"/>
      </xdr:nvSpPr>
      <xdr:spPr>
        <a:xfrm>
          <a:off x="1982258" y="1638300"/>
          <a:ext cx="1201226" cy="217560"/>
        </a:xfrm>
        <a:prstGeom prst="rect">
          <a:avLst/>
        </a:prstGeom>
        <a:solidFill>
          <a:schemeClr val="accent2">
            <a:lumMod val="20000"/>
            <a:lumOff val="8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ctr">
          <a:spAutoFit/>
        </a:bodyPr>
        <a:lstStyle/>
        <a:p>
          <a:pPr algn="ctr"/>
          <a:r>
            <a:rPr lang="fr-FR" sz="800" i="1"/>
            <a:t>choix absence par Ctrl+k</a:t>
          </a:r>
        </a:p>
      </xdr:txBody>
    </xdr:sp>
    <xdr:clientData/>
  </xdr:oneCellAnchor>
  <xdr:oneCellAnchor>
    <xdr:from>
      <xdr:col>3</xdr:col>
      <xdr:colOff>50800</xdr:colOff>
      <xdr:row>23</xdr:row>
      <xdr:rowOff>50800</xdr:rowOff>
    </xdr:from>
    <xdr:ext cx="1201226" cy="217560"/>
    <xdr:sp macro="" textlink="">
      <xdr:nvSpPr>
        <xdr:cNvPr id="4" name="alerte" hidden="1"/>
        <xdr:cNvSpPr txBox="1"/>
      </xdr:nvSpPr>
      <xdr:spPr>
        <a:xfrm>
          <a:off x="1982258" y="1638300"/>
          <a:ext cx="1201226" cy="217560"/>
        </a:xfrm>
        <a:prstGeom prst="rect">
          <a:avLst/>
        </a:prstGeom>
        <a:solidFill>
          <a:schemeClr val="accent2">
            <a:lumMod val="20000"/>
            <a:lumOff val="8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ctr">
          <a:spAutoFit/>
        </a:bodyPr>
        <a:lstStyle/>
        <a:p>
          <a:pPr algn="ctr"/>
          <a:r>
            <a:rPr lang="fr-FR" sz="800" i="1"/>
            <a:t>choix absence par Ctrl+k</a:t>
          </a:r>
        </a:p>
      </xdr:txBody>
    </xdr:sp>
    <xdr:clientData/>
  </xdr:oneCellAnchor>
  <xdr:oneCellAnchor>
    <xdr:from>
      <xdr:col>3</xdr:col>
      <xdr:colOff>50800</xdr:colOff>
      <xdr:row>31</xdr:row>
      <xdr:rowOff>50800</xdr:rowOff>
    </xdr:from>
    <xdr:ext cx="1201226" cy="217560"/>
    <xdr:sp macro="" textlink="">
      <xdr:nvSpPr>
        <xdr:cNvPr id="5" name="alerte" hidden="1"/>
        <xdr:cNvSpPr txBox="1"/>
      </xdr:nvSpPr>
      <xdr:spPr>
        <a:xfrm>
          <a:off x="1982258" y="1638300"/>
          <a:ext cx="1201226" cy="217560"/>
        </a:xfrm>
        <a:prstGeom prst="rect">
          <a:avLst/>
        </a:prstGeom>
        <a:solidFill>
          <a:schemeClr val="accent2">
            <a:lumMod val="20000"/>
            <a:lumOff val="8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ctr">
          <a:spAutoFit/>
        </a:bodyPr>
        <a:lstStyle/>
        <a:p>
          <a:pPr algn="ctr"/>
          <a:r>
            <a:rPr lang="fr-FR" sz="800" i="1"/>
            <a:t>choix absence par Ctrl+k</a:t>
          </a:r>
        </a:p>
      </xdr:txBody>
    </xdr:sp>
    <xdr:clientData/>
  </xdr:oneCellAnchor>
  <xdr:oneCellAnchor>
    <xdr:from>
      <xdr:col>3</xdr:col>
      <xdr:colOff>50800</xdr:colOff>
      <xdr:row>39</xdr:row>
      <xdr:rowOff>50800</xdr:rowOff>
    </xdr:from>
    <xdr:ext cx="1201226" cy="217560"/>
    <xdr:sp macro="" textlink="">
      <xdr:nvSpPr>
        <xdr:cNvPr id="6" name="alerte" hidden="1"/>
        <xdr:cNvSpPr txBox="1"/>
      </xdr:nvSpPr>
      <xdr:spPr>
        <a:xfrm>
          <a:off x="1982258" y="1638300"/>
          <a:ext cx="1201226" cy="217560"/>
        </a:xfrm>
        <a:prstGeom prst="rect">
          <a:avLst/>
        </a:prstGeom>
        <a:solidFill>
          <a:schemeClr val="accent2">
            <a:lumMod val="20000"/>
            <a:lumOff val="8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ctr">
          <a:spAutoFit/>
        </a:bodyPr>
        <a:lstStyle/>
        <a:p>
          <a:pPr algn="ctr"/>
          <a:r>
            <a:rPr lang="fr-FR" sz="800" i="1"/>
            <a:t>choix absence par Ctrl+k</a:t>
          </a:r>
        </a:p>
      </xdr:txBody>
    </xdr:sp>
    <xdr:clientData/>
  </xdr:oneCellAnchor>
  <xdr:oneCellAnchor>
    <xdr:from>
      <xdr:col>3</xdr:col>
      <xdr:colOff>50800</xdr:colOff>
      <xdr:row>47</xdr:row>
      <xdr:rowOff>50800</xdr:rowOff>
    </xdr:from>
    <xdr:ext cx="1201226" cy="217560"/>
    <xdr:sp macro="" textlink="">
      <xdr:nvSpPr>
        <xdr:cNvPr id="7" name="alerte" hidden="1"/>
        <xdr:cNvSpPr txBox="1"/>
      </xdr:nvSpPr>
      <xdr:spPr>
        <a:xfrm>
          <a:off x="1982258" y="1638300"/>
          <a:ext cx="1201226" cy="217560"/>
        </a:xfrm>
        <a:prstGeom prst="rect">
          <a:avLst/>
        </a:prstGeom>
        <a:solidFill>
          <a:schemeClr val="accent2">
            <a:lumMod val="20000"/>
            <a:lumOff val="8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ctr">
          <a:spAutoFit/>
        </a:bodyPr>
        <a:lstStyle/>
        <a:p>
          <a:pPr algn="ctr"/>
          <a:r>
            <a:rPr lang="fr-FR" sz="800" i="1"/>
            <a:t>choix absence par Ctrl+k</a:t>
          </a:r>
        </a:p>
      </xdr:txBody>
    </xdr:sp>
    <xdr:clientData/>
  </xdr:oneCellAnchor>
  <xdr:oneCellAnchor>
    <xdr:from>
      <xdr:col>3</xdr:col>
      <xdr:colOff>50800</xdr:colOff>
      <xdr:row>55</xdr:row>
      <xdr:rowOff>50800</xdr:rowOff>
    </xdr:from>
    <xdr:ext cx="1201226" cy="217560"/>
    <xdr:sp macro="" textlink="">
      <xdr:nvSpPr>
        <xdr:cNvPr id="8" name="alerte" hidden="1"/>
        <xdr:cNvSpPr txBox="1"/>
      </xdr:nvSpPr>
      <xdr:spPr>
        <a:xfrm>
          <a:off x="1982258" y="1638300"/>
          <a:ext cx="1201226" cy="217560"/>
        </a:xfrm>
        <a:prstGeom prst="rect">
          <a:avLst/>
        </a:prstGeom>
        <a:solidFill>
          <a:schemeClr val="accent2">
            <a:lumMod val="20000"/>
            <a:lumOff val="8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ctr">
          <a:spAutoFit/>
        </a:bodyPr>
        <a:lstStyle/>
        <a:p>
          <a:pPr algn="ctr"/>
          <a:r>
            <a:rPr lang="fr-FR" sz="800" i="1"/>
            <a:t>choix absence par Ctrl+k</a:t>
          </a:r>
        </a:p>
      </xdr:txBody>
    </xdr:sp>
    <xdr:clientData/>
  </xdr:oneCellAnchor>
  <xdr:twoCellAnchor>
    <xdr:from>
      <xdr:col>22</xdr:col>
      <xdr:colOff>50800</xdr:colOff>
      <xdr:row>18</xdr:row>
      <xdr:rowOff>50800</xdr:rowOff>
    </xdr:from>
    <xdr:to>
      <xdr:col>26</xdr:col>
      <xdr:colOff>320675</xdr:colOff>
      <xdr:row>33</xdr:row>
      <xdr:rowOff>50800</xdr:rowOff>
    </xdr:to>
    <xdr:grpSp>
      <xdr:nvGrpSpPr>
        <xdr:cNvPr id="33" name="menu" hidden="1"/>
        <xdr:cNvGrpSpPr/>
      </xdr:nvGrpSpPr>
      <xdr:grpSpPr>
        <a:xfrm>
          <a:off x="11703050" y="3342217"/>
          <a:ext cx="2143125" cy="2047875"/>
          <a:chOff x="11703050" y="2945342"/>
          <a:chExt cx="2143125" cy="2047875"/>
        </a:xfrm>
      </xdr:grpSpPr>
      <xdr:sp macro="" textlink="">
        <xdr:nvSpPr>
          <xdr:cNvPr id="22" name="Rectangle 21" hidden="1"/>
          <xdr:cNvSpPr/>
        </xdr:nvSpPr>
        <xdr:spPr>
          <a:xfrm>
            <a:off x="11703050" y="2945342"/>
            <a:ext cx="2143125" cy="2047875"/>
          </a:xfrm>
          <a:prstGeom prst="rect">
            <a:avLst/>
          </a:prstGeom>
          <a:solidFill>
            <a:schemeClr val="accent1">
              <a:lumMod val="60000"/>
              <a:lumOff val="40000"/>
            </a:schemeClr>
          </a:solidFill>
          <a:ln w="12700"/>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800"/>
          </a:p>
        </xdr:txBody>
      </xdr:sp>
      <xdr:sp macro="[0]!absence" textlink="">
        <xdr:nvSpPr>
          <xdr:cNvPr id="23" name="Rectangle à coins arrondis 22" hidden="1"/>
          <xdr:cNvSpPr/>
        </xdr:nvSpPr>
        <xdr:spPr>
          <a:xfrm>
            <a:off x="11834048" y="3137877"/>
            <a:ext cx="896025" cy="223166"/>
          </a:xfrm>
          <a:prstGeom prst="roundRect">
            <a:avLst/>
          </a:prstGeom>
          <a:solidFill>
            <a:schemeClr val="accent2">
              <a:lumMod val="20000"/>
              <a:lumOff val="80000"/>
            </a:schemeClr>
          </a:solidFill>
          <a:ln w="12700"/>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800">
                <a:solidFill>
                  <a:sysClr val="windowText" lastClr="000000"/>
                </a:solidFill>
              </a:rPr>
              <a:t>RH :</a:t>
            </a:r>
            <a:r>
              <a:rPr lang="fr-FR" sz="800" baseline="0">
                <a:solidFill>
                  <a:sysClr val="windowText" lastClr="000000"/>
                </a:solidFill>
              </a:rPr>
              <a:t> </a:t>
            </a:r>
            <a:endParaRPr lang="fr-FR" sz="800">
              <a:solidFill>
                <a:sysClr val="windowText" lastClr="000000"/>
              </a:solidFill>
            </a:endParaRPr>
          </a:p>
        </xdr:txBody>
      </xdr:sp>
      <xdr:sp macro="[0]!absence" textlink="">
        <xdr:nvSpPr>
          <xdr:cNvPr id="24" name="Rectangle à coins arrondis 23" hidden="1"/>
          <xdr:cNvSpPr/>
        </xdr:nvSpPr>
        <xdr:spPr>
          <a:xfrm>
            <a:off x="11834048" y="3466063"/>
            <a:ext cx="896025" cy="223166"/>
          </a:xfrm>
          <a:prstGeom prst="roundRect">
            <a:avLst/>
          </a:prstGeom>
          <a:solidFill>
            <a:schemeClr val="accent2">
              <a:lumMod val="20000"/>
              <a:lumOff val="80000"/>
            </a:schemeClr>
          </a:solidFill>
          <a:ln w="12700"/>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800">
                <a:solidFill>
                  <a:sysClr val="windowText" lastClr="000000"/>
                </a:solidFill>
              </a:rPr>
              <a:t>RECUP :</a:t>
            </a:r>
            <a:r>
              <a:rPr lang="fr-FR" sz="800" baseline="0">
                <a:solidFill>
                  <a:sysClr val="windowText" lastClr="000000"/>
                </a:solidFill>
              </a:rPr>
              <a:t> </a:t>
            </a:r>
            <a:endParaRPr lang="fr-FR" sz="800">
              <a:solidFill>
                <a:sysClr val="windowText" lastClr="000000"/>
              </a:solidFill>
            </a:endParaRPr>
          </a:p>
        </xdr:txBody>
      </xdr:sp>
      <xdr:sp macro="[0]!absence" textlink="">
        <xdr:nvSpPr>
          <xdr:cNvPr id="25" name="Rectangle à coins arrondis 24" hidden="1"/>
          <xdr:cNvSpPr/>
        </xdr:nvSpPr>
        <xdr:spPr>
          <a:xfrm>
            <a:off x="12861071" y="3461686"/>
            <a:ext cx="906505" cy="223166"/>
          </a:xfrm>
          <a:prstGeom prst="roundRect">
            <a:avLst/>
          </a:prstGeom>
          <a:solidFill>
            <a:schemeClr val="accent5">
              <a:lumMod val="20000"/>
              <a:lumOff val="80000"/>
            </a:schemeClr>
          </a:solidFill>
          <a:ln w="12700"/>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800">
                <a:solidFill>
                  <a:sysClr val="windowText" lastClr="000000"/>
                </a:solidFill>
              </a:rPr>
              <a:t>RTT : </a:t>
            </a:r>
          </a:p>
        </xdr:txBody>
      </xdr:sp>
      <xdr:sp macro="[0]!absence" textlink="">
        <xdr:nvSpPr>
          <xdr:cNvPr id="26" name="Rectangle à coins arrondis 25" hidden="1"/>
          <xdr:cNvSpPr/>
        </xdr:nvSpPr>
        <xdr:spPr>
          <a:xfrm>
            <a:off x="11834048" y="3785495"/>
            <a:ext cx="896025" cy="223166"/>
          </a:xfrm>
          <a:prstGeom prst="roundRect">
            <a:avLst/>
          </a:prstGeom>
          <a:solidFill>
            <a:schemeClr val="accent2">
              <a:lumMod val="20000"/>
              <a:lumOff val="80000"/>
            </a:schemeClr>
          </a:solidFill>
          <a:ln w="12700"/>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800">
                <a:solidFill>
                  <a:sysClr val="windowText" lastClr="000000"/>
                </a:solidFill>
              </a:rPr>
              <a:t>FÉRIÉ : </a:t>
            </a:r>
          </a:p>
        </xdr:txBody>
      </xdr:sp>
      <xdr:sp macro="[0]!absence" textlink="">
        <xdr:nvSpPr>
          <xdr:cNvPr id="27" name="Rectangle à coins arrondis 26" hidden="1"/>
          <xdr:cNvSpPr/>
        </xdr:nvSpPr>
        <xdr:spPr>
          <a:xfrm>
            <a:off x="12866311" y="3767993"/>
            <a:ext cx="906505" cy="223166"/>
          </a:xfrm>
          <a:prstGeom prst="roundRect">
            <a:avLst/>
          </a:prstGeom>
          <a:solidFill>
            <a:schemeClr val="accent5">
              <a:lumMod val="20000"/>
              <a:lumOff val="80000"/>
            </a:schemeClr>
          </a:solidFill>
          <a:ln w="12700"/>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800">
                <a:solidFill>
                  <a:sysClr val="windowText" lastClr="000000"/>
                </a:solidFill>
              </a:rPr>
              <a:t>MAL : MALADIE</a:t>
            </a:r>
          </a:p>
        </xdr:txBody>
      </xdr:sp>
      <xdr:sp macro="[0]!absence" textlink="">
        <xdr:nvSpPr>
          <xdr:cNvPr id="28" name="Rectangle à coins arrondis 27" hidden="1"/>
          <xdr:cNvSpPr/>
        </xdr:nvSpPr>
        <xdr:spPr>
          <a:xfrm>
            <a:off x="11834048" y="4100554"/>
            <a:ext cx="896025" cy="223166"/>
          </a:xfrm>
          <a:prstGeom prst="roundRect">
            <a:avLst/>
          </a:prstGeom>
          <a:solidFill>
            <a:schemeClr val="accent2">
              <a:lumMod val="20000"/>
              <a:lumOff val="80000"/>
            </a:schemeClr>
          </a:solidFill>
          <a:ln w="12700"/>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800">
                <a:solidFill>
                  <a:sysClr val="windowText" lastClr="000000"/>
                </a:solidFill>
              </a:rPr>
              <a:t>NJ : ABSENCE NJ</a:t>
            </a:r>
          </a:p>
        </xdr:txBody>
      </xdr:sp>
      <xdr:sp macro="[0]!absence" textlink="">
        <xdr:nvSpPr>
          <xdr:cNvPr id="29" name="Rectangle à coins arrondis 28" hidden="1"/>
          <xdr:cNvSpPr/>
        </xdr:nvSpPr>
        <xdr:spPr>
          <a:xfrm>
            <a:off x="12866311" y="4083050"/>
            <a:ext cx="906505" cy="223166"/>
          </a:xfrm>
          <a:prstGeom prst="roundRect">
            <a:avLst/>
          </a:prstGeom>
          <a:solidFill>
            <a:schemeClr val="accent5">
              <a:lumMod val="20000"/>
              <a:lumOff val="80000"/>
            </a:schemeClr>
          </a:solidFill>
          <a:ln w="12700"/>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800">
                <a:solidFill>
                  <a:sysClr val="windowText" lastClr="000000"/>
                </a:solidFill>
              </a:rPr>
              <a:t>EXT</a:t>
            </a:r>
            <a:r>
              <a:rPr lang="fr-FR" sz="800" baseline="0">
                <a:solidFill>
                  <a:sysClr val="windowText" lastClr="000000"/>
                </a:solidFill>
              </a:rPr>
              <a:t> : EXTÉRIEUR</a:t>
            </a:r>
            <a:endParaRPr lang="fr-FR" sz="800">
              <a:solidFill>
                <a:sysClr val="windowText" lastClr="000000"/>
              </a:solidFill>
            </a:endParaRPr>
          </a:p>
        </xdr:txBody>
      </xdr:sp>
      <xdr:sp macro="[0]!absence" textlink="">
        <xdr:nvSpPr>
          <xdr:cNvPr id="30" name="Rectangle à coins arrondis 29" hidden="1"/>
          <xdr:cNvSpPr/>
        </xdr:nvSpPr>
        <xdr:spPr>
          <a:xfrm>
            <a:off x="11839288" y="4551261"/>
            <a:ext cx="864586" cy="223166"/>
          </a:xfrm>
          <a:prstGeom prst="roundRect">
            <a:avLst/>
          </a:prstGeom>
          <a:solidFill>
            <a:schemeClr val="bg1"/>
          </a:solidFill>
          <a:ln w="12700"/>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800" baseline="0">
                <a:solidFill>
                  <a:sysClr val="windowText" lastClr="000000"/>
                </a:solidFill>
              </a:rPr>
              <a:t> : EFFACER</a:t>
            </a:r>
            <a:endParaRPr lang="fr-FR" sz="800">
              <a:solidFill>
                <a:sysClr val="windowText" lastClr="000000"/>
              </a:solidFill>
            </a:endParaRPr>
          </a:p>
        </xdr:txBody>
      </xdr:sp>
      <xdr:sp macro="[0]!absence" textlink="">
        <xdr:nvSpPr>
          <xdr:cNvPr id="31" name="Rectangle à coins arrondis 30" hidden="1"/>
          <xdr:cNvSpPr/>
        </xdr:nvSpPr>
        <xdr:spPr>
          <a:xfrm>
            <a:off x="12871551" y="4551261"/>
            <a:ext cx="896025" cy="223166"/>
          </a:xfrm>
          <a:prstGeom prst="roundRect">
            <a:avLst/>
          </a:prstGeom>
          <a:solidFill>
            <a:schemeClr val="bg1"/>
          </a:solidFill>
          <a:ln w="12700"/>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800">
                <a:solidFill>
                  <a:sysClr val="windowText" lastClr="000000"/>
                </a:solidFill>
              </a:rPr>
              <a:t>ANNULER</a:t>
            </a:r>
          </a:p>
        </xdr:txBody>
      </xdr:sp>
      <xdr:sp macro="[0]!absence" textlink="">
        <xdr:nvSpPr>
          <xdr:cNvPr id="32" name="Rectangle à coins arrondis 31" hidden="1"/>
          <xdr:cNvSpPr/>
        </xdr:nvSpPr>
        <xdr:spPr>
          <a:xfrm>
            <a:off x="12840111" y="3129126"/>
            <a:ext cx="906505" cy="223166"/>
          </a:xfrm>
          <a:prstGeom prst="roundRect">
            <a:avLst/>
          </a:prstGeom>
          <a:solidFill>
            <a:schemeClr val="accent5">
              <a:lumMod val="20000"/>
              <a:lumOff val="80000"/>
            </a:schemeClr>
          </a:solidFill>
          <a:ln w="12700"/>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800">
                <a:solidFill>
                  <a:sysClr val="windowText" lastClr="000000"/>
                </a:solidFill>
              </a:rPr>
              <a:t>CP : </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488950</xdr:colOff>
      <xdr:row>0</xdr:row>
      <xdr:rowOff>114300</xdr:rowOff>
    </xdr:from>
    <xdr:to>
      <xdr:col>6</xdr:col>
      <xdr:colOff>114300</xdr:colOff>
      <xdr:row>3</xdr:row>
      <xdr:rowOff>69850</xdr:rowOff>
    </xdr:to>
    <xdr:sp macro="" textlink="">
      <xdr:nvSpPr>
        <xdr:cNvPr id="2" name="ZoneTexte 1"/>
        <xdr:cNvSpPr txBox="1"/>
      </xdr:nvSpPr>
      <xdr:spPr>
        <a:xfrm>
          <a:off x="488950" y="114300"/>
          <a:ext cx="4152900" cy="450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L'objectif de cet onglet est de mémoriser la ligne de la base de données correspondante aux valeurs nom|date|heure</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ichel" refreshedDate="43748.225848842594" createdVersion="5" refreshedVersion="5" minRefreshableVersion="3" recordCount="1">
  <cacheSource type="worksheet">
    <worksheetSource name="_Tbdd"/>
  </cacheSource>
  <cacheFields count="6">
    <cacheField name="Nom" numFmtId="0">
      <sharedItems containsNonDate="0" containsBlank="1" count="7">
        <m/>
        <s v="y" u="1"/>
        <s v="Izumi" u="1"/>
        <s v="Natsuko" u="1"/>
        <s v="Sachiko" u="1"/>
        <s v="X" u="1"/>
        <s v="Naho" u="1"/>
      </sharedItems>
    </cacheField>
    <cacheField name="Date" numFmtId="14">
      <sharedItems containsNonDate="0" containsDate="1" containsString="0" containsBlank="1" minDate="2019-10-07T00:00:00" maxDate="2019-10-09T00:00:00" count="3">
        <m/>
        <d v="2019-10-07T00:00:00" u="1"/>
        <d v="2019-10-08T00:00:00" u="1"/>
      </sharedItems>
    </cacheField>
    <cacheField name="H" numFmtId="20">
      <sharedItems containsNonDate="0" containsString="0" containsBlank="1"/>
    </cacheField>
    <cacheField name="ID" numFmtId="0">
      <sharedItems containsNonDate="0" containsString="0" containsBlank="1"/>
    </cacheField>
    <cacheField name="Motif" numFmtId="0">
      <sharedItems containsNonDate="0" containsString="0" containsBlank="1"/>
    </cacheField>
    <cacheField name="Heures"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
  <r>
    <x v="0"/>
    <x v="0"/>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4" applyNumberFormats="0" applyBorderFormats="0" applyFontFormats="0" applyPatternFormats="0" applyAlignmentFormats="0" applyWidthHeightFormats="1" dataCaption="Valeurs" updatedVersion="5" minRefreshableVersion="3" itemPrintTitles="1" createdVersion="5" indent="0" outline="1" outlineData="1" multipleFieldFilters="0" rowHeaderCaption="Mois" colHeaderCaption="Noms">
  <location ref="A3:C6" firstHeaderRow="1" firstDataRow="2" firstDataCol="1"/>
  <pivotFields count="6">
    <pivotField axis="axisCol" showAll="0">
      <items count="8">
        <item m="1" x="2"/>
        <item m="1" x="6"/>
        <item m="1" x="3"/>
        <item m="1" x="4"/>
        <item m="1" x="5"/>
        <item m="1" x="1"/>
        <item x="0"/>
        <item t="default"/>
      </items>
    </pivotField>
    <pivotField axis="axisRow" numFmtId="14" showAll="0">
      <items count="4">
        <item m="1" x="1"/>
        <item m="1" x="2"/>
        <item x="0"/>
        <item t="default"/>
      </items>
    </pivotField>
    <pivotField numFmtId="20" showAll="0"/>
    <pivotField showAll="0"/>
    <pivotField showAll="0" defaultSubtotal="0"/>
    <pivotField dataField="1" showAll="0"/>
  </pivotFields>
  <rowFields count="1">
    <field x="1"/>
  </rowFields>
  <rowItems count="2">
    <i>
      <x v="2"/>
    </i>
    <i t="grand">
      <x/>
    </i>
  </rowItems>
  <colFields count="1">
    <field x="0"/>
  </colFields>
  <colItems count="2">
    <i>
      <x v="6"/>
    </i>
    <i t="grand">
      <x/>
    </i>
  </colItems>
  <dataFields count="1">
    <dataField name="Somme de Heures" fld="5"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2" name="_Tmotifs" displayName="_Tmotifs" ref="A1:D9" totalsRowShown="0">
  <autoFilter ref="A1:D9"/>
  <tableColumns count="4">
    <tableColumn id="1" name="motif"/>
    <tableColumn id="2" name="couleur"/>
    <tableColumn id="3" name="fond"/>
    <tableColumn id="4" name="heures"/>
  </tableColumns>
  <tableStyleInfo name="Style de tableau 1" showFirstColumn="0" showLastColumn="0" showRowStripes="1" showColumnStripes="0"/>
</table>
</file>

<file path=xl/tables/table2.xml><?xml version="1.0" encoding="utf-8"?>
<table xmlns="http://schemas.openxmlformats.org/spreadsheetml/2006/main" id="1" name="_Tbdd" displayName="_Tbdd" ref="A1:F2" insertRow="1" totalsRowShown="0">
  <autoFilter ref="A1:F2"/>
  <sortState ref="A2:F51">
    <sortCondition ref="B2:B51"/>
    <sortCondition ref="C2:C51"/>
    <sortCondition ref="A2:A51"/>
  </sortState>
  <tableColumns count="6">
    <tableColumn id="1" name="Nom"/>
    <tableColumn id="2" name="Date" dataDxfId="47"/>
    <tableColumn id="3" name="H" dataDxfId="46"/>
    <tableColumn id="4" name="ID" dataDxfId="45">
      <calculatedColumnFormula>_Tbdd[Nom]&amp;"|"&amp;_Tbdd[Date]&amp;"|"&amp;TEXT(_Tbdd[H],"[hh]:mm")</calculatedColumnFormula>
    </tableColumn>
    <tableColumn id="6" name="Motif" dataDxfId="44"/>
    <tableColumn id="5" name="Heures"/>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Median">
      <a:dk1>
        <a:sysClr val="windowText" lastClr="000000"/>
      </a:dk1>
      <a:lt1>
        <a:sysClr val="window" lastClr="FFFFFF"/>
      </a:lt1>
      <a:dk2>
        <a:srgbClr val="775F55"/>
      </a:dk2>
      <a:lt2>
        <a:srgbClr val="EBDDC3"/>
      </a:lt2>
      <a:accent1>
        <a:srgbClr val="94B6D2"/>
      </a:accent1>
      <a:accent2>
        <a:srgbClr val="DD8047"/>
      </a:accent2>
      <a:accent3>
        <a:srgbClr val="A5AB81"/>
      </a:accent3>
      <a:accent4>
        <a:srgbClr val="D8B25C"/>
      </a:accent4>
      <a:accent5>
        <a:srgbClr val="7BA79D"/>
      </a:accent5>
      <a:accent6>
        <a:srgbClr val="968C8C"/>
      </a:accent6>
      <a:hlink>
        <a:srgbClr val="FF7915"/>
      </a:hlink>
      <a:folHlink>
        <a:srgbClr val="99660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rnd"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100000" t="100000" r="100000" b="10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F31"/>
  <sheetViews>
    <sheetView workbookViewId="0">
      <selection activeCell="A11" sqref="A11:F31"/>
    </sheetView>
  </sheetViews>
  <sheetFormatPr baseColWidth="10" defaultRowHeight="13"/>
  <cols>
    <col min="6" max="6" width="125" customWidth="1"/>
  </cols>
  <sheetData>
    <row r="1" spans="1:6">
      <c r="A1" t="s">
        <v>32</v>
      </c>
      <c r="B1" t="s">
        <v>31</v>
      </c>
      <c r="C1" t="s">
        <v>30</v>
      </c>
      <c r="D1" t="s">
        <v>34</v>
      </c>
    </row>
    <row r="2" spans="1:6">
      <c r="A2" t="s">
        <v>3</v>
      </c>
      <c r="B2" s="21" t="s">
        <v>3</v>
      </c>
      <c r="C2">
        <v>15</v>
      </c>
      <c r="D2">
        <v>0</v>
      </c>
    </row>
    <row r="3" spans="1:6">
      <c r="A3" t="s">
        <v>4</v>
      </c>
      <c r="B3" s="23" t="s">
        <v>4</v>
      </c>
      <c r="C3">
        <v>15</v>
      </c>
      <c r="D3">
        <v>0</v>
      </c>
    </row>
    <row r="4" spans="1:6">
      <c r="A4" t="s">
        <v>18</v>
      </c>
      <c r="B4" s="24" t="s">
        <v>18</v>
      </c>
      <c r="C4">
        <v>48</v>
      </c>
      <c r="D4">
        <v>0</v>
      </c>
    </row>
    <row r="5" spans="1:6">
      <c r="A5" t="s">
        <v>42</v>
      </c>
      <c r="B5" s="22" t="s">
        <v>15</v>
      </c>
      <c r="C5">
        <v>47</v>
      </c>
      <c r="D5">
        <v>0</v>
      </c>
    </row>
    <row r="6" spans="1:6">
      <c r="A6" t="s">
        <v>5</v>
      </c>
      <c r="B6" s="26" t="s">
        <v>5</v>
      </c>
      <c r="C6">
        <v>35</v>
      </c>
      <c r="D6">
        <v>7</v>
      </c>
    </row>
    <row r="7" spans="1:6">
      <c r="A7" t="s">
        <v>14</v>
      </c>
      <c r="B7" s="27" t="s">
        <v>14</v>
      </c>
      <c r="C7">
        <v>15</v>
      </c>
      <c r="D7">
        <v>7</v>
      </c>
    </row>
    <row r="8" spans="1:6">
      <c r="A8" t="s">
        <v>40</v>
      </c>
      <c r="B8" s="28" t="s">
        <v>6</v>
      </c>
      <c r="C8">
        <v>16</v>
      </c>
      <c r="D8">
        <v>7</v>
      </c>
    </row>
    <row r="9" spans="1:6">
      <c r="A9" t="s">
        <v>41</v>
      </c>
      <c r="B9" s="25" t="s">
        <v>35</v>
      </c>
      <c r="C9">
        <v>40</v>
      </c>
      <c r="D9">
        <v>7</v>
      </c>
    </row>
    <row r="11" spans="1:6" ht="14" customHeight="1">
      <c r="A11" s="71" t="s">
        <v>43</v>
      </c>
      <c r="B11" s="71"/>
      <c r="C11" s="71"/>
      <c r="D11" s="71"/>
      <c r="E11" s="71"/>
      <c r="F11" s="71"/>
    </row>
    <row r="12" spans="1:6">
      <c r="A12" s="71"/>
      <c r="B12" s="71"/>
      <c r="C12" s="71"/>
      <c r="D12" s="71"/>
      <c r="E12" s="71"/>
      <c r="F12" s="71"/>
    </row>
    <row r="13" spans="1:6">
      <c r="A13" s="71"/>
      <c r="B13" s="71"/>
      <c r="C13" s="71"/>
      <c r="D13" s="71"/>
      <c r="E13" s="71"/>
      <c r="F13" s="71"/>
    </row>
    <row r="14" spans="1:6">
      <c r="A14" s="71"/>
      <c r="B14" s="71"/>
      <c r="C14" s="71"/>
      <c r="D14" s="71"/>
      <c r="E14" s="71"/>
      <c r="F14" s="71"/>
    </row>
    <row r="15" spans="1:6">
      <c r="A15" s="71"/>
      <c r="B15" s="71"/>
      <c r="C15" s="71"/>
      <c r="D15" s="71"/>
      <c r="E15" s="71"/>
      <c r="F15" s="71"/>
    </row>
    <row r="16" spans="1:6">
      <c r="A16" s="71"/>
      <c r="B16" s="71"/>
      <c r="C16" s="71"/>
      <c r="D16" s="71"/>
      <c r="E16" s="71"/>
      <c r="F16" s="71"/>
    </row>
    <row r="17" spans="1:6">
      <c r="A17" s="71"/>
      <c r="B17" s="71"/>
      <c r="C17" s="71"/>
      <c r="D17" s="71"/>
      <c r="E17" s="71"/>
      <c r="F17" s="71"/>
    </row>
    <row r="18" spans="1:6">
      <c r="A18" s="71"/>
      <c r="B18" s="71"/>
      <c r="C18" s="71"/>
      <c r="D18" s="71"/>
      <c r="E18" s="71"/>
      <c r="F18" s="71"/>
    </row>
    <row r="19" spans="1:6">
      <c r="A19" s="71"/>
      <c r="B19" s="71"/>
      <c r="C19" s="71"/>
      <c r="D19" s="71"/>
      <c r="E19" s="71"/>
      <c r="F19" s="71"/>
    </row>
    <row r="20" spans="1:6">
      <c r="A20" s="71"/>
      <c r="B20" s="71"/>
      <c r="C20" s="71"/>
      <c r="D20" s="71"/>
      <c r="E20" s="71"/>
      <c r="F20" s="71"/>
    </row>
    <row r="21" spans="1:6">
      <c r="A21" s="71"/>
      <c r="B21" s="71"/>
      <c r="C21" s="71"/>
      <c r="D21" s="71"/>
      <c r="E21" s="71"/>
      <c r="F21" s="71"/>
    </row>
    <row r="22" spans="1:6">
      <c r="A22" s="71"/>
      <c r="B22" s="71"/>
      <c r="C22" s="71"/>
      <c r="D22" s="71"/>
      <c r="E22" s="71"/>
      <c r="F22" s="71"/>
    </row>
    <row r="23" spans="1:6">
      <c r="A23" s="71"/>
      <c r="B23" s="71"/>
      <c r="C23" s="71"/>
      <c r="D23" s="71"/>
      <c r="E23" s="71"/>
      <c r="F23" s="71"/>
    </row>
    <row r="24" spans="1:6">
      <c r="A24" s="71"/>
      <c r="B24" s="71"/>
      <c r="C24" s="71"/>
      <c r="D24" s="71"/>
      <c r="E24" s="71"/>
      <c r="F24" s="71"/>
    </row>
    <row r="25" spans="1:6">
      <c r="A25" s="71"/>
      <c r="B25" s="71"/>
      <c r="C25" s="71"/>
      <c r="D25" s="71"/>
      <c r="E25" s="71"/>
      <c r="F25" s="71"/>
    </row>
    <row r="26" spans="1:6">
      <c r="A26" s="71"/>
      <c r="B26" s="71"/>
      <c r="C26" s="71"/>
      <c r="D26" s="71"/>
      <c r="E26" s="71"/>
      <c r="F26" s="71"/>
    </row>
    <row r="27" spans="1:6">
      <c r="A27" s="71"/>
      <c r="B27" s="71"/>
      <c r="C27" s="71"/>
      <c r="D27" s="71"/>
      <c r="E27" s="71"/>
      <c r="F27" s="71"/>
    </row>
    <row r="28" spans="1:6">
      <c r="A28" s="71"/>
      <c r="B28" s="71"/>
      <c r="C28" s="71"/>
      <c r="D28" s="71"/>
      <c r="E28" s="71"/>
      <c r="F28" s="71"/>
    </row>
    <row r="29" spans="1:6">
      <c r="A29" s="71"/>
      <c r="B29" s="71"/>
      <c r="C29" s="71"/>
      <c r="D29" s="71"/>
      <c r="E29" s="71"/>
      <c r="F29" s="71"/>
    </row>
    <row r="30" spans="1:6">
      <c r="A30" s="71"/>
      <c r="B30" s="71"/>
      <c r="C30" s="71"/>
      <c r="D30" s="71"/>
      <c r="E30" s="71"/>
      <c r="F30" s="71"/>
    </row>
    <row r="31" spans="1:6">
      <c r="A31" s="71"/>
      <c r="B31" s="71"/>
      <c r="C31" s="71"/>
      <c r="D31" s="71"/>
      <c r="E31" s="71"/>
      <c r="F31" s="71"/>
    </row>
  </sheetData>
  <mergeCells count="1">
    <mergeCell ref="A11:F31"/>
  </mergeCells>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indexed="10"/>
    <pageSetUpPr fitToPage="1"/>
  </sheetPr>
  <dimension ref="B1:Z65"/>
  <sheetViews>
    <sheetView showGridLines="0" showZeros="0" tabSelected="1" zoomScale="120" zoomScaleNormal="120" workbookViewId="0">
      <pane xSplit="2" ySplit="5" topLeftCell="C6" activePane="bottomRight" state="frozen"/>
      <selection pane="topRight" activeCell="C1" sqref="C1"/>
      <selection pane="bottomLeft" activeCell="A6" sqref="A6"/>
      <selection pane="bottomRight" activeCell="C2" sqref="C2"/>
    </sheetView>
  </sheetViews>
  <sheetFormatPr baseColWidth="10" defaultColWidth="9.19921875" defaultRowHeight="13"/>
  <cols>
    <col min="1" max="1" width="1.796875" style="1" customWidth="1"/>
    <col min="2" max="2" width="20.59765625" style="2" customWidth="1"/>
    <col min="3" max="12" width="8" style="1" bestFit="1" customWidth="1"/>
    <col min="13" max="13" width="8" style="4" bestFit="1" customWidth="1"/>
    <col min="14" max="18" width="8" style="1" bestFit="1" customWidth="1"/>
    <col min="19" max="21" width="8.3984375" style="1" customWidth="1"/>
    <col min="22" max="22" width="7.796875" style="54" customWidth="1"/>
    <col min="23" max="23" width="5.59765625" style="54" bestFit="1" customWidth="1"/>
    <col min="24" max="24" width="5.59765625" style="1" bestFit="1" customWidth="1"/>
    <col min="25" max="16384" width="9.19921875" style="1"/>
  </cols>
  <sheetData>
    <row r="1" spans="2:26" s="4" customFormat="1" ht="37.5" customHeight="1" thickBot="1">
      <c r="B1" s="72" t="s">
        <v>13</v>
      </c>
      <c r="C1" s="73"/>
      <c r="D1" s="73"/>
      <c r="E1" s="73"/>
      <c r="F1" s="73"/>
      <c r="G1" s="5"/>
      <c r="H1" s="5"/>
      <c r="V1" s="50"/>
      <c r="W1" s="50"/>
    </row>
    <row r="2" spans="2:26" s="3" customFormat="1" ht="18" customHeight="1">
      <c r="B2" s="29" t="s">
        <v>20</v>
      </c>
      <c r="C2" s="35">
        <v>2019</v>
      </c>
      <c r="D2" s="29" t="s">
        <v>21</v>
      </c>
      <c r="E2" s="35">
        <v>41</v>
      </c>
      <c r="G2" s="79" t="s">
        <v>17</v>
      </c>
      <c r="H2" s="80"/>
      <c r="I2" s="80"/>
      <c r="J2" s="80"/>
      <c r="K2" s="9" t="str">
        <f>B7</f>
        <v>Natsuko</v>
      </c>
      <c r="L2" s="10" t="str">
        <f>B8</f>
        <v>Izumi</v>
      </c>
      <c r="M2" s="11" t="str">
        <f>B9</f>
        <v>Naho</v>
      </c>
      <c r="N2" s="12" t="str">
        <f>B10</f>
        <v>Sachiko</v>
      </c>
      <c r="O2" s="13" t="str">
        <f>B11</f>
        <v>X</v>
      </c>
      <c r="P2" s="14" t="str">
        <f>B12</f>
        <v>y</v>
      </c>
      <c r="V2" s="51"/>
      <c r="W2" s="51"/>
    </row>
    <row r="3" spans="2:26" s="3" customFormat="1" ht="18" customHeight="1">
      <c r="B3" s="7" t="s">
        <v>0</v>
      </c>
      <c r="C3" s="74" t="str">
        <f>"du "&amp;TEXT(B6,"jj mmm")&amp;" au "&amp;TEXT(B6+6,"jj mmm aaaa")</f>
        <v>du 07 oct au 13 oct 2019</v>
      </c>
      <c r="D3" s="74"/>
      <c r="E3" s="74"/>
      <c r="G3" s="77" t="s">
        <v>16</v>
      </c>
      <c r="H3" s="78"/>
      <c r="I3" s="78"/>
      <c r="J3" s="78"/>
      <c r="K3" s="41">
        <v>35</v>
      </c>
      <c r="L3" s="42">
        <v>35</v>
      </c>
      <c r="M3" s="43">
        <v>35</v>
      </c>
      <c r="N3" s="44">
        <v>35</v>
      </c>
      <c r="O3" s="45">
        <v>35</v>
      </c>
      <c r="P3" s="46">
        <v>35</v>
      </c>
      <c r="V3" s="51"/>
      <c r="W3" s="51"/>
    </row>
    <row r="4" spans="2:26" s="3" customFormat="1" ht="18" customHeight="1" thickBot="1">
      <c r="B4" s="8" t="s">
        <v>23</v>
      </c>
      <c r="C4" s="81" t="s">
        <v>19</v>
      </c>
      <c r="D4" s="81"/>
      <c r="E4" s="81"/>
      <c r="G4" s="75" t="s">
        <v>12</v>
      </c>
      <c r="H4" s="76"/>
      <c r="I4" s="76"/>
      <c r="J4" s="76"/>
      <c r="K4" s="15">
        <f>X7+X15+X23+X31+X39+X47+X55</f>
        <v>0</v>
      </c>
      <c r="L4" s="16">
        <f>X8+X16+X24+X32+X40+X48+X56</f>
        <v>0</v>
      </c>
      <c r="M4" s="17">
        <f>X9+X17+X25+X33+X41+X49+X57</f>
        <v>0</v>
      </c>
      <c r="N4" s="18">
        <f>X10+X18+X26+X34+X42+X50+X58</f>
        <v>0</v>
      </c>
      <c r="O4" s="19">
        <f>X11+X19+X27+X35+X43+X51+X59</f>
        <v>0</v>
      </c>
      <c r="P4" s="20">
        <f>X12+X20+X28+X36+X44+X52+X60</f>
        <v>0</v>
      </c>
      <c r="V4" s="51"/>
      <c r="W4" s="51"/>
    </row>
    <row r="5" spans="2:26" customFormat="1">
      <c r="B5" s="6"/>
      <c r="K5" s="47">
        <f>IF(K4&lt;K3,-1,IF(K4&gt;K3,1,0))</f>
        <v>-1</v>
      </c>
      <c r="L5" s="47">
        <f t="shared" ref="L5:P5" si="0">IF(L4&lt;L3,-1,IF(L4&gt;L3,1,0))</f>
        <v>-1</v>
      </c>
      <c r="M5" s="47">
        <f t="shared" si="0"/>
        <v>-1</v>
      </c>
      <c r="N5" s="47">
        <f t="shared" si="0"/>
        <v>-1</v>
      </c>
      <c r="O5" s="47">
        <f t="shared" si="0"/>
        <v>-1</v>
      </c>
      <c r="P5" s="47">
        <f t="shared" si="0"/>
        <v>-1</v>
      </c>
      <c r="V5" s="52"/>
      <c r="W5" s="52"/>
      <c r="Z5" s="1"/>
    </row>
    <row r="6" spans="2:26" s="68" customFormat="1">
      <c r="B6" s="64">
        <f>DATE(C$2,1,1)-WEEKDAY(DATE(C$2,1,1),2)+1+IF(WEEKDAY(DATE(C$2,1,1),2)&gt;4,7,0)+(E2-1)*7</f>
        <v>43745</v>
      </c>
      <c r="C6" s="65">
        <v>0.29166666666666669</v>
      </c>
      <c r="D6" s="65">
        <v>0.33333333333333331</v>
      </c>
      <c r="E6" s="65">
        <v>0.375</v>
      </c>
      <c r="F6" s="65">
        <v>0.41666666666666702</v>
      </c>
      <c r="G6" s="65">
        <v>0.45833333333333398</v>
      </c>
      <c r="H6" s="65">
        <v>0.5</v>
      </c>
      <c r="I6" s="65">
        <v>0.54166666666666696</v>
      </c>
      <c r="J6" s="65">
        <v>0.58333333333333304</v>
      </c>
      <c r="K6" s="65">
        <v>0.625</v>
      </c>
      <c r="L6" s="65">
        <v>0.66666666666666696</v>
      </c>
      <c r="M6" s="65">
        <v>0.70833333333333304</v>
      </c>
      <c r="N6" s="65">
        <v>0.75</v>
      </c>
      <c r="O6" s="65">
        <v>0.79166666666666696</v>
      </c>
      <c r="P6" s="65">
        <v>0.83333333333333304</v>
      </c>
      <c r="Q6" s="65">
        <v>0.875</v>
      </c>
      <c r="R6" s="65">
        <v>0.91666666666666596</v>
      </c>
      <c r="S6" s="65">
        <v>0.95833333333333304</v>
      </c>
      <c r="T6" s="65">
        <v>1</v>
      </c>
      <c r="U6" s="65">
        <v>1.0416666666666701</v>
      </c>
      <c r="V6" s="66" t="s">
        <v>2</v>
      </c>
      <c r="W6" s="66" t="s">
        <v>33</v>
      </c>
      <c r="X6" s="67" t="s">
        <v>22</v>
      </c>
      <c r="Z6" s="4"/>
    </row>
    <row r="7" spans="2:26" s="30" customFormat="1">
      <c r="B7" s="36" t="s">
        <v>7</v>
      </c>
      <c r="C7" s="31">
        <f>IFERROR(INDEX(_Tbdd[Heures],Cache!C7),0)</f>
        <v>0</v>
      </c>
      <c r="D7" s="31">
        <f>IFERROR(INDEX(_Tbdd[Heures],Cache!D7),0)</f>
        <v>0</v>
      </c>
      <c r="E7" s="31">
        <f>IFERROR(INDEX(_Tbdd[Heures],Cache!E7),0)</f>
        <v>0</v>
      </c>
      <c r="F7" s="31">
        <f>IFERROR(INDEX(_Tbdd[Heures],Cache!F7),0)</f>
        <v>0</v>
      </c>
      <c r="G7" s="31">
        <f>IFERROR(INDEX(_Tbdd[Heures],Cache!G7),0)</f>
        <v>0</v>
      </c>
      <c r="H7" s="31">
        <f>IFERROR(INDEX(_Tbdd[Heures],Cache!H7),0)</f>
        <v>0</v>
      </c>
      <c r="I7" s="31">
        <f>IFERROR(INDEX(_Tbdd[Heures],Cache!I7),0)</f>
        <v>0</v>
      </c>
      <c r="J7" s="31">
        <f>IFERROR(INDEX(_Tbdd[Heures],Cache!J7),0)</f>
        <v>0</v>
      </c>
      <c r="K7" s="31">
        <f>IFERROR(INDEX(_Tbdd[Heures],Cache!K7),0)</f>
        <v>0</v>
      </c>
      <c r="L7" s="31">
        <f>IFERROR(INDEX(_Tbdd[Heures],Cache!L7),0)</f>
        <v>0</v>
      </c>
      <c r="M7" s="31">
        <f>IFERROR(INDEX(_Tbdd[Heures],Cache!M7),0)</f>
        <v>0</v>
      </c>
      <c r="N7" s="31">
        <f>IFERROR(INDEX(_Tbdd[Heures],Cache!N7),0)</f>
        <v>0</v>
      </c>
      <c r="O7" s="31">
        <f>IFERROR(INDEX(_Tbdd[Heures],Cache!O7),0)</f>
        <v>0</v>
      </c>
      <c r="P7" s="31">
        <f>IFERROR(INDEX(_Tbdd[Heures],Cache!P7),0)</f>
        <v>0</v>
      </c>
      <c r="Q7" s="31">
        <f>IFERROR(INDEX(_Tbdd[Heures],Cache!Q7),0)</f>
        <v>0</v>
      </c>
      <c r="R7" s="31">
        <f>IFERROR(INDEX(_Tbdd[Heures],Cache!R7),0)</f>
        <v>0</v>
      </c>
      <c r="S7" s="31">
        <f>IFERROR(INDEX(_Tbdd[Heures],Cache!S7),0)</f>
        <v>0</v>
      </c>
      <c r="T7" s="31">
        <f>IFERROR(INDEX(_Tbdd[Heures],Cache!T7),0)</f>
        <v>0</v>
      </c>
      <c r="U7" s="31">
        <f>IFERROR(INDEX(_Tbdd[Heures],Cache!U7),0)</f>
        <v>0</v>
      </c>
      <c r="V7" s="31" t="str">
        <f>IFERROR(INDEX(_Tbdd[Motif],Cache!V7),"")</f>
        <v/>
      </c>
      <c r="W7" s="53">
        <f>IFERROR(VLOOKUP(V7,_Tmotifs[#All],4,0),0)</f>
        <v>0</v>
      </c>
      <c r="X7" s="31">
        <f>SUM(C7:U7)+W7</f>
        <v>0</v>
      </c>
      <c r="Z7" s="1"/>
    </row>
    <row r="8" spans="2:26" s="30" customFormat="1">
      <c r="B8" s="37" t="s">
        <v>8</v>
      </c>
      <c r="C8" s="31">
        <f>IFERROR(INDEX(_Tbdd[Heures],Cache!C8),0)</f>
        <v>0</v>
      </c>
      <c r="D8" s="31">
        <f>IFERROR(INDEX(_Tbdd[Heures],Cache!D8),0)</f>
        <v>0</v>
      </c>
      <c r="E8" s="31">
        <f>IFERROR(INDEX(_Tbdd[Heures],Cache!E8),0)</f>
        <v>0</v>
      </c>
      <c r="F8" s="31">
        <f>IFERROR(INDEX(_Tbdd[Heures],Cache!F8),0)</f>
        <v>0</v>
      </c>
      <c r="G8" s="31">
        <f>IFERROR(INDEX(_Tbdd[Heures],Cache!G8),0)</f>
        <v>0</v>
      </c>
      <c r="H8" s="31">
        <f>IFERROR(INDEX(_Tbdd[Heures],Cache!H8),0)</f>
        <v>0</v>
      </c>
      <c r="I8" s="31">
        <f>IFERROR(INDEX(_Tbdd[Heures],Cache!I8),0)</f>
        <v>0</v>
      </c>
      <c r="J8" s="31">
        <f>IFERROR(INDEX(_Tbdd[Heures],Cache!J8),0)</f>
        <v>0</v>
      </c>
      <c r="K8" s="31">
        <f>IFERROR(INDEX(_Tbdd[Heures],Cache!K8),0)</f>
        <v>0</v>
      </c>
      <c r="L8" s="31">
        <f>IFERROR(INDEX(_Tbdd[Heures],Cache!L8),0)</f>
        <v>0</v>
      </c>
      <c r="M8" s="31">
        <f>IFERROR(INDEX(_Tbdd[Heures],Cache!M8),0)</f>
        <v>0</v>
      </c>
      <c r="N8" s="31">
        <f>IFERROR(INDEX(_Tbdd[Heures],Cache!N8),0)</f>
        <v>0</v>
      </c>
      <c r="O8" s="31">
        <f>IFERROR(INDEX(_Tbdd[Heures],Cache!O8),0)</f>
        <v>0</v>
      </c>
      <c r="P8" s="31">
        <f>IFERROR(INDEX(_Tbdd[Heures],Cache!P8),0)</f>
        <v>0</v>
      </c>
      <c r="Q8" s="31">
        <f>IFERROR(INDEX(_Tbdd[Heures],Cache!Q8),0)</f>
        <v>0</v>
      </c>
      <c r="R8" s="31">
        <f>IFERROR(INDEX(_Tbdd[Heures],Cache!R8),0)</f>
        <v>0</v>
      </c>
      <c r="S8" s="31">
        <f>IFERROR(INDEX(_Tbdd[Heures],Cache!S8),0)</f>
        <v>0</v>
      </c>
      <c r="T8" s="31">
        <f>IFERROR(INDEX(_Tbdd[Heures],Cache!T8),0)</f>
        <v>0</v>
      </c>
      <c r="U8" s="31">
        <f>IFERROR(INDEX(_Tbdd[Heures],Cache!U8),0)</f>
        <v>0</v>
      </c>
      <c r="V8" s="31" t="str">
        <f>IFERROR(INDEX(_Tbdd[Motif],Cache!V8),"")</f>
        <v/>
      </c>
      <c r="W8" s="53">
        <f>IFERROR(VLOOKUP(V8,_Tmotifs[#All],4,0),0)</f>
        <v>0</v>
      </c>
      <c r="X8" s="31">
        <f t="shared" ref="X8:X12" si="1">SUM(C8:U8)+W8</f>
        <v>0</v>
      </c>
      <c r="Z8" s="1"/>
    </row>
    <row r="9" spans="2:26" s="30" customFormat="1">
      <c r="B9" s="38" t="s">
        <v>10</v>
      </c>
      <c r="C9" s="31">
        <f>IFERROR(INDEX(_Tbdd[Heures],Cache!C9),0)</f>
        <v>0</v>
      </c>
      <c r="D9" s="31">
        <f>IFERROR(INDEX(_Tbdd[Heures],Cache!D9),0)</f>
        <v>0</v>
      </c>
      <c r="E9" s="31">
        <f>IFERROR(INDEX(_Tbdd[Heures],Cache!E9),0)</f>
        <v>0</v>
      </c>
      <c r="F9" s="31">
        <f>IFERROR(INDEX(_Tbdd[Heures],Cache!F9),0)</f>
        <v>0</v>
      </c>
      <c r="G9" s="31">
        <f>IFERROR(INDEX(_Tbdd[Heures],Cache!G9),0)</f>
        <v>0</v>
      </c>
      <c r="H9" s="31">
        <f>IFERROR(INDEX(_Tbdd[Heures],Cache!H9),0)</f>
        <v>0</v>
      </c>
      <c r="I9" s="31">
        <f>IFERROR(INDEX(_Tbdd[Heures],Cache!I9),0)</f>
        <v>0</v>
      </c>
      <c r="J9" s="31">
        <f>IFERROR(INDEX(_Tbdd[Heures],Cache!J9),0)</f>
        <v>0</v>
      </c>
      <c r="K9" s="31">
        <f>IFERROR(INDEX(_Tbdd[Heures],Cache!K9),0)</f>
        <v>0</v>
      </c>
      <c r="L9" s="31">
        <f>IFERROR(INDEX(_Tbdd[Heures],Cache!L9),0)</f>
        <v>0</v>
      </c>
      <c r="M9" s="31">
        <f>IFERROR(INDEX(_Tbdd[Heures],Cache!M9),0)</f>
        <v>0</v>
      </c>
      <c r="N9" s="31">
        <f>IFERROR(INDEX(_Tbdd[Heures],Cache!N9),0)</f>
        <v>0</v>
      </c>
      <c r="O9" s="31">
        <f>IFERROR(INDEX(_Tbdd[Heures],Cache!O9),0)</f>
        <v>0</v>
      </c>
      <c r="P9" s="31">
        <f>IFERROR(INDEX(_Tbdd[Heures],Cache!P9),0)</f>
        <v>0</v>
      </c>
      <c r="Q9" s="31">
        <f>IFERROR(INDEX(_Tbdd[Heures],Cache!Q9),0)</f>
        <v>0</v>
      </c>
      <c r="R9" s="31">
        <f>IFERROR(INDEX(_Tbdd[Heures],Cache!R9),0)</f>
        <v>0</v>
      </c>
      <c r="S9" s="31">
        <f>IFERROR(INDEX(_Tbdd[Heures],Cache!S9),0)</f>
        <v>0</v>
      </c>
      <c r="T9" s="31">
        <f>IFERROR(INDEX(_Tbdd[Heures],Cache!T9),0)</f>
        <v>0</v>
      </c>
      <c r="U9" s="31">
        <f>IFERROR(INDEX(_Tbdd[Heures],Cache!U9),0)</f>
        <v>0</v>
      </c>
      <c r="V9" s="31" t="str">
        <f>IFERROR(INDEX(_Tbdd[Motif],Cache!V9),"")</f>
        <v/>
      </c>
      <c r="W9" s="53">
        <f>IFERROR(VLOOKUP(V9,_Tmotifs[#All],4,0),0)</f>
        <v>0</v>
      </c>
      <c r="X9" s="31">
        <f t="shared" si="1"/>
        <v>0</v>
      </c>
      <c r="Z9" s="1"/>
    </row>
    <row r="10" spans="2:26" s="30" customFormat="1">
      <c r="B10" s="39" t="s">
        <v>9</v>
      </c>
      <c r="C10" s="31">
        <f>IFERROR(INDEX(_Tbdd[Heures],Cache!C10),0)</f>
        <v>0</v>
      </c>
      <c r="D10" s="31">
        <f>IFERROR(INDEX(_Tbdd[Heures],Cache!D10),0)</f>
        <v>0</v>
      </c>
      <c r="E10" s="31">
        <f>IFERROR(INDEX(_Tbdd[Heures],Cache!E10),0)</f>
        <v>0</v>
      </c>
      <c r="F10" s="31">
        <f>IFERROR(INDEX(_Tbdd[Heures],Cache!F10),0)</f>
        <v>0</v>
      </c>
      <c r="G10" s="31">
        <f>IFERROR(INDEX(_Tbdd[Heures],Cache!G10),0)</f>
        <v>0</v>
      </c>
      <c r="H10" s="31">
        <f>IFERROR(INDEX(_Tbdd[Heures],Cache!H10),0)</f>
        <v>0</v>
      </c>
      <c r="I10" s="31">
        <f>IFERROR(INDEX(_Tbdd[Heures],Cache!I10),0)</f>
        <v>0</v>
      </c>
      <c r="J10" s="31">
        <f>IFERROR(INDEX(_Tbdd[Heures],Cache!J10),0)</f>
        <v>0</v>
      </c>
      <c r="K10" s="31">
        <f>IFERROR(INDEX(_Tbdd[Heures],Cache!K10),0)</f>
        <v>0</v>
      </c>
      <c r="L10" s="31">
        <f>IFERROR(INDEX(_Tbdd[Heures],Cache!L10),0)</f>
        <v>0</v>
      </c>
      <c r="M10" s="31">
        <f>IFERROR(INDEX(_Tbdd[Heures],Cache!M10),0)</f>
        <v>0</v>
      </c>
      <c r="N10" s="31">
        <f>IFERROR(INDEX(_Tbdd[Heures],Cache!N10),0)</f>
        <v>0</v>
      </c>
      <c r="O10" s="31">
        <f>IFERROR(INDEX(_Tbdd[Heures],Cache!O10),0)</f>
        <v>0</v>
      </c>
      <c r="P10" s="31">
        <f>IFERROR(INDEX(_Tbdd[Heures],Cache!P10),0)</f>
        <v>0</v>
      </c>
      <c r="Q10" s="31">
        <f>IFERROR(INDEX(_Tbdd[Heures],Cache!Q10),0)</f>
        <v>0</v>
      </c>
      <c r="R10" s="31">
        <f>IFERROR(INDEX(_Tbdd[Heures],Cache!R10),0)</f>
        <v>0</v>
      </c>
      <c r="S10" s="31">
        <f>IFERROR(INDEX(_Tbdd[Heures],Cache!S10),0)</f>
        <v>0</v>
      </c>
      <c r="T10" s="31">
        <f>IFERROR(INDEX(_Tbdd[Heures],Cache!T10),0)</f>
        <v>0</v>
      </c>
      <c r="U10" s="31">
        <f>IFERROR(INDEX(_Tbdd[Heures],Cache!U10),0)</f>
        <v>0</v>
      </c>
      <c r="V10" s="31" t="str">
        <f>IFERROR(INDEX(_Tbdd[Motif],Cache!V10),"")</f>
        <v/>
      </c>
      <c r="W10" s="53">
        <f>IFERROR(VLOOKUP(V10,_Tmotifs[#All],4,0),0)</f>
        <v>0</v>
      </c>
      <c r="X10" s="31">
        <f t="shared" si="1"/>
        <v>0</v>
      </c>
      <c r="Z10" s="1"/>
    </row>
    <row r="11" spans="2:26" s="30" customFormat="1">
      <c r="B11" s="49" t="s">
        <v>1</v>
      </c>
      <c r="C11" s="31">
        <f>IFERROR(INDEX(_Tbdd[Heures],Cache!C11),0)</f>
        <v>0</v>
      </c>
      <c r="D11" s="31">
        <f>IFERROR(INDEX(_Tbdd[Heures],Cache!D11),0)</f>
        <v>0</v>
      </c>
      <c r="E11" s="31">
        <f>IFERROR(INDEX(_Tbdd[Heures],Cache!E11),0)</f>
        <v>0</v>
      </c>
      <c r="F11" s="31">
        <f>IFERROR(INDEX(_Tbdd[Heures],Cache!F11),0)</f>
        <v>0</v>
      </c>
      <c r="G11" s="31">
        <f>IFERROR(INDEX(_Tbdd[Heures],Cache!G11),0)</f>
        <v>0</v>
      </c>
      <c r="H11" s="31">
        <f>IFERROR(INDEX(_Tbdd[Heures],Cache!H11),0)</f>
        <v>0</v>
      </c>
      <c r="I11" s="31">
        <f>IFERROR(INDEX(_Tbdd[Heures],Cache!I11),0)</f>
        <v>0</v>
      </c>
      <c r="J11" s="31">
        <f>IFERROR(INDEX(_Tbdd[Heures],Cache!J11),0)</f>
        <v>0</v>
      </c>
      <c r="K11" s="31">
        <f>IFERROR(INDEX(_Tbdd[Heures],Cache!K11),0)</f>
        <v>0</v>
      </c>
      <c r="L11" s="31">
        <f>IFERROR(INDEX(_Tbdd[Heures],Cache!L11),0)</f>
        <v>0</v>
      </c>
      <c r="M11" s="31">
        <f>IFERROR(INDEX(_Tbdd[Heures],Cache!M11),0)</f>
        <v>0</v>
      </c>
      <c r="N11" s="31">
        <f>IFERROR(INDEX(_Tbdd[Heures],Cache!N11),0)</f>
        <v>0</v>
      </c>
      <c r="O11" s="31">
        <f>IFERROR(INDEX(_Tbdd[Heures],Cache!O11),0)</f>
        <v>0</v>
      </c>
      <c r="P11" s="31">
        <f>IFERROR(INDEX(_Tbdd[Heures],Cache!P11),0)</f>
        <v>0</v>
      </c>
      <c r="Q11" s="31">
        <f>IFERROR(INDEX(_Tbdd[Heures],Cache!Q11),0)</f>
        <v>0</v>
      </c>
      <c r="R11" s="31">
        <f>IFERROR(INDEX(_Tbdd[Heures],Cache!R11),0)</f>
        <v>0</v>
      </c>
      <c r="S11" s="31">
        <f>IFERROR(INDEX(_Tbdd[Heures],Cache!S11),0)</f>
        <v>0</v>
      </c>
      <c r="T11" s="31">
        <f>IFERROR(INDEX(_Tbdd[Heures],Cache!T11),0)</f>
        <v>0</v>
      </c>
      <c r="U11" s="31">
        <f>IFERROR(INDEX(_Tbdd[Heures],Cache!U11),0)</f>
        <v>0</v>
      </c>
      <c r="V11" s="31" t="str">
        <f>IFERROR(INDEX(_Tbdd[Motif],Cache!V11),"")</f>
        <v/>
      </c>
      <c r="W11" s="53">
        <f>IFERROR(VLOOKUP(V11,_Tmotifs[#All],4,0),0)</f>
        <v>0</v>
      </c>
      <c r="X11" s="31">
        <f t="shared" si="1"/>
        <v>0</v>
      </c>
      <c r="Z11" s="1"/>
    </row>
    <row r="12" spans="2:26" s="30" customFormat="1">
      <c r="B12" s="40" t="s">
        <v>11</v>
      </c>
      <c r="C12" s="31">
        <f>IFERROR(INDEX(_Tbdd[Heures],Cache!C12),0)</f>
        <v>0</v>
      </c>
      <c r="D12" s="31">
        <f>IFERROR(INDEX(_Tbdd[Heures],Cache!D12),0)</f>
        <v>0</v>
      </c>
      <c r="E12" s="31">
        <f>IFERROR(INDEX(_Tbdd[Heures],Cache!E12),0)</f>
        <v>0</v>
      </c>
      <c r="F12" s="31">
        <f>IFERROR(INDEX(_Tbdd[Heures],Cache!F12),0)</f>
        <v>0</v>
      </c>
      <c r="G12" s="31">
        <f>IFERROR(INDEX(_Tbdd[Heures],Cache!G12),0)</f>
        <v>0</v>
      </c>
      <c r="H12" s="31">
        <f>IFERROR(INDEX(_Tbdd[Heures],Cache!H12),0)</f>
        <v>0</v>
      </c>
      <c r="I12" s="31">
        <f>IFERROR(INDEX(_Tbdd[Heures],Cache!I12),0)</f>
        <v>0</v>
      </c>
      <c r="J12" s="31">
        <f>IFERROR(INDEX(_Tbdd[Heures],Cache!J12),0)</f>
        <v>0</v>
      </c>
      <c r="K12" s="31">
        <f>IFERROR(INDEX(_Tbdd[Heures],Cache!K12),0)</f>
        <v>0</v>
      </c>
      <c r="L12" s="31">
        <f>IFERROR(INDEX(_Tbdd[Heures],Cache!L12),0)</f>
        <v>0</v>
      </c>
      <c r="M12" s="31">
        <f>IFERROR(INDEX(_Tbdd[Heures],Cache!M12),0)</f>
        <v>0</v>
      </c>
      <c r="N12" s="31">
        <f>IFERROR(INDEX(_Tbdd[Heures],Cache!N12),0)</f>
        <v>0</v>
      </c>
      <c r="O12" s="31">
        <f>IFERROR(INDEX(_Tbdd[Heures],Cache!O12),0)</f>
        <v>0</v>
      </c>
      <c r="P12" s="31">
        <f>IFERROR(INDEX(_Tbdd[Heures],Cache!P12),0)</f>
        <v>0</v>
      </c>
      <c r="Q12" s="31">
        <f>IFERROR(INDEX(_Tbdd[Heures],Cache!Q12),0)</f>
        <v>0</v>
      </c>
      <c r="R12" s="31">
        <f>IFERROR(INDEX(_Tbdd[Heures],Cache!R12),0)</f>
        <v>0</v>
      </c>
      <c r="S12" s="31">
        <f>IFERROR(INDEX(_Tbdd[Heures],Cache!S12),0)</f>
        <v>0</v>
      </c>
      <c r="T12" s="31">
        <f>IFERROR(INDEX(_Tbdd[Heures],Cache!T12),0)</f>
        <v>0</v>
      </c>
      <c r="U12" s="31">
        <f>IFERROR(INDEX(_Tbdd[Heures],Cache!U12),0)</f>
        <v>0</v>
      </c>
      <c r="V12" s="31" t="str">
        <f>IFERROR(INDEX(_Tbdd[Motif],Cache!V12),"")</f>
        <v/>
      </c>
      <c r="W12" s="53">
        <f>IFERROR(VLOOKUP(V12,_Tmotifs[#All],4,0),0)</f>
        <v>0</v>
      </c>
      <c r="X12" s="31">
        <f t="shared" si="1"/>
        <v>0</v>
      </c>
      <c r="Z12" s="1"/>
    </row>
    <row r="13" spans="2:26" ht="12.5" customHeight="1">
      <c r="B13" s="55"/>
    </row>
    <row r="14" spans="2:26" s="68" customFormat="1" ht="10.5">
      <c r="B14" s="69">
        <f>B6+1</f>
        <v>43746</v>
      </c>
      <c r="C14" s="65">
        <v>0.29166666666666669</v>
      </c>
      <c r="D14" s="65">
        <v>0.33333333333333331</v>
      </c>
      <c r="E14" s="65">
        <v>0.375</v>
      </c>
      <c r="F14" s="65">
        <v>0.41666666666666702</v>
      </c>
      <c r="G14" s="65">
        <v>0.45833333333333398</v>
      </c>
      <c r="H14" s="65">
        <v>0.5</v>
      </c>
      <c r="I14" s="65">
        <v>0.54166666666666696</v>
      </c>
      <c r="J14" s="65">
        <v>0.58333333333333304</v>
      </c>
      <c r="K14" s="65">
        <v>0.625</v>
      </c>
      <c r="L14" s="65">
        <v>0.66666666666666696</v>
      </c>
      <c r="M14" s="65">
        <v>0.70833333333333304</v>
      </c>
      <c r="N14" s="65">
        <v>0.75</v>
      </c>
      <c r="O14" s="65">
        <v>0.79166666666666696</v>
      </c>
      <c r="P14" s="65">
        <v>0.83333333333333304</v>
      </c>
      <c r="Q14" s="65">
        <v>0.875</v>
      </c>
      <c r="R14" s="65">
        <v>0.91666666666666596</v>
      </c>
      <c r="S14" s="65">
        <v>0.95833333333333304</v>
      </c>
      <c r="T14" s="65">
        <v>1</v>
      </c>
      <c r="U14" s="65">
        <v>1.0416666666666701</v>
      </c>
      <c r="V14" s="66" t="s">
        <v>2</v>
      </c>
      <c r="W14" s="66" t="s">
        <v>33</v>
      </c>
      <c r="X14" s="67" t="s">
        <v>22</v>
      </c>
    </row>
    <row r="15" spans="2:26" s="30" customFormat="1" ht="10.5">
      <c r="B15" s="56" t="str">
        <f t="shared" ref="B15:B20" si="2">B7</f>
        <v>Natsuko</v>
      </c>
      <c r="C15" s="31">
        <f>IFERROR(INDEX(_Tbdd[Heures],Cache!C15),0)</f>
        <v>0</v>
      </c>
      <c r="D15" s="31">
        <f>IFERROR(INDEX(_Tbdd[Heures],Cache!D15),0)</f>
        <v>0</v>
      </c>
      <c r="E15" s="31">
        <f>IFERROR(INDEX(_Tbdd[Heures],Cache!E15),0)</f>
        <v>0</v>
      </c>
      <c r="F15" s="31">
        <f>IFERROR(INDEX(_Tbdd[Heures],Cache!F15),0)</f>
        <v>0</v>
      </c>
      <c r="G15" s="31">
        <f>IFERROR(INDEX(_Tbdd[Heures],Cache!G15),0)</f>
        <v>0</v>
      </c>
      <c r="H15" s="31">
        <f>IFERROR(INDEX(_Tbdd[Heures],Cache!H15),0)</f>
        <v>0</v>
      </c>
      <c r="I15" s="31">
        <f>IFERROR(INDEX(_Tbdd[Heures],Cache!I15),0)</f>
        <v>0</v>
      </c>
      <c r="J15" s="31">
        <f>IFERROR(INDEX(_Tbdd[Heures],Cache!J15),0)</f>
        <v>0</v>
      </c>
      <c r="K15" s="31">
        <f>IFERROR(INDEX(_Tbdd[Heures],Cache!K15),0)</f>
        <v>0</v>
      </c>
      <c r="L15" s="31">
        <f>IFERROR(INDEX(_Tbdd[Heures],Cache!L15),0)</f>
        <v>0</v>
      </c>
      <c r="M15" s="31">
        <f>IFERROR(INDEX(_Tbdd[Heures],Cache!M15),0)</f>
        <v>0</v>
      </c>
      <c r="N15" s="31">
        <f>IFERROR(INDEX(_Tbdd[Heures],Cache!N15),0)</f>
        <v>0</v>
      </c>
      <c r="O15" s="31">
        <f>IFERROR(INDEX(_Tbdd[Heures],Cache!O15),0)</f>
        <v>0</v>
      </c>
      <c r="P15" s="31">
        <f>IFERROR(INDEX(_Tbdd[Heures],Cache!P15),0)</f>
        <v>0</v>
      </c>
      <c r="Q15" s="31">
        <f>IFERROR(INDEX(_Tbdd[Heures],Cache!Q15),0)</f>
        <v>0</v>
      </c>
      <c r="R15" s="31">
        <f>IFERROR(INDEX(_Tbdd[Heures],Cache!R15),0)</f>
        <v>0</v>
      </c>
      <c r="S15" s="31">
        <f>IFERROR(INDEX(_Tbdd[Heures],Cache!S15),0)</f>
        <v>0</v>
      </c>
      <c r="T15" s="31">
        <f>IFERROR(INDEX(_Tbdd[Heures],Cache!T15),0)</f>
        <v>0</v>
      </c>
      <c r="U15" s="31">
        <f>IFERROR(INDEX(_Tbdd[Heures],Cache!U15),0)</f>
        <v>0</v>
      </c>
      <c r="V15" s="31" t="str">
        <f>IFERROR(INDEX(_Tbdd[Motif],Cache!V15),"")</f>
        <v/>
      </c>
      <c r="W15" s="53">
        <f>IFERROR(VLOOKUP(V15,_Tmotifs[#All],4,0),0)</f>
        <v>0</v>
      </c>
      <c r="X15" s="31">
        <f>SUM(C15:U15)+W15</f>
        <v>0</v>
      </c>
    </row>
    <row r="16" spans="2:26" s="30" customFormat="1" ht="10.5">
      <c r="B16" s="57" t="str">
        <f t="shared" si="2"/>
        <v>Izumi</v>
      </c>
      <c r="C16" s="31">
        <f>IFERROR(INDEX(_Tbdd[Heures],Cache!C16),0)</f>
        <v>0</v>
      </c>
      <c r="D16" s="31">
        <f>IFERROR(INDEX(_Tbdd[Heures],Cache!D16),0)</f>
        <v>0</v>
      </c>
      <c r="E16" s="31">
        <f>IFERROR(INDEX(_Tbdd[Heures],Cache!E16),0)</f>
        <v>0</v>
      </c>
      <c r="F16" s="31">
        <f>IFERROR(INDEX(_Tbdd[Heures],Cache!F16),0)</f>
        <v>0</v>
      </c>
      <c r="G16" s="31">
        <f>IFERROR(INDEX(_Tbdd[Heures],Cache!G16),0)</f>
        <v>0</v>
      </c>
      <c r="H16" s="31">
        <f>IFERROR(INDEX(_Tbdd[Heures],Cache!H16),0)</f>
        <v>0</v>
      </c>
      <c r="I16" s="31">
        <f>IFERROR(INDEX(_Tbdd[Heures],Cache!I16),0)</f>
        <v>0</v>
      </c>
      <c r="J16" s="31">
        <f>IFERROR(INDEX(_Tbdd[Heures],Cache!J16),0)</f>
        <v>0</v>
      </c>
      <c r="K16" s="31">
        <f>IFERROR(INDEX(_Tbdd[Heures],Cache!K16),0)</f>
        <v>0</v>
      </c>
      <c r="L16" s="31">
        <f>IFERROR(INDEX(_Tbdd[Heures],Cache!L16),0)</f>
        <v>0</v>
      </c>
      <c r="M16" s="31">
        <f>IFERROR(INDEX(_Tbdd[Heures],Cache!M16),0)</f>
        <v>0</v>
      </c>
      <c r="N16" s="31">
        <f>IFERROR(INDEX(_Tbdd[Heures],Cache!N16),0)</f>
        <v>0</v>
      </c>
      <c r="O16" s="31">
        <f>IFERROR(INDEX(_Tbdd[Heures],Cache!O16),0)</f>
        <v>0</v>
      </c>
      <c r="P16" s="31">
        <f>IFERROR(INDEX(_Tbdd[Heures],Cache!P16),0)</f>
        <v>0</v>
      </c>
      <c r="Q16" s="31">
        <f>IFERROR(INDEX(_Tbdd[Heures],Cache!Q16),0)</f>
        <v>0</v>
      </c>
      <c r="R16" s="31">
        <f>IFERROR(INDEX(_Tbdd[Heures],Cache!R16),0)</f>
        <v>0</v>
      </c>
      <c r="S16" s="31">
        <f>IFERROR(INDEX(_Tbdd[Heures],Cache!S16),0)</f>
        <v>0</v>
      </c>
      <c r="T16" s="31">
        <f>IFERROR(INDEX(_Tbdd[Heures],Cache!T16),0)</f>
        <v>0</v>
      </c>
      <c r="U16" s="31">
        <f>IFERROR(INDEX(_Tbdd[Heures],Cache!U16),0)</f>
        <v>0</v>
      </c>
      <c r="V16" s="31" t="str">
        <f>IFERROR(INDEX(_Tbdd[Motif],Cache!V16),"")</f>
        <v/>
      </c>
      <c r="W16" s="53">
        <f>IFERROR(VLOOKUP(V16,_Tmotifs[#All],4,0),0)</f>
        <v>0</v>
      </c>
      <c r="X16" s="31">
        <f t="shared" ref="X16:X20" si="3">SUM(C16:U16)+W16</f>
        <v>0</v>
      </c>
    </row>
    <row r="17" spans="2:24" s="30" customFormat="1" ht="10.5">
      <c r="B17" s="58" t="str">
        <f t="shared" si="2"/>
        <v>Naho</v>
      </c>
      <c r="C17" s="31">
        <f>IFERROR(INDEX(_Tbdd[Heures],Cache!C17),0)</f>
        <v>0</v>
      </c>
      <c r="D17" s="31">
        <f>IFERROR(INDEX(_Tbdd[Heures],Cache!D17),0)</f>
        <v>0</v>
      </c>
      <c r="E17" s="31">
        <f>IFERROR(INDEX(_Tbdd[Heures],Cache!E17),0)</f>
        <v>0</v>
      </c>
      <c r="F17" s="31">
        <f>IFERROR(INDEX(_Tbdd[Heures],Cache!F17),0)</f>
        <v>0</v>
      </c>
      <c r="G17" s="31">
        <f>IFERROR(INDEX(_Tbdd[Heures],Cache!G17),0)</f>
        <v>0</v>
      </c>
      <c r="H17" s="31">
        <f>IFERROR(INDEX(_Tbdd[Heures],Cache!H17),0)</f>
        <v>0</v>
      </c>
      <c r="I17" s="31">
        <f>IFERROR(INDEX(_Tbdd[Heures],Cache!I17),0)</f>
        <v>0</v>
      </c>
      <c r="J17" s="31">
        <f>IFERROR(INDEX(_Tbdd[Heures],Cache!J17),0)</f>
        <v>0</v>
      </c>
      <c r="K17" s="31">
        <f>IFERROR(INDEX(_Tbdd[Heures],Cache!K17),0)</f>
        <v>0</v>
      </c>
      <c r="L17" s="31">
        <f>IFERROR(INDEX(_Tbdd[Heures],Cache!L17),0)</f>
        <v>0</v>
      </c>
      <c r="M17" s="31">
        <f>IFERROR(INDEX(_Tbdd[Heures],Cache!M17),0)</f>
        <v>0</v>
      </c>
      <c r="N17" s="31">
        <f>IFERROR(INDEX(_Tbdd[Heures],Cache!N17),0)</f>
        <v>0</v>
      </c>
      <c r="O17" s="31">
        <f>IFERROR(INDEX(_Tbdd[Heures],Cache!O17),0)</f>
        <v>0</v>
      </c>
      <c r="P17" s="31">
        <f>IFERROR(INDEX(_Tbdd[Heures],Cache!P17),0)</f>
        <v>0</v>
      </c>
      <c r="Q17" s="31">
        <f>IFERROR(INDEX(_Tbdd[Heures],Cache!Q17),0)</f>
        <v>0</v>
      </c>
      <c r="R17" s="31">
        <f>IFERROR(INDEX(_Tbdd[Heures],Cache!R17),0)</f>
        <v>0</v>
      </c>
      <c r="S17" s="31">
        <f>IFERROR(INDEX(_Tbdd[Heures],Cache!S17),0)</f>
        <v>0</v>
      </c>
      <c r="T17" s="31">
        <f>IFERROR(INDEX(_Tbdd[Heures],Cache!T17),0)</f>
        <v>0</v>
      </c>
      <c r="U17" s="31">
        <f>IFERROR(INDEX(_Tbdd[Heures],Cache!U17),0)</f>
        <v>0</v>
      </c>
      <c r="V17" s="31" t="str">
        <f>IFERROR(INDEX(_Tbdd[Motif],Cache!V17),"")</f>
        <v/>
      </c>
      <c r="W17" s="53">
        <f>IFERROR(VLOOKUP(V17,_Tmotifs[#All],4,0),0)</f>
        <v>0</v>
      </c>
      <c r="X17" s="31">
        <f t="shared" si="3"/>
        <v>0</v>
      </c>
    </row>
    <row r="18" spans="2:24" s="30" customFormat="1" ht="10.5">
      <c r="B18" s="59" t="str">
        <f t="shared" si="2"/>
        <v>Sachiko</v>
      </c>
      <c r="C18" s="31">
        <f>IFERROR(INDEX(_Tbdd[Heures],Cache!C18),0)</f>
        <v>0</v>
      </c>
      <c r="D18" s="31">
        <f>IFERROR(INDEX(_Tbdd[Heures],Cache!D18),0)</f>
        <v>0</v>
      </c>
      <c r="E18" s="31">
        <f>IFERROR(INDEX(_Tbdd[Heures],Cache!E18),0)</f>
        <v>0</v>
      </c>
      <c r="F18" s="31">
        <f>IFERROR(INDEX(_Tbdd[Heures],Cache!F18),0)</f>
        <v>0</v>
      </c>
      <c r="G18" s="31">
        <f>IFERROR(INDEX(_Tbdd[Heures],Cache!G18),0)</f>
        <v>0</v>
      </c>
      <c r="H18" s="31">
        <f>IFERROR(INDEX(_Tbdd[Heures],Cache!H18),0)</f>
        <v>0</v>
      </c>
      <c r="I18" s="31">
        <f>IFERROR(INDEX(_Tbdd[Heures],Cache!I18),0)</f>
        <v>0</v>
      </c>
      <c r="J18" s="31">
        <f>IFERROR(INDEX(_Tbdd[Heures],Cache!J18),0)</f>
        <v>0</v>
      </c>
      <c r="K18" s="31">
        <f>IFERROR(INDEX(_Tbdd[Heures],Cache!K18),0)</f>
        <v>0</v>
      </c>
      <c r="L18" s="31">
        <f>IFERROR(INDEX(_Tbdd[Heures],Cache!L18),0)</f>
        <v>0</v>
      </c>
      <c r="M18" s="31">
        <f>IFERROR(INDEX(_Tbdd[Heures],Cache!M18),0)</f>
        <v>0</v>
      </c>
      <c r="N18" s="31">
        <f>IFERROR(INDEX(_Tbdd[Heures],Cache!N18),0)</f>
        <v>0</v>
      </c>
      <c r="O18" s="31">
        <f>IFERROR(INDEX(_Tbdd[Heures],Cache!O18),0)</f>
        <v>0</v>
      </c>
      <c r="P18" s="31">
        <f>IFERROR(INDEX(_Tbdd[Heures],Cache!P18),0)</f>
        <v>0</v>
      </c>
      <c r="Q18" s="31">
        <f>IFERROR(INDEX(_Tbdd[Heures],Cache!Q18),0)</f>
        <v>0</v>
      </c>
      <c r="R18" s="31">
        <f>IFERROR(INDEX(_Tbdd[Heures],Cache!R18),0)</f>
        <v>0</v>
      </c>
      <c r="S18" s="31">
        <f>IFERROR(INDEX(_Tbdd[Heures],Cache!S18),0)</f>
        <v>0</v>
      </c>
      <c r="T18" s="31">
        <f>IFERROR(INDEX(_Tbdd[Heures],Cache!T18),0)</f>
        <v>0</v>
      </c>
      <c r="U18" s="31">
        <f>IFERROR(INDEX(_Tbdd[Heures],Cache!U18),0)</f>
        <v>0</v>
      </c>
      <c r="V18" s="31" t="str">
        <f>IFERROR(INDEX(_Tbdd[Motif],Cache!V18),"")</f>
        <v/>
      </c>
      <c r="W18" s="53">
        <f>IFERROR(VLOOKUP(V18,_Tmotifs[#All],4,0),0)</f>
        <v>0</v>
      </c>
      <c r="X18" s="31">
        <f t="shared" si="3"/>
        <v>0</v>
      </c>
    </row>
    <row r="19" spans="2:24" s="30" customFormat="1" ht="10.5">
      <c r="B19" s="60" t="str">
        <f t="shared" si="2"/>
        <v>X</v>
      </c>
      <c r="C19" s="31">
        <f>IFERROR(INDEX(_Tbdd[Heures],Cache!C19),0)</f>
        <v>0</v>
      </c>
      <c r="D19" s="31">
        <f>IFERROR(INDEX(_Tbdd[Heures],Cache!D19),0)</f>
        <v>0</v>
      </c>
      <c r="E19" s="31">
        <f>IFERROR(INDEX(_Tbdd[Heures],Cache!E19),0)</f>
        <v>0</v>
      </c>
      <c r="F19" s="31">
        <f>IFERROR(INDEX(_Tbdd[Heures],Cache!F19),0)</f>
        <v>0</v>
      </c>
      <c r="G19" s="31">
        <f>IFERROR(INDEX(_Tbdd[Heures],Cache!G19),0)</f>
        <v>0</v>
      </c>
      <c r="H19" s="31">
        <f>IFERROR(INDEX(_Tbdd[Heures],Cache!H19),0)</f>
        <v>0</v>
      </c>
      <c r="I19" s="31">
        <f>IFERROR(INDEX(_Tbdd[Heures],Cache!I19),0)</f>
        <v>0</v>
      </c>
      <c r="J19" s="31">
        <f>IFERROR(INDEX(_Tbdd[Heures],Cache!J19),0)</f>
        <v>0</v>
      </c>
      <c r="K19" s="31">
        <f>IFERROR(INDEX(_Tbdd[Heures],Cache!K19),0)</f>
        <v>0</v>
      </c>
      <c r="L19" s="31">
        <f>IFERROR(INDEX(_Tbdd[Heures],Cache!L19),0)</f>
        <v>0</v>
      </c>
      <c r="M19" s="31">
        <f>IFERROR(INDEX(_Tbdd[Heures],Cache!M19),0)</f>
        <v>0</v>
      </c>
      <c r="N19" s="31">
        <f>IFERROR(INDEX(_Tbdd[Heures],Cache!N19),0)</f>
        <v>0</v>
      </c>
      <c r="O19" s="31">
        <f>IFERROR(INDEX(_Tbdd[Heures],Cache!O19),0)</f>
        <v>0</v>
      </c>
      <c r="P19" s="31">
        <f>IFERROR(INDEX(_Tbdd[Heures],Cache!P19),0)</f>
        <v>0</v>
      </c>
      <c r="Q19" s="31">
        <f>IFERROR(INDEX(_Tbdd[Heures],Cache!Q19),0)</f>
        <v>0</v>
      </c>
      <c r="R19" s="31">
        <f>IFERROR(INDEX(_Tbdd[Heures],Cache!R19),0)</f>
        <v>0</v>
      </c>
      <c r="S19" s="31">
        <f>IFERROR(INDEX(_Tbdd[Heures],Cache!S19),0)</f>
        <v>0</v>
      </c>
      <c r="T19" s="31">
        <f>IFERROR(INDEX(_Tbdd[Heures],Cache!T19),0)</f>
        <v>0</v>
      </c>
      <c r="U19" s="31">
        <f>IFERROR(INDEX(_Tbdd[Heures],Cache!U19),0)</f>
        <v>0</v>
      </c>
      <c r="V19" s="31" t="str">
        <f>IFERROR(INDEX(_Tbdd[Motif],Cache!V19),"")</f>
        <v/>
      </c>
      <c r="W19" s="53">
        <f>IFERROR(VLOOKUP(V19,_Tmotifs[#All],4,0),0)</f>
        <v>0</v>
      </c>
      <c r="X19" s="31">
        <f t="shared" si="3"/>
        <v>0</v>
      </c>
    </row>
    <row r="20" spans="2:24" s="30" customFormat="1" ht="10.5">
      <c r="B20" s="61" t="str">
        <f t="shared" si="2"/>
        <v>y</v>
      </c>
      <c r="C20" s="31">
        <f>IFERROR(INDEX(_Tbdd[Heures],Cache!C20),0)</f>
        <v>0</v>
      </c>
      <c r="D20" s="31">
        <f>IFERROR(INDEX(_Tbdd[Heures],Cache!D20),0)</f>
        <v>0</v>
      </c>
      <c r="E20" s="31">
        <f>IFERROR(INDEX(_Tbdd[Heures],Cache!E20),0)</f>
        <v>0</v>
      </c>
      <c r="F20" s="31">
        <f>IFERROR(INDEX(_Tbdd[Heures],Cache!F20),0)</f>
        <v>0</v>
      </c>
      <c r="G20" s="31">
        <f>IFERROR(INDEX(_Tbdd[Heures],Cache!G20),0)</f>
        <v>0</v>
      </c>
      <c r="H20" s="31">
        <f>IFERROR(INDEX(_Tbdd[Heures],Cache!H20),0)</f>
        <v>0</v>
      </c>
      <c r="I20" s="31">
        <f>IFERROR(INDEX(_Tbdd[Heures],Cache!I20),0)</f>
        <v>0</v>
      </c>
      <c r="J20" s="31">
        <f>IFERROR(INDEX(_Tbdd[Heures],Cache!J20),0)</f>
        <v>0</v>
      </c>
      <c r="K20" s="31">
        <f>IFERROR(INDEX(_Tbdd[Heures],Cache!K20),0)</f>
        <v>0</v>
      </c>
      <c r="L20" s="31">
        <f>IFERROR(INDEX(_Tbdd[Heures],Cache!L20),0)</f>
        <v>0</v>
      </c>
      <c r="M20" s="31">
        <f>IFERROR(INDEX(_Tbdd[Heures],Cache!M20),0)</f>
        <v>0</v>
      </c>
      <c r="N20" s="31">
        <f>IFERROR(INDEX(_Tbdd[Heures],Cache!N20),0)</f>
        <v>0</v>
      </c>
      <c r="O20" s="31">
        <f>IFERROR(INDEX(_Tbdd[Heures],Cache!O20),0)</f>
        <v>0</v>
      </c>
      <c r="P20" s="31">
        <f>IFERROR(INDEX(_Tbdd[Heures],Cache!P20),0)</f>
        <v>0</v>
      </c>
      <c r="Q20" s="31">
        <f>IFERROR(INDEX(_Tbdd[Heures],Cache!Q20),0)</f>
        <v>0</v>
      </c>
      <c r="R20" s="31">
        <f>IFERROR(INDEX(_Tbdd[Heures],Cache!R20),0)</f>
        <v>0</v>
      </c>
      <c r="S20" s="31">
        <f>IFERROR(INDEX(_Tbdd[Heures],Cache!S20),0)</f>
        <v>0</v>
      </c>
      <c r="T20" s="31">
        <f>IFERROR(INDEX(_Tbdd[Heures],Cache!T20),0)</f>
        <v>0</v>
      </c>
      <c r="U20" s="31">
        <f>IFERROR(INDEX(_Tbdd[Heures],Cache!U20),0)</f>
        <v>0</v>
      </c>
      <c r="V20" s="31" t="str">
        <f>IFERROR(INDEX(_Tbdd[Motif],Cache!V20),"")</f>
        <v/>
      </c>
      <c r="W20" s="53">
        <f>IFERROR(VLOOKUP(V20,_Tmotifs[#All],4,0),0)</f>
        <v>0</v>
      </c>
      <c r="X20" s="31">
        <f t="shared" si="3"/>
        <v>0</v>
      </c>
    </row>
    <row r="21" spans="2:24">
      <c r="B21" s="55"/>
    </row>
    <row r="22" spans="2:24" s="68" customFormat="1" ht="10.5">
      <c r="B22" s="69">
        <f>B14+1</f>
        <v>43747</v>
      </c>
      <c r="C22" s="65">
        <v>0.29166666666666669</v>
      </c>
      <c r="D22" s="65">
        <v>0.33333333333333331</v>
      </c>
      <c r="E22" s="65">
        <v>0.375</v>
      </c>
      <c r="F22" s="65">
        <v>0.41666666666666702</v>
      </c>
      <c r="G22" s="65">
        <v>0.45833333333333398</v>
      </c>
      <c r="H22" s="65">
        <v>0.5</v>
      </c>
      <c r="I22" s="65">
        <v>0.54166666666666696</v>
      </c>
      <c r="J22" s="65">
        <v>0.58333333333333304</v>
      </c>
      <c r="K22" s="65">
        <v>0.625</v>
      </c>
      <c r="L22" s="65">
        <v>0.66666666666666696</v>
      </c>
      <c r="M22" s="65">
        <v>0.70833333333333304</v>
      </c>
      <c r="N22" s="65">
        <v>0.75</v>
      </c>
      <c r="O22" s="65">
        <v>0.79166666666666696</v>
      </c>
      <c r="P22" s="65">
        <v>0.83333333333333304</v>
      </c>
      <c r="Q22" s="65">
        <v>0.875</v>
      </c>
      <c r="R22" s="65">
        <v>0.91666666666666596</v>
      </c>
      <c r="S22" s="65">
        <v>0.95833333333333304</v>
      </c>
      <c r="T22" s="65">
        <v>1</v>
      </c>
      <c r="U22" s="65">
        <v>1.0416666666666701</v>
      </c>
      <c r="V22" s="66" t="s">
        <v>2</v>
      </c>
      <c r="W22" s="66" t="s">
        <v>33</v>
      </c>
      <c r="X22" s="67" t="s">
        <v>22</v>
      </c>
    </row>
    <row r="23" spans="2:24" s="30" customFormat="1" ht="10.5">
      <c r="B23" s="56" t="str">
        <f t="shared" ref="B23:B28" si="4">B7</f>
        <v>Natsuko</v>
      </c>
      <c r="C23" s="31">
        <f>IFERROR(INDEX(_Tbdd[Heures],Cache!C23),0)</f>
        <v>0</v>
      </c>
      <c r="D23" s="31">
        <f>IFERROR(INDEX(_Tbdd[Heures],Cache!D23),0)</f>
        <v>0</v>
      </c>
      <c r="E23" s="31">
        <f>IFERROR(INDEX(_Tbdd[Heures],Cache!E23),0)</f>
        <v>0</v>
      </c>
      <c r="F23" s="31">
        <f>IFERROR(INDEX(_Tbdd[Heures],Cache!F23),0)</f>
        <v>0</v>
      </c>
      <c r="G23" s="31">
        <f>IFERROR(INDEX(_Tbdd[Heures],Cache!G23),0)</f>
        <v>0</v>
      </c>
      <c r="H23" s="31">
        <f>IFERROR(INDEX(_Tbdd[Heures],Cache!H23),0)</f>
        <v>0</v>
      </c>
      <c r="I23" s="31">
        <f>IFERROR(INDEX(_Tbdd[Heures],Cache!I23),0)</f>
        <v>0</v>
      </c>
      <c r="J23" s="31">
        <f>IFERROR(INDEX(_Tbdd[Heures],Cache!J23),0)</f>
        <v>0</v>
      </c>
      <c r="K23" s="31">
        <f>IFERROR(INDEX(_Tbdd[Heures],Cache!K23),0)</f>
        <v>0</v>
      </c>
      <c r="L23" s="31">
        <f>IFERROR(INDEX(_Tbdd[Heures],Cache!L23),0)</f>
        <v>0</v>
      </c>
      <c r="M23" s="31">
        <f>IFERROR(INDEX(_Tbdd[Heures],Cache!M23),0)</f>
        <v>0</v>
      </c>
      <c r="N23" s="31">
        <f>IFERROR(INDEX(_Tbdd[Heures],Cache!N23),0)</f>
        <v>0</v>
      </c>
      <c r="O23" s="31">
        <f>IFERROR(INDEX(_Tbdd[Heures],Cache!O23),0)</f>
        <v>0</v>
      </c>
      <c r="P23" s="31">
        <f>IFERROR(INDEX(_Tbdd[Heures],Cache!P23),0)</f>
        <v>0</v>
      </c>
      <c r="Q23" s="31">
        <f>IFERROR(INDEX(_Tbdd[Heures],Cache!Q23),0)</f>
        <v>0</v>
      </c>
      <c r="R23" s="31">
        <f>IFERROR(INDEX(_Tbdd[Heures],Cache!R23),0)</f>
        <v>0</v>
      </c>
      <c r="S23" s="31">
        <f>IFERROR(INDEX(_Tbdd[Heures],Cache!S23),0)</f>
        <v>0</v>
      </c>
      <c r="T23" s="31">
        <f>IFERROR(INDEX(_Tbdd[Heures],Cache!T23),0)</f>
        <v>0</v>
      </c>
      <c r="U23" s="31">
        <f>IFERROR(INDEX(_Tbdd[Heures],Cache!U23),0)</f>
        <v>0</v>
      </c>
      <c r="V23" s="31" t="str">
        <f>IFERROR(INDEX(_Tbdd[Motif],Cache!V23),"")</f>
        <v/>
      </c>
      <c r="W23" s="53">
        <f>IFERROR(VLOOKUP(V23,_Tmotifs[#All],4,0),0)</f>
        <v>0</v>
      </c>
      <c r="X23" s="31">
        <f>SUM(C23:U23)+W23</f>
        <v>0</v>
      </c>
    </row>
    <row r="24" spans="2:24" s="30" customFormat="1" ht="10.5">
      <c r="B24" s="57" t="str">
        <f t="shared" si="4"/>
        <v>Izumi</v>
      </c>
      <c r="C24" s="31">
        <f>IFERROR(INDEX(_Tbdd[Heures],Cache!C24),0)</f>
        <v>0</v>
      </c>
      <c r="D24" s="31">
        <f>IFERROR(INDEX(_Tbdd[Heures],Cache!D24),0)</f>
        <v>0</v>
      </c>
      <c r="E24" s="31">
        <f>IFERROR(INDEX(_Tbdd[Heures],Cache!E24),0)</f>
        <v>0</v>
      </c>
      <c r="F24" s="31">
        <f>IFERROR(INDEX(_Tbdd[Heures],Cache!F24),0)</f>
        <v>0</v>
      </c>
      <c r="G24" s="31">
        <f>IFERROR(INDEX(_Tbdd[Heures],Cache!G24),0)</f>
        <v>0</v>
      </c>
      <c r="H24" s="31">
        <f>IFERROR(INDEX(_Tbdd[Heures],Cache!H24),0)</f>
        <v>0</v>
      </c>
      <c r="I24" s="31">
        <f>IFERROR(INDEX(_Tbdd[Heures],Cache!I24),0)</f>
        <v>0</v>
      </c>
      <c r="J24" s="31">
        <f>IFERROR(INDEX(_Tbdd[Heures],Cache!J24),0)</f>
        <v>0</v>
      </c>
      <c r="K24" s="31">
        <f>IFERROR(INDEX(_Tbdd[Heures],Cache!K24),0)</f>
        <v>0</v>
      </c>
      <c r="L24" s="31">
        <f>IFERROR(INDEX(_Tbdd[Heures],Cache!L24),0)</f>
        <v>0</v>
      </c>
      <c r="M24" s="31">
        <f>IFERROR(INDEX(_Tbdd[Heures],Cache!M24),0)</f>
        <v>0</v>
      </c>
      <c r="N24" s="31">
        <f>IFERROR(INDEX(_Tbdd[Heures],Cache!N24),0)</f>
        <v>0</v>
      </c>
      <c r="O24" s="31">
        <f>IFERROR(INDEX(_Tbdd[Heures],Cache!O24),0)</f>
        <v>0</v>
      </c>
      <c r="P24" s="31">
        <f>IFERROR(INDEX(_Tbdd[Heures],Cache!P24),0)</f>
        <v>0</v>
      </c>
      <c r="Q24" s="31">
        <f>IFERROR(INDEX(_Tbdd[Heures],Cache!Q24),0)</f>
        <v>0</v>
      </c>
      <c r="R24" s="31">
        <f>IFERROR(INDEX(_Tbdd[Heures],Cache!R24),0)</f>
        <v>0</v>
      </c>
      <c r="S24" s="31">
        <f>IFERROR(INDEX(_Tbdd[Heures],Cache!S24),0)</f>
        <v>0</v>
      </c>
      <c r="T24" s="31">
        <f>IFERROR(INDEX(_Tbdd[Heures],Cache!T24),0)</f>
        <v>0</v>
      </c>
      <c r="U24" s="31">
        <f>IFERROR(INDEX(_Tbdd[Heures],Cache!U24),0)</f>
        <v>0</v>
      </c>
      <c r="V24" s="31" t="str">
        <f>IFERROR(INDEX(_Tbdd[Motif],Cache!V24),"")</f>
        <v/>
      </c>
      <c r="W24" s="53">
        <f>IFERROR(VLOOKUP(V24,_Tmotifs[#All],4,0),0)</f>
        <v>0</v>
      </c>
      <c r="X24" s="31">
        <f t="shared" ref="X24:X28" si="5">SUM(C24:U24)+W24</f>
        <v>0</v>
      </c>
    </row>
    <row r="25" spans="2:24" s="30" customFormat="1" ht="10.5">
      <c r="B25" s="58" t="str">
        <f t="shared" si="4"/>
        <v>Naho</v>
      </c>
      <c r="C25" s="31">
        <f>IFERROR(INDEX(_Tbdd[Heures],Cache!C25),0)</f>
        <v>0</v>
      </c>
      <c r="D25" s="31">
        <f>IFERROR(INDEX(_Tbdd[Heures],Cache!D25),0)</f>
        <v>0</v>
      </c>
      <c r="E25" s="31">
        <f>IFERROR(INDEX(_Tbdd[Heures],Cache!E25),0)</f>
        <v>0</v>
      </c>
      <c r="F25" s="31">
        <f>IFERROR(INDEX(_Tbdd[Heures],Cache!F25),0)</f>
        <v>0</v>
      </c>
      <c r="G25" s="31">
        <f>IFERROR(INDEX(_Tbdd[Heures],Cache!G25),0)</f>
        <v>0</v>
      </c>
      <c r="H25" s="31">
        <f>IFERROR(INDEX(_Tbdd[Heures],Cache!H25),0)</f>
        <v>0</v>
      </c>
      <c r="I25" s="31">
        <f>IFERROR(INDEX(_Tbdd[Heures],Cache!I25),0)</f>
        <v>0</v>
      </c>
      <c r="J25" s="31">
        <f>IFERROR(INDEX(_Tbdd[Heures],Cache!J25),0)</f>
        <v>0</v>
      </c>
      <c r="K25" s="31">
        <f>IFERROR(INDEX(_Tbdd[Heures],Cache!K25),0)</f>
        <v>0</v>
      </c>
      <c r="L25" s="31">
        <f>IFERROR(INDEX(_Tbdd[Heures],Cache!L25),0)</f>
        <v>0</v>
      </c>
      <c r="M25" s="31">
        <f>IFERROR(INDEX(_Tbdd[Heures],Cache!M25),0)</f>
        <v>0</v>
      </c>
      <c r="N25" s="31">
        <f>IFERROR(INDEX(_Tbdd[Heures],Cache!N25),0)</f>
        <v>0</v>
      </c>
      <c r="O25" s="31">
        <f>IFERROR(INDEX(_Tbdd[Heures],Cache!O25),0)</f>
        <v>0</v>
      </c>
      <c r="P25" s="31">
        <f>IFERROR(INDEX(_Tbdd[Heures],Cache!P25),0)</f>
        <v>0</v>
      </c>
      <c r="Q25" s="31">
        <f>IFERROR(INDEX(_Tbdd[Heures],Cache!Q25),0)</f>
        <v>0</v>
      </c>
      <c r="R25" s="31">
        <f>IFERROR(INDEX(_Tbdd[Heures],Cache!R25),0)</f>
        <v>0</v>
      </c>
      <c r="S25" s="31">
        <f>IFERROR(INDEX(_Tbdd[Heures],Cache!S25),0)</f>
        <v>0</v>
      </c>
      <c r="T25" s="31">
        <f>IFERROR(INDEX(_Tbdd[Heures],Cache!T25),0)</f>
        <v>0</v>
      </c>
      <c r="U25" s="31">
        <f>IFERROR(INDEX(_Tbdd[Heures],Cache!U25),0)</f>
        <v>0</v>
      </c>
      <c r="V25" s="31" t="str">
        <f>IFERROR(INDEX(_Tbdd[Motif],Cache!V25),"")</f>
        <v/>
      </c>
      <c r="W25" s="53">
        <f>IFERROR(VLOOKUP(V25,_Tmotifs[#All],4,0),0)</f>
        <v>0</v>
      </c>
      <c r="X25" s="31">
        <f t="shared" si="5"/>
        <v>0</v>
      </c>
    </row>
    <row r="26" spans="2:24" s="30" customFormat="1" ht="10.5">
      <c r="B26" s="59" t="str">
        <f t="shared" si="4"/>
        <v>Sachiko</v>
      </c>
      <c r="C26" s="31">
        <f>IFERROR(INDEX(_Tbdd[Heures],Cache!C26),0)</f>
        <v>0</v>
      </c>
      <c r="D26" s="31">
        <f>IFERROR(INDEX(_Tbdd[Heures],Cache!D26),0)</f>
        <v>0</v>
      </c>
      <c r="E26" s="31">
        <f>IFERROR(INDEX(_Tbdd[Heures],Cache!E26),0)</f>
        <v>0</v>
      </c>
      <c r="F26" s="31">
        <f>IFERROR(INDEX(_Tbdd[Heures],Cache!F26),0)</f>
        <v>0</v>
      </c>
      <c r="G26" s="31">
        <f>IFERROR(INDEX(_Tbdd[Heures],Cache!G26),0)</f>
        <v>0</v>
      </c>
      <c r="H26" s="31">
        <f>IFERROR(INDEX(_Tbdd[Heures],Cache!H26),0)</f>
        <v>0</v>
      </c>
      <c r="I26" s="31">
        <f>IFERROR(INDEX(_Tbdd[Heures],Cache!I26),0)</f>
        <v>0</v>
      </c>
      <c r="J26" s="31">
        <f>IFERROR(INDEX(_Tbdd[Heures],Cache!J26),0)</f>
        <v>0</v>
      </c>
      <c r="K26" s="31">
        <f>IFERROR(INDEX(_Tbdd[Heures],Cache!K26),0)</f>
        <v>0</v>
      </c>
      <c r="L26" s="31">
        <f>IFERROR(INDEX(_Tbdd[Heures],Cache!L26),0)</f>
        <v>0</v>
      </c>
      <c r="M26" s="31">
        <f>IFERROR(INDEX(_Tbdd[Heures],Cache!M26),0)</f>
        <v>0</v>
      </c>
      <c r="N26" s="31">
        <f>IFERROR(INDEX(_Tbdd[Heures],Cache!N26),0)</f>
        <v>0</v>
      </c>
      <c r="O26" s="31">
        <f>IFERROR(INDEX(_Tbdd[Heures],Cache!O26),0)</f>
        <v>0</v>
      </c>
      <c r="P26" s="31">
        <f>IFERROR(INDEX(_Tbdd[Heures],Cache!P26),0)</f>
        <v>0</v>
      </c>
      <c r="Q26" s="31">
        <f>IFERROR(INDEX(_Tbdd[Heures],Cache!Q26),0)</f>
        <v>0</v>
      </c>
      <c r="R26" s="31">
        <f>IFERROR(INDEX(_Tbdd[Heures],Cache!R26),0)</f>
        <v>0</v>
      </c>
      <c r="S26" s="31">
        <f>IFERROR(INDEX(_Tbdd[Heures],Cache!S26),0)</f>
        <v>0</v>
      </c>
      <c r="T26" s="31">
        <f>IFERROR(INDEX(_Tbdd[Heures],Cache!T26),0)</f>
        <v>0</v>
      </c>
      <c r="U26" s="31">
        <f>IFERROR(INDEX(_Tbdd[Heures],Cache!U26),0)</f>
        <v>0</v>
      </c>
      <c r="V26" s="31" t="str">
        <f>IFERROR(INDEX(_Tbdd[Motif],Cache!V26),"")</f>
        <v/>
      </c>
      <c r="W26" s="53">
        <f>IFERROR(VLOOKUP(V26,_Tmotifs[#All],4,0),0)</f>
        <v>0</v>
      </c>
      <c r="X26" s="31">
        <f t="shared" si="5"/>
        <v>0</v>
      </c>
    </row>
    <row r="27" spans="2:24" s="30" customFormat="1" ht="10.5">
      <c r="B27" s="60" t="str">
        <f t="shared" si="4"/>
        <v>X</v>
      </c>
      <c r="C27" s="31">
        <f>IFERROR(INDEX(_Tbdd[Heures],Cache!C27),0)</f>
        <v>0</v>
      </c>
      <c r="D27" s="31">
        <f>IFERROR(INDEX(_Tbdd[Heures],Cache!D27),0)</f>
        <v>0</v>
      </c>
      <c r="E27" s="31">
        <f>IFERROR(INDEX(_Tbdd[Heures],Cache!E27),0)</f>
        <v>0</v>
      </c>
      <c r="F27" s="31">
        <f>IFERROR(INDEX(_Tbdd[Heures],Cache!F27),0)</f>
        <v>0</v>
      </c>
      <c r="G27" s="31">
        <f>IFERROR(INDEX(_Tbdd[Heures],Cache!G27),0)</f>
        <v>0</v>
      </c>
      <c r="H27" s="31">
        <f>IFERROR(INDEX(_Tbdd[Heures],Cache!H27),0)</f>
        <v>0</v>
      </c>
      <c r="I27" s="31">
        <f>IFERROR(INDEX(_Tbdd[Heures],Cache!I27),0)</f>
        <v>0</v>
      </c>
      <c r="J27" s="31">
        <f>IFERROR(INDEX(_Tbdd[Heures],Cache!J27),0)</f>
        <v>0</v>
      </c>
      <c r="K27" s="31">
        <f>IFERROR(INDEX(_Tbdd[Heures],Cache!K27),0)</f>
        <v>0</v>
      </c>
      <c r="L27" s="31">
        <f>IFERROR(INDEX(_Tbdd[Heures],Cache!L27),0)</f>
        <v>0</v>
      </c>
      <c r="M27" s="31">
        <f>IFERROR(INDEX(_Tbdd[Heures],Cache!M27),0)</f>
        <v>0</v>
      </c>
      <c r="N27" s="31">
        <f>IFERROR(INDEX(_Tbdd[Heures],Cache!N27),0)</f>
        <v>0</v>
      </c>
      <c r="O27" s="31">
        <f>IFERROR(INDEX(_Tbdd[Heures],Cache!O27),0)</f>
        <v>0</v>
      </c>
      <c r="P27" s="31">
        <f>IFERROR(INDEX(_Tbdd[Heures],Cache!P27),0)</f>
        <v>0</v>
      </c>
      <c r="Q27" s="31">
        <f>IFERROR(INDEX(_Tbdd[Heures],Cache!Q27),0)</f>
        <v>0</v>
      </c>
      <c r="R27" s="31">
        <f>IFERROR(INDEX(_Tbdd[Heures],Cache!R27),0)</f>
        <v>0</v>
      </c>
      <c r="S27" s="31">
        <f>IFERROR(INDEX(_Tbdd[Heures],Cache!S27),0)</f>
        <v>0</v>
      </c>
      <c r="T27" s="31">
        <f>IFERROR(INDEX(_Tbdd[Heures],Cache!T27),0)</f>
        <v>0</v>
      </c>
      <c r="U27" s="31">
        <f>IFERROR(INDEX(_Tbdd[Heures],Cache!U27),0)</f>
        <v>0</v>
      </c>
      <c r="V27" s="31" t="str">
        <f>IFERROR(INDEX(_Tbdd[Motif],Cache!V27),"")</f>
        <v/>
      </c>
      <c r="W27" s="53">
        <f>IFERROR(VLOOKUP(V27,_Tmotifs[#All],4,0),0)</f>
        <v>0</v>
      </c>
      <c r="X27" s="31">
        <f t="shared" si="5"/>
        <v>0</v>
      </c>
    </row>
    <row r="28" spans="2:24" s="30" customFormat="1" ht="10.5">
      <c r="B28" s="61" t="str">
        <f t="shared" si="4"/>
        <v>y</v>
      </c>
      <c r="C28" s="31">
        <f>IFERROR(INDEX(_Tbdd[Heures],Cache!C28),0)</f>
        <v>0</v>
      </c>
      <c r="D28" s="31">
        <f>IFERROR(INDEX(_Tbdd[Heures],Cache!D28),0)</f>
        <v>0</v>
      </c>
      <c r="E28" s="31">
        <f>IFERROR(INDEX(_Tbdd[Heures],Cache!E28),0)</f>
        <v>0</v>
      </c>
      <c r="F28" s="31">
        <f>IFERROR(INDEX(_Tbdd[Heures],Cache!F28),0)</f>
        <v>0</v>
      </c>
      <c r="G28" s="31">
        <f>IFERROR(INDEX(_Tbdd[Heures],Cache!G28),0)</f>
        <v>0</v>
      </c>
      <c r="H28" s="31">
        <f>IFERROR(INDEX(_Tbdd[Heures],Cache!H28),0)</f>
        <v>0</v>
      </c>
      <c r="I28" s="31">
        <f>IFERROR(INDEX(_Tbdd[Heures],Cache!I28),0)</f>
        <v>0</v>
      </c>
      <c r="J28" s="31">
        <f>IFERROR(INDEX(_Tbdd[Heures],Cache!J28),0)</f>
        <v>0</v>
      </c>
      <c r="K28" s="31">
        <f>IFERROR(INDEX(_Tbdd[Heures],Cache!K28),0)</f>
        <v>0</v>
      </c>
      <c r="L28" s="31">
        <f>IFERROR(INDEX(_Tbdd[Heures],Cache!L28),0)</f>
        <v>0</v>
      </c>
      <c r="M28" s="31">
        <f>IFERROR(INDEX(_Tbdd[Heures],Cache!M28),0)</f>
        <v>0</v>
      </c>
      <c r="N28" s="31">
        <f>IFERROR(INDEX(_Tbdd[Heures],Cache!N28),0)</f>
        <v>0</v>
      </c>
      <c r="O28" s="31">
        <f>IFERROR(INDEX(_Tbdd[Heures],Cache!O28),0)</f>
        <v>0</v>
      </c>
      <c r="P28" s="31">
        <f>IFERROR(INDEX(_Tbdd[Heures],Cache!P28),0)</f>
        <v>0</v>
      </c>
      <c r="Q28" s="31">
        <f>IFERROR(INDEX(_Tbdd[Heures],Cache!Q28),0)</f>
        <v>0</v>
      </c>
      <c r="R28" s="31">
        <f>IFERROR(INDEX(_Tbdd[Heures],Cache!R28),0)</f>
        <v>0</v>
      </c>
      <c r="S28" s="31">
        <f>IFERROR(INDEX(_Tbdd[Heures],Cache!S28),0)</f>
        <v>0</v>
      </c>
      <c r="T28" s="31">
        <f>IFERROR(INDEX(_Tbdd[Heures],Cache!T28),0)</f>
        <v>0</v>
      </c>
      <c r="U28" s="31">
        <f>IFERROR(INDEX(_Tbdd[Heures],Cache!U28),0)</f>
        <v>0</v>
      </c>
      <c r="V28" s="31" t="str">
        <f>IFERROR(INDEX(_Tbdd[Motif],Cache!V28),"")</f>
        <v/>
      </c>
      <c r="W28" s="53">
        <f>IFERROR(VLOOKUP(V28,_Tmotifs[#All],4,0),0)</f>
        <v>0</v>
      </c>
      <c r="X28" s="31">
        <f t="shared" si="5"/>
        <v>0</v>
      </c>
    </row>
    <row r="29" spans="2:24">
      <c r="B29" s="55"/>
    </row>
    <row r="30" spans="2:24" s="68" customFormat="1" ht="10.5">
      <c r="B30" s="69">
        <f>B22+1</f>
        <v>43748</v>
      </c>
      <c r="C30" s="65">
        <v>0.29166666666666669</v>
      </c>
      <c r="D30" s="65">
        <v>0.33333333333333331</v>
      </c>
      <c r="E30" s="65">
        <v>0.375</v>
      </c>
      <c r="F30" s="65">
        <v>0.41666666666666702</v>
      </c>
      <c r="G30" s="65">
        <v>0.45833333333333398</v>
      </c>
      <c r="H30" s="65">
        <v>0.5</v>
      </c>
      <c r="I30" s="65">
        <v>0.54166666666666696</v>
      </c>
      <c r="J30" s="65">
        <v>0.58333333333333304</v>
      </c>
      <c r="K30" s="65">
        <v>0.625</v>
      </c>
      <c r="L30" s="65">
        <v>0.66666666666666696</v>
      </c>
      <c r="M30" s="65">
        <v>0.70833333333333304</v>
      </c>
      <c r="N30" s="65">
        <v>0.75</v>
      </c>
      <c r="O30" s="65">
        <v>0.79166666666666696</v>
      </c>
      <c r="P30" s="65">
        <v>0.83333333333333304</v>
      </c>
      <c r="Q30" s="65">
        <v>0.875</v>
      </c>
      <c r="R30" s="65">
        <v>0.91666666666666596</v>
      </c>
      <c r="S30" s="65">
        <v>0.95833333333333304</v>
      </c>
      <c r="T30" s="65">
        <v>1</v>
      </c>
      <c r="U30" s="65">
        <v>1.0416666666666701</v>
      </c>
      <c r="V30" s="66" t="s">
        <v>2</v>
      </c>
      <c r="W30" s="66" t="s">
        <v>33</v>
      </c>
      <c r="X30" s="67" t="s">
        <v>22</v>
      </c>
    </row>
    <row r="31" spans="2:24" s="30" customFormat="1" ht="10.5">
      <c r="B31" s="56" t="str">
        <f t="shared" ref="B31:B36" si="6">B7</f>
        <v>Natsuko</v>
      </c>
      <c r="C31" s="31">
        <f>IFERROR(INDEX(_Tbdd[Heures],Cache!C31),0)</f>
        <v>0</v>
      </c>
      <c r="D31" s="31">
        <f>IFERROR(INDEX(_Tbdd[Heures],Cache!D31),0)</f>
        <v>0</v>
      </c>
      <c r="E31" s="31">
        <f>IFERROR(INDEX(_Tbdd[Heures],Cache!E31),0)</f>
        <v>0</v>
      </c>
      <c r="F31" s="31">
        <f>IFERROR(INDEX(_Tbdd[Heures],Cache!F31),0)</f>
        <v>0</v>
      </c>
      <c r="G31" s="31">
        <f>IFERROR(INDEX(_Tbdd[Heures],Cache!G31),0)</f>
        <v>0</v>
      </c>
      <c r="H31" s="31">
        <f>IFERROR(INDEX(_Tbdd[Heures],Cache!H31),0)</f>
        <v>0</v>
      </c>
      <c r="I31" s="31">
        <f>IFERROR(INDEX(_Tbdd[Heures],Cache!I31),0)</f>
        <v>0</v>
      </c>
      <c r="J31" s="31">
        <f>IFERROR(INDEX(_Tbdd[Heures],Cache!J31),0)</f>
        <v>0</v>
      </c>
      <c r="K31" s="31">
        <f>IFERROR(INDEX(_Tbdd[Heures],Cache!K31),0)</f>
        <v>0</v>
      </c>
      <c r="L31" s="31">
        <f>IFERROR(INDEX(_Tbdd[Heures],Cache!L31),0)</f>
        <v>0</v>
      </c>
      <c r="M31" s="31">
        <f>IFERROR(INDEX(_Tbdd[Heures],Cache!M31),0)</f>
        <v>0</v>
      </c>
      <c r="N31" s="31">
        <f>IFERROR(INDEX(_Tbdd[Heures],Cache!N31),0)</f>
        <v>0</v>
      </c>
      <c r="O31" s="31">
        <f>IFERROR(INDEX(_Tbdd[Heures],Cache!O31),0)</f>
        <v>0</v>
      </c>
      <c r="P31" s="31">
        <f>IFERROR(INDEX(_Tbdd[Heures],Cache!P31),0)</f>
        <v>0</v>
      </c>
      <c r="Q31" s="31">
        <f>IFERROR(INDEX(_Tbdd[Heures],Cache!Q31),0)</f>
        <v>0</v>
      </c>
      <c r="R31" s="31">
        <f>IFERROR(INDEX(_Tbdd[Heures],Cache!R31),0)</f>
        <v>0</v>
      </c>
      <c r="S31" s="31">
        <f>IFERROR(INDEX(_Tbdd[Heures],Cache!S31),0)</f>
        <v>0</v>
      </c>
      <c r="T31" s="31">
        <f>IFERROR(INDEX(_Tbdd[Heures],Cache!T31),0)</f>
        <v>0</v>
      </c>
      <c r="U31" s="31">
        <f>IFERROR(INDEX(_Tbdd[Heures],Cache!U31),0)</f>
        <v>0</v>
      </c>
      <c r="V31" s="31" t="str">
        <f>IFERROR(INDEX(_Tbdd[Motif],Cache!V31),"")</f>
        <v/>
      </c>
      <c r="W31" s="53">
        <f>IFERROR(VLOOKUP(V31,_Tmotifs[#All],4,0),0)</f>
        <v>0</v>
      </c>
      <c r="X31" s="31">
        <f>SUM(C31:U31)+W31</f>
        <v>0</v>
      </c>
    </row>
    <row r="32" spans="2:24" s="30" customFormat="1" ht="10.5">
      <c r="B32" s="57" t="str">
        <f t="shared" si="6"/>
        <v>Izumi</v>
      </c>
      <c r="C32" s="31">
        <f>IFERROR(INDEX(_Tbdd[Heures],Cache!C32),0)</f>
        <v>0</v>
      </c>
      <c r="D32" s="31">
        <f>IFERROR(INDEX(_Tbdd[Heures],Cache!D32),0)</f>
        <v>0</v>
      </c>
      <c r="E32" s="31">
        <f>IFERROR(INDEX(_Tbdd[Heures],Cache!E32),0)</f>
        <v>0</v>
      </c>
      <c r="F32" s="31">
        <f>IFERROR(INDEX(_Tbdd[Heures],Cache!F32),0)</f>
        <v>0</v>
      </c>
      <c r="G32" s="31">
        <f>IFERROR(INDEX(_Tbdd[Heures],Cache!G32),0)</f>
        <v>0</v>
      </c>
      <c r="H32" s="31">
        <f>IFERROR(INDEX(_Tbdd[Heures],Cache!H32),0)</f>
        <v>0</v>
      </c>
      <c r="I32" s="31">
        <f>IFERROR(INDEX(_Tbdd[Heures],Cache!I32),0)</f>
        <v>0</v>
      </c>
      <c r="J32" s="31">
        <f>IFERROR(INDEX(_Tbdd[Heures],Cache!J32),0)</f>
        <v>0</v>
      </c>
      <c r="K32" s="31">
        <f>IFERROR(INDEX(_Tbdd[Heures],Cache!K32),0)</f>
        <v>0</v>
      </c>
      <c r="L32" s="31">
        <f>IFERROR(INDEX(_Tbdd[Heures],Cache!L32),0)</f>
        <v>0</v>
      </c>
      <c r="M32" s="31">
        <f>IFERROR(INDEX(_Tbdd[Heures],Cache!M32),0)</f>
        <v>0</v>
      </c>
      <c r="N32" s="31">
        <f>IFERROR(INDEX(_Tbdd[Heures],Cache!N32),0)</f>
        <v>0</v>
      </c>
      <c r="O32" s="31">
        <f>IFERROR(INDEX(_Tbdd[Heures],Cache!O32),0)</f>
        <v>0</v>
      </c>
      <c r="P32" s="31">
        <f>IFERROR(INDEX(_Tbdd[Heures],Cache!P32),0)</f>
        <v>0</v>
      </c>
      <c r="Q32" s="31">
        <f>IFERROR(INDEX(_Tbdd[Heures],Cache!Q32),0)</f>
        <v>0</v>
      </c>
      <c r="R32" s="31">
        <f>IFERROR(INDEX(_Tbdd[Heures],Cache!R32),0)</f>
        <v>0</v>
      </c>
      <c r="S32" s="31">
        <f>IFERROR(INDEX(_Tbdd[Heures],Cache!S32),0)</f>
        <v>0</v>
      </c>
      <c r="T32" s="31">
        <f>IFERROR(INDEX(_Tbdd[Heures],Cache!T32),0)</f>
        <v>0</v>
      </c>
      <c r="U32" s="31">
        <f>IFERROR(INDEX(_Tbdd[Heures],Cache!U32),0)</f>
        <v>0</v>
      </c>
      <c r="V32" s="31" t="str">
        <f>IFERROR(INDEX(_Tbdd[Motif],Cache!V32),"")</f>
        <v/>
      </c>
      <c r="W32" s="53">
        <f>IFERROR(VLOOKUP(V32,_Tmotifs[#All],4,0),0)</f>
        <v>0</v>
      </c>
      <c r="X32" s="31">
        <f t="shared" ref="X32:X36" si="7">SUM(C32:U32)+W32</f>
        <v>0</v>
      </c>
    </row>
    <row r="33" spans="2:24" s="30" customFormat="1" ht="10.5">
      <c r="B33" s="58" t="str">
        <f t="shared" si="6"/>
        <v>Naho</v>
      </c>
      <c r="C33" s="31">
        <f>IFERROR(INDEX(_Tbdd[Heures],Cache!C33),0)</f>
        <v>0</v>
      </c>
      <c r="D33" s="31">
        <f>IFERROR(INDEX(_Tbdd[Heures],Cache!D33),0)</f>
        <v>0</v>
      </c>
      <c r="E33" s="31">
        <f>IFERROR(INDEX(_Tbdd[Heures],Cache!E33),0)</f>
        <v>0</v>
      </c>
      <c r="F33" s="31">
        <f>IFERROR(INDEX(_Tbdd[Heures],Cache!F33),0)</f>
        <v>0</v>
      </c>
      <c r="G33" s="31">
        <f>IFERROR(INDEX(_Tbdd[Heures],Cache!G33),0)</f>
        <v>0</v>
      </c>
      <c r="H33" s="31">
        <f>IFERROR(INDEX(_Tbdd[Heures],Cache!H33),0)</f>
        <v>0</v>
      </c>
      <c r="I33" s="31">
        <f>IFERROR(INDEX(_Tbdd[Heures],Cache!I33),0)</f>
        <v>0</v>
      </c>
      <c r="J33" s="31">
        <f>IFERROR(INDEX(_Tbdd[Heures],Cache!J33),0)</f>
        <v>0</v>
      </c>
      <c r="K33" s="31">
        <f>IFERROR(INDEX(_Tbdd[Heures],Cache!K33),0)</f>
        <v>0</v>
      </c>
      <c r="L33" s="31">
        <f>IFERROR(INDEX(_Tbdd[Heures],Cache!L33),0)</f>
        <v>0</v>
      </c>
      <c r="M33" s="31">
        <f>IFERROR(INDEX(_Tbdd[Heures],Cache!M33),0)</f>
        <v>0</v>
      </c>
      <c r="N33" s="31">
        <f>IFERROR(INDEX(_Tbdd[Heures],Cache!N33),0)</f>
        <v>0</v>
      </c>
      <c r="O33" s="31">
        <f>IFERROR(INDEX(_Tbdd[Heures],Cache!O33),0)</f>
        <v>0</v>
      </c>
      <c r="P33" s="31">
        <f>IFERROR(INDEX(_Tbdd[Heures],Cache!P33),0)</f>
        <v>0</v>
      </c>
      <c r="Q33" s="31">
        <f>IFERROR(INDEX(_Tbdd[Heures],Cache!Q33),0)</f>
        <v>0</v>
      </c>
      <c r="R33" s="31">
        <f>IFERROR(INDEX(_Tbdd[Heures],Cache!R33),0)</f>
        <v>0</v>
      </c>
      <c r="S33" s="31">
        <f>IFERROR(INDEX(_Tbdd[Heures],Cache!S33),0)</f>
        <v>0</v>
      </c>
      <c r="T33" s="31">
        <f>IFERROR(INDEX(_Tbdd[Heures],Cache!T33),0)</f>
        <v>0</v>
      </c>
      <c r="U33" s="31">
        <f>IFERROR(INDEX(_Tbdd[Heures],Cache!U33),0)</f>
        <v>0</v>
      </c>
      <c r="V33" s="31" t="str">
        <f>IFERROR(INDEX(_Tbdd[Motif],Cache!V33),"")</f>
        <v/>
      </c>
      <c r="W33" s="53">
        <f>IFERROR(VLOOKUP(V33,_Tmotifs[#All],4,0),0)</f>
        <v>0</v>
      </c>
      <c r="X33" s="31">
        <f t="shared" si="7"/>
        <v>0</v>
      </c>
    </row>
    <row r="34" spans="2:24" s="30" customFormat="1" ht="10.5">
      <c r="B34" s="59" t="str">
        <f t="shared" si="6"/>
        <v>Sachiko</v>
      </c>
      <c r="C34" s="31">
        <f>IFERROR(INDEX(_Tbdd[Heures],Cache!C34),0)</f>
        <v>0</v>
      </c>
      <c r="D34" s="31">
        <f>IFERROR(INDEX(_Tbdd[Heures],Cache!D34),0)</f>
        <v>0</v>
      </c>
      <c r="E34" s="31">
        <f>IFERROR(INDEX(_Tbdd[Heures],Cache!E34),0)</f>
        <v>0</v>
      </c>
      <c r="F34" s="31">
        <f>IFERROR(INDEX(_Tbdd[Heures],Cache!F34),0)</f>
        <v>0</v>
      </c>
      <c r="G34" s="31">
        <f>IFERROR(INDEX(_Tbdd[Heures],Cache!G34),0)</f>
        <v>0</v>
      </c>
      <c r="H34" s="31">
        <f>IFERROR(INDEX(_Tbdd[Heures],Cache!H34),0)</f>
        <v>0</v>
      </c>
      <c r="I34" s="31">
        <f>IFERROR(INDEX(_Tbdd[Heures],Cache!I34),0)</f>
        <v>0</v>
      </c>
      <c r="J34" s="31">
        <f>IFERROR(INDEX(_Tbdd[Heures],Cache!J34),0)</f>
        <v>0</v>
      </c>
      <c r="K34" s="31">
        <f>IFERROR(INDEX(_Tbdd[Heures],Cache!K34),0)</f>
        <v>0</v>
      </c>
      <c r="L34" s="31">
        <f>IFERROR(INDEX(_Tbdd[Heures],Cache!L34),0)</f>
        <v>0</v>
      </c>
      <c r="M34" s="31">
        <f>IFERROR(INDEX(_Tbdd[Heures],Cache!M34),0)</f>
        <v>0</v>
      </c>
      <c r="N34" s="31">
        <f>IFERROR(INDEX(_Tbdd[Heures],Cache!N34),0)</f>
        <v>0</v>
      </c>
      <c r="O34" s="31">
        <f>IFERROR(INDEX(_Tbdd[Heures],Cache!O34),0)</f>
        <v>0</v>
      </c>
      <c r="P34" s="31">
        <f>IFERROR(INDEX(_Tbdd[Heures],Cache!P34),0)</f>
        <v>0</v>
      </c>
      <c r="Q34" s="31">
        <f>IFERROR(INDEX(_Tbdd[Heures],Cache!Q34),0)</f>
        <v>0</v>
      </c>
      <c r="R34" s="31">
        <f>IFERROR(INDEX(_Tbdd[Heures],Cache!R34),0)</f>
        <v>0</v>
      </c>
      <c r="S34" s="31">
        <f>IFERROR(INDEX(_Tbdd[Heures],Cache!S34),0)</f>
        <v>0</v>
      </c>
      <c r="T34" s="31">
        <f>IFERROR(INDEX(_Tbdd[Heures],Cache!T34),0)</f>
        <v>0</v>
      </c>
      <c r="U34" s="31">
        <f>IFERROR(INDEX(_Tbdd[Heures],Cache!U34),0)</f>
        <v>0</v>
      </c>
      <c r="V34" s="31" t="str">
        <f>IFERROR(INDEX(_Tbdd[Motif],Cache!V34),"")</f>
        <v/>
      </c>
      <c r="W34" s="53">
        <f>IFERROR(VLOOKUP(V34,_Tmotifs[#All],4,0),0)</f>
        <v>0</v>
      </c>
      <c r="X34" s="31">
        <f t="shared" si="7"/>
        <v>0</v>
      </c>
    </row>
    <row r="35" spans="2:24" s="30" customFormat="1" ht="10.5">
      <c r="B35" s="60" t="str">
        <f t="shared" si="6"/>
        <v>X</v>
      </c>
      <c r="C35" s="31">
        <f>IFERROR(INDEX(_Tbdd[Heures],Cache!C35),0)</f>
        <v>0</v>
      </c>
      <c r="D35" s="31">
        <f>IFERROR(INDEX(_Tbdd[Heures],Cache!D35),0)</f>
        <v>0</v>
      </c>
      <c r="E35" s="31">
        <f>IFERROR(INDEX(_Tbdd[Heures],Cache!E35),0)</f>
        <v>0</v>
      </c>
      <c r="F35" s="31">
        <f>IFERROR(INDEX(_Tbdd[Heures],Cache!F35),0)</f>
        <v>0</v>
      </c>
      <c r="G35" s="31">
        <f>IFERROR(INDEX(_Tbdd[Heures],Cache!G35),0)</f>
        <v>0</v>
      </c>
      <c r="H35" s="31">
        <f>IFERROR(INDEX(_Tbdd[Heures],Cache!H35),0)</f>
        <v>0</v>
      </c>
      <c r="I35" s="31">
        <f>IFERROR(INDEX(_Tbdd[Heures],Cache!I35),0)</f>
        <v>0</v>
      </c>
      <c r="J35" s="31">
        <f>IFERROR(INDEX(_Tbdd[Heures],Cache!J35),0)</f>
        <v>0</v>
      </c>
      <c r="K35" s="31">
        <f>IFERROR(INDEX(_Tbdd[Heures],Cache!K35),0)</f>
        <v>0</v>
      </c>
      <c r="L35" s="31">
        <f>IFERROR(INDEX(_Tbdd[Heures],Cache!L35),0)</f>
        <v>0</v>
      </c>
      <c r="M35" s="31">
        <f>IFERROR(INDEX(_Tbdd[Heures],Cache!M35),0)</f>
        <v>0</v>
      </c>
      <c r="N35" s="31">
        <f>IFERROR(INDEX(_Tbdd[Heures],Cache!N35),0)</f>
        <v>0</v>
      </c>
      <c r="O35" s="31">
        <f>IFERROR(INDEX(_Tbdd[Heures],Cache!O35),0)</f>
        <v>0</v>
      </c>
      <c r="P35" s="31">
        <f>IFERROR(INDEX(_Tbdd[Heures],Cache!P35),0)</f>
        <v>0</v>
      </c>
      <c r="Q35" s="31">
        <f>IFERROR(INDEX(_Tbdd[Heures],Cache!Q35),0)</f>
        <v>0</v>
      </c>
      <c r="R35" s="31">
        <f>IFERROR(INDEX(_Tbdd[Heures],Cache!R35),0)</f>
        <v>0</v>
      </c>
      <c r="S35" s="31">
        <f>IFERROR(INDEX(_Tbdd[Heures],Cache!S35),0)</f>
        <v>0</v>
      </c>
      <c r="T35" s="31">
        <f>IFERROR(INDEX(_Tbdd[Heures],Cache!T35),0)</f>
        <v>0</v>
      </c>
      <c r="U35" s="31">
        <f>IFERROR(INDEX(_Tbdd[Heures],Cache!U35),0)</f>
        <v>0</v>
      </c>
      <c r="V35" s="31" t="str">
        <f>IFERROR(INDEX(_Tbdd[Motif],Cache!V35),"")</f>
        <v/>
      </c>
      <c r="W35" s="53">
        <f>IFERROR(VLOOKUP(V35,_Tmotifs[#All],4,0),0)</f>
        <v>0</v>
      </c>
      <c r="X35" s="31">
        <f t="shared" si="7"/>
        <v>0</v>
      </c>
    </row>
    <row r="36" spans="2:24" s="30" customFormat="1" ht="10.5">
      <c r="B36" s="61" t="str">
        <f t="shared" si="6"/>
        <v>y</v>
      </c>
      <c r="C36" s="31">
        <f>IFERROR(INDEX(_Tbdd[Heures],Cache!C36),0)</f>
        <v>0</v>
      </c>
      <c r="D36" s="31">
        <f>IFERROR(INDEX(_Tbdd[Heures],Cache!D36),0)</f>
        <v>0</v>
      </c>
      <c r="E36" s="31">
        <f>IFERROR(INDEX(_Tbdd[Heures],Cache!E36),0)</f>
        <v>0</v>
      </c>
      <c r="F36" s="31">
        <f>IFERROR(INDEX(_Tbdd[Heures],Cache!F36),0)</f>
        <v>0</v>
      </c>
      <c r="G36" s="31">
        <f>IFERROR(INDEX(_Tbdd[Heures],Cache!G36),0)</f>
        <v>0</v>
      </c>
      <c r="H36" s="31">
        <f>IFERROR(INDEX(_Tbdd[Heures],Cache!H36),0)</f>
        <v>0</v>
      </c>
      <c r="I36" s="31">
        <f>IFERROR(INDEX(_Tbdd[Heures],Cache!I36),0)</f>
        <v>0</v>
      </c>
      <c r="J36" s="31">
        <f>IFERROR(INDEX(_Tbdd[Heures],Cache!J36),0)</f>
        <v>0</v>
      </c>
      <c r="K36" s="31">
        <f>IFERROR(INDEX(_Tbdd[Heures],Cache!K36),0)</f>
        <v>0</v>
      </c>
      <c r="L36" s="31">
        <f>IFERROR(INDEX(_Tbdd[Heures],Cache!L36),0)</f>
        <v>0</v>
      </c>
      <c r="M36" s="31">
        <f>IFERROR(INDEX(_Tbdd[Heures],Cache!M36),0)</f>
        <v>0</v>
      </c>
      <c r="N36" s="31">
        <f>IFERROR(INDEX(_Tbdd[Heures],Cache!N36),0)</f>
        <v>0</v>
      </c>
      <c r="O36" s="31">
        <f>IFERROR(INDEX(_Tbdd[Heures],Cache!O36),0)</f>
        <v>0</v>
      </c>
      <c r="P36" s="31">
        <f>IFERROR(INDEX(_Tbdd[Heures],Cache!P36),0)</f>
        <v>0</v>
      </c>
      <c r="Q36" s="31">
        <f>IFERROR(INDEX(_Tbdd[Heures],Cache!Q36),0)</f>
        <v>0</v>
      </c>
      <c r="R36" s="31">
        <f>IFERROR(INDEX(_Tbdd[Heures],Cache!R36),0)</f>
        <v>0</v>
      </c>
      <c r="S36" s="31">
        <f>IFERROR(INDEX(_Tbdd[Heures],Cache!S36),0)</f>
        <v>0</v>
      </c>
      <c r="T36" s="31">
        <f>IFERROR(INDEX(_Tbdd[Heures],Cache!T36),0)</f>
        <v>0</v>
      </c>
      <c r="U36" s="31">
        <f>IFERROR(INDEX(_Tbdd[Heures],Cache!U36),0)</f>
        <v>0</v>
      </c>
      <c r="V36" s="31" t="str">
        <f>IFERROR(INDEX(_Tbdd[Motif],Cache!V36),"")</f>
        <v/>
      </c>
      <c r="W36" s="53">
        <f>IFERROR(VLOOKUP(V36,_Tmotifs[#All],4,0),0)</f>
        <v>0</v>
      </c>
      <c r="X36" s="31">
        <f t="shared" si="7"/>
        <v>0</v>
      </c>
    </row>
    <row r="37" spans="2:24">
      <c r="B37" s="55"/>
    </row>
    <row r="38" spans="2:24" s="68" customFormat="1" ht="10.5">
      <c r="B38" s="69">
        <f>B30+1</f>
        <v>43749</v>
      </c>
      <c r="C38" s="65">
        <v>0.29166666666666669</v>
      </c>
      <c r="D38" s="65">
        <v>0.33333333333333331</v>
      </c>
      <c r="E38" s="65">
        <v>0.375</v>
      </c>
      <c r="F38" s="65">
        <v>0.41666666666666702</v>
      </c>
      <c r="G38" s="65">
        <v>0.45833333333333398</v>
      </c>
      <c r="H38" s="65">
        <v>0.5</v>
      </c>
      <c r="I38" s="65">
        <v>0.54166666666666696</v>
      </c>
      <c r="J38" s="65">
        <v>0.58333333333333304</v>
      </c>
      <c r="K38" s="65">
        <v>0.625</v>
      </c>
      <c r="L38" s="65">
        <v>0.66666666666666696</v>
      </c>
      <c r="M38" s="65">
        <v>0.70833333333333304</v>
      </c>
      <c r="N38" s="65">
        <v>0.75</v>
      </c>
      <c r="O38" s="65">
        <v>0.79166666666666696</v>
      </c>
      <c r="P38" s="65">
        <v>0.83333333333333304</v>
      </c>
      <c r="Q38" s="65">
        <v>0.875</v>
      </c>
      <c r="R38" s="65">
        <v>0.91666666666666596</v>
      </c>
      <c r="S38" s="65">
        <v>0.95833333333333304</v>
      </c>
      <c r="T38" s="65">
        <v>1</v>
      </c>
      <c r="U38" s="65">
        <v>1.0416666666666701</v>
      </c>
      <c r="V38" s="66" t="s">
        <v>2</v>
      </c>
      <c r="W38" s="66" t="s">
        <v>33</v>
      </c>
      <c r="X38" s="67" t="s">
        <v>22</v>
      </c>
    </row>
    <row r="39" spans="2:24" s="30" customFormat="1" ht="10.5">
      <c r="B39" s="56" t="str">
        <f t="shared" ref="B39:B44" si="8">B7</f>
        <v>Natsuko</v>
      </c>
      <c r="C39" s="31">
        <f>IFERROR(INDEX(_Tbdd[Heures],Cache!C39),0)</f>
        <v>0</v>
      </c>
      <c r="D39" s="31">
        <f>IFERROR(INDEX(_Tbdd[Heures],Cache!D39),0)</f>
        <v>0</v>
      </c>
      <c r="E39" s="31">
        <f>IFERROR(INDEX(_Tbdd[Heures],Cache!E39),0)</f>
        <v>0</v>
      </c>
      <c r="F39" s="31">
        <f>IFERROR(INDEX(_Tbdd[Heures],Cache!F39),0)</f>
        <v>0</v>
      </c>
      <c r="G39" s="31">
        <f>IFERROR(INDEX(_Tbdd[Heures],Cache!G39),0)</f>
        <v>0</v>
      </c>
      <c r="H39" s="31">
        <f>IFERROR(INDEX(_Tbdd[Heures],Cache!H39),0)</f>
        <v>0</v>
      </c>
      <c r="I39" s="31">
        <f>IFERROR(INDEX(_Tbdd[Heures],Cache!I39),0)</f>
        <v>0</v>
      </c>
      <c r="J39" s="31">
        <f>IFERROR(INDEX(_Tbdd[Heures],Cache!J39),0)</f>
        <v>0</v>
      </c>
      <c r="K39" s="31">
        <f>IFERROR(INDEX(_Tbdd[Heures],Cache!K39),0)</f>
        <v>0</v>
      </c>
      <c r="L39" s="31">
        <f>IFERROR(INDEX(_Tbdd[Heures],Cache!L39),0)</f>
        <v>0</v>
      </c>
      <c r="M39" s="31">
        <f>IFERROR(INDEX(_Tbdd[Heures],Cache!M39),0)</f>
        <v>0</v>
      </c>
      <c r="N39" s="31">
        <f>IFERROR(INDEX(_Tbdd[Heures],Cache!N39),0)</f>
        <v>0</v>
      </c>
      <c r="O39" s="31">
        <f>IFERROR(INDEX(_Tbdd[Heures],Cache!O39),0)</f>
        <v>0</v>
      </c>
      <c r="P39" s="31">
        <f>IFERROR(INDEX(_Tbdd[Heures],Cache!P39),0)</f>
        <v>0</v>
      </c>
      <c r="Q39" s="31">
        <f>IFERROR(INDEX(_Tbdd[Heures],Cache!Q39),0)</f>
        <v>0</v>
      </c>
      <c r="R39" s="31">
        <f>IFERROR(INDEX(_Tbdd[Heures],Cache!R39),0)</f>
        <v>0</v>
      </c>
      <c r="S39" s="31">
        <f>IFERROR(INDEX(_Tbdd[Heures],Cache!S39),0)</f>
        <v>0</v>
      </c>
      <c r="T39" s="31">
        <f>IFERROR(INDEX(_Tbdd[Heures],Cache!T39),0)</f>
        <v>0</v>
      </c>
      <c r="U39" s="31">
        <f>IFERROR(INDEX(_Tbdd[Heures],Cache!U39),0)</f>
        <v>0</v>
      </c>
      <c r="V39" s="31" t="str">
        <f>IFERROR(INDEX(_Tbdd[Motif],Cache!V39),"")</f>
        <v/>
      </c>
      <c r="W39" s="53">
        <f>IFERROR(VLOOKUP(V39,_Tmotifs[#All],4,0),0)</f>
        <v>0</v>
      </c>
      <c r="X39" s="31">
        <f>SUM(C39:U39)+W39</f>
        <v>0</v>
      </c>
    </row>
    <row r="40" spans="2:24" s="30" customFormat="1" ht="10.5">
      <c r="B40" s="57" t="str">
        <f t="shared" si="8"/>
        <v>Izumi</v>
      </c>
      <c r="C40" s="31">
        <f>IFERROR(INDEX(_Tbdd[Heures],Cache!C40),0)</f>
        <v>0</v>
      </c>
      <c r="D40" s="31">
        <f>IFERROR(INDEX(_Tbdd[Heures],Cache!D40),0)</f>
        <v>0</v>
      </c>
      <c r="E40" s="31">
        <f>IFERROR(INDEX(_Tbdd[Heures],Cache!E40),0)</f>
        <v>0</v>
      </c>
      <c r="F40" s="31">
        <f>IFERROR(INDEX(_Tbdd[Heures],Cache!F40),0)</f>
        <v>0</v>
      </c>
      <c r="G40" s="31">
        <f>IFERROR(INDEX(_Tbdd[Heures],Cache!G40),0)</f>
        <v>0</v>
      </c>
      <c r="H40" s="31">
        <f>IFERROR(INDEX(_Tbdd[Heures],Cache!H40),0)</f>
        <v>0</v>
      </c>
      <c r="I40" s="31">
        <f>IFERROR(INDEX(_Tbdd[Heures],Cache!I40),0)</f>
        <v>0</v>
      </c>
      <c r="J40" s="31">
        <f>IFERROR(INDEX(_Tbdd[Heures],Cache!J40),0)</f>
        <v>0</v>
      </c>
      <c r="K40" s="31">
        <f>IFERROR(INDEX(_Tbdd[Heures],Cache!K40),0)</f>
        <v>0</v>
      </c>
      <c r="L40" s="31">
        <f>IFERROR(INDEX(_Tbdd[Heures],Cache!L40),0)</f>
        <v>0</v>
      </c>
      <c r="M40" s="31">
        <f>IFERROR(INDEX(_Tbdd[Heures],Cache!M40),0)</f>
        <v>0</v>
      </c>
      <c r="N40" s="31">
        <f>IFERROR(INDEX(_Tbdd[Heures],Cache!N40),0)</f>
        <v>0</v>
      </c>
      <c r="O40" s="31">
        <f>IFERROR(INDEX(_Tbdd[Heures],Cache!O40),0)</f>
        <v>0</v>
      </c>
      <c r="P40" s="31">
        <f>IFERROR(INDEX(_Tbdd[Heures],Cache!P40),0)</f>
        <v>0</v>
      </c>
      <c r="Q40" s="31">
        <f>IFERROR(INDEX(_Tbdd[Heures],Cache!Q40),0)</f>
        <v>0</v>
      </c>
      <c r="R40" s="31">
        <f>IFERROR(INDEX(_Tbdd[Heures],Cache!R40),0)</f>
        <v>0</v>
      </c>
      <c r="S40" s="31">
        <f>IFERROR(INDEX(_Tbdd[Heures],Cache!S40),0)</f>
        <v>0</v>
      </c>
      <c r="T40" s="31">
        <f>IFERROR(INDEX(_Tbdd[Heures],Cache!T40),0)</f>
        <v>0</v>
      </c>
      <c r="U40" s="31">
        <f>IFERROR(INDEX(_Tbdd[Heures],Cache!U40),0)</f>
        <v>0</v>
      </c>
      <c r="V40" s="31" t="str">
        <f>IFERROR(INDEX(_Tbdd[Motif],Cache!V40),"")</f>
        <v/>
      </c>
      <c r="W40" s="53">
        <f>IFERROR(VLOOKUP(V40,_Tmotifs[#All],4,0),0)</f>
        <v>0</v>
      </c>
      <c r="X40" s="31">
        <f t="shared" ref="X40:X44" si="9">SUM(C40:U40)+W40</f>
        <v>0</v>
      </c>
    </row>
    <row r="41" spans="2:24" s="30" customFormat="1" ht="10.5">
      <c r="B41" s="58" t="str">
        <f t="shared" si="8"/>
        <v>Naho</v>
      </c>
      <c r="C41" s="31">
        <f>IFERROR(INDEX(_Tbdd[Heures],Cache!C41),0)</f>
        <v>0</v>
      </c>
      <c r="D41" s="31">
        <f>IFERROR(INDEX(_Tbdd[Heures],Cache!D41),0)</f>
        <v>0</v>
      </c>
      <c r="E41" s="31">
        <f>IFERROR(INDEX(_Tbdd[Heures],Cache!E41),0)</f>
        <v>0</v>
      </c>
      <c r="F41" s="31">
        <f>IFERROR(INDEX(_Tbdd[Heures],Cache!F41),0)</f>
        <v>0</v>
      </c>
      <c r="G41" s="31">
        <f>IFERROR(INDEX(_Tbdd[Heures],Cache!G41),0)</f>
        <v>0</v>
      </c>
      <c r="H41" s="31">
        <f>IFERROR(INDEX(_Tbdd[Heures],Cache!H41),0)</f>
        <v>0</v>
      </c>
      <c r="I41" s="31">
        <f>IFERROR(INDEX(_Tbdd[Heures],Cache!I41),0)</f>
        <v>0</v>
      </c>
      <c r="J41" s="31">
        <f>IFERROR(INDEX(_Tbdd[Heures],Cache!J41),0)</f>
        <v>0</v>
      </c>
      <c r="K41" s="31">
        <f>IFERROR(INDEX(_Tbdd[Heures],Cache!K41),0)</f>
        <v>0</v>
      </c>
      <c r="L41" s="31">
        <f>IFERROR(INDEX(_Tbdd[Heures],Cache!L41),0)</f>
        <v>0</v>
      </c>
      <c r="M41" s="31">
        <f>IFERROR(INDEX(_Tbdd[Heures],Cache!M41),0)</f>
        <v>0</v>
      </c>
      <c r="N41" s="31">
        <f>IFERROR(INDEX(_Tbdd[Heures],Cache!N41),0)</f>
        <v>0</v>
      </c>
      <c r="O41" s="31">
        <f>IFERROR(INDEX(_Tbdd[Heures],Cache!O41),0)</f>
        <v>0</v>
      </c>
      <c r="P41" s="31">
        <f>IFERROR(INDEX(_Tbdd[Heures],Cache!P41),0)</f>
        <v>0</v>
      </c>
      <c r="Q41" s="31">
        <f>IFERROR(INDEX(_Tbdd[Heures],Cache!Q41),0)</f>
        <v>0</v>
      </c>
      <c r="R41" s="31">
        <f>IFERROR(INDEX(_Tbdd[Heures],Cache!R41),0)</f>
        <v>0</v>
      </c>
      <c r="S41" s="31">
        <f>IFERROR(INDEX(_Tbdd[Heures],Cache!S41),0)</f>
        <v>0</v>
      </c>
      <c r="T41" s="31">
        <f>IFERROR(INDEX(_Tbdd[Heures],Cache!T41),0)</f>
        <v>0</v>
      </c>
      <c r="U41" s="31">
        <f>IFERROR(INDEX(_Tbdd[Heures],Cache!U41),0)</f>
        <v>0</v>
      </c>
      <c r="V41" s="31" t="str">
        <f>IFERROR(INDEX(_Tbdd[Motif],Cache!V41),"")</f>
        <v/>
      </c>
      <c r="W41" s="53">
        <f>IFERROR(VLOOKUP(V41,_Tmotifs[#All],4,0),0)</f>
        <v>0</v>
      </c>
      <c r="X41" s="31">
        <f t="shared" si="9"/>
        <v>0</v>
      </c>
    </row>
    <row r="42" spans="2:24" s="30" customFormat="1" ht="10.5">
      <c r="B42" s="59" t="str">
        <f t="shared" si="8"/>
        <v>Sachiko</v>
      </c>
      <c r="C42" s="31">
        <f>IFERROR(INDEX(_Tbdd[Heures],Cache!C42),0)</f>
        <v>0</v>
      </c>
      <c r="D42" s="31">
        <f>IFERROR(INDEX(_Tbdd[Heures],Cache!D42),0)</f>
        <v>0</v>
      </c>
      <c r="E42" s="31">
        <f>IFERROR(INDEX(_Tbdd[Heures],Cache!E42),0)</f>
        <v>0</v>
      </c>
      <c r="F42" s="31">
        <f>IFERROR(INDEX(_Tbdd[Heures],Cache!F42),0)</f>
        <v>0</v>
      </c>
      <c r="G42" s="31">
        <f>IFERROR(INDEX(_Tbdd[Heures],Cache!G42),0)</f>
        <v>0</v>
      </c>
      <c r="H42" s="31">
        <f>IFERROR(INDEX(_Tbdd[Heures],Cache!H42),0)</f>
        <v>0</v>
      </c>
      <c r="I42" s="31">
        <f>IFERROR(INDEX(_Tbdd[Heures],Cache!I42),0)</f>
        <v>0</v>
      </c>
      <c r="J42" s="31">
        <f>IFERROR(INDEX(_Tbdd[Heures],Cache!J42),0)</f>
        <v>0</v>
      </c>
      <c r="K42" s="31">
        <f>IFERROR(INDEX(_Tbdd[Heures],Cache!K42),0)</f>
        <v>0</v>
      </c>
      <c r="L42" s="31">
        <f>IFERROR(INDEX(_Tbdd[Heures],Cache!L42),0)</f>
        <v>0</v>
      </c>
      <c r="M42" s="31">
        <f>IFERROR(INDEX(_Tbdd[Heures],Cache!M42),0)</f>
        <v>0</v>
      </c>
      <c r="N42" s="31">
        <f>IFERROR(INDEX(_Tbdd[Heures],Cache!N42),0)</f>
        <v>0</v>
      </c>
      <c r="O42" s="31">
        <f>IFERROR(INDEX(_Tbdd[Heures],Cache!O42),0)</f>
        <v>0</v>
      </c>
      <c r="P42" s="31">
        <f>IFERROR(INDEX(_Tbdd[Heures],Cache!P42),0)</f>
        <v>0</v>
      </c>
      <c r="Q42" s="31">
        <f>IFERROR(INDEX(_Tbdd[Heures],Cache!Q42),0)</f>
        <v>0</v>
      </c>
      <c r="R42" s="31">
        <f>IFERROR(INDEX(_Tbdd[Heures],Cache!R42),0)</f>
        <v>0</v>
      </c>
      <c r="S42" s="31">
        <f>IFERROR(INDEX(_Tbdd[Heures],Cache!S42),0)</f>
        <v>0</v>
      </c>
      <c r="T42" s="31">
        <f>IFERROR(INDEX(_Tbdd[Heures],Cache!T42),0)</f>
        <v>0</v>
      </c>
      <c r="U42" s="31">
        <f>IFERROR(INDEX(_Tbdd[Heures],Cache!U42),0)</f>
        <v>0</v>
      </c>
      <c r="V42" s="31" t="str">
        <f>IFERROR(INDEX(_Tbdd[Motif],Cache!V42),"")</f>
        <v/>
      </c>
      <c r="W42" s="53">
        <f>IFERROR(VLOOKUP(V42,_Tmotifs[#All],4,0),0)</f>
        <v>0</v>
      </c>
      <c r="X42" s="31">
        <f t="shared" si="9"/>
        <v>0</v>
      </c>
    </row>
    <row r="43" spans="2:24" s="30" customFormat="1" ht="10.5">
      <c r="B43" s="60" t="str">
        <f t="shared" si="8"/>
        <v>X</v>
      </c>
      <c r="C43" s="31">
        <f>IFERROR(INDEX(_Tbdd[Heures],Cache!C43),0)</f>
        <v>0</v>
      </c>
      <c r="D43" s="31">
        <f>IFERROR(INDEX(_Tbdd[Heures],Cache!D43),0)</f>
        <v>0</v>
      </c>
      <c r="E43" s="31">
        <f>IFERROR(INDEX(_Tbdd[Heures],Cache!E43),0)</f>
        <v>0</v>
      </c>
      <c r="F43" s="31">
        <f>IFERROR(INDEX(_Tbdd[Heures],Cache!F43),0)</f>
        <v>0</v>
      </c>
      <c r="G43" s="31">
        <f>IFERROR(INDEX(_Tbdd[Heures],Cache!G43),0)</f>
        <v>0</v>
      </c>
      <c r="H43" s="31">
        <f>IFERROR(INDEX(_Tbdd[Heures],Cache!H43),0)</f>
        <v>0</v>
      </c>
      <c r="I43" s="31">
        <f>IFERROR(INDEX(_Tbdd[Heures],Cache!I43),0)</f>
        <v>0</v>
      </c>
      <c r="J43" s="31">
        <f>IFERROR(INDEX(_Tbdd[Heures],Cache!J43),0)</f>
        <v>0</v>
      </c>
      <c r="K43" s="31">
        <f>IFERROR(INDEX(_Tbdd[Heures],Cache!K43),0)</f>
        <v>0</v>
      </c>
      <c r="L43" s="31">
        <f>IFERROR(INDEX(_Tbdd[Heures],Cache!L43),0)</f>
        <v>0</v>
      </c>
      <c r="M43" s="31">
        <f>IFERROR(INDEX(_Tbdd[Heures],Cache!M43),0)</f>
        <v>0</v>
      </c>
      <c r="N43" s="31">
        <f>IFERROR(INDEX(_Tbdd[Heures],Cache!N43),0)</f>
        <v>0</v>
      </c>
      <c r="O43" s="31">
        <f>IFERROR(INDEX(_Tbdd[Heures],Cache!O43),0)</f>
        <v>0</v>
      </c>
      <c r="P43" s="31">
        <f>IFERROR(INDEX(_Tbdd[Heures],Cache!P43),0)</f>
        <v>0</v>
      </c>
      <c r="Q43" s="31">
        <f>IFERROR(INDEX(_Tbdd[Heures],Cache!Q43),0)</f>
        <v>0</v>
      </c>
      <c r="R43" s="31">
        <f>IFERROR(INDEX(_Tbdd[Heures],Cache!R43),0)</f>
        <v>0</v>
      </c>
      <c r="S43" s="31">
        <f>IFERROR(INDEX(_Tbdd[Heures],Cache!S43),0)</f>
        <v>0</v>
      </c>
      <c r="T43" s="31">
        <f>IFERROR(INDEX(_Tbdd[Heures],Cache!T43),0)</f>
        <v>0</v>
      </c>
      <c r="U43" s="31">
        <f>IFERROR(INDEX(_Tbdd[Heures],Cache!U43),0)</f>
        <v>0</v>
      </c>
      <c r="V43" s="31" t="str">
        <f>IFERROR(INDEX(_Tbdd[Motif],Cache!V43),"")</f>
        <v/>
      </c>
      <c r="W43" s="53">
        <f>IFERROR(VLOOKUP(V43,_Tmotifs[#All],4,0),0)</f>
        <v>0</v>
      </c>
      <c r="X43" s="31">
        <f t="shared" si="9"/>
        <v>0</v>
      </c>
    </row>
    <row r="44" spans="2:24" s="30" customFormat="1" ht="10.5">
      <c r="B44" s="61" t="str">
        <f t="shared" si="8"/>
        <v>y</v>
      </c>
      <c r="C44" s="31">
        <f>IFERROR(INDEX(_Tbdd[Heures],Cache!C44),0)</f>
        <v>0</v>
      </c>
      <c r="D44" s="31">
        <f>IFERROR(INDEX(_Tbdd[Heures],Cache!D44),0)</f>
        <v>0</v>
      </c>
      <c r="E44" s="31">
        <f>IFERROR(INDEX(_Tbdd[Heures],Cache!E44),0)</f>
        <v>0</v>
      </c>
      <c r="F44" s="31">
        <f>IFERROR(INDEX(_Tbdd[Heures],Cache!F44),0)</f>
        <v>0</v>
      </c>
      <c r="G44" s="31">
        <f>IFERROR(INDEX(_Tbdd[Heures],Cache!G44),0)</f>
        <v>0</v>
      </c>
      <c r="H44" s="31">
        <f>IFERROR(INDEX(_Tbdd[Heures],Cache!H44),0)</f>
        <v>0</v>
      </c>
      <c r="I44" s="31">
        <f>IFERROR(INDEX(_Tbdd[Heures],Cache!I44),0)</f>
        <v>0</v>
      </c>
      <c r="J44" s="31">
        <f>IFERROR(INDEX(_Tbdd[Heures],Cache!J44),0)</f>
        <v>0</v>
      </c>
      <c r="K44" s="31">
        <f>IFERROR(INDEX(_Tbdd[Heures],Cache!K44),0)</f>
        <v>0</v>
      </c>
      <c r="L44" s="31">
        <f>IFERROR(INDEX(_Tbdd[Heures],Cache!L44),0)</f>
        <v>0</v>
      </c>
      <c r="M44" s="31">
        <f>IFERROR(INDEX(_Tbdd[Heures],Cache!M44),0)</f>
        <v>0</v>
      </c>
      <c r="N44" s="31">
        <f>IFERROR(INDEX(_Tbdd[Heures],Cache!N44),0)</f>
        <v>0</v>
      </c>
      <c r="O44" s="31">
        <f>IFERROR(INDEX(_Tbdd[Heures],Cache!O44),0)</f>
        <v>0</v>
      </c>
      <c r="P44" s="31">
        <f>IFERROR(INDEX(_Tbdd[Heures],Cache!P44),0)</f>
        <v>0</v>
      </c>
      <c r="Q44" s="31">
        <f>IFERROR(INDEX(_Tbdd[Heures],Cache!Q44),0)</f>
        <v>0</v>
      </c>
      <c r="R44" s="31">
        <f>IFERROR(INDEX(_Tbdd[Heures],Cache!R44),0)</f>
        <v>0</v>
      </c>
      <c r="S44" s="31">
        <f>IFERROR(INDEX(_Tbdd[Heures],Cache!S44),0)</f>
        <v>0</v>
      </c>
      <c r="T44" s="31">
        <f>IFERROR(INDEX(_Tbdd[Heures],Cache!T44),0)</f>
        <v>0</v>
      </c>
      <c r="U44" s="31">
        <f>IFERROR(INDEX(_Tbdd[Heures],Cache!U44),0)</f>
        <v>0</v>
      </c>
      <c r="V44" s="31" t="str">
        <f>IFERROR(INDEX(_Tbdd[Motif],Cache!V44),"")</f>
        <v/>
      </c>
      <c r="W44" s="53">
        <f>IFERROR(VLOOKUP(V44,_Tmotifs[#All],4,0),0)</f>
        <v>0</v>
      </c>
      <c r="X44" s="31">
        <f t="shared" si="9"/>
        <v>0</v>
      </c>
    </row>
    <row r="45" spans="2:24">
      <c r="B45" s="55"/>
    </row>
    <row r="46" spans="2:24" s="68" customFormat="1" ht="10.5">
      <c r="B46" s="69">
        <f>B38+1</f>
        <v>43750</v>
      </c>
      <c r="C46" s="65">
        <v>0.29166666666666669</v>
      </c>
      <c r="D46" s="65">
        <v>0.33333333333333331</v>
      </c>
      <c r="E46" s="65">
        <v>0.375</v>
      </c>
      <c r="F46" s="65">
        <v>0.41666666666666702</v>
      </c>
      <c r="G46" s="65">
        <v>0.45833333333333398</v>
      </c>
      <c r="H46" s="65">
        <v>0.5</v>
      </c>
      <c r="I46" s="65">
        <v>0.54166666666666696</v>
      </c>
      <c r="J46" s="65">
        <v>0.58333333333333304</v>
      </c>
      <c r="K46" s="65">
        <v>0.625</v>
      </c>
      <c r="L46" s="65">
        <v>0.66666666666666696</v>
      </c>
      <c r="M46" s="65">
        <v>0.70833333333333304</v>
      </c>
      <c r="N46" s="65">
        <v>0.75</v>
      </c>
      <c r="O46" s="65">
        <v>0.79166666666666696</v>
      </c>
      <c r="P46" s="65">
        <v>0.83333333333333304</v>
      </c>
      <c r="Q46" s="65">
        <v>0.875</v>
      </c>
      <c r="R46" s="65">
        <v>0.91666666666666596</v>
      </c>
      <c r="S46" s="65">
        <v>0.95833333333333304</v>
      </c>
      <c r="T46" s="65">
        <v>1</v>
      </c>
      <c r="U46" s="65">
        <v>1.0416666666666701</v>
      </c>
      <c r="V46" s="66" t="s">
        <v>2</v>
      </c>
      <c r="W46" s="66" t="s">
        <v>33</v>
      </c>
      <c r="X46" s="67" t="s">
        <v>22</v>
      </c>
    </row>
    <row r="47" spans="2:24" s="30" customFormat="1" ht="10.5">
      <c r="B47" s="56" t="str">
        <f t="shared" ref="B47:B52" si="10">B7</f>
        <v>Natsuko</v>
      </c>
      <c r="C47" s="31">
        <f>IFERROR(INDEX(_Tbdd[Heures],Cache!C47),0)</f>
        <v>0</v>
      </c>
      <c r="D47" s="31">
        <f>IFERROR(INDEX(_Tbdd[Heures],Cache!D47),0)</f>
        <v>0</v>
      </c>
      <c r="E47" s="31">
        <f>IFERROR(INDEX(_Tbdd[Heures],Cache!E47),0)</f>
        <v>0</v>
      </c>
      <c r="F47" s="31">
        <f>IFERROR(INDEX(_Tbdd[Heures],Cache!F47),0)</f>
        <v>0</v>
      </c>
      <c r="G47" s="31">
        <f>IFERROR(INDEX(_Tbdd[Heures],Cache!G47),0)</f>
        <v>0</v>
      </c>
      <c r="H47" s="31">
        <f>IFERROR(INDEX(_Tbdd[Heures],Cache!H47),0)</f>
        <v>0</v>
      </c>
      <c r="I47" s="31">
        <f>IFERROR(INDEX(_Tbdd[Heures],Cache!I47),0)</f>
        <v>0</v>
      </c>
      <c r="J47" s="31">
        <f>IFERROR(INDEX(_Tbdd[Heures],Cache!J47),0)</f>
        <v>0</v>
      </c>
      <c r="K47" s="31">
        <f>IFERROR(INDEX(_Tbdd[Heures],Cache!K47),0)</f>
        <v>0</v>
      </c>
      <c r="L47" s="31">
        <f>IFERROR(INDEX(_Tbdd[Heures],Cache!L47),0)</f>
        <v>0</v>
      </c>
      <c r="M47" s="31">
        <f>IFERROR(INDEX(_Tbdd[Heures],Cache!M47),0)</f>
        <v>0</v>
      </c>
      <c r="N47" s="31">
        <f>IFERROR(INDEX(_Tbdd[Heures],Cache!N47),0)</f>
        <v>0</v>
      </c>
      <c r="O47" s="31">
        <f>IFERROR(INDEX(_Tbdd[Heures],Cache!O47),0)</f>
        <v>0</v>
      </c>
      <c r="P47" s="31">
        <f>IFERROR(INDEX(_Tbdd[Heures],Cache!P47),0)</f>
        <v>0</v>
      </c>
      <c r="Q47" s="31">
        <f>IFERROR(INDEX(_Tbdd[Heures],Cache!Q47),0)</f>
        <v>0</v>
      </c>
      <c r="R47" s="31">
        <f>IFERROR(INDEX(_Tbdd[Heures],Cache!R47),0)</f>
        <v>0</v>
      </c>
      <c r="S47" s="31">
        <f>IFERROR(INDEX(_Tbdd[Heures],Cache!S47),0)</f>
        <v>0</v>
      </c>
      <c r="T47" s="31">
        <f>IFERROR(INDEX(_Tbdd[Heures],Cache!T47),0)</f>
        <v>0</v>
      </c>
      <c r="U47" s="31">
        <f>IFERROR(INDEX(_Tbdd[Heures],Cache!U47),0)</f>
        <v>0</v>
      </c>
      <c r="V47" s="31" t="str">
        <f>IFERROR(INDEX(_Tbdd[Motif],Cache!V47),"")</f>
        <v/>
      </c>
      <c r="W47" s="53">
        <f>IFERROR(VLOOKUP(V47,_Tmotifs[#All],4,0),0)</f>
        <v>0</v>
      </c>
      <c r="X47" s="31">
        <f>SUM(C47:U47)+W47</f>
        <v>0</v>
      </c>
    </row>
    <row r="48" spans="2:24" s="30" customFormat="1" ht="10.5">
      <c r="B48" s="57" t="str">
        <f t="shared" si="10"/>
        <v>Izumi</v>
      </c>
      <c r="C48" s="31">
        <f>IFERROR(INDEX(_Tbdd[Heures],Cache!C48),0)</f>
        <v>0</v>
      </c>
      <c r="D48" s="31">
        <f>IFERROR(INDEX(_Tbdd[Heures],Cache!D48),0)</f>
        <v>0</v>
      </c>
      <c r="E48" s="31">
        <f>IFERROR(INDEX(_Tbdd[Heures],Cache!E48),0)</f>
        <v>0</v>
      </c>
      <c r="F48" s="31">
        <f>IFERROR(INDEX(_Tbdd[Heures],Cache!F48),0)</f>
        <v>0</v>
      </c>
      <c r="G48" s="31">
        <f>IFERROR(INDEX(_Tbdd[Heures],Cache!G48),0)</f>
        <v>0</v>
      </c>
      <c r="H48" s="31">
        <f>IFERROR(INDEX(_Tbdd[Heures],Cache!H48),0)</f>
        <v>0</v>
      </c>
      <c r="I48" s="31">
        <f>IFERROR(INDEX(_Tbdd[Heures],Cache!I48),0)</f>
        <v>0</v>
      </c>
      <c r="J48" s="31">
        <f>IFERROR(INDEX(_Tbdd[Heures],Cache!J48),0)</f>
        <v>0</v>
      </c>
      <c r="K48" s="31">
        <f>IFERROR(INDEX(_Tbdd[Heures],Cache!K48),0)</f>
        <v>0</v>
      </c>
      <c r="L48" s="31">
        <f>IFERROR(INDEX(_Tbdd[Heures],Cache!L48),0)</f>
        <v>0</v>
      </c>
      <c r="M48" s="31">
        <f>IFERROR(INDEX(_Tbdd[Heures],Cache!M48),0)</f>
        <v>0</v>
      </c>
      <c r="N48" s="31">
        <f>IFERROR(INDEX(_Tbdd[Heures],Cache!N48),0)</f>
        <v>0</v>
      </c>
      <c r="O48" s="31">
        <f>IFERROR(INDEX(_Tbdd[Heures],Cache!O48),0)</f>
        <v>0</v>
      </c>
      <c r="P48" s="31">
        <f>IFERROR(INDEX(_Tbdd[Heures],Cache!P48),0)</f>
        <v>0</v>
      </c>
      <c r="Q48" s="31">
        <f>IFERROR(INDEX(_Tbdd[Heures],Cache!Q48),0)</f>
        <v>0</v>
      </c>
      <c r="R48" s="31">
        <f>IFERROR(INDEX(_Tbdd[Heures],Cache!R48),0)</f>
        <v>0</v>
      </c>
      <c r="S48" s="31">
        <f>IFERROR(INDEX(_Tbdd[Heures],Cache!S48),0)</f>
        <v>0</v>
      </c>
      <c r="T48" s="31">
        <f>IFERROR(INDEX(_Tbdd[Heures],Cache!T48),0)</f>
        <v>0</v>
      </c>
      <c r="U48" s="31">
        <f>IFERROR(INDEX(_Tbdd[Heures],Cache!U48),0)</f>
        <v>0</v>
      </c>
      <c r="V48" s="31" t="str">
        <f>IFERROR(INDEX(_Tbdd[Motif],Cache!V48),"")</f>
        <v/>
      </c>
      <c r="W48" s="53">
        <f>IFERROR(VLOOKUP(V48,_Tmotifs[#All],4,0),0)</f>
        <v>0</v>
      </c>
      <c r="X48" s="31">
        <f t="shared" ref="X48:X52" si="11">SUM(C48:U48)+W48</f>
        <v>0</v>
      </c>
    </row>
    <row r="49" spans="2:24" s="30" customFormat="1" ht="10.5">
      <c r="B49" s="58" t="str">
        <f t="shared" si="10"/>
        <v>Naho</v>
      </c>
      <c r="C49" s="31">
        <f>IFERROR(INDEX(_Tbdd[Heures],Cache!C49),0)</f>
        <v>0</v>
      </c>
      <c r="D49" s="31">
        <f>IFERROR(INDEX(_Tbdd[Heures],Cache!D49),0)</f>
        <v>0</v>
      </c>
      <c r="E49" s="31">
        <f>IFERROR(INDEX(_Tbdd[Heures],Cache!E49),0)</f>
        <v>0</v>
      </c>
      <c r="F49" s="31">
        <f>IFERROR(INDEX(_Tbdd[Heures],Cache!F49),0)</f>
        <v>0</v>
      </c>
      <c r="G49" s="31">
        <f>IFERROR(INDEX(_Tbdd[Heures],Cache!G49),0)</f>
        <v>0</v>
      </c>
      <c r="H49" s="31">
        <f>IFERROR(INDEX(_Tbdd[Heures],Cache!H49),0)</f>
        <v>0</v>
      </c>
      <c r="I49" s="31">
        <f>IFERROR(INDEX(_Tbdd[Heures],Cache!I49),0)</f>
        <v>0</v>
      </c>
      <c r="J49" s="31">
        <f>IFERROR(INDEX(_Tbdd[Heures],Cache!J49),0)</f>
        <v>0</v>
      </c>
      <c r="K49" s="31">
        <f>IFERROR(INDEX(_Tbdd[Heures],Cache!K49),0)</f>
        <v>0</v>
      </c>
      <c r="L49" s="31">
        <f>IFERROR(INDEX(_Tbdd[Heures],Cache!L49),0)</f>
        <v>0</v>
      </c>
      <c r="M49" s="31">
        <f>IFERROR(INDEX(_Tbdd[Heures],Cache!M49),0)</f>
        <v>0</v>
      </c>
      <c r="N49" s="31">
        <f>IFERROR(INDEX(_Tbdd[Heures],Cache!N49),0)</f>
        <v>0</v>
      </c>
      <c r="O49" s="31">
        <f>IFERROR(INDEX(_Tbdd[Heures],Cache!O49),0)</f>
        <v>0</v>
      </c>
      <c r="P49" s="31">
        <f>IFERROR(INDEX(_Tbdd[Heures],Cache!P49),0)</f>
        <v>0</v>
      </c>
      <c r="Q49" s="31">
        <f>IFERROR(INDEX(_Tbdd[Heures],Cache!Q49),0)</f>
        <v>0</v>
      </c>
      <c r="R49" s="31">
        <f>IFERROR(INDEX(_Tbdd[Heures],Cache!R49),0)</f>
        <v>0</v>
      </c>
      <c r="S49" s="31">
        <f>IFERROR(INDEX(_Tbdd[Heures],Cache!S49),0)</f>
        <v>0</v>
      </c>
      <c r="T49" s="31">
        <f>IFERROR(INDEX(_Tbdd[Heures],Cache!T49),0)</f>
        <v>0</v>
      </c>
      <c r="U49" s="31">
        <f>IFERROR(INDEX(_Tbdd[Heures],Cache!U49),0)</f>
        <v>0</v>
      </c>
      <c r="V49" s="31" t="str">
        <f>IFERROR(INDEX(_Tbdd[Motif],Cache!V49),"")</f>
        <v/>
      </c>
      <c r="W49" s="53">
        <f>IFERROR(VLOOKUP(V49,_Tmotifs[#All],4,0),0)</f>
        <v>0</v>
      </c>
      <c r="X49" s="31">
        <f t="shared" si="11"/>
        <v>0</v>
      </c>
    </row>
    <row r="50" spans="2:24" s="30" customFormat="1" ht="10.5">
      <c r="B50" s="59" t="str">
        <f t="shared" si="10"/>
        <v>Sachiko</v>
      </c>
      <c r="C50" s="31">
        <f>IFERROR(INDEX(_Tbdd[Heures],Cache!C50),0)</f>
        <v>0</v>
      </c>
      <c r="D50" s="31">
        <f>IFERROR(INDEX(_Tbdd[Heures],Cache!D50),0)</f>
        <v>0</v>
      </c>
      <c r="E50" s="31">
        <f>IFERROR(INDEX(_Tbdd[Heures],Cache!E50),0)</f>
        <v>0</v>
      </c>
      <c r="F50" s="31">
        <f>IFERROR(INDEX(_Tbdd[Heures],Cache!F50),0)</f>
        <v>0</v>
      </c>
      <c r="G50" s="31">
        <f>IFERROR(INDEX(_Tbdd[Heures],Cache!G50),0)</f>
        <v>0</v>
      </c>
      <c r="H50" s="31">
        <f>IFERROR(INDEX(_Tbdd[Heures],Cache!H50),0)</f>
        <v>0</v>
      </c>
      <c r="I50" s="31">
        <f>IFERROR(INDEX(_Tbdd[Heures],Cache!I50),0)</f>
        <v>0</v>
      </c>
      <c r="J50" s="31">
        <f>IFERROR(INDEX(_Tbdd[Heures],Cache!J50),0)</f>
        <v>0</v>
      </c>
      <c r="K50" s="31">
        <f>IFERROR(INDEX(_Tbdd[Heures],Cache!K50),0)</f>
        <v>0</v>
      </c>
      <c r="L50" s="31">
        <f>IFERROR(INDEX(_Tbdd[Heures],Cache!L50),0)</f>
        <v>0</v>
      </c>
      <c r="M50" s="31">
        <f>IFERROR(INDEX(_Tbdd[Heures],Cache!M50),0)</f>
        <v>0</v>
      </c>
      <c r="N50" s="31">
        <f>IFERROR(INDEX(_Tbdd[Heures],Cache!N50),0)</f>
        <v>0</v>
      </c>
      <c r="O50" s="31">
        <f>IFERROR(INDEX(_Tbdd[Heures],Cache!O50),0)</f>
        <v>0</v>
      </c>
      <c r="P50" s="31">
        <f>IFERROR(INDEX(_Tbdd[Heures],Cache!P50),0)</f>
        <v>0</v>
      </c>
      <c r="Q50" s="31">
        <f>IFERROR(INDEX(_Tbdd[Heures],Cache!Q50),0)</f>
        <v>0</v>
      </c>
      <c r="R50" s="31">
        <f>IFERROR(INDEX(_Tbdd[Heures],Cache!R50),0)</f>
        <v>0</v>
      </c>
      <c r="S50" s="31">
        <f>IFERROR(INDEX(_Tbdd[Heures],Cache!S50),0)</f>
        <v>0</v>
      </c>
      <c r="T50" s="31">
        <f>IFERROR(INDEX(_Tbdd[Heures],Cache!T50),0)</f>
        <v>0</v>
      </c>
      <c r="U50" s="31">
        <f>IFERROR(INDEX(_Tbdd[Heures],Cache!U50),0)</f>
        <v>0</v>
      </c>
      <c r="V50" s="31" t="str">
        <f>IFERROR(INDEX(_Tbdd[Motif],Cache!V50),"")</f>
        <v/>
      </c>
      <c r="W50" s="53">
        <f>IFERROR(VLOOKUP(V50,_Tmotifs[#All],4,0),0)</f>
        <v>0</v>
      </c>
      <c r="X50" s="31">
        <f t="shared" si="11"/>
        <v>0</v>
      </c>
    </row>
    <row r="51" spans="2:24" s="30" customFormat="1" ht="10.5">
      <c r="B51" s="60" t="str">
        <f t="shared" si="10"/>
        <v>X</v>
      </c>
      <c r="C51" s="31">
        <f>IFERROR(INDEX(_Tbdd[Heures],Cache!C51),0)</f>
        <v>0</v>
      </c>
      <c r="D51" s="31">
        <f>IFERROR(INDEX(_Tbdd[Heures],Cache!D51),0)</f>
        <v>0</v>
      </c>
      <c r="E51" s="31">
        <f>IFERROR(INDEX(_Tbdd[Heures],Cache!E51),0)</f>
        <v>0</v>
      </c>
      <c r="F51" s="31">
        <f>IFERROR(INDEX(_Tbdd[Heures],Cache!F51),0)</f>
        <v>0</v>
      </c>
      <c r="G51" s="31">
        <f>IFERROR(INDEX(_Tbdd[Heures],Cache!G51),0)</f>
        <v>0</v>
      </c>
      <c r="H51" s="31">
        <f>IFERROR(INDEX(_Tbdd[Heures],Cache!H51),0)</f>
        <v>0</v>
      </c>
      <c r="I51" s="31">
        <f>IFERROR(INDEX(_Tbdd[Heures],Cache!I51),0)</f>
        <v>0</v>
      </c>
      <c r="J51" s="31">
        <f>IFERROR(INDEX(_Tbdd[Heures],Cache!J51),0)</f>
        <v>0</v>
      </c>
      <c r="K51" s="31">
        <f>IFERROR(INDEX(_Tbdd[Heures],Cache!K51),0)</f>
        <v>0</v>
      </c>
      <c r="L51" s="31">
        <f>IFERROR(INDEX(_Tbdd[Heures],Cache!L51),0)</f>
        <v>0</v>
      </c>
      <c r="M51" s="31">
        <f>IFERROR(INDEX(_Tbdd[Heures],Cache!M51),0)</f>
        <v>0</v>
      </c>
      <c r="N51" s="31">
        <f>IFERROR(INDEX(_Tbdd[Heures],Cache!N51),0)</f>
        <v>0</v>
      </c>
      <c r="O51" s="31">
        <f>IFERROR(INDEX(_Tbdd[Heures],Cache!O51),0)</f>
        <v>0</v>
      </c>
      <c r="P51" s="31">
        <f>IFERROR(INDEX(_Tbdd[Heures],Cache!P51),0)</f>
        <v>0</v>
      </c>
      <c r="Q51" s="31">
        <f>IFERROR(INDEX(_Tbdd[Heures],Cache!Q51),0)</f>
        <v>0</v>
      </c>
      <c r="R51" s="31">
        <f>IFERROR(INDEX(_Tbdd[Heures],Cache!R51),0)</f>
        <v>0</v>
      </c>
      <c r="S51" s="31">
        <f>IFERROR(INDEX(_Tbdd[Heures],Cache!S51),0)</f>
        <v>0</v>
      </c>
      <c r="T51" s="31">
        <f>IFERROR(INDEX(_Tbdd[Heures],Cache!T51),0)</f>
        <v>0</v>
      </c>
      <c r="U51" s="31">
        <f>IFERROR(INDEX(_Tbdd[Heures],Cache!U51),0)</f>
        <v>0</v>
      </c>
      <c r="V51" s="31" t="str">
        <f>IFERROR(INDEX(_Tbdd[Motif],Cache!V51),"")</f>
        <v/>
      </c>
      <c r="W51" s="53">
        <f>IFERROR(VLOOKUP(V51,_Tmotifs[#All],4,0),0)</f>
        <v>0</v>
      </c>
      <c r="X51" s="31">
        <f t="shared" si="11"/>
        <v>0</v>
      </c>
    </row>
    <row r="52" spans="2:24" s="30" customFormat="1" ht="10.5">
      <c r="B52" s="61" t="str">
        <f t="shared" si="10"/>
        <v>y</v>
      </c>
      <c r="C52" s="31">
        <f>IFERROR(INDEX(_Tbdd[Heures],Cache!C52),0)</f>
        <v>0</v>
      </c>
      <c r="D52" s="31">
        <f>IFERROR(INDEX(_Tbdd[Heures],Cache!D52),0)</f>
        <v>0</v>
      </c>
      <c r="E52" s="31">
        <f>IFERROR(INDEX(_Tbdd[Heures],Cache!E52),0)</f>
        <v>0</v>
      </c>
      <c r="F52" s="31">
        <f>IFERROR(INDEX(_Tbdd[Heures],Cache!F52),0)</f>
        <v>0</v>
      </c>
      <c r="G52" s="31">
        <f>IFERROR(INDEX(_Tbdd[Heures],Cache!G52),0)</f>
        <v>0</v>
      </c>
      <c r="H52" s="31">
        <f>IFERROR(INDEX(_Tbdd[Heures],Cache!H52),0)</f>
        <v>0</v>
      </c>
      <c r="I52" s="31">
        <f>IFERROR(INDEX(_Tbdd[Heures],Cache!I52),0)</f>
        <v>0</v>
      </c>
      <c r="J52" s="31">
        <f>IFERROR(INDEX(_Tbdd[Heures],Cache!J52),0)</f>
        <v>0</v>
      </c>
      <c r="K52" s="31">
        <f>IFERROR(INDEX(_Tbdd[Heures],Cache!K52),0)</f>
        <v>0</v>
      </c>
      <c r="L52" s="31">
        <f>IFERROR(INDEX(_Tbdd[Heures],Cache!L52),0)</f>
        <v>0</v>
      </c>
      <c r="M52" s="31">
        <f>IFERROR(INDEX(_Tbdd[Heures],Cache!M52),0)</f>
        <v>0</v>
      </c>
      <c r="N52" s="31">
        <f>IFERROR(INDEX(_Tbdd[Heures],Cache!N52),0)</f>
        <v>0</v>
      </c>
      <c r="O52" s="31">
        <f>IFERROR(INDEX(_Tbdd[Heures],Cache!O52),0)</f>
        <v>0</v>
      </c>
      <c r="P52" s="31">
        <f>IFERROR(INDEX(_Tbdd[Heures],Cache!P52),0)</f>
        <v>0</v>
      </c>
      <c r="Q52" s="31">
        <f>IFERROR(INDEX(_Tbdd[Heures],Cache!Q52),0)</f>
        <v>0</v>
      </c>
      <c r="R52" s="31">
        <f>IFERROR(INDEX(_Tbdd[Heures],Cache!R52),0)</f>
        <v>0</v>
      </c>
      <c r="S52" s="31">
        <f>IFERROR(INDEX(_Tbdd[Heures],Cache!S52),0)</f>
        <v>0</v>
      </c>
      <c r="T52" s="31">
        <f>IFERROR(INDEX(_Tbdd[Heures],Cache!T52),0)</f>
        <v>0</v>
      </c>
      <c r="U52" s="31">
        <f>IFERROR(INDEX(_Tbdd[Heures],Cache!U52),0)</f>
        <v>0</v>
      </c>
      <c r="V52" s="31" t="str">
        <f>IFERROR(INDEX(_Tbdd[Motif],Cache!V52),"")</f>
        <v/>
      </c>
      <c r="W52" s="53">
        <f>IFERROR(VLOOKUP(V52,_Tmotifs[#All],4,0),0)</f>
        <v>0</v>
      </c>
      <c r="X52" s="31">
        <f t="shared" si="11"/>
        <v>0</v>
      </c>
    </row>
    <row r="53" spans="2:24">
      <c r="B53" s="55"/>
    </row>
    <row r="54" spans="2:24" s="68" customFormat="1" ht="10.5">
      <c r="B54" s="69">
        <f>B46+1</f>
        <v>43751</v>
      </c>
      <c r="C54" s="65">
        <v>0.29166666666666669</v>
      </c>
      <c r="D54" s="65">
        <v>0.33333333333333331</v>
      </c>
      <c r="E54" s="65">
        <v>0.375</v>
      </c>
      <c r="F54" s="65">
        <v>0.41666666666666702</v>
      </c>
      <c r="G54" s="65">
        <v>0.45833333333333398</v>
      </c>
      <c r="H54" s="65">
        <v>0.5</v>
      </c>
      <c r="I54" s="65">
        <v>0.54166666666666696</v>
      </c>
      <c r="J54" s="65">
        <v>0.58333333333333304</v>
      </c>
      <c r="K54" s="65">
        <v>0.625</v>
      </c>
      <c r="L54" s="65">
        <v>0.66666666666666696</v>
      </c>
      <c r="M54" s="65">
        <v>0.70833333333333304</v>
      </c>
      <c r="N54" s="65">
        <v>0.75</v>
      </c>
      <c r="O54" s="65">
        <v>0.79166666666666696</v>
      </c>
      <c r="P54" s="65">
        <v>0.83333333333333304</v>
      </c>
      <c r="Q54" s="65">
        <v>0.875</v>
      </c>
      <c r="R54" s="65">
        <v>0.91666666666666596</v>
      </c>
      <c r="S54" s="65">
        <v>0.95833333333333304</v>
      </c>
      <c r="T54" s="65">
        <v>1</v>
      </c>
      <c r="U54" s="65">
        <v>1.0416666666666701</v>
      </c>
      <c r="V54" s="66" t="s">
        <v>2</v>
      </c>
      <c r="W54" s="66" t="s">
        <v>33</v>
      </c>
      <c r="X54" s="67" t="s">
        <v>22</v>
      </c>
    </row>
    <row r="55" spans="2:24" s="30" customFormat="1" ht="10.5">
      <c r="B55" s="56" t="str">
        <f t="shared" ref="B55:B60" si="12">B7</f>
        <v>Natsuko</v>
      </c>
      <c r="C55" s="31">
        <f>IFERROR(INDEX(_Tbdd[Heures],Cache!C55),0)</f>
        <v>0</v>
      </c>
      <c r="D55" s="31">
        <f>IFERROR(INDEX(_Tbdd[Heures],Cache!D55),0)</f>
        <v>0</v>
      </c>
      <c r="E55" s="31">
        <f>IFERROR(INDEX(_Tbdd[Heures],Cache!E55),0)</f>
        <v>0</v>
      </c>
      <c r="F55" s="31">
        <f>IFERROR(INDEX(_Tbdd[Heures],Cache!F55),0)</f>
        <v>0</v>
      </c>
      <c r="G55" s="31">
        <f>IFERROR(INDEX(_Tbdd[Heures],Cache!G55),0)</f>
        <v>0</v>
      </c>
      <c r="H55" s="31">
        <f>IFERROR(INDEX(_Tbdd[Heures],Cache!H55),0)</f>
        <v>0</v>
      </c>
      <c r="I55" s="31">
        <f>IFERROR(INDEX(_Tbdd[Heures],Cache!I55),0)</f>
        <v>0</v>
      </c>
      <c r="J55" s="31">
        <f>IFERROR(INDEX(_Tbdd[Heures],Cache!J55),0)</f>
        <v>0</v>
      </c>
      <c r="K55" s="31">
        <f>IFERROR(INDEX(_Tbdd[Heures],Cache!K55),0)</f>
        <v>0</v>
      </c>
      <c r="L55" s="31">
        <f>IFERROR(INDEX(_Tbdd[Heures],Cache!L55),0)</f>
        <v>0</v>
      </c>
      <c r="M55" s="31">
        <f>IFERROR(INDEX(_Tbdd[Heures],Cache!M55),0)</f>
        <v>0</v>
      </c>
      <c r="N55" s="31">
        <f>IFERROR(INDEX(_Tbdd[Heures],Cache!N55),0)</f>
        <v>0</v>
      </c>
      <c r="O55" s="31">
        <f>IFERROR(INDEX(_Tbdd[Heures],Cache!O55),0)</f>
        <v>0</v>
      </c>
      <c r="P55" s="31">
        <f>IFERROR(INDEX(_Tbdd[Heures],Cache!P55),0)</f>
        <v>0</v>
      </c>
      <c r="Q55" s="31">
        <f>IFERROR(INDEX(_Tbdd[Heures],Cache!Q55),0)</f>
        <v>0</v>
      </c>
      <c r="R55" s="31">
        <f>IFERROR(INDEX(_Tbdd[Heures],Cache!R55),0)</f>
        <v>0</v>
      </c>
      <c r="S55" s="31">
        <f>IFERROR(INDEX(_Tbdd[Heures],Cache!S55),0)</f>
        <v>0</v>
      </c>
      <c r="T55" s="31">
        <f>IFERROR(INDEX(_Tbdd[Heures],Cache!T55),0)</f>
        <v>0</v>
      </c>
      <c r="U55" s="31">
        <f>IFERROR(INDEX(_Tbdd[Heures],Cache!U55),0)</f>
        <v>0</v>
      </c>
      <c r="V55" s="31" t="str">
        <f>IFERROR(INDEX(_Tbdd[Motif],Cache!V55),"")</f>
        <v/>
      </c>
      <c r="W55" s="53">
        <f>IFERROR(VLOOKUP(V55,_Tmotifs[#All],4,0),0)</f>
        <v>0</v>
      </c>
      <c r="X55" s="31">
        <f>SUM(C55:U55)+W55</f>
        <v>0</v>
      </c>
    </row>
    <row r="56" spans="2:24" s="30" customFormat="1" ht="10.5">
      <c r="B56" s="57" t="str">
        <f t="shared" si="12"/>
        <v>Izumi</v>
      </c>
      <c r="C56" s="31">
        <f>IFERROR(INDEX(_Tbdd[Heures],Cache!C56),0)</f>
        <v>0</v>
      </c>
      <c r="D56" s="31">
        <f>IFERROR(INDEX(_Tbdd[Heures],Cache!D56),0)</f>
        <v>0</v>
      </c>
      <c r="E56" s="31">
        <f>IFERROR(INDEX(_Tbdd[Heures],Cache!E56),0)</f>
        <v>0</v>
      </c>
      <c r="F56" s="31">
        <f>IFERROR(INDEX(_Tbdd[Heures],Cache!F56),0)</f>
        <v>0</v>
      </c>
      <c r="G56" s="31">
        <f>IFERROR(INDEX(_Tbdd[Heures],Cache!G56),0)</f>
        <v>0</v>
      </c>
      <c r="H56" s="31">
        <f>IFERROR(INDEX(_Tbdd[Heures],Cache!H56),0)</f>
        <v>0</v>
      </c>
      <c r="I56" s="31">
        <f>IFERROR(INDEX(_Tbdd[Heures],Cache!I56),0)</f>
        <v>0</v>
      </c>
      <c r="J56" s="31">
        <f>IFERROR(INDEX(_Tbdd[Heures],Cache!J56),0)</f>
        <v>0</v>
      </c>
      <c r="K56" s="31">
        <f>IFERROR(INDEX(_Tbdd[Heures],Cache!K56),0)</f>
        <v>0</v>
      </c>
      <c r="L56" s="31">
        <f>IFERROR(INDEX(_Tbdd[Heures],Cache!L56),0)</f>
        <v>0</v>
      </c>
      <c r="M56" s="31">
        <f>IFERROR(INDEX(_Tbdd[Heures],Cache!M56),0)</f>
        <v>0</v>
      </c>
      <c r="N56" s="31">
        <f>IFERROR(INDEX(_Tbdd[Heures],Cache!N56),0)</f>
        <v>0</v>
      </c>
      <c r="O56" s="31">
        <f>IFERROR(INDEX(_Tbdd[Heures],Cache!O56),0)</f>
        <v>0</v>
      </c>
      <c r="P56" s="31">
        <f>IFERROR(INDEX(_Tbdd[Heures],Cache!P56),0)</f>
        <v>0</v>
      </c>
      <c r="Q56" s="31">
        <f>IFERROR(INDEX(_Tbdd[Heures],Cache!Q56),0)</f>
        <v>0</v>
      </c>
      <c r="R56" s="31">
        <f>IFERROR(INDEX(_Tbdd[Heures],Cache!R56),0)</f>
        <v>0</v>
      </c>
      <c r="S56" s="31">
        <f>IFERROR(INDEX(_Tbdd[Heures],Cache!S56),0)</f>
        <v>0</v>
      </c>
      <c r="T56" s="31">
        <f>IFERROR(INDEX(_Tbdd[Heures],Cache!T56),0)</f>
        <v>0</v>
      </c>
      <c r="U56" s="31">
        <f>IFERROR(INDEX(_Tbdd[Heures],Cache!U56),0)</f>
        <v>0</v>
      </c>
      <c r="V56" s="31" t="str">
        <f>IFERROR(INDEX(_Tbdd[Motif],Cache!V56),"")</f>
        <v/>
      </c>
      <c r="W56" s="53">
        <f>IFERROR(VLOOKUP(V56,_Tmotifs[#All],4,0),0)</f>
        <v>0</v>
      </c>
      <c r="X56" s="31">
        <f t="shared" ref="X56:X60" si="13">SUM(C56:U56)+W56</f>
        <v>0</v>
      </c>
    </row>
    <row r="57" spans="2:24" s="30" customFormat="1" ht="10.5">
      <c r="B57" s="58" t="str">
        <f t="shared" si="12"/>
        <v>Naho</v>
      </c>
      <c r="C57" s="31">
        <f>IFERROR(INDEX(_Tbdd[Heures],Cache!C57),0)</f>
        <v>0</v>
      </c>
      <c r="D57" s="31">
        <f>IFERROR(INDEX(_Tbdd[Heures],Cache!D57),0)</f>
        <v>0</v>
      </c>
      <c r="E57" s="31">
        <f>IFERROR(INDEX(_Tbdd[Heures],Cache!E57),0)</f>
        <v>0</v>
      </c>
      <c r="F57" s="31">
        <f>IFERROR(INDEX(_Tbdd[Heures],Cache!F57),0)</f>
        <v>0</v>
      </c>
      <c r="G57" s="31">
        <f>IFERROR(INDEX(_Tbdd[Heures],Cache!G57),0)</f>
        <v>0</v>
      </c>
      <c r="H57" s="31">
        <f>IFERROR(INDEX(_Tbdd[Heures],Cache!H57),0)</f>
        <v>0</v>
      </c>
      <c r="I57" s="31">
        <f>IFERROR(INDEX(_Tbdd[Heures],Cache!I57),0)</f>
        <v>0</v>
      </c>
      <c r="J57" s="31">
        <f>IFERROR(INDEX(_Tbdd[Heures],Cache!J57),0)</f>
        <v>0</v>
      </c>
      <c r="K57" s="31">
        <f>IFERROR(INDEX(_Tbdd[Heures],Cache!K57),0)</f>
        <v>0</v>
      </c>
      <c r="L57" s="31">
        <f>IFERROR(INDEX(_Tbdd[Heures],Cache!L57),0)</f>
        <v>0</v>
      </c>
      <c r="M57" s="31">
        <f>IFERROR(INDEX(_Tbdd[Heures],Cache!M57),0)</f>
        <v>0</v>
      </c>
      <c r="N57" s="31">
        <f>IFERROR(INDEX(_Tbdd[Heures],Cache!N57),0)</f>
        <v>0</v>
      </c>
      <c r="O57" s="31">
        <f>IFERROR(INDEX(_Tbdd[Heures],Cache!O57),0)</f>
        <v>0</v>
      </c>
      <c r="P57" s="31">
        <f>IFERROR(INDEX(_Tbdd[Heures],Cache!P57),0)</f>
        <v>0</v>
      </c>
      <c r="Q57" s="31">
        <f>IFERROR(INDEX(_Tbdd[Heures],Cache!Q57),0)</f>
        <v>0</v>
      </c>
      <c r="R57" s="31">
        <f>IFERROR(INDEX(_Tbdd[Heures],Cache!R57),0)</f>
        <v>0</v>
      </c>
      <c r="S57" s="31">
        <f>IFERROR(INDEX(_Tbdd[Heures],Cache!S57),0)</f>
        <v>0</v>
      </c>
      <c r="T57" s="31">
        <f>IFERROR(INDEX(_Tbdd[Heures],Cache!T57),0)</f>
        <v>0</v>
      </c>
      <c r="U57" s="31">
        <f>IFERROR(INDEX(_Tbdd[Heures],Cache!U57),0)</f>
        <v>0</v>
      </c>
      <c r="V57" s="31" t="str">
        <f>IFERROR(INDEX(_Tbdd[Motif],Cache!V57),"")</f>
        <v/>
      </c>
      <c r="W57" s="53">
        <f>IFERROR(VLOOKUP(V57,_Tmotifs[#All],4,0),0)</f>
        <v>0</v>
      </c>
      <c r="X57" s="31">
        <f t="shared" si="13"/>
        <v>0</v>
      </c>
    </row>
    <row r="58" spans="2:24" s="30" customFormat="1" ht="10.5">
      <c r="B58" s="59" t="str">
        <f t="shared" si="12"/>
        <v>Sachiko</v>
      </c>
      <c r="C58" s="31">
        <f>IFERROR(INDEX(_Tbdd[Heures],Cache!C58),0)</f>
        <v>0</v>
      </c>
      <c r="D58" s="31">
        <f>IFERROR(INDEX(_Tbdd[Heures],Cache!D58),0)</f>
        <v>0</v>
      </c>
      <c r="E58" s="31">
        <f>IFERROR(INDEX(_Tbdd[Heures],Cache!E58),0)</f>
        <v>0</v>
      </c>
      <c r="F58" s="31">
        <f>IFERROR(INDEX(_Tbdd[Heures],Cache!F58),0)</f>
        <v>0</v>
      </c>
      <c r="G58" s="31">
        <f>IFERROR(INDEX(_Tbdd[Heures],Cache!G58),0)</f>
        <v>0</v>
      </c>
      <c r="H58" s="31">
        <f>IFERROR(INDEX(_Tbdd[Heures],Cache!H58),0)</f>
        <v>0</v>
      </c>
      <c r="I58" s="31">
        <f>IFERROR(INDEX(_Tbdd[Heures],Cache!I58),0)</f>
        <v>0</v>
      </c>
      <c r="J58" s="31">
        <f>IFERROR(INDEX(_Tbdd[Heures],Cache!J58),0)</f>
        <v>0</v>
      </c>
      <c r="K58" s="31">
        <f>IFERROR(INDEX(_Tbdd[Heures],Cache!K58),0)</f>
        <v>0</v>
      </c>
      <c r="L58" s="31">
        <f>IFERROR(INDEX(_Tbdd[Heures],Cache!L58),0)</f>
        <v>0</v>
      </c>
      <c r="M58" s="31">
        <f>IFERROR(INDEX(_Tbdd[Heures],Cache!M58),0)</f>
        <v>0</v>
      </c>
      <c r="N58" s="31">
        <f>IFERROR(INDEX(_Tbdd[Heures],Cache!N58),0)</f>
        <v>0</v>
      </c>
      <c r="O58" s="31">
        <f>IFERROR(INDEX(_Tbdd[Heures],Cache!O58),0)</f>
        <v>0</v>
      </c>
      <c r="P58" s="31">
        <f>IFERROR(INDEX(_Tbdd[Heures],Cache!P58),0)</f>
        <v>0</v>
      </c>
      <c r="Q58" s="31">
        <f>IFERROR(INDEX(_Tbdd[Heures],Cache!Q58),0)</f>
        <v>0</v>
      </c>
      <c r="R58" s="31">
        <f>IFERROR(INDEX(_Tbdd[Heures],Cache!R58),0)</f>
        <v>0</v>
      </c>
      <c r="S58" s="31">
        <f>IFERROR(INDEX(_Tbdd[Heures],Cache!S58),0)</f>
        <v>0</v>
      </c>
      <c r="T58" s="31">
        <f>IFERROR(INDEX(_Tbdd[Heures],Cache!T58),0)</f>
        <v>0</v>
      </c>
      <c r="U58" s="31">
        <f>IFERROR(INDEX(_Tbdd[Heures],Cache!U58),0)</f>
        <v>0</v>
      </c>
      <c r="V58" s="31" t="str">
        <f>IFERROR(INDEX(_Tbdd[Motif],Cache!V58),"")</f>
        <v/>
      </c>
      <c r="W58" s="53">
        <f>IFERROR(VLOOKUP(V58,_Tmotifs[#All],4,0),0)</f>
        <v>0</v>
      </c>
      <c r="X58" s="31">
        <f t="shared" si="13"/>
        <v>0</v>
      </c>
    </row>
    <row r="59" spans="2:24" s="30" customFormat="1" ht="10.5">
      <c r="B59" s="60" t="str">
        <f t="shared" si="12"/>
        <v>X</v>
      </c>
      <c r="C59" s="31">
        <f>IFERROR(INDEX(_Tbdd[Heures],Cache!C59),0)</f>
        <v>0</v>
      </c>
      <c r="D59" s="31">
        <f>IFERROR(INDEX(_Tbdd[Heures],Cache!D59),0)</f>
        <v>0</v>
      </c>
      <c r="E59" s="31">
        <f>IFERROR(INDEX(_Tbdd[Heures],Cache!E59),0)</f>
        <v>0</v>
      </c>
      <c r="F59" s="31">
        <f>IFERROR(INDEX(_Tbdd[Heures],Cache!F59),0)</f>
        <v>0</v>
      </c>
      <c r="G59" s="31">
        <f>IFERROR(INDEX(_Tbdd[Heures],Cache!G59),0)</f>
        <v>0</v>
      </c>
      <c r="H59" s="31">
        <f>IFERROR(INDEX(_Tbdd[Heures],Cache!H59),0)</f>
        <v>0</v>
      </c>
      <c r="I59" s="31">
        <f>IFERROR(INDEX(_Tbdd[Heures],Cache!I59),0)</f>
        <v>0</v>
      </c>
      <c r="J59" s="31">
        <f>IFERROR(INDEX(_Tbdd[Heures],Cache!J59),0)</f>
        <v>0</v>
      </c>
      <c r="K59" s="31">
        <f>IFERROR(INDEX(_Tbdd[Heures],Cache!K59),0)</f>
        <v>0</v>
      </c>
      <c r="L59" s="31">
        <f>IFERROR(INDEX(_Tbdd[Heures],Cache!L59),0)</f>
        <v>0</v>
      </c>
      <c r="M59" s="31">
        <f>IFERROR(INDEX(_Tbdd[Heures],Cache!M59),0)</f>
        <v>0</v>
      </c>
      <c r="N59" s="31">
        <f>IFERROR(INDEX(_Tbdd[Heures],Cache!N59),0)</f>
        <v>0</v>
      </c>
      <c r="O59" s="31">
        <f>IFERROR(INDEX(_Tbdd[Heures],Cache!O59),0)</f>
        <v>0</v>
      </c>
      <c r="P59" s="31">
        <f>IFERROR(INDEX(_Tbdd[Heures],Cache!P59),0)</f>
        <v>0</v>
      </c>
      <c r="Q59" s="31">
        <f>IFERROR(INDEX(_Tbdd[Heures],Cache!Q59),0)</f>
        <v>0</v>
      </c>
      <c r="R59" s="31">
        <f>IFERROR(INDEX(_Tbdd[Heures],Cache!R59),0)</f>
        <v>0</v>
      </c>
      <c r="S59" s="31">
        <f>IFERROR(INDEX(_Tbdd[Heures],Cache!S59),0)</f>
        <v>0</v>
      </c>
      <c r="T59" s="31">
        <f>IFERROR(INDEX(_Tbdd[Heures],Cache!T59),0)</f>
        <v>0</v>
      </c>
      <c r="U59" s="31">
        <f>IFERROR(INDEX(_Tbdd[Heures],Cache!U59),0)</f>
        <v>0</v>
      </c>
      <c r="V59" s="31" t="str">
        <f>IFERROR(INDEX(_Tbdd[Motif],Cache!V59),"")</f>
        <v/>
      </c>
      <c r="W59" s="53">
        <f>IFERROR(VLOOKUP(V59,_Tmotifs[#All],4,0),0)</f>
        <v>0</v>
      </c>
      <c r="X59" s="31">
        <f t="shared" si="13"/>
        <v>0</v>
      </c>
    </row>
    <row r="60" spans="2:24" s="30" customFormat="1" ht="10.5">
      <c r="B60" s="61" t="str">
        <f t="shared" si="12"/>
        <v>y</v>
      </c>
      <c r="C60" s="31">
        <f>IFERROR(INDEX(_Tbdd[Heures],Cache!C60),0)</f>
        <v>0</v>
      </c>
      <c r="D60" s="31">
        <f>IFERROR(INDEX(_Tbdd[Heures],Cache!D60),0)</f>
        <v>0</v>
      </c>
      <c r="E60" s="31">
        <f>IFERROR(INDEX(_Tbdd[Heures],Cache!E60),0)</f>
        <v>0</v>
      </c>
      <c r="F60" s="31">
        <f>IFERROR(INDEX(_Tbdd[Heures],Cache!F60),0)</f>
        <v>0</v>
      </c>
      <c r="G60" s="31">
        <f>IFERROR(INDEX(_Tbdd[Heures],Cache!G60),0)</f>
        <v>0</v>
      </c>
      <c r="H60" s="31">
        <f>IFERROR(INDEX(_Tbdd[Heures],Cache!H60),0)</f>
        <v>0</v>
      </c>
      <c r="I60" s="31">
        <f>IFERROR(INDEX(_Tbdd[Heures],Cache!I60),0)</f>
        <v>0</v>
      </c>
      <c r="J60" s="31">
        <f>IFERROR(INDEX(_Tbdd[Heures],Cache!J60),0)</f>
        <v>0</v>
      </c>
      <c r="K60" s="31">
        <f>IFERROR(INDEX(_Tbdd[Heures],Cache!K60),0)</f>
        <v>0</v>
      </c>
      <c r="L60" s="31">
        <f>IFERROR(INDEX(_Tbdd[Heures],Cache!L60),0)</f>
        <v>0</v>
      </c>
      <c r="M60" s="31">
        <f>IFERROR(INDEX(_Tbdd[Heures],Cache!M60),0)</f>
        <v>0</v>
      </c>
      <c r="N60" s="31">
        <f>IFERROR(INDEX(_Tbdd[Heures],Cache!N60),0)</f>
        <v>0</v>
      </c>
      <c r="O60" s="31">
        <f>IFERROR(INDEX(_Tbdd[Heures],Cache!O60),0)</f>
        <v>0</v>
      </c>
      <c r="P60" s="31">
        <f>IFERROR(INDEX(_Tbdd[Heures],Cache!P60),0)</f>
        <v>0</v>
      </c>
      <c r="Q60" s="31">
        <f>IFERROR(INDEX(_Tbdd[Heures],Cache!Q60),0)</f>
        <v>0</v>
      </c>
      <c r="R60" s="31">
        <f>IFERROR(INDEX(_Tbdd[Heures],Cache!R60),0)</f>
        <v>0</v>
      </c>
      <c r="S60" s="31">
        <f>IFERROR(INDEX(_Tbdd[Heures],Cache!S60),0)</f>
        <v>0</v>
      </c>
      <c r="T60" s="31">
        <f>IFERROR(INDEX(_Tbdd[Heures],Cache!T60),0)</f>
        <v>0</v>
      </c>
      <c r="U60" s="31">
        <f>IFERROR(INDEX(_Tbdd[Heures],Cache!U60),0)</f>
        <v>0</v>
      </c>
      <c r="V60" s="31" t="str">
        <f>IFERROR(INDEX(_Tbdd[Motif],Cache!V60),"")</f>
        <v/>
      </c>
      <c r="W60" s="53">
        <f>IFERROR(VLOOKUP(V60,_Tmotifs[#All],4,0),0)</f>
        <v>0</v>
      </c>
      <c r="X60" s="31">
        <f t="shared" si="13"/>
        <v>0</v>
      </c>
    </row>
    <row r="61" spans="2:24">
      <c r="B61" s="55"/>
    </row>
    <row r="62" spans="2:24">
      <c r="B62" s="55"/>
    </row>
    <row r="63" spans="2:24">
      <c r="B63" s="55"/>
    </row>
    <row r="64" spans="2:24">
      <c r="B64" s="55"/>
      <c r="E64" s="55"/>
      <c r="H64" s="55"/>
      <c r="K64" s="55"/>
      <c r="M64" s="1"/>
      <c r="N64" s="55"/>
      <c r="Q64" s="55"/>
      <c r="T64" s="55"/>
      <c r="V64" s="1"/>
      <c r="W64" s="55"/>
    </row>
    <row r="65" spans="2:2">
      <c r="B65" s="55"/>
    </row>
  </sheetData>
  <sheetProtection sheet="1" objects="1" scenarios="1"/>
  <mergeCells count="6">
    <mergeCell ref="B1:F1"/>
    <mergeCell ref="C3:E3"/>
    <mergeCell ref="G4:J4"/>
    <mergeCell ref="G3:J3"/>
    <mergeCell ref="G2:J2"/>
    <mergeCell ref="C4:E4"/>
  </mergeCells>
  <phoneticPr fontId="1" type="noConversion"/>
  <conditionalFormatting sqref="K5:P5">
    <cfRule type="iconSet" priority="141">
      <iconSet>
        <cfvo type="percent" val="0"/>
        <cfvo type="num" val="0"/>
        <cfvo type="num" val="0" gte="0"/>
      </iconSet>
    </cfRule>
  </conditionalFormatting>
  <conditionalFormatting sqref="C7:U12">
    <cfRule type="expression" dxfId="43" priority="2">
      <formula>AND($V7&lt;&gt;"",$V7&lt;&gt;0,$W7=0)</formula>
    </cfRule>
    <cfRule type="cellIs" dxfId="42" priority="140" operator="notEqual">
      <formula>0</formula>
    </cfRule>
  </conditionalFormatting>
  <conditionalFormatting sqref="C8:U8">
    <cfRule type="cellIs" dxfId="41" priority="139" operator="notEqual">
      <formula>0</formula>
    </cfRule>
  </conditionalFormatting>
  <conditionalFormatting sqref="C9:U9">
    <cfRule type="cellIs" dxfId="40" priority="138" operator="notEqual">
      <formula>0</formula>
    </cfRule>
  </conditionalFormatting>
  <conditionalFormatting sqref="C10:U10">
    <cfRule type="cellIs" dxfId="39" priority="137" operator="notEqual">
      <formula>0</formula>
    </cfRule>
  </conditionalFormatting>
  <conditionalFormatting sqref="C11:U11">
    <cfRule type="cellIs" dxfId="38" priority="136" operator="notEqual">
      <formula>0</formula>
    </cfRule>
  </conditionalFormatting>
  <conditionalFormatting sqref="C12:U12">
    <cfRule type="cellIs" dxfId="37" priority="135" operator="notEqual">
      <formula>0</formula>
    </cfRule>
  </conditionalFormatting>
  <conditionalFormatting sqref="C39:U44">
    <cfRule type="cellIs" dxfId="36" priority="80" operator="notEqual">
      <formula>0</formula>
    </cfRule>
  </conditionalFormatting>
  <conditionalFormatting sqref="C40:U40">
    <cfRule type="cellIs" dxfId="35" priority="79" operator="notEqual">
      <formula>0</formula>
    </cfRule>
  </conditionalFormatting>
  <conditionalFormatting sqref="C41:U41">
    <cfRule type="cellIs" dxfId="34" priority="78" operator="notEqual">
      <formula>0</formula>
    </cfRule>
  </conditionalFormatting>
  <conditionalFormatting sqref="C42:U42">
    <cfRule type="cellIs" dxfId="33" priority="77" operator="notEqual">
      <formula>0</formula>
    </cfRule>
  </conditionalFormatting>
  <conditionalFormatting sqref="C43:U43">
    <cfRule type="cellIs" dxfId="32" priority="76" operator="notEqual">
      <formula>0</formula>
    </cfRule>
  </conditionalFormatting>
  <conditionalFormatting sqref="C44:U44">
    <cfRule type="cellIs" dxfId="31" priority="75" operator="notEqual">
      <formula>0</formula>
    </cfRule>
  </conditionalFormatting>
  <conditionalFormatting sqref="C15:U20">
    <cfRule type="cellIs" dxfId="30" priority="98" operator="notEqual">
      <formula>0</formula>
    </cfRule>
  </conditionalFormatting>
  <conditionalFormatting sqref="C16:U16">
    <cfRule type="cellIs" dxfId="29" priority="97" operator="notEqual">
      <formula>0</formula>
    </cfRule>
  </conditionalFormatting>
  <conditionalFormatting sqref="C17:U17">
    <cfRule type="cellIs" dxfId="28" priority="96" operator="notEqual">
      <formula>0</formula>
    </cfRule>
  </conditionalFormatting>
  <conditionalFormatting sqref="C18:U18">
    <cfRule type="cellIs" dxfId="27" priority="95" operator="notEqual">
      <formula>0</formula>
    </cfRule>
  </conditionalFormatting>
  <conditionalFormatting sqref="C19:U19">
    <cfRule type="cellIs" dxfId="26" priority="94" operator="notEqual">
      <formula>0</formula>
    </cfRule>
  </conditionalFormatting>
  <conditionalFormatting sqref="C20:U20">
    <cfRule type="cellIs" dxfId="25" priority="93" operator="notEqual">
      <formula>0</formula>
    </cfRule>
  </conditionalFormatting>
  <conditionalFormatting sqref="C23:U28">
    <cfRule type="cellIs" dxfId="24" priority="92" operator="notEqual">
      <formula>0</formula>
    </cfRule>
  </conditionalFormatting>
  <conditionalFormatting sqref="C24:U24">
    <cfRule type="cellIs" dxfId="23" priority="91" operator="notEqual">
      <formula>0</formula>
    </cfRule>
  </conditionalFormatting>
  <conditionalFormatting sqref="C25:U25">
    <cfRule type="cellIs" dxfId="22" priority="90" operator="notEqual">
      <formula>0</formula>
    </cfRule>
  </conditionalFormatting>
  <conditionalFormatting sqref="C26:U26">
    <cfRule type="cellIs" dxfId="21" priority="89" operator="notEqual">
      <formula>0</formula>
    </cfRule>
  </conditionalFormatting>
  <conditionalFormatting sqref="C27:U27">
    <cfRule type="cellIs" dxfId="20" priority="88" operator="notEqual">
      <formula>0</formula>
    </cfRule>
  </conditionalFormatting>
  <conditionalFormatting sqref="C28:U28">
    <cfRule type="cellIs" dxfId="19" priority="87" operator="notEqual">
      <formula>0</formula>
    </cfRule>
  </conditionalFormatting>
  <conditionalFormatting sqref="C31:U36">
    <cfRule type="cellIs" dxfId="18" priority="86" operator="notEqual">
      <formula>0</formula>
    </cfRule>
  </conditionalFormatting>
  <conditionalFormatting sqref="C32:U32">
    <cfRule type="cellIs" dxfId="17" priority="85" operator="notEqual">
      <formula>0</formula>
    </cfRule>
  </conditionalFormatting>
  <conditionalFormatting sqref="C33:U33">
    <cfRule type="cellIs" dxfId="16" priority="84" operator="notEqual">
      <formula>0</formula>
    </cfRule>
  </conditionalFormatting>
  <conditionalFormatting sqref="C34:U34">
    <cfRule type="cellIs" dxfId="15" priority="83" operator="notEqual">
      <formula>0</formula>
    </cfRule>
  </conditionalFormatting>
  <conditionalFormatting sqref="C35:U35">
    <cfRule type="cellIs" dxfId="14" priority="82" operator="notEqual">
      <formula>0</formula>
    </cfRule>
  </conditionalFormatting>
  <conditionalFormatting sqref="C36:U36">
    <cfRule type="cellIs" dxfId="13" priority="81" operator="notEqual">
      <formula>0</formula>
    </cfRule>
  </conditionalFormatting>
  <conditionalFormatting sqref="C47:U52">
    <cfRule type="cellIs" dxfId="12" priority="74" operator="notEqual">
      <formula>0</formula>
    </cfRule>
  </conditionalFormatting>
  <conditionalFormatting sqref="C48:U48">
    <cfRule type="cellIs" dxfId="11" priority="73" operator="notEqual">
      <formula>0</formula>
    </cfRule>
  </conditionalFormatting>
  <conditionalFormatting sqref="C49:U49">
    <cfRule type="cellIs" dxfId="10" priority="72" operator="notEqual">
      <formula>0</formula>
    </cfRule>
  </conditionalFormatting>
  <conditionalFormatting sqref="C50:U50">
    <cfRule type="cellIs" dxfId="9" priority="71" operator="notEqual">
      <formula>0</formula>
    </cfRule>
  </conditionalFormatting>
  <conditionalFormatting sqref="C51:U51">
    <cfRule type="cellIs" dxfId="8" priority="70" operator="notEqual">
      <formula>0</formula>
    </cfRule>
  </conditionalFormatting>
  <conditionalFormatting sqref="C52:U52">
    <cfRule type="cellIs" dxfId="7" priority="69" operator="notEqual">
      <formula>0</formula>
    </cfRule>
  </conditionalFormatting>
  <conditionalFormatting sqref="C55:U60">
    <cfRule type="cellIs" dxfId="6" priority="68" operator="notEqual">
      <formula>0</formula>
    </cfRule>
  </conditionalFormatting>
  <conditionalFormatting sqref="C56:U56">
    <cfRule type="cellIs" dxfId="5" priority="67" operator="notEqual">
      <formula>0</formula>
    </cfRule>
  </conditionalFormatting>
  <conditionalFormatting sqref="C57:U57">
    <cfRule type="cellIs" dxfId="4" priority="66" operator="notEqual">
      <formula>0</formula>
    </cfRule>
  </conditionalFormatting>
  <conditionalFormatting sqref="C58:U58">
    <cfRule type="cellIs" dxfId="3" priority="65" operator="notEqual">
      <formula>0</formula>
    </cfRule>
  </conditionalFormatting>
  <conditionalFormatting sqref="C59:U59">
    <cfRule type="cellIs" dxfId="2" priority="64" operator="notEqual">
      <formula>0</formula>
    </cfRule>
  </conditionalFormatting>
  <conditionalFormatting sqref="C60:U60">
    <cfRule type="cellIs" dxfId="1" priority="63" operator="notEqual">
      <formula>0</formula>
    </cfRule>
  </conditionalFormatting>
  <conditionalFormatting sqref="F7:L12">
    <cfRule type="expression" dxfId="0" priority="1">
      <formula>AND($V7&lt;&gt;"",$V7&lt;&gt;0,$W7=7)</formula>
    </cfRule>
  </conditionalFormatting>
  <dataValidations count="2">
    <dataValidation type="whole" allowBlank="1" showInputMessage="1" showErrorMessage="1" sqref="E2">
      <formula1>1</formula1>
      <formula2>53</formula2>
    </dataValidation>
    <dataValidation type="whole" allowBlank="1" showInputMessage="1" showErrorMessage="1" sqref="C2">
      <formula1>2019</formula1>
      <formula2>2099</formula2>
    </dataValidation>
  </dataValidations>
  <printOptions horizontalCentered="1"/>
  <pageMargins left="0.6" right="0.6" top="0.75" bottom="0.75" header="0.5" footer="0.5"/>
  <pageSetup scale="72" fitToHeight="0" orientation="landscape" horizontalDpi="4294967292"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6:V60"/>
  <sheetViews>
    <sheetView topLeftCell="G1" workbookViewId="0">
      <selection activeCell="F18" sqref="F18"/>
    </sheetView>
  </sheetViews>
  <sheetFormatPr baseColWidth="10" defaultRowHeight="13"/>
  <cols>
    <col min="2" max="2" width="15.296875" bestFit="1" customWidth="1"/>
  </cols>
  <sheetData>
    <row r="6" spans="2:22">
      <c r="B6" s="63">
        <f>'Semaine 2019-41'!B6</f>
        <v>43745</v>
      </c>
      <c r="C6" s="62">
        <f>'Semaine 2019-41'!C6</f>
        <v>0.29166666666666669</v>
      </c>
      <c r="D6" s="62">
        <f>'Semaine 2019-41'!D6</f>
        <v>0.33333333333333331</v>
      </c>
      <c r="E6" s="62">
        <f>'Semaine 2019-41'!E6</f>
        <v>0.375</v>
      </c>
      <c r="F6" s="62">
        <f>'Semaine 2019-41'!F6</f>
        <v>0.41666666666666702</v>
      </c>
      <c r="G6" s="62">
        <f>'Semaine 2019-41'!G6</f>
        <v>0.45833333333333398</v>
      </c>
      <c r="H6" s="62">
        <f>'Semaine 2019-41'!H6</f>
        <v>0.5</v>
      </c>
      <c r="I6" s="62">
        <f>'Semaine 2019-41'!I6</f>
        <v>0.54166666666666696</v>
      </c>
      <c r="J6" s="62">
        <f>'Semaine 2019-41'!J6</f>
        <v>0.58333333333333304</v>
      </c>
      <c r="K6" s="62">
        <f>'Semaine 2019-41'!K6</f>
        <v>0.625</v>
      </c>
      <c r="L6" s="62">
        <f>'Semaine 2019-41'!L6</f>
        <v>0.66666666666666696</v>
      </c>
      <c r="M6" s="62">
        <f>'Semaine 2019-41'!M6</f>
        <v>0.70833333333333304</v>
      </c>
      <c r="N6" s="62">
        <f>'Semaine 2019-41'!N6</f>
        <v>0.75</v>
      </c>
      <c r="O6" s="62">
        <f>'Semaine 2019-41'!O6</f>
        <v>0.79166666666666696</v>
      </c>
      <c r="P6" s="62">
        <f>'Semaine 2019-41'!P6</f>
        <v>0.83333333333333304</v>
      </c>
      <c r="Q6" s="62">
        <f>'Semaine 2019-41'!Q6</f>
        <v>0.875</v>
      </c>
      <c r="R6" s="62">
        <f>'Semaine 2019-41'!R6</f>
        <v>0.91666666666666596</v>
      </c>
      <c r="S6" s="62">
        <f>'Semaine 2019-41'!S6</f>
        <v>0.95833333333333304</v>
      </c>
      <c r="T6" s="62">
        <f>'Semaine 2019-41'!T6</f>
        <v>1</v>
      </c>
      <c r="U6" s="62">
        <f>'Semaine 2019-41'!U6</f>
        <v>1.0416666666666701</v>
      </c>
      <c r="V6" s="62">
        <v>0</v>
      </c>
    </row>
    <row r="7" spans="2:22">
      <c r="B7" t="str">
        <f>'Semaine 2019-41'!B7</f>
        <v>Natsuko</v>
      </c>
      <c r="C7" t="str">
        <f>IFERROR(MATCH($B7&amp;"|"&amp;$B6*1&amp;"|"&amp;TEXT(C$6,"[hh]:mm"),_Tbdd[ID],0),"")</f>
        <v/>
      </c>
      <c r="D7" t="str">
        <f>IFERROR(MATCH($B7&amp;"|"&amp;$B6*1&amp;"|"&amp;TEXT(D$6,"[hh]:mm"),_Tbdd[ID],0),"")</f>
        <v/>
      </c>
      <c r="E7" t="str">
        <f>IFERROR(MATCH($B7&amp;"|"&amp;$B6*1&amp;"|"&amp;TEXT(E$6,"[hh]:mm"),_Tbdd[ID],0),"")</f>
        <v/>
      </c>
      <c r="F7" t="str">
        <f>IFERROR(MATCH($B7&amp;"|"&amp;$B6*1&amp;"|"&amp;TEXT(F$6,"[hh]:mm"),_Tbdd[ID],0),"")</f>
        <v/>
      </c>
      <c r="G7" t="str">
        <f>IFERROR(MATCH($B7&amp;"|"&amp;$B6*1&amp;"|"&amp;TEXT(G$6,"[hh]:mm"),_Tbdd[ID],0),"")</f>
        <v/>
      </c>
      <c r="H7" t="str">
        <f>IFERROR(MATCH($B7&amp;"|"&amp;$B6*1&amp;"|"&amp;TEXT(H$6,"[hh]:mm"),_Tbdd[ID],0),"")</f>
        <v/>
      </c>
      <c r="I7" t="str">
        <f>IFERROR(MATCH($B7&amp;"|"&amp;$B6*1&amp;"|"&amp;TEXT(I$6,"[hh]:mm"),_Tbdd[ID],0),"")</f>
        <v/>
      </c>
      <c r="J7" t="str">
        <f>IFERROR(MATCH($B7&amp;"|"&amp;$B6*1&amp;"|"&amp;TEXT(J$6,"[hh]:mm"),_Tbdd[ID],0),"")</f>
        <v/>
      </c>
      <c r="K7" t="str">
        <f>IFERROR(MATCH($B7&amp;"|"&amp;$B6*1&amp;"|"&amp;TEXT(K$6,"[hh]:mm"),_Tbdd[ID],0),"")</f>
        <v/>
      </c>
      <c r="L7" t="str">
        <f>IFERROR(MATCH($B7&amp;"|"&amp;$B6*1&amp;"|"&amp;TEXT(L$6,"[hh]:mm"),_Tbdd[ID],0),"")</f>
        <v/>
      </c>
      <c r="M7" t="str">
        <f>IFERROR(MATCH($B7&amp;"|"&amp;$B6*1&amp;"|"&amp;TEXT(M$6,"[hh]:mm"),_Tbdd[ID],0),"")</f>
        <v/>
      </c>
      <c r="N7" t="str">
        <f>IFERROR(MATCH($B7&amp;"|"&amp;$B6*1&amp;"|"&amp;TEXT(N$6,"[hh]:mm"),_Tbdd[ID],0),"")</f>
        <v/>
      </c>
      <c r="O7" t="str">
        <f>IFERROR(MATCH($B7&amp;"|"&amp;$B6*1&amp;"|"&amp;TEXT(O$6,"[hh]:mm"),_Tbdd[ID],0),"")</f>
        <v/>
      </c>
      <c r="P7" t="str">
        <f>IFERROR(MATCH($B7&amp;"|"&amp;$B6*1&amp;"|"&amp;TEXT(P$6,"[hh]:mm"),_Tbdd[ID],0),"")</f>
        <v/>
      </c>
      <c r="Q7" t="str">
        <f>IFERROR(MATCH($B7&amp;"|"&amp;$B6*1&amp;"|"&amp;TEXT(Q$6,"[hh]:mm"),_Tbdd[ID],0),"")</f>
        <v/>
      </c>
      <c r="R7" t="str">
        <f>IFERROR(MATCH($B7&amp;"|"&amp;$B6*1&amp;"|"&amp;TEXT(R$6,"[hh]:mm"),_Tbdd[ID],0),"")</f>
        <v/>
      </c>
      <c r="S7" t="str">
        <f>IFERROR(MATCH($B7&amp;"|"&amp;$B6*1&amp;"|"&amp;TEXT(S$6,"[hh]:mm"),_Tbdd[ID],0),"")</f>
        <v/>
      </c>
      <c r="T7" t="str">
        <f>IFERROR(MATCH($B7&amp;"|"&amp;$B6*1&amp;"|"&amp;TEXT(T$6,"[hh]:mm"),_Tbdd[ID],0),"")</f>
        <v/>
      </c>
      <c r="U7" t="str">
        <f>IFERROR(MATCH($B7&amp;"|"&amp;$B6*1&amp;"|"&amp;TEXT(U$6,"[hh]:mm"),_Tbdd[ID],0),"")</f>
        <v/>
      </c>
      <c r="V7" t="str">
        <f>IFERROR(MATCH($B7&amp;"|"&amp;$B6*1&amp;"|"&amp;TEXT(V$6,"[hh]:mm"),_Tbdd[ID],0),"")</f>
        <v/>
      </c>
    </row>
    <row r="8" spans="2:22">
      <c r="B8" t="str">
        <f>'Semaine 2019-41'!B8</f>
        <v>Izumi</v>
      </c>
      <c r="C8" t="str">
        <f>IFERROR(MATCH($B8&amp;"|"&amp;$B6*1&amp;"|"&amp;TEXT(C$6,"[hh]:mm"),_Tbdd[ID],0),"")</f>
        <v/>
      </c>
      <c r="D8" t="str">
        <f>IFERROR(MATCH($B8&amp;"|"&amp;$B6*1&amp;"|"&amp;TEXT(D$6,"[hh]:mm"),_Tbdd[ID],0),"")</f>
        <v/>
      </c>
      <c r="E8" t="str">
        <f>IFERROR(MATCH($B8&amp;"|"&amp;$B6*1&amp;"|"&amp;TEXT(E$6,"[hh]:mm"),_Tbdd[ID],0),"")</f>
        <v/>
      </c>
      <c r="F8" t="str">
        <f>IFERROR(MATCH($B8&amp;"|"&amp;$B6*1&amp;"|"&amp;TEXT(F$6,"[hh]:mm"),_Tbdd[ID],0),"")</f>
        <v/>
      </c>
      <c r="G8" t="str">
        <f>IFERROR(MATCH($B8&amp;"|"&amp;$B6*1&amp;"|"&amp;TEXT(G$6,"[hh]:mm"),_Tbdd[ID],0),"")</f>
        <v/>
      </c>
      <c r="H8" t="str">
        <f>IFERROR(MATCH($B8&amp;"|"&amp;$B6*1&amp;"|"&amp;TEXT(H$6,"[hh]:mm"),_Tbdd[ID],0),"")</f>
        <v/>
      </c>
      <c r="I8" t="str">
        <f>IFERROR(MATCH($B8&amp;"|"&amp;$B6*1&amp;"|"&amp;TEXT(I$6,"[hh]:mm"),_Tbdd[ID],0),"")</f>
        <v/>
      </c>
      <c r="J8" t="str">
        <f>IFERROR(MATCH($B8&amp;"|"&amp;$B6*1&amp;"|"&amp;TEXT(J$6,"[hh]:mm"),_Tbdd[ID],0),"")</f>
        <v/>
      </c>
      <c r="K8" t="str">
        <f>IFERROR(MATCH($B8&amp;"|"&amp;$B6*1&amp;"|"&amp;TEXT(K$6,"[hh]:mm"),_Tbdd[ID],0),"")</f>
        <v/>
      </c>
      <c r="L8" t="str">
        <f>IFERROR(MATCH($B8&amp;"|"&amp;$B6*1&amp;"|"&amp;TEXT(L$6,"[hh]:mm"),_Tbdd[ID],0),"")</f>
        <v/>
      </c>
      <c r="M8" t="str">
        <f>IFERROR(MATCH($B8&amp;"|"&amp;$B6*1&amp;"|"&amp;TEXT(M$6,"[hh]:mm"),_Tbdd[ID],0),"")</f>
        <v/>
      </c>
      <c r="N8" t="str">
        <f>IFERROR(MATCH($B8&amp;"|"&amp;$B6*1&amp;"|"&amp;TEXT(N$6,"[hh]:mm"),_Tbdd[ID],0),"")</f>
        <v/>
      </c>
      <c r="O8" t="str">
        <f>IFERROR(MATCH($B8&amp;"|"&amp;$B6*1&amp;"|"&amp;TEXT(O$6,"[hh]:mm"),_Tbdd[ID],0),"")</f>
        <v/>
      </c>
      <c r="P8" t="str">
        <f>IFERROR(MATCH($B8&amp;"|"&amp;$B6*1&amp;"|"&amp;TEXT(P$6,"[hh]:mm"),_Tbdd[ID],0),"")</f>
        <v/>
      </c>
      <c r="Q8" t="str">
        <f>IFERROR(MATCH($B8&amp;"|"&amp;$B6*1&amp;"|"&amp;TEXT(Q$6,"[hh]:mm"),_Tbdd[ID],0),"")</f>
        <v/>
      </c>
      <c r="R8" t="str">
        <f>IFERROR(MATCH($B8&amp;"|"&amp;$B6*1&amp;"|"&amp;TEXT(R$6,"[hh]:mm"),_Tbdd[ID],0),"")</f>
        <v/>
      </c>
      <c r="S8" t="str">
        <f>IFERROR(MATCH($B8&amp;"|"&amp;$B6*1&amp;"|"&amp;TEXT(S$6,"[hh]:mm"),_Tbdd[ID],0),"")</f>
        <v/>
      </c>
      <c r="T8" t="str">
        <f>IFERROR(MATCH($B8&amp;"|"&amp;$B6*1&amp;"|"&amp;TEXT(T$6,"[hh]:mm"),_Tbdd[ID],0),"")</f>
        <v/>
      </c>
      <c r="U8" t="str">
        <f>IFERROR(MATCH($B8&amp;"|"&amp;$B6*1&amp;"|"&amp;TEXT(U$6,"[hh]:mm"),_Tbdd[ID],0),"")</f>
        <v/>
      </c>
      <c r="V8" t="str">
        <f>IFERROR(MATCH($B8&amp;"|"&amp;$B6*1&amp;"|"&amp;TEXT(V$6,"[hh]:mm"),_Tbdd[ID],0),"")</f>
        <v/>
      </c>
    </row>
    <row r="9" spans="2:22">
      <c r="B9" t="str">
        <f>'Semaine 2019-41'!B9</f>
        <v>Naho</v>
      </c>
      <c r="C9" t="str">
        <f>IFERROR(MATCH($B9&amp;"|"&amp;$B6*1&amp;"|"&amp;TEXT(C$6,"[hh]:mm"),_Tbdd[ID],0),"")</f>
        <v/>
      </c>
      <c r="D9" t="str">
        <f>IFERROR(MATCH($B9&amp;"|"&amp;$B6*1&amp;"|"&amp;TEXT(D$6,"[hh]:mm"),_Tbdd[ID],0),"")</f>
        <v/>
      </c>
      <c r="E9" t="str">
        <f>IFERROR(MATCH($B9&amp;"|"&amp;$B6*1&amp;"|"&amp;TEXT(E$6,"[hh]:mm"),_Tbdd[ID],0),"")</f>
        <v/>
      </c>
      <c r="F9" t="str">
        <f>IFERROR(MATCH($B9&amp;"|"&amp;$B6*1&amp;"|"&amp;TEXT(F$6,"[hh]:mm"),_Tbdd[ID],0),"")</f>
        <v/>
      </c>
      <c r="G9" t="str">
        <f>IFERROR(MATCH($B9&amp;"|"&amp;$B6*1&amp;"|"&amp;TEXT(G$6,"[hh]:mm"),_Tbdd[ID],0),"")</f>
        <v/>
      </c>
      <c r="H9" t="str">
        <f>IFERROR(MATCH($B9&amp;"|"&amp;$B6*1&amp;"|"&amp;TEXT(H$6,"[hh]:mm"),_Tbdd[ID],0),"")</f>
        <v/>
      </c>
      <c r="I9" t="str">
        <f>IFERROR(MATCH($B9&amp;"|"&amp;$B6*1&amp;"|"&amp;TEXT(I$6,"[hh]:mm"),_Tbdd[ID],0),"")</f>
        <v/>
      </c>
      <c r="J9" t="str">
        <f>IFERROR(MATCH($B9&amp;"|"&amp;$B6*1&amp;"|"&amp;TEXT(J$6,"[hh]:mm"),_Tbdd[ID],0),"")</f>
        <v/>
      </c>
      <c r="K9" t="str">
        <f>IFERROR(MATCH($B9&amp;"|"&amp;$B6*1&amp;"|"&amp;TEXT(K$6,"[hh]:mm"),_Tbdd[ID],0),"")</f>
        <v/>
      </c>
      <c r="L9" t="str">
        <f>IFERROR(MATCH($B9&amp;"|"&amp;$B6*1&amp;"|"&amp;TEXT(L$6,"[hh]:mm"),_Tbdd[ID],0),"")</f>
        <v/>
      </c>
      <c r="M9" t="str">
        <f>IFERROR(MATCH($B9&amp;"|"&amp;$B6*1&amp;"|"&amp;TEXT(M$6,"[hh]:mm"),_Tbdd[ID],0),"")</f>
        <v/>
      </c>
      <c r="N9" t="str">
        <f>IFERROR(MATCH($B9&amp;"|"&amp;$B6*1&amp;"|"&amp;TEXT(N$6,"[hh]:mm"),_Tbdd[ID],0),"")</f>
        <v/>
      </c>
      <c r="O9" t="str">
        <f>IFERROR(MATCH($B9&amp;"|"&amp;$B6*1&amp;"|"&amp;TEXT(O$6,"[hh]:mm"),_Tbdd[ID],0),"")</f>
        <v/>
      </c>
      <c r="P9" t="str">
        <f>IFERROR(MATCH($B9&amp;"|"&amp;$B6*1&amp;"|"&amp;TEXT(P$6,"[hh]:mm"),_Tbdd[ID],0),"")</f>
        <v/>
      </c>
      <c r="Q9" t="str">
        <f>IFERROR(MATCH($B9&amp;"|"&amp;$B6*1&amp;"|"&amp;TEXT(Q$6,"[hh]:mm"),_Tbdd[ID],0),"")</f>
        <v/>
      </c>
      <c r="R9" t="str">
        <f>IFERROR(MATCH($B9&amp;"|"&amp;$B6*1&amp;"|"&amp;TEXT(R$6,"[hh]:mm"),_Tbdd[ID],0),"")</f>
        <v/>
      </c>
      <c r="S9" t="str">
        <f>IFERROR(MATCH($B9&amp;"|"&amp;$B6*1&amp;"|"&amp;TEXT(S$6,"[hh]:mm"),_Tbdd[ID],0),"")</f>
        <v/>
      </c>
      <c r="T9" t="str">
        <f>IFERROR(MATCH($B9&amp;"|"&amp;$B6*1&amp;"|"&amp;TEXT(T$6,"[hh]:mm"),_Tbdd[ID],0),"")</f>
        <v/>
      </c>
      <c r="U9" t="str">
        <f>IFERROR(MATCH($B9&amp;"|"&amp;$B6*1&amp;"|"&amp;TEXT(U$6,"[hh]:mm"),_Tbdd[ID],0),"")</f>
        <v/>
      </c>
      <c r="V9" t="str">
        <f>IFERROR(MATCH($B9&amp;"|"&amp;$B6*1&amp;"|"&amp;TEXT(V$6,"[hh]:mm"),_Tbdd[ID],0),"")</f>
        <v/>
      </c>
    </row>
    <row r="10" spans="2:22">
      <c r="B10" t="str">
        <f>'Semaine 2019-41'!B10</f>
        <v>Sachiko</v>
      </c>
      <c r="C10" t="str">
        <f>IFERROR(MATCH($B10&amp;"|"&amp;$B6*1&amp;"|"&amp;TEXT(C$6,"[hh]:mm"),_Tbdd[ID],0),"")</f>
        <v/>
      </c>
      <c r="D10" t="str">
        <f>IFERROR(MATCH($B10&amp;"|"&amp;$B6*1&amp;"|"&amp;TEXT(D$6,"[hh]:mm"),_Tbdd[ID],0),"")</f>
        <v/>
      </c>
      <c r="E10" t="str">
        <f>IFERROR(MATCH($B10&amp;"|"&amp;$B6*1&amp;"|"&amp;TEXT(E$6,"[hh]:mm"),_Tbdd[ID],0),"")</f>
        <v/>
      </c>
      <c r="F10" t="str">
        <f>IFERROR(MATCH($B10&amp;"|"&amp;$B6*1&amp;"|"&amp;TEXT(F$6,"[hh]:mm"),_Tbdd[ID],0),"")</f>
        <v/>
      </c>
      <c r="G10" t="str">
        <f>IFERROR(MATCH($B10&amp;"|"&amp;$B6*1&amp;"|"&amp;TEXT(G$6,"[hh]:mm"),_Tbdd[ID],0),"")</f>
        <v/>
      </c>
      <c r="H10" t="str">
        <f>IFERROR(MATCH($B10&amp;"|"&amp;$B6*1&amp;"|"&amp;TEXT(H$6,"[hh]:mm"),_Tbdd[ID],0),"")</f>
        <v/>
      </c>
      <c r="I10" t="str">
        <f>IFERROR(MATCH($B10&amp;"|"&amp;$B6*1&amp;"|"&amp;TEXT(I$6,"[hh]:mm"),_Tbdd[ID],0),"")</f>
        <v/>
      </c>
      <c r="J10" t="str">
        <f>IFERROR(MATCH($B10&amp;"|"&amp;$B6*1&amp;"|"&amp;TEXT(J$6,"[hh]:mm"),_Tbdd[ID],0),"")</f>
        <v/>
      </c>
      <c r="K10" t="str">
        <f>IFERROR(MATCH($B10&amp;"|"&amp;$B6*1&amp;"|"&amp;TEXT(K$6,"[hh]:mm"),_Tbdd[ID],0),"")</f>
        <v/>
      </c>
      <c r="L10" t="str">
        <f>IFERROR(MATCH($B10&amp;"|"&amp;$B6*1&amp;"|"&amp;TEXT(L$6,"[hh]:mm"),_Tbdd[ID],0),"")</f>
        <v/>
      </c>
      <c r="M10" t="str">
        <f>IFERROR(MATCH($B10&amp;"|"&amp;$B6*1&amp;"|"&amp;TEXT(M$6,"[hh]:mm"),_Tbdd[ID],0),"")</f>
        <v/>
      </c>
      <c r="N10" t="str">
        <f>IFERROR(MATCH($B10&amp;"|"&amp;$B6*1&amp;"|"&amp;TEXT(N$6,"[hh]:mm"),_Tbdd[ID],0),"")</f>
        <v/>
      </c>
      <c r="O10" t="str">
        <f>IFERROR(MATCH($B10&amp;"|"&amp;$B6*1&amp;"|"&amp;TEXT(O$6,"[hh]:mm"),_Tbdd[ID],0),"")</f>
        <v/>
      </c>
      <c r="P10" t="str">
        <f>IFERROR(MATCH($B10&amp;"|"&amp;$B6*1&amp;"|"&amp;TEXT(P$6,"[hh]:mm"),_Tbdd[ID],0),"")</f>
        <v/>
      </c>
      <c r="Q10" t="str">
        <f>IFERROR(MATCH($B10&amp;"|"&amp;$B6*1&amp;"|"&amp;TEXT(Q$6,"[hh]:mm"),_Tbdd[ID],0),"")</f>
        <v/>
      </c>
      <c r="R10" t="str">
        <f>IFERROR(MATCH($B10&amp;"|"&amp;$B6*1&amp;"|"&amp;TEXT(R$6,"[hh]:mm"),_Tbdd[ID],0),"")</f>
        <v/>
      </c>
      <c r="S10" t="str">
        <f>IFERROR(MATCH($B10&amp;"|"&amp;$B6*1&amp;"|"&amp;TEXT(S$6,"[hh]:mm"),_Tbdd[ID],0),"")</f>
        <v/>
      </c>
      <c r="T10" t="str">
        <f>IFERROR(MATCH($B10&amp;"|"&amp;$B6*1&amp;"|"&amp;TEXT(T$6,"[hh]:mm"),_Tbdd[ID],0),"")</f>
        <v/>
      </c>
      <c r="U10" t="str">
        <f>IFERROR(MATCH($B10&amp;"|"&amp;$B6*1&amp;"|"&amp;TEXT(U$6,"[hh]:mm"),_Tbdd[ID],0),"")</f>
        <v/>
      </c>
      <c r="V10" t="str">
        <f>IFERROR(MATCH($B10&amp;"|"&amp;$B6*1&amp;"|"&amp;TEXT(V$6,"[hh]:mm"),_Tbdd[ID],0),"")</f>
        <v/>
      </c>
    </row>
    <row r="11" spans="2:22">
      <c r="B11" t="str">
        <f>'Semaine 2019-41'!B11</f>
        <v>X</v>
      </c>
      <c r="C11" t="str">
        <f>IFERROR(MATCH($B11&amp;"|"&amp;$B6*1&amp;"|"&amp;TEXT(C$6,"[hh]:mm"),_Tbdd[ID],0),"")</f>
        <v/>
      </c>
      <c r="D11" t="str">
        <f>IFERROR(MATCH($B11&amp;"|"&amp;$B6*1&amp;"|"&amp;TEXT(D$6,"[hh]:mm"),_Tbdd[ID],0),"")</f>
        <v/>
      </c>
      <c r="E11" t="str">
        <f>IFERROR(MATCH($B11&amp;"|"&amp;$B6*1&amp;"|"&amp;TEXT(E$6,"[hh]:mm"),_Tbdd[ID],0),"")</f>
        <v/>
      </c>
      <c r="F11" t="str">
        <f>IFERROR(MATCH($B11&amp;"|"&amp;$B6*1&amp;"|"&amp;TEXT(F$6,"[hh]:mm"),_Tbdd[ID],0),"")</f>
        <v/>
      </c>
      <c r="G11" t="str">
        <f>IFERROR(MATCH($B11&amp;"|"&amp;$B6*1&amp;"|"&amp;TEXT(G$6,"[hh]:mm"),_Tbdd[ID],0),"")</f>
        <v/>
      </c>
      <c r="H11" t="str">
        <f>IFERROR(MATCH($B11&amp;"|"&amp;$B6*1&amp;"|"&amp;TEXT(H$6,"[hh]:mm"),_Tbdd[ID],0),"")</f>
        <v/>
      </c>
      <c r="I11" t="str">
        <f>IFERROR(MATCH($B11&amp;"|"&amp;$B6*1&amp;"|"&amp;TEXT(I$6,"[hh]:mm"),_Tbdd[ID],0),"")</f>
        <v/>
      </c>
      <c r="J11" t="str">
        <f>IFERROR(MATCH($B11&amp;"|"&amp;$B6*1&amp;"|"&amp;TEXT(J$6,"[hh]:mm"),_Tbdd[ID],0),"")</f>
        <v/>
      </c>
      <c r="K11" t="str">
        <f>IFERROR(MATCH($B11&amp;"|"&amp;$B6*1&amp;"|"&amp;TEXT(K$6,"[hh]:mm"),_Tbdd[ID],0),"")</f>
        <v/>
      </c>
      <c r="L11" t="str">
        <f>IFERROR(MATCH($B11&amp;"|"&amp;$B6*1&amp;"|"&amp;TEXT(L$6,"[hh]:mm"),_Tbdd[ID],0),"")</f>
        <v/>
      </c>
      <c r="M11" t="str">
        <f>IFERROR(MATCH($B11&amp;"|"&amp;$B6*1&amp;"|"&amp;TEXT(M$6,"[hh]:mm"),_Tbdd[ID],0),"")</f>
        <v/>
      </c>
      <c r="N11" t="str">
        <f>IFERROR(MATCH($B11&amp;"|"&amp;$B6*1&amp;"|"&amp;TEXT(N$6,"[hh]:mm"),_Tbdd[ID],0),"")</f>
        <v/>
      </c>
      <c r="O11" t="str">
        <f>IFERROR(MATCH($B11&amp;"|"&amp;$B6*1&amp;"|"&amp;TEXT(O$6,"[hh]:mm"),_Tbdd[ID],0),"")</f>
        <v/>
      </c>
      <c r="P11" t="str">
        <f>IFERROR(MATCH($B11&amp;"|"&amp;$B6*1&amp;"|"&amp;TEXT(P$6,"[hh]:mm"),_Tbdd[ID],0),"")</f>
        <v/>
      </c>
      <c r="Q11" t="str">
        <f>IFERROR(MATCH($B11&amp;"|"&amp;$B6*1&amp;"|"&amp;TEXT(Q$6,"[hh]:mm"),_Tbdd[ID],0),"")</f>
        <v/>
      </c>
      <c r="R11" t="str">
        <f>IFERROR(MATCH($B11&amp;"|"&amp;$B6*1&amp;"|"&amp;TEXT(R$6,"[hh]:mm"),_Tbdd[ID],0),"")</f>
        <v/>
      </c>
      <c r="S11" t="str">
        <f>IFERROR(MATCH($B11&amp;"|"&amp;$B6*1&amp;"|"&amp;TEXT(S$6,"[hh]:mm"),_Tbdd[ID],0),"")</f>
        <v/>
      </c>
      <c r="T11" t="str">
        <f>IFERROR(MATCH($B11&amp;"|"&amp;$B6*1&amp;"|"&amp;TEXT(T$6,"[hh]:mm"),_Tbdd[ID],0),"")</f>
        <v/>
      </c>
      <c r="U11" t="str">
        <f>IFERROR(MATCH($B11&amp;"|"&amp;$B6*1&amp;"|"&amp;TEXT(U$6,"[hh]:mm"),_Tbdd[ID],0),"")</f>
        <v/>
      </c>
      <c r="V11" t="str">
        <f>IFERROR(MATCH($B11&amp;"|"&amp;$B6*1&amp;"|"&amp;TEXT(V$6,"[hh]:mm"),_Tbdd[ID],0),"")</f>
        <v/>
      </c>
    </row>
    <row r="12" spans="2:22">
      <c r="B12" t="str">
        <f>'Semaine 2019-41'!B12</f>
        <v>y</v>
      </c>
      <c r="C12" t="str">
        <f>IFERROR(MATCH($B12&amp;"|"&amp;$B6*1&amp;"|"&amp;TEXT(C$6,"[hh]:mm"),_Tbdd[ID],0),"")</f>
        <v/>
      </c>
      <c r="D12" t="str">
        <f>IFERROR(MATCH($B12&amp;"|"&amp;$B6*1&amp;"|"&amp;TEXT(D$6,"[hh]:mm"),_Tbdd[ID],0),"")</f>
        <v/>
      </c>
      <c r="E12" t="str">
        <f>IFERROR(MATCH($B12&amp;"|"&amp;$B6*1&amp;"|"&amp;TEXT(E$6,"[hh]:mm"),_Tbdd[ID],0),"")</f>
        <v/>
      </c>
      <c r="F12" t="str">
        <f>IFERROR(MATCH($B12&amp;"|"&amp;$B6*1&amp;"|"&amp;TEXT(F$6,"[hh]:mm"),_Tbdd[ID],0),"")</f>
        <v/>
      </c>
      <c r="G12" t="str">
        <f>IFERROR(MATCH($B12&amp;"|"&amp;$B6*1&amp;"|"&amp;TEXT(G$6,"[hh]:mm"),_Tbdd[ID],0),"")</f>
        <v/>
      </c>
      <c r="H12" t="str">
        <f>IFERROR(MATCH($B12&amp;"|"&amp;$B6*1&amp;"|"&amp;TEXT(H$6,"[hh]:mm"),_Tbdd[ID],0),"")</f>
        <v/>
      </c>
      <c r="I12" t="str">
        <f>IFERROR(MATCH($B12&amp;"|"&amp;$B6*1&amp;"|"&amp;TEXT(I$6,"[hh]:mm"),_Tbdd[ID],0),"")</f>
        <v/>
      </c>
      <c r="J12" t="str">
        <f>IFERROR(MATCH($B12&amp;"|"&amp;$B6*1&amp;"|"&amp;TEXT(J$6,"[hh]:mm"),_Tbdd[ID],0),"")</f>
        <v/>
      </c>
      <c r="K12" t="str">
        <f>IFERROR(MATCH($B12&amp;"|"&amp;$B6*1&amp;"|"&amp;TEXT(K$6,"[hh]:mm"),_Tbdd[ID],0),"")</f>
        <v/>
      </c>
      <c r="L12" t="str">
        <f>IFERROR(MATCH($B12&amp;"|"&amp;$B6*1&amp;"|"&amp;TEXT(L$6,"[hh]:mm"),_Tbdd[ID],0),"")</f>
        <v/>
      </c>
      <c r="M12" t="str">
        <f>IFERROR(MATCH($B12&amp;"|"&amp;$B6*1&amp;"|"&amp;TEXT(M$6,"[hh]:mm"),_Tbdd[ID],0),"")</f>
        <v/>
      </c>
      <c r="N12" t="str">
        <f>IFERROR(MATCH($B12&amp;"|"&amp;$B6*1&amp;"|"&amp;TEXT(N$6,"[hh]:mm"),_Tbdd[ID],0),"")</f>
        <v/>
      </c>
      <c r="O12" t="str">
        <f>IFERROR(MATCH($B12&amp;"|"&amp;$B6*1&amp;"|"&amp;TEXT(O$6,"[hh]:mm"),_Tbdd[ID],0),"")</f>
        <v/>
      </c>
      <c r="P12" t="str">
        <f>IFERROR(MATCH($B12&amp;"|"&amp;$B6*1&amp;"|"&amp;TEXT(P$6,"[hh]:mm"),_Tbdd[ID],0),"")</f>
        <v/>
      </c>
      <c r="Q12" t="str">
        <f>IFERROR(MATCH($B12&amp;"|"&amp;$B6*1&amp;"|"&amp;TEXT(Q$6,"[hh]:mm"),_Tbdd[ID],0),"")</f>
        <v/>
      </c>
      <c r="R12" t="str">
        <f>IFERROR(MATCH($B12&amp;"|"&amp;$B6*1&amp;"|"&amp;TEXT(R$6,"[hh]:mm"),_Tbdd[ID],0),"")</f>
        <v/>
      </c>
      <c r="S12" t="str">
        <f>IFERROR(MATCH($B12&amp;"|"&amp;$B6*1&amp;"|"&amp;TEXT(S$6,"[hh]:mm"),_Tbdd[ID],0),"")</f>
        <v/>
      </c>
      <c r="T12" t="str">
        <f>IFERROR(MATCH($B12&amp;"|"&amp;$B6*1&amp;"|"&amp;TEXT(T$6,"[hh]:mm"),_Tbdd[ID],0),"")</f>
        <v/>
      </c>
      <c r="U12" t="str">
        <f>IFERROR(MATCH($B12&amp;"|"&amp;$B6*1&amp;"|"&amp;TEXT(U$6,"[hh]:mm"),_Tbdd[ID],0),"")</f>
        <v/>
      </c>
      <c r="V12" t="str">
        <f>IFERROR(MATCH($B12&amp;"|"&amp;$B6*1&amp;"|"&amp;TEXT(V$6,"[hh]:mm"),_Tbdd[ID],0),"")</f>
        <v/>
      </c>
    </row>
    <row r="14" spans="2:22">
      <c r="B14" s="63">
        <f>'Semaine 2019-41'!B14</f>
        <v>43746</v>
      </c>
      <c r="C14" s="62">
        <f>'Semaine 2019-41'!C14</f>
        <v>0.29166666666666669</v>
      </c>
      <c r="D14" s="62">
        <f>'Semaine 2019-41'!D14</f>
        <v>0.33333333333333331</v>
      </c>
      <c r="E14" s="62">
        <f>'Semaine 2019-41'!E14</f>
        <v>0.375</v>
      </c>
      <c r="F14" s="62">
        <f>'Semaine 2019-41'!F14</f>
        <v>0.41666666666666702</v>
      </c>
      <c r="G14" s="62">
        <f>'Semaine 2019-41'!G14</f>
        <v>0.45833333333333398</v>
      </c>
      <c r="H14" s="62">
        <f>'Semaine 2019-41'!H14</f>
        <v>0.5</v>
      </c>
      <c r="I14" s="62">
        <f>'Semaine 2019-41'!I14</f>
        <v>0.54166666666666696</v>
      </c>
      <c r="J14" s="62">
        <f>'Semaine 2019-41'!J14</f>
        <v>0.58333333333333304</v>
      </c>
      <c r="K14" s="62">
        <f>'Semaine 2019-41'!K14</f>
        <v>0.625</v>
      </c>
      <c r="L14" s="62">
        <f>'Semaine 2019-41'!L14</f>
        <v>0.66666666666666696</v>
      </c>
      <c r="M14" s="62">
        <f>'Semaine 2019-41'!M14</f>
        <v>0.70833333333333304</v>
      </c>
      <c r="N14" s="62">
        <f>'Semaine 2019-41'!N14</f>
        <v>0.75</v>
      </c>
      <c r="O14" s="62">
        <f>'Semaine 2019-41'!O14</f>
        <v>0.79166666666666696</v>
      </c>
      <c r="P14" s="62">
        <f>'Semaine 2019-41'!P14</f>
        <v>0.83333333333333304</v>
      </c>
      <c r="Q14" s="62">
        <f>'Semaine 2019-41'!Q14</f>
        <v>0.875</v>
      </c>
      <c r="R14" s="62">
        <f>'Semaine 2019-41'!R14</f>
        <v>0.91666666666666596</v>
      </c>
      <c r="S14" s="62">
        <f>'Semaine 2019-41'!S14</f>
        <v>0.95833333333333304</v>
      </c>
      <c r="T14" s="62">
        <f>'Semaine 2019-41'!T14</f>
        <v>1</v>
      </c>
      <c r="U14" s="62">
        <f>'Semaine 2019-41'!U14</f>
        <v>1.0416666666666701</v>
      </c>
      <c r="V14" s="62">
        <v>0</v>
      </c>
    </row>
    <row r="15" spans="2:22">
      <c r="B15" t="str">
        <f>'Semaine 2019-41'!B15</f>
        <v>Natsuko</v>
      </c>
      <c r="C15" t="str">
        <f>IFERROR(MATCH($B15&amp;"|"&amp;$B14*1&amp;"|"&amp;TEXT(C$6,"[hh]:mm"),_Tbdd[ID],0),"")</f>
        <v/>
      </c>
      <c r="D15" t="str">
        <f>IFERROR(MATCH($B15&amp;"|"&amp;$B14*1&amp;"|"&amp;TEXT(D$6,"[hh]:mm"),_Tbdd[ID],0),"")</f>
        <v/>
      </c>
      <c r="E15" t="str">
        <f>IFERROR(MATCH($B15&amp;"|"&amp;$B14*1&amp;"|"&amp;TEXT(E$6,"[hh]:mm"),_Tbdd[ID],0),"")</f>
        <v/>
      </c>
      <c r="F15" t="str">
        <f>IFERROR(MATCH($B15&amp;"|"&amp;$B14*1&amp;"|"&amp;TEXT(F$6,"[hh]:mm"),_Tbdd[ID],0),"")</f>
        <v/>
      </c>
      <c r="G15" t="str">
        <f>IFERROR(MATCH($B15&amp;"|"&amp;$B14*1&amp;"|"&amp;TEXT(G$6,"[hh]:mm"),_Tbdd[ID],0),"")</f>
        <v/>
      </c>
      <c r="H15" t="str">
        <f>IFERROR(MATCH($B15&amp;"|"&amp;$B14*1&amp;"|"&amp;TEXT(H$6,"[hh]:mm"),_Tbdd[ID],0),"")</f>
        <v/>
      </c>
      <c r="I15" t="str">
        <f>IFERROR(MATCH($B15&amp;"|"&amp;$B14*1&amp;"|"&amp;TEXT(I$6,"[hh]:mm"),_Tbdd[ID],0),"")</f>
        <v/>
      </c>
      <c r="J15" t="str">
        <f>IFERROR(MATCH($B15&amp;"|"&amp;$B14*1&amp;"|"&amp;TEXT(J$6,"[hh]:mm"),_Tbdd[ID],0),"")</f>
        <v/>
      </c>
      <c r="K15" t="str">
        <f>IFERROR(MATCH($B15&amp;"|"&amp;$B14*1&amp;"|"&amp;TEXT(K$6,"[hh]:mm"),_Tbdd[ID],0),"")</f>
        <v/>
      </c>
      <c r="L15" t="str">
        <f>IFERROR(MATCH($B15&amp;"|"&amp;$B14*1&amp;"|"&amp;TEXT(L$6,"[hh]:mm"),_Tbdd[ID],0),"")</f>
        <v/>
      </c>
      <c r="M15" t="str">
        <f>IFERROR(MATCH($B15&amp;"|"&amp;$B14*1&amp;"|"&amp;TEXT(M$6,"[hh]:mm"),_Tbdd[ID],0),"")</f>
        <v/>
      </c>
      <c r="N15" t="str">
        <f>IFERROR(MATCH($B15&amp;"|"&amp;$B14*1&amp;"|"&amp;TEXT(N$6,"[hh]:mm"),_Tbdd[ID],0),"")</f>
        <v/>
      </c>
      <c r="O15" t="str">
        <f>IFERROR(MATCH($B15&amp;"|"&amp;$B14*1&amp;"|"&amp;TEXT(O$6,"[hh]:mm"),_Tbdd[ID],0),"")</f>
        <v/>
      </c>
      <c r="P15" t="str">
        <f>IFERROR(MATCH($B15&amp;"|"&amp;$B14*1&amp;"|"&amp;TEXT(P$6,"[hh]:mm"),_Tbdd[ID],0),"")</f>
        <v/>
      </c>
      <c r="Q15" t="str">
        <f>IFERROR(MATCH($B15&amp;"|"&amp;$B14*1&amp;"|"&amp;TEXT(Q$6,"[hh]:mm"),_Tbdd[ID],0),"")</f>
        <v/>
      </c>
      <c r="R15" t="str">
        <f>IFERROR(MATCH($B15&amp;"|"&amp;$B14*1&amp;"|"&amp;TEXT(R$6,"[hh]:mm"),_Tbdd[ID],0),"")</f>
        <v/>
      </c>
      <c r="S15" t="str">
        <f>IFERROR(MATCH($B15&amp;"|"&amp;$B14*1&amp;"|"&amp;TEXT(S$6,"[hh]:mm"),_Tbdd[ID],0),"")</f>
        <v/>
      </c>
      <c r="T15" t="str">
        <f>IFERROR(MATCH($B15&amp;"|"&amp;$B14*1&amp;"|"&amp;TEXT(T$6,"[hh]:mm"),_Tbdd[ID],0),"")</f>
        <v/>
      </c>
      <c r="U15" t="str">
        <f>IFERROR(MATCH($B15&amp;"|"&amp;$B14*1&amp;"|"&amp;TEXT(U$6,"[hh]:mm"),_Tbdd[ID],0),"")</f>
        <v/>
      </c>
      <c r="V15" t="str">
        <f>IFERROR(MATCH($B15&amp;"|"&amp;$B14*1&amp;"|"&amp;TEXT(V$6,"[hh]:mm"),_Tbdd[ID],0),"")</f>
        <v/>
      </c>
    </row>
    <row r="16" spans="2:22">
      <c r="B16" t="str">
        <f>'Semaine 2019-41'!B16</f>
        <v>Izumi</v>
      </c>
      <c r="C16" t="str">
        <f>IFERROR(MATCH($B16&amp;"|"&amp;$B14*1&amp;"|"&amp;TEXT(C$6,"[hh]:mm"),_Tbdd[ID],0),"")</f>
        <v/>
      </c>
      <c r="D16" t="str">
        <f>IFERROR(MATCH($B16&amp;"|"&amp;$B14*1&amp;"|"&amp;TEXT(D$6,"[hh]:mm"),_Tbdd[ID],0),"")</f>
        <v/>
      </c>
      <c r="E16" t="str">
        <f>IFERROR(MATCH($B16&amp;"|"&amp;$B14*1&amp;"|"&amp;TEXT(E$6,"[hh]:mm"),_Tbdd[ID],0),"")</f>
        <v/>
      </c>
      <c r="F16" t="str">
        <f>IFERROR(MATCH($B16&amp;"|"&amp;$B14*1&amp;"|"&amp;TEXT(F$6,"[hh]:mm"),_Tbdd[ID],0),"")</f>
        <v/>
      </c>
      <c r="G16" t="str">
        <f>IFERROR(MATCH($B16&amp;"|"&amp;$B14*1&amp;"|"&amp;TEXT(G$6,"[hh]:mm"),_Tbdd[ID],0),"")</f>
        <v/>
      </c>
      <c r="H16" t="str">
        <f>IFERROR(MATCH($B16&amp;"|"&amp;$B14*1&amp;"|"&amp;TEXT(H$6,"[hh]:mm"),_Tbdd[ID],0),"")</f>
        <v/>
      </c>
      <c r="I16" t="str">
        <f>IFERROR(MATCH($B16&amp;"|"&amp;$B14*1&amp;"|"&amp;TEXT(I$6,"[hh]:mm"),_Tbdd[ID],0),"")</f>
        <v/>
      </c>
      <c r="J16" t="str">
        <f>IFERROR(MATCH($B16&amp;"|"&amp;$B14*1&amp;"|"&amp;TEXT(J$6,"[hh]:mm"),_Tbdd[ID],0),"")</f>
        <v/>
      </c>
      <c r="K16" t="str">
        <f>IFERROR(MATCH($B16&amp;"|"&amp;$B14*1&amp;"|"&amp;TEXT(K$6,"[hh]:mm"),_Tbdd[ID],0),"")</f>
        <v/>
      </c>
      <c r="L16" t="str">
        <f>IFERROR(MATCH($B16&amp;"|"&amp;$B14*1&amp;"|"&amp;TEXT(L$6,"[hh]:mm"),_Tbdd[ID],0),"")</f>
        <v/>
      </c>
      <c r="M16" t="str">
        <f>IFERROR(MATCH($B16&amp;"|"&amp;$B14*1&amp;"|"&amp;TEXT(M$6,"[hh]:mm"),_Tbdd[ID],0),"")</f>
        <v/>
      </c>
      <c r="N16" t="str">
        <f>IFERROR(MATCH($B16&amp;"|"&amp;$B14*1&amp;"|"&amp;TEXT(N$6,"[hh]:mm"),_Tbdd[ID],0),"")</f>
        <v/>
      </c>
      <c r="O16" t="str">
        <f>IFERROR(MATCH($B16&amp;"|"&amp;$B14*1&amp;"|"&amp;TEXT(O$6,"[hh]:mm"),_Tbdd[ID],0),"")</f>
        <v/>
      </c>
      <c r="P16" t="str">
        <f>IFERROR(MATCH($B16&amp;"|"&amp;$B14*1&amp;"|"&amp;TEXT(P$6,"[hh]:mm"),_Tbdd[ID],0),"")</f>
        <v/>
      </c>
      <c r="Q16" t="str">
        <f>IFERROR(MATCH($B16&amp;"|"&amp;$B14*1&amp;"|"&amp;TEXT(Q$6,"[hh]:mm"),_Tbdd[ID],0),"")</f>
        <v/>
      </c>
      <c r="R16" t="str">
        <f>IFERROR(MATCH($B16&amp;"|"&amp;$B14*1&amp;"|"&amp;TEXT(R$6,"[hh]:mm"),_Tbdd[ID],0),"")</f>
        <v/>
      </c>
      <c r="S16" t="str">
        <f>IFERROR(MATCH($B16&amp;"|"&amp;$B14*1&amp;"|"&amp;TEXT(S$6,"[hh]:mm"),_Tbdd[ID],0),"")</f>
        <v/>
      </c>
      <c r="T16" t="str">
        <f>IFERROR(MATCH($B16&amp;"|"&amp;$B14*1&amp;"|"&amp;TEXT(T$6,"[hh]:mm"),_Tbdd[ID],0),"")</f>
        <v/>
      </c>
      <c r="U16" t="str">
        <f>IFERROR(MATCH($B16&amp;"|"&amp;$B14*1&amp;"|"&amp;TEXT(U$6,"[hh]:mm"),_Tbdd[ID],0),"")</f>
        <v/>
      </c>
      <c r="V16" t="str">
        <f>IFERROR(MATCH($B16&amp;"|"&amp;$B14*1&amp;"|"&amp;TEXT(V$6,"[hh]:mm"),_Tbdd[ID],0),"")</f>
        <v/>
      </c>
    </row>
    <row r="17" spans="2:22">
      <c r="B17" t="str">
        <f>'Semaine 2019-41'!B17</f>
        <v>Naho</v>
      </c>
      <c r="C17" t="str">
        <f>IFERROR(MATCH($B17&amp;"|"&amp;$B14*1&amp;"|"&amp;TEXT(C$6,"[hh]:mm"),_Tbdd[ID],0),"")</f>
        <v/>
      </c>
      <c r="D17" t="str">
        <f>IFERROR(MATCH($B17&amp;"|"&amp;$B14*1&amp;"|"&amp;TEXT(D$6,"[hh]:mm"),_Tbdd[ID],0),"")</f>
        <v/>
      </c>
      <c r="E17" t="str">
        <f>IFERROR(MATCH($B17&amp;"|"&amp;$B14*1&amp;"|"&amp;TEXT(E$6,"[hh]:mm"),_Tbdd[ID],0),"")</f>
        <v/>
      </c>
      <c r="F17" t="str">
        <f>IFERROR(MATCH($B17&amp;"|"&amp;$B14*1&amp;"|"&amp;TEXT(F$6,"[hh]:mm"),_Tbdd[ID],0),"")</f>
        <v/>
      </c>
      <c r="G17" t="str">
        <f>IFERROR(MATCH($B17&amp;"|"&amp;$B14*1&amp;"|"&amp;TEXT(G$6,"[hh]:mm"),_Tbdd[ID],0),"")</f>
        <v/>
      </c>
      <c r="H17" t="str">
        <f>IFERROR(MATCH($B17&amp;"|"&amp;$B14*1&amp;"|"&amp;TEXT(H$6,"[hh]:mm"),_Tbdd[ID],0),"")</f>
        <v/>
      </c>
      <c r="I17" t="str">
        <f>IFERROR(MATCH($B17&amp;"|"&amp;$B14*1&amp;"|"&amp;TEXT(I$6,"[hh]:mm"),_Tbdd[ID],0),"")</f>
        <v/>
      </c>
      <c r="J17" t="str">
        <f>IFERROR(MATCH($B17&amp;"|"&amp;$B14*1&amp;"|"&amp;TEXT(J$6,"[hh]:mm"),_Tbdd[ID],0),"")</f>
        <v/>
      </c>
      <c r="K17" t="str">
        <f>IFERROR(MATCH($B17&amp;"|"&amp;$B14*1&amp;"|"&amp;TEXT(K$6,"[hh]:mm"),_Tbdd[ID],0),"")</f>
        <v/>
      </c>
      <c r="L17" t="str">
        <f>IFERROR(MATCH($B17&amp;"|"&amp;$B14*1&amp;"|"&amp;TEXT(L$6,"[hh]:mm"),_Tbdd[ID],0),"")</f>
        <v/>
      </c>
      <c r="M17" t="str">
        <f>IFERROR(MATCH($B17&amp;"|"&amp;$B14*1&amp;"|"&amp;TEXT(M$6,"[hh]:mm"),_Tbdd[ID],0),"")</f>
        <v/>
      </c>
      <c r="N17" t="str">
        <f>IFERROR(MATCH($B17&amp;"|"&amp;$B14*1&amp;"|"&amp;TEXT(N$6,"[hh]:mm"),_Tbdd[ID],0),"")</f>
        <v/>
      </c>
      <c r="O17" t="str">
        <f>IFERROR(MATCH($B17&amp;"|"&amp;$B14*1&amp;"|"&amp;TEXT(O$6,"[hh]:mm"),_Tbdd[ID],0),"")</f>
        <v/>
      </c>
      <c r="P17" t="str">
        <f>IFERROR(MATCH($B17&amp;"|"&amp;$B14*1&amp;"|"&amp;TEXT(P$6,"[hh]:mm"),_Tbdd[ID],0),"")</f>
        <v/>
      </c>
      <c r="Q17" t="str">
        <f>IFERROR(MATCH($B17&amp;"|"&amp;$B14*1&amp;"|"&amp;TEXT(Q$6,"[hh]:mm"),_Tbdd[ID],0),"")</f>
        <v/>
      </c>
      <c r="R17" t="str">
        <f>IFERROR(MATCH($B17&amp;"|"&amp;$B14*1&amp;"|"&amp;TEXT(R$6,"[hh]:mm"),_Tbdd[ID],0),"")</f>
        <v/>
      </c>
      <c r="S17" t="str">
        <f>IFERROR(MATCH($B17&amp;"|"&amp;$B14*1&amp;"|"&amp;TEXT(S$6,"[hh]:mm"),_Tbdd[ID],0),"")</f>
        <v/>
      </c>
      <c r="T17" t="str">
        <f>IFERROR(MATCH($B17&amp;"|"&amp;$B14*1&amp;"|"&amp;TEXT(T$6,"[hh]:mm"),_Tbdd[ID],0),"")</f>
        <v/>
      </c>
      <c r="U17" t="str">
        <f>IFERROR(MATCH($B17&amp;"|"&amp;$B14*1&amp;"|"&amp;TEXT(U$6,"[hh]:mm"),_Tbdd[ID],0),"")</f>
        <v/>
      </c>
      <c r="V17" t="str">
        <f>IFERROR(MATCH($B17&amp;"|"&amp;$B14*1&amp;"|"&amp;TEXT(V$6,"[hh]:mm"),_Tbdd[ID],0),"")</f>
        <v/>
      </c>
    </row>
    <row r="18" spans="2:22">
      <c r="B18" t="str">
        <f>'Semaine 2019-41'!B18</f>
        <v>Sachiko</v>
      </c>
      <c r="C18" t="str">
        <f>IFERROR(MATCH($B18&amp;"|"&amp;$B14*1&amp;"|"&amp;TEXT(C$6,"[hh]:mm"),_Tbdd[ID],0),"")</f>
        <v/>
      </c>
      <c r="D18" t="str">
        <f>IFERROR(MATCH($B18&amp;"|"&amp;$B14*1&amp;"|"&amp;TEXT(D$6,"[hh]:mm"),_Tbdd[ID],0),"")</f>
        <v/>
      </c>
      <c r="E18" t="str">
        <f>IFERROR(MATCH($B18&amp;"|"&amp;$B14*1&amp;"|"&amp;TEXT(E$6,"[hh]:mm"),_Tbdd[ID],0),"")</f>
        <v/>
      </c>
      <c r="F18" t="str">
        <f>IFERROR(MATCH($B18&amp;"|"&amp;$B14*1&amp;"|"&amp;TEXT(F$6,"[hh]:mm"),_Tbdd[ID],0),"")</f>
        <v/>
      </c>
      <c r="G18" t="str">
        <f>IFERROR(MATCH($B18&amp;"|"&amp;$B14*1&amp;"|"&amp;TEXT(G$6,"[hh]:mm"),_Tbdd[ID],0),"")</f>
        <v/>
      </c>
      <c r="H18" t="str">
        <f>IFERROR(MATCH($B18&amp;"|"&amp;$B14*1&amp;"|"&amp;TEXT(H$6,"[hh]:mm"),_Tbdd[ID],0),"")</f>
        <v/>
      </c>
      <c r="I18" t="str">
        <f>IFERROR(MATCH($B18&amp;"|"&amp;$B14*1&amp;"|"&amp;TEXT(I$6,"[hh]:mm"),_Tbdd[ID],0),"")</f>
        <v/>
      </c>
      <c r="J18" t="str">
        <f>IFERROR(MATCH($B18&amp;"|"&amp;$B14*1&amp;"|"&amp;TEXT(J$6,"[hh]:mm"),_Tbdd[ID],0),"")</f>
        <v/>
      </c>
      <c r="K18" t="str">
        <f>IFERROR(MATCH($B18&amp;"|"&amp;$B14*1&amp;"|"&amp;TEXT(K$6,"[hh]:mm"),_Tbdd[ID],0),"")</f>
        <v/>
      </c>
      <c r="L18" t="str">
        <f>IFERROR(MATCH($B18&amp;"|"&amp;$B14*1&amp;"|"&amp;TEXT(L$6,"[hh]:mm"),_Tbdd[ID],0),"")</f>
        <v/>
      </c>
      <c r="M18" t="str">
        <f>IFERROR(MATCH($B18&amp;"|"&amp;$B14*1&amp;"|"&amp;TEXT(M$6,"[hh]:mm"),_Tbdd[ID],0),"")</f>
        <v/>
      </c>
      <c r="N18" t="str">
        <f>IFERROR(MATCH($B18&amp;"|"&amp;$B14*1&amp;"|"&amp;TEXT(N$6,"[hh]:mm"),_Tbdd[ID],0),"")</f>
        <v/>
      </c>
      <c r="O18" t="str">
        <f>IFERROR(MATCH($B18&amp;"|"&amp;$B14*1&amp;"|"&amp;TEXT(O$6,"[hh]:mm"),_Tbdd[ID],0),"")</f>
        <v/>
      </c>
      <c r="P18" t="str">
        <f>IFERROR(MATCH($B18&amp;"|"&amp;$B14*1&amp;"|"&amp;TEXT(P$6,"[hh]:mm"),_Tbdd[ID],0),"")</f>
        <v/>
      </c>
      <c r="Q18" t="str">
        <f>IFERROR(MATCH($B18&amp;"|"&amp;$B14*1&amp;"|"&amp;TEXT(Q$6,"[hh]:mm"),_Tbdd[ID],0),"")</f>
        <v/>
      </c>
      <c r="R18" t="str">
        <f>IFERROR(MATCH($B18&amp;"|"&amp;$B14*1&amp;"|"&amp;TEXT(R$6,"[hh]:mm"),_Tbdd[ID],0),"")</f>
        <v/>
      </c>
      <c r="S18" t="str">
        <f>IFERROR(MATCH($B18&amp;"|"&amp;$B14*1&amp;"|"&amp;TEXT(S$6,"[hh]:mm"),_Tbdd[ID],0),"")</f>
        <v/>
      </c>
      <c r="T18" t="str">
        <f>IFERROR(MATCH($B18&amp;"|"&amp;$B14*1&amp;"|"&amp;TEXT(T$6,"[hh]:mm"),_Tbdd[ID],0),"")</f>
        <v/>
      </c>
      <c r="U18" t="str">
        <f>IFERROR(MATCH($B18&amp;"|"&amp;$B14*1&amp;"|"&amp;TEXT(U$6,"[hh]:mm"),_Tbdd[ID],0),"")</f>
        <v/>
      </c>
      <c r="V18" t="str">
        <f>IFERROR(MATCH($B18&amp;"|"&amp;$B14*1&amp;"|"&amp;TEXT(V$6,"[hh]:mm"),_Tbdd[ID],0),"")</f>
        <v/>
      </c>
    </row>
    <row r="19" spans="2:22">
      <c r="B19" t="str">
        <f>'Semaine 2019-41'!B19</f>
        <v>X</v>
      </c>
      <c r="C19" t="str">
        <f>IFERROR(MATCH($B19&amp;"|"&amp;$B14*1&amp;"|"&amp;TEXT(C$6,"[hh]:mm"),_Tbdd[ID],0),"")</f>
        <v/>
      </c>
      <c r="D19" t="str">
        <f>IFERROR(MATCH($B19&amp;"|"&amp;$B14*1&amp;"|"&amp;TEXT(D$6,"[hh]:mm"),_Tbdd[ID],0),"")</f>
        <v/>
      </c>
      <c r="E19" t="str">
        <f>IFERROR(MATCH($B19&amp;"|"&amp;$B14*1&amp;"|"&amp;TEXT(E$6,"[hh]:mm"),_Tbdd[ID],0),"")</f>
        <v/>
      </c>
      <c r="F19" t="str">
        <f>IFERROR(MATCH($B19&amp;"|"&amp;$B14*1&amp;"|"&amp;TEXT(F$6,"[hh]:mm"),_Tbdd[ID],0),"")</f>
        <v/>
      </c>
      <c r="G19" t="str">
        <f>IFERROR(MATCH($B19&amp;"|"&amp;$B14*1&amp;"|"&amp;TEXT(G$6,"[hh]:mm"),_Tbdd[ID],0),"")</f>
        <v/>
      </c>
      <c r="H19" t="str">
        <f>IFERROR(MATCH($B19&amp;"|"&amp;$B14*1&amp;"|"&amp;TEXT(H$6,"[hh]:mm"),_Tbdd[ID],0),"")</f>
        <v/>
      </c>
      <c r="I19" t="str">
        <f>IFERROR(MATCH($B19&amp;"|"&amp;$B14*1&amp;"|"&amp;TEXT(I$6,"[hh]:mm"),_Tbdd[ID],0),"")</f>
        <v/>
      </c>
      <c r="J19" t="str">
        <f>IFERROR(MATCH($B19&amp;"|"&amp;$B14*1&amp;"|"&amp;TEXT(J$6,"[hh]:mm"),_Tbdd[ID],0),"")</f>
        <v/>
      </c>
      <c r="K19" t="str">
        <f>IFERROR(MATCH($B19&amp;"|"&amp;$B14*1&amp;"|"&amp;TEXT(K$6,"[hh]:mm"),_Tbdd[ID],0),"")</f>
        <v/>
      </c>
      <c r="L19" t="str">
        <f>IFERROR(MATCH($B19&amp;"|"&amp;$B14*1&amp;"|"&amp;TEXT(L$6,"[hh]:mm"),_Tbdd[ID],0),"")</f>
        <v/>
      </c>
      <c r="M19" t="str">
        <f>IFERROR(MATCH($B19&amp;"|"&amp;$B14*1&amp;"|"&amp;TEXT(M$6,"[hh]:mm"),_Tbdd[ID],0),"")</f>
        <v/>
      </c>
      <c r="N19" t="str">
        <f>IFERROR(MATCH($B19&amp;"|"&amp;$B14*1&amp;"|"&amp;TEXT(N$6,"[hh]:mm"),_Tbdd[ID],0),"")</f>
        <v/>
      </c>
      <c r="O19" t="str">
        <f>IFERROR(MATCH($B19&amp;"|"&amp;$B14*1&amp;"|"&amp;TEXT(O$6,"[hh]:mm"),_Tbdd[ID],0),"")</f>
        <v/>
      </c>
      <c r="P19" t="str">
        <f>IFERROR(MATCH($B19&amp;"|"&amp;$B14*1&amp;"|"&amp;TEXT(P$6,"[hh]:mm"),_Tbdd[ID],0),"")</f>
        <v/>
      </c>
      <c r="Q19" t="str">
        <f>IFERROR(MATCH($B19&amp;"|"&amp;$B14*1&amp;"|"&amp;TEXT(Q$6,"[hh]:mm"),_Tbdd[ID],0),"")</f>
        <v/>
      </c>
      <c r="R19" t="str">
        <f>IFERROR(MATCH($B19&amp;"|"&amp;$B14*1&amp;"|"&amp;TEXT(R$6,"[hh]:mm"),_Tbdd[ID],0),"")</f>
        <v/>
      </c>
      <c r="S19" t="str">
        <f>IFERROR(MATCH($B19&amp;"|"&amp;$B14*1&amp;"|"&amp;TEXT(S$6,"[hh]:mm"),_Tbdd[ID],0),"")</f>
        <v/>
      </c>
      <c r="T19" t="str">
        <f>IFERROR(MATCH($B19&amp;"|"&amp;$B14*1&amp;"|"&amp;TEXT(T$6,"[hh]:mm"),_Tbdd[ID],0),"")</f>
        <v/>
      </c>
      <c r="U19" t="str">
        <f>IFERROR(MATCH($B19&amp;"|"&amp;$B14*1&amp;"|"&amp;TEXT(U$6,"[hh]:mm"),_Tbdd[ID],0),"")</f>
        <v/>
      </c>
      <c r="V19" t="str">
        <f>IFERROR(MATCH($B19&amp;"|"&amp;$B14*1&amp;"|"&amp;TEXT(V$6,"[hh]:mm"),_Tbdd[ID],0),"")</f>
        <v/>
      </c>
    </row>
    <row r="20" spans="2:22">
      <c r="B20" t="str">
        <f>'Semaine 2019-41'!B20</f>
        <v>y</v>
      </c>
      <c r="C20" t="str">
        <f>IFERROR(MATCH($B20&amp;"|"&amp;$B14*1&amp;"|"&amp;TEXT(C$6,"[hh]:mm"),_Tbdd[ID],0),"")</f>
        <v/>
      </c>
      <c r="D20" t="str">
        <f>IFERROR(MATCH($B20&amp;"|"&amp;$B14*1&amp;"|"&amp;TEXT(D$6,"[hh]:mm"),_Tbdd[ID],0),"")</f>
        <v/>
      </c>
      <c r="E20" t="str">
        <f>IFERROR(MATCH($B20&amp;"|"&amp;$B14*1&amp;"|"&amp;TEXT(E$6,"[hh]:mm"),_Tbdd[ID],0),"")</f>
        <v/>
      </c>
      <c r="F20" t="str">
        <f>IFERROR(MATCH($B20&amp;"|"&amp;$B14*1&amp;"|"&amp;TEXT(F$6,"[hh]:mm"),_Tbdd[ID],0),"")</f>
        <v/>
      </c>
      <c r="G20" t="str">
        <f>IFERROR(MATCH($B20&amp;"|"&amp;$B14*1&amp;"|"&amp;TEXT(G$6,"[hh]:mm"),_Tbdd[ID],0),"")</f>
        <v/>
      </c>
      <c r="H20" t="str">
        <f>IFERROR(MATCH($B20&amp;"|"&amp;$B14*1&amp;"|"&amp;TEXT(H$6,"[hh]:mm"),_Tbdd[ID],0),"")</f>
        <v/>
      </c>
      <c r="I20" t="str">
        <f>IFERROR(MATCH($B20&amp;"|"&amp;$B14*1&amp;"|"&amp;TEXT(I$6,"[hh]:mm"),_Tbdd[ID],0),"")</f>
        <v/>
      </c>
      <c r="J20" t="str">
        <f>IFERROR(MATCH($B20&amp;"|"&amp;$B14*1&amp;"|"&amp;TEXT(J$6,"[hh]:mm"),_Tbdd[ID],0),"")</f>
        <v/>
      </c>
      <c r="K20" t="str">
        <f>IFERROR(MATCH($B20&amp;"|"&amp;$B14*1&amp;"|"&amp;TEXT(K$6,"[hh]:mm"),_Tbdd[ID],0),"")</f>
        <v/>
      </c>
      <c r="L20" t="str">
        <f>IFERROR(MATCH($B20&amp;"|"&amp;$B14*1&amp;"|"&amp;TEXT(L$6,"[hh]:mm"),_Tbdd[ID],0),"")</f>
        <v/>
      </c>
      <c r="M20" t="str">
        <f>IFERROR(MATCH($B20&amp;"|"&amp;$B14*1&amp;"|"&amp;TEXT(M$6,"[hh]:mm"),_Tbdd[ID],0),"")</f>
        <v/>
      </c>
      <c r="N20" t="str">
        <f>IFERROR(MATCH($B20&amp;"|"&amp;$B14*1&amp;"|"&amp;TEXT(N$6,"[hh]:mm"),_Tbdd[ID],0),"")</f>
        <v/>
      </c>
      <c r="O20" t="str">
        <f>IFERROR(MATCH($B20&amp;"|"&amp;$B14*1&amp;"|"&amp;TEXT(O$6,"[hh]:mm"),_Tbdd[ID],0),"")</f>
        <v/>
      </c>
      <c r="P20" t="str">
        <f>IFERROR(MATCH($B20&amp;"|"&amp;$B14*1&amp;"|"&amp;TEXT(P$6,"[hh]:mm"),_Tbdd[ID],0),"")</f>
        <v/>
      </c>
      <c r="Q20" t="str">
        <f>IFERROR(MATCH($B20&amp;"|"&amp;$B14*1&amp;"|"&amp;TEXT(Q$6,"[hh]:mm"),_Tbdd[ID],0),"")</f>
        <v/>
      </c>
      <c r="R20" t="str">
        <f>IFERROR(MATCH($B20&amp;"|"&amp;$B14*1&amp;"|"&amp;TEXT(R$6,"[hh]:mm"),_Tbdd[ID],0),"")</f>
        <v/>
      </c>
      <c r="S20" t="str">
        <f>IFERROR(MATCH($B20&amp;"|"&amp;$B14*1&amp;"|"&amp;TEXT(S$6,"[hh]:mm"),_Tbdd[ID],0),"")</f>
        <v/>
      </c>
      <c r="T20" t="str">
        <f>IFERROR(MATCH($B20&amp;"|"&amp;$B14*1&amp;"|"&amp;TEXT(T$6,"[hh]:mm"),_Tbdd[ID],0),"")</f>
        <v/>
      </c>
      <c r="U20" t="str">
        <f>IFERROR(MATCH($B20&amp;"|"&amp;$B14*1&amp;"|"&amp;TEXT(U$6,"[hh]:mm"),_Tbdd[ID],0),"")</f>
        <v/>
      </c>
      <c r="V20" t="str">
        <f>IFERROR(MATCH($B20&amp;"|"&amp;$B14*1&amp;"|"&amp;TEXT(V$6,"[hh]:mm"),_Tbdd[ID],0),"")</f>
        <v/>
      </c>
    </row>
    <row r="22" spans="2:22">
      <c r="B22" s="63">
        <f>'Semaine 2019-41'!B22</f>
        <v>43747</v>
      </c>
      <c r="C22" s="62">
        <f>'Semaine 2019-41'!C22</f>
        <v>0.29166666666666669</v>
      </c>
      <c r="D22" s="62">
        <f>'Semaine 2019-41'!D22</f>
        <v>0.33333333333333331</v>
      </c>
      <c r="E22" s="62">
        <f>'Semaine 2019-41'!E22</f>
        <v>0.375</v>
      </c>
      <c r="F22" s="62">
        <f>'Semaine 2019-41'!F22</f>
        <v>0.41666666666666702</v>
      </c>
      <c r="G22" s="62">
        <f>'Semaine 2019-41'!G22</f>
        <v>0.45833333333333398</v>
      </c>
      <c r="H22" s="62">
        <f>'Semaine 2019-41'!H22</f>
        <v>0.5</v>
      </c>
      <c r="I22" s="62">
        <f>'Semaine 2019-41'!I22</f>
        <v>0.54166666666666696</v>
      </c>
      <c r="J22" s="62">
        <f>'Semaine 2019-41'!J22</f>
        <v>0.58333333333333304</v>
      </c>
      <c r="K22" s="62">
        <f>'Semaine 2019-41'!K22</f>
        <v>0.625</v>
      </c>
      <c r="L22" s="62">
        <f>'Semaine 2019-41'!L22</f>
        <v>0.66666666666666696</v>
      </c>
      <c r="M22" s="62">
        <f>'Semaine 2019-41'!M22</f>
        <v>0.70833333333333304</v>
      </c>
      <c r="N22" s="62">
        <f>'Semaine 2019-41'!N22</f>
        <v>0.75</v>
      </c>
      <c r="O22" s="62">
        <f>'Semaine 2019-41'!O22</f>
        <v>0.79166666666666696</v>
      </c>
      <c r="P22" s="62">
        <f>'Semaine 2019-41'!P22</f>
        <v>0.83333333333333304</v>
      </c>
      <c r="Q22" s="62">
        <f>'Semaine 2019-41'!Q22</f>
        <v>0.875</v>
      </c>
      <c r="R22" s="62">
        <f>'Semaine 2019-41'!R22</f>
        <v>0.91666666666666596</v>
      </c>
      <c r="S22" s="62">
        <f>'Semaine 2019-41'!S22</f>
        <v>0.95833333333333304</v>
      </c>
      <c r="T22" s="62">
        <f>'Semaine 2019-41'!T22</f>
        <v>1</v>
      </c>
      <c r="U22" s="62">
        <f>'Semaine 2019-41'!U22</f>
        <v>1.0416666666666701</v>
      </c>
      <c r="V22" s="62">
        <v>0</v>
      </c>
    </row>
    <row r="23" spans="2:22">
      <c r="B23" t="str">
        <f>'Semaine 2019-41'!B23</f>
        <v>Natsuko</v>
      </c>
      <c r="C23" t="str">
        <f>IFERROR(MATCH($B23&amp;"|"&amp;$B22*1&amp;"|"&amp;TEXT(C$6,"[hh]:mm"),_Tbdd[ID],0),"")</f>
        <v/>
      </c>
      <c r="D23" t="str">
        <f>IFERROR(MATCH($B23&amp;"|"&amp;$B22*1&amp;"|"&amp;TEXT(D$6,"[hh]:mm"),_Tbdd[ID],0),"")</f>
        <v/>
      </c>
      <c r="E23" t="str">
        <f>IFERROR(MATCH($B23&amp;"|"&amp;$B22*1&amp;"|"&amp;TEXT(E$6,"[hh]:mm"),_Tbdd[ID],0),"")</f>
        <v/>
      </c>
      <c r="F23" t="str">
        <f>IFERROR(MATCH($B23&amp;"|"&amp;$B22*1&amp;"|"&amp;TEXT(F$6,"[hh]:mm"),_Tbdd[ID],0),"")</f>
        <v/>
      </c>
      <c r="G23" t="str">
        <f>IFERROR(MATCH($B23&amp;"|"&amp;$B22*1&amp;"|"&amp;TEXT(G$6,"[hh]:mm"),_Tbdd[ID],0),"")</f>
        <v/>
      </c>
      <c r="H23" t="str">
        <f>IFERROR(MATCH($B23&amp;"|"&amp;$B22*1&amp;"|"&amp;TEXT(H$6,"[hh]:mm"),_Tbdd[ID],0),"")</f>
        <v/>
      </c>
      <c r="I23" t="str">
        <f>IFERROR(MATCH($B23&amp;"|"&amp;$B22*1&amp;"|"&amp;TEXT(I$6,"[hh]:mm"),_Tbdd[ID],0),"")</f>
        <v/>
      </c>
      <c r="J23" t="str">
        <f>IFERROR(MATCH($B23&amp;"|"&amp;$B22*1&amp;"|"&amp;TEXT(J$6,"[hh]:mm"),_Tbdd[ID],0),"")</f>
        <v/>
      </c>
      <c r="K23" t="str">
        <f>IFERROR(MATCH($B23&amp;"|"&amp;$B22*1&amp;"|"&amp;TEXT(K$6,"[hh]:mm"),_Tbdd[ID],0),"")</f>
        <v/>
      </c>
      <c r="L23" t="str">
        <f>IFERROR(MATCH($B23&amp;"|"&amp;$B22*1&amp;"|"&amp;TEXT(L$6,"[hh]:mm"),_Tbdd[ID],0),"")</f>
        <v/>
      </c>
      <c r="M23" t="str">
        <f>IFERROR(MATCH($B23&amp;"|"&amp;$B22*1&amp;"|"&amp;TEXT(M$6,"[hh]:mm"),_Tbdd[ID],0),"")</f>
        <v/>
      </c>
      <c r="N23" t="str">
        <f>IFERROR(MATCH($B23&amp;"|"&amp;$B22*1&amp;"|"&amp;TEXT(N$6,"[hh]:mm"),_Tbdd[ID],0),"")</f>
        <v/>
      </c>
      <c r="O23" t="str">
        <f>IFERROR(MATCH($B23&amp;"|"&amp;$B22*1&amp;"|"&amp;TEXT(O$6,"[hh]:mm"),_Tbdd[ID],0),"")</f>
        <v/>
      </c>
      <c r="P23" t="str">
        <f>IFERROR(MATCH($B23&amp;"|"&amp;$B22*1&amp;"|"&amp;TEXT(P$6,"[hh]:mm"),_Tbdd[ID],0),"")</f>
        <v/>
      </c>
      <c r="Q23" t="str">
        <f>IFERROR(MATCH($B23&amp;"|"&amp;$B22*1&amp;"|"&amp;TEXT(Q$6,"[hh]:mm"),_Tbdd[ID],0),"")</f>
        <v/>
      </c>
      <c r="R23" t="str">
        <f>IFERROR(MATCH($B23&amp;"|"&amp;$B22*1&amp;"|"&amp;TEXT(R$6,"[hh]:mm"),_Tbdd[ID],0),"")</f>
        <v/>
      </c>
      <c r="S23" t="str">
        <f>IFERROR(MATCH($B23&amp;"|"&amp;$B22*1&amp;"|"&amp;TEXT(S$6,"[hh]:mm"),_Tbdd[ID],0),"")</f>
        <v/>
      </c>
      <c r="T23" t="str">
        <f>IFERROR(MATCH($B23&amp;"|"&amp;$B22*1&amp;"|"&amp;TEXT(T$6,"[hh]:mm"),_Tbdd[ID],0),"")</f>
        <v/>
      </c>
      <c r="U23" t="str">
        <f>IFERROR(MATCH($B23&amp;"|"&amp;$B22*1&amp;"|"&amp;TEXT(U$6,"[hh]:mm"),_Tbdd[ID],0),"")</f>
        <v/>
      </c>
      <c r="V23" t="str">
        <f>IFERROR(MATCH($B23&amp;"|"&amp;$B22*1&amp;"|"&amp;TEXT(V$6,"[hh]:mm"),_Tbdd[ID],0),"")</f>
        <v/>
      </c>
    </row>
    <row r="24" spans="2:22">
      <c r="B24" t="str">
        <f>'Semaine 2019-41'!B24</f>
        <v>Izumi</v>
      </c>
      <c r="C24" t="str">
        <f>IFERROR(MATCH($B24&amp;"|"&amp;$B22*1&amp;"|"&amp;TEXT(C$6,"[hh]:mm"),_Tbdd[ID],0),"")</f>
        <v/>
      </c>
      <c r="D24" t="str">
        <f>IFERROR(MATCH($B24&amp;"|"&amp;$B22*1&amp;"|"&amp;TEXT(D$6,"[hh]:mm"),_Tbdd[ID],0),"")</f>
        <v/>
      </c>
      <c r="E24" t="str">
        <f>IFERROR(MATCH($B24&amp;"|"&amp;$B22*1&amp;"|"&amp;TEXT(E$6,"[hh]:mm"),_Tbdd[ID],0),"")</f>
        <v/>
      </c>
      <c r="F24" t="str">
        <f>IFERROR(MATCH($B24&amp;"|"&amp;$B22*1&amp;"|"&amp;TEXT(F$6,"[hh]:mm"),_Tbdd[ID],0),"")</f>
        <v/>
      </c>
      <c r="G24" t="str">
        <f>IFERROR(MATCH($B24&amp;"|"&amp;$B22*1&amp;"|"&amp;TEXT(G$6,"[hh]:mm"),_Tbdd[ID],0),"")</f>
        <v/>
      </c>
      <c r="H24" t="str">
        <f>IFERROR(MATCH($B24&amp;"|"&amp;$B22*1&amp;"|"&amp;TEXT(H$6,"[hh]:mm"),_Tbdd[ID],0),"")</f>
        <v/>
      </c>
      <c r="I24" t="str">
        <f>IFERROR(MATCH($B24&amp;"|"&amp;$B22*1&amp;"|"&amp;TEXT(I$6,"[hh]:mm"),_Tbdd[ID],0),"")</f>
        <v/>
      </c>
      <c r="J24" t="str">
        <f>IFERROR(MATCH($B24&amp;"|"&amp;$B22*1&amp;"|"&amp;TEXT(J$6,"[hh]:mm"),_Tbdd[ID],0),"")</f>
        <v/>
      </c>
      <c r="K24" t="str">
        <f>IFERROR(MATCH($B24&amp;"|"&amp;$B22*1&amp;"|"&amp;TEXT(K$6,"[hh]:mm"),_Tbdd[ID],0),"")</f>
        <v/>
      </c>
      <c r="L24" t="str">
        <f>IFERROR(MATCH($B24&amp;"|"&amp;$B22*1&amp;"|"&amp;TEXT(L$6,"[hh]:mm"),_Tbdd[ID],0),"")</f>
        <v/>
      </c>
      <c r="M24" t="str">
        <f>IFERROR(MATCH($B24&amp;"|"&amp;$B22*1&amp;"|"&amp;TEXT(M$6,"[hh]:mm"),_Tbdd[ID],0),"")</f>
        <v/>
      </c>
      <c r="N24" t="str">
        <f>IFERROR(MATCH($B24&amp;"|"&amp;$B22*1&amp;"|"&amp;TEXT(N$6,"[hh]:mm"),_Tbdd[ID],0),"")</f>
        <v/>
      </c>
      <c r="O24" t="str">
        <f>IFERROR(MATCH($B24&amp;"|"&amp;$B22*1&amp;"|"&amp;TEXT(O$6,"[hh]:mm"),_Tbdd[ID],0),"")</f>
        <v/>
      </c>
      <c r="P24" t="str">
        <f>IFERROR(MATCH($B24&amp;"|"&amp;$B22*1&amp;"|"&amp;TEXT(P$6,"[hh]:mm"),_Tbdd[ID],0),"")</f>
        <v/>
      </c>
      <c r="Q24" t="str">
        <f>IFERROR(MATCH($B24&amp;"|"&amp;$B22*1&amp;"|"&amp;TEXT(Q$6,"[hh]:mm"),_Tbdd[ID],0),"")</f>
        <v/>
      </c>
      <c r="R24" t="str">
        <f>IFERROR(MATCH($B24&amp;"|"&amp;$B22*1&amp;"|"&amp;TEXT(R$6,"[hh]:mm"),_Tbdd[ID],0),"")</f>
        <v/>
      </c>
      <c r="S24" t="str">
        <f>IFERROR(MATCH($B24&amp;"|"&amp;$B22*1&amp;"|"&amp;TEXT(S$6,"[hh]:mm"),_Tbdd[ID],0),"")</f>
        <v/>
      </c>
      <c r="T24" t="str">
        <f>IFERROR(MATCH($B24&amp;"|"&amp;$B22*1&amp;"|"&amp;TEXT(T$6,"[hh]:mm"),_Tbdd[ID],0),"")</f>
        <v/>
      </c>
      <c r="U24" t="str">
        <f>IFERROR(MATCH($B24&amp;"|"&amp;$B22*1&amp;"|"&amp;TEXT(U$6,"[hh]:mm"),_Tbdd[ID],0),"")</f>
        <v/>
      </c>
      <c r="V24" t="str">
        <f>IFERROR(MATCH($B24&amp;"|"&amp;$B22*1&amp;"|"&amp;TEXT(V$6,"[hh]:mm"),_Tbdd[ID],0),"")</f>
        <v/>
      </c>
    </row>
    <row r="25" spans="2:22">
      <c r="B25" t="str">
        <f>'Semaine 2019-41'!B25</f>
        <v>Naho</v>
      </c>
      <c r="C25" t="str">
        <f>IFERROR(MATCH($B25&amp;"|"&amp;$B22*1&amp;"|"&amp;TEXT(C$6,"[hh]:mm"),_Tbdd[ID],0),"")</f>
        <v/>
      </c>
      <c r="D25" t="str">
        <f>IFERROR(MATCH($B25&amp;"|"&amp;$B22*1&amp;"|"&amp;TEXT(D$6,"[hh]:mm"),_Tbdd[ID],0),"")</f>
        <v/>
      </c>
      <c r="E25" t="str">
        <f>IFERROR(MATCH($B25&amp;"|"&amp;$B22*1&amp;"|"&amp;TEXT(E$6,"[hh]:mm"),_Tbdd[ID],0),"")</f>
        <v/>
      </c>
      <c r="F25" t="str">
        <f>IFERROR(MATCH($B25&amp;"|"&amp;$B22*1&amp;"|"&amp;TEXT(F$6,"[hh]:mm"),_Tbdd[ID],0),"")</f>
        <v/>
      </c>
      <c r="G25" t="str">
        <f>IFERROR(MATCH($B25&amp;"|"&amp;$B22*1&amp;"|"&amp;TEXT(G$6,"[hh]:mm"),_Tbdd[ID],0),"")</f>
        <v/>
      </c>
      <c r="H25" t="str">
        <f>IFERROR(MATCH($B25&amp;"|"&amp;$B22*1&amp;"|"&amp;TEXT(H$6,"[hh]:mm"),_Tbdd[ID],0),"")</f>
        <v/>
      </c>
      <c r="I25" t="str">
        <f>IFERROR(MATCH($B25&amp;"|"&amp;$B22*1&amp;"|"&amp;TEXT(I$6,"[hh]:mm"),_Tbdd[ID],0),"")</f>
        <v/>
      </c>
      <c r="J25" t="str">
        <f>IFERROR(MATCH($B25&amp;"|"&amp;$B22*1&amp;"|"&amp;TEXT(J$6,"[hh]:mm"),_Tbdd[ID],0),"")</f>
        <v/>
      </c>
      <c r="K25" t="str">
        <f>IFERROR(MATCH($B25&amp;"|"&amp;$B22*1&amp;"|"&amp;TEXT(K$6,"[hh]:mm"),_Tbdd[ID],0),"")</f>
        <v/>
      </c>
      <c r="L25" t="str">
        <f>IFERROR(MATCH($B25&amp;"|"&amp;$B22*1&amp;"|"&amp;TEXT(L$6,"[hh]:mm"),_Tbdd[ID],0),"")</f>
        <v/>
      </c>
      <c r="M25" t="str">
        <f>IFERROR(MATCH($B25&amp;"|"&amp;$B22*1&amp;"|"&amp;TEXT(M$6,"[hh]:mm"),_Tbdd[ID],0),"")</f>
        <v/>
      </c>
      <c r="N25" t="str">
        <f>IFERROR(MATCH($B25&amp;"|"&amp;$B22*1&amp;"|"&amp;TEXT(N$6,"[hh]:mm"),_Tbdd[ID],0),"")</f>
        <v/>
      </c>
      <c r="O25" t="str">
        <f>IFERROR(MATCH($B25&amp;"|"&amp;$B22*1&amp;"|"&amp;TEXT(O$6,"[hh]:mm"),_Tbdd[ID],0),"")</f>
        <v/>
      </c>
      <c r="P25" t="str">
        <f>IFERROR(MATCH($B25&amp;"|"&amp;$B22*1&amp;"|"&amp;TEXT(P$6,"[hh]:mm"),_Tbdd[ID],0),"")</f>
        <v/>
      </c>
      <c r="Q25" t="str">
        <f>IFERROR(MATCH($B25&amp;"|"&amp;$B22*1&amp;"|"&amp;TEXT(Q$6,"[hh]:mm"),_Tbdd[ID],0),"")</f>
        <v/>
      </c>
      <c r="R25" t="str">
        <f>IFERROR(MATCH($B25&amp;"|"&amp;$B22*1&amp;"|"&amp;TEXT(R$6,"[hh]:mm"),_Tbdd[ID],0),"")</f>
        <v/>
      </c>
      <c r="S25" t="str">
        <f>IFERROR(MATCH($B25&amp;"|"&amp;$B22*1&amp;"|"&amp;TEXT(S$6,"[hh]:mm"),_Tbdd[ID],0),"")</f>
        <v/>
      </c>
      <c r="T25" t="str">
        <f>IFERROR(MATCH($B25&amp;"|"&amp;$B22*1&amp;"|"&amp;TEXT(T$6,"[hh]:mm"),_Tbdd[ID],0),"")</f>
        <v/>
      </c>
      <c r="U25" t="str">
        <f>IFERROR(MATCH($B25&amp;"|"&amp;$B22*1&amp;"|"&amp;TEXT(U$6,"[hh]:mm"),_Tbdd[ID],0),"")</f>
        <v/>
      </c>
      <c r="V25" t="str">
        <f>IFERROR(MATCH($B25&amp;"|"&amp;$B22*1&amp;"|"&amp;TEXT(V$6,"[hh]:mm"),_Tbdd[ID],0),"")</f>
        <v/>
      </c>
    </row>
    <row r="26" spans="2:22">
      <c r="B26" t="str">
        <f>'Semaine 2019-41'!B26</f>
        <v>Sachiko</v>
      </c>
      <c r="C26" t="str">
        <f>IFERROR(MATCH($B26&amp;"|"&amp;$B22*1&amp;"|"&amp;TEXT(C$6,"[hh]:mm"),_Tbdd[ID],0),"")</f>
        <v/>
      </c>
      <c r="D26" t="str">
        <f>IFERROR(MATCH($B26&amp;"|"&amp;$B22*1&amp;"|"&amp;TEXT(D$6,"[hh]:mm"),_Tbdd[ID],0),"")</f>
        <v/>
      </c>
      <c r="E26" t="str">
        <f>IFERROR(MATCH($B26&amp;"|"&amp;$B22*1&amp;"|"&amp;TEXT(E$6,"[hh]:mm"),_Tbdd[ID],0),"")</f>
        <v/>
      </c>
      <c r="F26" t="str">
        <f>IFERROR(MATCH($B26&amp;"|"&amp;$B22*1&amp;"|"&amp;TEXT(F$6,"[hh]:mm"),_Tbdd[ID],0),"")</f>
        <v/>
      </c>
      <c r="G26" t="str">
        <f>IFERROR(MATCH($B26&amp;"|"&amp;$B22*1&amp;"|"&amp;TEXT(G$6,"[hh]:mm"),_Tbdd[ID],0),"")</f>
        <v/>
      </c>
      <c r="H26" t="str">
        <f>IFERROR(MATCH($B26&amp;"|"&amp;$B22*1&amp;"|"&amp;TEXT(H$6,"[hh]:mm"),_Tbdd[ID],0),"")</f>
        <v/>
      </c>
      <c r="I26" t="str">
        <f>IFERROR(MATCH($B26&amp;"|"&amp;$B22*1&amp;"|"&amp;TEXT(I$6,"[hh]:mm"),_Tbdd[ID],0),"")</f>
        <v/>
      </c>
      <c r="J26" t="str">
        <f>IFERROR(MATCH($B26&amp;"|"&amp;$B22*1&amp;"|"&amp;TEXT(J$6,"[hh]:mm"),_Tbdd[ID],0),"")</f>
        <v/>
      </c>
      <c r="K26" t="str">
        <f>IFERROR(MATCH($B26&amp;"|"&amp;$B22*1&amp;"|"&amp;TEXT(K$6,"[hh]:mm"),_Tbdd[ID],0),"")</f>
        <v/>
      </c>
      <c r="L26" t="str">
        <f>IFERROR(MATCH($B26&amp;"|"&amp;$B22*1&amp;"|"&amp;TEXT(L$6,"[hh]:mm"),_Tbdd[ID],0),"")</f>
        <v/>
      </c>
      <c r="M26" t="str">
        <f>IFERROR(MATCH($B26&amp;"|"&amp;$B22*1&amp;"|"&amp;TEXT(M$6,"[hh]:mm"),_Tbdd[ID],0),"")</f>
        <v/>
      </c>
      <c r="N26" t="str">
        <f>IFERROR(MATCH($B26&amp;"|"&amp;$B22*1&amp;"|"&amp;TEXT(N$6,"[hh]:mm"),_Tbdd[ID],0),"")</f>
        <v/>
      </c>
      <c r="O26" t="str">
        <f>IFERROR(MATCH($B26&amp;"|"&amp;$B22*1&amp;"|"&amp;TEXT(O$6,"[hh]:mm"),_Tbdd[ID],0),"")</f>
        <v/>
      </c>
      <c r="P26" t="str">
        <f>IFERROR(MATCH($B26&amp;"|"&amp;$B22*1&amp;"|"&amp;TEXT(P$6,"[hh]:mm"),_Tbdd[ID],0),"")</f>
        <v/>
      </c>
      <c r="Q26" t="str">
        <f>IFERROR(MATCH($B26&amp;"|"&amp;$B22*1&amp;"|"&amp;TEXT(Q$6,"[hh]:mm"),_Tbdd[ID],0),"")</f>
        <v/>
      </c>
      <c r="R26" t="str">
        <f>IFERROR(MATCH($B26&amp;"|"&amp;$B22*1&amp;"|"&amp;TEXT(R$6,"[hh]:mm"),_Tbdd[ID],0),"")</f>
        <v/>
      </c>
      <c r="S26" t="str">
        <f>IFERROR(MATCH($B26&amp;"|"&amp;$B22*1&amp;"|"&amp;TEXT(S$6,"[hh]:mm"),_Tbdd[ID],0),"")</f>
        <v/>
      </c>
      <c r="T26" t="str">
        <f>IFERROR(MATCH($B26&amp;"|"&amp;$B22*1&amp;"|"&amp;TEXT(T$6,"[hh]:mm"),_Tbdd[ID],0),"")</f>
        <v/>
      </c>
      <c r="U26" t="str">
        <f>IFERROR(MATCH($B26&amp;"|"&amp;$B22*1&amp;"|"&amp;TEXT(U$6,"[hh]:mm"),_Tbdd[ID],0),"")</f>
        <v/>
      </c>
      <c r="V26" t="str">
        <f>IFERROR(MATCH($B26&amp;"|"&amp;$B22*1&amp;"|"&amp;TEXT(V$6,"[hh]:mm"),_Tbdd[ID],0),"")</f>
        <v/>
      </c>
    </row>
    <row r="27" spans="2:22">
      <c r="B27" t="str">
        <f>'Semaine 2019-41'!B27</f>
        <v>X</v>
      </c>
      <c r="C27" t="str">
        <f>IFERROR(MATCH($B27&amp;"|"&amp;$B22*1&amp;"|"&amp;TEXT(C$6,"[hh]:mm"),_Tbdd[ID],0),"")</f>
        <v/>
      </c>
      <c r="D27" t="str">
        <f>IFERROR(MATCH($B27&amp;"|"&amp;$B22*1&amp;"|"&amp;TEXT(D$6,"[hh]:mm"),_Tbdd[ID],0),"")</f>
        <v/>
      </c>
      <c r="E27" t="str">
        <f>IFERROR(MATCH($B27&amp;"|"&amp;$B22*1&amp;"|"&amp;TEXT(E$6,"[hh]:mm"),_Tbdd[ID],0),"")</f>
        <v/>
      </c>
      <c r="F27" t="str">
        <f>IFERROR(MATCH($B27&amp;"|"&amp;$B22*1&amp;"|"&amp;TEXT(F$6,"[hh]:mm"),_Tbdd[ID],0),"")</f>
        <v/>
      </c>
      <c r="G27" t="str">
        <f>IFERROR(MATCH($B27&amp;"|"&amp;$B22*1&amp;"|"&amp;TEXT(G$6,"[hh]:mm"),_Tbdd[ID],0),"")</f>
        <v/>
      </c>
      <c r="H27" t="str">
        <f>IFERROR(MATCH($B27&amp;"|"&amp;$B22*1&amp;"|"&amp;TEXT(H$6,"[hh]:mm"),_Tbdd[ID],0),"")</f>
        <v/>
      </c>
      <c r="I27" t="str">
        <f>IFERROR(MATCH($B27&amp;"|"&amp;$B22*1&amp;"|"&amp;TEXT(I$6,"[hh]:mm"),_Tbdd[ID],0),"")</f>
        <v/>
      </c>
      <c r="J27" t="str">
        <f>IFERROR(MATCH($B27&amp;"|"&amp;$B22*1&amp;"|"&amp;TEXT(J$6,"[hh]:mm"),_Tbdd[ID],0),"")</f>
        <v/>
      </c>
      <c r="K27" t="str">
        <f>IFERROR(MATCH($B27&amp;"|"&amp;$B22*1&amp;"|"&amp;TEXT(K$6,"[hh]:mm"),_Tbdd[ID],0),"")</f>
        <v/>
      </c>
      <c r="L27" t="str">
        <f>IFERROR(MATCH($B27&amp;"|"&amp;$B22*1&amp;"|"&amp;TEXT(L$6,"[hh]:mm"),_Tbdd[ID],0),"")</f>
        <v/>
      </c>
      <c r="M27" t="str">
        <f>IFERROR(MATCH($B27&amp;"|"&amp;$B22*1&amp;"|"&amp;TEXT(M$6,"[hh]:mm"),_Tbdd[ID],0),"")</f>
        <v/>
      </c>
      <c r="N27" t="str">
        <f>IFERROR(MATCH($B27&amp;"|"&amp;$B22*1&amp;"|"&amp;TEXT(N$6,"[hh]:mm"),_Tbdd[ID],0),"")</f>
        <v/>
      </c>
      <c r="O27" t="str">
        <f>IFERROR(MATCH($B27&amp;"|"&amp;$B22*1&amp;"|"&amp;TEXT(O$6,"[hh]:mm"),_Tbdd[ID],0),"")</f>
        <v/>
      </c>
      <c r="P27" t="str">
        <f>IFERROR(MATCH($B27&amp;"|"&amp;$B22*1&amp;"|"&amp;TEXT(P$6,"[hh]:mm"),_Tbdd[ID],0),"")</f>
        <v/>
      </c>
      <c r="Q27" t="str">
        <f>IFERROR(MATCH($B27&amp;"|"&amp;$B22*1&amp;"|"&amp;TEXT(Q$6,"[hh]:mm"),_Tbdd[ID],0),"")</f>
        <v/>
      </c>
      <c r="R27" t="str">
        <f>IFERROR(MATCH($B27&amp;"|"&amp;$B22*1&amp;"|"&amp;TEXT(R$6,"[hh]:mm"),_Tbdd[ID],0),"")</f>
        <v/>
      </c>
      <c r="S27" t="str">
        <f>IFERROR(MATCH($B27&amp;"|"&amp;$B22*1&amp;"|"&amp;TEXT(S$6,"[hh]:mm"),_Tbdd[ID],0),"")</f>
        <v/>
      </c>
      <c r="T27" t="str">
        <f>IFERROR(MATCH($B27&amp;"|"&amp;$B22*1&amp;"|"&amp;TEXT(T$6,"[hh]:mm"),_Tbdd[ID],0),"")</f>
        <v/>
      </c>
      <c r="U27" t="str">
        <f>IFERROR(MATCH($B27&amp;"|"&amp;$B22*1&amp;"|"&amp;TEXT(U$6,"[hh]:mm"),_Tbdd[ID],0),"")</f>
        <v/>
      </c>
      <c r="V27" t="str">
        <f>IFERROR(MATCH($B27&amp;"|"&amp;$B22*1&amp;"|"&amp;TEXT(V$6,"[hh]:mm"),_Tbdd[ID],0),"")</f>
        <v/>
      </c>
    </row>
    <row r="28" spans="2:22">
      <c r="B28" t="str">
        <f>'Semaine 2019-41'!B28</f>
        <v>y</v>
      </c>
      <c r="C28" t="str">
        <f>IFERROR(MATCH($B28&amp;"|"&amp;$B22*1&amp;"|"&amp;TEXT(C$6,"[hh]:mm"),_Tbdd[ID],0),"")</f>
        <v/>
      </c>
      <c r="D28" t="str">
        <f>IFERROR(MATCH($B28&amp;"|"&amp;$B22*1&amp;"|"&amp;TEXT(D$6,"[hh]:mm"),_Tbdd[ID],0),"")</f>
        <v/>
      </c>
      <c r="E28" t="str">
        <f>IFERROR(MATCH($B28&amp;"|"&amp;$B22*1&amp;"|"&amp;TEXT(E$6,"[hh]:mm"),_Tbdd[ID],0),"")</f>
        <v/>
      </c>
      <c r="F28" t="str">
        <f>IFERROR(MATCH($B28&amp;"|"&amp;$B22*1&amp;"|"&amp;TEXT(F$6,"[hh]:mm"),_Tbdd[ID],0),"")</f>
        <v/>
      </c>
      <c r="G28" t="str">
        <f>IFERROR(MATCH($B28&amp;"|"&amp;$B22*1&amp;"|"&amp;TEXT(G$6,"[hh]:mm"),_Tbdd[ID],0),"")</f>
        <v/>
      </c>
      <c r="H28" t="str">
        <f>IFERROR(MATCH($B28&amp;"|"&amp;$B22*1&amp;"|"&amp;TEXT(H$6,"[hh]:mm"),_Tbdd[ID],0),"")</f>
        <v/>
      </c>
      <c r="I28" t="str">
        <f>IFERROR(MATCH($B28&amp;"|"&amp;$B22*1&amp;"|"&amp;TEXT(I$6,"[hh]:mm"),_Tbdd[ID],0),"")</f>
        <v/>
      </c>
      <c r="J28" t="str">
        <f>IFERROR(MATCH($B28&amp;"|"&amp;$B22*1&amp;"|"&amp;TEXT(J$6,"[hh]:mm"),_Tbdd[ID],0),"")</f>
        <v/>
      </c>
      <c r="K28" t="str">
        <f>IFERROR(MATCH($B28&amp;"|"&amp;$B22*1&amp;"|"&amp;TEXT(K$6,"[hh]:mm"),_Tbdd[ID],0),"")</f>
        <v/>
      </c>
      <c r="L28" t="str">
        <f>IFERROR(MATCH($B28&amp;"|"&amp;$B22*1&amp;"|"&amp;TEXT(L$6,"[hh]:mm"),_Tbdd[ID],0),"")</f>
        <v/>
      </c>
      <c r="M28" t="str">
        <f>IFERROR(MATCH($B28&amp;"|"&amp;$B22*1&amp;"|"&amp;TEXT(M$6,"[hh]:mm"),_Tbdd[ID],0),"")</f>
        <v/>
      </c>
      <c r="N28" t="str">
        <f>IFERROR(MATCH($B28&amp;"|"&amp;$B22*1&amp;"|"&amp;TEXT(N$6,"[hh]:mm"),_Tbdd[ID],0),"")</f>
        <v/>
      </c>
      <c r="O28" t="str">
        <f>IFERROR(MATCH($B28&amp;"|"&amp;$B22*1&amp;"|"&amp;TEXT(O$6,"[hh]:mm"),_Tbdd[ID],0),"")</f>
        <v/>
      </c>
      <c r="P28" t="str">
        <f>IFERROR(MATCH($B28&amp;"|"&amp;$B22*1&amp;"|"&amp;TEXT(P$6,"[hh]:mm"),_Tbdd[ID],0),"")</f>
        <v/>
      </c>
      <c r="Q28" t="str">
        <f>IFERROR(MATCH($B28&amp;"|"&amp;$B22*1&amp;"|"&amp;TEXT(Q$6,"[hh]:mm"),_Tbdd[ID],0),"")</f>
        <v/>
      </c>
      <c r="R28" t="str">
        <f>IFERROR(MATCH($B28&amp;"|"&amp;$B22*1&amp;"|"&amp;TEXT(R$6,"[hh]:mm"),_Tbdd[ID],0),"")</f>
        <v/>
      </c>
      <c r="S28" t="str">
        <f>IFERROR(MATCH($B28&amp;"|"&amp;$B22*1&amp;"|"&amp;TEXT(S$6,"[hh]:mm"),_Tbdd[ID],0),"")</f>
        <v/>
      </c>
      <c r="T28" t="str">
        <f>IFERROR(MATCH($B28&amp;"|"&amp;$B22*1&amp;"|"&amp;TEXT(T$6,"[hh]:mm"),_Tbdd[ID],0),"")</f>
        <v/>
      </c>
      <c r="U28" t="str">
        <f>IFERROR(MATCH($B28&amp;"|"&amp;$B22*1&amp;"|"&amp;TEXT(U$6,"[hh]:mm"),_Tbdd[ID],0),"")</f>
        <v/>
      </c>
      <c r="V28" t="str">
        <f>IFERROR(MATCH($B28&amp;"|"&amp;$B22*1&amp;"|"&amp;TEXT(V$6,"[hh]:mm"),_Tbdd[ID],0),"")</f>
        <v/>
      </c>
    </row>
    <row r="30" spans="2:22">
      <c r="B30" s="63">
        <f>'Semaine 2019-41'!B30</f>
        <v>43748</v>
      </c>
      <c r="C30" s="62">
        <f>'Semaine 2019-41'!C30</f>
        <v>0.29166666666666669</v>
      </c>
      <c r="D30" s="62">
        <f>'Semaine 2019-41'!D30</f>
        <v>0.33333333333333331</v>
      </c>
      <c r="E30" s="62">
        <f>'Semaine 2019-41'!E30</f>
        <v>0.375</v>
      </c>
      <c r="F30" s="62">
        <f>'Semaine 2019-41'!F30</f>
        <v>0.41666666666666702</v>
      </c>
      <c r="G30" s="62">
        <f>'Semaine 2019-41'!G30</f>
        <v>0.45833333333333398</v>
      </c>
      <c r="H30" s="62">
        <f>'Semaine 2019-41'!H30</f>
        <v>0.5</v>
      </c>
      <c r="I30" s="62">
        <f>'Semaine 2019-41'!I30</f>
        <v>0.54166666666666696</v>
      </c>
      <c r="J30" s="62">
        <f>'Semaine 2019-41'!J30</f>
        <v>0.58333333333333304</v>
      </c>
      <c r="K30" s="62">
        <f>'Semaine 2019-41'!K30</f>
        <v>0.625</v>
      </c>
      <c r="L30" s="62">
        <f>'Semaine 2019-41'!L30</f>
        <v>0.66666666666666696</v>
      </c>
      <c r="M30" s="62">
        <f>'Semaine 2019-41'!M30</f>
        <v>0.70833333333333304</v>
      </c>
      <c r="N30" s="62">
        <f>'Semaine 2019-41'!N30</f>
        <v>0.75</v>
      </c>
      <c r="O30" s="62">
        <f>'Semaine 2019-41'!O30</f>
        <v>0.79166666666666696</v>
      </c>
      <c r="P30" s="62">
        <f>'Semaine 2019-41'!P30</f>
        <v>0.83333333333333304</v>
      </c>
      <c r="Q30" s="62">
        <f>'Semaine 2019-41'!Q30</f>
        <v>0.875</v>
      </c>
      <c r="R30" s="62">
        <f>'Semaine 2019-41'!R30</f>
        <v>0.91666666666666596</v>
      </c>
      <c r="S30" s="62">
        <f>'Semaine 2019-41'!S30</f>
        <v>0.95833333333333304</v>
      </c>
      <c r="T30" s="62">
        <f>'Semaine 2019-41'!T30</f>
        <v>1</v>
      </c>
      <c r="U30" s="62">
        <f>'Semaine 2019-41'!U30</f>
        <v>1.0416666666666701</v>
      </c>
      <c r="V30" s="62">
        <v>0</v>
      </c>
    </row>
    <row r="31" spans="2:22">
      <c r="B31" t="str">
        <f>'Semaine 2019-41'!B31</f>
        <v>Natsuko</v>
      </c>
      <c r="C31" t="str">
        <f>IFERROR(MATCH($B31&amp;"|"&amp;$B30*1&amp;"|"&amp;TEXT(C$6,"[hh]:mm"),_Tbdd[ID],0),"")</f>
        <v/>
      </c>
      <c r="D31" t="str">
        <f>IFERROR(MATCH($B31&amp;"|"&amp;$B30*1&amp;"|"&amp;TEXT(D$6,"[hh]:mm"),_Tbdd[ID],0),"")</f>
        <v/>
      </c>
      <c r="E31" t="str">
        <f>IFERROR(MATCH($B31&amp;"|"&amp;$B30*1&amp;"|"&amp;TEXT(E$6,"[hh]:mm"),_Tbdd[ID],0),"")</f>
        <v/>
      </c>
      <c r="F31" t="str">
        <f>IFERROR(MATCH($B31&amp;"|"&amp;$B30*1&amp;"|"&amp;TEXT(F$6,"[hh]:mm"),_Tbdd[ID],0),"")</f>
        <v/>
      </c>
      <c r="G31" t="str">
        <f>IFERROR(MATCH($B31&amp;"|"&amp;$B30*1&amp;"|"&amp;TEXT(G$6,"[hh]:mm"),_Tbdd[ID],0),"")</f>
        <v/>
      </c>
      <c r="H31" t="str">
        <f>IFERROR(MATCH($B31&amp;"|"&amp;$B30*1&amp;"|"&amp;TEXT(H$6,"[hh]:mm"),_Tbdd[ID],0),"")</f>
        <v/>
      </c>
      <c r="I31" t="str">
        <f>IFERROR(MATCH($B31&amp;"|"&amp;$B30*1&amp;"|"&amp;TEXT(I$6,"[hh]:mm"),_Tbdd[ID],0),"")</f>
        <v/>
      </c>
      <c r="J31" t="str">
        <f>IFERROR(MATCH($B31&amp;"|"&amp;$B30*1&amp;"|"&amp;TEXT(J$6,"[hh]:mm"),_Tbdd[ID],0),"")</f>
        <v/>
      </c>
      <c r="K31" t="str">
        <f>IFERROR(MATCH($B31&amp;"|"&amp;$B30*1&amp;"|"&amp;TEXT(K$6,"[hh]:mm"),_Tbdd[ID],0),"")</f>
        <v/>
      </c>
      <c r="L31" t="str">
        <f>IFERROR(MATCH($B31&amp;"|"&amp;$B30*1&amp;"|"&amp;TEXT(L$6,"[hh]:mm"),_Tbdd[ID],0),"")</f>
        <v/>
      </c>
      <c r="M31" t="str">
        <f>IFERROR(MATCH($B31&amp;"|"&amp;$B30*1&amp;"|"&amp;TEXT(M$6,"[hh]:mm"),_Tbdd[ID],0),"")</f>
        <v/>
      </c>
      <c r="N31" t="str">
        <f>IFERROR(MATCH($B31&amp;"|"&amp;$B30*1&amp;"|"&amp;TEXT(N$6,"[hh]:mm"),_Tbdd[ID],0),"")</f>
        <v/>
      </c>
      <c r="O31" t="str">
        <f>IFERROR(MATCH($B31&amp;"|"&amp;$B30*1&amp;"|"&amp;TEXT(O$6,"[hh]:mm"),_Tbdd[ID],0),"")</f>
        <v/>
      </c>
      <c r="P31" t="str">
        <f>IFERROR(MATCH($B31&amp;"|"&amp;$B30*1&amp;"|"&amp;TEXT(P$6,"[hh]:mm"),_Tbdd[ID],0),"")</f>
        <v/>
      </c>
      <c r="Q31" t="str">
        <f>IFERROR(MATCH($B31&amp;"|"&amp;$B30*1&amp;"|"&amp;TEXT(Q$6,"[hh]:mm"),_Tbdd[ID],0),"")</f>
        <v/>
      </c>
      <c r="R31" t="str">
        <f>IFERROR(MATCH($B31&amp;"|"&amp;$B30*1&amp;"|"&amp;TEXT(R$6,"[hh]:mm"),_Tbdd[ID],0),"")</f>
        <v/>
      </c>
      <c r="S31" t="str">
        <f>IFERROR(MATCH($B31&amp;"|"&amp;$B30*1&amp;"|"&amp;TEXT(S$6,"[hh]:mm"),_Tbdd[ID],0),"")</f>
        <v/>
      </c>
      <c r="T31" t="str">
        <f>IFERROR(MATCH($B31&amp;"|"&amp;$B30*1&amp;"|"&amp;TEXT(T$6,"[hh]:mm"),_Tbdd[ID],0),"")</f>
        <v/>
      </c>
      <c r="U31" t="str">
        <f>IFERROR(MATCH($B31&amp;"|"&amp;$B30*1&amp;"|"&amp;TEXT(U$6,"[hh]:mm"),_Tbdd[ID],0),"")</f>
        <v/>
      </c>
      <c r="V31" t="str">
        <f>IFERROR(MATCH($B31&amp;"|"&amp;$B30*1&amp;"|"&amp;TEXT(V$6,"[hh]:mm"),_Tbdd[ID],0),"")</f>
        <v/>
      </c>
    </row>
    <row r="32" spans="2:22">
      <c r="B32" t="str">
        <f>'Semaine 2019-41'!B32</f>
        <v>Izumi</v>
      </c>
      <c r="C32" t="str">
        <f>IFERROR(MATCH($B32&amp;"|"&amp;$B30*1&amp;"|"&amp;TEXT(C$6,"[hh]:mm"),_Tbdd[ID],0),"")</f>
        <v/>
      </c>
      <c r="D32" t="str">
        <f>IFERROR(MATCH($B32&amp;"|"&amp;$B30*1&amp;"|"&amp;TEXT(D$6,"[hh]:mm"),_Tbdd[ID],0),"")</f>
        <v/>
      </c>
      <c r="E32" t="str">
        <f>IFERROR(MATCH($B32&amp;"|"&amp;$B30*1&amp;"|"&amp;TEXT(E$6,"[hh]:mm"),_Tbdd[ID],0),"")</f>
        <v/>
      </c>
      <c r="F32" t="str">
        <f>IFERROR(MATCH($B32&amp;"|"&amp;$B30*1&amp;"|"&amp;TEXT(F$6,"[hh]:mm"),_Tbdd[ID],0),"")</f>
        <v/>
      </c>
      <c r="G32" t="str">
        <f>IFERROR(MATCH($B32&amp;"|"&amp;$B30*1&amp;"|"&amp;TEXT(G$6,"[hh]:mm"),_Tbdd[ID],0),"")</f>
        <v/>
      </c>
      <c r="H32" t="str">
        <f>IFERROR(MATCH($B32&amp;"|"&amp;$B30*1&amp;"|"&amp;TEXT(H$6,"[hh]:mm"),_Tbdd[ID],0),"")</f>
        <v/>
      </c>
      <c r="I32" t="str">
        <f>IFERROR(MATCH($B32&amp;"|"&amp;$B30*1&amp;"|"&amp;TEXT(I$6,"[hh]:mm"),_Tbdd[ID],0),"")</f>
        <v/>
      </c>
      <c r="J32" t="str">
        <f>IFERROR(MATCH($B32&amp;"|"&amp;$B30*1&amp;"|"&amp;TEXT(J$6,"[hh]:mm"),_Tbdd[ID],0),"")</f>
        <v/>
      </c>
      <c r="K32" t="str">
        <f>IFERROR(MATCH($B32&amp;"|"&amp;$B30*1&amp;"|"&amp;TEXT(K$6,"[hh]:mm"),_Tbdd[ID],0),"")</f>
        <v/>
      </c>
      <c r="L32" t="str">
        <f>IFERROR(MATCH($B32&amp;"|"&amp;$B30*1&amp;"|"&amp;TEXT(L$6,"[hh]:mm"),_Tbdd[ID],0),"")</f>
        <v/>
      </c>
      <c r="M32" t="str">
        <f>IFERROR(MATCH($B32&amp;"|"&amp;$B30*1&amp;"|"&amp;TEXT(M$6,"[hh]:mm"),_Tbdd[ID],0),"")</f>
        <v/>
      </c>
      <c r="N32" t="str">
        <f>IFERROR(MATCH($B32&amp;"|"&amp;$B30*1&amp;"|"&amp;TEXT(N$6,"[hh]:mm"),_Tbdd[ID],0),"")</f>
        <v/>
      </c>
      <c r="O32" t="str">
        <f>IFERROR(MATCH($B32&amp;"|"&amp;$B30*1&amp;"|"&amp;TEXT(O$6,"[hh]:mm"),_Tbdd[ID],0),"")</f>
        <v/>
      </c>
      <c r="P32" t="str">
        <f>IFERROR(MATCH($B32&amp;"|"&amp;$B30*1&amp;"|"&amp;TEXT(P$6,"[hh]:mm"),_Tbdd[ID],0),"")</f>
        <v/>
      </c>
      <c r="Q32" t="str">
        <f>IFERROR(MATCH($B32&amp;"|"&amp;$B30*1&amp;"|"&amp;TEXT(Q$6,"[hh]:mm"),_Tbdd[ID],0),"")</f>
        <v/>
      </c>
      <c r="R32" t="str">
        <f>IFERROR(MATCH($B32&amp;"|"&amp;$B30*1&amp;"|"&amp;TEXT(R$6,"[hh]:mm"),_Tbdd[ID],0),"")</f>
        <v/>
      </c>
      <c r="S32" t="str">
        <f>IFERROR(MATCH($B32&amp;"|"&amp;$B30*1&amp;"|"&amp;TEXT(S$6,"[hh]:mm"),_Tbdd[ID],0),"")</f>
        <v/>
      </c>
      <c r="T32" t="str">
        <f>IFERROR(MATCH($B32&amp;"|"&amp;$B30*1&amp;"|"&amp;TEXT(T$6,"[hh]:mm"),_Tbdd[ID],0),"")</f>
        <v/>
      </c>
      <c r="U32" t="str">
        <f>IFERROR(MATCH($B32&amp;"|"&amp;$B30*1&amp;"|"&amp;TEXT(U$6,"[hh]:mm"),_Tbdd[ID],0),"")</f>
        <v/>
      </c>
      <c r="V32" t="str">
        <f>IFERROR(MATCH($B32&amp;"|"&amp;$B30*1&amp;"|"&amp;TEXT(V$6,"[hh]:mm"),_Tbdd[ID],0),"")</f>
        <v/>
      </c>
    </row>
    <row r="33" spans="2:22">
      <c r="B33" t="str">
        <f>'Semaine 2019-41'!B33</f>
        <v>Naho</v>
      </c>
      <c r="C33" t="str">
        <f>IFERROR(MATCH($B33&amp;"|"&amp;$B30*1&amp;"|"&amp;TEXT(C$6,"[hh]:mm"),_Tbdd[ID],0),"")</f>
        <v/>
      </c>
      <c r="D33" t="str">
        <f>IFERROR(MATCH($B33&amp;"|"&amp;$B30*1&amp;"|"&amp;TEXT(D$6,"[hh]:mm"),_Tbdd[ID],0),"")</f>
        <v/>
      </c>
      <c r="E33" t="str">
        <f>IFERROR(MATCH($B33&amp;"|"&amp;$B30*1&amp;"|"&amp;TEXT(E$6,"[hh]:mm"),_Tbdd[ID],0),"")</f>
        <v/>
      </c>
      <c r="F33" t="str">
        <f>IFERROR(MATCH($B33&amp;"|"&amp;$B30*1&amp;"|"&amp;TEXT(F$6,"[hh]:mm"),_Tbdd[ID],0),"")</f>
        <v/>
      </c>
      <c r="G33" t="str">
        <f>IFERROR(MATCH($B33&amp;"|"&amp;$B30*1&amp;"|"&amp;TEXT(G$6,"[hh]:mm"),_Tbdd[ID],0),"")</f>
        <v/>
      </c>
      <c r="H33" t="str">
        <f>IFERROR(MATCH($B33&amp;"|"&amp;$B30*1&amp;"|"&amp;TEXT(H$6,"[hh]:mm"),_Tbdd[ID],0),"")</f>
        <v/>
      </c>
      <c r="I33" t="str">
        <f>IFERROR(MATCH($B33&amp;"|"&amp;$B30*1&amp;"|"&amp;TEXT(I$6,"[hh]:mm"),_Tbdd[ID],0),"")</f>
        <v/>
      </c>
      <c r="J33" t="str">
        <f>IFERROR(MATCH($B33&amp;"|"&amp;$B30*1&amp;"|"&amp;TEXT(J$6,"[hh]:mm"),_Tbdd[ID],0),"")</f>
        <v/>
      </c>
      <c r="K33" t="str">
        <f>IFERROR(MATCH($B33&amp;"|"&amp;$B30*1&amp;"|"&amp;TEXT(K$6,"[hh]:mm"),_Tbdd[ID],0),"")</f>
        <v/>
      </c>
      <c r="L33" t="str">
        <f>IFERROR(MATCH($B33&amp;"|"&amp;$B30*1&amp;"|"&amp;TEXT(L$6,"[hh]:mm"),_Tbdd[ID],0),"")</f>
        <v/>
      </c>
      <c r="M33" t="str">
        <f>IFERROR(MATCH($B33&amp;"|"&amp;$B30*1&amp;"|"&amp;TEXT(M$6,"[hh]:mm"),_Tbdd[ID],0),"")</f>
        <v/>
      </c>
      <c r="N33" t="str">
        <f>IFERROR(MATCH($B33&amp;"|"&amp;$B30*1&amp;"|"&amp;TEXT(N$6,"[hh]:mm"),_Tbdd[ID],0),"")</f>
        <v/>
      </c>
      <c r="O33" t="str">
        <f>IFERROR(MATCH($B33&amp;"|"&amp;$B30*1&amp;"|"&amp;TEXT(O$6,"[hh]:mm"),_Tbdd[ID],0),"")</f>
        <v/>
      </c>
      <c r="P33" t="str">
        <f>IFERROR(MATCH($B33&amp;"|"&amp;$B30*1&amp;"|"&amp;TEXT(P$6,"[hh]:mm"),_Tbdd[ID],0),"")</f>
        <v/>
      </c>
      <c r="Q33" t="str">
        <f>IFERROR(MATCH($B33&amp;"|"&amp;$B30*1&amp;"|"&amp;TEXT(Q$6,"[hh]:mm"),_Tbdd[ID],0),"")</f>
        <v/>
      </c>
      <c r="R33" t="str">
        <f>IFERROR(MATCH($B33&amp;"|"&amp;$B30*1&amp;"|"&amp;TEXT(R$6,"[hh]:mm"),_Tbdd[ID],0),"")</f>
        <v/>
      </c>
      <c r="S33" t="str">
        <f>IFERROR(MATCH($B33&amp;"|"&amp;$B30*1&amp;"|"&amp;TEXT(S$6,"[hh]:mm"),_Tbdd[ID],0),"")</f>
        <v/>
      </c>
      <c r="T33" t="str">
        <f>IFERROR(MATCH($B33&amp;"|"&amp;$B30*1&amp;"|"&amp;TEXT(T$6,"[hh]:mm"),_Tbdd[ID],0),"")</f>
        <v/>
      </c>
      <c r="U33" t="str">
        <f>IFERROR(MATCH($B33&amp;"|"&amp;$B30*1&amp;"|"&amp;TEXT(U$6,"[hh]:mm"),_Tbdd[ID],0),"")</f>
        <v/>
      </c>
      <c r="V33" t="str">
        <f>IFERROR(MATCH($B33&amp;"|"&amp;$B30*1&amp;"|"&amp;TEXT(V$6,"[hh]:mm"),_Tbdd[ID],0),"")</f>
        <v/>
      </c>
    </row>
    <row r="34" spans="2:22">
      <c r="B34" t="str">
        <f>'Semaine 2019-41'!B34</f>
        <v>Sachiko</v>
      </c>
      <c r="C34" t="str">
        <f>IFERROR(MATCH($B34&amp;"|"&amp;$B30*1&amp;"|"&amp;TEXT(C$6,"[hh]:mm"),_Tbdd[ID],0),"")</f>
        <v/>
      </c>
      <c r="D34" t="str">
        <f>IFERROR(MATCH($B34&amp;"|"&amp;$B30*1&amp;"|"&amp;TEXT(D$6,"[hh]:mm"),_Tbdd[ID],0),"")</f>
        <v/>
      </c>
      <c r="E34" t="str">
        <f>IFERROR(MATCH($B34&amp;"|"&amp;$B30*1&amp;"|"&amp;TEXT(E$6,"[hh]:mm"),_Tbdd[ID],0),"")</f>
        <v/>
      </c>
      <c r="F34" t="str">
        <f>IFERROR(MATCH($B34&amp;"|"&amp;$B30*1&amp;"|"&amp;TEXT(F$6,"[hh]:mm"),_Tbdd[ID],0),"")</f>
        <v/>
      </c>
      <c r="G34" t="str">
        <f>IFERROR(MATCH($B34&amp;"|"&amp;$B30*1&amp;"|"&amp;TEXT(G$6,"[hh]:mm"),_Tbdd[ID],0),"")</f>
        <v/>
      </c>
      <c r="H34" t="str">
        <f>IFERROR(MATCH($B34&amp;"|"&amp;$B30*1&amp;"|"&amp;TEXT(H$6,"[hh]:mm"),_Tbdd[ID],0),"")</f>
        <v/>
      </c>
      <c r="I34" t="str">
        <f>IFERROR(MATCH($B34&amp;"|"&amp;$B30*1&amp;"|"&amp;TEXT(I$6,"[hh]:mm"),_Tbdd[ID],0),"")</f>
        <v/>
      </c>
      <c r="J34" t="str">
        <f>IFERROR(MATCH($B34&amp;"|"&amp;$B30*1&amp;"|"&amp;TEXT(J$6,"[hh]:mm"),_Tbdd[ID],0),"")</f>
        <v/>
      </c>
      <c r="K34" t="str">
        <f>IFERROR(MATCH($B34&amp;"|"&amp;$B30*1&amp;"|"&amp;TEXT(K$6,"[hh]:mm"),_Tbdd[ID],0),"")</f>
        <v/>
      </c>
      <c r="L34" t="str">
        <f>IFERROR(MATCH($B34&amp;"|"&amp;$B30*1&amp;"|"&amp;TEXT(L$6,"[hh]:mm"),_Tbdd[ID],0),"")</f>
        <v/>
      </c>
      <c r="M34" t="str">
        <f>IFERROR(MATCH($B34&amp;"|"&amp;$B30*1&amp;"|"&amp;TEXT(M$6,"[hh]:mm"),_Tbdd[ID],0),"")</f>
        <v/>
      </c>
      <c r="N34" t="str">
        <f>IFERROR(MATCH($B34&amp;"|"&amp;$B30*1&amp;"|"&amp;TEXT(N$6,"[hh]:mm"),_Tbdd[ID],0),"")</f>
        <v/>
      </c>
      <c r="O34" t="str">
        <f>IFERROR(MATCH($B34&amp;"|"&amp;$B30*1&amp;"|"&amp;TEXT(O$6,"[hh]:mm"),_Tbdd[ID],0),"")</f>
        <v/>
      </c>
      <c r="P34" t="str">
        <f>IFERROR(MATCH($B34&amp;"|"&amp;$B30*1&amp;"|"&amp;TEXT(P$6,"[hh]:mm"),_Tbdd[ID],0),"")</f>
        <v/>
      </c>
      <c r="Q34" t="str">
        <f>IFERROR(MATCH($B34&amp;"|"&amp;$B30*1&amp;"|"&amp;TEXT(Q$6,"[hh]:mm"),_Tbdd[ID],0),"")</f>
        <v/>
      </c>
      <c r="R34" t="str">
        <f>IFERROR(MATCH($B34&amp;"|"&amp;$B30*1&amp;"|"&amp;TEXT(R$6,"[hh]:mm"),_Tbdd[ID],0),"")</f>
        <v/>
      </c>
      <c r="S34" t="str">
        <f>IFERROR(MATCH($B34&amp;"|"&amp;$B30*1&amp;"|"&amp;TEXT(S$6,"[hh]:mm"),_Tbdd[ID],0),"")</f>
        <v/>
      </c>
      <c r="T34" t="str">
        <f>IFERROR(MATCH($B34&amp;"|"&amp;$B30*1&amp;"|"&amp;TEXT(T$6,"[hh]:mm"),_Tbdd[ID],0),"")</f>
        <v/>
      </c>
      <c r="U34" t="str">
        <f>IFERROR(MATCH($B34&amp;"|"&amp;$B30*1&amp;"|"&amp;TEXT(U$6,"[hh]:mm"),_Tbdd[ID],0),"")</f>
        <v/>
      </c>
      <c r="V34" t="str">
        <f>IFERROR(MATCH($B34&amp;"|"&amp;$B30*1&amp;"|"&amp;TEXT(V$6,"[hh]:mm"),_Tbdd[ID],0),"")</f>
        <v/>
      </c>
    </row>
    <row r="35" spans="2:22">
      <c r="B35" t="str">
        <f>'Semaine 2019-41'!B35</f>
        <v>X</v>
      </c>
      <c r="C35" t="str">
        <f>IFERROR(MATCH($B35&amp;"|"&amp;$B30*1&amp;"|"&amp;TEXT(C$6,"[hh]:mm"),_Tbdd[ID],0),"")</f>
        <v/>
      </c>
      <c r="D35" t="str">
        <f>IFERROR(MATCH($B35&amp;"|"&amp;$B30*1&amp;"|"&amp;TEXT(D$6,"[hh]:mm"),_Tbdd[ID],0),"")</f>
        <v/>
      </c>
      <c r="E35" t="str">
        <f>IFERROR(MATCH($B35&amp;"|"&amp;$B30*1&amp;"|"&amp;TEXT(E$6,"[hh]:mm"),_Tbdd[ID],0),"")</f>
        <v/>
      </c>
      <c r="F35" t="str">
        <f>IFERROR(MATCH($B35&amp;"|"&amp;$B30*1&amp;"|"&amp;TEXT(F$6,"[hh]:mm"),_Tbdd[ID],0),"")</f>
        <v/>
      </c>
      <c r="G35" t="str">
        <f>IFERROR(MATCH($B35&amp;"|"&amp;$B30*1&amp;"|"&amp;TEXT(G$6,"[hh]:mm"),_Tbdd[ID],0),"")</f>
        <v/>
      </c>
      <c r="H35" t="str">
        <f>IFERROR(MATCH($B35&amp;"|"&amp;$B30*1&amp;"|"&amp;TEXT(H$6,"[hh]:mm"),_Tbdd[ID],0),"")</f>
        <v/>
      </c>
      <c r="I35" t="str">
        <f>IFERROR(MATCH($B35&amp;"|"&amp;$B30*1&amp;"|"&amp;TEXT(I$6,"[hh]:mm"),_Tbdd[ID],0),"")</f>
        <v/>
      </c>
      <c r="J35" t="str">
        <f>IFERROR(MATCH($B35&amp;"|"&amp;$B30*1&amp;"|"&amp;TEXT(J$6,"[hh]:mm"),_Tbdd[ID],0),"")</f>
        <v/>
      </c>
      <c r="K35" t="str">
        <f>IFERROR(MATCH($B35&amp;"|"&amp;$B30*1&amp;"|"&amp;TEXT(K$6,"[hh]:mm"),_Tbdd[ID],0),"")</f>
        <v/>
      </c>
      <c r="L35" t="str">
        <f>IFERROR(MATCH($B35&amp;"|"&amp;$B30*1&amp;"|"&amp;TEXT(L$6,"[hh]:mm"),_Tbdd[ID],0),"")</f>
        <v/>
      </c>
      <c r="M35" t="str">
        <f>IFERROR(MATCH($B35&amp;"|"&amp;$B30*1&amp;"|"&amp;TEXT(M$6,"[hh]:mm"),_Tbdd[ID],0),"")</f>
        <v/>
      </c>
      <c r="N35" t="str">
        <f>IFERROR(MATCH($B35&amp;"|"&amp;$B30*1&amp;"|"&amp;TEXT(N$6,"[hh]:mm"),_Tbdd[ID],0),"")</f>
        <v/>
      </c>
      <c r="O35" t="str">
        <f>IFERROR(MATCH($B35&amp;"|"&amp;$B30*1&amp;"|"&amp;TEXT(O$6,"[hh]:mm"),_Tbdd[ID],0),"")</f>
        <v/>
      </c>
      <c r="P35" t="str">
        <f>IFERROR(MATCH($B35&amp;"|"&amp;$B30*1&amp;"|"&amp;TEXT(P$6,"[hh]:mm"),_Tbdd[ID],0),"")</f>
        <v/>
      </c>
      <c r="Q35" t="str">
        <f>IFERROR(MATCH($B35&amp;"|"&amp;$B30*1&amp;"|"&amp;TEXT(Q$6,"[hh]:mm"),_Tbdd[ID],0),"")</f>
        <v/>
      </c>
      <c r="R35" t="str">
        <f>IFERROR(MATCH($B35&amp;"|"&amp;$B30*1&amp;"|"&amp;TEXT(R$6,"[hh]:mm"),_Tbdd[ID],0),"")</f>
        <v/>
      </c>
      <c r="S35" t="str">
        <f>IFERROR(MATCH($B35&amp;"|"&amp;$B30*1&amp;"|"&amp;TEXT(S$6,"[hh]:mm"),_Tbdd[ID],0),"")</f>
        <v/>
      </c>
      <c r="T35" t="str">
        <f>IFERROR(MATCH($B35&amp;"|"&amp;$B30*1&amp;"|"&amp;TEXT(T$6,"[hh]:mm"),_Tbdd[ID],0),"")</f>
        <v/>
      </c>
      <c r="U35" t="str">
        <f>IFERROR(MATCH($B35&amp;"|"&amp;$B30*1&amp;"|"&amp;TEXT(U$6,"[hh]:mm"),_Tbdd[ID],0),"")</f>
        <v/>
      </c>
      <c r="V35" t="str">
        <f>IFERROR(MATCH($B35&amp;"|"&amp;$B30*1&amp;"|"&amp;TEXT(V$6,"[hh]:mm"),_Tbdd[ID],0),"")</f>
        <v/>
      </c>
    </row>
    <row r="36" spans="2:22">
      <c r="B36" t="str">
        <f>'Semaine 2019-41'!B36</f>
        <v>y</v>
      </c>
      <c r="C36" t="str">
        <f>IFERROR(MATCH($B36&amp;"|"&amp;$B30*1&amp;"|"&amp;TEXT(C$6,"[hh]:mm"),_Tbdd[ID],0),"")</f>
        <v/>
      </c>
      <c r="D36" t="str">
        <f>IFERROR(MATCH($B36&amp;"|"&amp;$B30*1&amp;"|"&amp;TEXT(D$6,"[hh]:mm"),_Tbdd[ID],0),"")</f>
        <v/>
      </c>
      <c r="E36" t="str">
        <f>IFERROR(MATCH($B36&amp;"|"&amp;$B30*1&amp;"|"&amp;TEXT(E$6,"[hh]:mm"),_Tbdd[ID],0),"")</f>
        <v/>
      </c>
      <c r="F36" t="str">
        <f>IFERROR(MATCH($B36&amp;"|"&amp;$B30*1&amp;"|"&amp;TEXT(F$6,"[hh]:mm"),_Tbdd[ID],0),"")</f>
        <v/>
      </c>
      <c r="G36" t="str">
        <f>IFERROR(MATCH($B36&amp;"|"&amp;$B30*1&amp;"|"&amp;TEXT(G$6,"[hh]:mm"),_Tbdd[ID],0),"")</f>
        <v/>
      </c>
      <c r="H36" t="str">
        <f>IFERROR(MATCH($B36&amp;"|"&amp;$B30*1&amp;"|"&amp;TEXT(H$6,"[hh]:mm"),_Tbdd[ID],0),"")</f>
        <v/>
      </c>
      <c r="I36" t="str">
        <f>IFERROR(MATCH($B36&amp;"|"&amp;$B30*1&amp;"|"&amp;TEXT(I$6,"[hh]:mm"),_Tbdd[ID],0),"")</f>
        <v/>
      </c>
      <c r="J36" t="str">
        <f>IFERROR(MATCH($B36&amp;"|"&amp;$B30*1&amp;"|"&amp;TEXT(J$6,"[hh]:mm"),_Tbdd[ID],0),"")</f>
        <v/>
      </c>
      <c r="K36" t="str">
        <f>IFERROR(MATCH($B36&amp;"|"&amp;$B30*1&amp;"|"&amp;TEXT(K$6,"[hh]:mm"),_Tbdd[ID],0),"")</f>
        <v/>
      </c>
      <c r="L36" t="str">
        <f>IFERROR(MATCH($B36&amp;"|"&amp;$B30*1&amp;"|"&amp;TEXT(L$6,"[hh]:mm"),_Tbdd[ID],0),"")</f>
        <v/>
      </c>
      <c r="M36" t="str">
        <f>IFERROR(MATCH($B36&amp;"|"&amp;$B30*1&amp;"|"&amp;TEXT(M$6,"[hh]:mm"),_Tbdd[ID],0),"")</f>
        <v/>
      </c>
      <c r="N36" t="str">
        <f>IFERROR(MATCH($B36&amp;"|"&amp;$B30*1&amp;"|"&amp;TEXT(N$6,"[hh]:mm"),_Tbdd[ID],0),"")</f>
        <v/>
      </c>
      <c r="O36" t="str">
        <f>IFERROR(MATCH($B36&amp;"|"&amp;$B30*1&amp;"|"&amp;TEXT(O$6,"[hh]:mm"),_Tbdd[ID],0),"")</f>
        <v/>
      </c>
      <c r="P36" t="str">
        <f>IFERROR(MATCH($B36&amp;"|"&amp;$B30*1&amp;"|"&amp;TEXT(P$6,"[hh]:mm"),_Tbdd[ID],0),"")</f>
        <v/>
      </c>
      <c r="Q36" t="str">
        <f>IFERROR(MATCH($B36&amp;"|"&amp;$B30*1&amp;"|"&amp;TEXT(Q$6,"[hh]:mm"),_Tbdd[ID],0),"")</f>
        <v/>
      </c>
      <c r="R36" t="str">
        <f>IFERROR(MATCH($B36&amp;"|"&amp;$B30*1&amp;"|"&amp;TEXT(R$6,"[hh]:mm"),_Tbdd[ID],0),"")</f>
        <v/>
      </c>
      <c r="S36" t="str">
        <f>IFERROR(MATCH($B36&amp;"|"&amp;$B30*1&amp;"|"&amp;TEXT(S$6,"[hh]:mm"),_Tbdd[ID],0),"")</f>
        <v/>
      </c>
      <c r="T36" t="str">
        <f>IFERROR(MATCH($B36&amp;"|"&amp;$B30*1&amp;"|"&amp;TEXT(T$6,"[hh]:mm"),_Tbdd[ID],0),"")</f>
        <v/>
      </c>
      <c r="U36" t="str">
        <f>IFERROR(MATCH($B36&amp;"|"&amp;$B30*1&amp;"|"&amp;TEXT(U$6,"[hh]:mm"),_Tbdd[ID],0),"")</f>
        <v/>
      </c>
      <c r="V36" t="str">
        <f>IFERROR(MATCH($B36&amp;"|"&amp;$B30*1&amp;"|"&amp;TEXT(V$6,"[hh]:mm"),_Tbdd[ID],0),"")</f>
        <v/>
      </c>
    </row>
    <row r="38" spans="2:22">
      <c r="B38" s="63">
        <f>'Semaine 2019-41'!B38</f>
        <v>43749</v>
      </c>
      <c r="C38" s="62">
        <f>'Semaine 2019-41'!C38</f>
        <v>0.29166666666666669</v>
      </c>
      <c r="D38" s="62">
        <f>'Semaine 2019-41'!D38</f>
        <v>0.33333333333333331</v>
      </c>
      <c r="E38" s="62">
        <f>'Semaine 2019-41'!E38</f>
        <v>0.375</v>
      </c>
      <c r="F38" s="62">
        <f>'Semaine 2019-41'!F38</f>
        <v>0.41666666666666702</v>
      </c>
      <c r="G38" s="62">
        <f>'Semaine 2019-41'!G38</f>
        <v>0.45833333333333398</v>
      </c>
      <c r="H38" s="62">
        <f>'Semaine 2019-41'!H38</f>
        <v>0.5</v>
      </c>
      <c r="I38" s="62">
        <f>'Semaine 2019-41'!I38</f>
        <v>0.54166666666666696</v>
      </c>
      <c r="J38" s="62">
        <f>'Semaine 2019-41'!J38</f>
        <v>0.58333333333333304</v>
      </c>
      <c r="K38" s="62">
        <f>'Semaine 2019-41'!K38</f>
        <v>0.625</v>
      </c>
      <c r="L38" s="62">
        <f>'Semaine 2019-41'!L38</f>
        <v>0.66666666666666696</v>
      </c>
      <c r="M38" s="62">
        <f>'Semaine 2019-41'!M38</f>
        <v>0.70833333333333304</v>
      </c>
      <c r="N38" s="62">
        <f>'Semaine 2019-41'!N38</f>
        <v>0.75</v>
      </c>
      <c r="O38" s="62">
        <f>'Semaine 2019-41'!O38</f>
        <v>0.79166666666666696</v>
      </c>
      <c r="P38" s="62">
        <f>'Semaine 2019-41'!P38</f>
        <v>0.83333333333333304</v>
      </c>
      <c r="Q38" s="62">
        <f>'Semaine 2019-41'!Q38</f>
        <v>0.875</v>
      </c>
      <c r="R38" s="62">
        <f>'Semaine 2019-41'!R38</f>
        <v>0.91666666666666596</v>
      </c>
      <c r="S38" s="62">
        <f>'Semaine 2019-41'!S38</f>
        <v>0.95833333333333304</v>
      </c>
      <c r="T38" s="62">
        <f>'Semaine 2019-41'!T38</f>
        <v>1</v>
      </c>
      <c r="U38" s="62">
        <f>'Semaine 2019-41'!U38</f>
        <v>1.0416666666666701</v>
      </c>
      <c r="V38" s="62">
        <v>0</v>
      </c>
    </row>
    <row r="39" spans="2:22">
      <c r="B39" t="str">
        <f>'Semaine 2019-41'!B39</f>
        <v>Natsuko</v>
      </c>
      <c r="C39" t="str">
        <f>IFERROR(MATCH($B39&amp;"|"&amp;$B38*1&amp;"|"&amp;TEXT(C$6,"[hh]:mm"),_Tbdd[ID],0),"")</f>
        <v/>
      </c>
      <c r="D39" t="str">
        <f>IFERROR(MATCH($B39&amp;"|"&amp;$B38*1&amp;"|"&amp;TEXT(D$6,"[hh]:mm"),_Tbdd[ID],0),"")</f>
        <v/>
      </c>
      <c r="E39" t="str">
        <f>IFERROR(MATCH($B39&amp;"|"&amp;$B38*1&amp;"|"&amp;TEXT(E$6,"[hh]:mm"),_Tbdd[ID],0),"")</f>
        <v/>
      </c>
      <c r="F39" t="str">
        <f>IFERROR(MATCH($B39&amp;"|"&amp;$B38*1&amp;"|"&amp;TEXT(F$6,"[hh]:mm"),_Tbdd[ID],0),"")</f>
        <v/>
      </c>
      <c r="G39" t="str">
        <f>IFERROR(MATCH($B39&amp;"|"&amp;$B38*1&amp;"|"&amp;TEXT(G$6,"[hh]:mm"),_Tbdd[ID],0),"")</f>
        <v/>
      </c>
      <c r="H39" t="str">
        <f>IFERROR(MATCH($B39&amp;"|"&amp;$B38*1&amp;"|"&amp;TEXT(H$6,"[hh]:mm"),_Tbdd[ID],0),"")</f>
        <v/>
      </c>
      <c r="I39" t="str">
        <f>IFERROR(MATCH($B39&amp;"|"&amp;$B38*1&amp;"|"&amp;TEXT(I$6,"[hh]:mm"),_Tbdd[ID],0),"")</f>
        <v/>
      </c>
      <c r="J39" t="str">
        <f>IFERROR(MATCH($B39&amp;"|"&amp;$B38*1&amp;"|"&amp;TEXT(J$6,"[hh]:mm"),_Tbdd[ID],0),"")</f>
        <v/>
      </c>
      <c r="K39" t="str">
        <f>IFERROR(MATCH($B39&amp;"|"&amp;$B38*1&amp;"|"&amp;TEXT(K$6,"[hh]:mm"),_Tbdd[ID],0),"")</f>
        <v/>
      </c>
      <c r="L39" t="str">
        <f>IFERROR(MATCH($B39&amp;"|"&amp;$B38*1&amp;"|"&amp;TEXT(L$6,"[hh]:mm"),_Tbdd[ID],0),"")</f>
        <v/>
      </c>
      <c r="M39" t="str">
        <f>IFERROR(MATCH($B39&amp;"|"&amp;$B38*1&amp;"|"&amp;TEXT(M$6,"[hh]:mm"),_Tbdd[ID],0),"")</f>
        <v/>
      </c>
      <c r="N39" t="str">
        <f>IFERROR(MATCH($B39&amp;"|"&amp;$B38*1&amp;"|"&amp;TEXT(N$6,"[hh]:mm"),_Tbdd[ID],0),"")</f>
        <v/>
      </c>
      <c r="O39" t="str">
        <f>IFERROR(MATCH($B39&amp;"|"&amp;$B38*1&amp;"|"&amp;TEXT(O$6,"[hh]:mm"),_Tbdd[ID],0),"")</f>
        <v/>
      </c>
      <c r="P39" t="str">
        <f>IFERROR(MATCH($B39&amp;"|"&amp;$B38*1&amp;"|"&amp;TEXT(P$6,"[hh]:mm"),_Tbdd[ID],0),"")</f>
        <v/>
      </c>
      <c r="Q39" t="str">
        <f>IFERROR(MATCH($B39&amp;"|"&amp;$B38*1&amp;"|"&amp;TEXT(Q$6,"[hh]:mm"),_Tbdd[ID],0),"")</f>
        <v/>
      </c>
      <c r="R39" t="str">
        <f>IFERROR(MATCH($B39&amp;"|"&amp;$B38*1&amp;"|"&amp;TEXT(R$6,"[hh]:mm"),_Tbdd[ID],0),"")</f>
        <v/>
      </c>
      <c r="S39" t="str">
        <f>IFERROR(MATCH($B39&amp;"|"&amp;$B38*1&amp;"|"&amp;TEXT(S$6,"[hh]:mm"),_Tbdd[ID],0),"")</f>
        <v/>
      </c>
      <c r="T39" t="str">
        <f>IFERROR(MATCH($B39&amp;"|"&amp;$B38*1&amp;"|"&amp;TEXT(T$6,"[hh]:mm"),_Tbdd[ID],0),"")</f>
        <v/>
      </c>
      <c r="U39" t="str">
        <f>IFERROR(MATCH($B39&amp;"|"&amp;$B38*1&amp;"|"&amp;TEXT(U$6,"[hh]:mm"),_Tbdd[ID],0),"")</f>
        <v/>
      </c>
      <c r="V39" t="str">
        <f>IFERROR(MATCH($B39&amp;"|"&amp;$B38*1&amp;"|"&amp;TEXT(V$6,"[hh]:mm"),_Tbdd[ID],0),"")</f>
        <v/>
      </c>
    </row>
    <row r="40" spans="2:22">
      <c r="B40" t="str">
        <f>'Semaine 2019-41'!B40</f>
        <v>Izumi</v>
      </c>
      <c r="C40" t="str">
        <f>IFERROR(MATCH($B40&amp;"|"&amp;$B38*1&amp;"|"&amp;TEXT(C$6,"[hh]:mm"),_Tbdd[ID],0),"")</f>
        <v/>
      </c>
      <c r="D40" t="str">
        <f>IFERROR(MATCH($B40&amp;"|"&amp;$B38*1&amp;"|"&amp;TEXT(D$6,"[hh]:mm"),_Tbdd[ID],0),"")</f>
        <v/>
      </c>
      <c r="E40" t="str">
        <f>IFERROR(MATCH($B40&amp;"|"&amp;$B38*1&amp;"|"&amp;TEXT(E$6,"[hh]:mm"),_Tbdd[ID],0),"")</f>
        <v/>
      </c>
      <c r="F40" t="str">
        <f>IFERROR(MATCH($B40&amp;"|"&amp;$B38*1&amp;"|"&amp;TEXT(F$6,"[hh]:mm"),_Tbdd[ID],0),"")</f>
        <v/>
      </c>
      <c r="G40" t="str">
        <f>IFERROR(MATCH($B40&amp;"|"&amp;$B38*1&amp;"|"&amp;TEXT(G$6,"[hh]:mm"),_Tbdd[ID],0),"")</f>
        <v/>
      </c>
      <c r="H40" t="str">
        <f>IFERROR(MATCH($B40&amp;"|"&amp;$B38*1&amp;"|"&amp;TEXT(H$6,"[hh]:mm"),_Tbdd[ID],0),"")</f>
        <v/>
      </c>
      <c r="I40" t="str">
        <f>IFERROR(MATCH($B40&amp;"|"&amp;$B38*1&amp;"|"&amp;TEXT(I$6,"[hh]:mm"),_Tbdd[ID],0),"")</f>
        <v/>
      </c>
      <c r="J40" t="str">
        <f>IFERROR(MATCH($B40&amp;"|"&amp;$B38*1&amp;"|"&amp;TEXT(J$6,"[hh]:mm"),_Tbdd[ID],0),"")</f>
        <v/>
      </c>
      <c r="K40" t="str">
        <f>IFERROR(MATCH($B40&amp;"|"&amp;$B38*1&amp;"|"&amp;TEXT(K$6,"[hh]:mm"),_Tbdd[ID],0),"")</f>
        <v/>
      </c>
      <c r="L40" t="str">
        <f>IFERROR(MATCH($B40&amp;"|"&amp;$B38*1&amp;"|"&amp;TEXT(L$6,"[hh]:mm"),_Tbdd[ID],0),"")</f>
        <v/>
      </c>
      <c r="M40" t="str">
        <f>IFERROR(MATCH($B40&amp;"|"&amp;$B38*1&amp;"|"&amp;TEXT(M$6,"[hh]:mm"),_Tbdd[ID],0),"")</f>
        <v/>
      </c>
      <c r="N40" t="str">
        <f>IFERROR(MATCH($B40&amp;"|"&amp;$B38*1&amp;"|"&amp;TEXT(N$6,"[hh]:mm"),_Tbdd[ID],0),"")</f>
        <v/>
      </c>
      <c r="O40" t="str">
        <f>IFERROR(MATCH($B40&amp;"|"&amp;$B38*1&amp;"|"&amp;TEXT(O$6,"[hh]:mm"),_Tbdd[ID],0),"")</f>
        <v/>
      </c>
      <c r="P40" t="str">
        <f>IFERROR(MATCH($B40&amp;"|"&amp;$B38*1&amp;"|"&amp;TEXT(P$6,"[hh]:mm"),_Tbdd[ID],0),"")</f>
        <v/>
      </c>
      <c r="Q40" t="str">
        <f>IFERROR(MATCH($B40&amp;"|"&amp;$B38*1&amp;"|"&amp;TEXT(Q$6,"[hh]:mm"),_Tbdd[ID],0),"")</f>
        <v/>
      </c>
      <c r="R40" t="str">
        <f>IFERROR(MATCH($B40&amp;"|"&amp;$B38*1&amp;"|"&amp;TEXT(R$6,"[hh]:mm"),_Tbdd[ID],0),"")</f>
        <v/>
      </c>
      <c r="S40" t="str">
        <f>IFERROR(MATCH($B40&amp;"|"&amp;$B38*1&amp;"|"&amp;TEXT(S$6,"[hh]:mm"),_Tbdd[ID],0),"")</f>
        <v/>
      </c>
      <c r="T40" t="str">
        <f>IFERROR(MATCH($B40&amp;"|"&amp;$B38*1&amp;"|"&amp;TEXT(T$6,"[hh]:mm"),_Tbdd[ID],0),"")</f>
        <v/>
      </c>
      <c r="U40" t="str">
        <f>IFERROR(MATCH($B40&amp;"|"&amp;$B38*1&amp;"|"&amp;TEXT(U$6,"[hh]:mm"),_Tbdd[ID],0),"")</f>
        <v/>
      </c>
      <c r="V40" t="str">
        <f>IFERROR(MATCH($B40&amp;"|"&amp;$B38*1&amp;"|"&amp;TEXT(V$6,"[hh]:mm"),_Tbdd[ID],0),"")</f>
        <v/>
      </c>
    </row>
    <row r="41" spans="2:22">
      <c r="B41" t="str">
        <f>'Semaine 2019-41'!B41</f>
        <v>Naho</v>
      </c>
      <c r="C41" t="str">
        <f>IFERROR(MATCH($B41&amp;"|"&amp;$B38*1&amp;"|"&amp;TEXT(C$6,"[hh]:mm"),_Tbdd[ID],0),"")</f>
        <v/>
      </c>
      <c r="D41" t="str">
        <f>IFERROR(MATCH($B41&amp;"|"&amp;$B38*1&amp;"|"&amp;TEXT(D$6,"[hh]:mm"),_Tbdd[ID],0),"")</f>
        <v/>
      </c>
      <c r="E41" t="str">
        <f>IFERROR(MATCH($B41&amp;"|"&amp;$B38*1&amp;"|"&amp;TEXT(E$6,"[hh]:mm"),_Tbdd[ID],0),"")</f>
        <v/>
      </c>
      <c r="F41" t="str">
        <f>IFERROR(MATCH($B41&amp;"|"&amp;$B38*1&amp;"|"&amp;TEXT(F$6,"[hh]:mm"),_Tbdd[ID],0),"")</f>
        <v/>
      </c>
      <c r="G41" t="str">
        <f>IFERROR(MATCH($B41&amp;"|"&amp;$B38*1&amp;"|"&amp;TEXT(G$6,"[hh]:mm"),_Tbdd[ID],0),"")</f>
        <v/>
      </c>
      <c r="H41" t="str">
        <f>IFERROR(MATCH($B41&amp;"|"&amp;$B38*1&amp;"|"&amp;TEXT(H$6,"[hh]:mm"),_Tbdd[ID],0),"")</f>
        <v/>
      </c>
      <c r="I41" t="str">
        <f>IFERROR(MATCH($B41&amp;"|"&amp;$B38*1&amp;"|"&amp;TEXT(I$6,"[hh]:mm"),_Tbdd[ID],0),"")</f>
        <v/>
      </c>
      <c r="J41" t="str">
        <f>IFERROR(MATCH($B41&amp;"|"&amp;$B38*1&amp;"|"&amp;TEXT(J$6,"[hh]:mm"),_Tbdd[ID],0),"")</f>
        <v/>
      </c>
      <c r="K41" t="str">
        <f>IFERROR(MATCH($B41&amp;"|"&amp;$B38*1&amp;"|"&amp;TEXT(K$6,"[hh]:mm"),_Tbdd[ID],0),"")</f>
        <v/>
      </c>
      <c r="L41" t="str">
        <f>IFERROR(MATCH($B41&amp;"|"&amp;$B38*1&amp;"|"&amp;TEXT(L$6,"[hh]:mm"),_Tbdd[ID],0),"")</f>
        <v/>
      </c>
      <c r="M41" t="str">
        <f>IFERROR(MATCH($B41&amp;"|"&amp;$B38*1&amp;"|"&amp;TEXT(M$6,"[hh]:mm"),_Tbdd[ID],0),"")</f>
        <v/>
      </c>
      <c r="N41" t="str">
        <f>IFERROR(MATCH($B41&amp;"|"&amp;$B38*1&amp;"|"&amp;TEXT(N$6,"[hh]:mm"),_Tbdd[ID],0),"")</f>
        <v/>
      </c>
      <c r="O41" t="str">
        <f>IFERROR(MATCH($B41&amp;"|"&amp;$B38*1&amp;"|"&amp;TEXT(O$6,"[hh]:mm"),_Tbdd[ID],0),"")</f>
        <v/>
      </c>
      <c r="P41" t="str">
        <f>IFERROR(MATCH($B41&amp;"|"&amp;$B38*1&amp;"|"&amp;TEXT(P$6,"[hh]:mm"),_Tbdd[ID],0),"")</f>
        <v/>
      </c>
      <c r="Q41" t="str">
        <f>IFERROR(MATCH($B41&amp;"|"&amp;$B38*1&amp;"|"&amp;TEXT(Q$6,"[hh]:mm"),_Tbdd[ID],0),"")</f>
        <v/>
      </c>
      <c r="R41" t="str">
        <f>IFERROR(MATCH($B41&amp;"|"&amp;$B38*1&amp;"|"&amp;TEXT(R$6,"[hh]:mm"),_Tbdd[ID],0),"")</f>
        <v/>
      </c>
      <c r="S41" t="str">
        <f>IFERROR(MATCH($B41&amp;"|"&amp;$B38*1&amp;"|"&amp;TEXT(S$6,"[hh]:mm"),_Tbdd[ID],0),"")</f>
        <v/>
      </c>
      <c r="T41" t="str">
        <f>IFERROR(MATCH($B41&amp;"|"&amp;$B38*1&amp;"|"&amp;TEXT(T$6,"[hh]:mm"),_Tbdd[ID],0),"")</f>
        <v/>
      </c>
      <c r="U41" t="str">
        <f>IFERROR(MATCH($B41&amp;"|"&amp;$B38*1&amp;"|"&amp;TEXT(U$6,"[hh]:mm"),_Tbdd[ID],0),"")</f>
        <v/>
      </c>
      <c r="V41" t="str">
        <f>IFERROR(MATCH($B41&amp;"|"&amp;$B38*1&amp;"|"&amp;TEXT(V$6,"[hh]:mm"),_Tbdd[ID],0),"")</f>
        <v/>
      </c>
    </row>
    <row r="42" spans="2:22">
      <c r="B42" t="str">
        <f>'Semaine 2019-41'!B42</f>
        <v>Sachiko</v>
      </c>
      <c r="C42" t="str">
        <f>IFERROR(MATCH($B42&amp;"|"&amp;$B38*1&amp;"|"&amp;TEXT(C$6,"[hh]:mm"),_Tbdd[ID],0),"")</f>
        <v/>
      </c>
      <c r="D42" t="str">
        <f>IFERROR(MATCH($B42&amp;"|"&amp;$B38*1&amp;"|"&amp;TEXT(D$6,"[hh]:mm"),_Tbdd[ID],0),"")</f>
        <v/>
      </c>
      <c r="E42" t="str">
        <f>IFERROR(MATCH($B42&amp;"|"&amp;$B38*1&amp;"|"&amp;TEXT(E$6,"[hh]:mm"),_Tbdd[ID],0),"")</f>
        <v/>
      </c>
      <c r="F42" t="str">
        <f>IFERROR(MATCH($B42&amp;"|"&amp;$B38*1&amp;"|"&amp;TEXT(F$6,"[hh]:mm"),_Tbdd[ID],0),"")</f>
        <v/>
      </c>
      <c r="G42" t="str">
        <f>IFERROR(MATCH($B42&amp;"|"&amp;$B38*1&amp;"|"&amp;TEXT(G$6,"[hh]:mm"),_Tbdd[ID],0),"")</f>
        <v/>
      </c>
      <c r="H42" t="str">
        <f>IFERROR(MATCH($B42&amp;"|"&amp;$B38*1&amp;"|"&amp;TEXT(H$6,"[hh]:mm"),_Tbdd[ID],0),"")</f>
        <v/>
      </c>
      <c r="I42" t="str">
        <f>IFERROR(MATCH($B42&amp;"|"&amp;$B38*1&amp;"|"&amp;TEXT(I$6,"[hh]:mm"),_Tbdd[ID],0),"")</f>
        <v/>
      </c>
      <c r="J42" t="str">
        <f>IFERROR(MATCH($B42&amp;"|"&amp;$B38*1&amp;"|"&amp;TEXT(J$6,"[hh]:mm"),_Tbdd[ID],0),"")</f>
        <v/>
      </c>
      <c r="K42" t="str">
        <f>IFERROR(MATCH($B42&amp;"|"&amp;$B38*1&amp;"|"&amp;TEXT(K$6,"[hh]:mm"),_Tbdd[ID],0),"")</f>
        <v/>
      </c>
      <c r="L42" t="str">
        <f>IFERROR(MATCH($B42&amp;"|"&amp;$B38*1&amp;"|"&amp;TEXT(L$6,"[hh]:mm"),_Tbdd[ID],0),"")</f>
        <v/>
      </c>
      <c r="M42" t="str">
        <f>IFERROR(MATCH($B42&amp;"|"&amp;$B38*1&amp;"|"&amp;TEXT(M$6,"[hh]:mm"),_Tbdd[ID],0),"")</f>
        <v/>
      </c>
      <c r="N42" t="str">
        <f>IFERROR(MATCH($B42&amp;"|"&amp;$B38*1&amp;"|"&amp;TEXT(N$6,"[hh]:mm"),_Tbdd[ID],0),"")</f>
        <v/>
      </c>
      <c r="O42" t="str">
        <f>IFERROR(MATCH($B42&amp;"|"&amp;$B38*1&amp;"|"&amp;TEXT(O$6,"[hh]:mm"),_Tbdd[ID],0),"")</f>
        <v/>
      </c>
      <c r="P42" t="str">
        <f>IFERROR(MATCH($B42&amp;"|"&amp;$B38*1&amp;"|"&amp;TEXT(P$6,"[hh]:mm"),_Tbdd[ID],0),"")</f>
        <v/>
      </c>
      <c r="Q42" t="str">
        <f>IFERROR(MATCH($B42&amp;"|"&amp;$B38*1&amp;"|"&amp;TEXT(Q$6,"[hh]:mm"),_Tbdd[ID],0),"")</f>
        <v/>
      </c>
      <c r="R42" t="str">
        <f>IFERROR(MATCH($B42&amp;"|"&amp;$B38*1&amp;"|"&amp;TEXT(R$6,"[hh]:mm"),_Tbdd[ID],0),"")</f>
        <v/>
      </c>
      <c r="S42" t="str">
        <f>IFERROR(MATCH($B42&amp;"|"&amp;$B38*1&amp;"|"&amp;TEXT(S$6,"[hh]:mm"),_Tbdd[ID],0),"")</f>
        <v/>
      </c>
      <c r="T42" t="str">
        <f>IFERROR(MATCH($B42&amp;"|"&amp;$B38*1&amp;"|"&amp;TEXT(T$6,"[hh]:mm"),_Tbdd[ID],0),"")</f>
        <v/>
      </c>
      <c r="U42" t="str">
        <f>IFERROR(MATCH($B42&amp;"|"&amp;$B38*1&amp;"|"&amp;TEXT(U$6,"[hh]:mm"),_Tbdd[ID],0),"")</f>
        <v/>
      </c>
      <c r="V42" t="str">
        <f>IFERROR(MATCH($B42&amp;"|"&amp;$B38*1&amp;"|"&amp;TEXT(V$6,"[hh]:mm"),_Tbdd[ID],0),"")</f>
        <v/>
      </c>
    </row>
    <row r="43" spans="2:22">
      <c r="B43" t="str">
        <f>'Semaine 2019-41'!B43</f>
        <v>X</v>
      </c>
      <c r="C43" t="str">
        <f>IFERROR(MATCH($B43&amp;"|"&amp;$B38*1&amp;"|"&amp;TEXT(C$6,"[hh]:mm"),_Tbdd[ID],0),"")</f>
        <v/>
      </c>
      <c r="D43" t="str">
        <f>IFERROR(MATCH($B43&amp;"|"&amp;$B38*1&amp;"|"&amp;TEXT(D$6,"[hh]:mm"),_Tbdd[ID],0),"")</f>
        <v/>
      </c>
      <c r="E43" t="str">
        <f>IFERROR(MATCH($B43&amp;"|"&amp;$B38*1&amp;"|"&amp;TEXT(E$6,"[hh]:mm"),_Tbdd[ID],0),"")</f>
        <v/>
      </c>
      <c r="F43" t="str">
        <f>IFERROR(MATCH($B43&amp;"|"&amp;$B38*1&amp;"|"&amp;TEXT(F$6,"[hh]:mm"),_Tbdd[ID],0),"")</f>
        <v/>
      </c>
      <c r="G43" t="str">
        <f>IFERROR(MATCH($B43&amp;"|"&amp;$B38*1&amp;"|"&amp;TEXT(G$6,"[hh]:mm"),_Tbdd[ID],0),"")</f>
        <v/>
      </c>
      <c r="H43" t="str">
        <f>IFERROR(MATCH($B43&amp;"|"&amp;$B38*1&amp;"|"&amp;TEXT(H$6,"[hh]:mm"),_Tbdd[ID],0),"")</f>
        <v/>
      </c>
      <c r="I43" t="str">
        <f>IFERROR(MATCH($B43&amp;"|"&amp;$B38*1&amp;"|"&amp;TEXT(I$6,"[hh]:mm"),_Tbdd[ID],0),"")</f>
        <v/>
      </c>
      <c r="J43" t="str">
        <f>IFERROR(MATCH($B43&amp;"|"&amp;$B38*1&amp;"|"&amp;TEXT(J$6,"[hh]:mm"),_Tbdd[ID],0),"")</f>
        <v/>
      </c>
      <c r="K43" t="str">
        <f>IFERROR(MATCH($B43&amp;"|"&amp;$B38*1&amp;"|"&amp;TEXT(K$6,"[hh]:mm"),_Tbdd[ID],0),"")</f>
        <v/>
      </c>
      <c r="L43" t="str">
        <f>IFERROR(MATCH($B43&amp;"|"&amp;$B38*1&amp;"|"&amp;TEXT(L$6,"[hh]:mm"),_Tbdd[ID],0),"")</f>
        <v/>
      </c>
      <c r="M43" t="str">
        <f>IFERROR(MATCH($B43&amp;"|"&amp;$B38*1&amp;"|"&amp;TEXT(M$6,"[hh]:mm"),_Tbdd[ID],0),"")</f>
        <v/>
      </c>
      <c r="N43" t="str">
        <f>IFERROR(MATCH($B43&amp;"|"&amp;$B38*1&amp;"|"&amp;TEXT(N$6,"[hh]:mm"),_Tbdd[ID],0),"")</f>
        <v/>
      </c>
      <c r="O43" t="str">
        <f>IFERROR(MATCH($B43&amp;"|"&amp;$B38*1&amp;"|"&amp;TEXT(O$6,"[hh]:mm"),_Tbdd[ID],0),"")</f>
        <v/>
      </c>
      <c r="P43" t="str">
        <f>IFERROR(MATCH($B43&amp;"|"&amp;$B38*1&amp;"|"&amp;TEXT(P$6,"[hh]:mm"),_Tbdd[ID],0),"")</f>
        <v/>
      </c>
      <c r="Q43" t="str">
        <f>IFERROR(MATCH($B43&amp;"|"&amp;$B38*1&amp;"|"&amp;TEXT(Q$6,"[hh]:mm"),_Tbdd[ID],0),"")</f>
        <v/>
      </c>
      <c r="R43" t="str">
        <f>IFERROR(MATCH($B43&amp;"|"&amp;$B38*1&amp;"|"&amp;TEXT(R$6,"[hh]:mm"),_Tbdd[ID],0),"")</f>
        <v/>
      </c>
      <c r="S43" t="str">
        <f>IFERROR(MATCH($B43&amp;"|"&amp;$B38*1&amp;"|"&amp;TEXT(S$6,"[hh]:mm"),_Tbdd[ID],0),"")</f>
        <v/>
      </c>
      <c r="T43" t="str">
        <f>IFERROR(MATCH($B43&amp;"|"&amp;$B38*1&amp;"|"&amp;TEXT(T$6,"[hh]:mm"),_Tbdd[ID],0),"")</f>
        <v/>
      </c>
      <c r="U43" t="str">
        <f>IFERROR(MATCH($B43&amp;"|"&amp;$B38*1&amp;"|"&amp;TEXT(U$6,"[hh]:mm"),_Tbdd[ID],0),"")</f>
        <v/>
      </c>
      <c r="V43" t="str">
        <f>IFERROR(MATCH($B43&amp;"|"&amp;$B38*1&amp;"|"&amp;TEXT(V$6,"[hh]:mm"),_Tbdd[ID],0),"")</f>
        <v/>
      </c>
    </row>
    <row r="44" spans="2:22">
      <c r="B44" t="str">
        <f>'Semaine 2019-41'!B44</f>
        <v>y</v>
      </c>
      <c r="C44" t="str">
        <f>IFERROR(MATCH($B44&amp;"|"&amp;$B38*1&amp;"|"&amp;TEXT(C$6,"[hh]:mm"),_Tbdd[ID],0),"")</f>
        <v/>
      </c>
      <c r="D44" t="str">
        <f>IFERROR(MATCH($B44&amp;"|"&amp;$B38*1&amp;"|"&amp;TEXT(D$6,"[hh]:mm"),_Tbdd[ID],0),"")</f>
        <v/>
      </c>
      <c r="E44" t="str">
        <f>IFERROR(MATCH($B44&amp;"|"&amp;$B38*1&amp;"|"&amp;TEXT(E$6,"[hh]:mm"),_Tbdd[ID],0),"")</f>
        <v/>
      </c>
      <c r="F44" t="str">
        <f>IFERROR(MATCH($B44&amp;"|"&amp;$B38*1&amp;"|"&amp;TEXT(F$6,"[hh]:mm"),_Tbdd[ID],0),"")</f>
        <v/>
      </c>
      <c r="G44" t="str">
        <f>IFERROR(MATCH($B44&amp;"|"&amp;$B38*1&amp;"|"&amp;TEXT(G$6,"[hh]:mm"),_Tbdd[ID],0),"")</f>
        <v/>
      </c>
      <c r="H44" t="str">
        <f>IFERROR(MATCH($B44&amp;"|"&amp;$B38*1&amp;"|"&amp;TEXT(H$6,"[hh]:mm"),_Tbdd[ID],0),"")</f>
        <v/>
      </c>
      <c r="I44" t="str">
        <f>IFERROR(MATCH($B44&amp;"|"&amp;$B38*1&amp;"|"&amp;TEXT(I$6,"[hh]:mm"),_Tbdd[ID],0),"")</f>
        <v/>
      </c>
      <c r="J44" t="str">
        <f>IFERROR(MATCH($B44&amp;"|"&amp;$B38*1&amp;"|"&amp;TEXT(J$6,"[hh]:mm"),_Tbdd[ID],0),"")</f>
        <v/>
      </c>
      <c r="K44" t="str">
        <f>IFERROR(MATCH($B44&amp;"|"&amp;$B38*1&amp;"|"&amp;TEXT(K$6,"[hh]:mm"),_Tbdd[ID],0),"")</f>
        <v/>
      </c>
      <c r="L44" t="str">
        <f>IFERROR(MATCH($B44&amp;"|"&amp;$B38*1&amp;"|"&amp;TEXT(L$6,"[hh]:mm"),_Tbdd[ID],0),"")</f>
        <v/>
      </c>
      <c r="M44" t="str">
        <f>IFERROR(MATCH($B44&amp;"|"&amp;$B38*1&amp;"|"&amp;TEXT(M$6,"[hh]:mm"),_Tbdd[ID],0),"")</f>
        <v/>
      </c>
      <c r="N44" t="str">
        <f>IFERROR(MATCH($B44&amp;"|"&amp;$B38*1&amp;"|"&amp;TEXT(N$6,"[hh]:mm"),_Tbdd[ID],0),"")</f>
        <v/>
      </c>
      <c r="O44" t="str">
        <f>IFERROR(MATCH($B44&amp;"|"&amp;$B38*1&amp;"|"&amp;TEXT(O$6,"[hh]:mm"),_Tbdd[ID],0),"")</f>
        <v/>
      </c>
      <c r="P44" t="str">
        <f>IFERROR(MATCH($B44&amp;"|"&amp;$B38*1&amp;"|"&amp;TEXT(P$6,"[hh]:mm"),_Tbdd[ID],0),"")</f>
        <v/>
      </c>
      <c r="Q44" t="str">
        <f>IFERROR(MATCH($B44&amp;"|"&amp;$B38*1&amp;"|"&amp;TEXT(Q$6,"[hh]:mm"),_Tbdd[ID],0),"")</f>
        <v/>
      </c>
      <c r="R44" t="str">
        <f>IFERROR(MATCH($B44&amp;"|"&amp;$B38*1&amp;"|"&amp;TEXT(R$6,"[hh]:mm"),_Tbdd[ID],0),"")</f>
        <v/>
      </c>
      <c r="S44" t="str">
        <f>IFERROR(MATCH($B44&amp;"|"&amp;$B38*1&amp;"|"&amp;TEXT(S$6,"[hh]:mm"),_Tbdd[ID],0),"")</f>
        <v/>
      </c>
      <c r="T44" t="str">
        <f>IFERROR(MATCH($B44&amp;"|"&amp;$B38*1&amp;"|"&amp;TEXT(T$6,"[hh]:mm"),_Tbdd[ID],0),"")</f>
        <v/>
      </c>
      <c r="U44" t="str">
        <f>IFERROR(MATCH($B44&amp;"|"&amp;$B38*1&amp;"|"&amp;TEXT(U$6,"[hh]:mm"),_Tbdd[ID],0),"")</f>
        <v/>
      </c>
      <c r="V44" t="str">
        <f>IFERROR(MATCH($B44&amp;"|"&amp;$B38*1&amp;"|"&amp;TEXT(V$6,"[hh]:mm"),_Tbdd[ID],0),"")</f>
        <v/>
      </c>
    </row>
    <row r="46" spans="2:22">
      <c r="B46" s="63">
        <f>'Semaine 2019-41'!B46</f>
        <v>43750</v>
      </c>
      <c r="C46" s="62">
        <f>'Semaine 2019-41'!C46</f>
        <v>0.29166666666666669</v>
      </c>
      <c r="D46" s="62">
        <f>'Semaine 2019-41'!D46</f>
        <v>0.33333333333333331</v>
      </c>
      <c r="E46" s="62">
        <f>'Semaine 2019-41'!E46</f>
        <v>0.375</v>
      </c>
      <c r="F46" s="62">
        <f>'Semaine 2019-41'!F46</f>
        <v>0.41666666666666702</v>
      </c>
      <c r="G46" s="62">
        <f>'Semaine 2019-41'!G46</f>
        <v>0.45833333333333398</v>
      </c>
      <c r="H46" s="62">
        <f>'Semaine 2019-41'!H46</f>
        <v>0.5</v>
      </c>
      <c r="I46" s="62">
        <f>'Semaine 2019-41'!I46</f>
        <v>0.54166666666666696</v>
      </c>
      <c r="J46" s="62">
        <f>'Semaine 2019-41'!J46</f>
        <v>0.58333333333333304</v>
      </c>
      <c r="K46" s="62">
        <f>'Semaine 2019-41'!K46</f>
        <v>0.625</v>
      </c>
      <c r="L46" s="62">
        <f>'Semaine 2019-41'!L46</f>
        <v>0.66666666666666696</v>
      </c>
      <c r="M46" s="62">
        <f>'Semaine 2019-41'!M46</f>
        <v>0.70833333333333304</v>
      </c>
      <c r="N46" s="62">
        <f>'Semaine 2019-41'!N46</f>
        <v>0.75</v>
      </c>
      <c r="O46" s="62">
        <f>'Semaine 2019-41'!O46</f>
        <v>0.79166666666666696</v>
      </c>
      <c r="P46" s="62">
        <f>'Semaine 2019-41'!P46</f>
        <v>0.83333333333333304</v>
      </c>
      <c r="Q46" s="62">
        <f>'Semaine 2019-41'!Q46</f>
        <v>0.875</v>
      </c>
      <c r="R46" s="62">
        <f>'Semaine 2019-41'!R46</f>
        <v>0.91666666666666596</v>
      </c>
      <c r="S46" s="62">
        <f>'Semaine 2019-41'!S46</f>
        <v>0.95833333333333304</v>
      </c>
      <c r="T46" s="62">
        <f>'Semaine 2019-41'!T46</f>
        <v>1</v>
      </c>
      <c r="U46" s="62">
        <f>'Semaine 2019-41'!U46</f>
        <v>1.0416666666666701</v>
      </c>
      <c r="V46" s="62">
        <v>0</v>
      </c>
    </row>
    <row r="47" spans="2:22">
      <c r="B47" t="str">
        <f>'Semaine 2019-41'!B47</f>
        <v>Natsuko</v>
      </c>
      <c r="C47" t="str">
        <f>IFERROR(MATCH($B47&amp;"|"&amp;$B46*1&amp;"|"&amp;TEXT(C$6,"[hh]:mm"),_Tbdd[ID],0),"")</f>
        <v/>
      </c>
      <c r="D47" t="str">
        <f>IFERROR(MATCH($B47&amp;"|"&amp;$B46*1&amp;"|"&amp;TEXT(D$6,"[hh]:mm"),_Tbdd[ID],0),"")</f>
        <v/>
      </c>
      <c r="E47" t="str">
        <f>IFERROR(MATCH($B47&amp;"|"&amp;$B46*1&amp;"|"&amp;TEXT(E$6,"[hh]:mm"),_Tbdd[ID],0),"")</f>
        <v/>
      </c>
      <c r="F47" t="str">
        <f>IFERROR(MATCH($B47&amp;"|"&amp;$B46*1&amp;"|"&amp;TEXT(F$6,"[hh]:mm"),_Tbdd[ID],0),"")</f>
        <v/>
      </c>
      <c r="G47" t="str">
        <f>IFERROR(MATCH($B47&amp;"|"&amp;$B46*1&amp;"|"&amp;TEXT(G$6,"[hh]:mm"),_Tbdd[ID],0),"")</f>
        <v/>
      </c>
      <c r="H47" t="str">
        <f>IFERROR(MATCH($B47&amp;"|"&amp;$B46*1&amp;"|"&amp;TEXT(H$6,"[hh]:mm"),_Tbdd[ID],0),"")</f>
        <v/>
      </c>
      <c r="I47" t="str">
        <f>IFERROR(MATCH($B47&amp;"|"&amp;$B46*1&amp;"|"&amp;TEXT(I$6,"[hh]:mm"),_Tbdd[ID],0),"")</f>
        <v/>
      </c>
      <c r="J47" t="str">
        <f>IFERROR(MATCH($B47&amp;"|"&amp;$B46*1&amp;"|"&amp;TEXT(J$6,"[hh]:mm"),_Tbdd[ID],0),"")</f>
        <v/>
      </c>
      <c r="K47" t="str">
        <f>IFERROR(MATCH($B47&amp;"|"&amp;$B46*1&amp;"|"&amp;TEXT(K$6,"[hh]:mm"),_Tbdd[ID],0),"")</f>
        <v/>
      </c>
      <c r="L47" t="str">
        <f>IFERROR(MATCH($B47&amp;"|"&amp;$B46*1&amp;"|"&amp;TEXT(L$6,"[hh]:mm"),_Tbdd[ID],0),"")</f>
        <v/>
      </c>
      <c r="M47" t="str">
        <f>IFERROR(MATCH($B47&amp;"|"&amp;$B46*1&amp;"|"&amp;TEXT(M$6,"[hh]:mm"),_Tbdd[ID],0),"")</f>
        <v/>
      </c>
      <c r="N47" t="str">
        <f>IFERROR(MATCH($B47&amp;"|"&amp;$B46*1&amp;"|"&amp;TEXT(N$6,"[hh]:mm"),_Tbdd[ID],0),"")</f>
        <v/>
      </c>
      <c r="O47" t="str">
        <f>IFERROR(MATCH($B47&amp;"|"&amp;$B46*1&amp;"|"&amp;TEXT(O$6,"[hh]:mm"),_Tbdd[ID],0),"")</f>
        <v/>
      </c>
      <c r="P47" t="str">
        <f>IFERROR(MATCH($B47&amp;"|"&amp;$B46*1&amp;"|"&amp;TEXT(P$6,"[hh]:mm"),_Tbdd[ID],0),"")</f>
        <v/>
      </c>
      <c r="Q47" t="str">
        <f>IFERROR(MATCH($B47&amp;"|"&amp;$B46*1&amp;"|"&amp;TEXT(Q$6,"[hh]:mm"),_Tbdd[ID],0),"")</f>
        <v/>
      </c>
      <c r="R47" t="str">
        <f>IFERROR(MATCH($B47&amp;"|"&amp;$B46*1&amp;"|"&amp;TEXT(R$6,"[hh]:mm"),_Tbdd[ID],0),"")</f>
        <v/>
      </c>
      <c r="S47" t="str">
        <f>IFERROR(MATCH($B47&amp;"|"&amp;$B46*1&amp;"|"&amp;TEXT(S$6,"[hh]:mm"),_Tbdd[ID],0),"")</f>
        <v/>
      </c>
      <c r="T47" t="str">
        <f>IFERROR(MATCH($B47&amp;"|"&amp;$B46*1&amp;"|"&amp;TEXT(T$6,"[hh]:mm"),_Tbdd[ID],0),"")</f>
        <v/>
      </c>
      <c r="U47" t="str">
        <f>IFERROR(MATCH($B47&amp;"|"&amp;$B46*1&amp;"|"&amp;TEXT(U$6,"[hh]:mm"),_Tbdd[ID],0),"")</f>
        <v/>
      </c>
      <c r="V47" t="str">
        <f>IFERROR(MATCH($B47&amp;"|"&amp;$B46*1&amp;"|"&amp;TEXT(V$6,"[hh]:mm"),_Tbdd[ID],0),"")</f>
        <v/>
      </c>
    </row>
    <row r="48" spans="2:22">
      <c r="B48" t="str">
        <f>'Semaine 2019-41'!B48</f>
        <v>Izumi</v>
      </c>
      <c r="C48" t="str">
        <f>IFERROR(MATCH($B48&amp;"|"&amp;$B46*1&amp;"|"&amp;TEXT(C$6,"[hh]:mm"),_Tbdd[ID],0),"")</f>
        <v/>
      </c>
      <c r="D48" t="str">
        <f>IFERROR(MATCH($B48&amp;"|"&amp;$B46*1&amp;"|"&amp;TEXT(D$6,"[hh]:mm"),_Tbdd[ID],0),"")</f>
        <v/>
      </c>
      <c r="E48" t="str">
        <f>IFERROR(MATCH($B48&amp;"|"&amp;$B46*1&amp;"|"&amp;TEXT(E$6,"[hh]:mm"),_Tbdd[ID],0),"")</f>
        <v/>
      </c>
      <c r="F48" t="str">
        <f>IFERROR(MATCH($B48&amp;"|"&amp;$B46*1&amp;"|"&amp;TEXT(F$6,"[hh]:mm"),_Tbdd[ID],0),"")</f>
        <v/>
      </c>
      <c r="G48" t="str">
        <f>IFERROR(MATCH($B48&amp;"|"&amp;$B46*1&amp;"|"&amp;TEXT(G$6,"[hh]:mm"),_Tbdd[ID],0),"")</f>
        <v/>
      </c>
      <c r="H48" t="str">
        <f>IFERROR(MATCH($B48&amp;"|"&amp;$B46*1&amp;"|"&amp;TEXT(H$6,"[hh]:mm"),_Tbdd[ID],0),"")</f>
        <v/>
      </c>
      <c r="I48" t="str">
        <f>IFERROR(MATCH($B48&amp;"|"&amp;$B46*1&amp;"|"&amp;TEXT(I$6,"[hh]:mm"),_Tbdd[ID],0),"")</f>
        <v/>
      </c>
      <c r="J48" t="str">
        <f>IFERROR(MATCH($B48&amp;"|"&amp;$B46*1&amp;"|"&amp;TEXT(J$6,"[hh]:mm"),_Tbdd[ID],0),"")</f>
        <v/>
      </c>
      <c r="K48" t="str">
        <f>IFERROR(MATCH($B48&amp;"|"&amp;$B46*1&amp;"|"&amp;TEXT(K$6,"[hh]:mm"),_Tbdd[ID],0),"")</f>
        <v/>
      </c>
      <c r="L48" t="str">
        <f>IFERROR(MATCH($B48&amp;"|"&amp;$B46*1&amp;"|"&amp;TEXT(L$6,"[hh]:mm"),_Tbdd[ID],0),"")</f>
        <v/>
      </c>
      <c r="M48" t="str">
        <f>IFERROR(MATCH($B48&amp;"|"&amp;$B46*1&amp;"|"&amp;TEXT(M$6,"[hh]:mm"),_Tbdd[ID],0),"")</f>
        <v/>
      </c>
      <c r="N48" t="str">
        <f>IFERROR(MATCH($B48&amp;"|"&amp;$B46*1&amp;"|"&amp;TEXT(N$6,"[hh]:mm"),_Tbdd[ID],0),"")</f>
        <v/>
      </c>
      <c r="O48" t="str">
        <f>IFERROR(MATCH($B48&amp;"|"&amp;$B46*1&amp;"|"&amp;TEXT(O$6,"[hh]:mm"),_Tbdd[ID],0),"")</f>
        <v/>
      </c>
      <c r="P48" t="str">
        <f>IFERROR(MATCH($B48&amp;"|"&amp;$B46*1&amp;"|"&amp;TEXT(P$6,"[hh]:mm"),_Tbdd[ID],0),"")</f>
        <v/>
      </c>
      <c r="Q48" t="str">
        <f>IFERROR(MATCH($B48&amp;"|"&amp;$B46*1&amp;"|"&amp;TEXT(Q$6,"[hh]:mm"),_Tbdd[ID],0),"")</f>
        <v/>
      </c>
      <c r="R48" t="str">
        <f>IFERROR(MATCH($B48&amp;"|"&amp;$B46*1&amp;"|"&amp;TEXT(R$6,"[hh]:mm"),_Tbdd[ID],0),"")</f>
        <v/>
      </c>
      <c r="S48" t="str">
        <f>IFERROR(MATCH($B48&amp;"|"&amp;$B46*1&amp;"|"&amp;TEXT(S$6,"[hh]:mm"),_Tbdd[ID],0),"")</f>
        <v/>
      </c>
      <c r="T48" t="str">
        <f>IFERROR(MATCH($B48&amp;"|"&amp;$B46*1&amp;"|"&amp;TEXT(T$6,"[hh]:mm"),_Tbdd[ID],0),"")</f>
        <v/>
      </c>
      <c r="U48" t="str">
        <f>IFERROR(MATCH($B48&amp;"|"&amp;$B46*1&amp;"|"&amp;TEXT(U$6,"[hh]:mm"),_Tbdd[ID],0),"")</f>
        <v/>
      </c>
      <c r="V48" t="str">
        <f>IFERROR(MATCH($B48&amp;"|"&amp;$B46*1&amp;"|"&amp;TEXT(V$6,"[hh]:mm"),_Tbdd[ID],0),"")</f>
        <v/>
      </c>
    </row>
    <row r="49" spans="2:22">
      <c r="B49" t="str">
        <f>'Semaine 2019-41'!B49</f>
        <v>Naho</v>
      </c>
      <c r="C49" t="str">
        <f>IFERROR(MATCH($B49&amp;"|"&amp;$B46*1&amp;"|"&amp;TEXT(C$6,"[hh]:mm"),_Tbdd[ID],0),"")</f>
        <v/>
      </c>
      <c r="D49" t="str">
        <f>IFERROR(MATCH($B49&amp;"|"&amp;$B46*1&amp;"|"&amp;TEXT(D$6,"[hh]:mm"),_Tbdd[ID],0),"")</f>
        <v/>
      </c>
      <c r="E49" t="str">
        <f>IFERROR(MATCH($B49&amp;"|"&amp;$B46*1&amp;"|"&amp;TEXT(E$6,"[hh]:mm"),_Tbdd[ID],0),"")</f>
        <v/>
      </c>
      <c r="F49" t="str">
        <f>IFERROR(MATCH($B49&amp;"|"&amp;$B46*1&amp;"|"&amp;TEXT(F$6,"[hh]:mm"),_Tbdd[ID],0),"")</f>
        <v/>
      </c>
      <c r="G49" t="str">
        <f>IFERROR(MATCH($B49&amp;"|"&amp;$B46*1&amp;"|"&amp;TEXT(G$6,"[hh]:mm"),_Tbdd[ID],0),"")</f>
        <v/>
      </c>
      <c r="H49" t="str">
        <f>IFERROR(MATCH($B49&amp;"|"&amp;$B46*1&amp;"|"&amp;TEXT(H$6,"[hh]:mm"),_Tbdd[ID],0),"")</f>
        <v/>
      </c>
      <c r="I49" t="str">
        <f>IFERROR(MATCH($B49&amp;"|"&amp;$B46*1&amp;"|"&amp;TEXT(I$6,"[hh]:mm"),_Tbdd[ID],0),"")</f>
        <v/>
      </c>
      <c r="J49" t="str">
        <f>IFERROR(MATCH($B49&amp;"|"&amp;$B46*1&amp;"|"&amp;TEXT(J$6,"[hh]:mm"),_Tbdd[ID],0),"")</f>
        <v/>
      </c>
      <c r="K49" t="str">
        <f>IFERROR(MATCH($B49&amp;"|"&amp;$B46*1&amp;"|"&amp;TEXT(K$6,"[hh]:mm"),_Tbdd[ID],0),"")</f>
        <v/>
      </c>
      <c r="L49" t="str">
        <f>IFERROR(MATCH($B49&amp;"|"&amp;$B46*1&amp;"|"&amp;TEXT(L$6,"[hh]:mm"),_Tbdd[ID],0),"")</f>
        <v/>
      </c>
      <c r="M49" t="str">
        <f>IFERROR(MATCH($B49&amp;"|"&amp;$B46*1&amp;"|"&amp;TEXT(M$6,"[hh]:mm"),_Tbdd[ID],0),"")</f>
        <v/>
      </c>
      <c r="N49" t="str">
        <f>IFERROR(MATCH($B49&amp;"|"&amp;$B46*1&amp;"|"&amp;TEXT(N$6,"[hh]:mm"),_Tbdd[ID],0),"")</f>
        <v/>
      </c>
      <c r="O49" t="str">
        <f>IFERROR(MATCH($B49&amp;"|"&amp;$B46*1&amp;"|"&amp;TEXT(O$6,"[hh]:mm"),_Tbdd[ID],0),"")</f>
        <v/>
      </c>
      <c r="P49" t="str">
        <f>IFERROR(MATCH($B49&amp;"|"&amp;$B46*1&amp;"|"&amp;TEXT(P$6,"[hh]:mm"),_Tbdd[ID],0),"")</f>
        <v/>
      </c>
      <c r="Q49" t="str">
        <f>IFERROR(MATCH($B49&amp;"|"&amp;$B46*1&amp;"|"&amp;TEXT(Q$6,"[hh]:mm"),_Tbdd[ID],0),"")</f>
        <v/>
      </c>
      <c r="R49" t="str">
        <f>IFERROR(MATCH($B49&amp;"|"&amp;$B46*1&amp;"|"&amp;TEXT(R$6,"[hh]:mm"),_Tbdd[ID],0),"")</f>
        <v/>
      </c>
      <c r="S49" t="str">
        <f>IFERROR(MATCH($B49&amp;"|"&amp;$B46*1&amp;"|"&amp;TEXT(S$6,"[hh]:mm"),_Tbdd[ID],0),"")</f>
        <v/>
      </c>
      <c r="T49" t="str">
        <f>IFERROR(MATCH($B49&amp;"|"&amp;$B46*1&amp;"|"&amp;TEXT(T$6,"[hh]:mm"),_Tbdd[ID],0),"")</f>
        <v/>
      </c>
      <c r="U49" t="str">
        <f>IFERROR(MATCH($B49&amp;"|"&amp;$B46*1&amp;"|"&amp;TEXT(U$6,"[hh]:mm"),_Tbdd[ID],0),"")</f>
        <v/>
      </c>
      <c r="V49" t="str">
        <f>IFERROR(MATCH($B49&amp;"|"&amp;$B46*1&amp;"|"&amp;TEXT(V$6,"[hh]:mm"),_Tbdd[ID],0),"")</f>
        <v/>
      </c>
    </row>
    <row r="50" spans="2:22">
      <c r="B50" t="str">
        <f>'Semaine 2019-41'!B50</f>
        <v>Sachiko</v>
      </c>
      <c r="C50" t="str">
        <f>IFERROR(MATCH($B50&amp;"|"&amp;$B46*1&amp;"|"&amp;TEXT(C$6,"[hh]:mm"),_Tbdd[ID],0),"")</f>
        <v/>
      </c>
      <c r="D50" t="str">
        <f>IFERROR(MATCH($B50&amp;"|"&amp;$B46*1&amp;"|"&amp;TEXT(D$6,"[hh]:mm"),_Tbdd[ID],0),"")</f>
        <v/>
      </c>
      <c r="E50" t="str">
        <f>IFERROR(MATCH($B50&amp;"|"&amp;$B46*1&amp;"|"&amp;TEXT(E$6,"[hh]:mm"),_Tbdd[ID],0),"")</f>
        <v/>
      </c>
      <c r="F50" t="str">
        <f>IFERROR(MATCH($B50&amp;"|"&amp;$B46*1&amp;"|"&amp;TEXT(F$6,"[hh]:mm"),_Tbdd[ID],0),"")</f>
        <v/>
      </c>
      <c r="G50" t="str">
        <f>IFERROR(MATCH($B50&amp;"|"&amp;$B46*1&amp;"|"&amp;TEXT(G$6,"[hh]:mm"),_Tbdd[ID],0),"")</f>
        <v/>
      </c>
      <c r="H50" t="str">
        <f>IFERROR(MATCH($B50&amp;"|"&amp;$B46*1&amp;"|"&amp;TEXT(H$6,"[hh]:mm"),_Tbdd[ID],0),"")</f>
        <v/>
      </c>
      <c r="I50" t="str">
        <f>IFERROR(MATCH($B50&amp;"|"&amp;$B46*1&amp;"|"&amp;TEXT(I$6,"[hh]:mm"),_Tbdd[ID],0),"")</f>
        <v/>
      </c>
      <c r="J50" t="str">
        <f>IFERROR(MATCH($B50&amp;"|"&amp;$B46*1&amp;"|"&amp;TEXT(J$6,"[hh]:mm"),_Tbdd[ID],0),"")</f>
        <v/>
      </c>
      <c r="K50" t="str">
        <f>IFERROR(MATCH($B50&amp;"|"&amp;$B46*1&amp;"|"&amp;TEXT(K$6,"[hh]:mm"),_Tbdd[ID],0),"")</f>
        <v/>
      </c>
      <c r="L50" t="str">
        <f>IFERROR(MATCH($B50&amp;"|"&amp;$B46*1&amp;"|"&amp;TEXT(L$6,"[hh]:mm"),_Tbdd[ID],0),"")</f>
        <v/>
      </c>
      <c r="M50" t="str">
        <f>IFERROR(MATCH($B50&amp;"|"&amp;$B46*1&amp;"|"&amp;TEXT(M$6,"[hh]:mm"),_Tbdd[ID],0),"")</f>
        <v/>
      </c>
      <c r="N50" t="str">
        <f>IFERROR(MATCH($B50&amp;"|"&amp;$B46*1&amp;"|"&amp;TEXT(N$6,"[hh]:mm"),_Tbdd[ID],0),"")</f>
        <v/>
      </c>
      <c r="O50" t="str">
        <f>IFERROR(MATCH($B50&amp;"|"&amp;$B46*1&amp;"|"&amp;TEXT(O$6,"[hh]:mm"),_Tbdd[ID],0),"")</f>
        <v/>
      </c>
      <c r="P50" t="str">
        <f>IFERROR(MATCH($B50&amp;"|"&amp;$B46*1&amp;"|"&amp;TEXT(P$6,"[hh]:mm"),_Tbdd[ID],0),"")</f>
        <v/>
      </c>
      <c r="Q50" t="str">
        <f>IFERROR(MATCH($B50&amp;"|"&amp;$B46*1&amp;"|"&amp;TEXT(Q$6,"[hh]:mm"),_Tbdd[ID],0),"")</f>
        <v/>
      </c>
      <c r="R50" t="str">
        <f>IFERROR(MATCH($B50&amp;"|"&amp;$B46*1&amp;"|"&amp;TEXT(R$6,"[hh]:mm"),_Tbdd[ID],0),"")</f>
        <v/>
      </c>
      <c r="S50" t="str">
        <f>IFERROR(MATCH($B50&amp;"|"&amp;$B46*1&amp;"|"&amp;TEXT(S$6,"[hh]:mm"),_Tbdd[ID],0),"")</f>
        <v/>
      </c>
      <c r="T50" t="str">
        <f>IFERROR(MATCH($B50&amp;"|"&amp;$B46*1&amp;"|"&amp;TEXT(T$6,"[hh]:mm"),_Tbdd[ID],0),"")</f>
        <v/>
      </c>
      <c r="U50" t="str">
        <f>IFERROR(MATCH($B50&amp;"|"&amp;$B46*1&amp;"|"&amp;TEXT(U$6,"[hh]:mm"),_Tbdd[ID],0),"")</f>
        <v/>
      </c>
      <c r="V50" t="str">
        <f>IFERROR(MATCH($B50&amp;"|"&amp;$B46*1&amp;"|"&amp;TEXT(V$6,"[hh]:mm"),_Tbdd[ID],0),"")</f>
        <v/>
      </c>
    </row>
    <row r="51" spans="2:22">
      <c r="B51" t="str">
        <f>'Semaine 2019-41'!B51</f>
        <v>X</v>
      </c>
      <c r="C51" t="str">
        <f>IFERROR(MATCH($B51&amp;"|"&amp;$B46*1&amp;"|"&amp;TEXT(C$6,"[hh]:mm"),_Tbdd[ID],0),"")</f>
        <v/>
      </c>
      <c r="D51" t="str">
        <f>IFERROR(MATCH($B51&amp;"|"&amp;$B46*1&amp;"|"&amp;TEXT(D$6,"[hh]:mm"),_Tbdd[ID],0),"")</f>
        <v/>
      </c>
      <c r="E51" t="str">
        <f>IFERROR(MATCH($B51&amp;"|"&amp;$B46*1&amp;"|"&amp;TEXT(E$6,"[hh]:mm"),_Tbdd[ID],0),"")</f>
        <v/>
      </c>
      <c r="F51" t="str">
        <f>IFERROR(MATCH($B51&amp;"|"&amp;$B46*1&amp;"|"&amp;TEXT(F$6,"[hh]:mm"),_Tbdd[ID],0),"")</f>
        <v/>
      </c>
      <c r="G51" t="str">
        <f>IFERROR(MATCH($B51&amp;"|"&amp;$B46*1&amp;"|"&amp;TEXT(G$6,"[hh]:mm"),_Tbdd[ID],0),"")</f>
        <v/>
      </c>
      <c r="H51" t="str">
        <f>IFERROR(MATCH($B51&amp;"|"&amp;$B46*1&amp;"|"&amp;TEXT(H$6,"[hh]:mm"),_Tbdd[ID],0),"")</f>
        <v/>
      </c>
      <c r="I51" t="str">
        <f>IFERROR(MATCH($B51&amp;"|"&amp;$B46*1&amp;"|"&amp;TEXT(I$6,"[hh]:mm"),_Tbdd[ID],0),"")</f>
        <v/>
      </c>
      <c r="J51" t="str">
        <f>IFERROR(MATCH($B51&amp;"|"&amp;$B46*1&amp;"|"&amp;TEXT(J$6,"[hh]:mm"),_Tbdd[ID],0),"")</f>
        <v/>
      </c>
      <c r="K51" t="str">
        <f>IFERROR(MATCH($B51&amp;"|"&amp;$B46*1&amp;"|"&amp;TEXT(K$6,"[hh]:mm"),_Tbdd[ID],0),"")</f>
        <v/>
      </c>
      <c r="L51" t="str">
        <f>IFERROR(MATCH($B51&amp;"|"&amp;$B46*1&amp;"|"&amp;TEXT(L$6,"[hh]:mm"),_Tbdd[ID],0),"")</f>
        <v/>
      </c>
      <c r="M51" t="str">
        <f>IFERROR(MATCH($B51&amp;"|"&amp;$B46*1&amp;"|"&amp;TEXT(M$6,"[hh]:mm"),_Tbdd[ID],0),"")</f>
        <v/>
      </c>
      <c r="N51" t="str">
        <f>IFERROR(MATCH($B51&amp;"|"&amp;$B46*1&amp;"|"&amp;TEXT(N$6,"[hh]:mm"),_Tbdd[ID],0),"")</f>
        <v/>
      </c>
      <c r="O51" t="str">
        <f>IFERROR(MATCH($B51&amp;"|"&amp;$B46*1&amp;"|"&amp;TEXT(O$6,"[hh]:mm"),_Tbdd[ID],0),"")</f>
        <v/>
      </c>
      <c r="P51" t="str">
        <f>IFERROR(MATCH($B51&amp;"|"&amp;$B46*1&amp;"|"&amp;TEXT(P$6,"[hh]:mm"),_Tbdd[ID],0),"")</f>
        <v/>
      </c>
      <c r="Q51" t="str">
        <f>IFERROR(MATCH($B51&amp;"|"&amp;$B46*1&amp;"|"&amp;TEXT(Q$6,"[hh]:mm"),_Tbdd[ID],0),"")</f>
        <v/>
      </c>
      <c r="R51" t="str">
        <f>IFERROR(MATCH($B51&amp;"|"&amp;$B46*1&amp;"|"&amp;TEXT(R$6,"[hh]:mm"),_Tbdd[ID],0),"")</f>
        <v/>
      </c>
      <c r="S51" t="str">
        <f>IFERROR(MATCH($B51&amp;"|"&amp;$B46*1&amp;"|"&amp;TEXT(S$6,"[hh]:mm"),_Tbdd[ID],0),"")</f>
        <v/>
      </c>
      <c r="T51" t="str">
        <f>IFERROR(MATCH($B51&amp;"|"&amp;$B46*1&amp;"|"&amp;TEXT(T$6,"[hh]:mm"),_Tbdd[ID],0),"")</f>
        <v/>
      </c>
      <c r="U51" t="str">
        <f>IFERROR(MATCH($B51&amp;"|"&amp;$B46*1&amp;"|"&amp;TEXT(U$6,"[hh]:mm"),_Tbdd[ID],0),"")</f>
        <v/>
      </c>
      <c r="V51" t="str">
        <f>IFERROR(MATCH($B51&amp;"|"&amp;$B46*1&amp;"|"&amp;TEXT(V$6,"[hh]:mm"),_Tbdd[ID],0),"")</f>
        <v/>
      </c>
    </row>
    <row r="52" spans="2:22">
      <c r="B52" t="str">
        <f>'Semaine 2019-41'!B52</f>
        <v>y</v>
      </c>
      <c r="C52" t="str">
        <f>IFERROR(MATCH($B52&amp;"|"&amp;$B46*1&amp;"|"&amp;TEXT(C$6,"[hh]:mm"),_Tbdd[ID],0),"")</f>
        <v/>
      </c>
      <c r="D52" t="str">
        <f>IFERROR(MATCH($B52&amp;"|"&amp;$B46*1&amp;"|"&amp;TEXT(D$6,"[hh]:mm"),_Tbdd[ID],0),"")</f>
        <v/>
      </c>
      <c r="E52" t="str">
        <f>IFERROR(MATCH($B52&amp;"|"&amp;$B46*1&amp;"|"&amp;TEXT(E$6,"[hh]:mm"),_Tbdd[ID],0),"")</f>
        <v/>
      </c>
      <c r="F52" t="str">
        <f>IFERROR(MATCH($B52&amp;"|"&amp;$B46*1&amp;"|"&amp;TEXT(F$6,"[hh]:mm"),_Tbdd[ID],0),"")</f>
        <v/>
      </c>
      <c r="G52" t="str">
        <f>IFERROR(MATCH($B52&amp;"|"&amp;$B46*1&amp;"|"&amp;TEXT(G$6,"[hh]:mm"),_Tbdd[ID],0),"")</f>
        <v/>
      </c>
      <c r="H52" t="str">
        <f>IFERROR(MATCH($B52&amp;"|"&amp;$B46*1&amp;"|"&amp;TEXT(H$6,"[hh]:mm"),_Tbdd[ID],0),"")</f>
        <v/>
      </c>
      <c r="I52" t="str">
        <f>IFERROR(MATCH($B52&amp;"|"&amp;$B46*1&amp;"|"&amp;TEXT(I$6,"[hh]:mm"),_Tbdd[ID],0),"")</f>
        <v/>
      </c>
      <c r="J52" t="str">
        <f>IFERROR(MATCH($B52&amp;"|"&amp;$B46*1&amp;"|"&amp;TEXT(J$6,"[hh]:mm"),_Tbdd[ID],0),"")</f>
        <v/>
      </c>
      <c r="K52" t="str">
        <f>IFERROR(MATCH($B52&amp;"|"&amp;$B46*1&amp;"|"&amp;TEXT(K$6,"[hh]:mm"),_Tbdd[ID],0),"")</f>
        <v/>
      </c>
      <c r="L52" t="str">
        <f>IFERROR(MATCH($B52&amp;"|"&amp;$B46*1&amp;"|"&amp;TEXT(L$6,"[hh]:mm"),_Tbdd[ID],0),"")</f>
        <v/>
      </c>
      <c r="M52" t="str">
        <f>IFERROR(MATCH($B52&amp;"|"&amp;$B46*1&amp;"|"&amp;TEXT(M$6,"[hh]:mm"),_Tbdd[ID],0),"")</f>
        <v/>
      </c>
      <c r="N52" t="str">
        <f>IFERROR(MATCH($B52&amp;"|"&amp;$B46*1&amp;"|"&amp;TEXT(N$6,"[hh]:mm"),_Tbdd[ID],0),"")</f>
        <v/>
      </c>
      <c r="O52" t="str">
        <f>IFERROR(MATCH($B52&amp;"|"&amp;$B46*1&amp;"|"&amp;TEXT(O$6,"[hh]:mm"),_Tbdd[ID],0),"")</f>
        <v/>
      </c>
      <c r="P52" t="str">
        <f>IFERROR(MATCH($B52&amp;"|"&amp;$B46*1&amp;"|"&amp;TEXT(P$6,"[hh]:mm"),_Tbdd[ID],0),"")</f>
        <v/>
      </c>
      <c r="Q52" t="str">
        <f>IFERROR(MATCH($B52&amp;"|"&amp;$B46*1&amp;"|"&amp;TEXT(Q$6,"[hh]:mm"),_Tbdd[ID],0),"")</f>
        <v/>
      </c>
      <c r="R52" t="str">
        <f>IFERROR(MATCH($B52&amp;"|"&amp;$B46*1&amp;"|"&amp;TEXT(R$6,"[hh]:mm"),_Tbdd[ID],0),"")</f>
        <v/>
      </c>
      <c r="S52" t="str">
        <f>IFERROR(MATCH($B52&amp;"|"&amp;$B46*1&amp;"|"&amp;TEXT(S$6,"[hh]:mm"),_Tbdd[ID],0),"")</f>
        <v/>
      </c>
      <c r="T52" t="str">
        <f>IFERROR(MATCH($B52&amp;"|"&amp;$B46*1&amp;"|"&amp;TEXT(T$6,"[hh]:mm"),_Tbdd[ID],0),"")</f>
        <v/>
      </c>
      <c r="U52" t="str">
        <f>IFERROR(MATCH($B52&amp;"|"&amp;$B46*1&amp;"|"&amp;TEXT(U$6,"[hh]:mm"),_Tbdd[ID],0),"")</f>
        <v/>
      </c>
      <c r="V52" t="str">
        <f>IFERROR(MATCH($B52&amp;"|"&amp;$B46*1&amp;"|"&amp;TEXT(V$6,"[hh]:mm"),_Tbdd[ID],0),"")</f>
        <v/>
      </c>
    </row>
    <row r="54" spans="2:22">
      <c r="B54" s="63">
        <f>'Semaine 2019-41'!B54</f>
        <v>43751</v>
      </c>
      <c r="C54" s="62">
        <f>'Semaine 2019-41'!C54</f>
        <v>0.29166666666666669</v>
      </c>
      <c r="D54" s="62">
        <f>'Semaine 2019-41'!D54</f>
        <v>0.33333333333333331</v>
      </c>
      <c r="E54" s="62">
        <f>'Semaine 2019-41'!E54</f>
        <v>0.375</v>
      </c>
      <c r="F54" s="62">
        <f>'Semaine 2019-41'!F54</f>
        <v>0.41666666666666702</v>
      </c>
      <c r="G54" s="62">
        <f>'Semaine 2019-41'!G54</f>
        <v>0.45833333333333398</v>
      </c>
      <c r="H54" s="62">
        <f>'Semaine 2019-41'!H54</f>
        <v>0.5</v>
      </c>
      <c r="I54" s="62">
        <f>'Semaine 2019-41'!I54</f>
        <v>0.54166666666666696</v>
      </c>
      <c r="J54" s="62">
        <f>'Semaine 2019-41'!J54</f>
        <v>0.58333333333333304</v>
      </c>
      <c r="K54" s="62">
        <f>'Semaine 2019-41'!K54</f>
        <v>0.625</v>
      </c>
      <c r="L54" s="62">
        <f>'Semaine 2019-41'!L54</f>
        <v>0.66666666666666696</v>
      </c>
      <c r="M54" s="62">
        <f>'Semaine 2019-41'!M54</f>
        <v>0.70833333333333304</v>
      </c>
      <c r="N54" s="62">
        <f>'Semaine 2019-41'!N54</f>
        <v>0.75</v>
      </c>
      <c r="O54" s="62">
        <f>'Semaine 2019-41'!O54</f>
        <v>0.79166666666666696</v>
      </c>
      <c r="P54" s="62">
        <f>'Semaine 2019-41'!P54</f>
        <v>0.83333333333333304</v>
      </c>
      <c r="Q54" s="62">
        <f>'Semaine 2019-41'!Q54</f>
        <v>0.875</v>
      </c>
      <c r="R54" s="62">
        <f>'Semaine 2019-41'!R54</f>
        <v>0.91666666666666596</v>
      </c>
      <c r="S54" s="62">
        <f>'Semaine 2019-41'!S54</f>
        <v>0.95833333333333304</v>
      </c>
      <c r="T54" s="62">
        <f>'Semaine 2019-41'!T54</f>
        <v>1</v>
      </c>
      <c r="U54" s="62">
        <f>'Semaine 2019-41'!U54</f>
        <v>1.0416666666666701</v>
      </c>
      <c r="V54" s="62">
        <v>0</v>
      </c>
    </row>
    <row r="55" spans="2:22">
      <c r="B55" t="str">
        <f>'Semaine 2019-41'!B55</f>
        <v>Natsuko</v>
      </c>
      <c r="C55" t="str">
        <f>IFERROR(MATCH($B55&amp;"|"&amp;$B54*1&amp;"|"&amp;TEXT(C$6,"[hh]:mm"),_Tbdd[ID],0),"")</f>
        <v/>
      </c>
      <c r="D55" t="str">
        <f>IFERROR(MATCH($B55&amp;"|"&amp;$B54*1&amp;"|"&amp;TEXT(D$6,"[hh]:mm"),_Tbdd[ID],0),"")</f>
        <v/>
      </c>
      <c r="E55" t="str">
        <f>IFERROR(MATCH($B55&amp;"|"&amp;$B54*1&amp;"|"&amp;TEXT(E$6,"[hh]:mm"),_Tbdd[ID],0),"")</f>
        <v/>
      </c>
      <c r="F55" t="str">
        <f>IFERROR(MATCH($B55&amp;"|"&amp;$B54*1&amp;"|"&amp;TEXT(F$6,"[hh]:mm"),_Tbdd[ID],0),"")</f>
        <v/>
      </c>
      <c r="G55" t="str">
        <f>IFERROR(MATCH($B55&amp;"|"&amp;$B54*1&amp;"|"&amp;TEXT(G$6,"[hh]:mm"),_Tbdd[ID],0),"")</f>
        <v/>
      </c>
      <c r="H55" t="str">
        <f>IFERROR(MATCH($B55&amp;"|"&amp;$B54*1&amp;"|"&amp;TEXT(H$6,"[hh]:mm"),_Tbdd[ID],0),"")</f>
        <v/>
      </c>
      <c r="I55" t="str">
        <f>IFERROR(MATCH($B55&amp;"|"&amp;$B54*1&amp;"|"&amp;TEXT(I$6,"[hh]:mm"),_Tbdd[ID],0),"")</f>
        <v/>
      </c>
      <c r="J55" t="str">
        <f>IFERROR(MATCH($B55&amp;"|"&amp;$B54*1&amp;"|"&amp;TEXT(J$6,"[hh]:mm"),_Tbdd[ID],0),"")</f>
        <v/>
      </c>
      <c r="K55" t="str">
        <f>IFERROR(MATCH($B55&amp;"|"&amp;$B54*1&amp;"|"&amp;TEXT(K$6,"[hh]:mm"),_Tbdd[ID],0),"")</f>
        <v/>
      </c>
      <c r="L55" t="str">
        <f>IFERROR(MATCH($B55&amp;"|"&amp;$B54*1&amp;"|"&amp;TEXT(L$6,"[hh]:mm"),_Tbdd[ID],0),"")</f>
        <v/>
      </c>
      <c r="M55" t="str">
        <f>IFERROR(MATCH($B55&amp;"|"&amp;$B54*1&amp;"|"&amp;TEXT(M$6,"[hh]:mm"),_Tbdd[ID],0),"")</f>
        <v/>
      </c>
      <c r="N55" t="str">
        <f>IFERROR(MATCH($B55&amp;"|"&amp;$B54*1&amp;"|"&amp;TEXT(N$6,"[hh]:mm"),_Tbdd[ID],0),"")</f>
        <v/>
      </c>
      <c r="O55" t="str">
        <f>IFERROR(MATCH($B55&amp;"|"&amp;$B54*1&amp;"|"&amp;TEXT(O$6,"[hh]:mm"),_Tbdd[ID],0),"")</f>
        <v/>
      </c>
      <c r="P55" t="str">
        <f>IFERROR(MATCH($B55&amp;"|"&amp;$B54*1&amp;"|"&amp;TEXT(P$6,"[hh]:mm"),_Tbdd[ID],0),"")</f>
        <v/>
      </c>
      <c r="Q55" t="str">
        <f>IFERROR(MATCH($B55&amp;"|"&amp;$B54*1&amp;"|"&amp;TEXT(Q$6,"[hh]:mm"),_Tbdd[ID],0),"")</f>
        <v/>
      </c>
      <c r="R55" t="str">
        <f>IFERROR(MATCH($B55&amp;"|"&amp;$B54*1&amp;"|"&amp;TEXT(R$6,"[hh]:mm"),_Tbdd[ID],0),"")</f>
        <v/>
      </c>
      <c r="S55" t="str">
        <f>IFERROR(MATCH($B55&amp;"|"&amp;$B54*1&amp;"|"&amp;TEXT(S$6,"[hh]:mm"),_Tbdd[ID],0),"")</f>
        <v/>
      </c>
      <c r="T55" t="str">
        <f>IFERROR(MATCH($B55&amp;"|"&amp;$B54*1&amp;"|"&amp;TEXT(T$6,"[hh]:mm"),_Tbdd[ID],0),"")</f>
        <v/>
      </c>
      <c r="U55" t="str">
        <f>IFERROR(MATCH($B55&amp;"|"&amp;$B54*1&amp;"|"&amp;TEXT(U$6,"[hh]:mm"),_Tbdd[ID],0),"")</f>
        <v/>
      </c>
      <c r="V55" t="str">
        <f>IFERROR(MATCH($B55&amp;"|"&amp;$B54*1&amp;"|"&amp;TEXT(V$6,"[hh]:mm"),_Tbdd[ID],0),"")</f>
        <v/>
      </c>
    </row>
    <row r="56" spans="2:22">
      <c r="B56" t="str">
        <f>'Semaine 2019-41'!B56</f>
        <v>Izumi</v>
      </c>
      <c r="C56" t="str">
        <f>IFERROR(MATCH($B56&amp;"|"&amp;$B54*1&amp;"|"&amp;TEXT(C$6,"[hh]:mm"),_Tbdd[ID],0),"")</f>
        <v/>
      </c>
      <c r="D56" t="str">
        <f>IFERROR(MATCH($B56&amp;"|"&amp;$B54*1&amp;"|"&amp;TEXT(D$6,"[hh]:mm"),_Tbdd[ID],0),"")</f>
        <v/>
      </c>
      <c r="E56" t="str">
        <f>IFERROR(MATCH($B56&amp;"|"&amp;$B54*1&amp;"|"&amp;TEXT(E$6,"[hh]:mm"),_Tbdd[ID],0),"")</f>
        <v/>
      </c>
      <c r="F56" t="str">
        <f>IFERROR(MATCH($B56&amp;"|"&amp;$B54*1&amp;"|"&amp;TEXT(F$6,"[hh]:mm"),_Tbdd[ID],0),"")</f>
        <v/>
      </c>
      <c r="G56" t="str">
        <f>IFERROR(MATCH($B56&amp;"|"&amp;$B54*1&amp;"|"&amp;TEXT(G$6,"[hh]:mm"),_Tbdd[ID],0),"")</f>
        <v/>
      </c>
      <c r="H56" t="str">
        <f>IFERROR(MATCH($B56&amp;"|"&amp;$B54*1&amp;"|"&amp;TEXT(H$6,"[hh]:mm"),_Tbdd[ID],0),"")</f>
        <v/>
      </c>
      <c r="I56" t="str">
        <f>IFERROR(MATCH($B56&amp;"|"&amp;$B54*1&amp;"|"&amp;TEXT(I$6,"[hh]:mm"),_Tbdd[ID],0),"")</f>
        <v/>
      </c>
      <c r="J56" t="str">
        <f>IFERROR(MATCH($B56&amp;"|"&amp;$B54*1&amp;"|"&amp;TEXT(J$6,"[hh]:mm"),_Tbdd[ID],0),"")</f>
        <v/>
      </c>
      <c r="K56" t="str">
        <f>IFERROR(MATCH($B56&amp;"|"&amp;$B54*1&amp;"|"&amp;TEXT(K$6,"[hh]:mm"),_Tbdd[ID],0),"")</f>
        <v/>
      </c>
      <c r="L56" t="str">
        <f>IFERROR(MATCH($B56&amp;"|"&amp;$B54*1&amp;"|"&amp;TEXT(L$6,"[hh]:mm"),_Tbdd[ID],0),"")</f>
        <v/>
      </c>
      <c r="M56" t="str">
        <f>IFERROR(MATCH($B56&amp;"|"&amp;$B54*1&amp;"|"&amp;TEXT(M$6,"[hh]:mm"),_Tbdd[ID],0),"")</f>
        <v/>
      </c>
      <c r="N56" t="str">
        <f>IFERROR(MATCH($B56&amp;"|"&amp;$B54*1&amp;"|"&amp;TEXT(N$6,"[hh]:mm"),_Tbdd[ID],0),"")</f>
        <v/>
      </c>
      <c r="O56" t="str">
        <f>IFERROR(MATCH($B56&amp;"|"&amp;$B54*1&amp;"|"&amp;TEXT(O$6,"[hh]:mm"),_Tbdd[ID],0),"")</f>
        <v/>
      </c>
      <c r="P56" t="str">
        <f>IFERROR(MATCH($B56&amp;"|"&amp;$B54*1&amp;"|"&amp;TEXT(P$6,"[hh]:mm"),_Tbdd[ID],0),"")</f>
        <v/>
      </c>
      <c r="Q56" t="str">
        <f>IFERROR(MATCH($B56&amp;"|"&amp;$B54*1&amp;"|"&amp;TEXT(Q$6,"[hh]:mm"),_Tbdd[ID],0),"")</f>
        <v/>
      </c>
      <c r="R56" t="str">
        <f>IFERROR(MATCH($B56&amp;"|"&amp;$B54*1&amp;"|"&amp;TEXT(R$6,"[hh]:mm"),_Tbdd[ID],0),"")</f>
        <v/>
      </c>
      <c r="S56" t="str">
        <f>IFERROR(MATCH($B56&amp;"|"&amp;$B54*1&amp;"|"&amp;TEXT(S$6,"[hh]:mm"),_Tbdd[ID],0),"")</f>
        <v/>
      </c>
      <c r="T56" t="str">
        <f>IFERROR(MATCH($B56&amp;"|"&amp;$B54*1&amp;"|"&amp;TEXT(T$6,"[hh]:mm"),_Tbdd[ID],0),"")</f>
        <v/>
      </c>
      <c r="U56" t="str">
        <f>IFERROR(MATCH($B56&amp;"|"&amp;$B54*1&amp;"|"&amp;TEXT(U$6,"[hh]:mm"),_Tbdd[ID],0),"")</f>
        <v/>
      </c>
      <c r="V56" t="str">
        <f>IFERROR(MATCH($B56&amp;"|"&amp;$B54*1&amp;"|"&amp;TEXT(V$6,"[hh]:mm"),_Tbdd[ID],0),"")</f>
        <v/>
      </c>
    </row>
    <row r="57" spans="2:22">
      <c r="B57" t="str">
        <f>'Semaine 2019-41'!B57</f>
        <v>Naho</v>
      </c>
      <c r="C57" t="str">
        <f>IFERROR(MATCH($B57&amp;"|"&amp;$B54*1&amp;"|"&amp;TEXT(C$6,"[hh]:mm"),_Tbdd[ID],0),"")</f>
        <v/>
      </c>
      <c r="D57" t="str">
        <f>IFERROR(MATCH($B57&amp;"|"&amp;$B54*1&amp;"|"&amp;TEXT(D$6,"[hh]:mm"),_Tbdd[ID],0),"")</f>
        <v/>
      </c>
      <c r="E57" t="str">
        <f>IFERROR(MATCH($B57&amp;"|"&amp;$B54*1&amp;"|"&amp;TEXT(E$6,"[hh]:mm"),_Tbdd[ID],0),"")</f>
        <v/>
      </c>
      <c r="F57" t="str">
        <f>IFERROR(MATCH($B57&amp;"|"&amp;$B54*1&amp;"|"&amp;TEXT(F$6,"[hh]:mm"),_Tbdd[ID],0),"")</f>
        <v/>
      </c>
      <c r="G57" t="str">
        <f>IFERROR(MATCH($B57&amp;"|"&amp;$B54*1&amp;"|"&amp;TEXT(G$6,"[hh]:mm"),_Tbdd[ID],0),"")</f>
        <v/>
      </c>
      <c r="H57" t="str">
        <f>IFERROR(MATCH($B57&amp;"|"&amp;$B54*1&amp;"|"&amp;TEXT(H$6,"[hh]:mm"),_Tbdd[ID],0),"")</f>
        <v/>
      </c>
      <c r="I57" t="str">
        <f>IFERROR(MATCH($B57&amp;"|"&amp;$B54*1&amp;"|"&amp;TEXT(I$6,"[hh]:mm"),_Tbdd[ID],0),"")</f>
        <v/>
      </c>
      <c r="J57" t="str">
        <f>IFERROR(MATCH($B57&amp;"|"&amp;$B54*1&amp;"|"&amp;TEXT(J$6,"[hh]:mm"),_Tbdd[ID],0),"")</f>
        <v/>
      </c>
      <c r="K57" t="str">
        <f>IFERROR(MATCH($B57&amp;"|"&amp;$B54*1&amp;"|"&amp;TEXT(K$6,"[hh]:mm"),_Tbdd[ID],0),"")</f>
        <v/>
      </c>
      <c r="L57" t="str">
        <f>IFERROR(MATCH($B57&amp;"|"&amp;$B54*1&amp;"|"&amp;TEXT(L$6,"[hh]:mm"),_Tbdd[ID],0),"")</f>
        <v/>
      </c>
      <c r="M57" t="str">
        <f>IFERROR(MATCH($B57&amp;"|"&amp;$B54*1&amp;"|"&amp;TEXT(M$6,"[hh]:mm"),_Tbdd[ID],0),"")</f>
        <v/>
      </c>
      <c r="N57" t="str">
        <f>IFERROR(MATCH($B57&amp;"|"&amp;$B54*1&amp;"|"&amp;TEXT(N$6,"[hh]:mm"),_Tbdd[ID],0),"")</f>
        <v/>
      </c>
      <c r="O57" t="str">
        <f>IFERROR(MATCH($B57&amp;"|"&amp;$B54*1&amp;"|"&amp;TEXT(O$6,"[hh]:mm"),_Tbdd[ID],0),"")</f>
        <v/>
      </c>
      <c r="P57" t="str">
        <f>IFERROR(MATCH($B57&amp;"|"&amp;$B54*1&amp;"|"&amp;TEXT(P$6,"[hh]:mm"),_Tbdd[ID],0),"")</f>
        <v/>
      </c>
      <c r="Q57" t="str">
        <f>IFERROR(MATCH($B57&amp;"|"&amp;$B54*1&amp;"|"&amp;TEXT(Q$6,"[hh]:mm"),_Tbdd[ID],0),"")</f>
        <v/>
      </c>
      <c r="R57" t="str">
        <f>IFERROR(MATCH($B57&amp;"|"&amp;$B54*1&amp;"|"&amp;TEXT(R$6,"[hh]:mm"),_Tbdd[ID],0),"")</f>
        <v/>
      </c>
      <c r="S57" t="str">
        <f>IFERROR(MATCH($B57&amp;"|"&amp;$B54*1&amp;"|"&amp;TEXT(S$6,"[hh]:mm"),_Tbdd[ID],0),"")</f>
        <v/>
      </c>
      <c r="T57" t="str">
        <f>IFERROR(MATCH($B57&amp;"|"&amp;$B54*1&amp;"|"&amp;TEXT(T$6,"[hh]:mm"),_Tbdd[ID],0),"")</f>
        <v/>
      </c>
      <c r="U57" t="str">
        <f>IFERROR(MATCH($B57&amp;"|"&amp;$B54*1&amp;"|"&amp;TEXT(U$6,"[hh]:mm"),_Tbdd[ID],0),"")</f>
        <v/>
      </c>
      <c r="V57" t="str">
        <f>IFERROR(MATCH($B57&amp;"|"&amp;$B54*1&amp;"|"&amp;TEXT(V$6,"[hh]:mm"),_Tbdd[ID],0),"")</f>
        <v/>
      </c>
    </row>
    <row r="58" spans="2:22">
      <c r="B58" t="str">
        <f>'Semaine 2019-41'!B58</f>
        <v>Sachiko</v>
      </c>
      <c r="C58" t="str">
        <f>IFERROR(MATCH($B58&amp;"|"&amp;$B54*1&amp;"|"&amp;TEXT(C$6,"[hh]:mm"),_Tbdd[ID],0),"")</f>
        <v/>
      </c>
      <c r="D58" t="str">
        <f>IFERROR(MATCH($B58&amp;"|"&amp;$B54*1&amp;"|"&amp;TEXT(D$6,"[hh]:mm"),_Tbdd[ID],0),"")</f>
        <v/>
      </c>
      <c r="E58" t="str">
        <f>IFERROR(MATCH($B58&amp;"|"&amp;$B54*1&amp;"|"&amp;TEXT(E$6,"[hh]:mm"),_Tbdd[ID],0),"")</f>
        <v/>
      </c>
      <c r="F58" t="str">
        <f>IFERROR(MATCH($B58&amp;"|"&amp;$B54*1&amp;"|"&amp;TEXT(F$6,"[hh]:mm"),_Tbdd[ID],0),"")</f>
        <v/>
      </c>
      <c r="G58" t="str">
        <f>IFERROR(MATCH($B58&amp;"|"&amp;$B54*1&amp;"|"&amp;TEXT(G$6,"[hh]:mm"),_Tbdd[ID],0),"")</f>
        <v/>
      </c>
      <c r="H58" t="str">
        <f>IFERROR(MATCH($B58&amp;"|"&amp;$B54*1&amp;"|"&amp;TEXT(H$6,"[hh]:mm"),_Tbdd[ID],0),"")</f>
        <v/>
      </c>
      <c r="I58" t="str">
        <f>IFERROR(MATCH($B58&amp;"|"&amp;$B54*1&amp;"|"&amp;TEXT(I$6,"[hh]:mm"),_Tbdd[ID],0),"")</f>
        <v/>
      </c>
      <c r="J58" t="str">
        <f>IFERROR(MATCH($B58&amp;"|"&amp;$B54*1&amp;"|"&amp;TEXT(J$6,"[hh]:mm"),_Tbdd[ID],0),"")</f>
        <v/>
      </c>
      <c r="K58" t="str">
        <f>IFERROR(MATCH($B58&amp;"|"&amp;$B54*1&amp;"|"&amp;TEXT(K$6,"[hh]:mm"),_Tbdd[ID],0),"")</f>
        <v/>
      </c>
      <c r="L58" t="str">
        <f>IFERROR(MATCH($B58&amp;"|"&amp;$B54*1&amp;"|"&amp;TEXT(L$6,"[hh]:mm"),_Tbdd[ID],0),"")</f>
        <v/>
      </c>
      <c r="M58" t="str">
        <f>IFERROR(MATCH($B58&amp;"|"&amp;$B54*1&amp;"|"&amp;TEXT(M$6,"[hh]:mm"),_Tbdd[ID],0),"")</f>
        <v/>
      </c>
      <c r="N58" t="str">
        <f>IFERROR(MATCH($B58&amp;"|"&amp;$B54*1&amp;"|"&amp;TEXT(N$6,"[hh]:mm"),_Tbdd[ID],0),"")</f>
        <v/>
      </c>
      <c r="O58" t="str">
        <f>IFERROR(MATCH($B58&amp;"|"&amp;$B54*1&amp;"|"&amp;TEXT(O$6,"[hh]:mm"),_Tbdd[ID],0),"")</f>
        <v/>
      </c>
      <c r="P58" t="str">
        <f>IFERROR(MATCH($B58&amp;"|"&amp;$B54*1&amp;"|"&amp;TEXT(P$6,"[hh]:mm"),_Tbdd[ID],0),"")</f>
        <v/>
      </c>
      <c r="Q58" t="str">
        <f>IFERROR(MATCH($B58&amp;"|"&amp;$B54*1&amp;"|"&amp;TEXT(Q$6,"[hh]:mm"),_Tbdd[ID],0),"")</f>
        <v/>
      </c>
      <c r="R58" t="str">
        <f>IFERROR(MATCH($B58&amp;"|"&amp;$B54*1&amp;"|"&amp;TEXT(R$6,"[hh]:mm"),_Tbdd[ID],0),"")</f>
        <v/>
      </c>
      <c r="S58" t="str">
        <f>IFERROR(MATCH($B58&amp;"|"&amp;$B54*1&amp;"|"&amp;TEXT(S$6,"[hh]:mm"),_Tbdd[ID],0),"")</f>
        <v/>
      </c>
      <c r="T58" t="str">
        <f>IFERROR(MATCH($B58&amp;"|"&amp;$B54*1&amp;"|"&amp;TEXT(T$6,"[hh]:mm"),_Tbdd[ID],0),"")</f>
        <v/>
      </c>
      <c r="U58" t="str">
        <f>IFERROR(MATCH($B58&amp;"|"&amp;$B54*1&amp;"|"&amp;TEXT(U$6,"[hh]:mm"),_Tbdd[ID],0),"")</f>
        <v/>
      </c>
      <c r="V58" t="str">
        <f>IFERROR(MATCH($B58&amp;"|"&amp;$B54*1&amp;"|"&amp;TEXT(V$6,"[hh]:mm"),_Tbdd[ID],0),"")</f>
        <v/>
      </c>
    </row>
    <row r="59" spans="2:22">
      <c r="B59" t="str">
        <f>'Semaine 2019-41'!B59</f>
        <v>X</v>
      </c>
      <c r="C59" t="str">
        <f>IFERROR(MATCH($B59&amp;"|"&amp;$B54*1&amp;"|"&amp;TEXT(C$6,"[hh]:mm"),_Tbdd[ID],0),"")</f>
        <v/>
      </c>
      <c r="D59" t="str">
        <f>IFERROR(MATCH($B59&amp;"|"&amp;$B54*1&amp;"|"&amp;TEXT(D$6,"[hh]:mm"),_Tbdd[ID],0),"")</f>
        <v/>
      </c>
      <c r="E59" t="str">
        <f>IFERROR(MATCH($B59&amp;"|"&amp;$B54*1&amp;"|"&amp;TEXT(E$6,"[hh]:mm"),_Tbdd[ID],0),"")</f>
        <v/>
      </c>
      <c r="F59" t="str">
        <f>IFERROR(MATCH($B59&amp;"|"&amp;$B54*1&amp;"|"&amp;TEXT(F$6,"[hh]:mm"),_Tbdd[ID],0),"")</f>
        <v/>
      </c>
      <c r="G59" t="str">
        <f>IFERROR(MATCH($B59&amp;"|"&amp;$B54*1&amp;"|"&amp;TEXT(G$6,"[hh]:mm"),_Tbdd[ID],0),"")</f>
        <v/>
      </c>
      <c r="H59" t="str">
        <f>IFERROR(MATCH($B59&amp;"|"&amp;$B54*1&amp;"|"&amp;TEXT(H$6,"[hh]:mm"),_Tbdd[ID],0),"")</f>
        <v/>
      </c>
      <c r="I59" t="str">
        <f>IFERROR(MATCH($B59&amp;"|"&amp;$B54*1&amp;"|"&amp;TEXT(I$6,"[hh]:mm"),_Tbdd[ID],0),"")</f>
        <v/>
      </c>
      <c r="J59" t="str">
        <f>IFERROR(MATCH($B59&amp;"|"&amp;$B54*1&amp;"|"&amp;TEXT(J$6,"[hh]:mm"),_Tbdd[ID],0),"")</f>
        <v/>
      </c>
      <c r="K59" t="str">
        <f>IFERROR(MATCH($B59&amp;"|"&amp;$B54*1&amp;"|"&amp;TEXT(K$6,"[hh]:mm"),_Tbdd[ID],0),"")</f>
        <v/>
      </c>
      <c r="L59" t="str">
        <f>IFERROR(MATCH($B59&amp;"|"&amp;$B54*1&amp;"|"&amp;TEXT(L$6,"[hh]:mm"),_Tbdd[ID],0),"")</f>
        <v/>
      </c>
      <c r="M59" t="str">
        <f>IFERROR(MATCH($B59&amp;"|"&amp;$B54*1&amp;"|"&amp;TEXT(M$6,"[hh]:mm"),_Tbdd[ID],0),"")</f>
        <v/>
      </c>
      <c r="N59" t="str">
        <f>IFERROR(MATCH($B59&amp;"|"&amp;$B54*1&amp;"|"&amp;TEXT(N$6,"[hh]:mm"),_Tbdd[ID],0),"")</f>
        <v/>
      </c>
      <c r="O59" t="str">
        <f>IFERROR(MATCH($B59&amp;"|"&amp;$B54*1&amp;"|"&amp;TEXT(O$6,"[hh]:mm"),_Tbdd[ID],0),"")</f>
        <v/>
      </c>
      <c r="P59" t="str">
        <f>IFERROR(MATCH($B59&amp;"|"&amp;$B54*1&amp;"|"&amp;TEXT(P$6,"[hh]:mm"),_Tbdd[ID],0),"")</f>
        <v/>
      </c>
      <c r="Q59" t="str">
        <f>IFERROR(MATCH($B59&amp;"|"&amp;$B54*1&amp;"|"&amp;TEXT(Q$6,"[hh]:mm"),_Tbdd[ID],0),"")</f>
        <v/>
      </c>
      <c r="R59" t="str">
        <f>IFERROR(MATCH($B59&amp;"|"&amp;$B54*1&amp;"|"&amp;TEXT(R$6,"[hh]:mm"),_Tbdd[ID],0),"")</f>
        <v/>
      </c>
      <c r="S59" t="str">
        <f>IFERROR(MATCH($B59&amp;"|"&amp;$B54*1&amp;"|"&amp;TEXT(S$6,"[hh]:mm"),_Tbdd[ID],0),"")</f>
        <v/>
      </c>
      <c r="T59" t="str">
        <f>IFERROR(MATCH($B59&amp;"|"&amp;$B54*1&amp;"|"&amp;TEXT(T$6,"[hh]:mm"),_Tbdd[ID],0),"")</f>
        <v/>
      </c>
      <c r="U59" t="str">
        <f>IFERROR(MATCH($B59&amp;"|"&amp;$B54*1&amp;"|"&amp;TEXT(U$6,"[hh]:mm"),_Tbdd[ID],0),"")</f>
        <v/>
      </c>
      <c r="V59" t="str">
        <f>IFERROR(MATCH($B59&amp;"|"&amp;$B54*1&amp;"|"&amp;TEXT(V$6,"[hh]:mm"),_Tbdd[ID],0),"")</f>
        <v/>
      </c>
    </row>
    <row r="60" spans="2:22">
      <c r="B60" t="str">
        <f>'Semaine 2019-41'!B60</f>
        <v>y</v>
      </c>
      <c r="C60" t="str">
        <f>IFERROR(MATCH($B60&amp;"|"&amp;$B54*1&amp;"|"&amp;TEXT(C$6,"[hh]:mm"),_Tbdd[ID],0),"")</f>
        <v/>
      </c>
      <c r="D60" t="str">
        <f>IFERROR(MATCH($B60&amp;"|"&amp;$B54*1&amp;"|"&amp;TEXT(D$6,"[hh]:mm"),_Tbdd[ID],0),"")</f>
        <v/>
      </c>
      <c r="E60" t="str">
        <f>IFERROR(MATCH($B60&amp;"|"&amp;$B54*1&amp;"|"&amp;TEXT(E$6,"[hh]:mm"),_Tbdd[ID],0),"")</f>
        <v/>
      </c>
      <c r="F60" t="str">
        <f>IFERROR(MATCH($B60&amp;"|"&amp;$B54*1&amp;"|"&amp;TEXT(F$6,"[hh]:mm"),_Tbdd[ID],0),"")</f>
        <v/>
      </c>
      <c r="G60" t="str">
        <f>IFERROR(MATCH($B60&amp;"|"&amp;$B54*1&amp;"|"&amp;TEXT(G$6,"[hh]:mm"),_Tbdd[ID],0),"")</f>
        <v/>
      </c>
      <c r="H60" t="str">
        <f>IFERROR(MATCH($B60&amp;"|"&amp;$B54*1&amp;"|"&amp;TEXT(H$6,"[hh]:mm"),_Tbdd[ID],0),"")</f>
        <v/>
      </c>
      <c r="I60" t="str">
        <f>IFERROR(MATCH($B60&amp;"|"&amp;$B54*1&amp;"|"&amp;TEXT(I$6,"[hh]:mm"),_Tbdd[ID],0),"")</f>
        <v/>
      </c>
      <c r="J60" t="str">
        <f>IFERROR(MATCH($B60&amp;"|"&amp;$B54*1&amp;"|"&amp;TEXT(J$6,"[hh]:mm"),_Tbdd[ID],0),"")</f>
        <v/>
      </c>
      <c r="K60" t="str">
        <f>IFERROR(MATCH($B60&amp;"|"&amp;$B54*1&amp;"|"&amp;TEXT(K$6,"[hh]:mm"),_Tbdd[ID],0),"")</f>
        <v/>
      </c>
      <c r="L60" t="str">
        <f>IFERROR(MATCH($B60&amp;"|"&amp;$B54*1&amp;"|"&amp;TEXT(L$6,"[hh]:mm"),_Tbdd[ID],0),"")</f>
        <v/>
      </c>
      <c r="M60" t="str">
        <f>IFERROR(MATCH($B60&amp;"|"&amp;$B54*1&amp;"|"&amp;TEXT(M$6,"[hh]:mm"),_Tbdd[ID],0),"")</f>
        <v/>
      </c>
      <c r="N60" t="str">
        <f>IFERROR(MATCH($B60&amp;"|"&amp;$B54*1&amp;"|"&amp;TEXT(N$6,"[hh]:mm"),_Tbdd[ID],0),"")</f>
        <v/>
      </c>
      <c r="O60" t="str">
        <f>IFERROR(MATCH($B60&amp;"|"&amp;$B54*1&amp;"|"&amp;TEXT(O$6,"[hh]:mm"),_Tbdd[ID],0),"")</f>
        <v/>
      </c>
      <c r="P60" t="str">
        <f>IFERROR(MATCH($B60&amp;"|"&amp;$B54*1&amp;"|"&amp;TEXT(P$6,"[hh]:mm"),_Tbdd[ID],0),"")</f>
        <v/>
      </c>
      <c r="Q60" t="str">
        <f>IFERROR(MATCH($B60&amp;"|"&amp;$B54*1&amp;"|"&amp;TEXT(Q$6,"[hh]:mm"),_Tbdd[ID],0),"")</f>
        <v/>
      </c>
      <c r="R60" t="str">
        <f>IFERROR(MATCH($B60&amp;"|"&amp;$B54*1&amp;"|"&amp;TEXT(R$6,"[hh]:mm"),_Tbdd[ID],0),"")</f>
        <v/>
      </c>
      <c r="S60" t="str">
        <f>IFERROR(MATCH($B60&amp;"|"&amp;$B54*1&amp;"|"&amp;TEXT(S$6,"[hh]:mm"),_Tbdd[ID],0),"")</f>
        <v/>
      </c>
      <c r="T60" t="str">
        <f>IFERROR(MATCH($B60&amp;"|"&amp;$B54*1&amp;"|"&amp;TEXT(T$6,"[hh]:mm"),_Tbdd[ID],0),"")</f>
        <v/>
      </c>
      <c r="U60" t="str">
        <f>IFERROR(MATCH($B60&amp;"|"&amp;$B54*1&amp;"|"&amp;TEXT(U$6,"[hh]:mm"),_Tbdd[ID],0),"")</f>
        <v/>
      </c>
      <c r="V60" t="str">
        <f>IFERROR(MATCH($B60&amp;"|"&amp;$B54*1&amp;"|"&amp;TEXT(V$6,"[hh]:mm"),_Tbdd[ID],0),"")</f>
        <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2" tint="-9.9978637043366805E-2"/>
  </sheetPr>
  <dimension ref="A3:C6"/>
  <sheetViews>
    <sheetView workbookViewId="0"/>
  </sheetViews>
  <sheetFormatPr baseColWidth="10" defaultRowHeight="13"/>
  <cols>
    <col min="1" max="1" width="20" bestFit="1" customWidth="1"/>
    <col min="2" max="6" width="12.5" customWidth="1"/>
  </cols>
  <sheetData>
    <row r="3" spans="1:3">
      <c r="A3" s="48" t="s">
        <v>37</v>
      </c>
      <c r="B3" s="48" t="s">
        <v>28</v>
      </c>
    </row>
    <row r="4" spans="1:3">
      <c r="A4" s="48" t="s">
        <v>38</v>
      </c>
      <c r="B4" t="s">
        <v>44</v>
      </c>
      <c r="C4" t="s">
        <v>27</v>
      </c>
    </row>
    <row r="5" spans="1:3">
      <c r="A5" s="70" t="s">
        <v>44</v>
      </c>
      <c r="B5" s="34"/>
      <c r="C5" s="34"/>
    </row>
    <row r="6" spans="1:3">
      <c r="A6" s="70" t="s">
        <v>27</v>
      </c>
      <c r="B6" s="34"/>
      <c r="C6" s="3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2"/>
  <sheetViews>
    <sheetView workbookViewId="0">
      <selection activeCell="A55" sqref="A2:XFD55"/>
    </sheetView>
  </sheetViews>
  <sheetFormatPr baseColWidth="10" defaultRowHeight="13"/>
  <cols>
    <col min="4" max="4" width="21.09765625" customWidth="1"/>
    <col min="5" max="5" width="11.8984375" customWidth="1"/>
  </cols>
  <sheetData>
    <row r="1" spans="1:6">
      <c r="A1" t="s">
        <v>24</v>
      </c>
      <c r="B1" t="s">
        <v>25</v>
      </c>
      <c r="C1" t="s">
        <v>36</v>
      </c>
      <c r="D1" t="s">
        <v>26</v>
      </c>
      <c r="E1" t="s">
        <v>39</v>
      </c>
      <c r="F1" t="s">
        <v>29</v>
      </c>
    </row>
    <row r="2" spans="1:6">
      <c r="B2" s="32"/>
      <c r="C2" s="33"/>
      <c r="D2" s="34"/>
      <c r="E2" s="34"/>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MarketSpecific xmlns="6d93d202-47fc-4405-873a-cab67cc5f1b2" xsi:nil="true"/>
    <ApprovalStatus xmlns="6d93d202-47fc-4405-873a-cab67cc5f1b2">InProgress</ApprovalStatus>
    <DirectSourceMarket xmlns="6d93d202-47fc-4405-873a-cab67cc5f1b2">english</DirectSourceMarket>
    <PrimaryImageGen xmlns="6d93d202-47fc-4405-873a-cab67cc5f1b2">true</PrimaryImageGen>
    <ThumbnailAssetId xmlns="6d93d202-47fc-4405-873a-cab67cc5f1b2" xsi:nil="true"/>
    <NumericId xmlns="6d93d202-47fc-4405-873a-cab67cc5f1b2">-1</NumericId>
    <TPFriendlyName xmlns="6d93d202-47fc-4405-873a-cab67cc5f1b2">Shift schedule</TPFriendlyName>
    <BusinessGroup xmlns="6d93d202-47fc-4405-873a-cab67cc5f1b2" xsi:nil="true"/>
    <APEditor xmlns="6d93d202-47fc-4405-873a-cab67cc5f1b2">
      <UserInfo>
        <DisplayName>REDMOND\janellem</DisplayName>
        <AccountId>92</AccountId>
        <AccountType/>
      </UserInfo>
    </APEditor>
    <SourceTitle xmlns="6d93d202-47fc-4405-873a-cab67cc5f1b2">Employee shift schedule</SourceTitle>
    <OpenTemplate xmlns="6d93d202-47fc-4405-873a-cab67cc5f1b2">true</OpenTemplate>
    <UALocComments xmlns="6d93d202-47fc-4405-873a-cab67cc5f1b2" xsi:nil="true"/>
    <ParentAssetId xmlns="6d93d202-47fc-4405-873a-cab67cc5f1b2" xsi:nil="true"/>
    <IntlLangReviewDate xmlns="6d93d202-47fc-4405-873a-cab67cc5f1b2" xsi:nil="true"/>
    <PublishStatusLookup xmlns="6d93d202-47fc-4405-873a-cab67cc5f1b2">
      <Value>274077</Value>
      <Value>93033</Value>
      <Value>404025</Value>
    </PublishStatusLookup>
    <MachineTranslated xmlns="6d93d202-47fc-4405-873a-cab67cc5f1b2">false</MachineTranslated>
    <OriginalSourceMarket xmlns="6d93d202-47fc-4405-873a-cab67cc5f1b2">english</OriginalSourceMarket>
    <TPInstallLocation xmlns="6d93d202-47fc-4405-873a-cab67cc5f1b2">{My Templates}</TPInstallLocation>
    <APDescription xmlns="6d93d202-47fc-4405-873a-cab67cc5f1b2" xsi:nil="true"/>
    <ContentItem xmlns="6d93d202-47fc-4405-873a-cab67cc5f1b2" xsi:nil="true"/>
    <ClipArtFilename xmlns="6d93d202-47fc-4405-873a-cab67cc5f1b2" xsi:nil="true"/>
    <APAuthor xmlns="6d93d202-47fc-4405-873a-cab67cc5f1b2">
      <UserInfo>
        <DisplayName>REDMOND\verna</DisplayName>
        <AccountId>191</AccountId>
        <AccountType/>
      </UserInfo>
    </APAuthor>
    <TPAppVersion xmlns="6d93d202-47fc-4405-873a-cab67cc5f1b2">11</TPAppVersion>
    <TPCommandLine xmlns="6d93d202-47fc-4405-873a-cab67cc5f1b2">{XL} /t {FilePath}</TPCommandLine>
    <PublishTargets xmlns="6d93d202-47fc-4405-873a-cab67cc5f1b2">OfficeOnline</PublishTargets>
    <TPLaunchHelpLinkType xmlns="6d93d202-47fc-4405-873a-cab67cc5f1b2">Template</TPLaunchHelpLinkType>
    <TimesCloned xmlns="6d93d202-47fc-4405-873a-cab67cc5f1b2" xsi:nil="true"/>
    <EditorialStatus xmlns="6d93d202-47fc-4405-873a-cab67cc5f1b2" xsi:nil="true"/>
    <LastModifiedDateTime xmlns="6d93d202-47fc-4405-873a-cab67cc5f1b2" xsi:nil="true"/>
    <Provider xmlns="6d93d202-47fc-4405-873a-cab67cc5f1b2">EY006220130</Provider>
    <AcquiredFrom xmlns="6d93d202-47fc-4405-873a-cab67cc5f1b2" xsi:nil="true"/>
    <AssetStart xmlns="6d93d202-47fc-4405-873a-cab67cc5f1b2">2009-05-30T21:58:47+00:00</AssetStart>
    <LastHandOff xmlns="6d93d202-47fc-4405-873a-cab67cc5f1b2" xsi:nil="true"/>
    <ArtSampleDocs xmlns="6d93d202-47fc-4405-873a-cab67cc5f1b2" xsi:nil="true"/>
    <TPClientViewer xmlns="6d93d202-47fc-4405-873a-cab67cc5f1b2">Microsoft Office Excel</TPClientViewer>
    <UACurrentWords xmlns="6d93d202-47fc-4405-873a-cab67cc5f1b2">0</UACurrentWords>
    <UALocRecommendation xmlns="6d93d202-47fc-4405-873a-cab67cc5f1b2">Localize</UALocRecommendation>
    <IsDeleted xmlns="6d93d202-47fc-4405-873a-cab67cc5f1b2">false</IsDeleted>
    <ShowIn xmlns="6d93d202-47fc-4405-873a-cab67cc5f1b2">Show everywhere</ShowIn>
    <TemplateStatus xmlns="6d93d202-47fc-4405-873a-cab67cc5f1b2">Complete</TemplateStatus>
    <UANotes xmlns="6d93d202-47fc-4405-873a-cab67cc5f1b2" xsi:nil="true"/>
    <CSXHash xmlns="6d93d202-47fc-4405-873a-cab67cc5f1b2" xsi:nil="true"/>
    <VoteCount xmlns="6d93d202-47fc-4405-873a-cab67cc5f1b2" xsi:nil="true"/>
    <AssetExpire xmlns="6d93d202-47fc-4405-873a-cab67cc5f1b2">2100-01-01T00:00:00+00:00</AssetExpire>
    <CSXSubmissionMarket xmlns="6d93d202-47fc-4405-873a-cab67cc5f1b2" xsi:nil="true"/>
    <DSATActionTaken xmlns="6d93d202-47fc-4405-873a-cab67cc5f1b2" xsi:nil="true"/>
    <TPExecutable xmlns="6d93d202-47fc-4405-873a-cab67cc5f1b2" xsi:nil="true"/>
    <SubmitterId xmlns="6d93d202-47fc-4405-873a-cab67cc5f1b2" xsi:nil="true"/>
    <AssetType xmlns="6d93d202-47fc-4405-873a-cab67cc5f1b2">TP</AssetType>
    <CSXSubmissionDate xmlns="6d93d202-47fc-4405-873a-cab67cc5f1b2" xsi:nil="true"/>
    <CSXUpdate xmlns="6d93d202-47fc-4405-873a-cab67cc5f1b2">false</CSXUpdate>
    <ApprovalLog xmlns="6d93d202-47fc-4405-873a-cab67cc5f1b2" xsi:nil="true"/>
    <BugNumber xmlns="6d93d202-47fc-4405-873a-cab67cc5f1b2" xsi:nil="true"/>
    <Milestone xmlns="6d93d202-47fc-4405-873a-cab67cc5f1b2" xsi:nil="true"/>
    <OriginAsset xmlns="6d93d202-47fc-4405-873a-cab67cc5f1b2" xsi:nil="true"/>
    <TPComponent xmlns="6d93d202-47fc-4405-873a-cab67cc5f1b2">EXCELFiles</TPComponent>
    <AssetId xmlns="6d93d202-47fc-4405-873a-cab67cc5f1b2">TP010192013</AssetId>
    <TPApplication xmlns="6d93d202-47fc-4405-873a-cab67cc5f1b2">Excel</TPApplication>
    <TPLaunchHelpLink xmlns="6d93d202-47fc-4405-873a-cab67cc5f1b2" xsi:nil="true"/>
    <IntlLocPriority xmlns="6d93d202-47fc-4405-873a-cab67cc5f1b2" xsi:nil="true"/>
    <CrawlForDependencies xmlns="6d93d202-47fc-4405-873a-cab67cc5f1b2">false</CrawlForDependencies>
    <PlannedPubDate xmlns="6d93d202-47fc-4405-873a-cab67cc5f1b2">2006-09-15T07:00:00+00:00</PlannedPubDate>
    <IntlLangReviewer xmlns="6d93d202-47fc-4405-873a-cab67cc5f1b2" xsi:nil="true"/>
    <HandoffToMSDN xmlns="6d93d202-47fc-4405-873a-cab67cc5f1b2" xsi:nil="true"/>
    <TrustLevel xmlns="6d93d202-47fc-4405-873a-cab67cc5f1b2">1 Microsoft Managed Content</TrustLevel>
    <IsSearchable xmlns="6d93d202-47fc-4405-873a-cab67cc5f1b2">false</IsSearchable>
    <TPNamespace xmlns="6d93d202-47fc-4405-873a-cab67cc5f1b2">EXCEL</TPNamespace>
    <Markets xmlns="6d93d202-47fc-4405-873a-cab67cc5f1b2"/>
    <IntlLangReview xmlns="6d93d202-47fc-4405-873a-cab67cc5f1b2" xsi:nil="true"/>
    <UAProjectedTotalWords xmlns="6d93d202-47fc-4405-873a-cab67cc5f1b2" xsi:nil="true"/>
    <OutputCachingOn xmlns="6d93d202-47fc-4405-873a-cab67cc5f1b2">false</OutputCachingOn>
    <AverageRating xmlns="6d93d202-47fc-4405-873a-cab67cc5f1b2" xsi:nil="true"/>
    <LastPublishResultLookup xmlns="6d93d202-47fc-4405-873a-cab67cc5f1b2"/>
    <PolicheckWords xmlns="6d93d202-47fc-4405-873a-cab67cc5f1b2" xsi:nil="true"/>
    <FriendlyTitle xmlns="6d93d202-47fc-4405-873a-cab67cc5f1b2" xsi:nil="true"/>
    <Manager xmlns="6d93d202-47fc-4405-873a-cab67cc5f1b2" xsi:nil="true"/>
    <EditorialTags xmlns="6d93d202-47fc-4405-873a-cab67cc5f1b2" xsi:nil="true"/>
    <LegacyData xmlns="6d93d202-47fc-4405-873a-cab67cc5f1b2" xsi:nil="true"/>
    <Downloads xmlns="6d93d202-47fc-4405-873a-cab67cc5f1b2">0</Downloads>
    <Providers xmlns="6d93d202-47fc-4405-873a-cab67cc5f1b2" xsi:nil="true"/>
    <TemplateTemplateType xmlns="6d93d202-47fc-4405-873a-cab67cc5f1b2">Excel - Macro 12 Default</TemplateTemplateType>
    <OOCacheId xmlns="6d93d202-47fc-4405-873a-cab67cc5f1b2" xsi:nil="true"/>
    <BlockPublish xmlns="6d93d202-47fc-4405-873a-cab67cc5f1b2" xsi:nil="true"/>
    <CampaignTagsTaxHTField0 xmlns="6d93d202-47fc-4405-873a-cab67cc5f1b2">
      <Terms xmlns="http://schemas.microsoft.com/office/infopath/2007/PartnerControls"/>
    </CampaignTagsTaxHTField0>
    <LocLastLocAttemptVersionLookup xmlns="6d93d202-47fc-4405-873a-cab67cc5f1b2">106425</LocLastLocAttemptVersionLookup>
    <LocLastLocAttemptVersionTypeLookup xmlns="6d93d202-47fc-4405-873a-cab67cc5f1b2" xsi:nil="true"/>
    <LocOverallPreviewStatusLookup xmlns="6d93d202-47fc-4405-873a-cab67cc5f1b2" xsi:nil="true"/>
    <LocOverallPublishStatusLookup xmlns="6d93d202-47fc-4405-873a-cab67cc5f1b2" xsi:nil="true"/>
    <TaxCatchAll xmlns="6d93d202-47fc-4405-873a-cab67cc5f1b2"/>
    <LocNewPublishedVersionLookup xmlns="6d93d202-47fc-4405-873a-cab67cc5f1b2" xsi:nil="true"/>
    <LocPublishedDependentAssetsLookup xmlns="6d93d202-47fc-4405-873a-cab67cc5f1b2" xsi:nil="true"/>
    <LocComments xmlns="6d93d202-47fc-4405-873a-cab67cc5f1b2" xsi:nil="true"/>
    <LocProcessedForMarketsLookup xmlns="6d93d202-47fc-4405-873a-cab67cc5f1b2" xsi:nil="true"/>
    <LocRecommendedHandoff xmlns="6d93d202-47fc-4405-873a-cab67cc5f1b2" xsi:nil="true"/>
    <LocManualTestRequired xmlns="6d93d202-47fc-4405-873a-cab67cc5f1b2" xsi:nil="true"/>
    <LocProcessedForHandoffsLookup xmlns="6d93d202-47fc-4405-873a-cab67cc5f1b2" xsi:nil="true"/>
    <LocOverallHandbackStatusLookup xmlns="6d93d202-47fc-4405-873a-cab67cc5f1b2" xsi:nil="true"/>
    <LocalizationTagsTaxHTField0 xmlns="6d93d202-47fc-4405-873a-cab67cc5f1b2">
      <Terms xmlns="http://schemas.microsoft.com/office/infopath/2007/PartnerControls"/>
    </LocalizationTagsTaxHTField0>
    <FeatureTagsTaxHTField0 xmlns="6d93d202-47fc-4405-873a-cab67cc5f1b2">
      <Terms xmlns="http://schemas.microsoft.com/office/infopath/2007/PartnerControls"/>
    </FeatureTagsTaxHTField0>
    <LocOverallLocStatusLookup xmlns="6d93d202-47fc-4405-873a-cab67cc5f1b2" xsi:nil="true"/>
    <LocPublishedLinkedAssetsLookup xmlns="6d93d202-47fc-4405-873a-cab67cc5f1b2" xsi:nil="true"/>
    <InternalTagsTaxHTField0 xmlns="6d93d202-47fc-4405-873a-cab67cc5f1b2">
      <Terms xmlns="http://schemas.microsoft.com/office/infopath/2007/PartnerControls"/>
    </InternalTagsTaxHTField0>
    <RecommendationsModifier xmlns="6d93d202-47fc-4405-873a-cab67cc5f1b2" xsi:nil="true"/>
    <ScenarioTagsTaxHTField0 xmlns="6d93d202-47fc-4405-873a-cab67cc5f1b2">
      <Terms xmlns="http://schemas.microsoft.com/office/infopath/2007/PartnerControls"/>
    </ScenarioTagsTaxHTField0>
    <Component xmlns="64acb2c5-0a2b-4bda-bd34-58e36cbb80d2" xsi:nil="true"/>
    <Description0 xmlns="64acb2c5-0a2b-4bda-bd34-58e36cbb80d2" xsi:nil="true"/>
    <OriginalRelease xmlns="6d93d202-47fc-4405-873a-cab67cc5f1b2">14</OriginalRelease>
    <LocMarketGroupTiers2 xmlns="6d93d202-47fc-4405-873a-cab67cc5f1b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876A7B6-8286-46F1-8BF9-8EB0ACF12D0C}">
  <ds:schemaRefs>
    <ds:schemaRef ds:uri="http://schemas.microsoft.com/sharepoint/v3/contenttype/forms"/>
  </ds:schemaRefs>
</ds:datastoreItem>
</file>

<file path=customXml/itemProps2.xml><?xml version="1.0" encoding="utf-8"?>
<ds:datastoreItem xmlns:ds="http://schemas.openxmlformats.org/officeDocument/2006/customXml" ds:itemID="{923650ED-581C-462E-A8CB-B834AC528258}">
  <ds:schemaRefs>
    <ds:schemaRef ds:uri="http://purl.org/dc/elements/1.1/"/>
    <ds:schemaRef ds:uri="http://schemas.microsoft.com/office/2006/metadata/properties"/>
    <ds:schemaRef ds:uri="64acb2c5-0a2b-4bda-bd34-58e36cbb80d2"/>
    <ds:schemaRef ds:uri="http://purl.org/dc/terms/"/>
    <ds:schemaRef ds:uri="http://schemas.microsoft.com/office/2006/documentManagement/types"/>
    <ds:schemaRef ds:uri="http://schemas.openxmlformats.org/package/2006/metadata/core-properties"/>
    <ds:schemaRef ds:uri="http://schemas.microsoft.com/office/infopath/2007/PartnerControls"/>
    <ds:schemaRef ds:uri="6d93d202-47fc-4405-873a-cab67cc5f1b2"/>
    <ds:schemaRef ds:uri="http://www.w3.org/XML/1998/namespace"/>
    <ds:schemaRef ds:uri="http://purl.org/dc/dcmitype/"/>
  </ds:schemaRefs>
</ds:datastoreItem>
</file>

<file path=customXml/itemProps3.xml><?xml version="1.0" encoding="utf-8"?>
<ds:datastoreItem xmlns:ds="http://schemas.openxmlformats.org/officeDocument/2006/customXml" ds:itemID="{CC7FA828-CB72-432A-9CEA-E87E107F9E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10</vt:i4>
      </vt:variant>
    </vt:vector>
  </HeadingPairs>
  <TitlesOfParts>
    <vt:vector size="15" baseType="lpstr">
      <vt:lpstr>Motifs</vt:lpstr>
      <vt:lpstr>Semaine 2019-41</vt:lpstr>
      <vt:lpstr>Cache</vt:lpstr>
      <vt:lpstr>Mois</vt:lpstr>
      <vt:lpstr>BdD</vt:lpstr>
      <vt:lpstr>_dim</vt:lpstr>
      <vt:lpstr>_jeu</vt:lpstr>
      <vt:lpstr>_lun</vt:lpstr>
      <vt:lpstr>_mar</vt:lpstr>
      <vt:lpstr>_mer</vt:lpstr>
      <vt:lpstr>_motifs</vt:lpstr>
      <vt:lpstr>_sam</vt:lpstr>
      <vt:lpstr>_ven</vt:lpstr>
      <vt:lpstr>'Semaine 2019-41'!Impression_des_titres</vt:lpstr>
      <vt:lpstr>'Semaine 2019-41'!Zone_d_impression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Shift schedule</dc:title>
  <dc:creator/>
  <cp:lastModifiedBy>Michel</cp:lastModifiedBy>
  <dcterms:created xsi:type="dcterms:W3CDTF">2006-08-01T23:13:32Z</dcterms:created>
  <dcterms:modified xsi:type="dcterms:W3CDTF">2019-10-10T03:25:39Z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0x01010069924D1ECC420D47A2456556BC94F7370400BDF4491DEA4973499845289601F88B9F</vt:lpwstr>
  </property>
  <property fmtid="{D5CDD505-2E9C-101B-9397-08002B2CF9AE}" pid="3" name="ImageGenCounter">
    <vt:i4>0</vt:i4>
  </property>
  <property fmtid="{D5CDD505-2E9C-101B-9397-08002B2CF9AE}" pid="4" name="ViolationReportStatus">
    <vt:lpwstr>None</vt:lpwstr>
  </property>
  <property fmtid="{D5CDD505-2E9C-101B-9397-08002B2CF9AE}" pid="5" name="ImageGenStatus">
    <vt:i4>0</vt:i4>
  </property>
  <property fmtid="{D5CDD505-2E9C-101B-9397-08002B2CF9AE}" pid="6" name="PolicheckStatus">
    <vt:i4>0</vt:i4>
  </property>
  <property fmtid="{D5CDD505-2E9C-101B-9397-08002B2CF9AE}" pid="7" name="Applications">
    <vt:lpwstr>79;#Visio (pro) 12;#405;#Outlook Dev 14;#23;#SharePoint Designer VBA 12</vt:lpwstr>
  </property>
  <property fmtid="{D5CDD505-2E9C-101B-9397-08002B2CF9AE}" pid="8" name="PolicheckCounter">
    <vt:i4>0</vt:i4>
  </property>
  <property fmtid="{D5CDD505-2E9C-101B-9397-08002B2CF9AE}" pid="9" name="APTrustLevel">
    <vt:r8>1</vt:r8>
  </property>
  <property fmtid="{D5CDD505-2E9C-101B-9397-08002B2CF9AE}" pid="10" name="Order">
    <vt:r8>7191800</vt:r8>
  </property>
  <property fmtid="{D5CDD505-2E9C-101B-9397-08002B2CF9AE}" pid="11" name="HiddenCategoryTags">
    <vt:lpwstr/>
  </property>
  <property fmtid="{D5CDD505-2E9C-101B-9397-08002B2CF9AE}" pid="12" name="InternalTags">
    <vt:lpwstr/>
  </property>
  <property fmtid="{D5CDD505-2E9C-101B-9397-08002B2CF9AE}" pid="13" name="FeatureTags">
    <vt:lpwstr/>
  </property>
  <property fmtid="{D5CDD505-2E9C-101B-9397-08002B2CF9AE}" pid="14" name="LocalizationTags">
    <vt:lpwstr/>
  </property>
  <property fmtid="{D5CDD505-2E9C-101B-9397-08002B2CF9AE}" pid="15" name="CategoryTags">
    <vt:lpwstr/>
  </property>
  <property fmtid="{D5CDD505-2E9C-101B-9397-08002B2CF9AE}" pid="16" name="CampaignTags">
    <vt:lpwstr/>
  </property>
  <property fmtid="{D5CDD505-2E9C-101B-9397-08002B2CF9AE}" pid="17" name="ScenarioTags">
    <vt:lpwstr/>
  </property>
</Properties>
</file>