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OneDrive\Documents\excel\"/>
    </mc:Choice>
  </mc:AlternateContent>
  <bookViews>
    <workbookView xWindow="0" yWindow="0" windowWidth="19200" windowHeight="8160" tabRatio="685" activeTab="3"/>
  </bookViews>
  <sheets>
    <sheet name="Semaine 2019-41" sheetId="3" r:id="rId1"/>
    <sheet name="BdD" sheetId="7" r:id="rId2"/>
    <sheet name="Mois" sheetId="12" r:id="rId3"/>
    <sheet name="Param" sheetId="6" r:id="rId4"/>
  </sheets>
  <functionGroups builtInGroupCount="18"/>
  <definedNames>
    <definedName name="_an">'Semaine 2019-41'!$O$1</definedName>
    <definedName name="_an_sem">'Semaine 2019-41'!$B$2</definedName>
    <definedName name="_dim">'Semaine 2019-41'!$B$44</definedName>
    <definedName name="_jeu">'Semaine 2019-41'!$B$26</definedName>
    <definedName name="_lun">'Semaine 2019-41'!$B$8</definedName>
    <definedName name="_mar">'Semaine 2019-41'!$B$14</definedName>
    <definedName name="_mer">'Semaine 2019-41'!$B$20</definedName>
    <definedName name="_sam">'Semaine 2019-41'!$B$38</definedName>
    <definedName name="_sem">'Semaine 2019-41'!$U$1</definedName>
    <definedName name="_ven">'Semaine 2019-41'!$B$32</definedName>
    <definedName name="_xlnm.Print_Titles" localSheetId="0">'Semaine 2019-41'!$1:$7</definedName>
    <definedName name="Segment_Années">#N/A</definedName>
    <definedName name="Segment_Date">#N/A</definedName>
    <definedName name="Segment_Motif">#N/A</definedName>
    <definedName name="Segment_Nom">#N/A</definedName>
    <definedName name="_xlnm.Print_Area" localSheetId="0">'Semaine 2019-41'!$A$1:$AP$48</definedName>
  </definedNames>
  <calcPr calcId="152511"/>
  <pivotCaches>
    <pivotCache cacheId="20" r:id="rId5"/>
  </pivotCaches>
  <webPublishing codePage="1252"/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3" l="1"/>
  <c r="A4" i="3"/>
  <c r="A47" i="3"/>
  <c r="A46" i="3"/>
  <c r="A41" i="3"/>
  <c r="A40" i="3"/>
  <c r="A35" i="3"/>
  <c r="A34" i="3"/>
  <c r="A29" i="3"/>
  <c r="A28" i="3"/>
  <c r="A23" i="3"/>
  <c r="A22" i="3"/>
  <c r="A17" i="3"/>
  <c r="A16" i="3"/>
  <c r="A11" i="3"/>
  <c r="A10" i="3"/>
  <c r="A6" i="3" l="1"/>
  <c r="A3" i="3"/>
  <c r="A48" i="3"/>
  <c r="A42" i="3"/>
  <c r="A36" i="3"/>
  <c r="A30" i="3"/>
  <c r="A24" i="3"/>
  <c r="A18" i="3"/>
  <c r="A12" i="3"/>
  <c r="A45" i="3"/>
  <c r="A39" i="3"/>
  <c r="A33" i="3"/>
  <c r="A27" i="3"/>
  <c r="A21" i="3"/>
  <c r="A15" i="3"/>
  <c r="A9" i="3"/>
  <c r="B8" i="3" l="1"/>
  <c r="B2" i="3"/>
  <c r="CC44" i="3"/>
  <c r="CC38" i="3"/>
  <c r="CC32" i="3"/>
  <c r="CC26" i="3"/>
  <c r="CC20" i="3"/>
  <c r="CC14" i="3"/>
  <c r="CC8" i="3"/>
  <c r="CB8" i="3"/>
  <c r="CA8" i="3"/>
  <c r="BZ8" i="3"/>
  <c r="BY8" i="3"/>
  <c r="BX8" i="3"/>
  <c r="BW8" i="3"/>
  <c r="BV8" i="3"/>
  <c r="BU8" i="3"/>
  <c r="BT8" i="3"/>
  <c r="BS8" i="3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B23" i="3" a="1"/>
  <c r="B48" i="3" a="1"/>
  <c r="B18" i="3" a="1"/>
  <c r="B6" i="3" a="1"/>
  <c r="B3" i="3" a="1"/>
  <c r="B42" i="3" a="1"/>
  <c r="B12" i="3" a="1"/>
  <c r="B28" i="3" a="1"/>
  <c r="B46" i="3" a="1"/>
  <c r="B29" i="3" a="1"/>
  <c r="B17" i="3" a="1"/>
  <c r="B35" i="3" a="1"/>
  <c r="B11" i="3" a="1"/>
  <c r="B16" i="3" a="1"/>
  <c r="B41" i="3" a="1"/>
  <c r="B47" i="3" a="1"/>
  <c r="B5" i="3" a="1"/>
  <c r="B4" i="3" a="1"/>
  <c r="B40" i="3" a="1"/>
  <c r="B36" i="3" a="1"/>
  <c r="B22" i="3" a="1"/>
  <c r="B10" i="3" a="1"/>
  <c r="B34" i="3" a="1"/>
  <c r="B30" i="3" a="1"/>
  <c r="B24" i="3" a="1"/>
  <c r="B4" i="3" l="1"/>
  <c r="B5" i="3"/>
  <c r="B46" i="3"/>
  <c r="B47" i="3"/>
  <c r="B40" i="3"/>
  <c r="B41" i="3"/>
  <c r="B34" i="3"/>
  <c r="B35" i="3"/>
  <c r="B28" i="3"/>
  <c r="B29" i="3"/>
  <c r="B23" i="3"/>
  <c r="B22" i="3"/>
  <c r="B16" i="3"/>
  <c r="B17" i="3"/>
  <c r="B11" i="3"/>
  <c r="B10" i="3"/>
  <c r="B3" i="3"/>
  <c r="B6" i="3"/>
  <c r="B48" i="3"/>
  <c r="B42" i="3"/>
  <c r="B36" i="3"/>
  <c r="B30" i="3"/>
  <c r="B24" i="3"/>
  <c r="B18" i="3"/>
  <c r="B12" i="3"/>
  <c r="B45" i="3" a="1"/>
  <c r="B21" i="3" a="1"/>
  <c r="B39" i="3" a="1"/>
  <c r="B15" i="3" a="1"/>
  <c r="B33" i="3" a="1"/>
  <c r="B9" i="3" a="1"/>
  <c r="B27" i="3" a="1"/>
  <c r="C6" i="3" l="1"/>
  <c r="C5" i="3"/>
  <c r="C4" i="3"/>
  <c r="C3" i="3"/>
  <c r="B45" i="3"/>
  <c r="B33" i="3"/>
  <c r="B21" i="3"/>
  <c r="B39" i="3"/>
  <c r="B27" i="3"/>
  <c r="B15" i="3"/>
  <c r="B9" i="3"/>
  <c r="D14" i="3"/>
  <c r="AS14" i="3" s="1"/>
  <c r="E14" i="3"/>
  <c r="AT14" i="3" s="1"/>
  <c r="F14" i="3"/>
  <c r="AU14" i="3" s="1"/>
  <c r="G14" i="3"/>
  <c r="AV14" i="3" s="1"/>
  <c r="H14" i="3"/>
  <c r="AW14" i="3" s="1"/>
  <c r="I14" i="3"/>
  <c r="AX14" i="3" s="1"/>
  <c r="J14" i="3"/>
  <c r="AY14" i="3" s="1"/>
  <c r="K14" i="3"/>
  <c r="AZ14" i="3" s="1"/>
  <c r="L14" i="3"/>
  <c r="BA14" i="3" s="1"/>
  <c r="M14" i="3"/>
  <c r="BB14" i="3" s="1"/>
  <c r="N14" i="3"/>
  <c r="BC14" i="3" s="1"/>
  <c r="O14" i="3"/>
  <c r="BD14" i="3" s="1"/>
  <c r="P14" i="3"/>
  <c r="BE14" i="3" s="1"/>
  <c r="Q14" i="3"/>
  <c r="BF14" i="3" s="1"/>
  <c r="R14" i="3"/>
  <c r="BG14" i="3" s="1"/>
  <c r="S14" i="3"/>
  <c r="BH14" i="3" s="1"/>
  <c r="T14" i="3"/>
  <c r="BI14" i="3" s="1"/>
  <c r="U14" i="3"/>
  <c r="BJ14" i="3" s="1"/>
  <c r="V14" i="3"/>
  <c r="BK14" i="3" s="1"/>
  <c r="W14" i="3"/>
  <c r="BL14" i="3" s="1"/>
  <c r="X14" i="3"/>
  <c r="BM14" i="3" s="1"/>
  <c r="Y14" i="3"/>
  <c r="BN14" i="3" s="1"/>
  <c r="Z14" i="3"/>
  <c r="BO14" i="3" s="1"/>
  <c r="AA14" i="3"/>
  <c r="BP14" i="3" s="1"/>
  <c r="AB14" i="3"/>
  <c r="BQ14" i="3" s="1"/>
  <c r="AC14" i="3"/>
  <c r="BR14" i="3" s="1"/>
  <c r="AD14" i="3"/>
  <c r="BS14" i="3" s="1"/>
  <c r="AE14" i="3"/>
  <c r="BT14" i="3" s="1"/>
  <c r="AF14" i="3"/>
  <c r="BU14" i="3" s="1"/>
  <c r="AG14" i="3"/>
  <c r="BV14" i="3" s="1"/>
  <c r="AH14" i="3"/>
  <c r="BW14" i="3" s="1"/>
  <c r="AI14" i="3"/>
  <c r="BX14" i="3" s="1"/>
  <c r="AJ14" i="3"/>
  <c r="BY14" i="3" s="1"/>
  <c r="AK14" i="3"/>
  <c r="BZ14" i="3" s="1"/>
  <c r="AL14" i="3"/>
  <c r="CA14" i="3" s="1"/>
  <c r="AM14" i="3"/>
  <c r="CB14" i="3" s="1"/>
  <c r="C14" i="3"/>
  <c r="AR14" i="3" s="1"/>
  <c r="C20" i="3" l="1"/>
  <c r="AR20" i="3" s="1"/>
  <c r="AM20" i="3"/>
  <c r="CB20" i="3" s="1"/>
  <c r="AI20" i="3"/>
  <c r="BX20" i="3" s="1"/>
  <c r="AE20" i="3"/>
  <c r="BT20" i="3" s="1"/>
  <c r="AA20" i="3"/>
  <c r="BP20" i="3" s="1"/>
  <c r="W20" i="3"/>
  <c r="BL20" i="3" s="1"/>
  <c r="S20" i="3"/>
  <c r="BH20" i="3" s="1"/>
  <c r="O20" i="3"/>
  <c r="BD20" i="3" s="1"/>
  <c r="K20" i="3"/>
  <c r="AZ20" i="3" s="1"/>
  <c r="G20" i="3"/>
  <c r="AV20" i="3" s="1"/>
  <c r="D20" i="3"/>
  <c r="AS20" i="3" s="1"/>
  <c r="T20" i="3"/>
  <c r="BI20" i="3" s="1"/>
  <c r="AJ20" i="3"/>
  <c r="BY20" i="3" s="1"/>
  <c r="P20" i="3"/>
  <c r="BE20" i="3" s="1"/>
  <c r="AH20" i="3"/>
  <c r="BW20" i="3" s="1"/>
  <c r="Z20" i="3"/>
  <c r="BO20" i="3" s="1"/>
  <c r="R20" i="3"/>
  <c r="BG20" i="3" s="1"/>
  <c r="J20" i="3"/>
  <c r="AY20" i="3" s="1"/>
  <c r="F20" i="3"/>
  <c r="AU20" i="3" s="1"/>
  <c r="H20" i="3"/>
  <c r="AW20" i="3" s="1"/>
  <c r="X20" i="3"/>
  <c r="BM20" i="3" s="1"/>
  <c r="AF20" i="3"/>
  <c r="BU20" i="3" s="1"/>
  <c r="AL20" i="3"/>
  <c r="CA20" i="3" s="1"/>
  <c r="AD20" i="3"/>
  <c r="BS20" i="3" s="1"/>
  <c r="V20" i="3"/>
  <c r="BK20" i="3" s="1"/>
  <c r="N20" i="3"/>
  <c r="BC20" i="3" s="1"/>
  <c r="AK20" i="3"/>
  <c r="BZ20" i="3" s="1"/>
  <c r="AG20" i="3"/>
  <c r="BV20" i="3" s="1"/>
  <c r="AC20" i="3"/>
  <c r="BR20" i="3" s="1"/>
  <c r="Y20" i="3"/>
  <c r="BN20" i="3" s="1"/>
  <c r="U20" i="3"/>
  <c r="BJ20" i="3" s="1"/>
  <c r="Q20" i="3"/>
  <c r="BF20" i="3" s="1"/>
  <c r="M20" i="3"/>
  <c r="BB20" i="3" s="1"/>
  <c r="I20" i="3"/>
  <c r="AX20" i="3" s="1"/>
  <c r="E20" i="3"/>
  <c r="AT20" i="3" s="1"/>
  <c r="L20" i="3"/>
  <c r="BA20" i="3" s="1"/>
  <c r="AB20" i="3"/>
  <c r="BQ20" i="3" s="1"/>
  <c r="D2" i="7"/>
  <c r="CC11" i="3" l="1"/>
  <c r="CA11" i="3"/>
  <c r="AL11" i="3" s="1"/>
  <c r="AX11" i="3"/>
  <c r="I11" i="3" s="1"/>
  <c r="AU11" i="3"/>
  <c r="F11" i="3" s="1"/>
  <c r="BP11" i="3"/>
  <c r="AA11" i="3" s="1"/>
  <c r="BZ11" i="3"/>
  <c r="AK11" i="3" s="1"/>
  <c r="BX11" i="3"/>
  <c r="AI11" i="3" s="1"/>
  <c r="BM11" i="3"/>
  <c r="X11" i="3" s="1"/>
  <c r="AV11" i="3"/>
  <c r="G11" i="3" s="1"/>
  <c r="BF11" i="3"/>
  <c r="Q11" i="3" s="1"/>
  <c r="BY10" i="3"/>
  <c r="AJ10" i="3" s="1"/>
  <c r="BP10" i="3"/>
  <c r="AA10" i="3" s="1"/>
  <c r="CC10" i="3"/>
  <c r="BV10" i="3"/>
  <c r="AG10" i="3" s="1"/>
  <c r="CB10" i="3"/>
  <c r="AM10" i="3" s="1"/>
  <c r="BC10" i="3"/>
  <c r="N10" i="3" s="1"/>
  <c r="BX10" i="3"/>
  <c r="AI10" i="3" s="1"/>
  <c r="BB10" i="3"/>
  <c r="M10" i="3" s="1"/>
  <c r="AR10" i="3"/>
  <c r="C10" i="3" s="1"/>
  <c r="BA11" i="3"/>
  <c r="L11" i="3" s="1"/>
  <c r="BG11" i="3"/>
  <c r="R11" i="3" s="1"/>
  <c r="BE11" i="3"/>
  <c r="P11" i="3" s="1"/>
  <c r="BB11" i="3"/>
  <c r="M11" i="3" s="1"/>
  <c r="AZ11" i="3"/>
  <c r="K11" i="3" s="1"/>
  <c r="BJ11" i="3"/>
  <c r="U11" i="3" s="1"/>
  <c r="BH11" i="3"/>
  <c r="S11" i="3" s="1"/>
  <c r="BQ11" i="3"/>
  <c r="AB11" i="3" s="1"/>
  <c r="BO11" i="3"/>
  <c r="Z11" i="3" s="1"/>
  <c r="BY11" i="3"/>
  <c r="AJ11" i="3" s="1"/>
  <c r="BI10" i="3"/>
  <c r="T10" i="3" s="1"/>
  <c r="BW10" i="3"/>
  <c r="AH10" i="3" s="1"/>
  <c r="BM10" i="3"/>
  <c r="X10" i="3" s="1"/>
  <c r="BF10" i="3"/>
  <c r="Q10" i="3" s="1"/>
  <c r="AZ10" i="3"/>
  <c r="K10" i="3" s="1"/>
  <c r="AT10" i="3"/>
  <c r="E10" i="3" s="1"/>
  <c r="CA10" i="3"/>
  <c r="AL10" i="3" s="1"/>
  <c r="BQ10" i="3"/>
  <c r="AB10" i="3" s="1"/>
  <c r="AV10" i="3"/>
  <c r="G10" i="3" s="1"/>
  <c r="BT11" i="3"/>
  <c r="AE11" i="3" s="1"/>
  <c r="BW11" i="3"/>
  <c r="AH11" i="3" s="1"/>
  <c r="BI11" i="3"/>
  <c r="T11" i="3" s="1"/>
  <c r="BU11" i="3"/>
  <c r="AF11" i="3" s="1"/>
  <c r="BS11" i="3"/>
  <c r="AD11" i="3" s="1"/>
  <c r="AT11" i="3"/>
  <c r="E11" i="3" s="1"/>
  <c r="BK11" i="3"/>
  <c r="V11" i="3" s="1"/>
  <c r="CB11" i="3"/>
  <c r="AM11" i="3" s="1"/>
  <c r="AY11" i="3"/>
  <c r="J11" i="3" s="1"/>
  <c r="BZ10" i="3"/>
  <c r="AK10" i="3" s="1"/>
  <c r="AS10" i="3"/>
  <c r="D10" i="3" s="1"/>
  <c r="BG10" i="3"/>
  <c r="R10" i="3" s="1"/>
  <c r="BL10" i="3"/>
  <c r="W10" i="3" s="1"/>
  <c r="BU10" i="3"/>
  <c r="AF10" i="3" s="1"/>
  <c r="BH10" i="3"/>
  <c r="S10" i="3" s="1"/>
  <c r="BN10" i="3"/>
  <c r="Y10" i="3" s="1"/>
  <c r="AU10" i="3"/>
  <c r="F10" i="3" s="1"/>
  <c r="BA10" i="3"/>
  <c r="L10" i="3" s="1"/>
  <c r="BO10" i="3"/>
  <c r="Z10" i="3" s="1"/>
  <c r="BD11" i="3"/>
  <c r="O11" i="3" s="1"/>
  <c r="BN11" i="3"/>
  <c r="Y11" i="3" s="1"/>
  <c r="AR11" i="3"/>
  <c r="C11" i="3" s="1"/>
  <c r="AS11" i="3"/>
  <c r="D11" i="3" s="1"/>
  <c r="BC11" i="3"/>
  <c r="N11" i="3" s="1"/>
  <c r="AW11" i="3"/>
  <c r="H11" i="3" s="1"/>
  <c r="BR11" i="3"/>
  <c r="AC11" i="3" s="1"/>
  <c r="BL11" i="3"/>
  <c r="W11" i="3" s="1"/>
  <c r="BV11" i="3"/>
  <c r="AG11" i="3" s="1"/>
  <c r="BJ10" i="3"/>
  <c r="U10" i="3" s="1"/>
  <c r="BD10" i="3"/>
  <c r="O10" i="3" s="1"/>
  <c r="AX10" i="3"/>
  <c r="I10" i="3" s="1"/>
  <c r="BK10" i="3"/>
  <c r="V10" i="3" s="1"/>
  <c r="BE10" i="3"/>
  <c r="P10" i="3" s="1"/>
  <c r="BS10" i="3"/>
  <c r="AD10" i="3" s="1"/>
  <c r="AW10" i="3"/>
  <c r="H10" i="3" s="1"/>
  <c r="BR10" i="3"/>
  <c r="AC10" i="3" s="1"/>
  <c r="BT10" i="3"/>
  <c r="AE10" i="3" s="1"/>
  <c r="AY10" i="3"/>
  <c r="J10" i="3" s="1"/>
  <c r="BR9" i="3"/>
  <c r="CA9" i="3"/>
  <c r="BM9" i="3"/>
  <c r="X9" i="3" s="1"/>
  <c r="AX9" i="3"/>
  <c r="I9" i="3" s="1"/>
  <c r="BN9" i="3"/>
  <c r="Y9" i="3" s="1"/>
  <c r="AR9" i="3"/>
  <c r="C9" i="3" s="1"/>
  <c r="BH9" i="3"/>
  <c r="S9" i="3" s="1"/>
  <c r="BX9" i="3"/>
  <c r="AI9" i="3" s="1"/>
  <c r="BW9" i="3"/>
  <c r="AH9" i="3" s="1"/>
  <c r="BU9" i="3"/>
  <c r="AF9" i="3" s="1"/>
  <c r="BS9" i="3"/>
  <c r="AD9" i="3" s="1"/>
  <c r="BQ9" i="3"/>
  <c r="AB9" i="3" s="1"/>
  <c r="BB9" i="3"/>
  <c r="M9" i="3" s="1"/>
  <c r="CB12" i="3"/>
  <c r="AM12" i="3" s="1"/>
  <c r="BL12" i="3"/>
  <c r="W12" i="3" s="1"/>
  <c r="AV12" i="3"/>
  <c r="G12" i="3" s="1"/>
  <c r="AW12" i="3"/>
  <c r="H12" i="3" s="1"/>
  <c r="BO12" i="3"/>
  <c r="Z12" i="3" s="1"/>
  <c r="AY12" i="3"/>
  <c r="BA12" i="3"/>
  <c r="L12" i="3" s="1"/>
  <c r="BN12" i="3"/>
  <c r="Y12" i="3" s="1"/>
  <c r="AX12" i="3"/>
  <c r="I12" i="3" s="1"/>
  <c r="BE12" i="3"/>
  <c r="P12" i="3" s="1"/>
  <c r="AT12" i="3"/>
  <c r="E12" i="3" s="1"/>
  <c r="AZ12" i="3"/>
  <c r="K12" i="3" s="1"/>
  <c r="BS12" i="3"/>
  <c r="AD12" i="3" s="1"/>
  <c r="BM12" i="3"/>
  <c r="X12" i="3" s="1"/>
  <c r="BB12" i="3"/>
  <c r="M12" i="3" s="1"/>
  <c r="BX12" i="3"/>
  <c r="AI12" i="3" s="1"/>
  <c r="BH12" i="3"/>
  <c r="S12" i="3" s="1"/>
  <c r="AR12" i="3"/>
  <c r="C12" i="3" s="1"/>
  <c r="CA12" i="3"/>
  <c r="AL12" i="3" s="1"/>
  <c r="BK12" i="3"/>
  <c r="V12" i="3" s="1"/>
  <c r="AU12" i="3"/>
  <c r="F12" i="3" s="1"/>
  <c r="BZ12" i="3"/>
  <c r="AK12" i="3" s="1"/>
  <c r="BJ12" i="3"/>
  <c r="U12" i="3" s="1"/>
  <c r="AS12" i="3"/>
  <c r="D12" i="3" s="1"/>
  <c r="BI12" i="3"/>
  <c r="T12" i="3" s="1"/>
  <c r="BT12" i="3"/>
  <c r="AE12" i="3" s="1"/>
  <c r="BD12" i="3"/>
  <c r="O12" i="3" s="1"/>
  <c r="BU12" i="3"/>
  <c r="AF12" i="3" s="1"/>
  <c r="BW12" i="3"/>
  <c r="AH12" i="3" s="1"/>
  <c r="BG12" i="3"/>
  <c r="R12" i="3" s="1"/>
  <c r="BY12" i="3"/>
  <c r="AJ12" i="3" s="1"/>
  <c r="BV12" i="3"/>
  <c r="AG12" i="3" s="1"/>
  <c r="BF12" i="3"/>
  <c r="Q12" i="3" s="1"/>
  <c r="CC12" i="3"/>
  <c r="AN12" i="3" s="1"/>
  <c r="BP12" i="3"/>
  <c r="AA12" i="3" s="1"/>
  <c r="BC12" i="3"/>
  <c r="N12" i="3" s="1"/>
  <c r="BR12" i="3"/>
  <c r="AC12" i="3" s="1"/>
  <c r="BQ12" i="3"/>
  <c r="AB12" i="3" s="1"/>
  <c r="BT9" i="3"/>
  <c r="AE9" i="3" s="1"/>
  <c r="BG9" i="3"/>
  <c r="R9" i="3" s="1"/>
  <c r="BC9" i="3"/>
  <c r="N9" i="3" s="1"/>
  <c r="AV9" i="3"/>
  <c r="G9" i="3" s="1"/>
  <c r="BL9" i="3"/>
  <c r="W9" i="3" s="1"/>
  <c r="CB9" i="3"/>
  <c r="AM9" i="3" s="1"/>
  <c r="AS9" i="3"/>
  <c r="D9" i="3" s="1"/>
  <c r="CC9" i="3"/>
  <c r="AN9" i="3" s="1"/>
  <c r="AW9" i="3"/>
  <c r="H9" i="3" s="1"/>
  <c r="BY9" i="3"/>
  <c r="AJ9" i="3" s="1"/>
  <c r="BF9" i="3"/>
  <c r="Q9" i="3" s="1"/>
  <c r="BV9" i="3"/>
  <c r="AG9" i="3" s="1"/>
  <c r="BD9" i="3"/>
  <c r="O9" i="3" s="1"/>
  <c r="BK9" i="3"/>
  <c r="V9" i="3" s="1"/>
  <c r="BI9" i="3"/>
  <c r="T9" i="3" s="1"/>
  <c r="BO9" i="3"/>
  <c r="Z9" i="3" s="1"/>
  <c r="AZ9" i="3"/>
  <c r="K9" i="3" s="1"/>
  <c r="BP9" i="3"/>
  <c r="AA9" i="3" s="1"/>
  <c r="AU9" i="3"/>
  <c r="F9" i="3" s="1"/>
  <c r="BA9" i="3"/>
  <c r="L9" i="3" s="1"/>
  <c r="AY9" i="3"/>
  <c r="J9" i="3" s="1"/>
  <c r="BE9" i="3"/>
  <c r="P9" i="3" s="1"/>
  <c r="AT9" i="3"/>
  <c r="E9" i="3" s="1"/>
  <c r="BJ9" i="3"/>
  <c r="U9" i="3" s="1"/>
  <c r="BZ9" i="3"/>
  <c r="AK9" i="3" s="1"/>
  <c r="AC9" i="3"/>
  <c r="AL9" i="3"/>
  <c r="J12" i="3"/>
  <c r="Q26" i="3"/>
  <c r="BF26" i="3" s="1"/>
  <c r="N26" i="3"/>
  <c r="BC26" i="3" s="1"/>
  <c r="X26" i="3"/>
  <c r="BM26" i="3" s="1"/>
  <c r="H26" i="3"/>
  <c r="AW26" i="3" s="1"/>
  <c r="J26" i="3"/>
  <c r="AY26" i="3" s="1"/>
  <c r="Z26" i="3"/>
  <c r="BO26" i="3" s="1"/>
  <c r="D26" i="3"/>
  <c r="AS26" i="3" s="1"/>
  <c r="K26" i="3"/>
  <c r="AZ26" i="3" s="1"/>
  <c r="S26" i="3"/>
  <c r="BH26" i="3" s="1"/>
  <c r="AA26" i="3"/>
  <c r="BP26" i="3" s="1"/>
  <c r="AI26" i="3"/>
  <c r="BX26" i="3" s="1"/>
  <c r="L26" i="3"/>
  <c r="BA26" i="3" s="1"/>
  <c r="Y26" i="3"/>
  <c r="BN26" i="3" s="1"/>
  <c r="AD26" i="3"/>
  <c r="BS26" i="3" s="1"/>
  <c r="B14" i="3"/>
  <c r="E26" i="3"/>
  <c r="AT26" i="3" s="1"/>
  <c r="M26" i="3"/>
  <c r="BB26" i="3" s="1"/>
  <c r="U26" i="3"/>
  <c r="BJ26" i="3" s="1"/>
  <c r="AC26" i="3"/>
  <c r="BR26" i="3" s="1"/>
  <c r="AK26" i="3"/>
  <c r="BZ26" i="3" s="1"/>
  <c r="V26" i="3"/>
  <c r="BK26" i="3" s="1"/>
  <c r="AL26" i="3"/>
  <c r="CA26" i="3" s="1"/>
  <c r="I26" i="3"/>
  <c r="AX26" i="3" s="1"/>
  <c r="AG26" i="3"/>
  <c r="BV26" i="3" s="1"/>
  <c r="P26" i="3"/>
  <c r="BE26" i="3" s="1"/>
  <c r="T26" i="3"/>
  <c r="BI26" i="3" s="1"/>
  <c r="AB26" i="3"/>
  <c r="BQ26" i="3" s="1"/>
  <c r="AF26" i="3"/>
  <c r="BU26" i="3" s="1"/>
  <c r="F26" i="3"/>
  <c r="AU26" i="3" s="1"/>
  <c r="R26" i="3"/>
  <c r="BG26" i="3" s="1"/>
  <c r="AH26" i="3"/>
  <c r="BW26" i="3" s="1"/>
  <c r="AJ26" i="3"/>
  <c r="BY26" i="3" s="1"/>
  <c r="G26" i="3"/>
  <c r="AV26" i="3" s="1"/>
  <c r="O26" i="3"/>
  <c r="BD26" i="3" s="1"/>
  <c r="W26" i="3"/>
  <c r="BL26" i="3" s="1"/>
  <c r="AE26" i="3"/>
  <c r="BT26" i="3" s="1"/>
  <c r="AM26" i="3"/>
  <c r="CB26" i="3" s="1"/>
  <c r="C26" i="3"/>
  <c r="AR26" i="3" s="1"/>
  <c r="W1" i="3"/>
  <c r="AO10" i="3" l="1"/>
  <c r="AP10" i="3" s="1"/>
  <c r="AN10" i="3"/>
  <c r="AO11" i="3"/>
  <c r="AP11" i="3" s="1"/>
  <c r="AN11" i="3"/>
  <c r="CC17" i="3"/>
  <c r="BD17" i="3"/>
  <c r="O17" i="3" s="1"/>
  <c r="BN17" i="3"/>
  <c r="Y17" i="3" s="1"/>
  <c r="BO17" i="3"/>
  <c r="Z17" i="3" s="1"/>
  <c r="AS17" i="3"/>
  <c r="D17" i="3" s="1"/>
  <c r="BG17" i="3"/>
  <c r="R17" i="3" s="1"/>
  <c r="BQ17" i="3"/>
  <c r="AB17" i="3" s="1"/>
  <c r="BB17" i="3"/>
  <c r="M17" i="3" s="1"/>
  <c r="BL17" i="3"/>
  <c r="W17" i="3" s="1"/>
  <c r="BV17" i="3"/>
  <c r="AG17" i="3" s="1"/>
  <c r="BZ16" i="3"/>
  <c r="AK16" i="3" s="1"/>
  <c r="AY16" i="3"/>
  <c r="J16" i="3" s="1"/>
  <c r="BL16" i="3"/>
  <c r="W16" i="3" s="1"/>
  <c r="BY16" i="3"/>
  <c r="AJ16" i="3" s="1"/>
  <c r="CA16" i="3"/>
  <c r="AL16" i="3" s="1"/>
  <c r="BA16" i="3"/>
  <c r="L16" i="3" s="1"/>
  <c r="BN16" i="3"/>
  <c r="Y16" i="3" s="1"/>
  <c r="AZ16" i="3"/>
  <c r="K16" i="3" s="1"/>
  <c r="BG16" i="3"/>
  <c r="R16" i="3" s="1"/>
  <c r="BT16" i="3"/>
  <c r="AE16" i="3" s="1"/>
  <c r="BM17" i="3"/>
  <c r="X17" i="3" s="1"/>
  <c r="CA17" i="3"/>
  <c r="AL17" i="3" s="1"/>
  <c r="AX17" i="3"/>
  <c r="I17" i="3" s="1"/>
  <c r="BR17" i="3"/>
  <c r="AC17" i="3" s="1"/>
  <c r="BP17" i="3"/>
  <c r="AA17" i="3" s="1"/>
  <c r="BZ17" i="3"/>
  <c r="AK17" i="3" s="1"/>
  <c r="BX17" i="3"/>
  <c r="AI17" i="3" s="1"/>
  <c r="BU17" i="3"/>
  <c r="AF17" i="3" s="1"/>
  <c r="AV17" i="3"/>
  <c r="G17" i="3" s="1"/>
  <c r="BF17" i="3"/>
  <c r="Q17" i="3" s="1"/>
  <c r="BJ16" i="3"/>
  <c r="U16" i="3" s="1"/>
  <c r="BU16" i="3"/>
  <c r="AF16" i="3" s="1"/>
  <c r="AV16" i="3"/>
  <c r="G16" i="3" s="1"/>
  <c r="AS16" i="3"/>
  <c r="D16" i="3" s="1"/>
  <c r="BK16" i="3"/>
  <c r="V16" i="3" s="1"/>
  <c r="BX16" i="3"/>
  <c r="AI16" i="3" s="1"/>
  <c r="BC16" i="3"/>
  <c r="N16" i="3" s="1"/>
  <c r="BR16" i="3"/>
  <c r="AC16" i="3" s="1"/>
  <c r="CC16" i="3"/>
  <c r="BD16" i="3"/>
  <c r="O16" i="3" s="1"/>
  <c r="AW17" i="3"/>
  <c r="H17" i="3" s="1"/>
  <c r="BK17" i="3"/>
  <c r="V17" i="3" s="1"/>
  <c r="BA17" i="3"/>
  <c r="L17" i="3" s="1"/>
  <c r="BY17" i="3"/>
  <c r="AJ17" i="3" s="1"/>
  <c r="AZ17" i="3"/>
  <c r="K17" i="3" s="1"/>
  <c r="BJ17" i="3"/>
  <c r="U17" i="3" s="1"/>
  <c r="AR17" i="3"/>
  <c r="C17" i="3" s="1"/>
  <c r="BE17" i="3"/>
  <c r="P17" i="3" s="1"/>
  <c r="BS17" i="3"/>
  <c r="AD17" i="3" s="1"/>
  <c r="AT16" i="3"/>
  <c r="E16" i="3" s="1"/>
  <c r="BE16" i="3"/>
  <c r="P16" i="3" s="1"/>
  <c r="AX16" i="3"/>
  <c r="I16" i="3" s="1"/>
  <c r="BV16" i="3"/>
  <c r="AG16" i="3" s="1"/>
  <c r="AU16" i="3"/>
  <c r="F16" i="3" s="1"/>
  <c r="BH16" i="3"/>
  <c r="S16" i="3" s="1"/>
  <c r="BI16" i="3"/>
  <c r="T16" i="3" s="1"/>
  <c r="BB16" i="3"/>
  <c r="M16" i="3" s="1"/>
  <c r="BM16" i="3"/>
  <c r="X16" i="3" s="1"/>
  <c r="BT17" i="3"/>
  <c r="AE17" i="3" s="1"/>
  <c r="AU17" i="3"/>
  <c r="F17" i="3" s="1"/>
  <c r="BH17" i="3"/>
  <c r="S17" i="3" s="1"/>
  <c r="BI17" i="3"/>
  <c r="T17" i="3" s="1"/>
  <c r="BW17" i="3"/>
  <c r="AH17" i="3" s="1"/>
  <c r="AT17" i="3"/>
  <c r="E17" i="3" s="1"/>
  <c r="AY17" i="3"/>
  <c r="J17" i="3" s="1"/>
  <c r="CB17" i="3"/>
  <c r="AM17" i="3" s="1"/>
  <c r="BC17" i="3"/>
  <c r="N17" i="3" s="1"/>
  <c r="BO16" i="3"/>
  <c r="Z16" i="3" s="1"/>
  <c r="CB16" i="3"/>
  <c r="AM16" i="3" s="1"/>
  <c r="BS16" i="3"/>
  <c r="AD16" i="3" s="1"/>
  <c r="BF16" i="3"/>
  <c r="Q16" i="3" s="1"/>
  <c r="BQ16" i="3"/>
  <c r="AB16" i="3" s="1"/>
  <c r="AR16" i="3"/>
  <c r="C16" i="3" s="1"/>
  <c r="BP16" i="3"/>
  <c r="AA16" i="3" s="1"/>
  <c r="BW16" i="3"/>
  <c r="AH16" i="3" s="1"/>
  <c r="AW16" i="3"/>
  <c r="H16" i="3" s="1"/>
  <c r="AO9" i="3"/>
  <c r="BT18" i="3"/>
  <c r="AE18" i="3" s="1"/>
  <c r="BD18" i="3"/>
  <c r="O18" i="3" s="1"/>
  <c r="CA18" i="3"/>
  <c r="AL18" i="3" s="1"/>
  <c r="BK18" i="3"/>
  <c r="V18" i="3" s="1"/>
  <c r="AU18" i="3"/>
  <c r="F18" i="3" s="1"/>
  <c r="BN18" i="3"/>
  <c r="Y18" i="3" s="1"/>
  <c r="AX18" i="3"/>
  <c r="I18" i="3" s="1"/>
  <c r="AS18" i="3"/>
  <c r="D18" i="3" s="1"/>
  <c r="BE18" i="3"/>
  <c r="P18" i="3" s="1"/>
  <c r="CB18" i="3"/>
  <c r="AM18" i="3" s="1"/>
  <c r="BL18" i="3"/>
  <c r="W18" i="3" s="1"/>
  <c r="AV18" i="3"/>
  <c r="G18" i="3" s="1"/>
  <c r="BS18" i="3"/>
  <c r="AD18" i="3" s="1"/>
  <c r="BC18" i="3"/>
  <c r="N18" i="3" s="1"/>
  <c r="BV18" i="3"/>
  <c r="AG18" i="3" s="1"/>
  <c r="BF18" i="3"/>
  <c r="Q18" i="3" s="1"/>
  <c r="BY18" i="3"/>
  <c r="AJ18" i="3" s="1"/>
  <c r="AW18" i="3"/>
  <c r="H18" i="3" s="1"/>
  <c r="BQ18" i="3"/>
  <c r="AB18" i="3" s="1"/>
  <c r="BH18" i="3"/>
  <c r="S18" i="3" s="1"/>
  <c r="BO18" i="3"/>
  <c r="Z18" i="3" s="1"/>
  <c r="BR18" i="3"/>
  <c r="AC18" i="3" s="1"/>
  <c r="BI18" i="3"/>
  <c r="T18" i="3" s="1"/>
  <c r="BA18" i="3"/>
  <c r="L18" i="3" s="1"/>
  <c r="BP18" i="3"/>
  <c r="AA18" i="3" s="1"/>
  <c r="AT18" i="3"/>
  <c r="E18" i="3" s="1"/>
  <c r="BM18" i="3"/>
  <c r="X18" i="3" s="1"/>
  <c r="AZ18" i="3"/>
  <c r="K18" i="3" s="1"/>
  <c r="BG18" i="3"/>
  <c r="R18" i="3" s="1"/>
  <c r="BJ18" i="3"/>
  <c r="U18" i="3" s="1"/>
  <c r="CC18" i="3"/>
  <c r="AO18" i="3" s="1"/>
  <c r="BZ18" i="3"/>
  <c r="AK18" i="3" s="1"/>
  <c r="BX18" i="3"/>
  <c r="AI18" i="3" s="1"/>
  <c r="AR18" i="3"/>
  <c r="C18" i="3" s="1"/>
  <c r="AY18" i="3"/>
  <c r="J18" i="3" s="1"/>
  <c r="BB18" i="3"/>
  <c r="M18" i="3" s="1"/>
  <c r="BU18" i="3"/>
  <c r="AF18" i="3" s="1"/>
  <c r="BW18" i="3"/>
  <c r="AH18" i="3" s="1"/>
  <c r="BR15" i="3"/>
  <c r="AC15" i="3" s="1"/>
  <c r="BB15" i="3"/>
  <c r="M15" i="3" s="1"/>
  <c r="BC15" i="3"/>
  <c r="N15" i="3" s="1"/>
  <c r="BU15" i="3"/>
  <c r="AF15" i="3" s="1"/>
  <c r="BE15" i="3"/>
  <c r="P15" i="3" s="1"/>
  <c r="BW15" i="3"/>
  <c r="AH15" i="3" s="1"/>
  <c r="BX15" i="3"/>
  <c r="AI15" i="3" s="1"/>
  <c r="BH15" i="3"/>
  <c r="S15" i="3" s="1"/>
  <c r="AR15" i="3"/>
  <c r="C15" i="3" s="1"/>
  <c r="BV15" i="3"/>
  <c r="AG15" i="3" s="1"/>
  <c r="BY15" i="3"/>
  <c r="AJ15" i="3" s="1"/>
  <c r="CB15" i="3"/>
  <c r="AM15" i="3" s="1"/>
  <c r="BG15" i="3"/>
  <c r="R15" i="3" s="1"/>
  <c r="BN15" i="3"/>
  <c r="Y15" i="3" s="1"/>
  <c r="AX15" i="3"/>
  <c r="I15" i="3" s="1"/>
  <c r="AU15" i="3"/>
  <c r="F15" i="3" s="1"/>
  <c r="BQ15" i="3"/>
  <c r="AB15" i="3" s="1"/>
  <c r="BA15" i="3"/>
  <c r="L15" i="3" s="1"/>
  <c r="BK15" i="3"/>
  <c r="V15" i="3" s="1"/>
  <c r="BT15" i="3"/>
  <c r="AE15" i="3" s="1"/>
  <c r="BD15" i="3"/>
  <c r="O15" i="3" s="1"/>
  <c r="CA15" i="3"/>
  <c r="AL15" i="3" s="1"/>
  <c r="BF15" i="3"/>
  <c r="Q15" i="3" s="1"/>
  <c r="BI15" i="3"/>
  <c r="T15" i="3" s="1"/>
  <c r="BL15" i="3"/>
  <c r="W15" i="3" s="1"/>
  <c r="AV15" i="3"/>
  <c r="G15" i="3" s="1"/>
  <c r="BZ15" i="3"/>
  <c r="AK15" i="3" s="1"/>
  <c r="BJ15" i="3"/>
  <c r="U15" i="3" s="1"/>
  <c r="AT15" i="3"/>
  <c r="E15" i="3" s="1"/>
  <c r="CC15" i="3"/>
  <c r="BM15" i="3"/>
  <c r="X15" i="3" s="1"/>
  <c r="AW15" i="3"/>
  <c r="H15" i="3" s="1"/>
  <c r="AY15" i="3"/>
  <c r="J15" i="3" s="1"/>
  <c r="BP15" i="3"/>
  <c r="AA15" i="3" s="1"/>
  <c r="AZ15" i="3"/>
  <c r="K15" i="3" s="1"/>
  <c r="BS15" i="3"/>
  <c r="AD15" i="3" s="1"/>
  <c r="BO15" i="3"/>
  <c r="Z15" i="3" s="1"/>
  <c r="AS15" i="3"/>
  <c r="D15" i="3" s="1"/>
  <c r="AO12" i="3"/>
  <c r="B20" i="3"/>
  <c r="AM32" i="3"/>
  <c r="CB32" i="3" s="1"/>
  <c r="W32" i="3"/>
  <c r="BL32" i="3" s="1"/>
  <c r="G32" i="3"/>
  <c r="AV32" i="3" s="1"/>
  <c r="AH32" i="3"/>
  <c r="BW32" i="3" s="1"/>
  <c r="F32" i="3"/>
  <c r="AU32" i="3" s="1"/>
  <c r="AB32" i="3"/>
  <c r="BQ32" i="3" s="1"/>
  <c r="P32" i="3"/>
  <c r="BE32" i="3" s="1"/>
  <c r="I32" i="3"/>
  <c r="AX32" i="3" s="1"/>
  <c r="AL32" i="3"/>
  <c r="CA32" i="3" s="1"/>
  <c r="AK32" i="3"/>
  <c r="BZ32" i="3" s="1"/>
  <c r="U32" i="3"/>
  <c r="BJ32" i="3" s="1"/>
  <c r="E32" i="3"/>
  <c r="AT32" i="3" s="1"/>
  <c r="AD32" i="3"/>
  <c r="BS32" i="3" s="1"/>
  <c r="L32" i="3"/>
  <c r="BA32" i="3" s="1"/>
  <c r="AI32" i="3"/>
  <c r="BX32" i="3" s="1"/>
  <c r="S32" i="3"/>
  <c r="BH32" i="3" s="1"/>
  <c r="D32" i="3"/>
  <c r="AS32" i="3" s="1"/>
  <c r="J32" i="3"/>
  <c r="AY32" i="3" s="1"/>
  <c r="X32" i="3"/>
  <c r="BM32" i="3" s="1"/>
  <c r="Q32" i="3"/>
  <c r="BF32" i="3" s="1"/>
  <c r="C32" i="3"/>
  <c r="AR32" i="3" s="1"/>
  <c r="AE32" i="3"/>
  <c r="BT32" i="3" s="1"/>
  <c r="O32" i="3"/>
  <c r="BD32" i="3" s="1"/>
  <c r="AJ32" i="3"/>
  <c r="BY32" i="3" s="1"/>
  <c r="R32" i="3"/>
  <c r="BG32" i="3" s="1"/>
  <c r="AF32" i="3"/>
  <c r="BU32" i="3" s="1"/>
  <c r="T32" i="3"/>
  <c r="BI32" i="3" s="1"/>
  <c r="AG32" i="3"/>
  <c r="BV32" i="3" s="1"/>
  <c r="V32" i="3"/>
  <c r="BK32" i="3" s="1"/>
  <c r="AC32" i="3"/>
  <c r="BR32" i="3" s="1"/>
  <c r="M32" i="3"/>
  <c r="BB32" i="3" s="1"/>
  <c r="Y32" i="3"/>
  <c r="BN32" i="3" s="1"/>
  <c r="AA32" i="3"/>
  <c r="BP32" i="3" s="1"/>
  <c r="K32" i="3"/>
  <c r="AZ32" i="3" s="1"/>
  <c r="Z32" i="3"/>
  <c r="BO32" i="3" s="1"/>
  <c r="H32" i="3"/>
  <c r="AW32" i="3" s="1"/>
  <c r="N32" i="3"/>
  <c r="BC32" i="3" s="1"/>
  <c r="CC22" i="3" l="1"/>
  <c r="BP22" i="3"/>
  <c r="AA22" i="3" s="1"/>
  <c r="BN22" i="3"/>
  <c r="Y22" i="3" s="1"/>
  <c r="AY22" i="3"/>
  <c r="J22" i="3" s="1"/>
  <c r="AS22" i="3"/>
  <c r="D22" i="3" s="1"/>
  <c r="BG22" i="3"/>
  <c r="R22" i="3" s="1"/>
  <c r="BU22" i="3"/>
  <c r="AF22" i="3" s="1"/>
  <c r="AZ22" i="3"/>
  <c r="K22" i="3" s="1"/>
  <c r="BF22" i="3"/>
  <c r="Q22" i="3" s="1"/>
  <c r="BO22" i="3"/>
  <c r="Z22" i="3" s="1"/>
  <c r="AW23" i="3"/>
  <c r="H23" i="3" s="1"/>
  <c r="BK23" i="3"/>
  <c r="V23" i="3" s="1"/>
  <c r="BQ23" i="3"/>
  <c r="AB23" i="3" s="1"/>
  <c r="BY23" i="3"/>
  <c r="AJ23" i="3" s="1"/>
  <c r="AV23" i="3"/>
  <c r="G23" i="3" s="1"/>
  <c r="BF23" i="3"/>
  <c r="Q23" i="3" s="1"/>
  <c r="BX23" i="3"/>
  <c r="AI23" i="3" s="1"/>
  <c r="BC23" i="3"/>
  <c r="N23" i="3" s="1"/>
  <c r="BT23" i="3"/>
  <c r="AE23" i="3" s="1"/>
  <c r="BM22" i="3"/>
  <c r="X22" i="3" s="1"/>
  <c r="CA22" i="3"/>
  <c r="AL22" i="3" s="1"/>
  <c r="AX22" i="3"/>
  <c r="I22" i="3" s="1"/>
  <c r="BB22" i="3"/>
  <c r="M22" i="3" s="1"/>
  <c r="BD22" i="3"/>
  <c r="O22" i="3" s="1"/>
  <c r="BZ22" i="3"/>
  <c r="AK22" i="3" s="1"/>
  <c r="BE22" i="3"/>
  <c r="P22" i="3" s="1"/>
  <c r="BS22" i="3"/>
  <c r="AD22" i="3" s="1"/>
  <c r="BA22" i="3"/>
  <c r="L22" i="3" s="1"/>
  <c r="BR22" i="3"/>
  <c r="AC22" i="3" s="1"/>
  <c r="BP23" i="3"/>
  <c r="AA23" i="3" s="1"/>
  <c r="BZ23" i="3"/>
  <c r="AK23" i="3" s="1"/>
  <c r="BD23" i="3"/>
  <c r="O23" i="3" s="1"/>
  <c r="BI23" i="3"/>
  <c r="T23" i="3" s="1"/>
  <c r="BW23" i="3"/>
  <c r="AH23" i="3" s="1"/>
  <c r="AS23" i="3"/>
  <c r="D23" i="3" s="1"/>
  <c r="BH23" i="3"/>
  <c r="S23" i="3" s="1"/>
  <c r="BR23" i="3"/>
  <c r="AC23" i="3" s="1"/>
  <c r="AU23" i="3"/>
  <c r="F23" i="3" s="1"/>
  <c r="AW22" i="3"/>
  <c r="H22" i="3" s="1"/>
  <c r="BK22" i="3"/>
  <c r="V22" i="3" s="1"/>
  <c r="BQ22" i="3"/>
  <c r="AB22" i="3" s="1"/>
  <c r="BY22" i="3"/>
  <c r="AJ22" i="3" s="1"/>
  <c r="BH22" i="3"/>
  <c r="S22" i="3" s="1"/>
  <c r="BJ22" i="3"/>
  <c r="U22" i="3" s="1"/>
  <c r="BX22" i="3"/>
  <c r="AI22" i="3" s="1"/>
  <c r="BC22" i="3"/>
  <c r="N22" i="3" s="1"/>
  <c r="BT22" i="3"/>
  <c r="AE22" i="3" s="1"/>
  <c r="CC23" i="3"/>
  <c r="AZ23" i="3"/>
  <c r="K23" i="3" s="1"/>
  <c r="BJ23" i="3"/>
  <c r="U23" i="3" s="1"/>
  <c r="BO23" i="3"/>
  <c r="Z23" i="3" s="1"/>
  <c r="CB23" i="3"/>
  <c r="AM23" i="3" s="1"/>
  <c r="BG23" i="3"/>
  <c r="R23" i="3" s="1"/>
  <c r="BU23" i="3"/>
  <c r="AF23" i="3" s="1"/>
  <c r="AR23" i="3"/>
  <c r="C23" i="3" s="1"/>
  <c r="BB23" i="3"/>
  <c r="M23" i="3" s="1"/>
  <c r="AY23" i="3"/>
  <c r="J23" i="3" s="1"/>
  <c r="BL22" i="3"/>
  <c r="W22" i="3" s="1"/>
  <c r="AU22" i="3"/>
  <c r="F22" i="3" s="1"/>
  <c r="CB22" i="3"/>
  <c r="AM22" i="3" s="1"/>
  <c r="BI22" i="3"/>
  <c r="T22" i="3" s="1"/>
  <c r="BW22" i="3"/>
  <c r="AH22" i="3" s="1"/>
  <c r="AT22" i="3"/>
  <c r="E22" i="3" s="1"/>
  <c r="AV22" i="3"/>
  <c r="G22" i="3" s="1"/>
  <c r="BV22" i="3"/>
  <c r="AG22" i="3" s="1"/>
  <c r="AR22" i="3"/>
  <c r="C22" i="3" s="1"/>
  <c r="BM23" i="3"/>
  <c r="X23" i="3" s="1"/>
  <c r="CA23" i="3"/>
  <c r="AL23" i="3" s="1"/>
  <c r="AT23" i="3"/>
  <c r="E23" i="3" s="1"/>
  <c r="BN23" i="3"/>
  <c r="Y23" i="3" s="1"/>
  <c r="BL23" i="3"/>
  <c r="W23" i="3" s="1"/>
  <c r="BV23" i="3"/>
  <c r="AG23" i="3" s="1"/>
  <c r="BE23" i="3"/>
  <c r="P23" i="3" s="1"/>
  <c r="BS23" i="3"/>
  <c r="AD23" i="3" s="1"/>
  <c r="BA23" i="3"/>
  <c r="L23" i="3" s="1"/>
  <c r="AX23" i="3"/>
  <c r="I23" i="3" s="1"/>
  <c r="AO16" i="3"/>
  <c r="AP16" i="3" s="1"/>
  <c r="AN16" i="3"/>
  <c r="AO17" i="3"/>
  <c r="AP17" i="3" s="1"/>
  <c r="AN17" i="3"/>
  <c r="CB24" i="3"/>
  <c r="AM24" i="3" s="1"/>
  <c r="BL24" i="3"/>
  <c r="AV24" i="3"/>
  <c r="G24" i="3" s="1"/>
  <c r="BS24" i="3"/>
  <c r="AD24" i="3" s="1"/>
  <c r="BC24" i="3"/>
  <c r="N24" i="3" s="1"/>
  <c r="BV24" i="3"/>
  <c r="AG24" i="3" s="1"/>
  <c r="BF24" i="3"/>
  <c r="Q24" i="3" s="1"/>
  <c r="BQ24" i="3"/>
  <c r="AB24" i="3" s="1"/>
  <c r="BM24" i="3"/>
  <c r="X24" i="3" s="1"/>
  <c r="AS24" i="3"/>
  <c r="D24" i="3" s="1"/>
  <c r="BX24" i="3"/>
  <c r="AI24" i="3" s="1"/>
  <c r="BH24" i="3"/>
  <c r="S24" i="3" s="1"/>
  <c r="AR24" i="3"/>
  <c r="C24" i="3" s="1"/>
  <c r="BO24" i="3"/>
  <c r="Z24" i="3" s="1"/>
  <c r="AY24" i="3"/>
  <c r="J24" i="3" s="1"/>
  <c r="BR24" i="3"/>
  <c r="AC24" i="3" s="1"/>
  <c r="BB24" i="3"/>
  <c r="M24" i="3" s="1"/>
  <c r="BA24" i="3"/>
  <c r="L24" i="3" s="1"/>
  <c r="AW24" i="3"/>
  <c r="H24" i="3" s="1"/>
  <c r="BE24" i="3"/>
  <c r="P24" i="3" s="1"/>
  <c r="BT24" i="3"/>
  <c r="AE24" i="3" s="1"/>
  <c r="BD24" i="3"/>
  <c r="O24" i="3" s="1"/>
  <c r="CA24" i="3"/>
  <c r="AL24" i="3" s="1"/>
  <c r="BK24" i="3"/>
  <c r="V24" i="3" s="1"/>
  <c r="AU24" i="3"/>
  <c r="F24" i="3" s="1"/>
  <c r="BN24" i="3"/>
  <c r="Y24" i="3" s="1"/>
  <c r="AX24" i="3"/>
  <c r="I24" i="3" s="1"/>
  <c r="BU24" i="3"/>
  <c r="AF24" i="3" s="1"/>
  <c r="BY24" i="3"/>
  <c r="AJ24" i="3" s="1"/>
  <c r="BW24" i="3"/>
  <c r="AH24" i="3" s="1"/>
  <c r="AT24" i="3"/>
  <c r="E24" i="3" s="1"/>
  <c r="BG24" i="3"/>
  <c r="R24" i="3" s="1"/>
  <c r="CC24" i="3"/>
  <c r="BP24" i="3"/>
  <c r="AA24" i="3" s="1"/>
  <c r="BZ24" i="3"/>
  <c r="AK24" i="3" s="1"/>
  <c r="BI24" i="3"/>
  <c r="T24" i="3" s="1"/>
  <c r="BJ24" i="3"/>
  <c r="U24" i="3" s="1"/>
  <c r="AZ24" i="3"/>
  <c r="K24" i="3" s="1"/>
  <c r="BZ21" i="3"/>
  <c r="AK21" i="3" s="1"/>
  <c r="BJ21" i="3"/>
  <c r="U21" i="3" s="1"/>
  <c r="AT21" i="3"/>
  <c r="E21" i="3" s="1"/>
  <c r="BQ21" i="3"/>
  <c r="AB21" i="3" s="1"/>
  <c r="BA21" i="3"/>
  <c r="L21" i="3" s="1"/>
  <c r="BX21" i="3"/>
  <c r="AI21" i="3" s="1"/>
  <c r="BH21" i="3"/>
  <c r="S21" i="3" s="1"/>
  <c r="AR21" i="3"/>
  <c r="C21" i="3" s="1"/>
  <c r="AY21" i="3"/>
  <c r="J21" i="3" s="1"/>
  <c r="AU21" i="3"/>
  <c r="F21" i="3" s="1"/>
  <c r="BW21" i="3"/>
  <c r="AH21" i="3" s="1"/>
  <c r="BR21" i="3"/>
  <c r="AC21" i="3" s="1"/>
  <c r="BY21" i="3"/>
  <c r="AJ21" i="3" s="1"/>
  <c r="AS21" i="3"/>
  <c r="D21" i="3" s="1"/>
  <c r="AZ21" i="3"/>
  <c r="K21" i="3" s="1"/>
  <c r="CA21" i="3"/>
  <c r="AL21" i="3" s="1"/>
  <c r="CB21" i="3"/>
  <c r="AM21" i="3" s="1"/>
  <c r="BV21" i="3"/>
  <c r="AG21" i="3" s="1"/>
  <c r="BF21" i="3"/>
  <c r="Q21" i="3" s="1"/>
  <c r="CC21" i="3"/>
  <c r="AO21" i="3" s="1"/>
  <c r="BM21" i="3"/>
  <c r="X21" i="3" s="1"/>
  <c r="AW21" i="3"/>
  <c r="H21" i="3" s="1"/>
  <c r="BT21" i="3"/>
  <c r="AE21" i="3" s="1"/>
  <c r="BD21" i="3"/>
  <c r="O21" i="3" s="1"/>
  <c r="BS21" i="3"/>
  <c r="AD21" i="3" s="1"/>
  <c r="BG21" i="3"/>
  <c r="R21" i="3" s="1"/>
  <c r="BB21" i="3"/>
  <c r="M21" i="3" s="1"/>
  <c r="BI21" i="3"/>
  <c r="T21" i="3" s="1"/>
  <c r="BP21" i="3"/>
  <c r="AA21" i="3" s="1"/>
  <c r="BC21" i="3"/>
  <c r="N21" i="3" s="1"/>
  <c r="BE21" i="3"/>
  <c r="P21" i="3" s="1"/>
  <c r="AV21" i="3"/>
  <c r="G21" i="3" s="1"/>
  <c r="BK21" i="3"/>
  <c r="V21" i="3" s="1"/>
  <c r="BN21" i="3"/>
  <c r="Y21" i="3" s="1"/>
  <c r="AX21" i="3"/>
  <c r="I21" i="3" s="1"/>
  <c r="BU21" i="3"/>
  <c r="AF21" i="3" s="1"/>
  <c r="BL21" i="3"/>
  <c r="W21" i="3" s="1"/>
  <c r="BO21" i="3"/>
  <c r="Z21" i="3" s="1"/>
  <c r="AN18" i="3"/>
  <c r="W24" i="3"/>
  <c r="AO15" i="3"/>
  <c r="AN15" i="3"/>
  <c r="B26" i="3"/>
  <c r="AE38" i="3"/>
  <c r="BT38" i="3" s="1"/>
  <c r="J38" i="3"/>
  <c r="AY38" i="3" s="1"/>
  <c r="S38" i="3"/>
  <c r="BH38" i="3" s="1"/>
  <c r="L38" i="3"/>
  <c r="BA38" i="3" s="1"/>
  <c r="E38" i="3"/>
  <c r="AT38" i="3" s="1"/>
  <c r="AK38" i="3"/>
  <c r="BZ38" i="3" s="1"/>
  <c r="I38" i="3"/>
  <c r="AX38" i="3" s="1"/>
  <c r="F38" i="3"/>
  <c r="AU38" i="3" s="1"/>
  <c r="G38" i="3"/>
  <c r="AV38" i="3" s="1"/>
  <c r="AM38" i="3"/>
  <c r="CB38" i="3" s="1"/>
  <c r="X38" i="3"/>
  <c r="BM38" i="3" s="1"/>
  <c r="H38" i="3"/>
  <c r="AW38" i="3" s="1"/>
  <c r="K38" i="3"/>
  <c r="AZ38" i="3" s="1"/>
  <c r="Y38" i="3"/>
  <c r="BN38" i="3" s="1"/>
  <c r="AC38" i="3"/>
  <c r="BR38" i="3" s="1"/>
  <c r="AG38" i="3"/>
  <c r="BV38" i="3" s="1"/>
  <c r="Z38" i="3"/>
  <c r="BO38" i="3" s="1"/>
  <c r="AA38" i="3"/>
  <c r="BP38" i="3" s="1"/>
  <c r="M38" i="3"/>
  <c r="BB38" i="3" s="1"/>
  <c r="V38" i="3"/>
  <c r="BK38" i="3" s="1"/>
  <c r="T38" i="3"/>
  <c r="BI38" i="3" s="1"/>
  <c r="R38" i="3"/>
  <c r="BG38" i="3" s="1"/>
  <c r="O38" i="3"/>
  <c r="BD38" i="3" s="1"/>
  <c r="C38" i="3"/>
  <c r="AR38" i="3" s="1"/>
  <c r="D38" i="3"/>
  <c r="AS38" i="3" s="1"/>
  <c r="AI38" i="3"/>
  <c r="BX38" i="3" s="1"/>
  <c r="AD38" i="3"/>
  <c r="BS38" i="3" s="1"/>
  <c r="U38" i="3"/>
  <c r="BJ38" i="3" s="1"/>
  <c r="AL38" i="3"/>
  <c r="CA38" i="3" s="1"/>
  <c r="P38" i="3"/>
  <c r="BE38" i="3" s="1"/>
  <c r="AB38" i="3"/>
  <c r="BQ38" i="3" s="1"/>
  <c r="AH38" i="3"/>
  <c r="BW38" i="3" s="1"/>
  <c r="W38" i="3"/>
  <c r="BL38" i="3" s="1"/>
  <c r="AF38" i="3"/>
  <c r="BU38" i="3" s="1"/>
  <c r="AJ38" i="3"/>
  <c r="BY38" i="3" s="1"/>
  <c r="N38" i="3"/>
  <c r="BC38" i="3" s="1"/>
  <c r="Q38" i="3"/>
  <c r="BF38" i="3" s="1"/>
  <c r="CC29" i="3" l="1"/>
  <c r="BD29" i="3"/>
  <c r="O29" i="3" s="1"/>
  <c r="BN29" i="3"/>
  <c r="Y29" i="3" s="1"/>
  <c r="AR29" i="3"/>
  <c r="C29" i="3" s="1"/>
  <c r="BI29" i="3"/>
  <c r="T29" i="3" s="1"/>
  <c r="BW29" i="3"/>
  <c r="AH29" i="3" s="1"/>
  <c r="AT29" i="3"/>
  <c r="E29" i="3" s="1"/>
  <c r="BR29" i="3"/>
  <c r="AC29" i="3" s="1"/>
  <c r="BL29" i="3"/>
  <c r="W29" i="3" s="1"/>
  <c r="BV29" i="3"/>
  <c r="AG29" i="3" s="1"/>
  <c r="BR28" i="3"/>
  <c r="AC28" i="3" s="1"/>
  <c r="AS28" i="3"/>
  <c r="D28" i="3" s="1"/>
  <c r="BG28" i="3"/>
  <c r="R28" i="3" s="1"/>
  <c r="BK28" i="3"/>
  <c r="V28" i="3" s="1"/>
  <c r="BE28" i="3"/>
  <c r="P28" i="3" s="1"/>
  <c r="BS28" i="3"/>
  <c r="AD28" i="3" s="1"/>
  <c r="BM28" i="3"/>
  <c r="X28" i="3" s="1"/>
  <c r="BZ28" i="3"/>
  <c r="AK28" i="3" s="1"/>
  <c r="BA28" i="3"/>
  <c r="L28" i="3" s="1"/>
  <c r="BO28" i="3"/>
  <c r="Z28" i="3" s="1"/>
  <c r="BM29" i="3"/>
  <c r="X29" i="3" s="1"/>
  <c r="CA29" i="3"/>
  <c r="AL29" i="3" s="1"/>
  <c r="AX29" i="3"/>
  <c r="I29" i="3" s="1"/>
  <c r="AY29" i="3"/>
  <c r="J29" i="3" s="1"/>
  <c r="AS29" i="3"/>
  <c r="D29" i="3" s="1"/>
  <c r="BG29" i="3"/>
  <c r="R29" i="3" s="1"/>
  <c r="BQ29" i="3"/>
  <c r="AB29" i="3" s="1"/>
  <c r="BU29" i="3"/>
  <c r="AF29" i="3" s="1"/>
  <c r="AV29" i="3"/>
  <c r="G29" i="3" s="1"/>
  <c r="BF29" i="3"/>
  <c r="Q29" i="3" s="1"/>
  <c r="BB28" i="3"/>
  <c r="M28" i="3" s="1"/>
  <c r="BP28" i="3"/>
  <c r="AA28" i="3" s="1"/>
  <c r="CC28" i="3"/>
  <c r="BN28" i="3"/>
  <c r="Y28" i="3" s="1"/>
  <c r="CB28" i="3"/>
  <c r="AM28" i="3" s="1"/>
  <c r="BC28" i="3"/>
  <c r="N28" i="3" s="1"/>
  <c r="BT28" i="3"/>
  <c r="AE28" i="3" s="1"/>
  <c r="BJ28" i="3"/>
  <c r="U28" i="3" s="1"/>
  <c r="BX28" i="3"/>
  <c r="AI28" i="3" s="1"/>
  <c r="AY28" i="3"/>
  <c r="J28" i="3" s="1"/>
  <c r="AW29" i="3"/>
  <c r="H29" i="3" s="1"/>
  <c r="BK29" i="3"/>
  <c r="V29" i="3" s="1"/>
  <c r="BA29" i="3"/>
  <c r="L29" i="3" s="1"/>
  <c r="BB29" i="3"/>
  <c r="M29" i="3" s="1"/>
  <c r="BP29" i="3"/>
  <c r="AA29" i="3" s="1"/>
  <c r="BZ29" i="3"/>
  <c r="AK29" i="3" s="1"/>
  <c r="BH29" i="3"/>
  <c r="S29" i="3" s="1"/>
  <c r="BE29" i="3"/>
  <c r="P29" i="3" s="1"/>
  <c r="BS29" i="3"/>
  <c r="AD29" i="3" s="1"/>
  <c r="BY28" i="3"/>
  <c r="AJ28" i="3" s="1"/>
  <c r="AZ28" i="3"/>
  <c r="K28" i="3" s="1"/>
  <c r="AW28" i="3"/>
  <c r="H28" i="3" s="1"/>
  <c r="AX28" i="3"/>
  <c r="I28" i="3" s="1"/>
  <c r="BL28" i="3"/>
  <c r="W28" i="3" s="1"/>
  <c r="BV28" i="3"/>
  <c r="AG28" i="3" s="1"/>
  <c r="CA28" i="3"/>
  <c r="AL28" i="3" s="1"/>
  <c r="AT28" i="3"/>
  <c r="E28" i="3" s="1"/>
  <c r="BH28" i="3"/>
  <c r="S28" i="3" s="1"/>
  <c r="BT29" i="3"/>
  <c r="AE29" i="3" s="1"/>
  <c r="AU29" i="3"/>
  <c r="F29" i="3" s="1"/>
  <c r="BX29" i="3"/>
  <c r="AI29" i="3" s="1"/>
  <c r="BY29" i="3"/>
  <c r="AJ29" i="3" s="1"/>
  <c r="AZ29" i="3"/>
  <c r="K29" i="3" s="1"/>
  <c r="BJ29" i="3"/>
  <c r="U29" i="3" s="1"/>
  <c r="BO29" i="3"/>
  <c r="Z29" i="3" s="1"/>
  <c r="CB29" i="3"/>
  <c r="AM29" i="3" s="1"/>
  <c r="BC29" i="3"/>
  <c r="N29" i="3" s="1"/>
  <c r="BI28" i="3"/>
  <c r="T28" i="3" s="1"/>
  <c r="BW28" i="3"/>
  <c r="AH28" i="3" s="1"/>
  <c r="BD28" i="3"/>
  <c r="O28" i="3" s="1"/>
  <c r="BU28" i="3"/>
  <c r="AF28" i="3" s="1"/>
  <c r="AV28" i="3"/>
  <c r="G28" i="3" s="1"/>
  <c r="BF28" i="3"/>
  <c r="Q28" i="3" s="1"/>
  <c r="AU28" i="3"/>
  <c r="F28" i="3" s="1"/>
  <c r="BQ28" i="3"/>
  <c r="AB28" i="3" s="1"/>
  <c r="AR28" i="3"/>
  <c r="C28" i="3" s="1"/>
  <c r="AO23" i="3"/>
  <c r="AP23" i="3" s="1"/>
  <c r="AN23" i="3"/>
  <c r="AO22" i="3"/>
  <c r="AP22" i="3" s="1"/>
  <c r="AN22" i="3"/>
  <c r="CA30" i="3"/>
  <c r="AL30" i="3" s="1"/>
  <c r="BK30" i="3"/>
  <c r="V30" i="3" s="1"/>
  <c r="AU30" i="3"/>
  <c r="F30" i="3" s="1"/>
  <c r="BN30" i="3"/>
  <c r="Y30" i="3" s="1"/>
  <c r="AX30" i="3"/>
  <c r="I30" i="3" s="1"/>
  <c r="BU30" i="3"/>
  <c r="AF30" i="3" s="1"/>
  <c r="BE30" i="3"/>
  <c r="P30" i="3" s="1"/>
  <c r="BX30" i="3"/>
  <c r="AI30" i="3" s="1"/>
  <c r="BD30" i="3"/>
  <c r="O30" i="3" s="1"/>
  <c r="BL30" i="3"/>
  <c r="W30" i="3" s="1"/>
  <c r="BW30" i="3"/>
  <c r="AH30" i="3" s="1"/>
  <c r="BG30" i="3"/>
  <c r="R30" i="3" s="1"/>
  <c r="BZ30" i="3"/>
  <c r="AK30" i="3" s="1"/>
  <c r="BJ30" i="3"/>
  <c r="U30" i="3" s="1"/>
  <c r="AT30" i="3"/>
  <c r="E30" i="3" s="1"/>
  <c r="BQ30" i="3"/>
  <c r="AB30" i="3" s="1"/>
  <c r="BA30" i="3"/>
  <c r="L30" i="3" s="1"/>
  <c r="BH30" i="3"/>
  <c r="S30" i="3" s="1"/>
  <c r="BP30" i="3"/>
  <c r="AA30" i="3" s="1"/>
  <c r="AV30" i="3"/>
  <c r="G30" i="3" s="1"/>
  <c r="BS30" i="3"/>
  <c r="AD30" i="3" s="1"/>
  <c r="BC30" i="3"/>
  <c r="N30" i="3" s="1"/>
  <c r="BV30" i="3"/>
  <c r="AG30" i="3" s="1"/>
  <c r="BF30" i="3"/>
  <c r="Q30" i="3" s="1"/>
  <c r="CC30" i="3"/>
  <c r="BM30" i="3"/>
  <c r="X30" i="3" s="1"/>
  <c r="AW30" i="3"/>
  <c r="H30" i="3" s="1"/>
  <c r="AR30" i="3"/>
  <c r="C30" i="3" s="1"/>
  <c r="AZ30" i="3"/>
  <c r="K30" i="3" s="1"/>
  <c r="BO30" i="3"/>
  <c r="BY30" i="3"/>
  <c r="AJ30" i="3" s="1"/>
  <c r="CB30" i="3"/>
  <c r="AM30" i="3" s="1"/>
  <c r="AY30" i="3"/>
  <c r="J30" i="3" s="1"/>
  <c r="BI30" i="3"/>
  <c r="T30" i="3" s="1"/>
  <c r="BR30" i="3"/>
  <c r="AC30" i="3" s="1"/>
  <c r="AS30" i="3"/>
  <c r="D30" i="3" s="1"/>
  <c r="BB30" i="3"/>
  <c r="M30" i="3" s="1"/>
  <c r="BT30" i="3"/>
  <c r="AE30" i="3" s="1"/>
  <c r="CC27" i="3"/>
  <c r="BM27" i="3"/>
  <c r="X27" i="3" s="1"/>
  <c r="AW27" i="3"/>
  <c r="H27" i="3" s="1"/>
  <c r="BS27" i="3"/>
  <c r="AD27" i="3" s="1"/>
  <c r="BT27" i="3"/>
  <c r="AE27" i="3" s="1"/>
  <c r="AU27" i="3"/>
  <c r="F27" i="3" s="1"/>
  <c r="BD27" i="3"/>
  <c r="O27" i="3" s="1"/>
  <c r="BP27" i="3"/>
  <c r="AA27" i="3" s="1"/>
  <c r="AR27" i="3"/>
  <c r="C27" i="3" s="1"/>
  <c r="BG27" i="3"/>
  <c r="R27" i="3" s="1"/>
  <c r="BQ27" i="3"/>
  <c r="AB27" i="3" s="1"/>
  <c r="BW27" i="3"/>
  <c r="AH27" i="3" s="1"/>
  <c r="AZ27" i="3"/>
  <c r="K27" i="3" s="1"/>
  <c r="BX27" i="3"/>
  <c r="AI27" i="3" s="1"/>
  <c r="BN27" i="3"/>
  <c r="Y27" i="3" s="1"/>
  <c r="BY27" i="3"/>
  <c r="AJ27" i="3" s="1"/>
  <c r="BI27" i="3"/>
  <c r="T27" i="3" s="1"/>
  <c r="AS27" i="3"/>
  <c r="D27" i="3" s="1"/>
  <c r="BO27" i="3"/>
  <c r="Z27" i="3" s="1"/>
  <c r="BL27" i="3"/>
  <c r="W27" i="3" s="1"/>
  <c r="BZ27" i="3"/>
  <c r="AK27" i="3" s="1"/>
  <c r="AY27" i="3"/>
  <c r="J27" i="3" s="1"/>
  <c r="BH27" i="3"/>
  <c r="S27" i="3" s="1"/>
  <c r="BV27" i="3"/>
  <c r="AG27" i="3" s="1"/>
  <c r="BB27" i="3"/>
  <c r="M27" i="3" s="1"/>
  <c r="BA27" i="3"/>
  <c r="L27" i="3" s="1"/>
  <c r="CB27" i="3"/>
  <c r="AM27" i="3" s="1"/>
  <c r="BJ27" i="3"/>
  <c r="U27" i="3" s="1"/>
  <c r="AX27" i="3"/>
  <c r="I27" i="3" s="1"/>
  <c r="BU27" i="3"/>
  <c r="AF27" i="3" s="1"/>
  <c r="BE27" i="3"/>
  <c r="P27" i="3" s="1"/>
  <c r="CA27" i="3"/>
  <c r="AL27" i="3" s="1"/>
  <c r="BK27" i="3"/>
  <c r="V27" i="3" s="1"/>
  <c r="BF27" i="3"/>
  <c r="Q27" i="3" s="1"/>
  <c r="BR27" i="3"/>
  <c r="AC27" i="3" s="1"/>
  <c r="AT27" i="3"/>
  <c r="E27" i="3" s="1"/>
  <c r="BC27" i="3"/>
  <c r="N27" i="3" s="1"/>
  <c r="AV27" i="3"/>
  <c r="G27" i="3" s="1"/>
  <c r="AN21" i="3"/>
  <c r="Z30" i="3"/>
  <c r="AN24" i="3"/>
  <c r="AO24" i="3"/>
  <c r="B32" i="3"/>
  <c r="O44" i="3"/>
  <c r="BD44" i="3" s="1"/>
  <c r="T44" i="3"/>
  <c r="BI44" i="3" s="1"/>
  <c r="M44" i="3"/>
  <c r="BB44" i="3" s="1"/>
  <c r="Z44" i="3"/>
  <c r="BO44" i="3" s="1"/>
  <c r="AG44" i="3"/>
  <c r="BV44" i="3" s="1"/>
  <c r="Y44" i="3"/>
  <c r="BN44" i="3" s="1"/>
  <c r="H44" i="3"/>
  <c r="AW44" i="3" s="1"/>
  <c r="AM44" i="3"/>
  <c r="CB44" i="3" s="1"/>
  <c r="F44" i="3"/>
  <c r="AU44" i="3" s="1"/>
  <c r="AK44" i="3"/>
  <c r="BZ44" i="3" s="1"/>
  <c r="L44" i="3"/>
  <c r="BA44" i="3" s="1"/>
  <c r="J44" i="3"/>
  <c r="AY44" i="3" s="1"/>
  <c r="AJ44" i="3"/>
  <c r="BY44" i="3" s="1"/>
  <c r="X44" i="3"/>
  <c r="BM44" i="3" s="1"/>
  <c r="N44" i="3"/>
  <c r="BC44" i="3" s="1"/>
  <c r="AF44" i="3"/>
  <c r="BU44" i="3" s="1"/>
  <c r="W44" i="3"/>
  <c r="BL44" i="3" s="1"/>
  <c r="AB44" i="3"/>
  <c r="BQ44" i="3" s="1"/>
  <c r="AL44" i="3"/>
  <c r="CA44" i="3" s="1"/>
  <c r="AD44" i="3"/>
  <c r="BS44" i="3" s="1"/>
  <c r="D44" i="3"/>
  <c r="AS44" i="3" s="1"/>
  <c r="Q44" i="3"/>
  <c r="BF44" i="3" s="1"/>
  <c r="AH44" i="3"/>
  <c r="BW44" i="3" s="1"/>
  <c r="P44" i="3"/>
  <c r="BE44" i="3" s="1"/>
  <c r="U44" i="3"/>
  <c r="BJ44" i="3" s="1"/>
  <c r="AI44" i="3"/>
  <c r="BX44" i="3" s="1"/>
  <c r="C44" i="3"/>
  <c r="AR44" i="3" s="1"/>
  <c r="R44" i="3"/>
  <c r="BG44" i="3" s="1"/>
  <c r="V44" i="3"/>
  <c r="BK44" i="3" s="1"/>
  <c r="AA44" i="3"/>
  <c r="BP44" i="3" s="1"/>
  <c r="AC44" i="3"/>
  <c r="BR44" i="3" s="1"/>
  <c r="K44" i="3"/>
  <c r="AZ44" i="3" s="1"/>
  <c r="G44" i="3"/>
  <c r="AV44" i="3" s="1"/>
  <c r="I44" i="3"/>
  <c r="AX44" i="3" s="1"/>
  <c r="E44" i="3"/>
  <c r="AT44" i="3" s="1"/>
  <c r="S44" i="3"/>
  <c r="BH44" i="3" s="1"/>
  <c r="AE44" i="3"/>
  <c r="BT44" i="3" s="1"/>
  <c r="AP12" i="3"/>
  <c r="AP18" i="3"/>
  <c r="AP9" i="3"/>
  <c r="AP15" i="3"/>
  <c r="AW35" i="3" l="1"/>
  <c r="H35" i="3" s="1"/>
  <c r="BK35" i="3"/>
  <c r="V35" i="3" s="1"/>
  <c r="BQ35" i="3"/>
  <c r="AB35" i="3" s="1"/>
  <c r="BY35" i="3"/>
  <c r="AJ35" i="3" s="1"/>
  <c r="AZ35" i="3"/>
  <c r="K35" i="3" s="1"/>
  <c r="BJ35" i="3"/>
  <c r="U35" i="3" s="1"/>
  <c r="AR35" i="3"/>
  <c r="C35" i="3" s="1"/>
  <c r="BE35" i="3"/>
  <c r="P35" i="3" s="1"/>
  <c r="BS35" i="3"/>
  <c r="AD35" i="3" s="1"/>
  <c r="BR34" i="3"/>
  <c r="AC34" i="3" s="1"/>
  <c r="AS34" i="3"/>
  <c r="D34" i="3" s="1"/>
  <c r="BG34" i="3"/>
  <c r="R34" i="3" s="1"/>
  <c r="CA34" i="3"/>
  <c r="AL34" i="3" s="1"/>
  <c r="BU34" i="3"/>
  <c r="AF34" i="3" s="1"/>
  <c r="AV34" i="3"/>
  <c r="G34" i="3" s="1"/>
  <c r="CC34" i="3"/>
  <c r="BZ34" i="3"/>
  <c r="AK34" i="3" s="1"/>
  <c r="BA34" i="3"/>
  <c r="L34" i="3" s="1"/>
  <c r="BO34" i="3"/>
  <c r="Z34" i="3" s="1"/>
  <c r="BT35" i="3"/>
  <c r="AE35" i="3" s="1"/>
  <c r="AU35" i="3"/>
  <c r="F35" i="3" s="1"/>
  <c r="BH35" i="3"/>
  <c r="S35" i="3" s="1"/>
  <c r="BI35" i="3"/>
  <c r="T35" i="3" s="1"/>
  <c r="BW35" i="3"/>
  <c r="AH35" i="3" s="1"/>
  <c r="AT35" i="3"/>
  <c r="E35" i="3" s="1"/>
  <c r="AY35" i="3"/>
  <c r="J35" i="3" s="1"/>
  <c r="CB35" i="3"/>
  <c r="AM35" i="3" s="1"/>
  <c r="BC35" i="3"/>
  <c r="N35" i="3" s="1"/>
  <c r="BB34" i="3"/>
  <c r="M34" i="3" s="1"/>
  <c r="BP34" i="3"/>
  <c r="AA34" i="3" s="1"/>
  <c r="BV34" i="3"/>
  <c r="AG34" i="3" s="1"/>
  <c r="AU34" i="3"/>
  <c r="F34" i="3" s="1"/>
  <c r="BE34" i="3"/>
  <c r="P34" i="3" s="1"/>
  <c r="BS34" i="3"/>
  <c r="AD34" i="3" s="1"/>
  <c r="AW34" i="3"/>
  <c r="H34" i="3" s="1"/>
  <c r="BJ34" i="3"/>
  <c r="U34" i="3" s="1"/>
  <c r="BX34" i="3"/>
  <c r="AI34" i="3" s="1"/>
  <c r="AY34" i="3"/>
  <c r="J34" i="3" s="1"/>
  <c r="CC35" i="3"/>
  <c r="BD35" i="3"/>
  <c r="O35" i="3" s="1"/>
  <c r="BN35" i="3"/>
  <c r="Y35" i="3" s="1"/>
  <c r="BO35" i="3"/>
  <c r="Z35" i="3" s="1"/>
  <c r="AS35" i="3"/>
  <c r="D35" i="3" s="1"/>
  <c r="BG35" i="3"/>
  <c r="R35" i="3" s="1"/>
  <c r="BA35" i="3"/>
  <c r="L35" i="3" s="1"/>
  <c r="BB35" i="3"/>
  <c r="M35" i="3" s="1"/>
  <c r="BL35" i="3"/>
  <c r="W35" i="3" s="1"/>
  <c r="BV35" i="3"/>
  <c r="AG35" i="3" s="1"/>
  <c r="BY34" i="3"/>
  <c r="AJ34" i="3" s="1"/>
  <c r="AZ34" i="3"/>
  <c r="K34" i="3" s="1"/>
  <c r="BM34" i="3"/>
  <c r="X34" i="3" s="1"/>
  <c r="BN34" i="3"/>
  <c r="Y34" i="3" s="1"/>
  <c r="CB34" i="3"/>
  <c r="AM34" i="3" s="1"/>
  <c r="BC34" i="3"/>
  <c r="N34" i="3" s="1"/>
  <c r="BD34" i="3"/>
  <c r="O34" i="3" s="1"/>
  <c r="AT34" i="3"/>
  <c r="E34" i="3" s="1"/>
  <c r="BH34" i="3"/>
  <c r="S34" i="3" s="1"/>
  <c r="BM35" i="3"/>
  <c r="X35" i="3" s="1"/>
  <c r="CA35" i="3"/>
  <c r="AL35" i="3" s="1"/>
  <c r="AX35" i="3"/>
  <c r="I35" i="3" s="1"/>
  <c r="BR35" i="3"/>
  <c r="AC35" i="3" s="1"/>
  <c r="BP35" i="3"/>
  <c r="AA35" i="3" s="1"/>
  <c r="BZ35" i="3"/>
  <c r="AK35" i="3" s="1"/>
  <c r="BX35" i="3"/>
  <c r="AI35" i="3" s="1"/>
  <c r="BU35" i="3"/>
  <c r="AF35" i="3" s="1"/>
  <c r="AV35" i="3"/>
  <c r="G35" i="3" s="1"/>
  <c r="BF35" i="3"/>
  <c r="Q35" i="3" s="1"/>
  <c r="BI34" i="3"/>
  <c r="T34" i="3" s="1"/>
  <c r="BW34" i="3"/>
  <c r="AH34" i="3" s="1"/>
  <c r="BT34" i="3"/>
  <c r="AE34" i="3" s="1"/>
  <c r="AX34" i="3"/>
  <c r="I34" i="3" s="1"/>
  <c r="BL34" i="3"/>
  <c r="W34" i="3" s="1"/>
  <c r="BF34" i="3"/>
  <c r="Q34" i="3" s="1"/>
  <c r="BK34" i="3"/>
  <c r="V34" i="3" s="1"/>
  <c r="BQ34" i="3"/>
  <c r="AB34" i="3" s="1"/>
  <c r="AR34" i="3"/>
  <c r="C34" i="3" s="1"/>
  <c r="AN28" i="3"/>
  <c r="AO28" i="3"/>
  <c r="AP28" i="3" s="1"/>
  <c r="AO29" i="3"/>
  <c r="AP29" i="3" s="1"/>
  <c r="AN29" i="3"/>
  <c r="BU36" i="3"/>
  <c r="AF36" i="3" s="1"/>
  <c r="BE36" i="3"/>
  <c r="P36" i="3" s="1"/>
  <c r="BX36" i="3"/>
  <c r="AI36" i="3" s="1"/>
  <c r="CA36" i="3"/>
  <c r="AL36" i="3" s="1"/>
  <c r="CC36" i="3"/>
  <c r="BM36" i="3"/>
  <c r="X36" i="3" s="1"/>
  <c r="AW36" i="3"/>
  <c r="H36" i="3" s="1"/>
  <c r="BP36" i="3"/>
  <c r="AA36" i="3" s="1"/>
  <c r="BS36" i="3"/>
  <c r="AD36" i="3" s="1"/>
  <c r="BC36" i="3"/>
  <c r="N36" i="3" s="1"/>
  <c r="BB36" i="3"/>
  <c r="M36" i="3" s="1"/>
  <c r="AZ36" i="3"/>
  <c r="K36" i="3" s="1"/>
  <c r="AX36" i="3"/>
  <c r="I36" i="3" s="1"/>
  <c r="AR36" i="3"/>
  <c r="C36" i="3" s="1"/>
  <c r="BY36" i="3"/>
  <c r="AJ36" i="3" s="1"/>
  <c r="CB36" i="3"/>
  <c r="AM36" i="3" s="1"/>
  <c r="BO36" i="3"/>
  <c r="Z36" i="3" s="1"/>
  <c r="BZ36" i="3"/>
  <c r="AK36" i="3" s="1"/>
  <c r="BH36" i="3"/>
  <c r="S36" i="3" s="1"/>
  <c r="AS36" i="3"/>
  <c r="D36" i="3" s="1"/>
  <c r="BA36" i="3"/>
  <c r="L36" i="3" s="1"/>
  <c r="BV36" i="3"/>
  <c r="AG36" i="3" s="1"/>
  <c r="BQ36" i="3"/>
  <c r="AB36" i="3" s="1"/>
  <c r="BT36" i="3"/>
  <c r="AE36" i="3" s="1"/>
  <c r="BK36" i="3"/>
  <c r="V36" i="3" s="1"/>
  <c r="BJ36" i="3"/>
  <c r="U36" i="3" s="1"/>
  <c r="AT36" i="3"/>
  <c r="E36" i="3" s="1"/>
  <c r="BD36" i="3"/>
  <c r="O36" i="3" s="1"/>
  <c r="BW36" i="3"/>
  <c r="AH36" i="3" s="1"/>
  <c r="BF36" i="3"/>
  <c r="Q36" i="3" s="1"/>
  <c r="BI36" i="3"/>
  <c r="T36" i="3" s="1"/>
  <c r="BL36" i="3"/>
  <c r="W36" i="3" s="1"/>
  <c r="BG36" i="3"/>
  <c r="R36" i="3" s="1"/>
  <c r="AU36" i="3"/>
  <c r="F36" i="3" s="1"/>
  <c r="BR36" i="3"/>
  <c r="AC36" i="3" s="1"/>
  <c r="AV36" i="3"/>
  <c r="G36" i="3" s="1"/>
  <c r="AY36" i="3"/>
  <c r="J36" i="3" s="1"/>
  <c r="BN36" i="3"/>
  <c r="Y36" i="3" s="1"/>
  <c r="CC33" i="3"/>
  <c r="BM33" i="3"/>
  <c r="X33" i="3" s="1"/>
  <c r="AW33" i="3"/>
  <c r="H33" i="3" s="1"/>
  <c r="BT33" i="3"/>
  <c r="AE33" i="3" s="1"/>
  <c r="BD33" i="3"/>
  <c r="O33" i="3" s="1"/>
  <c r="CA33" i="3"/>
  <c r="AL33" i="3" s="1"/>
  <c r="BK33" i="3"/>
  <c r="V33" i="3" s="1"/>
  <c r="AU33" i="3"/>
  <c r="F33" i="3" s="1"/>
  <c r="AX33" i="3"/>
  <c r="I33" i="3" s="1"/>
  <c r="BF33" i="3"/>
  <c r="Q33" i="3" s="1"/>
  <c r="BX33" i="3"/>
  <c r="AI33" i="3" s="1"/>
  <c r="BO33" i="3"/>
  <c r="Z33" i="3" s="1"/>
  <c r="AT33" i="3"/>
  <c r="E33" i="3" s="1"/>
  <c r="BY33" i="3"/>
  <c r="AJ33" i="3" s="1"/>
  <c r="BI33" i="3"/>
  <c r="T33" i="3" s="1"/>
  <c r="AS33" i="3"/>
  <c r="D33" i="3" s="1"/>
  <c r="BP33" i="3"/>
  <c r="AA33" i="3" s="1"/>
  <c r="AZ33" i="3"/>
  <c r="K33" i="3" s="1"/>
  <c r="BW33" i="3"/>
  <c r="AH33" i="3" s="1"/>
  <c r="BG33" i="3"/>
  <c r="R33" i="3" s="1"/>
  <c r="BR33" i="3"/>
  <c r="AC33" i="3" s="1"/>
  <c r="BZ33" i="3"/>
  <c r="AK33" i="3" s="1"/>
  <c r="BV33" i="3"/>
  <c r="AG33" i="3" s="1"/>
  <c r="BA33" i="3"/>
  <c r="L33" i="3" s="1"/>
  <c r="AR33" i="3"/>
  <c r="C33" i="3" s="1"/>
  <c r="BN33" i="3"/>
  <c r="Y33" i="3" s="1"/>
  <c r="BU33" i="3"/>
  <c r="AF33" i="3" s="1"/>
  <c r="BE33" i="3"/>
  <c r="P33" i="3" s="1"/>
  <c r="CB33" i="3"/>
  <c r="AM33" i="3" s="1"/>
  <c r="BL33" i="3"/>
  <c r="W33" i="3" s="1"/>
  <c r="AV33" i="3"/>
  <c r="G33" i="3" s="1"/>
  <c r="BS33" i="3"/>
  <c r="AD33" i="3" s="1"/>
  <c r="BC33" i="3"/>
  <c r="N33" i="3" s="1"/>
  <c r="BB33" i="3"/>
  <c r="M33" i="3" s="1"/>
  <c r="BJ33" i="3"/>
  <c r="U33" i="3" s="1"/>
  <c r="BQ33" i="3"/>
  <c r="AB33" i="3" s="1"/>
  <c r="BH33" i="3"/>
  <c r="S33" i="3" s="1"/>
  <c r="AY33" i="3"/>
  <c r="J33" i="3" s="1"/>
  <c r="AN30" i="3"/>
  <c r="AO30" i="3"/>
  <c r="AN27" i="3"/>
  <c r="AO27" i="3"/>
  <c r="AP24" i="3"/>
  <c r="B38" i="3"/>
  <c r="AP21" i="3"/>
  <c r="AW41" i="3" l="1"/>
  <c r="H41" i="3" s="1"/>
  <c r="BK41" i="3"/>
  <c r="V41" i="3" s="1"/>
  <c r="BV41" i="3"/>
  <c r="AG41" i="3" s="1"/>
  <c r="AR41" i="3"/>
  <c r="C41" i="3" s="1"/>
  <c r="BI41" i="3"/>
  <c r="T41" i="3" s="1"/>
  <c r="BW41" i="3"/>
  <c r="AH41" i="3" s="1"/>
  <c r="AT41" i="3"/>
  <c r="E41" i="3" s="1"/>
  <c r="CB41" i="3"/>
  <c r="AM41" i="3" s="1"/>
  <c r="BF41" i="3"/>
  <c r="Q41" i="3" s="1"/>
  <c r="BZ40" i="3"/>
  <c r="AK40" i="3" s="1"/>
  <c r="BA40" i="3"/>
  <c r="L40" i="3" s="1"/>
  <c r="BO40" i="3"/>
  <c r="Z40" i="3" s="1"/>
  <c r="BE40" i="3"/>
  <c r="P40" i="3" s="1"/>
  <c r="BV40" i="3"/>
  <c r="AG40" i="3" s="1"/>
  <c r="AW40" i="3"/>
  <c r="H40" i="3" s="1"/>
  <c r="BK40" i="3"/>
  <c r="V40" i="3" s="1"/>
  <c r="BY40" i="3"/>
  <c r="AJ40" i="3" s="1"/>
  <c r="AZ40" i="3"/>
  <c r="K40" i="3" s="1"/>
  <c r="BL40" i="3"/>
  <c r="W40" i="3" s="1"/>
  <c r="BT41" i="3"/>
  <c r="AE41" i="3" s="1"/>
  <c r="AU41" i="3"/>
  <c r="F41" i="3" s="1"/>
  <c r="BQ41" i="3"/>
  <c r="AB41" i="3" s="1"/>
  <c r="AY41" i="3"/>
  <c r="J41" i="3" s="1"/>
  <c r="AS41" i="3"/>
  <c r="D41" i="3" s="1"/>
  <c r="BG41" i="3"/>
  <c r="R41" i="3" s="1"/>
  <c r="BC41" i="3"/>
  <c r="N41" i="3" s="1"/>
  <c r="BL41" i="3"/>
  <c r="W41" i="3" s="1"/>
  <c r="BX41" i="3"/>
  <c r="AI41" i="3" s="1"/>
  <c r="BJ40" i="3"/>
  <c r="U40" i="3" s="1"/>
  <c r="BX40" i="3"/>
  <c r="AI40" i="3" s="1"/>
  <c r="AY40" i="3"/>
  <c r="J40" i="3" s="1"/>
  <c r="CB40" i="3"/>
  <c r="AM40" i="3" s="1"/>
  <c r="BF40" i="3"/>
  <c r="Q40" i="3" s="1"/>
  <c r="BT40" i="3"/>
  <c r="AE40" i="3" s="1"/>
  <c r="AU40" i="3"/>
  <c r="F40" i="3" s="1"/>
  <c r="BI40" i="3"/>
  <c r="T40" i="3" s="1"/>
  <c r="BW40" i="3"/>
  <c r="AH40" i="3" s="1"/>
  <c r="BS40" i="3"/>
  <c r="AD40" i="3" s="1"/>
  <c r="CC41" i="3"/>
  <c r="BD41" i="3"/>
  <c r="O41" i="3" s="1"/>
  <c r="BN41" i="3"/>
  <c r="Y41" i="3" s="1"/>
  <c r="BA41" i="3"/>
  <c r="L41" i="3" s="1"/>
  <c r="BB41" i="3"/>
  <c r="M41" i="3" s="1"/>
  <c r="BP41" i="3"/>
  <c r="AA41" i="3" s="1"/>
  <c r="BZ41" i="3"/>
  <c r="AK41" i="3" s="1"/>
  <c r="BU41" i="3"/>
  <c r="AF41" i="3" s="1"/>
  <c r="AV41" i="3"/>
  <c r="G41" i="3" s="1"/>
  <c r="BO41" i="3"/>
  <c r="Z41" i="3" s="1"/>
  <c r="AT40" i="3"/>
  <c r="E40" i="3" s="1"/>
  <c r="BH40" i="3"/>
  <c r="S40" i="3" s="1"/>
  <c r="BN40" i="3"/>
  <c r="Y40" i="3" s="1"/>
  <c r="AV40" i="3"/>
  <c r="G40" i="3" s="1"/>
  <c r="CC40" i="3"/>
  <c r="BD40" i="3"/>
  <c r="O40" i="3" s="1"/>
  <c r="BR40" i="3"/>
  <c r="AC40" i="3" s="1"/>
  <c r="AS40" i="3"/>
  <c r="D40" i="3" s="1"/>
  <c r="BG40" i="3"/>
  <c r="R40" i="3" s="1"/>
  <c r="BM41" i="3"/>
  <c r="X41" i="3" s="1"/>
  <c r="CA41" i="3"/>
  <c r="AL41" i="3" s="1"/>
  <c r="AX41" i="3"/>
  <c r="I41" i="3" s="1"/>
  <c r="BH41" i="3"/>
  <c r="S41" i="3" s="1"/>
  <c r="BY41" i="3"/>
  <c r="AJ41" i="3" s="1"/>
  <c r="AZ41" i="3"/>
  <c r="K41" i="3" s="1"/>
  <c r="BJ41" i="3"/>
  <c r="U41" i="3" s="1"/>
  <c r="BE41" i="3"/>
  <c r="P41" i="3" s="1"/>
  <c r="BS41" i="3"/>
  <c r="AD41" i="3" s="1"/>
  <c r="BR41" i="3"/>
  <c r="AC41" i="3" s="1"/>
  <c r="BQ40" i="3"/>
  <c r="AB40" i="3" s="1"/>
  <c r="AR40" i="3"/>
  <c r="C40" i="3" s="1"/>
  <c r="BU40" i="3"/>
  <c r="AF40" i="3" s="1"/>
  <c r="BC40" i="3"/>
  <c r="N40" i="3" s="1"/>
  <c r="BM40" i="3"/>
  <c r="X40" i="3" s="1"/>
  <c r="CA40" i="3"/>
  <c r="AL40" i="3" s="1"/>
  <c r="BB40" i="3"/>
  <c r="M40" i="3" s="1"/>
  <c r="BP40" i="3"/>
  <c r="AA40" i="3" s="1"/>
  <c r="AX40" i="3"/>
  <c r="I40" i="3" s="1"/>
  <c r="AO35" i="3"/>
  <c r="AP35" i="3" s="1"/>
  <c r="AN35" i="3"/>
  <c r="AN34" i="3"/>
  <c r="AO34" i="3"/>
  <c r="AP34" i="3" s="1"/>
  <c r="CC42" i="3"/>
  <c r="BM42" i="3"/>
  <c r="X42" i="3" s="1"/>
  <c r="AW42" i="3"/>
  <c r="H42" i="3" s="1"/>
  <c r="BT42" i="3"/>
  <c r="AE42" i="3" s="1"/>
  <c r="BD42" i="3"/>
  <c r="O42" i="3" s="1"/>
  <c r="CA42" i="3"/>
  <c r="AL42" i="3" s="1"/>
  <c r="BK42" i="3"/>
  <c r="V42" i="3" s="1"/>
  <c r="AU42" i="3"/>
  <c r="F42" i="3" s="1"/>
  <c r="AX42" i="3"/>
  <c r="I42" i="3" s="1"/>
  <c r="BV42" i="3"/>
  <c r="AG42" i="3" s="1"/>
  <c r="BY42" i="3"/>
  <c r="AJ42" i="3" s="1"/>
  <c r="BI42" i="3"/>
  <c r="T42" i="3" s="1"/>
  <c r="AS42" i="3"/>
  <c r="D42" i="3" s="1"/>
  <c r="BP42" i="3"/>
  <c r="AA42" i="3" s="1"/>
  <c r="AZ42" i="3"/>
  <c r="K42" i="3" s="1"/>
  <c r="BW42" i="3"/>
  <c r="AH42" i="3" s="1"/>
  <c r="BG42" i="3"/>
  <c r="R42" i="3" s="1"/>
  <c r="BR42" i="3"/>
  <c r="AC42" i="3" s="1"/>
  <c r="BZ42" i="3"/>
  <c r="AK42" i="3" s="1"/>
  <c r="BF42" i="3"/>
  <c r="Q42" i="3" s="1"/>
  <c r="BU42" i="3"/>
  <c r="AF42" i="3" s="1"/>
  <c r="BE42" i="3"/>
  <c r="P42" i="3" s="1"/>
  <c r="CB42" i="3"/>
  <c r="AM42" i="3" s="1"/>
  <c r="BL42" i="3"/>
  <c r="W42" i="3" s="1"/>
  <c r="AV42" i="3"/>
  <c r="G42" i="3" s="1"/>
  <c r="BS42" i="3"/>
  <c r="AD42" i="3" s="1"/>
  <c r="BC42" i="3"/>
  <c r="N42" i="3" s="1"/>
  <c r="BB42" i="3"/>
  <c r="M42" i="3" s="1"/>
  <c r="BJ42" i="3"/>
  <c r="U42" i="3" s="1"/>
  <c r="BH42" i="3"/>
  <c r="S42" i="3" s="1"/>
  <c r="BN42" i="3"/>
  <c r="Y42" i="3" s="1"/>
  <c r="BX42" i="3"/>
  <c r="AI42" i="3" s="1"/>
  <c r="BQ42" i="3"/>
  <c r="AB42" i="3" s="1"/>
  <c r="AR42" i="3"/>
  <c r="C42" i="3" s="1"/>
  <c r="AT42" i="3"/>
  <c r="E42" i="3" s="1"/>
  <c r="AY42" i="3"/>
  <c r="J42" i="3" s="1"/>
  <c r="BA42" i="3"/>
  <c r="L42" i="3" s="1"/>
  <c r="BO42" i="3"/>
  <c r="Z42" i="3" s="1"/>
  <c r="CA39" i="3"/>
  <c r="AL39" i="3" s="1"/>
  <c r="BK39" i="3"/>
  <c r="V39" i="3" s="1"/>
  <c r="AU39" i="3"/>
  <c r="F39" i="3" s="1"/>
  <c r="BN39" i="3"/>
  <c r="Y39" i="3" s="1"/>
  <c r="AX39" i="3"/>
  <c r="I39" i="3" s="1"/>
  <c r="BU39" i="3"/>
  <c r="AF39" i="3" s="1"/>
  <c r="BE39" i="3"/>
  <c r="P39" i="3" s="1"/>
  <c r="BT39" i="3"/>
  <c r="AE39" i="3" s="1"/>
  <c r="CB39" i="3"/>
  <c r="AM39" i="3" s="1"/>
  <c r="BH39" i="3"/>
  <c r="S39" i="3" s="1"/>
  <c r="BO39" i="3"/>
  <c r="Z39" i="3" s="1"/>
  <c r="BB39" i="3"/>
  <c r="M39" i="3" s="1"/>
  <c r="BI39" i="3"/>
  <c r="T39" i="3" s="1"/>
  <c r="AS39" i="3"/>
  <c r="D39" i="3" s="1"/>
  <c r="BW39" i="3"/>
  <c r="AH39" i="3" s="1"/>
  <c r="BG39" i="3"/>
  <c r="R39" i="3" s="1"/>
  <c r="BZ39" i="3"/>
  <c r="AK39" i="3" s="1"/>
  <c r="BJ39" i="3"/>
  <c r="U39" i="3" s="1"/>
  <c r="AT39" i="3"/>
  <c r="E39" i="3" s="1"/>
  <c r="BQ39" i="3"/>
  <c r="AB39" i="3" s="1"/>
  <c r="BA39" i="3"/>
  <c r="L39" i="3" s="1"/>
  <c r="BD39" i="3"/>
  <c r="O39" i="3" s="1"/>
  <c r="BL39" i="3"/>
  <c r="W39" i="3" s="1"/>
  <c r="AR39" i="3"/>
  <c r="C39" i="3" s="1"/>
  <c r="AY39" i="3"/>
  <c r="J39" i="3" s="1"/>
  <c r="BY39" i="3"/>
  <c r="AJ39" i="3" s="1"/>
  <c r="AZ39" i="3"/>
  <c r="K39" i="3" s="1"/>
  <c r="BS39" i="3"/>
  <c r="AD39" i="3" s="1"/>
  <c r="BC39" i="3"/>
  <c r="N39" i="3" s="1"/>
  <c r="BV39" i="3"/>
  <c r="AG39" i="3" s="1"/>
  <c r="BF39" i="3"/>
  <c r="Q39" i="3" s="1"/>
  <c r="CC39" i="3"/>
  <c r="BM39" i="3"/>
  <c r="X39" i="3" s="1"/>
  <c r="AW39" i="3"/>
  <c r="H39" i="3" s="1"/>
  <c r="BP39" i="3"/>
  <c r="AA39" i="3" s="1"/>
  <c r="AV39" i="3"/>
  <c r="G39" i="3" s="1"/>
  <c r="BR39" i="3"/>
  <c r="AC39" i="3" s="1"/>
  <c r="BX39" i="3"/>
  <c r="AI39" i="3" s="1"/>
  <c r="AN33" i="3"/>
  <c r="AO33" i="3"/>
  <c r="AN36" i="3"/>
  <c r="AO36" i="3"/>
  <c r="AP27" i="3"/>
  <c r="AP30" i="3"/>
  <c r="B44" i="3"/>
  <c r="CC47" i="3" l="1"/>
  <c r="BD47" i="3"/>
  <c r="O47" i="3" s="1"/>
  <c r="BN47" i="3"/>
  <c r="Y47" i="3" s="1"/>
  <c r="AR47" i="3"/>
  <c r="C47" i="3" s="1"/>
  <c r="BI47" i="3"/>
  <c r="T47" i="3" s="1"/>
  <c r="BW47" i="3"/>
  <c r="AH47" i="3" s="1"/>
  <c r="AT47" i="3"/>
  <c r="E47" i="3" s="1"/>
  <c r="BR47" i="3"/>
  <c r="AC47" i="3" s="1"/>
  <c r="BL47" i="3"/>
  <c r="W47" i="3" s="1"/>
  <c r="BV47" i="3"/>
  <c r="AG47" i="3" s="1"/>
  <c r="BZ46" i="3"/>
  <c r="AK46" i="3" s="1"/>
  <c r="BA46" i="3"/>
  <c r="L46" i="3" s="1"/>
  <c r="BO46" i="3"/>
  <c r="Z46" i="3" s="1"/>
  <c r="CB46" i="3"/>
  <c r="AM46" i="3" s="1"/>
  <c r="BF46" i="3"/>
  <c r="Q46" i="3" s="1"/>
  <c r="BT46" i="3"/>
  <c r="AE46" i="3" s="1"/>
  <c r="AU46" i="3"/>
  <c r="F46" i="3" s="1"/>
  <c r="BS46" i="3"/>
  <c r="AD46" i="3" s="1"/>
  <c r="BI46" i="3"/>
  <c r="T46" i="3" s="1"/>
  <c r="BW46" i="3"/>
  <c r="AH46" i="3" s="1"/>
  <c r="BM47" i="3"/>
  <c r="X47" i="3" s="1"/>
  <c r="CA47" i="3"/>
  <c r="AL47" i="3" s="1"/>
  <c r="AX47" i="3"/>
  <c r="I47" i="3" s="1"/>
  <c r="AY47" i="3"/>
  <c r="J47" i="3" s="1"/>
  <c r="AS47" i="3"/>
  <c r="D47" i="3" s="1"/>
  <c r="BG47" i="3"/>
  <c r="R47" i="3" s="1"/>
  <c r="BA47" i="3"/>
  <c r="L47" i="3" s="1"/>
  <c r="BU47" i="3"/>
  <c r="AF47" i="3" s="1"/>
  <c r="AV47" i="3"/>
  <c r="G47" i="3" s="1"/>
  <c r="BF47" i="3"/>
  <c r="Q47" i="3" s="1"/>
  <c r="BJ46" i="3"/>
  <c r="U46" i="3" s="1"/>
  <c r="BX46" i="3"/>
  <c r="AI46" i="3" s="1"/>
  <c r="AY46" i="3"/>
  <c r="J46" i="3" s="1"/>
  <c r="AV46" i="3"/>
  <c r="G46" i="3" s="1"/>
  <c r="CC46" i="3"/>
  <c r="BD46" i="3"/>
  <c r="O46" i="3" s="1"/>
  <c r="BN46" i="3"/>
  <c r="Y46" i="3" s="1"/>
  <c r="BR46" i="3"/>
  <c r="AC46" i="3" s="1"/>
  <c r="AS46" i="3"/>
  <c r="D46" i="3" s="1"/>
  <c r="BG46" i="3"/>
  <c r="R46" i="3" s="1"/>
  <c r="AW47" i="3"/>
  <c r="H47" i="3" s="1"/>
  <c r="BK47" i="3"/>
  <c r="V47" i="3" s="1"/>
  <c r="BQ47" i="3"/>
  <c r="AB47" i="3" s="1"/>
  <c r="BB47" i="3"/>
  <c r="M47" i="3" s="1"/>
  <c r="BP47" i="3"/>
  <c r="AA47" i="3" s="1"/>
  <c r="BZ47" i="3"/>
  <c r="AK47" i="3" s="1"/>
  <c r="BH47" i="3"/>
  <c r="S47" i="3" s="1"/>
  <c r="BE47" i="3"/>
  <c r="P47" i="3" s="1"/>
  <c r="BS47" i="3"/>
  <c r="AD47" i="3" s="1"/>
  <c r="AT46" i="3"/>
  <c r="E46" i="3" s="1"/>
  <c r="BH46" i="3"/>
  <c r="S46" i="3" s="1"/>
  <c r="AX46" i="3"/>
  <c r="I46" i="3" s="1"/>
  <c r="BC46" i="3"/>
  <c r="N46" i="3" s="1"/>
  <c r="BM46" i="3"/>
  <c r="X46" i="3" s="1"/>
  <c r="CA46" i="3"/>
  <c r="AL46" i="3" s="1"/>
  <c r="BE46" i="3"/>
  <c r="P46" i="3" s="1"/>
  <c r="BB46" i="3"/>
  <c r="M46" i="3" s="1"/>
  <c r="BP46" i="3"/>
  <c r="AA46" i="3" s="1"/>
  <c r="BT47" i="3"/>
  <c r="AE47" i="3" s="1"/>
  <c r="AU47" i="3"/>
  <c r="F47" i="3" s="1"/>
  <c r="BX47" i="3"/>
  <c r="AI47" i="3" s="1"/>
  <c r="BY47" i="3"/>
  <c r="AJ47" i="3" s="1"/>
  <c r="AZ47" i="3"/>
  <c r="K47" i="3" s="1"/>
  <c r="BJ47" i="3"/>
  <c r="U47" i="3" s="1"/>
  <c r="BO47" i="3"/>
  <c r="Z47" i="3" s="1"/>
  <c r="CB47" i="3"/>
  <c r="AM47" i="3" s="1"/>
  <c r="BC47" i="3"/>
  <c r="N47" i="3" s="1"/>
  <c r="BQ46" i="3"/>
  <c r="AB46" i="3" s="1"/>
  <c r="AR46" i="3"/>
  <c r="C46" i="3" s="1"/>
  <c r="BU46" i="3"/>
  <c r="AF46" i="3" s="1"/>
  <c r="BV46" i="3"/>
  <c r="AG46" i="3" s="1"/>
  <c r="AW46" i="3"/>
  <c r="H46" i="3" s="1"/>
  <c r="BK46" i="3"/>
  <c r="V46" i="3" s="1"/>
  <c r="BL46" i="3"/>
  <c r="W46" i="3" s="1"/>
  <c r="BY46" i="3"/>
  <c r="AJ46" i="3" s="1"/>
  <c r="AZ46" i="3"/>
  <c r="K46" i="3" s="1"/>
  <c r="AN41" i="3"/>
  <c r="AO41" i="3"/>
  <c r="AP41" i="3" s="1"/>
  <c r="AN40" i="3"/>
  <c r="AO40" i="3"/>
  <c r="AP40" i="3" s="1"/>
  <c r="BU48" i="3"/>
  <c r="BE48" i="3"/>
  <c r="P48" i="3" s="1"/>
  <c r="CB48" i="3"/>
  <c r="AM48" i="3" s="1"/>
  <c r="BL48" i="3"/>
  <c r="W48" i="3" s="1"/>
  <c r="AV48" i="3"/>
  <c r="G48" i="3" s="1"/>
  <c r="BQ48" i="3"/>
  <c r="AB48" i="3" s="1"/>
  <c r="BA48" i="3"/>
  <c r="L48" i="3" s="1"/>
  <c r="BX48" i="3"/>
  <c r="AI48" i="3" s="1"/>
  <c r="BH48" i="3"/>
  <c r="S48" i="3" s="1"/>
  <c r="AR48" i="3"/>
  <c r="C48" i="3" s="1"/>
  <c r="BO48" i="3"/>
  <c r="Z48" i="3" s="1"/>
  <c r="AY48" i="3"/>
  <c r="J48" i="3" s="1"/>
  <c r="AT48" i="3"/>
  <c r="E48" i="3" s="1"/>
  <c r="BB48" i="3"/>
  <c r="M48" i="3" s="1"/>
  <c r="CC48" i="3"/>
  <c r="BM48" i="3"/>
  <c r="X48" i="3" s="1"/>
  <c r="AW48" i="3"/>
  <c r="H48" i="3" s="1"/>
  <c r="BT48" i="3"/>
  <c r="AE48" i="3" s="1"/>
  <c r="BD48" i="3"/>
  <c r="O48" i="3" s="1"/>
  <c r="CA48" i="3"/>
  <c r="AL48" i="3" s="1"/>
  <c r="BK48" i="3"/>
  <c r="V48" i="3" s="1"/>
  <c r="AU48" i="3"/>
  <c r="F48" i="3" s="1"/>
  <c r="BV48" i="3"/>
  <c r="AG48" i="3" s="1"/>
  <c r="BN48" i="3"/>
  <c r="Y48" i="3" s="1"/>
  <c r="AS48" i="3"/>
  <c r="D48" i="3" s="1"/>
  <c r="BS48" i="3"/>
  <c r="AD48" i="3" s="1"/>
  <c r="BJ48" i="3"/>
  <c r="U48" i="3" s="1"/>
  <c r="BP48" i="3"/>
  <c r="AA48" i="3" s="1"/>
  <c r="BG48" i="3"/>
  <c r="R48" i="3" s="1"/>
  <c r="BF48" i="3"/>
  <c r="Q48" i="3" s="1"/>
  <c r="BY48" i="3"/>
  <c r="AJ48" i="3" s="1"/>
  <c r="AZ48" i="3"/>
  <c r="K48" i="3" s="1"/>
  <c r="BC48" i="3"/>
  <c r="N48" i="3" s="1"/>
  <c r="BR48" i="3"/>
  <c r="AC48" i="3" s="1"/>
  <c r="AX48" i="3"/>
  <c r="I48" i="3" s="1"/>
  <c r="BI48" i="3"/>
  <c r="T48" i="3" s="1"/>
  <c r="BZ48" i="3"/>
  <c r="AK48" i="3" s="1"/>
  <c r="BW48" i="3"/>
  <c r="AH48" i="3" s="1"/>
  <c r="BS45" i="3"/>
  <c r="AD45" i="3" s="1"/>
  <c r="BC45" i="3"/>
  <c r="N45" i="3" s="1"/>
  <c r="BV45" i="3"/>
  <c r="AG45" i="3" s="1"/>
  <c r="BF45" i="3"/>
  <c r="Q45" i="3" s="1"/>
  <c r="CC45" i="3"/>
  <c r="BM45" i="3"/>
  <c r="X45" i="3" s="1"/>
  <c r="AW45" i="3"/>
  <c r="H45" i="3" s="1"/>
  <c r="AV45" i="3"/>
  <c r="G45" i="3" s="1"/>
  <c r="BT45" i="3"/>
  <c r="AE45" i="3" s="1"/>
  <c r="BG45" i="3"/>
  <c r="R45" i="3" s="1"/>
  <c r="BJ45" i="3"/>
  <c r="U45" i="3" s="1"/>
  <c r="BA45" i="3"/>
  <c r="L45" i="3" s="1"/>
  <c r="AR45" i="3"/>
  <c r="C45" i="3" s="1"/>
  <c r="BO45" i="3"/>
  <c r="Z45" i="3" s="1"/>
  <c r="AY45" i="3"/>
  <c r="J45" i="3" s="1"/>
  <c r="BR45" i="3"/>
  <c r="AC45" i="3" s="1"/>
  <c r="BB45" i="3"/>
  <c r="M45" i="3" s="1"/>
  <c r="BY45" i="3"/>
  <c r="AJ45" i="3" s="1"/>
  <c r="BI45" i="3"/>
  <c r="T45" i="3" s="1"/>
  <c r="AS45" i="3"/>
  <c r="D45" i="3" s="1"/>
  <c r="BX45" i="3"/>
  <c r="AI45" i="3" s="1"/>
  <c r="BD45" i="3"/>
  <c r="O45" i="3" s="1"/>
  <c r="BW45" i="3"/>
  <c r="AH45" i="3" s="1"/>
  <c r="BZ45" i="3"/>
  <c r="AK45" i="3" s="1"/>
  <c r="AT45" i="3"/>
  <c r="E45" i="3" s="1"/>
  <c r="BQ45" i="3"/>
  <c r="AB45" i="3" s="1"/>
  <c r="BL45" i="3"/>
  <c r="W45" i="3" s="1"/>
  <c r="BP45" i="3"/>
  <c r="AA45" i="3" s="1"/>
  <c r="CA45" i="3"/>
  <c r="AL45" i="3" s="1"/>
  <c r="BK45" i="3"/>
  <c r="V45" i="3" s="1"/>
  <c r="AU45" i="3"/>
  <c r="F45" i="3" s="1"/>
  <c r="BN45" i="3"/>
  <c r="Y45" i="3" s="1"/>
  <c r="AX45" i="3"/>
  <c r="I45" i="3" s="1"/>
  <c r="BU45" i="3"/>
  <c r="AF45" i="3" s="1"/>
  <c r="BE45" i="3"/>
  <c r="P45" i="3" s="1"/>
  <c r="CB45" i="3"/>
  <c r="AM45" i="3" s="1"/>
  <c r="BH45" i="3"/>
  <c r="S45" i="3" s="1"/>
  <c r="AZ45" i="3"/>
  <c r="K45" i="3" s="1"/>
  <c r="AF48" i="3"/>
  <c r="AO42" i="3"/>
  <c r="AN42" i="3"/>
  <c r="AO39" i="3"/>
  <c r="AN39" i="3"/>
  <c r="AP36" i="3"/>
  <c r="AP33" i="3"/>
  <c r="AO46" i="3" l="1"/>
  <c r="AP46" i="3" s="1"/>
  <c r="AN46" i="3"/>
  <c r="AO47" i="3"/>
  <c r="AP47" i="3" s="1"/>
  <c r="AN47" i="3"/>
  <c r="AN45" i="3"/>
  <c r="AO45" i="3"/>
  <c r="AP45" i="3" s="1"/>
  <c r="AN48" i="3"/>
  <c r="AO48" i="3"/>
  <c r="AP48" i="3" s="1"/>
  <c r="AP39" i="3"/>
  <c r="AP42" i="3"/>
  <c r="E3" i="3" l="1"/>
  <c r="G3" i="3" s="1"/>
  <c r="E4" i="3"/>
  <c r="G4" i="3" s="1"/>
  <c r="E6" i="3"/>
  <c r="G6" i="3" s="1"/>
  <c r="E5" i="3"/>
  <c r="G5" i="3" s="1"/>
</calcChain>
</file>

<file path=xl/sharedStrings.xml><?xml version="1.0" encoding="utf-8"?>
<sst xmlns="http://schemas.openxmlformats.org/spreadsheetml/2006/main" count="161" uniqueCount="112">
  <si>
    <t>Absence</t>
  </si>
  <si>
    <t>RH</t>
  </si>
  <si>
    <t>RECUP</t>
  </si>
  <si>
    <t>CP</t>
  </si>
  <si>
    <t>Natsuko</t>
  </si>
  <si>
    <t>Izumi</t>
  </si>
  <si>
    <t>Sachiko</t>
  </si>
  <si>
    <t>Naho</t>
  </si>
  <si>
    <t>Plannings</t>
  </si>
  <si>
    <t>RTT</t>
  </si>
  <si>
    <t>FÉRIÉ</t>
  </si>
  <si>
    <t>SADO Ikoka</t>
  </si>
  <si>
    <t>Semaine :</t>
  </si>
  <si>
    <t xml:space="preserve">Nom de l'établissement : </t>
  </si>
  <si>
    <t>Nom</t>
  </si>
  <si>
    <t>Date</t>
  </si>
  <si>
    <t>ID</t>
  </si>
  <si>
    <t>Total général</t>
  </si>
  <si>
    <t>Noms</t>
  </si>
  <si>
    <t>Heures</t>
  </si>
  <si>
    <t>motif</t>
  </si>
  <si>
    <t>Impact</t>
  </si>
  <si>
    <t>H</t>
  </si>
  <si>
    <t>Somme de Heures</t>
  </si>
  <si>
    <t>Mois</t>
  </si>
  <si>
    <t>Motif</t>
  </si>
  <si>
    <t>MAL</t>
  </si>
  <si>
    <t>EXT</t>
  </si>
  <si>
    <t>NJ</t>
  </si>
  <si>
    <t>test</t>
  </si>
  <si>
    <t>2018</t>
  </si>
  <si>
    <t>janv</t>
  </si>
  <si>
    <t>Employés</t>
  </si>
  <si>
    <t>2019-41</t>
  </si>
  <si>
    <t>2019-42</t>
  </si>
  <si>
    <t>2019-43</t>
  </si>
  <si>
    <t>2019-44</t>
  </si>
  <si>
    <t>2019-45</t>
  </si>
  <si>
    <t>2019-46</t>
  </si>
  <si>
    <t>2019-47</t>
  </si>
  <si>
    <t>2019-48</t>
  </si>
  <si>
    <t>2019-49</t>
  </si>
  <si>
    <t>2019-50</t>
  </si>
  <si>
    <t>2019-51</t>
  </si>
  <si>
    <t>2019-52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</si>
  <si>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</si>
  <si>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</si>
  <si>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</si>
  <si>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</si>
  <si>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</si>
  <si>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</si>
  <si>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</si>
  <si>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</si>
  <si>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</si>
  <si>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</si>
  <si>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</si>
  <si>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</si>
  <si>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</si>
  <si>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</si>
  <si>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</si>
  <si>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</si>
  <si>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</si>
  <si>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</si>
  <si>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</si>
  <si>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</si>
  <si>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</si>
  <si>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</si>
  <si>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</si>
  <si>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</si>
  <si>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</si>
  <si>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</si>
  <si>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</si>
  <si>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</si>
  <si>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</si>
  <si>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</si>
  <si>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</si>
  <si>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</si>
  <si>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</si>
  <si>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</si>
  <si>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</si>
  <si>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</si>
  <si>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</si>
  <si>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</si>
  <si>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</si>
  <si>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</si>
  <si>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</si>
  <si>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</si>
  <si>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</si>
  <si>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</si>
  <si>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</si>
  <si>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</si>
  <si>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</si>
  <si>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</si>
  <si>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</si>
  <si>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</si>
  <si>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</si>
  <si>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</si>
  <si>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</si>
  <si>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2021-01</t>
  </si>
  <si>
    <t>2021-02</t>
  </si>
  <si>
    <t>(vide)</t>
  </si>
  <si>
    <t>non</t>
  </si>
  <si>
    <t>oui</t>
  </si>
  <si>
    <t>forfait heures</t>
  </si>
  <si>
    <t>Heures_Hebdo</t>
  </si>
  <si>
    <t>Junko</t>
  </si>
  <si>
    <t xml:space="preserve">Kyoko </t>
  </si>
  <si>
    <t>Heures_Jour</t>
  </si>
  <si>
    <t>x</t>
  </si>
  <si>
    <t>forfait</t>
  </si>
  <si>
    <t>réalisé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</si>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</sst>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h]:mm"/>
  </numFmts>
  <fonts count="13" x14ac:knownFonts="1">
    <font>
      <sz val="10"/>
      <name val="Calibri"/>
      <family val="2"/>
      <scheme val="minor"/>
    </font>
    <font>
      <sz val="8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sz val="8"/>
      <name val="Cambria"/>
      <family val="1"/>
      <scheme val="major"/>
    </font>
    <font>
      <sz val="18"/>
      <name val="Cambria"/>
      <family val="1"/>
    </font>
    <font>
      <b/>
      <sz val="12"/>
      <color rgb="FFC00000"/>
      <name val="Arial"/>
      <family val="2"/>
    </font>
    <font>
      <i/>
      <sz val="8"/>
      <name val="Cambria"/>
      <family val="1"/>
      <scheme val="major"/>
    </font>
    <font>
      <sz val="10"/>
      <name val="Arial"/>
      <family val="2"/>
    </font>
    <font>
      <i/>
      <sz val="10"/>
      <color theme="0" tint="-0.249977111117893"/>
      <name val="Calibri"/>
      <family val="2"/>
      <scheme val="minor"/>
    </font>
    <font>
      <i/>
      <sz val="8"/>
      <color theme="0" tint="-0.249977111117893"/>
      <name val="Cambria"/>
      <family val="1"/>
      <scheme val="major"/>
    </font>
    <font>
      <sz val="9"/>
      <name val="Cambria"/>
      <family val="1"/>
      <scheme val="major"/>
    </font>
  </fonts>
  <fills count="1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/>
    <xf numFmtId="0" fontId="0" fillId="0" borderId="0" xfId="0" applyNumberFormat="1"/>
    <xf numFmtId="0" fontId="0" fillId="0" borderId="0" xfId="0" pivotButton="1"/>
    <xf numFmtId="0" fontId="2" fillId="0" borderId="0" xfId="0" applyFont="1" applyFill="1" applyAlignment="1" applyProtection="1">
      <alignment horizontal="left"/>
    </xf>
    <xf numFmtId="0" fontId="0" fillId="0" borderId="0" xfId="0" applyAlignment="1" applyProtection="1">
      <alignment horizontal="left"/>
    </xf>
    <xf numFmtId="0" fontId="5" fillId="0" borderId="3" xfId="0" applyFont="1" applyFill="1" applyBorder="1" applyProtection="1"/>
    <xf numFmtId="0" fontId="2" fillId="0" borderId="0" xfId="0" applyFont="1" applyFill="1" applyProtection="1"/>
    <xf numFmtId="0" fontId="2" fillId="0" borderId="0" xfId="0" applyFont="1" applyFill="1" applyAlignment="1" applyProtection="1"/>
    <xf numFmtId="0" fontId="5" fillId="2" borderId="3" xfId="0" applyFont="1" applyFill="1" applyBorder="1" applyAlignment="1" applyProtection="1">
      <alignment horizontal="left"/>
    </xf>
    <xf numFmtId="164" fontId="5" fillId="2" borderId="3" xfId="0" applyNumberFormat="1" applyFont="1" applyFill="1" applyBorder="1" applyAlignment="1" applyProtection="1">
      <alignment horizontal="left"/>
    </xf>
    <xf numFmtId="0" fontId="3" fillId="0" borderId="0" xfId="0" applyFont="1" applyAlignment="1" applyProtection="1"/>
    <xf numFmtId="14" fontId="4" fillId="0" borderId="1" xfId="0" applyNumberFormat="1" applyFont="1" applyFill="1" applyBorder="1" applyAlignment="1" applyProtection="1"/>
    <xf numFmtId="0" fontId="5" fillId="0" borderId="0" xfId="0" applyFont="1" applyFill="1" applyProtection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5" fillId="0" borderId="0" xfId="0" applyFont="1" applyFill="1" applyAlignment="1" applyProtection="1">
      <alignment horizontal="left" textRotation="90"/>
    </xf>
    <xf numFmtId="20" fontId="5" fillId="2" borderId="3" xfId="0" applyNumberFormat="1" applyFont="1" applyFill="1" applyBorder="1" applyAlignment="1" applyProtection="1">
      <alignment horizontal="left" textRotation="90"/>
    </xf>
    <xf numFmtId="0" fontId="3" fillId="0" borderId="0" xfId="0" applyFont="1" applyFill="1" applyAlignment="1" applyProtection="1">
      <alignment horizontal="left"/>
    </xf>
    <xf numFmtId="0" fontId="5" fillId="0" borderId="3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Protection="1"/>
    <xf numFmtId="165" fontId="3" fillId="0" borderId="0" xfId="0" applyNumberFormat="1" applyFont="1"/>
    <xf numFmtId="0" fontId="3" fillId="0" borderId="0" xfId="0" applyFont="1"/>
    <xf numFmtId="0" fontId="5" fillId="0" borderId="3" xfId="0" applyFont="1" applyFill="1" applyBorder="1" applyAlignment="1" applyProtection="1">
      <alignment horizontal="left" vertical="center"/>
    </xf>
    <xf numFmtId="0" fontId="7" fillId="0" borderId="1" xfId="0" applyNumberFormat="1" applyFont="1" applyFill="1" applyBorder="1" applyAlignment="1" applyProtection="1">
      <alignment horizontal="center" wrapText="1"/>
      <protection locked="0"/>
    </xf>
    <xf numFmtId="0" fontId="6" fillId="0" borderId="0" xfId="0" applyFont="1" applyFill="1" applyAlignment="1" applyProtection="1"/>
    <xf numFmtId="0" fontId="0" fillId="3" borderId="0" xfId="0" applyFill="1" applyAlignment="1"/>
    <xf numFmtId="0" fontId="0" fillId="4" borderId="0" xfId="0" applyFill="1" applyAlignment="1"/>
    <xf numFmtId="0" fontId="0" fillId="5" borderId="0" xfId="0" applyFill="1" applyAlignment="1"/>
    <xf numFmtId="0" fontId="0" fillId="6" borderId="0" xfId="0" applyFill="1" applyAlignment="1"/>
    <xf numFmtId="0" fontId="0" fillId="7" borderId="0" xfId="0" applyFill="1" applyAlignment="1"/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7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5" fillId="0" borderId="0" xfId="0" applyFont="1" applyAlignment="1" applyProtection="1">
      <alignment horizontal="left"/>
    </xf>
    <xf numFmtId="0" fontId="5" fillId="0" borderId="0" xfId="0" applyFont="1" applyProtection="1"/>
    <xf numFmtId="0" fontId="5" fillId="0" borderId="0" xfId="0" applyFont="1" applyFill="1" applyAlignment="1" applyProtection="1">
      <alignment horizontal="left"/>
    </xf>
    <xf numFmtId="0" fontId="5" fillId="0" borderId="2" xfId="0" applyFont="1" applyBorder="1" applyAlignment="1" applyProtection="1"/>
    <xf numFmtId="0" fontId="8" fillId="0" borderId="0" xfId="0" applyFont="1" applyAlignment="1" applyProtection="1">
      <alignment horizontal="left"/>
    </xf>
    <xf numFmtId="0" fontId="5" fillId="0" borderId="0" xfId="0" applyFont="1" applyAlignment="1" applyProtection="1"/>
    <xf numFmtId="14" fontId="9" fillId="0" borderId="1" xfId="0" applyNumberFormat="1" applyFont="1" applyFill="1" applyBorder="1" applyAlignment="1" applyProtection="1"/>
    <xf numFmtId="0" fontId="10" fillId="0" borderId="0" xfId="0" applyFont="1" applyFill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11" fillId="0" borderId="0" xfId="0" applyNumberFormat="1" applyFont="1" applyFill="1" applyAlignment="1" applyProtection="1">
      <alignment horizontal="left"/>
    </xf>
    <xf numFmtId="0" fontId="11" fillId="0" borderId="0" xfId="0" applyNumberFormat="1" applyFont="1" applyProtection="1"/>
    <xf numFmtId="0" fontId="11" fillId="0" borderId="0" xfId="0" applyNumberFormat="1" applyFont="1" applyFill="1" applyAlignment="1" applyProtection="1">
      <alignment horizontal="left" textRotation="90"/>
    </xf>
    <xf numFmtId="0" fontId="10" fillId="0" borderId="0" xfId="0" applyNumberFormat="1" applyFont="1" applyFill="1" applyProtection="1"/>
    <xf numFmtId="0" fontId="12" fillId="0" borderId="2" xfId="0" applyFont="1" applyBorder="1" applyAlignment="1" applyProtection="1">
      <protection locked="0"/>
    </xf>
    <xf numFmtId="0" fontId="7" fillId="0" borderId="1" xfId="0" applyNumberFormat="1" applyFont="1" applyFill="1" applyBorder="1" applyAlignment="1" applyProtection="1">
      <alignment horizontal="center" wrapText="1"/>
      <protection locked="0"/>
    </xf>
    <xf numFmtId="0" fontId="5" fillId="0" borderId="5" xfId="0" applyFont="1" applyFill="1" applyBorder="1" applyAlignment="1" applyProtection="1">
      <alignment horizontal="left" vertical="center"/>
    </xf>
    <xf numFmtId="0" fontId="5" fillId="0" borderId="6" xfId="0" applyFont="1" applyBorder="1" applyAlignment="1" applyProtection="1">
      <alignment horizontal="center"/>
    </xf>
    <xf numFmtId="9" fontId="5" fillId="0" borderId="6" xfId="1" applyFont="1" applyBorder="1" applyAlignment="1" applyProtection="1">
      <alignment horizontal="center"/>
    </xf>
  </cellXfs>
  <cellStyles count="2">
    <cellStyle name="Normal" xfId="0" builtinId="0" customBuiltin="1"/>
    <cellStyle name="Pourcentage" xfId="1" builtinId="5"/>
  </cellStyles>
  <dxfs count="119">
    <dxf>
      <fill>
        <patternFill>
          <bgColor rgb="FFCADBD7"/>
        </patternFill>
      </fill>
    </dxf>
    <dxf>
      <fill>
        <patternFill>
          <bgColor rgb="FFAECAC4"/>
        </patternFill>
      </fill>
    </dxf>
    <dxf>
      <fill>
        <patternFill>
          <bgColor rgb="FF578278"/>
        </patternFill>
      </fill>
    </dxf>
    <dxf>
      <fill>
        <patternFill>
          <bgColor rgb="FFE8D19D"/>
        </patternFill>
      </fill>
    </dxf>
    <dxf>
      <font>
        <color rgb="FFCCBDB7"/>
      </font>
      <fill>
        <patternFill>
          <bgColor rgb="FFCCBDB7"/>
        </patternFill>
      </fill>
    </dxf>
    <dxf>
      <font>
        <color rgb="FFD3E1ED"/>
      </font>
      <fill>
        <patternFill>
          <bgColor rgb="FFD3E1ED"/>
        </patternFill>
      </fill>
    </dxf>
    <dxf>
      <font>
        <color rgb="FFEFE0BE"/>
      </font>
      <fill>
        <patternFill>
          <bgColor rgb="FFEFE0BE"/>
        </patternFill>
      </fill>
    </dxf>
    <dxf>
      <font>
        <color rgb="FFCADBD7"/>
      </font>
      <fill>
        <patternFill>
          <bgColor rgb="FFCADBD7"/>
        </patternFill>
      </fill>
    </dxf>
    <dxf>
      <font>
        <color rgb="FFDFCAA2"/>
      </font>
      <fill>
        <patternFill>
          <bgColor rgb="FFDFCAA2"/>
        </patternFill>
      </fill>
    </dxf>
    <dxf>
      <font>
        <color rgb="FFEDEEE6"/>
      </font>
      <fill>
        <patternFill>
          <bgColor rgb="FFEDEEE6"/>
        </patternFill>
      </fill>
    </dxf>
    <dxf>
      <fill>
        <patternFill>
          <bgColor rgb="FFD5D0D0"/>
        </patternFill>
      </fill>
    </dxf>
    <dxf>
      <fill>
        <patternFill>
          <bgColor rgb="FFBFB9B9"/>
        </patternFill>
      </fill>
    </dxf>
    <dxf>
      <fill>
        <patternFill>
          <bgColor rgb="FF968C8C"/>
        </patternFill>
      </fill>
    </dxf>
    <dxf>
      <fill>
        <patternFill>
          <bgColor rgb="FF726767"/>
        </patternFill>
      </fill>
    </dxf>
    <dxf>
      <fill>
        <patternFill>
          <bgColor rgb="FFCCBDB7"/>
        </patternFill>
      </fill>
    </dxf>
    <dxf>
      <fill>
        <patternFill>
          <bgColor rgb="FFD3E1ED"/>
        </patternFill>
      </fill>
    </dxf>
    <dxf>
      <fill>
        <patternFill>
          <bgColor rgb="FFEFE0BE"/>
        </patternFill>
      </fill>
    </dxf>
    <dxf>
      <fill>
        <patternFill>
          <bgColor rgb="FFCADBD7"/>
        </patternFill>
      </fill>
    </dxf>
    <dxf>
      <fill>
        <patternFill>
          <bgColor rgb="FFDFCAA2"/>
        </patternFill>
      </fill>
    </dxf>
    <dxf>
      <fill>
        <patternFill>
          <bgColor rgb="FFEDEEE6"/>
        </patternFill>
      </fill>
    </dxf>
    <dxf>
      <fill>
        <patternFill>
          <bgColor rgb="FFCADBD7"/>
        </patternFill>
      </fill>
    </dxf>
    <dxf>
      <fill>
        <patternFill>
          <bgColor rgb="FFAECAC4"/>
        </patternFill>
      </fill>
    </dxf>
    <dxf>
      <fill>
        <patternFill>
          <bgColor rgb="FF578278"/>
        </patternFill>
      </fill>
    </dxf>
    <dxf>
      <fill>
        <patternFill>
          <bgColor rgb="FFE8D19D"/>
        </patternFill>
      </fill>
    </dxf>
    <dxf>
      <font>
        <color rgb="FFCCBDB7"/>
      </font>
      <fill>
        <patternFill>
          <bgColor rgb="FFCCBDB7"/>
        </patternFill>
      </fill>
    </dxf>
    <dxf>
      <font>
        <color rgb="FFD3E1ED"/>
      </font>
      <fill>
        <patternFill>
          <bgColor rgb="FFD3E1ED"/>
        </patternFill>
      </fill>
    </dxf>
    <dxf>
      <font>
        <color rgb="FFEFE0BE"/>
      </font>
      <fill>
        <patternFill>
          <bgColor rgb="FFEFE0BE"/>
        </patternFill>
      </fill>
    </dxf>
    <dxf>
      <font>
        <color rgb="FFCADBD7"/>
      </font>
      <fill>
        <patternFill>
          <bgColor rgb="FFCADBD7"/>
        </patternFill>
      </fill>
    </dxf>
    <dxf>
      <font>
        <color rgb="FFDFCAA2"/>
      </font>
      <fill>
        <patternFill>
          <bgColor rgb="FFDFCAA2"/>
        </patternFill>
      </fill>
    </dxf>
    <dxf>
      <font>
        <color rgb="FFEDEEE6"/>
      </font>
      <fill>
        <patternFill>
          <bgColor rgb="FFEDEEE6"/>
        </patternFill>
      </fill>
    </dxf>
    <dxf>
      <fill>
        <patternFill>
          <bgColor rgb="FFD5D0D0"/>
        </patternFill>
      </fill>
    </dxf>
    <dxf>
      <fill>
        <patternFill>
          <bgColor rgb="FFBFB9B9"/>
        </patternFill>
      </fill>
    </dxf>
    <dxf>
      <fill>
        <patternFill>
          <bgColor rgb="FF968C8C"/>
        </patternFill>
      </fill>
    </dxf>
    <dxf>
      <fill>
        <patternFill>
          <bgColor rgb="FF726767"/>
        </patternFill>
      </fill>
    </dxf>
    <dxf>
      <fill>
        <patternFill>
          <bgColor rgb="FFCCBDB7"/>
        </patternFill>
      </fill>
    </dxf>
    <dxf>
      <fill>
        <patternFill>
          <bgColor rgb="FFD3E1ED"/>
        </patternFill>
      </fill>
    </dxf>
    <dxf>
      <fill>
        <patternFill>
          <bgColor rgb="FFEFE0BE"/>
        </patternFill>
      </fill>
    </dxf>
    <dxf>
      <fill>
        <patternFill>
          <bgColor rgb="FFCADBD7"/>
        </patternFill>
      </fill>
    </dxf>
    <dxf>
      <fill>
        <patternFill>
          <bgColor rgb="FFDFCAA2"/>
        </patternFill>
      </fill>
    </dxf>
    <dxf>
      <fill>
        <patternFill>
          <bgColor rgb="FFEDEEE6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25" formatCode="hh:mm"/>
    </dxf>
    <dxf>
      <numFmt numFmtId="19" formatCode="dd/mm/yyyy"/>
    </dxf>
    <dxf>
      <font>
        <sz val="7.5"/>
      </font>
      <fill>
        <patternFill>
          <bgColor theme="4" tint="0.79998168889431442"/>
        </patternFill>
      </fill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sz val="7.5"/>
      </font>
      <fill>
        <patternFill>
          <bgColor theme="6" tint="0.79998168889431442"/>
        </patternFill>
      </fill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sz val="8"/>
        <color theme="0"/>
      </font>
      <fill>
        <patternFill>
          <bgColor theme="4"/>
        </patternFill>
      </fill>
    </dxf>
    <dxf>
      <font>
        <sz val="8"/>
      </font>
    </dxf>
  </dxfs>
  <tableStyles count="2" defaultTableStyle="TableStyleMedium9" defaultPivotStyle="PivotStyleLight16">
    <tableStyle name="Shift Schedule" pivot="0" count="4">
      <tableStyleElement type="wholeTable" dxfId="118"/>
      <tableStyleElement type="headerRow" dxfId="117"/>
      <tableStyleElement type="firstRowStripe" dxfId="116"/>
      <tableStyleElement type="secondRowStripe" dxfId="115"/>
    </tableStyle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50800</xdr:colOff>
      <xdr:row>17</xdr:row>
      <xdr:rowOff>0</xdr:rowOff>
    </xdr:from>
    <xdr:ext cx="1201226" cy="217560"/>
    <xdr:sp macro="" textlink="">
      <xdr:nvSpPr>
        <xdr:cNvPr id="3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23</xdr:row>
      <xdr:rowOff>0</xdr:rowOff>
    </xdr:from>
    <xdr:ext cx="1201226" cy="217560"/>
    <xdr:sp macro="" textlink="">
      <xdr:nvSpPr>
        <xdr:cNvPr id="4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29</xdr:row>
      <xdr:rowOff>0</xdr:rowOff>
    </xdr:from>
    <xdr:ext cx="1201226" cy="217560"/>
    <xdr:sp macro="" textlink="">
      <xdr:nvSpPr>
        <xdr:cNvPr id="5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35</xdr:row>
      <xdr:rowOff>0</xdr:rowOff>
    </xdr:from>
    <xdr:ext cx="1201226" cy="217560"/>
    <xdr:sp macro="" textlink="">
      <xdr:nvSpPr>
        <xdr:cNvPr id="6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41</xdr:row>
      <xdr:rowOff>0</xdr:rowOff>
    </xdr:from>
    <xdr:ext cx="1201226" cy="217560"/>
    <xdr:sp macro="" textlink="">
      <xdr:nvSpPr>
        <xdr:cNvPr id="7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47</xdr:row>
      <xdr:rowOff>0</xdr:rowOff>
    </xdr:from>
    <xdr:ext cx="1201226" cy="217560"/>
    <xdr:sp macro="" textlink="">
      <xdr:nvSpPr>
        <xdr:cNvPr id="8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twoCellAnchor>
    <xdr:from>
      <xdr:col>40</xdr:col>
      <xdr:colOff>50800</xdr:colOff>
      <xdr:row>9</xdr:row>
      <xdr:rowOff>50800</xdr:rowOff>
    </xdr:from>
    <xdr:to>
      <xdr:col>83</xdr:col>
      <xdr:colOff>100542</xdr:colOff>
      <xdr:row>19</xdr:row>
      <xdr:rowOff>275167</xdr:rowOff>
    </xdr:to>
    <xdr:grpSp>
      <xdr:nvGrpSpPr>
        <xdr:cNvPr id="33" name="menu" hidden="1"/>
        <xdr:cNvGrpSpPr/>
      </xdr:nvGrpSpPr>
      <xdr:grpSpPr>
        <a:xfrm>
          <a:off x="10575925" y="1590675"/>
          <a:ext cx="2108200" cy="1785409"/>
          <a:chOff x="11703050" y="2945342"/>
          <a:chExt cx="2143125" cy="2047875"/>
        </a:xfrm>
      </xdr:grpSpPr>
      <xdr:sp macro="" textlink="">
        <xdr:nvSpPr>
          <xdr:cNvPr id="22" name="Rectangle 21" hidden="1"/>
          <xdr:cNvSpPr/>
        </xdr:nvSpPr>
        <xdr:spPr>
          <a:xfrm>
            <a:off x="11703050" y="2945342"/>
            <a:ext cx="2143125" cy="204787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700">
              <a:latin typeface="+mj-lt"/>
            </a:endParaRPr>
          </a:p>
        </xdr:txBody>
      </xdr:sp>
      <xdr:sp macro="[0]!absence" textlink="">
        <xdr:nvSpPr>
          <xdr:cNvPr id="23" name="Rectangle à coins arrondis 22" hidden="1"/>
          <xdr:cNvSpPr/>
        </xdr:nvSpPr>
        <xdr:spPr>
          <a:xfrm>
            <a:off x="11834048" y="3137877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RH :</a:t>
            </a:r>
            <a:r>
              <a:rPr lang="fr-FR" sz="700" baseline="0">
                <a:solidFill>
                  <a:sysClr val="windowText" lastClr="000000"/>
                </a:solidFill>
                <a:latin typeface="+mj-lt"/>
              </a:rPr>
              <a:t> </a:t>
            </a:r>
            <a:endParaRPr lang="fr-FR" sz="700">
              <a:solidFill>
                <a:sysClr val="windowText" lastClr="000000"/>
              </a:solidFill>
              <a:latin typeface="+mj-lt"/>
            </a:endParaRPr>
          </a:p>
        </xdr:txBody>
      </xdr:sp>
      <xdr:sp macro="[0]!absence" textlink="">
        <xdr:nvSpPr>
          <xdr:cNvPr id="24" name="Rectangle à coins arrondis 23" hidden="1"/>
          <xdr:cNvSpPr/>
        </xdr:nvSpPr>
        <xdr:spPr>
          <a:xfrm>
            <a:off x="11834048" y="3466063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RECUP :</a:t>
            </a:r>
            <a:r>
              <a:rPr lang="fr-FR" sz="700" baseline="0">
                <a:solidFill>
                  <a:sysClr val="windowText" lastClr="000000"/>
                </a:solidFill>
                <a:latin typeface="+mj-lt"/>
              </a:rPr>
              <a:t> </a:t>
            </a:r>
            <a:endParaRPr lang="fr-FR" sz="700">
              <a:solidFill>
                <a:sysClr val="windowText" lastClr="000000"/>
              </a:solidFill>
              <a:latin typeface="+mj-lt"/>
            </a:endParaRPr>
          </a:p>
        </xdr:txBody>
      </xdr:sp>
      <xdr:sp macro="[0]!absence" textlink="">
        <xdr:nvSpPr>
          <xdr:cNvPr id="25" name="Rectangle à coins arrondis 24" hidden="1"/>
          <xdr:cNvSpPr/>
        </xdr:nvSpPr>
        <xdr:spPr>
          <a:xfrm>
            <a:off x="12861071" y="3461686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RTT : </a:t>
            </a:r>
          </a:p>
        </xdr:txBody>
      </xdr:sp>
      <xdr:sp macro="[0]!absence" textlink="">
        <xdr:nvSpPr>
          <xdr:cNvPr id="26" name="Rectangle à coins arrondis 25" hidden="1"/>
          <xdr:cNvSpPr/>
        </xdr:nvSpPr>
        <xdr:spPr>
          <a:xfrm>
            <a:off x="11834048" y="3785495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FÉRIÉ : </a:t>
            </a:r>
          </a:p>
        </xdr:txBody>
      </xdr:sp>
      <xdr:sp macro="[0]!absence" textlink="">
        <xdr:nvSpPr>
          <xdr:cNvPr id="27" name="Rectangle à coins arrondis 26" hidden="1"/>
          <xdr:cNvSpPr/>
        </xdr:nvSpPr>
        <xdr:spPr>
          <a:xfrm>
            <a:off x="12866311" y="3767993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MAL : MALADIE</a:t>
            </a:r>
          </a:p>
        </xdr:txBody>
      </xdr:sp>
      <xdr:sp macro="[0]!absence" textlink="">
        <xdr:nvSpPr>
          <xdr:cNvPr id="28" name="Rectangle à coins arrondis 27" hidden="1"/>
          <xdr:cNvSpPr/>
        </xdr:nvSpPr>
        <xdr:spPr>
          <a:xfrm>
            <a:off x="11834048" y="4100554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NJ : ABSENCE NJ</a:t>
            </a:r>
          </a:p>
        </xdr:txBody>
      </xdr:sp>
      <xdr:sp macro="[0]!absence" textlink="">
        <xdr:nvSpPr>
          <xdr:cNvPr id="29" name="Rectangle à coins arrondis 28" hidden="1"/>
          <xdr:cNvSpPr/>
        </xdr:nvSpPr>
        <xdr:spPr>
          <a:xfrm>
            <a:off x="12866311" y="4083050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EXT</a:t>
            </a:r>
            <a:r>
              <a:rPr lang="fr-FR" sz="700" baseline="0">
                <a:solidFill>
                  <a:sysClr val="windowText" lastClr="000000"/>
                </a:solidFill>
                <a:latin typeface="+mj-lt"/>
              </a:rPr>
              <a:t> : EXTÉRIEUR</a:t>
            </a:r>
            <a:endParaRPr lang="fr-FR" sz="700">
              <a:solidFill>
                <a:sysClr val="windowText" lastClr="000000"/>
              </a:solidFill>
              <a:latin typeface="+mj-lt"/>
            </a:endParaRPr>
          </a:p>
        </xdr:txBody>
      </xdr:sp>
      <xdr:sp macro="[0]!absence" textlink="">
        <xdr:nvSpPr>
          <xdr:cNvPr id="30" name="Rectangle à coins arrondis 29" hidden="1"/>
          <xdr:cNvSpPr/>
        </xdr:nvSpPr>
        <xdr:spPr>
          <a:xfrm>
            <a:off x="11839288" y="4551261"/>
            <a:ext cx="864586" cy="223166"/>
          </a:xfrm>
          <a:prstGeom prst="roundRect">
            <a:avLst/>
          </a:prstGeom>
          <a:solidFill>
            <a:schemeClr val="bg1"/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 baseline="0">
                <a:solidFill>
                  <a:sysClr val="windowText" lastClr="000000"/>
                </a:solidFill>
                <a:latin typeface="+mj-lt"/>
              </a:rPr>
              <a:t> : EFFACER</a:t>
            </a:r>
            <a:endParaRPr lang="fr-FR" sz="700">
              <a:solidFill>
                <a:sysClr val="windowText" lastClr="000000"/>
              </a:solidFill>
              <a:latin typeface="+mj-lt"/>
            </a:endParaRPr>
          </a:p>
        </xdr:txBody>
      </xdr:sp>
      <xdr:sp macro="[0]!absence" textlink="">
        <xdr:nvSpPr>
          <xdr:cNvPr id="31" name="Rectangle à coins arrondis 30" hidden="1"/>
          <xdr:cNvSpPr/>
        </xdr:nvSpPr>
        <xdr:spPr>
          <a:xfrm>
            <a:off x="12871551" y="4551261"/>
            <a:ext cx="896025" cy="223166"/>
          </a:xfrm>
          <a:prstGeom prst="roundRect">
            <a:avLst/>
          </a:prstGeom>
          <a:solidFill>
            <a:schemeClr val="bg1"/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ANNULER</a:t>
            </a:r>
          </a:p>
        </xdr:txBody>
      </xdr:sp>
      <xdr:sp macro="[0]!absence" textlink="">
        <xdr:nvSpPr>
          <xdr:cNvPr id="32" name="Rectangle à coins arrondis 31" hidden="1"/>
          <xdr:cNvSpPr/>
        </xdr:nvSpPr>
        <xdr:spPr>
          <a:xfrm>
            <a:off x="12840111" y="3129126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700">
                <a:solidFill>
                  <a:sysClr val="windowText" lastClr="000000"/>
                </a:solidFill>
                <a:latin typeface="+mj-lt"/>
              </a:rPr>
              <a:t>CP : 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444500</xdr:colOff>
      <xdr:row>0</xdr:row>
      <xdr:rowOff>107950</xdr:rowOff>
    </xdr:from>
    <xdr:to>
      <xdr:col>12</xdr:col>
      <xdr:colOff>139700</xdr:colOff>
      <xdr:row>14</xdr:row>
      <xdr:rowOff>130172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16850" y="10795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190500</xdr:colOff>
      <xdr:row>0</xdr:row>
      <xdr:rowOff>95250</xdr:rowOff>
    </xdr:from>
    <xdr:to>
      <xdr:col>14</xdr:col>
      <xdr:colOff>596900</xdr:colOff>
      <xdr:row>14</xdr:row>
      <xdr:rowOff>117472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96450" y="9525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444500</xdr:colOff>
      <xdr:row>15</xdr:row>
      <xdr:rowOff>6350</xdr:rowOff>
    </xdr:from>
    <xdr:to>
      <xdr:col>12</xdr:col>
      <xdr:colOff>139700</xdr:colOff>
      <xdr:row>29</xdr:row>
      <xdr:rowOff>28572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16850" y="248285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190500</xdr:colOff>
      <xdr:row>15</xdr:row>
      <xdr:rowOff>19050</xdr:rowOff>
    </xdr:from>
    <xdr:to>
      <xdr:col>14</xdr:col>
      <xdr:colOff>596900</xdr:colOff>
      <xdr:row>29</xdr:row>
      <xdr:rowOff>41272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96450" y="249555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260350</xdr:colOff>
      <xdr:row>22</xdr:row>
      <xdr:rowOff>139700</xdr:rowOff>
    </xdr:from>
    <xdr:ext cx="2055226" cy="647837"/>
    <xdr:sp macro="" textlink="">
      <xdr:nvSpPr>
        <xdr:cNvPr id="2" name="Rectangle à coins arrondis 1"/>
        <xdr:cNvSpPr/>
      </xdr:nvSpPr>
      <xdr:spPr>
        <a:xfrm>
          <a:off x="260350" y="3771900"/>
          <a:ext cx="2055226" cy="647837"/>
        </a:xfrm>
        <a:prstGeom prst="wedgeRoundRectCallout">
          <a:avLst>
            <a:gd name="adj1" fmla="val -38519"/>
            <a:gd name="adj2" fmla="val -164693"/>
            <a:gd name="adj3" fmla="val 16667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050"/>
            <a:t>La couleur de fond sera reprise</a:t>
          </a:r>
        </a:p>
        <a:p>
          <a:pPr algn="l"/>
          <a:r>
            <a:rPr lang="fr-FR" sz="1050"/>
            <a:t>automatiquement dans la feuille </a:t>
          </a:r>
        </a:p>
        <a:p>
          <a:pPr algn="l"/>
          <a:r>
            <a:rPr lang="fr-FR" sz="1050"/>
            <a:t>semaine AAAA-SS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63.554307754632" missingItemsLimit="0" createdVersion="5" refreshedVersion="5" minRefreshableVersion="3" recordCount="1">
  <cacheSource type="worksheet">
    <worksheetSource name="_Tbdd"/>
  </cacheSource>
  <cacheFields count="7">
    <cacheField name="Nom" numFmtId="0">
      <sharedItems count="1">
        <s v="test"/>
      </sharedItems>
    </cacheField>
    <cacheField name="Date" numFmtId="14">
      <sharedItems containsSemiMixedTypes="0" containsNonDate="0" containsDate="1" containsString="0" minDate="2018-01-01T00:00:00" maxDate="2018-01-02T00:00:00" count="1">
        <d v="2018-01-01T00:00:00"/>
      </sharedItems>
      <fieldGroup par="6" base="1">
        <rangePr groupBy="months" startDate="2018-01-01T00:00:00" endDate="2018-01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8"/>
        </groupItems>
      </fieldGroup>
    </cacheField>
    <cacheField name="H" numFmtId="20">
      <sharedItems containsSemiMixedTypes="0" containsNonDate="0" containsDate="1" containsString="0" minDate="1899-12-30T00:00:00" maxDate="1899-12-31T00:00:00"/>
    </cacheField>
    <cacheField name="ID" numFmtId="0">
      <sharedItems/>
    </cacheField>
    <cacheField name="Motif" numFmtId="0">
      <sharedItems containsNonDate="0" containsString="0" containsBlank="1" count="1">
        <m/>
      </sharedItems>
    </cacheField>
    <cacheField name="Heures" numFmtId="0">
      <sharedItems containsSemiMixedTypes="0" containsString="0" containsNumber="1" containsInteger="1" minValue="1" maxValue="1"/>
    </cacheField>
    <cacheField name="Années" numFmtId="0" databaseField="0">
      <fieldGroup base="1">
        <rangePr groupBy="years" startDate="2018-01-01T00:00:00" endDate="2018-01-02T00:00:00"/>
        <groupItems count="3">
          <s v="&lt;01/01/2018"/>
          <s v="2018"/>
          <s v="&gt;02/01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d v="1899-12-30T00:00:00"/>
    <s v="test|43101|00:00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Mois" colHeaderCaption="Noms">
  <location ref="A3:C8" firstHeaderRow="1" firstDataRow="2" firstDataCol="1"/>
  <pivotFields count="7">
    <pivotField axis="axisCol" showAll="0">
      <items count="2">
        <item x="0"/>
        <item t="default"/>
      </items>
    </pivotField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20" showAll="0"/>
    <pivotField showAll="0"/>
    <pivotField axis="axisRow" showAll="0" defaultSubtotal="0">
      <items count="1">
        <item x="0"/>
      </items>
    </pivotField>
    <pivotField dataField="1" showAll="0"/>
    <pivotField axis="axisRow" showAll="0" defaultSubtotal="0">
      <items count="3">
        <item x="0"/>
        <item x="1"/>
        <item x="2"/>
      </items>
    </pivotField>
  </pivotFields>
  <rowFields count="3">
    <field x="4"/>
    <field x="6"/>
    <field x="1"/>
  </rowFields>
  <rowItems count="4">
    <i>
      <x/>
    </i>
    <i r="1">
      <x v="1"/>
    </i>
    <i r="2">
      <x v="1"/>
    </i>
    <i t="grand">
      <x/>
    </i>
  </rowItems>
  <colFields count="1">
    <field x="0"/>
  </colFields>
  <colItems count="2">
    <i>
      <x/>
    </i>
    <i t="grand">
      <x/>
    </i>
  </colItems>
  <dataFields count="1">
    <dataField name="Somme de Heur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2" name="Tableau croisé dynamique1"/>
  </pivotTables>
  <data>
    <tabular pivotCacheId="1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2" name="Tableau croisé dynamique1"/>
  </pivotTables>
  <data>
    <tabular pivotCacheId="1">
      <items count="14">
        <i x="1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12" name="Tableau croisé dynamique1"/>
  </pivotTables>
  <data>
    <tabular pivotCacheId="1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2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20133"/>
  <slicer name="Date" cache="Segment_Date" caption="Date" rowHeight="220133"/>
  <slicer name="Motif" cache="Segment_Motif" caption="Motif" rowHeight="220133"/>
  <slicer name="Années" cache="Segment_Années" caption="Années" rowHeight="220133"/>
</slicers>
</file>

<file path=xl/tables/table1.xml><?xml version="1.0" encoding="utf-8"?>
<table xmlns="http://schemas.openxmlformats.org/spreadsheetml/2006/main" id="1" name="_Tbdd" displayName="_Tbdd" ref="A1:F2" totalsRowShown="0">
  <autoFilter ref="A1:F2"/>
  <sortState ref="A2:F2">
    <sortCondition ref="B2:B51"/>
    <sortCondition ref="C2:C51"/>
    <sortCondition ref="A2:A51"/>
  </sortState>
  <tableColumns count="6">
    <tableColumn id="1" name="Nom"/>
    <tableColumn id="2" name="Date" dataDxfId="114"/>
    <tableColumn id="3" name="H" dataDxfId="113"/>
    <tableColumn id="4" name="ID" dataDxfId="112">
      <calculatedColumnFormula>_Tbdd[Nom]&amp;"|"&amp;_Tbdd[Date]&amp;"|"&amp;TEXT(_Tbdd[H],"[hh]:mm")</calculatedColumnFormula>
    </tableColumn>
    <tableColumn id="6" name="Motif" dataDxfId="111"/>
    <tableColumn id="5" name="Heur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_Tmotifs" displayName="_Tmotifs" ref="A1:B9" totalsRowShown="0">
  <autoFilter ref="A1:B9"/>
  <tableColumns count="2">
    <tableColumn id="1" name="motif"/>
    <tableColumn id="4" name="forfait heure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_TEmployes" displayName="_TEmployes" ref="A12:BR18" totalsRowShown="0" dataDxfId="110">
  <autoFilter ref="A12:BR18"/>
  <tableColumns count="70">
    <tableColumn id="1" name="Employés" dataDxfId="109"/>
    <tableColumn id="2" name="Heures_Hebdo" dataDxfId="108"/>
    <tableColumn id="70" name="Heures_Jour" dataDxfId="107"/>
    <tableColumn id="3" name="2019-41" dataDxfId="106"/>
    <tableColumn id="4" name="2019-42" dataDxfId="105"/>
    <tableColumn id="5" name="2019-43" dataDxfId="104"/>
    <tableColumn id="6" name="2019-44" dataDxfId="103"/>
    <tableColumn id="7" name="2019-45" dataDxfId="102"/>
    <tableColumn id="8" name="2019-46" dataDxfId="101"/>
    <tableColumn id="9" name="2019-47" dataDxfId="100"/>
    <tableColumn id="10" name="2019-48" dataDxfId="99"/>
    <tableColumn id="11" name="2019-49" dataDxfId="98"/>
    <tableColumn id="12" name="2019-50" dataDxfId="97"/>
    <tableColumn id="13" name="2019-51" dataDxfId="96"/>
    <tableColumn id="14" name="2019-52" dataDxfId="95"/>
    <tableColumn id="15" name="2020-01" dataDxfId="94"/>
    <tableColumn id="16" name="2020-02" dataDxfId="93"/>
    <tableColumn id="17" name="2020-03" dataDxfId="92"/>
    <tableColumn id="18" name="2020-04" dataDxfId="91"/>
    <tableColumn id="19" name="2020-05" dataDxfId="90"/>
    <tableColumn id="20" name="2020-06" dataDxfId="89"/>
    <tableColumn id="21" name="2020-07" dataDxfId="88"/>
    <tableColumn id="22" name="2020-08" dataDxfId="87"/>
    <tableColumn id="23" name="2020-09" dataDxfId="86"/>
    <tableColumn id="24" name="2020-10" dataDxfId="85"/>
    <tableColumn id="25" name="2020-11" dataDxfId="84"/>
    <tableColumn id="26" name="2020-12" dataDxfId="83"/>
    <tableColumn id="27" name="2020-13" dataDxfId="82"/>
    <tableColumn id="28" name="2020-14" dataDxfId="81"/>
    <tableColumn id="29" name="2020-15" dataDxfId="80"/>
    <tableColumn id="30" name="2020-16" dataDxfId="79"/>
    <tableColumn id="31" name="2020-17" dataDxfId="78"/>
    <tableColumn id="32" name="2020-18" dataDxfId="77"/>
    <tableColumn id="33" name="2020-19" dataDxfId="76"/>
    <tableColumn id="34" name="2020-20" dataDxfId="75"/>
    <tableColumn id="35" name="2020-21" dataDxfId="74"/>
    <tableColumn id="36" name="2020-22" dataDxfId="73"/>
    <tableColumn id="37" name="2020-23" dataDxfId="72"/>
    <tableColumn id="38" name="2020-24" dataDxfId="71"/>
    <tableColumn id="39" name="2020-25" dataDxfId="70"/>
    <tableColumn id="40" name="2020-26" dataDxfId="69"/>
    <tableColumn id="41" name="2020-27" dataDxfId="68"/>
    <tableColumn id="42" name="2020-28" dataDxfId="67"/>
    <tableColumn id="43" name="2020-29" dataDxfId="66"/>
    <tableColumn id="44" name="2020-30" dataDxfId="65"/>
    <tableColumn id="45" name="2020-31" dataDxfId="64"/>
    <tableColumn id="46" name="2020-32" dataDxfId="63"/>
    <tableColumn id="47" name="2020-33" dataDxfId="62"/>
    <tableColumn id="48" name="2020-34" dataDxfId="61"/>
    <tableColumn id="49" name="2020-35" dataDxfId="60"/>
    <tableColumn id="50" name="2020-36" dataDxfId="59"/>
    <tableColumn id="51" name="2020-37" dataDxfId="58"/>
    <tableColumn id="52" name="2020-38" dataDxfId="57"/>
    <tableColumn id="53" name="2020-39" dataDxfId="56"/>
    <tableColumn id="54" name="2020-40" dataDxfId="55"/>
    <tableColumn id="55" name="2020-41" dataDxfId="54"/>
    <tableColumn id="56" name="2020-42" dataDxfId="53"/>
    <tableColumn id="57" name="2020-43" dataDxfId="52"/>
    <tableColumn id="58" name="2020-44" dataDxfId="51"/>
    <tableColumn id="59" name="2020-45" dataDxfId="50"/>
    <tableColumn id="60" name="2020-46" dataDxfId="49"/>
    <tableColumn id="61" name="2020-47" dataDxfId="48"/>
    <tableColumn id="62" name="2020-48" dataDxfId="47"/>
    <tableColumn id="63" name="2020-49" dataDxfId="46"/>
    <tableColumn id="64" name="2020-50" dataDxfId="45"/>
    <tableColumn id="65" name="2020-51" dataDxfId="44"/>
    <tableColumn id="66" name="2020-52" dataDxfId="43"/>
    <tableColumn id="67" name="2020-53" dataDxfId="42"/>
    <tableColumn id="68" name="2021-01" dataDxfId="41"/>
    <tableColumn id="69" name="2021-02" dataDxfId="4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F7915"/>
      </a:hlink>
      <a:folHlink>
        <a:srgbClr val="9966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C53"/>
  <sheetViews>
    <sheetView showGridLines="0" showZeros="0" zoomScale="120" zoomScaleNormal="120" workbookViewId="0">
      <pane xSplit="2" ySplit="7" topLeftCell="C8" activePane="bottomRight" state="frozen"/>
      <selection activeCell="G4" sqref="G4"/>
      <selection pane="topRight" activeCell="G4" sqref="G4"/>
      <selection pane="bottomLeft" activeCell="G4" sqref="G4"/>
      <selection pane="bottomRight" activeCell="U1" sqref="U1"/>
    </sheetView>
  </sheetViews>
  <sheetFormatPr baseColWidth="10" defaultColWidth="9.19921875" defaultRowHeight="13" x14ac:dyDescent="0.3"/>
  <cols>
    <col min="1" max="1" width="1.796875" style="57" customWidth="1"/>
    <col min="2" max="2" width="21.59765625" style="10" bestFit="1" customWidth="1"/>
    <col min="3" max="24" width="3.69921875" style="9" customWidth="1"/>
    <col min="25" max="32" width="3.69921875" style="6" customWidth="1"/>
    <col min="33" max="39" width="3.69921875" style="9" customWidth="1"/>
    <col min="40" max="40" width="6.69921875" style="10" bestFit="1" customWidth="1"/>
    <col min="41" max="42" width="5.59765625" style="10" bestFit="1" customWidth="1"/>
    <col min="43" max="43" width="2.8984375" style="9" bestFit="1" customWidth="1"/>
    <col min="44" max="80" width="4.5" style="25" hidden="1" customWidth="1"/>
    <col min="81" max="81" width="6.19921875" style="25" hidden="1" customWidth="1"/>
    <col min="82" max="16384" width="9.19921875" style="9"/>
  </cols>
  <sheetData>
    <row r="1" spans="1:81" s="6" customFormat="1" ht="22.5" x14ac:dyDescent="0.45">
      <c r="A1" s="52"/>
      <c r="B1" s="30" t="s">
        <v>8</v>
      </c>
      <c r="O1" s="59">
        <v>2019</v>
      </c>
      <c r="P1" s="59"/>
      <c r="Q1" s="59"/>
      <c r="R1" s="7"/>
      <c r="S1" s="13" t="s">
        <v>12</v>
      </c>
      <c r="T1" s="7"/>
      <c r="U1" s="29">
        <v>41</v>
      </c>
      <c r="V1" s="7"/>
      <c r="W1" s="51" t="str">
        <f>"du "&amp;TEXT(B8,"jj mmm")&amp;" au "&amp;TEXT(B8+6,"jj mmm aaaa")</f>
        <v>du 07 oct au 13 oct 2019</v>
      </c>
      <c r="X1" s="14"/>
      <c r="Y1" s="14"/>
      <c r="Z1" s="14"/>
      <c r="AA1" s="14"/>
      <c r="AB1" s="14"/>
      <c r="AC1" s="7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</row>
    <row r="2" spans="1:81" s="45" customFormat="1" ht="11.5" x14ac:dyDescent="0.25">
      <c r="A2" s="53"/>
      <c r="B2" s="45" t="str">
        <f>_an&amp;"-"&amp;RIGHT("00"&amp;_sem,2)</f>
        <v>2019-41</v>
      </c>
      <c r="C2" s="61" t="s">
        <v>109</v>
      </c>
      <c r="D2" s="61"/>
      <c r="E2" s="61" t="s">
        <v>110</v>
      </c>
      <c r="F2" s="61"/>
      <c r="G2" s="61" t="s">
        <v>111</v>
      </c>
      <c r="H2" s="61"/>
      <c r="S2" s="13" t="s">
        <v>13</v>
      </c>
      <c r="T2" s="47"/>
      <c r="U2" s="47"/>
      <c r="V2" s="47"/>
      <c r="W2" s="47"/>
      <c r="X2" s="58" t="s">
        <v>11</v>
      </c>
      <c r="Y2" s="48"/>
      <c r="Z2" s="48"/>
      <c r="AA2" s="48"/>
      <c r="AB2" s="48"/>
      <c r="AD2" s="49"/>
    </row>
    <row r="3" spans="1:81" s="46" customFormat="1" ht="10.5" x14ac:dyDescent="0.25">
      <c r="A3" s="54">
        <f>ROW()-ROW(_an_sem)</f>
        <v>1</v>
      </c>
      <c r="B3" s="60" t="str">
        <f t="array" aca="1" ref="B3" ca="1">IFERROR(INDEX(_TEmployes[Employés],SMALL(IF(INDIRECT("_TEmployes["&amp;_an_sem&amp;"]")&lt;&gt;"",ROW(INDIRECT("_TEmployes["&amp;_an_sem&amp;"]"))-ROW(INDIRECT("_TEmployes[[#En-têtes];["&amp;_an_sem&amp;"]]")),9^9),A3)),"")</f>
        <v>Natsuko</v>
      </c>
      <c r="C3" s="61">
        <f ca="1">VLOOKUP(B3,_TEmployes[[Employés]:[Heures_Hebdo]],2,0)</f>
        <v>35</v>
      </c>
      <c r="D3" s="61"/>
      <c r="E3" s="61">
        <f ca="1">SUMPRODUCT(($B$8:$B$50=B3)*($AP$8:$AP$50))</f>
        <v>0</v>
      </c>
      <c r="F3" s="61"/>
      <c r="G3" s="62">
        <f ca="1">E3/C3</f>
        <v>0</v>
      </c>
      <c r="H3" s="62"/>
      <c r="AN3" s="50"/>
      <c r="AO3" s="50"/>
      <c r="AP3" s="50"/>
    </row>
    <row r="4" spans="1:81" s="46" customFormat="1" ht="10.5" x14ac:dyDescent="0.25">
      <c r="A4" s="54">
        <f>ROW()-ROW(_an_sem)</f>
        <v>2</v>
      </c>
      <c r="B4" s="60" t="str">
        <f t="array" aca="1" ref="B4" ca="1">IFERROR(INDEX(_TEmployes[Employés],SMALL(IF(INDIRECT("_TEmployes["&amp;_an_sem&amp;"]")&lt;&gt;"",ROW(INDIRECT("_TEmployes["&amp;_an_sem&amp;"]"))-ROW(INDIRECT("_TEmployes[[#En-têtes];["&amp;_an_sem&amp;"]]")),9^9),A4)),"")</f>
        <v>Izumi</v>
      </c>
      <c r="C4" s="61">
        <f ca="1">VLOOKUP(B4,_TEmployes[[Employés]:[Heures_Hebdo]],2,0)</f>
        <v>35</v>
      </c>
      <c r="D4" s="61"/>
      <c r="E4" s="61">
        <f ca="1">SUMPRODUCT(($B$8:$B$50=B4)*($AP$8:$AP$50))</f>
        <v>0</v>
      </c>
      <c r="F4" s="61"/>
      <c r="G4" s="62">
        <f t="shared" ref="G4:G6" ca="1" si="0">E4/C4</f>
        <v>0</v>
      </c>
      <c r="H4" s="62"/>
      <c r="AN4" s="50"/>
      <c r="AO4" s="50"/>
      <c r="AP4" s="50"/>
    </row>
    <row r="5" spans="1:81" s="46" customFormat="1" ht="10.5" x14ac:dyDescent="0.25">
      <c r="A5" s="54">
        <f>ROW()-ROW(_an_sem)</f>
        <v>3</v>
      </c>
      <c r="B5" s="60" t="str">
        <f t="array" aca="1" ref="B5" ca="1">IFERROR(INDEX(_TEmployes[Employés],SMALL(IF(INDIRECT("_TEmployes["&amp;_an_sem&amp;"]")&lt;&gt;"",ROW(INDIRECT("_TEmployes["&amp;_an_sem&amp;"]"))-ROW(INDIRECT("_TEmployes[[#En-têtes];["&amp;_an_sem&amp;"]]")),9^9),A5)),"")</f>
        <v>Naho</v>
      </c>
      <c r="C5" s="61">
        <f ca="1">VLOOKUP(B5,_TEmployes[[Employés]:[Heures_Hebdo]],2,0)</f>
        <v>39</v>
      </c>
      <c r="D5" s="61"/>
      <c r="E5" s="61">
        <f ca="1">SUMPRODUCT(($B$8:$B$50=B5)*($AP$8:$AP$50))</f>
        <v>0</v>
      </c>
      <c r="F5" s="61"/>
      <c r="G5" s="62">
        <f t="shared" ca="1" si="0"/>
        <v>0</v>
      </c>
      <c r="H5" s="62"/>
      <c r="AN5" s="50"/>
      <c r="AO5" s="50"/>
      <c r="AP5" s="50"/>
    </row>
    <row r="6" spans="1:81" s="46" customFormat="1" ht="10.5" x14ac:dyDescent="0.25">
      <c r="A6" s="54">
        <f>ROW()-ROW(_an_sem)</f>
        <v>4</v>
      </c>
      <c r="B6" s="60" t="str">
        <f t="array" aca="1" ref="B6" ca="1">IFERROR(INDEX(_TEmployes[Employés],SMALL(IF(INDIRECT("_TEmployes["&amp;_an_sem&amp;"]")&lt;&gt;"",ROW(INDIRECT("_TEmployes["&amp;_an_sem&amp;"]"))-ROW(INDIRECT("_TEmployes[[#En-têtes];["&amp;_an_sem&amp;"]]")),9^9),A6)),"")</f>
        <v xml:space="preserve">Kyoko </v>
      </c>
      <c r="C6" s="61">
        <f ca="1">VLOOKUP(B6,_TEmployes[[Employés]:[Heures_Hebdo]],2,0)</f>
        <v>35</v>
      </c>
      <c r="D6" s="61"/>
      <c r="E6" s="61">
        <f ca="1">SUMPRODUCT(($B$8:$B$50=B6)*($AP$8:$AP$50))</f>
        <v>0</v>
      </c>
      <c r="F6" s="61"/>
      <c r="G6" s="62">
        <f t="shared" ca="1" si="0"/>
        <v>0</v>
      </c>
      <c r="H6" s="62"/>
      <c r="AN6" s="50"/>
      <c r="AO6" s="50"/>
      <c r="AP6" s="50"/>
    </row>
    <row r="7" spans="1:81" s="46" customFormat="1" ht="10.5" x14ac:dyDescent="0.25">
      <c r="A7" s="55"/>
      <c r="B7" s="50"/>
      <c r="AN7" s="50"/>
      <c r="AO7" s="50"/>
      <c r="AP7" s="50"/>
    </row>
    <row r="8" spans="1:81" s="18" customFormat="1" ht="24.5" x14ac:dyDescent="0.25">
      <c r="A8" s="56"/>
      <c r="B8" s="12">
        <f>DATE(_an,1,1)-WEEKDAY(DATE(_an,1,1),2)+1+IF(WEEKDAY(DATE(_an,1,1),2)&gt;4,7,0)+(_sem-1)*7</f>
        <v>43745</v>
      </c>
      <c r="C8" s="19">
        <v>0.29166666666666669</v>
      </c>
      <c r="D8" s="19">
        <v>0.3125</v>
      </c>
      <c r="E8" s="19">
        <v>0.33333333333333298</v>
      </c>
      <c r="F8" s="19">
        <v>0.35416666666666702</v>
      </c>
      <c r="G8" s="19">
        <v>0.375</v>
      </c>
      <c r="H8" s="19">
        <v>0.39583333333333398</v>
      </c>
      <c r="I8" s="19">
        <v>0.41666666666666702</v>
      </c>
      <c r="J8" s="19">
        <v>0.4375</v>
      </c>
      <c r="K8" s="19">
        <v>0.45833333333333398</v>
      </c>
      <c r="L8" s="19">
        <v>0.47916666666666702</v>
      </c>
      <c r="M8" s="19">
        <v>0.5</v>
      </c>
      <c r="N8" s="19">
        <v>0.52083333333333304</v>
      </c>
      <c r="O8" s="19">
        <v>0.54166666666666696</v>
      </c>
      <c r="P8" s="19">
        <v>0.5625</v>
      </c>
      <c r="Q8" s="19">
        <v>0.58333333333333304</v>
      </c>
      <c r="R8" s="19">
        <v>0.60416666666666696</v>
      </c>
      <c r="S8" s="19">
        <v>0.625</v>
      </c>
      <c r="T8" s="19">
        <v>0.64583333333333304</v>
      </c>
      <c r="U8" s="19">
        <v>0.66666666666666696</v>
      </c>
      <c r="V8" s="19">
        <v>0.6875</v>
      </c>
      <c r="W8" s="19">
        <v>0.70833333333333304</v>
      </c>
      <c r="X8" s="19">
        <v>0.72916666666666696</v>
      </c>
      <c r="Y8" s="19">
        <v>0.75</v>
      </c>
      <c r="Z8" s="19">
        <v>0.77083333333333504</v>
      </c>
      <c r="AA8" s="19">
        <v>0.79166666666666896</v>
      </c>
      <c r="AB8" s="19">
        <v>0.812500000000003</v>
      </c>
      <c r="AC8" s="19">
        <v>0.83333333333333703</v>
      </c>
      <c r="AD8" s="19">
        <v>0.85416666666666996</v>
      </c>
      <c r="AE8" s="19">
        <v>0.875000000000004</v>
      </c>
      <c r="AF8" s="19">
        <v>0.89583333333333803</v>
      </c>
      <c r="AG8" s="19">
        <v>0.91666666666667196</v>
      </c>
      <c r="AH8" s="19">
        <v>0.937500000000006</v>
      </c>
      <c r="AI8" s="19">
        <v>0.95833333333334003</v>
      </c>
      <c r="AJ8" s="19">
        <v>0.97916666666667396</v>
      </c>
      <c r="AK8" s="19">
        <v>1.00000000000001</v>
      </c>
      <c r="AL8" s="19">
        <v>1.0208333333333499</v>
      </c>
      <c r="AM8" s="19">
        <v>1.0416666666666801</v>
      </c>
      <c r="AN8" s="11" t="s">
        <v>0</v>
      </c>
      <c r="AO8" s="11" t="s">
        <v>21</v>
      </c>
      <c r="AP8" s="11"/>
      <c r="AR8" s="26">
        <f t="shared" ref="AR8:CC8" si="1">C8</f>
        <v>0.29166666666666669</v>
      </c>
      <c r="AS8" s="26">
        <f t="shared" si="1"/>
        <v>0.3125</v>
      </c>
      <c r="AT8" s="26">
        <f t="shared" si="1"/>
        <v>0.33333333333333298</v>
      </c>
      <c r="AU8" s="26">
        <f t="shared" si="1"/>
        <v>0.35416666666666702</v>
      </c>
      <c r="AV8" s="26">
        <f t="shared" si="1"/>
        <v>0.375</v>
      </c>
      <c r="AW8" s="26">
        <f t="shared" si="1"/>
        <v>0.39583333333333398</v>
      </c>
      <c r="AX8" s="26">
        <f t="shared" si="1"/>
        <v>0.41666666666666702</v>
      </c>
      <c r="AY8" s="26">
        <f t="shared" si="1"/>
        <v>0.4375</v>
      </c>
      <c r="AZ8" s="26">
        <f t="shared" si="1"/>
        <v>0.45833333333333398</v>
      </c>
      <c r="BA8" s="26">
        <f t="shared" si="1"/>
        <v>0.47916666666666702</v>
      </c>
      <c r="BB8" s="26">
        <f t="shared" si="1"/>
        <v>0.5</v>
      </c>
      <c r="BC8" s="26">
        <f t="shared" si="1"/>
        <v>0.52083333333333304</v>
      </c>
      <c r="BD8" s="26">
        <f t="shared" si="1"/>
        <v>0.54166666666666696</v>
      </c>
      <c r="BE8" s="26">
        <f t="shared" si="1"/>
        <v>0.5625</v>
      </c>
      <c r="BF8" s="26">
        <f t="shared" si="1"/>
        <v>0.58333333333333304</v>
      </c>
      <c r="BG8" s="26">
        <f t="shared" si="1"/>
        <v>0.60416666666666696</v>
      </c>
      <c r="BH8" s="26">
        <f t="shared" si="1"/>
        <v>0.625</v>
      </c>
      <c r="BI8" s="26">
        <f t="shared" si="1"/>
        <v>0.64583333333333304</v>
      </c>
      <c r="BJ8" s="26">
        <f t="shared" si="1"/>
        <v>0.66666666666666696</v>
      </c>
      <c r="BK8" s="26">
        <f t="shared" si="1"/>
        <v>0.6875</v>
      </c>
      <c r="BL8" s="26">
        <f t="shared" si="1"/>
        <v>0.70833333333333304</v>
      </c>
      <c r="BM8" s="26">
        <f t="shared" si="1"/>
        <v>0.72916666666666696</v>
      </c>
      <c r="BN8" s="26">
        <f t="shared" si="1"/>
        <v>0.75</v>
      </c>
      <c r="BO8" s="26">
        <f t="shared" si="1"/>
        <v>0.77083333333333504</v>
      </c>
      <c r="BP8" s="26">
        <f t="shared" si="1"/>
        <v>0.79166666666666896</v>
      </c>
      <c r="BQ8" s="26">
        <f t="shared" si="1"/>
        <v>0.812500000000003</v>
      </c>
      <c r="BR8" s="26">
        <f t="shared" si="1"/>
        <v>0.83333333333333703</v>
      </c>
      <c r="BS8" s="26">
        <f t="shared" si="1"/>
        <v>0.85416666666666996</v>
      </c>
      <c r="BT8" s="26">
        <f t="shared" si="1"/>
        <v>0.875000000000004</v>
      </c>
      <c r="BU8" s="26">
        <f t="shared" si="1"/>
        <v>0.89583333333333803</v>
      </c>
      <c r="BV8" s="26">
        <f t="shared" si="1"/>
        <v>0.91666666666667196</v>
      </c>
      <c r="BW8" s="26">
        <f t="shared" si="1"/>
        <v>0.937500000000006</v>
      </c>
      <c r="BX8" s="26">
        <f t="shared" si="1"/>
        <v>0.95833333333334003</v>
      </c>
      <c r="BY8" s="26">
        <f t="shared" si="1"/>
        <v>0.97916666666667396</v>
      </c>
      <c r="BZ8" s="26">
        <f t="shared" si="1"/>
        <v>1.00000000000001</v>
      </c>
      <c r="CA8" s="26">
        <f t="shared" si="1"/>
        <v>1.0208333333333499</v>
      </c>
      <c r="CB8" s="26">
        <f t="shared" si="1"/>
        <v>1.0416666666666801</v>
      </c>
      <c r="CC8" s="26" t="str">
        <f t="shared" si="1"/>
        <v>Absence</v>
      </c>
    </row>
    <row r="9" spans="1:81" s="15" customFormat="1" ht="10.5" x14ac:dyDescent="0.25">
      <c r="A9" s="54">
        <f>ROW()-ROW(_lun)</f>
        <v>1</v>
      </c>
      <c r="B9" s="28" t="str">
        <f t="array" aca="1" ref="B9" ca="1">IFERROR(INDEX(_TEmployes[Employés],SMALL(IF(INDIRECT("_TEmployes["&amp;_an_sem&amp;"]")&lt;&gt;"",ROW(INDIRECT("_TEmployes["&amp;_an_sem&amp;"]"))-ROW(INDIRECT("_TEmployes[[#En-têtes];["&amp;_an_sem&amp;"]]")),9^9),A9)),"")</f>
        <v>Natsuko</v>
      </c>
      <c r="C9" s="8">
        <f ca="1">IFERROR(INDEX(_Tbdd[Heures],AR9),0)</f>
        <v>0</v>
      </c>
      <c r="D9" s="8">
        <f ca="1">IFERROR(INDEX(_Tbdd[Heures],AS9),0)</f>
        <v>0</v>
      </c>
      <c r="E9" s="8">
        <f ca="1">IFERROR(INDEX(_Tbdd[Heures],AT9),0)</f>
        <v>0</v>
      </c>
      <c r="F9" s="8">
        <f ca="1">IFERROR(INDEX(_Tbdd[Heures],AU9),0)</f>
        <v>0</v>
      </c>
      <c r="G9" s="8">
        <f ca="1">IFERROR(INDEX(_Tbdd[Heures],AV9),0)</f>
        <v>0</v>
      </c>
      <c r="H9" s="8">
        <f ca="1">IFERROR(INDEX(_Tbdd[Heures],AW9),0)</f>
        <v>0</v>
      </c>
      <c r="I9" s="8">
        <f ca="1">IFERROR(INDEX(_Tbdd[Heures],AX9),0)</f>
        <v>0</v>
      </c>
      <c r="J9" s="8">
        <f ca="1">IFERROR(INDEX(_Tbdd[Heures],AY9),0)</f>
        <v>0</v>
      </c>
      <c r="K9" s="8">
        <f ca="1">IFERROR(INDEX(_Tbdd[Heures],AZ9),0)</f>
        <v>0</v>
      </c>
      <c r="L9" s="8">
        <f ca="1">IFERROR(INDEX(_Tbdd[Heures],BA9),0)</f>
        <v>0</v>
      </c>
      <c r="M9" s="8">
        <f ca="1">IFERROR(INDEX(_Tbdd[Heures],BB9),0)</f>
        <v>0</v>
      </c>
      <c r="N9" s="8">
        <f ca="1">IFERROR(INDEX(_Tbdd[Heures],BC9),0)</f>
        <v>0</v>
      </c>
      <c r="O9" s="8">
        <f ca="1">IFERROR(INDEX(_Tbdd[Heures],BD9),0)</f>
        <v>0</v>
      </c>
      <c r="P9" s="8">
        <f ca="1">IFERROR(INDEX(_Tbdd[Heures],BE9),0)</f>
        <v>0</v>
      </c>
      <c r="Q9" s="8">
        <f ca="1">IFERROR(INDEX(_Tbdd[Heures],BF9),0)</f>
        <v>0</v>
      </c>
      <c r="R9" s="8">
        <f ca="1">IFERROR(INDEX(_Tbdd[Heures],BG9),0)</f>
        <v>0</v>
      </c>
      <c r="S9" s="8">
        <f ca="1">IFERROR(INDEX(_Tbdd[Heures],BH9),0)</f>
        <v>0</v>
      </c>
      <c r="T9" s="8">
        <f ca="1">IFERROR(INDEX(_Tbdd[Heures],BI9),0)</f>
        <v>0</v>
      </c>
      <c r="U9" s="8">
        <f ca="1">IFERROR(INDEX(_Tbdd[Heures],BJ9),0)</f>
        <v>0</v>
      </c>
      <c r="V9" s="8">
        <f ca="1">IFERROR(INDEX(_Tbdd[Heures],BK9),0)</f>
        <v>0</v>
      </c>
      <c r="W9" s="8">
        <f ca="1">IFERROR(INDEX(_Tbdd[Heures],BL9),0)</f>
        <v>0</v>
      </c>
      <c r="X9" s="8">
        <f ca="1">IFERROR(INDEX(_Tbdd[Heures],BM9),0)</f>
        <v>0</v>
      </c>
      <c r="Y9" s="8">
        <f ca="1">IFERROR(INDEX(_Tbdd[Heures],BN9),0)</f>
        <v>0</v>
      </c>
      <c r="Z9" s="8">
        <f ca="1">IFERROR(INDEX(_Tbdd[Heures],BO9),0)</f>
        <v>0</v>
      </c>
      <c r="AA9" s="8">
        <f ca="1">IFERROR(INDEX(_Tbdd[Heures],BP9),0)</f>
        <v>0</v>
      </c>
      <c r="AB9" s="8">
        <f ca="1">IFERROR(INDEX(_Tbdd[Heures],BQ9),0)</f>
        <v>0</v>
      </c>
      <c r="AC9" s="8">
        <f ca="1">IFERROR(INDEX(_Tbdd[Heures],BR9),0)</f>
        <v>0</v>
      </c>
      <c r="AD9" s="8">
        <f ca="1">IFERROR(INDEX(_Tbdd[Heures],BS9),0)</f>
        <v>0</v>
      </c>
      <c r="AE9" s="8">
        <f ca="1">IFERROR(INDEX(_Tbdd[Heures],BT9),0)</f>
        <v>0</v>
      </c>
      <c r="AF9" s="8">
        <f ca="1">IFERROR(INDEX(_Tbdd[Heures],BU9),0)</f>
        <v>0</v>
      </c>
      <c r="AG9" s="8">
        <f ca="1">IFERROR(INDEX(_Tbdd[Heures],BV9),0)</f>
        <v>0</v>
      </c>
      <c r="AH9" s="8">
        <f ca="1">IFERROR(INDEX(_Tbdd[Heures],BW9),0)</f>
        <v>0</v>
      </c>
      <c r="AI9" s="8">
        <f ca="1">IFERROR(INDEX(_Tbdd[Heures],BX9),0)</f>
        <v>0</v>
      </c>
      <c r="AJ9" s="8">
        <f ca="1">IFERROR(INDEX(_Tbdd[Heures],BY9),0)</f>
        <v>0</v>
      </c>
      <c r="AK9" s="8">
        <f ca="1">IFERROR(INDEX(_Tbdd[Heures],BZ9),0)</f>
        <v>0</v>
      </c>
      <c r="AL9" s="8">
        <f ca="1">IFERROR(INDEX(_Tbdd[Heures],CA9),0)</f>
        <v>0</v>
      </c>
      <c r="AM9" s="8">
        <f ca="1">IFERROR(INDEX(_Tbdd[Heures],CB9),0)</f>
        <v>0</v>
      </c>
      <c r="AN9" s="21">
        <f ca="1">IFERROR(INDEX(_Tbdd[Motif],CC9),0)</f>
        <v>0</v>
      </c>
      <c r="AO9" s="21">
        <f ca="1">IFERROR(INDEX(_Tbdd[Heures],CC9),0)</f>
        <v>0</v>
      </c>
      <c r="AP9" s="21">
        <f t="shared" ref="AP9:AP12" ca="1" si="2">SUM(C9:AM9)+AO9</f>
        <v>0</v>
      </c>
      <c r="AR9" s="27" t="str">
        <f ca="1">IFERROR(MATCH($B9&amp;"|"&amp;$B$8*1&amp;"|"&amp;TEXT(AR$8,"[hh]:mm"),_Tbdd[ID],0),"")</f>
        <v/>
      </c>
      <c r="AS9" s="27" t="str">
        <f ca="1">IFERROR(MATCH($B9&amp;"|"&amp;$B$8*1&amp;"|"&amp;TEXT(AS$8,"[hh]:mm"),_Tbdd[ID],0),"")</f>
        <v/>
      </c>
      <c r="AT9" s="27" t="str">
        <f ca="1">IFERROR(MATCH($B9&amp;"|"&amp;$B$8*1&amp;"|"&amp;TEXT(AT$8,"[hh]:mm"),_Tbdd[ID],0),"")</f>
        <v/>
      </c>
      <c r="AU9" s="27" t="str">
        <f ca="1">IFERROR(MATCH($B9&amp;"|"&amp;$B$8*1&amp;"|"&amp;TEXT(AU$8,"[hh]:mm"),_Tbdd[ID],0),"")</f>
        <v/>
      </c>
      <c r="AV9" s="27" t="str">
        <f ca="1">IFERROR(MATCH($B9&amp;"|"&amp;$B$8*1&amp;"|"&amp;TEXT(AV$8,"[hh]:mm"),_Tbdd[ID],0),"")</f>
        <v/>
      </c>
      <c r="AW9" s="27" t="str">
        <f ca="1">IFERROR(MATCH($B9&amp;"|"&amp;$B$8*1&amp;"|"&amp;TEXT(AW$8,"[hh]:mm"),_Tbdd[ID],0),"")</f>
        <v/>
      </c>
      <c r="AX9" s="27" t="str">
        <f ca="1">IFERROR(MATCH($B9&amp;"|"&amp;$B$8*1&amp;"|"&amp;TEXT(AX$8,"[hh]:mm"),_Tbdd[ID],0),"")</f>
        <v/>
      </c>
      <c r="AY9" s="27" t="str">
        <f ca="1">IFERROR(MATCH($B9&amp;"|"&amp;$B$8*1&amp;"|"&amp;TEXT(AY$8,"[hh]:mm"),_Tbdd[ID],0),"")</f>
        <v/>
      </c>
      <c r="AZ9" s="27" t="str">
        <f ca="1">IFERROR(MATCH($B9&amp;"|"&amp;$B$8*1&amp;"|"&amp;TEXT(AZ$8,"[hh]:mm"),_Tbdd[ID],0),"")</f>
        <v/>
      </c>
      <c r="BA9" s="27" t="str">
        <f ca="1">IFERROR(MATCH($B9&amp;"|"&amp;$B$8*1&amp;"|"&amp;TEXT(BA$8,"[hh]:mm"),_Tbdd[ID],0),"")</f>
        <v/>
      </c>
      <c r="BB9" s="27" t="str">
        <f ca="1">IFERROR(MATCH($B9&amp;"|"&amp;$B$8*1&amp;"|"&amp;TEXT(BB$8,"[hh]:mm"),_Tbdd[ID],0),"")</f>
        <v/>
      </c>
      <c r="BC9" s="27" t="str">
        <f ca="1">IFERROR(MATCH($B9&amp;"|"&amp;$B$8*1&amp;"|"&amp;TEXT(BC$8,"[hh]:mm"),_Tbdd[ID],0),"")</f>
        <v/>
      </c>
      <c r="BD9" s="27" t="str">
        <f ca="1">IFERROR(MATCH($B9&amp;"|"&amp;$B$8*1&amp;"|"&amp;TEXT(BD$8,"[hh]:mm"),_Tbdd[ID],0),"")</f>
        <v/>
      </c>
      <c r="BE9" s="27" t="str">
        <f ca="1">IFERROR(MATCH($B9&amp;"|"&amp;$B$8*1&amp;"|"&amp;TEXT(BE$8,"[hh]:mm"),_Tbdd[ID],0),"")</f>
        <v/>
      </c>
      <c r="BF9" s="27" t="str">
        <f ca="1">IFERROR(MATCH($B9&amp;"|"&amp;$B$8*1&amp;"|"&amp;TEXT(BF$8,"[hh]:mm"),_Tbdd[ID],0),"")</f>
        <v/>
      </c>
      <c r="BG9" s="27" t="str">
        <f ca="1">IFERROR(MATCH($B9&amp;"|"&amp;$B$8*1&amp;"|"&amp;TEXT(BG$8,"[hh]:mm"),_Tbdd[ID],0),"")</f>
        <v/>
      </c>
      <c r="BH9" s="27" t="str">
        <f ca="1">IFERROR(MATCH($B9&amp;"|"&amp;$B$8*1&amp;"|"&amp;TEXT(BH$8,"[hh]:mm"),_Tbdd[ID],0),"")</f>
        <v/>
      </c>
      <c r="BI9" s="27" t="str">
        <f ca="1">IFERROR(MATCH($B9&amp;"|"&amp;$B$8*1&amp;"|"&amp;TEXT(BI$8,"[hh]:mm"),_Tbdd[ID],0),"")</f>
        <v/>
      </c>
      <c r="BJ9" s="27" t="str">
        <f ca="1">IFERROR(MATCH($B9&amp;"|"&amp;$B$8*1&amp;"|"&amp;TEXT(BJ$8,"[hh]:mm"),_Tbdd[ID],0),"")</f>
        <v/>
      </c>
      <c r="BK9" s="27" t="str">
        <f ca="1">IFERROR(MATCH($B9&amp;"|"&amp;$B$8*1&amp;"|"&amp;TEXT(BK$8,"[hh]:mm"),_Tbdd[ID],0),"")</f>
        <v/>
      </c>
      <c r="BL9" s="27" t="str">
        <f ca="1">IFERROR(MATCH($B9&amp;"|"&amp;$B$8*1&amp;"|"&amp;TEXT(BL$8,"[hh]:mm"),_Tbdd[ID],0),"")</f>
        <v/>
      </c>
      <c r="BM9" s="27" t="str">
        <f ca="1">IFERROR(MATCH($B9&amp;"|"&amp;$B$8*1&amp;"|"&amp;TEXT(BM$8,"[hh]:mm"),_Tbdd[ID],0),"")</f>
        <v/>
      </c>
      <c r="BN9" s="27" t="str">
        <f ca="1">IFERROR(MATCH($B9&amp;"|"&amp;$B$8*1&amp;"|"&amp;TEXT(BN$8,"[hh]:mm"),_Tbdd[ID],0),"")</f>
        <v/>
      </c>
      <c r="BO9" s="27" t="str">
        <f ca="1">IFERROR(MATCH($B9&amp;"|"&amp;$B$8*1&amp;"|"&amp;TEXT(BO$8,"[hh]:mm"),_Tbdd[ID],0),"")</f>
        <v/>
      </c>
      <c r="BP9" s="27" t="str">
        <f ca="1">IFERROR(MATCH($B9&amp;"|"&amp;$B$8*1&amp;"|"&amp;TEXT(BP$8,"[hh]:mm"),_Tbdd[ID],0),"")</f>
        <v/>
      </c>
      <c r="BQ9" s="27" t="str">
        <f ca="1">IFERROR(MATCH($B9&amp;"|"&amp;$B$8*1&amp;"|"&amp;TEXT(BQ$8,"[hh]:mm"),_Tbdd[ID],0),"")</f>
        <v/>
      </c>
      <c r="BR9" s="27" t="str">
        <f ca="1">IFERROR(MATCH($B9&amp;"|"&amp;$B$8*1&amp;"|"&amp;TEXT(BR$8,"[hh]:mm"),_Tbdd[ID],0),"")</f>
        <v/>
      </c>
      <c r="BS9" s="27" t="str">
        <f ca="1">IFERROR(MATCH($B9&amp;"|"&amp;$B$8*1&amp;"|"&amp;TEXT(BS$8,"[hh]:mm"),_Tbdd[ID],0),"")</f>
        <v/>
      </c>
      <c r="BT9" s="27" t="str">
        <f ca="1">IFERROR(MATCH($B9&amp;"|"&amp;$B$8*1&amp;"|"&amp;TEXT(BT$8,"[hh]:mm"),_Tbdd[ID],0),"")</f>
        <v/>
      </c>
      <c r="BU9" s="27" t="str">
        <f ca="1">IFERROR(MATCH($B9&amp;"|"&amp;$B$8*1&amp;"|"&amp;TEXT(BU$8,"[hh]:mm"),_Tbdd[ID],0),"")</f>
        <v/>
      </c>
      <c r="BV9" s="27" t="str">
        <f ca="1">IFERROR(MATCH($B9&amp;"|"&amp;$B$8*1&amp;"|"&amp;TEXT(BV$8,"[hh]:mm"),_Tbdd[ID],0),"")</f>
        <v/>
      </c>
      <c r="BW9" s="27" t="str">
        <f ca="1">IFERROR(MATCH($B9&amp;"|"&amp;$B$8*1&amp;"|"&amp;TEXT(BW$8,"[hh]:mm"),_Tbdd[ID],0),"")</f>
        <v/>
      </c>
      <c r="BX9" s="27" t="str">
        <f ca="1">IFERROR(MATCH($B9&amp;"|"&amp;$B$8*1&amp;"|"&amp;TEXT(BX$8,"[hh]:mm"),_Tbdd[ID],0),"")</f>
        <v/>
      </c>
      <c r="BY9" s="27" t="str">
        <f ca="1">IFERROR(MATCH($B9&amp;"|"&amp;$B$8*1&amp;"|"&amp;TEXT(BY$8,"[hh]:mm"),_Tbdd[ID],0),"")</f>
        <v/>
      </c>
      <c r="BZ9" s="27" t="str">
        <f ca="1">IFERROR(MATCH($B9&amp;"|"&amp;$B$8*1&amp;"|"&amp;TEXT(BZ$8,"[hh]:mm"),_Tbdd[ID],0),"")</f>
        <v/>
      </c>
      <c r="CA9" s="27" t="str">
        <f ca="1">IFERROR(MATCH($B9&amp;"|"&amp;$B$8*1&amp;"|"&amp;TEXT(CA$8,"[hh]:mm"),_Tbdd[ID],0),"")</f>
        <v/>
      </c>
      <c r="CB9" s="27" t="str">
        <f ca="1">IFERROR(MATCH($B9&amp;"|"&amp;$B$8*1&amp;"|"&amp;TEXT(CB$8,"[hh]:mm"),_Tbdd[ID],0),"")</f>
        <v/>
      </c>
      <c r="CC9" s="27" t="str">
        <f ca="1">IFERROR(MATCH($B9&amp;"|"&amp;$B$8*1&amp;"|"&amp;"00:00",_Tbdd[ID],0),"")</f>
        <v/>
      </c>
    </row>
    <row r="10" spans="1:81" s="15" customFormat="1" ht="10.5" x14ac:dyDescent="0.25">
      <c r="A10" s="54">
        <f>ROW()-ROW(_lun)</f>
        <v>2</v>
      </c>
      <c r="B10" s="28" t="str">
        <f t="array" aca="1" ref="B10" ca="1">IFERROR(INDEX(_TEmployes[Employés],SMALL(IF(INDIRECT("_TEmployes["&amp;_an_sem&amp;"]")&lt;&gt;"",ROW(INDIRECT("_TEmployes["&amp;_an_sem&amp;"]"))-ROW(INDIRECT("_TEmployes[[#En-têtes];["&amp;_an_sem&amp;"]]")),9^9),A10)),"")</f>
        <v>Izumi</v>
      </c>
      <c r="C10" s="8">
        <f ca="1">IFERROR(INDEX(_Tbdd[Heures],AR10),0)</f>
        <v>0</v>
      </c>
      <c r="D10" s="8">
        <f ca="1">IFERROR(INDEX(_Tbdd[Heures],AS10),0)</f>
        <v>0</v>
      </c>
      <c r="E10" s="8">
        <f ca="1">IFERROR(INDEX(_Tbdd[Heures],AT10),0)</f>
        <v>0</v>
      </c>
      <c r="F10" s="8">
        <f ca="1">IFERROR(INDEX(_Tbdd[Heures],AU10),0)</f>
        <v>0</v>
      </c>
      <c r="G10" s="8">
        <f ca="1">IFERROR(INDEX(_Tbdd[Heures],AV10),0)</f>
        <v>0</v>
      </c>
      <c r="H10" s="8">
        <f ca="1">IFERROR(INDEX(_Tbdd[Heures],AW10),0)</f>
        <v>0</v>
      </c>
      <c r="I10" s="8">
        <f ca="1">IFERROR(INDEX(_Tbdd[Heures],AX10),0)</f>
        <v>0</v>
      </c>
      <c r="J10" s="8">
        <f ca="1">IFERROR(INDEX(_Tbdd[Heures],AY10),0)</f>
        <v>0</v>
      </c>
      <c r="K10" s="8">
        <f ca="1">IFERROR(INDEX(_Tbdd[Heures],AZ10),0)</f>
        <v>0</v>
      </c>
      <c r="L10" s="8">
        <f ca="1">IFERROR(INDEX(_Tbdd[Heures],BA10),0)</f>
        <v>0</v>
      </c>
      <c r="M10" s="8">
        <f ca="1">IFERROR(INDEX(_Tbdd[Heures],BB10),0)</f>
        <v>0</v>
      </c>
      <c r="N10" s="8">
        <f ca="1">IFERROR(INDEX(_Tbdd[Heures],BC10),0)</f>
        <v>0</v>
      </c>
      <c r="O10" s="8">
        <f ca="1">IFERROR(INDEX(_Tbdd[Heures],BD10),0)</f>
        <v>0</v>
      </c>
      <c r="P10" s="8">
        <f ca="1">IFERROR(INDEX(_Tbdd[Heures],BE10),0)</f>
        <v>0</v>
      </c>
      <c r="Q10" s="8">
        <f ca="1">IFERROR(INDEX(_Tbdd[Heures],BF10),0)</f>
        <v>0</v>
      </c>
      <c r="R10" s="8">
        <f ca="1">IFERROR(INDEX(_Tbdd[Heures],BG10),0)</f>
        <v>0</v>
      </c>
      <c r="S10" s="8">
        <f ca="1">IFERROR(INDEX(_Tbdd[Heures],BH10),0)</f>
        <v>0</v>
      </c>
      <c r="T10" s="8">
        <f ca="1">IFERROR(INDEX(_Tbdd[Heures],BI10),0)</f>
        <v>0</v>
      </c>
      <c r="U10" s="8">
        <f ca="1">IFERROR(INDEX(_Tbdd[Heures],BJ10),0)</f>
        <v>0</v>
      </c>
      <c r="V10" s="8">
        <f ca="1">IFERROR(INDEX(_Tbdd[Heures],BK10),0)</f>
        <v>0</v>
      </c>
      <c r="W10" s="8">
        <f ca="1">IFERROR(INDEX(_Tbdd[Heures],BL10),0)</f>
        <v>0</v>
      </c>
      <c r="X10" s="8">
        <f ca="1">IFERROR(INDEX(_Tbdd[Heures],BM10),0)</f>
        <v>0</v>
      </c>
      <c r="Y10" s="8">
        <f ca="1">IFERROR(INDEX(_Tbdd[Heures],BN10),0)</f>
        <v>0</v>
      </c>
      <c r="Z10" s="8">
        <f ca="1">IFERROR(INDEX(_Tbdd[Heures],BO10),0)</f>
        <v>0</v>
      </c>
      <c r="AA10" s="8">
        <f ca="1">IFERROR(INDEX(_Tbdd[Heures],BP10),0)</f>
        <v>0</v>
      </c>
      <c r="AB10" s="8">
        <f ca="1">IFERROR(INDEX(_Tbdd[Heures],BQ10),0)</f>
        <v>0</v>
      </c>
      <c r="AC10" s="8">
        <f ca="1">IFERROR(INDEX(_Tbdd[Heures],BR10),0)</f>
        <v>0</v>
      </c>
      <c r="AD10" s="8">
        <f ca="1">IFERROR(INDEX(_Tbdd[Heures],BS10),0)</f>
        <v>0</v>
      </c>
      <c r="AE10" s="8">
        <f ca="1">IFERROR(INDEX(_Tbdd[Heures],BT10),0)</f>
        <v>0</v>
      </c>
      <c r="AF10" s="8">
        <f ca="1">IFERROR(INDEX(_Tbdd[Heures],BU10),0)</f>
        <v>0</v>
      </c>
      <c r="AG10" s="8">
        <f ca="1">IFERROR(INDEX(_Tbdd[Heures],BV10),0)</f>
        <v>0</v>
      </c>
      <c r="AH10" s="8">
        <f ca="1">IFERROR(INDEX(_Tbdd[Heures],BW10),0)</f>
        <v>0</v>
      </c>
      <c r="AI10" s="8">
        <f ca="1">IFERROR(INDEX(_Tbdd[Heures],BX10),0)</f>
        <v>0</v>
      </c>
      <c r="AJ10" s="8">
        <f ca="1">IFERROR(INDEX(_Tbdd[Heures],BY10),0)</f>
        <v>0</v>
      </c>
      <c r="AK10" s="8">
        <f ca="1">IFERROR(INDEX(_Tbdd[Heures],BZ10),0)</f>
        <v>0</v>
      </c>
      <c r="AL10" s="8">
        <f ca="1">IFERROR(INDEX(_Tbdd[Heures],CA10),0)</f>
        <v>0</v>
      </c>
      <c r="AM10" s="8">
        <f ca="1">IFERROR(INDEX(_Tbdd[Heures],CB10),0)</f>
        <v>0</v>
      </c>
      <c r="AN10" s="21">
        <f ca="1">IFERROR(INDEX(_Tbdd[Motif],CC10),0)</f>
        <v>0</v>
      </c>
      <c r="AO10" s="21">
        <f ca="1">IFERROR(INDEX(_Tbdd[Heures],CC10),0)</f>
        <v>0</v>
      </c>
      <c r="AP10" s="21">
        <f t="shared" ref="AP10:AP11" ca="1" si="3">SUM(C10:AM10)+AO10</f>
        <v>0</v>
      </c>
      <c r="AR10" s="27" t="str">
        <f ca="1">IFERROR(MATCH($B10&amp;"|"&amp;$B$8*1&amp;"|"&amp;TEXT(AR$8,"[hh]:mm"),_Tbdd[ID],0),"")</f>
        <v/>
      </c>
      <c r="AS10" s="27" t="str">
        <f ca="1">IFERROR(MATCH($B10&amp;"|"&amp;$B$8*1&amp;"|"&amp;TEXT(AS$8,"[hh]:mm"),_Tbdd[ID],0),"")</f>
        <v/>
      </c>
      <c r="AT10" s="27" t="str">
        <f ca="1">IFERROR(MATCH($B10&amp;"|"&amp;$B$8*1&amp;"|"&amp;TEXT(AT$8,"[hh]:mm"),_Tbdd[ID],0),"")</f>
        <v/>
      </c>
      <c r="AU10" s="27" t="str">
        <f ca="1">IFERROR(MATCH($B10&amp;"|"&amp;$B$8*1&amp;"|"&amp;TEXT(AU$8,"[hh]:mm"),_Tbdd[ID],0),"")</f>
        <v/>
      </c>
      <c r="AV10" s="27" t="str">
        <f ca="1">IFERROR(MATCH($B10&amp;"|"&amp;$B$8*1&amp;"|"&amp;TEXT(AV$8,"[hh]:mm"),_Tbdd[ID],0),"")</f>
        <v/>
      </c>
      <c r="AW10" s="27" t="str">
        <f ca="1">IFERROR(MATCH($B10&amp;"|"&amp;$B$8*1&amp;"|"&amp;TEXT(AW$8,"[hh]:mm"),_Tbdd[ID],0),"")</f>
        <v/>
      </c>
      <c r="AX10" s="27" t="str">
        <f ca="1">IFERROR(MATCH($B10&amp;"|"&amp;$B$8*1&amp;"|"&amp;TEXT(AX$8,"[hh]:mm"),_Tbdd[ID],0),"")</f>
        <v/>
      </c>
      <c r="AY10" s="27" t="str">
        <f ca="1">IFERROR(MATCH($B10&amp;"|"&amp;$B$8*1&amp;"|"&amp;TEXT(AY$8,"[hh]:mm"),_Tbdd[ID],0),"")</f>
        <v/>
      </c>
      <c r="AZ10" s="27" t="str">
        <f ca="1">IFERROR(MATCH($B10&amp;"|"&amp;$B$8*1&amp;"|"&amp;TEXT(AZ$8,"[hh]:mm"),_Tbdd[ID],0),"")</f>
        <v/>
      </c>
      <c r="BA10" s="27" t="str">
        <f ca="1">IFERROR(MATCH($B10&amp;"|"&amp;$B$8*1&amp;"|"&amp;TEXT(BA$8,"[hh]:mm"),_Tbdd[ID],0),"")</f>
        <v/>
      </c>
      <c r="BB10" s="27" t="str">
        <f ca="1">IFERROR(MATCH($B10&amp;"|"&amp;$B$8*1&amp;"|"&amp;TEXT(BB$8,"[hh]:mm"),_Tbdd[ID],0),"")</f>
        <v/>
      </c>
      <c r="BC10" s="27" t="str">
        <f ca="1">IFERROR(MATCH($B10&amp;"|"&amp;$B$8*1&amp;"|"&amp;TEXT(BC$8,"[hh]:mm"),_Tbdd[ID],0),"")</f>
        <v/>
      </c>
      <c r="BD10" s="27" t="str">
        <f ca="1">IFERROR(MATCH($B10&amp;"|"&amp;$B$8*1&amp;"|"&amp;TEXT(BD$8,"[hh]:mm"),_Tbdd[ID],0),"")</f>
        <v/>
      </c>
      <c r="BE10" s="27" t="str">
        <f ca="1">IFERROR(MATCH($B10&amp;"|"&amp;$B$8*1&amp;"|"&amp;TEXT(BE$8,"[hh]:mm"),_Tbdd[ID],0),"")</f>
        <v/>
      </c>
      <c r="BF10" s="27" t="str">
        <f ca="1">IFERROR(MATCH($B10&amp;"|"&amp;$B$8*1&amp;"|"&amp;TEXT(BF$8,"[hh]:mm"),_Tbdd[ID],0),"")</f>
        <v/>
      </c>
      <c r="BG10" s="27" t="str">
        <f ca="1">IFERROR(MATCH($B10&amp;"|"&amp;$B$8*1&amp;"|"&amp;TEXT(BG$8,"[hh]:mm"),_Tbdd[ID],0),"")</f>
        <v/>
      </c>
      <c r="BH10" s="27" t="str">
        <f ca="1">IFERROR(MATCH($B10&amp;"|"&amp;$B$8*1&amp;"|"&amp;TEXT(BH$8,"[hh]:mm"),_Tbdd[ID],0),"")</f>
        <v/>
      </c>
      <c r="BI10" s="27" t="str">
        <f ca="1">IFERROR(MATCH($B10&amp;"|"&amp;$B$8*1&amp;"|"&amp;TEXT(BI$8,"[hh]:mm"),_Tbdd[ID],0),"")</f>
        <v/>
      </c>
      <c r="BJ10" s="27" t="str">
        <f ca="1">IFERROR(MATCH($B10&amp;"|"&amp;$B$8*1&amp;"|"&amp;TEXT(BJ$8,"[hh]:mm"),_Tbdd[ID],0),"")</f>
        <v/>
      </c>
      <c r="BK10" s="27" t="str">
        <f ca="1">IFERROR(MATCH($B10&amp;"|"&amp;$B$8*1&amp;"|"&amp;TEXT(BK$8,"[hh]:mm"),_Tbdd[ID],0),"")</f>
        <v/>
      </c>
      <c r="BL10" s="27" t="str">
        <f ca="1">IFERROR(MATCH($B10&amp;"|"&amp;$B$8*1&amp;"|"&amp;TEXT(BL$8,"[hh]:mm"),_Tbdd[ID],0),"")</f>
        <v/>
      </c>
      <c r="BM10" s="27" t="str">
        <f ca="1">IFERROR(MATCH($B10&amp;"|"&amp;$B$8*1&amp;"|"&amp;TEXT(BM$8,"[hh]:mm"),_Tbdd[ID],0),"")</f>
        <v/>
      </c>
      <c r="BN10" s="27" t="str">
        <f ca="1">IFERROR(MATCH($B10&amp;"|"&amp;$B$8*1&amp;"|"&amp;TEXT(BN$8,"[hh]:mm"),_Tbdd[ID],0),"")</f>
        <v/>
      </c>
      <c r="BO10" s="27" t="str">
        <f ca="1">IFERROR(MATCH($B10&amp;"|"&amp;$B$8*1&amp;"|"&amp;TEXT(BO$8,"[hh]:mm"),_Tbdd[ID],0),"")</f>
        <v/>
      </c>
      <c r="BP10" s="27" t="str">
        <f ca="1">IFERROR(MATCH($B10&amp;"|"&amp;$B$8*1&amp;"|"&amp;TEXT(BP$8,"[hh]:mm"),_Tbdd[ID],0),"")</f>
        <v/>
      </c>
      <c r="BQ10" s="27" t="str">
        <f ca="1">IFERROR(MATCH($B10&amp;"|"&amp;$B$8*1&amp;"|"&amp;TEXT(BQ$8,"[hh]:mm"),_Tbdd[ID],0),"")</f>
        <v/>
      </c>
      <c r="BR10" s="27" t="str">
        <f ca="1">IFERROR(MATCH($B10&amp;"|"&amp;$B$8*1&amp;"|"&amp;TEXT(BR$8,"[hh]:mm"),_Tbdd[ID],0),"")</f>
        <v/>
      </c>
      <c r="BS10" s="27" t="str">
        <f ca="1">IFERROR(MATCH($B10&amp;"|"&amp;$B$8*1&amp;"|"&amp;TEXT(BS$8,"[hh]:mm"),_Tbdd[ID],0),"")</f>
        <v/>
      </c>
      <c r="BT10" s="27" t="str">
        <f ca="1">IFERROR(MATCH($B10&amp;"|"&amp;$B$8*1&amp;"|"&amp;TEXT(BT$8,"[hh]:mm"),_Tbdd[ID],0),"")</f>
        <v/>
      </c>
      <c r="BU10" s="27" t="str">
        <f ca="1">IFERROR(MATCH($B10&amp;"|"&amp;$B$8*1&amp;"|"&amp;TEXT(BU$8,"[hh]:mm"),_Tbdd[ID],0),"")</f>
        <v/>
      </c>
      <c r="BV10" s="27" t="str">
        <f ca="1">IFERROR(MATCH($B10&amp;"|"&amp;$B$8*1&amp;"|"&amp;TEXT(BV$8,"[hh]:mm"),_Tbdd[ID],0),"")</f>
        <v/>
      </c>
      <c r="BW10" s="27" t="str">
        <f ca="1">IFERROR(MATCH($B10&amp;"|"&amp;$B$8*1&amp;"|"&amp;TEXT(BW$8,"[hh]:mm"),_Tbdd[ID],0),"")</f>
        <v/>
      </c>
      <c r="BX10" s="27" t="str">
        <f ca="1">IFERROR(MATCH($B10&amp;"|"&amp;$B$8*1&amp;"|"&amp;TEXT(BX$8,"[hh]:mm"),_Tbdd[ID],0),"")</f>
        <v/>
      </c>
      <c r="BY10" s="27" t="str">
        <f ca="1">IFERROR(MATCH($B10&amp;"|"&amp;$B$8*1&amp;"|"&amp;TEXT(BY$8,"[hh]:mm"),_Tbdd[ID],0),"")</f>
        <v/>
      </c>
      <c r="BZ10" s="27" t="str">
        <f ca="1">IFERROR(MATCH($B10&amp;"|"&amp;$B$8*1&amp;"|"&amp;TEXT(BZ$8,"[hh]:mm"),_Tbdd[ID],0),"")</f>
        <v/>
      </c>
      <c r="CA10" s="27" t="str">
        <f ca="1">IFERROR(MATCH($B10&amp;"|"&amp;$B$8*1&amp;"|"&amp;TEXT(CA$8,"[hh]:mm"),_Tbdd[ID],0),"")</f>
        <v/>
      </c>
      <c r="CB10" s="27" t="str">
        <f ca="1">IFERROR(MATCH($B10&amp;"|"&amp;$B$8*1&amp;"|"&amp;TEXT(CB$8,"[hh]:mm"),_Tbdd[ID],0),"")</f>
        <v/>
      </c>
      <c r="CC10" s="27" t="str">
        <f ca="1">IFERROR(MATCH($B10&amp;"|"&amp;$B$8*1&amp;"|"&amp;"00:00",_Tbdd[ID],0),"")</f>
        <v/>
      </c>
    </row>
    <row r="11" spans="1:81" s="15" customFormat="1" ht="10.5" x14ac:dyDescent="0.25">
      <c r="A11" s="54">
        <f>ROW()-ROW(_lun)</f>
        <v>3</v>
      </c>
      <c r="B11" s="28" t="str">
        <f t="array" aca="1" ref="B11" ca="1">IFERROR(INDEX(_TEmployes[Employés],SMALL(IF(INDIRECT("_TEmployes["&amp;_an_sem&amp;"]")&lt;&gt;"",ROW(INDIRECT("_TEmployes["&amp;_an_sem&amp;"]"))-ROW(INDIRECT("_TEmployes[[#En-têtes];["&amp;_an_sem&amp;"]]")),9^9),A11)),"")</f>
        <v>Naho</v>
      </c>
      <c r="C11" s="8">
        <f ca="1">IFERROR(INDEX(_Tbdd[Heures],AR11),0)</f>
        <v>0</v>
      </c>
      <c r="D11" s="8">
        <f ca="1">IFERROR(INDEX(_Tbdd[Heures],AS11),0)</f>
        <v>0</v>
      </c>
      <c r="E11" s="8">
        <f ca="1">IFERROR(INDEX(_Tbdd[Heures],AT11),0)</f>
        <v>0</v>
      </c>
      <c r="F11" s="8">
        <f ca="1">IFERROR(INDEX(_Tbdd[Heures],AU11),0)</f>
        <v>0</v>
      </c>
      <c r="G11" s="8">
        <f ca="1">IFERROR(INDEX(_Tbdd[Heures],AV11),0)</f>
        <v>0</v>
      </c>
      <c r="H11" s="8">
        <f ca="1">IFERROR(INDEX(_Tbdd[Heures],AW11),0)</f>
        <v>0</v>
      </c>
      <c r="I11" s="8">
        <f ca="1">IFERROR(INDEX(_Tbdd[Heures],AX11),0)</f>
        <v>0</v>
      </c>
      <c r="J11" s="8">
        <f ca="1">IFERROR(INDEX(_Tbdd[Heures],AY11),0)</f>
        <v>0</v>
      </c>
      <c r="K11" s="8">
        <f ca="1">IFERROR(INDEX(_Tbdd[Heures],AZ11),0)</f>
        <v>0</v>
      </c>
      <c r="L11" s="8">
        <f ca="1">IFERROR(INDEX(_Tbdd[Heures],BA11),0)</f>
        <v>0</v>
      </c>
      <c r="M11" s="8">
        <f ca="1">IFERROR(INDEX(_Tbdd[Heures],BB11),0)</f>
        <v>0</v>
      </c>
      <c r="N11" s="8">
        <f ca="1">IFERROR(INDEX(_Tbdd[Heures],BC11),0)</f>
        <v>0</v>
      </c>
      <c r="O11" s="8">
        <f ca="1">IFERROR(INDEX(_Tbdd[Heures],BD11),0)</f>
        <v>0</v>
      </c>
      <c r="P11" s="8">
        <f ca="1">IFERROR(INDEX(_Tbdd[Heures],BE11),0)</f>
        <v>0</v>
      </c>
      <c r="Q11" s="8">
        <f ca="1">IFERROR(INDEX(_Tbdd[Heures],BF11),0)</f>
        <v>0</v>
      </c>
      <c r="R11" s="8">
        <f ca="1">IFERROR(INDEX(_Tbdd[Heures],BG11),0)</f>
        <v>0</v>
      </c>
      <c r="S11" s="8">
        <f ca="1">IFERROR(INDEX(_Tbdd[Heures],BH11),0)</f>
        <v>0</v>
      </c>
      <c r="T11" s="8">
        <f ca="1">IFERROR(INDEX(_Tbdd[Heures],BI11),0)</f>
        <v>0</v>
      </c>
      <c r="U11" s="8">
        <f ca="1">IFERROR(INDEX(_Tbdd[Heures],BJ11),0)</f>
        <v>0</v>
      </c>
      <c r="V11" s="8">
        <f ca="1">IFERROR(INDEX(_Tbdd[Heures],BK11),0)</f>
        <v>0</v>
      </c>
      <c r="W11" s="8">
        <f ca="1">IFERROR(INDEX(_Tbdd[Heures],BL11),0)</f>
        <v>0</v>
      </c>
      <c r="X11" s="8">
        <f ca="1">IFERROR(INDEX(_Tbdd[Heures],BM11),0)</f>
        <v>0</v>
      </c>
      <c r="Y11" s="8">
        <f ca="1">IFERROR(INDEX(_Tbdd[Heures],BN11),0)</f>
        <v>0</v>
      </c>
      <c r="Z11" s="8">
        <f ca="1">IFERROR(INDEX(_Tbdd[Heures],BO11),0)</f>
        <v>0</v>
      </c>
      <c r="AA11" s="8">
        <f ca="1">IFERROR(INDEX(_Tbdd[Heures],BP11),0)</f>
        <v>0</v>
      </c>
      <c r="AB11" s="8">
        <f ca="1">IFERROR(INDEX(_Tbdd[Heures],BQ11),0)</f>
        <v>0</v>
      </c>
      <c r="AC11" s="8">
        <f ca="1">IFERROR(INDEX(_Tbdd[Heures],BR11),0)</f>
        <v>0</v>
      </c>
      <c r="AD11" s="8">
        <f ca="1">IFERROR(INDEX(_Tbdd[Heures],BS11),0)</f>
        <v>0</v>
      </c>
      <c r="AE11" s="8">
        <f ca="1">IFERROR(INDEX(_Tbdd[Heures],BT11),0)</f>
        <v>0</v>
      </c>
      <c r="AF11" s="8">
        <f ca="1">IFERROR(INDEX(_Tbdd[Heures],BU11),0)</f>
        <v>0</v>
      </c>
      <c r="AG11" s="8">
        <f ca="1">IFERROR(INDEX(_Tbdd[Heures],BV11),0)</f>
        <v>0</v>
      </c>
      <c r="AH11" s="8">
        <f ca="1">IFERROR(INDEX(_Tbdd[Heures],BW11),0)</f>
        <v>0</v>
      </c>
      <c r="AI11" s="8">
        <f ca="1">IFERROR(INDEX(_Tbdd[Heures],BX11),0)</f>
        <v>0</v>
      </c>
      <c r="AJ11" s="8">
        <f ca="1">IFERROR(INDEX(_Tbdd[Heures],BY11),0)</f>
        <v>0</v>
      </c>
      <c r="AK11" s="8">
        <f ca="1">IFERROR(INDEX(_Tbdd[Heures],BZ11),0)</f>
        <v>0</v>
      </c>
      <c r="AL11" s="8">
        <f ca="1">IFERROR(INDEX(_Tbdd[Heures],CA11),0)</f>
        <v>0</v>
      </c>
      <c r="AM11" s="8">
        <f ca="1">IFERROR(INDEX(_Tbdd[Heures],CB11),0)</f>
        <v>0</v>
      </c>
      <c r="AN11" s="21">
        <f ca="1">IFERROR(INDEX(_Tbdd[Motif],CC11),0)</f>
        <v>0</v>
      </c>
      <c r="AO11" s="21">
        <f ca="1">IFERROR(INDEX(_Tbdd[Heures],CC11),0)</f>
        <v>0</v>
      </c>
      <c r="AP11" s="21">
        <f t="shared" ca="1" si="3"/>
        <v>0</v>
      </c>
      <c r="AR11" s="27" t="str">
        <f ca="1">IFERROR(MATCH($B11&amp;"|"&amp;$B$8*1&amp;"|"&amp;TEXT(AR$8,"[hh]:mm"),_Tbdd[ID],0),"")</f>
        <v/>
      </c>
      <c r="AS11" s="27" t="str">
        <f ca="1">IFERROR(MATCH($B11&amp;"|"&amp;$B$8*1&amp;"|"&amp;TEXT(AS$8,"[hh]:mm"),_Tbdd[ID],0),"")</f>
        <v/>
      </c>
      <c r="AT11" s="27" t="str">
        <f ca="1">IFERROR(MATCH($B11&amp;"|"&amp;$B$8*1&amp;"|"&amp;TEXT(AT$8,"[hh]:mm"),_Tbdd[ID],0),"")</f>
        <v/>
      </c>
      <c r="AU11" s="27" t="str">
        <f ca="1">IFERROR(MATCH($B11&amp;"|"&amp;$B$8*1&amp;"|"&amp;TEXT(AU$8,"[hh]:mm"),_Tbdd[ID],0),"")</f>
        <v/>
      </c>
      <c r="AV11" s="27" t="str">
        <f ca="1">IFERROR(MATCH($B11&amp;"|"&amp;$B$8*1&amp;"|"&amp;TEXT(AV$8,"[hh]:mm"),_Tbdd[ID],0),"")</f>
        <v/>
      </c>
      <c r="AW11" s="27" t="str">
        <f ca="1">IFERROR(MATCH($B11&amp;"|"&amp;$B$8*1&amp;"|"&amp;TEXT(AW$8,"[hh]:mm"),_Tbdd[ID],0),"")</f>
        <v/>
      </c>
      <c r="AX11" s="27" t="str">
        <f ca="1">IFERROR(MATCH($B11&amp;"|"&amp;$B$8*1&amp;"|"&amp;TEXT(AX$8,"[hh]:mm"),_Tbdd[ID],0),"")</f>
        <v/>
      </c>
      <c r="AY11" s="27" t="str">
        <f ca="1">IFERROR(MATCH($B11&amp;"|"&amp;$B$8*1&amp;"|"&amp;TEXT(AY$8,"[hh]:mm"),_Tbdd[ID],0),"")</f>
        <v/>
      </c>
      <c r="AZ11" s="27" t="str">
        <f ca="1">IFERROR(MATCH($B11&amp;"|"&amp;$B$8*1&amp;"|"&amp;TEXT(AZ$8,"[hh]:mm"),_Tbdd[ID],0),"")</f>
        <v/>
      </c>
      <c r="BA11" s="27" t="str">
        <f ca="1">IFERROR(MATCH($B11&amp;"|"&amp;$B$8*1&amp;"|"&amp;TEXT(BA$8,"[hh]:mm"),_Tbdd[ID],0),"")</f>
        <v/>
      </c>
      <c r="BB11" s="27" t="str">
        <f ca="1">IFERROR(MATCH($B11&amp;"|"&amp;$B$8*1&amp;"|"&amp;TEXT(BB$8,"[hh]:mm"),_Tbdd[ID],0),"")</f>
        <v/>
      </c>
      <c r="BC11" s="27" t="str">
        <f ca="1">IFERROR(MATCH($B11&amp;"|"&amp;$B$8*1&amp;"|"&amp;TEXT(BC$8,"[hh]:mm"),_Tbdd[ID],0),"")</f>
        <v/>
      </c>
      <c r="BD11" s="27" t="str">
        <f ca="1">IFERROR(MATCH($B11&amp;"|"&amp;$B$8*1&amp;"|"&amp;TEXT(BD$8,"[hh]:mm"),_Tbdd[ID],0),"")</f>
        <v/>
      </c>
      <c r="BE11" s="27" t="str">
        <f ca="1">IFERROR(MATCH($B11&amp;"|"&amp;$B$8*1&amp;"|"&amp;TEXT(BE$8,"[hh]:mm"),_Tbdd[ID],0),"")</f>
        <v/>
      </c>
      <c r="BF11" s="27" t="str">
        <f ca="1">IFERROR(MATCH($B11&amp;"|"&amp;$B$8*1&amp;"|"&amp;TEXT(BF$8,"[hh]:mm"),_Tbdd[ID],0),"")</f>
        <v/>
      </c>
      <c r="BG11" s="27" t="str">
        <f ca="1">IFERROR(MATCH($B11&amp;"|"&amp;$B$8*1&amp;"|"&amp;TEXT(BG$8,"[hh]:mm"),_Tbdd[ID],0),"")</f>
        <v/>
      </c>
      <c r="BH11" s="27" t="str">
        <f ca="1">IFERROR(MATCH($B11&amp;"|"&amp;$B$8*1&amp;"|"&amp;TEXT(BH$8,"[hh]:mm"),_Tbdd[ID],0),"")</f>
        <v/>
      </c>
      <c r="BI11" s="27" t="str">
        <f ca="1">IFERROR(MATCH($B11&amp;"|"&amp;$B$8*1&amp;"|"&amp;TEXT(BI$8,"[hh]:mm"),_Tbdd[ID],0),"")</f>
        <v/>
      </c>
      <c r="BJ11" s="27" t="str">
        <f ca="1">IFERROR(MATCH($B11&amp;"|"&amp;$B$8*1&amp;"|"&amp;TEXT(BJ$8,"[hh]:mm"),_Tbdd[ID],0),"")</f>
        <v/>
      </c>
      <c r="BK11" s="27" t="str">
        <f ca="1">IFERROR(MATCH($B11&amp;"|"&amp;$B$8*1&amp;"|"&amp;TEXT(BK$8,"[hh]:mm"),_Tbdd[ID],0),"")</f>
        <v/>
      </c>
      <c r="BL11" s="27" t="str">
        <f ca="1">IFERROR(MATCH($B11&amp;"|"&amp;$B$8*1&amp;"|"&amp;TEXT(BL$8,"[hh]:mm"),_Tbdd[ID],0),"")</f>
        <v/>
      </c>
      <c r="BM11" s="27" t="str">
        <f ca="1">IFERROR(MATCH($B11&amp;"|"&amp;$B$8*1&amp;"|"&amp;TEXT(BM$8,"[hh]:mm"),_Tbdd[ID],0),"")</f>
        <v/>
      </c>
      <c r="BN11" s="27" t="str">
        <f ca="1">IFERROR(MATCH($B11&amp;"|"&amp;$B$8*1&amp;"|"&amp;TEXT(BN$8,"[hh]:mm"),_Tbdd[ID],0),"")</f>
        <v/>
      </c>
      <c r="BO11" s="27" t="str">
        <f ca="1">IFERROR(MATCH($B11&amp;"|"&amp;$B$8*1&amp;"|"&amp;TEXT(BO$8,"[hh]:mm"),_Tbdd[ID],0),"")</f>
        <v/>
      </c>
      <c r="BP11" s="27" t="str">
        <f ca="1">IFERROR(MATCH($B11&amp;"|"&amp;$B$8*1&amp;"|"&amp;TEXT(BP$8,"[hh]:mm"),_Tbdd[ID],0),"")</f>
        <v/>
      </c>
      <c r="BQ11" s="27" t="str">
        <f ca="1">IFERROR(MATCH($B11&amp;"|"&amp;$B$8*1&amp;"|"&amp;TEXT(BQ$8,"[hh]:mm"),_Tbdd[ID],0),"")</f>
        <v/>
      </c>
      <c r="BR11" s="27" t="str">
        <f ca="1">IFERROR(MATCH($B11&amp;"|"&amp;$B$8*1&amp;"|"&amp;TEXT(BR$8,"[hh]:mm"),_Tbdd[ID],0),"")</f>
        <v/>
      </c>
      <c r="BS11" s="27" t="str">
        <f ca="1">IFERROR(MATCH($B11&amp;"|"&amp;$B$8*1&amp;"|"&amp;TEXT(BS$8,"[hh]:mm"),_Tbdd[ID],0),"")</f>
        <v/>
      </c>
      <c r="BT11" s="27" t="str">
        <f ca="1">IFERROR(MATCH($B11&amp;"|"&amp;$B$8*1&amp;"|"&amp;TEXT(BT$8,"[hh]:mm"),_Tbdd[ID],0),"")</f>
        <v/>
      </c>
      <c r="BU11" s="27" t="str">
        <f ca="1">IFERROR(MATCH($B11&amp;"|"&amp;$B$8*1&amp;"|"&amp;TEXT(BU$8,"[hh]:mm"),_Tbdd[ID],0),"")</f>
        <v/>
      </c>
      <c r="BV11" s="27" t="str">
        <f ca="1">IFERROR(MATCH($B11&amp;"|"&amp;$B$8*1&amp;"|"&amp;TEXT(BV$8,"[hh]:mm"),_Tbdd[ID],0),"")</f>
        <v/>
      </c>
      <c r="BW11" s="27" t="str">
        <f ca="1">IFERROR(MATCH($B11&amp;"|"&amp;$B$8*1&amp;"|"&amp;TEXT(BW$8,"[hh]:mm"),_Tbdd[ID],0),"")</f>
        <v/>
      </c>
      <c r="BX11" s="27" t="str">
        <f ca="1">IFERROR(MATCH($B11&amp;"|"&amp;$B$8*1&amp;"|"&amp;TEXT(BX$8,"[hh]:mm"),_Tbdd[ID],0),"")</f>
        <v/>
      </c>
      <c r="BY11" s="27" t="str">
        <f ca="1">IFERROR(MATCH($B11&amp;"|"&amp;$B$8*1&amp;"|"&amp;TEXT(BY$8,"[hh]:mm"),_Tbdd[ID],0),"")</f>
        <v/>
      </c>
      <c r="BZ11" s="27" t="str">
        <f ca="1">IFERROR(MATCH($B11&amp;"|"&amp;$B$8*1&amp;"|"&amp;TEXT(BZ$8,"[hh]:mm"),_Tbdd[ID],0),"")</f>
        <v/>
      </c>
      <c r="CA11" s="27" t="str">
        <f ca="1">IFERROR(MATCH($B11&amp;"|"&amp;$B$8*1&amp;"|"&amp;TEXT(CA$8,"[hh]:mm"),_Tbdd[ID],0),"")</f>
        <v/>
      </c>
      <c r="CB11" s="27" t="str">
        <f ca="1">IFERROR(MATCH($B11&amp;"|"&amp;$B$8*1&amp;"|"&amp;TEXT(CB$8,"[hh]:mm"),_Tbdd[ID],0),"")</f>
        <v/>
      </c>
      <c r="CC11" s="27" t="str">
        <f ca="1">IFERROR(MATCH($B11&amp;"|"&amp;$B$8*1&amp;"|"&amp;"00:00",_Tbdd[ID],0),"")</f>
        <v/>
      </c>
    </row>
    <row r="12" spans="1:81" s="15" customFormat="1" ht="10.5" x14ac:dyDescent="0.25">
      <c r="A12" s="54">
        <f>ROW()-ROW(_lun)</f>
        <v>4</v>
      </c>
      <c r="B12" s="28" t="str">
        <f t="array" aca="1" ref="B12" ca="1">IFERROR(INDEX(_TEmployes[Employés],SMALL(IF(INDIRECT("_TEmployes["&amp;_an_sem&amp;"]")&lt;&gt;"",ROW(INDIRECT("_TEmployes["&amp;_an_sem&amp;"]"))-ROW(INDIRECT("_TEmployes[[#En-têtes];["&amp;_an_sem&amp;"]]")),9^9),A12)),"")</f>
        <v xml:space="preserve">Kyoko </v>
      </c>
      <c r="C12" s="8">
        <f ca="1">IFERROR(INDEX(_Tbdd[Heures],AR12),0)</f>
        <v>0</v>
      </c>
      <c r="D12" s="8">
        <f ca="1">IFERROR(INDEX(_Tbdd[Heures],AS12),0)</f>
        <v>0</v>
      </c>
      <c r="E12" s="8">
        <f ca="1">IFERROR(INDEX(_Tbdd[Heures],AT12),0)</f>
        <v>0</v>
      </c>
      <c r="F12" s="8">
        <f ca="1">IFERROR(INDEX(_Tbdd[Heures],AU12),0)</f>
        <v>0</v>
      </c>
      <c r="G12" s="8">
        <f ca="1">IFERROR(INDEX(_Tbdd[Heures],AV12),0)</f>
        <v>0</v>
      </c>
      <c r="H12" s="8">
        <f ca="1">IFERROR(INDEX(_Tbdd[Heures],AW12),0)</f>
        <v>0</v>
      </c>
      <c r="I12" s="8">
        <f ca="1">IFERROR(INDEX(_Tbdd[Heures],AX12),0)</f>
        <v>0</v>
      </c>
      <c r="J12" s="8">
        <f ca="1">IFERROR(INDEX(_Tbdd[Heures],AY12),0)</f>
        <v>0</v>
      </c>
      <c r="K12" s="8">
        <f ca="1">IFERROR(INDEX(_Tbdd[Heures],AZ12),0)</f>
        <v>0</v>
      </c>
      <c r="L12" s="8">
        <f ca="1">IFERROR(INDEX(_Tbdd[Heures],BA12),0)</f>
        <v>0</v>
      </c>
      <c r="M12" s="8">
        <f ca="1">IFERROR(INDEX(_Tbdd[Heures],BB12),0)</f>
        <v>0</v>
      </c>
      <c r="N12" s="8">
        <f ca="1">IFERROR(INDEX(_Tbdd[Heures],BC12),0)</f>
        <v>0</v>
      </c>
      <c r="O12" s="8">
        <f ca="1">IFERROR(INDEX(_Tbdd[Heures],BD12),0)</f>
        <v>0</v>
      </c>
      <c r="P12" s="8">
        <f ca="1">IFERROR(INDEX(_Tbdd[Heures],BE12),0)</f>
        <v>0</v>
      </c>
      <c r="Q12" s="8">
        <f ca="1">IFERROR(INDEX(_Tbdd[Heures],BF12),0)</f>
        <v>0</v>
      </c>
      <c r="R12" s="8">
        <f ca="1">IFERROR(INDEX(_Tbdd[Heures],BG12),0)</f>
        <v>0</v>
      </c>
      <c r="S12" s="8">
        <f ca="1">IFERROR(INDEX(_Tbdd[Heures],BH12),0)</f>
        <v>0</v>
      </c>
      <c r="T12" s="8">
        <f ca="1">IFERROR(INDEX(_Tbdd[Heures],BI12),0)</f>
        <v>0</v>
      </c>
      <c r="U12" s="8">
        <f ca="1">IFERROR(INDEX(_Tbdd[Heures],BJ12),0)</f>
        <v>0</v>
      </c>
      <c r="V12" s="8">
        <f ca="1">IFERROR(INDEX(_Tbdd[Heures],BK12),0)</f>
        <v>0</v>
      </c>
      <c r="W12" s="8">
        <f ca="1">IFERROR(INDEX(_Tbdd[Heures],BL12),0)</f>
        <v>0</v>
      </c>
      <c r="X12" s="8">
        <f ca="1">IFERROR(INDEX(_Tbdd[Heures],BM12),0)</f>
        <v>0</v>
      </c>
      <c r="Y12" s="8">
        <f ca="1">IFERROR(INDEX(_Tbdd[Heures],BN12),0)</f>
        <v>0</v>
      </c>
      <c r="Z12" s="8">
        <f ca="1">IFERROR(INDEX(_Tbdd[Heures],BO12),0)</f>
        <v>0</v>
      </c>
      <c r="AA12" s="8">
        <f ca="1">IFERROR(INDEX(_Tbdd[Heures],BP12),0)</f>
        <v>0</v>
      </c>
      <c r="AB12" s="8">
        <f ca="1">IFERROR(INDEX(_Tbdd[Heures],BQ12),0)</f>
        <v>0</v>
      </c>
      <c r="AC12" s="8">
        <f ca="1">IFERROR(INDEX(_Tbdd[Heures],BR12),0)</f>
        <v>0</v>
      </c>
      <c r="AD12" s="8">
        <f ca="1">IFERROR(INDEX(_Tbdd[Heures],BS12),0)</f>
        <v>0</v>
      </c>
      <c r="AE12" s="8">
        <f ca="1">IFERROR(INDEX(_Tbdd[Heures],BT12),0)</f>
        <v>0</v>
      </c>
      <c r="AF12" s="8">
        <f ca="1">IFERROR(INDEX(_Tbdd[Heures],BU12),0)</f>
        <v>0</v>
      </c>
      <c r="AG12" s="8">
        <f ca="1">IFERROR(INDEX(_Tbdd[Heures],BV12),0)</f>
        <v>0</v>
      </c>
      <c r="AH12" s="8">
        <f ca="1">IFERROR(INDEX(_Tbdd[Heures],BW12),0)</f>
        <v>0</v>
      </c>
      <c r="AI12" s="8">
        <f ca="1">IFERROR(INDEX(_Tbdd[Heures],BX12),0)</f>
        <v>0</v>
      </c>
      <c r="AJ12" s="8">
        <f ca="1">IFERROR(INDEX(_Tbdd[Heures],BY12),0)</f>
        <v>0</v>
      </c>
      <c r="AK12" s="8">
        <f ca="1">IFERROR(INDEX(_Tbdd[Heures],BZ12),0)</f>
        <v>0</v>
      </c>
      <c r="AL12" s="8">
        <f ca="1">IFERROR(INDEX(_Tbdd[Heures],CA12),0)</f>
        <v>0</v>
      </c>
      <c r="AM12" s="8">
        <f ca="1">IFERROR(INDEX(_Tbdd[Heures],CB12),0)</f>
        <v>0</v>
      </c>
      <c r="AN12" s="21">
        <f ca="1">IFERROR(INDEX(_Tbdd[Motif],CC12),0)</f>
        <v>0</v>
      </c>
      <c r="AO12" s="21">
        <f ca="1">IFERROR(INDEX(_Tbdd[Heures],CC12),0)</f>
        <v>0</v>
      </c>
      <c r="AP12" s="21">
        <f t="shared" ca="1" si="2"/>
        <v>0</v>
      </c>
      <c r="AR12" s="27" t="str">
        <f ca="1">IFERROR(MATCH($B12&amp;"|"&amp;$B$8*1&amp;"|"&amp;TEXT(AR$8,"[hh]:mm"),_Tbdd[ID],0),"")</f>
        <v/>
      </c>
      <c r="AS12" s="27" t="str">
        <f ca="1">IFERROR(MATCH($B12&amp;"|"&amp;$B$8*1&amp;"|"&amp;TEXT(AS$8,"[hh]:mm"),_Tbdd[ID],0),"")</f>
        <v/>
      </c>
      <c r="AT12" s="27" t="str">
        <f ca="1">IFERROR(MATCH($B12&amp;"|"&amp;$B$8*1&amp;"|"&amp;TEXT(AT$8,"[hh]:mm"),_Tbdd[ID],0),"")</f>
        <v/>
      </c>
      <c r="AU12" s="27" t="str">
        <f ca="1">IFERROR(MATCH($B12&amp;"|"&amp;$B$8*1&amp;"|"&amp;TEXT(AU$8,"[hh]:mm"),_Tbdd[ID],0),"")</f>
        <v/>
      </c>
      <c r="AV12" s="27" t="str">
        <f ca="1">IFERROR(MATCH($B12&amp;"|"&amp;$B$8*1&amp;"|"&amp;TEXT(AV$8,"[hh]:mm"),_Tbdd[ID],0),"")</f>
        <v/>
      </c>
      <c r="AW12" s="27" t="str">
        <f ca="1">IFERROR(MATCH($B12&amp;"|"&amp;$B$8*1&amp;"|"&amp;TEXT(AW$8,"[hh]:mm"),_Tbdd[ID],0),"")</f>
        <v/>
      </c>
      <c r="AX12" s="27" t="str">
        <f ca="1">IFERROR(MATCH($B12&amp;"|"&amp;$B$8*1&amp;"|"&amp;TEXT(AX$8,"[hh]:mm"),_Tbdd[ID],0),"")</f>
        <v/>
      </c>
      <c r="AY12" s="27" t="str">
        <f ca="1">IFERROR(MATCH($B12&amp;"|"&amp;$B$8*1&amp;"|"&amp;TEXT(AY$8,"[hh]:mm"),_Tbdd[ID],0),"")</f>
        <v/>
      </c>
      <c r="AZ12" s="27" t="str">
        <f ca="1">IFERROR(MATCH($B12&amp;"|"&amp;$B$8*1&amp;"|"&amp;TEXT(AZ$8,"[hh]:mm"),_Tbdd[ID],0),"")</f>
        <v/>
      </c>
      <c r="BA12" s="27" t="str">
        <f ca="1">IFERROR(MATCH($B12&amp;"|"&amp;$B$8*1&amp;"|"&amp;TEXT(BA$8,"[hh]:mm"),_Tbdd[ID],0),"")</f>
        <v/>
      </c>
      <c r="BB12" s="27" t="str">
        <f ca="1">IFERROR(MATCH($B12&amp;"|"&amp;$B$8*1&amp;"|"&amp;TEXT(BB$8,"[hh]:mm"),_Tbdd[ID],0),"")</f>
        <v/>
      </c>
      <c r="BC12" s="27" t="str">
        <f ca="1">IFERROR(MATCH($B12&amp;"|"&amp;$B$8*1&amp;"|"&amp;TEXT(BC$8,"[hh]:mm"),_Tbdd[ID],0),"")</f>
        <v/>
      </c>
      <c r="BD12" s="27" t="str">
        <f ca="1">IFERROR(MATCH($B12&amp;"|"&amp;$B$8*1&amp;"|"&amp;TEXT(BD$8,"[hh]:mm"),_Tbdd[ID],0),"")</f>
        <v/>
      </c>
      <c r="BE12" s="27" t="str">
        <f ca="1">IFERROR(MATCH($B12&amp;"|"&amp;$B$8*1&amp;"|"&amp;TEXT(BE$8,"[hh]:mm"),_Tbdd[ID],0),"")</f>
        <v/>
      </c>
      <c r="BF12" s="27" t="str">
        <f ca="1">IFERROR(MATCH($B12&amp;"|"&amp;$B$8*1&amp;"|"&amp;TEXT(BF$8,"[hh]:mm"),_Tbdd[ID],0),"")</f>
        <v/>
      </c>
      <c r="BG12" s="27" t="str">
        <f ca="1">IFERROR(MATCH($B12&amp;"|"&amp;$B$8*1&amp;"|"&amp;TEXT(BG$8,"[hh]:mm"),_Tbdd[ID],0),"")</f>
        <v/>
      </c>
      <c r="BH12" s="27" t="str">
        <f ca="1">IFERROR(MATCH($B12&amp;"|"&amp;$B$8*1&amp;"|"&amp;TEXT(BH$8,"[hh]:mm"),_Tbdd[ID],0),"")</f>
        <v/>
      </c>
      <c r="BI12" s="27" t="str">
        <f ca="1">IFERROR(MATCH($B12&amp;"|"&amp;$B$8*1&amp;"|"&amp;TEXT(BI$8,"[hh]:mm"),_Tbdd[ID],0),"")</f>
        <v/>
      </c>
      <c r="BJ12" s="27" t="str">
        <f ca="1">IFERROR(MATCH($B12&amp;"|"&amp;$B$8*1&amp;"|"&amp;TEXT(BJ$8,"[hh]:mm"),_Tbdd[ID],0),"")</f>
        <v/>
      </c>
      <c r="BK12" s="27" t="str">
        <f ca="1">IFERROR(MATCH($B12&amp;"|"&amp;$B$8*1&amp;"|"&amp;TEXT(BK$8,"[hh]:mm"),_Tbdd[ID],0),"")</f>
        <v/>
      </c>
      <c r="BL12" s="27" t="str">
        <f ca="1">IFERROR(MATCH($B12&amp;"|"&amp;$B$8*1&amp;"|"&amp;TEXT(BL$8,"[hh]:mm"),_Tbdd[ID],0),"")</f>
        <v/>
      </c>
      <c r="BM12" s="27" t="str">
        <f ca="1">IFERROR(MATCH($B12&amp;"|"&amp;$B$8*1&amp;"|"&amp;TEXT(BM$8,"[hh]:mm"),_Tbdd[ID],0),"")</f>
        <v/>
      </c>
      <c r="BN12" s="27" t="str">
        <f ca="1">IFERROR(MATCH($B12&amp;"|"&amp;$B$8*1&amp;"|"&amp;TEXT(BN$8,"[hh]:mm"),_Tbdd[ID],0),"")</f>
        <v/>
      </c>
      <c r="BO12" s="27" t="str">
        <f ca="1">IFERROR(MATCH($B12&amp;"|"&amp;$B$8*1&amp;"|"&amp;TEXT(BO$8,"[hh]:mm"),_Tbdd[ID],0),"")</f>
        <v/>
      </c>
      <c r="BP12" s="27" t="str">
        <f ca="1">IFERROR(MATCH($B12&amp;"|"&amp;$B$8*1&amp;"|"&amp;TEXT(BP$8,"[hh]:mm"),_Tbdd[ID],0),"")</f>
        <v/>
      </c>
      <c r="BQ12" s="27" t="str">
        <f ca="1">IFERROR(MATCH($B12&amp;"|"&amp;$B$8*1&amp;"|"&amp;TEXT(BQ$8,"[hh]:mm"),_Tbdd[ID],0),"")</f>
        <v/>
      </c>
      <c r="BR12" s="27" t="str">
        <f ca="1">IFERROR(MATCH($B12&amp;"|"&amp;$B$8*1&amp;"|"&amp;TEXT(BR$8,"[hh]:mm"),_Tbdd[ID],0),"")</f>
        <v/>
      </c>
      <c r="BS12" s="27" t="str">
        <f ca="1">IFERROR(MATCH($B12&amp;"|"&amp;$B$8*1&amp;"|"&amp;TEXT(BS$8,"[hh]:mm"),_Tbdd[ID],0),"")</f>
        <v/>
      </c>
      <c r="BT12" s="27" t="str">
        <f ca="1">IFERROR(MATCH($B12&amp;"|"&amp;$B$8*1&amp;"|"&amp;TEXT(BT$8,"[hh]:mm"),_Tbdd[ID],0),"")</f>
        <v/>
      </c>
      <c r="BU12" s="27" t="str">
        <f ca="1">IFERROR(MATCH($B12&amp;"|"&amp;$B$8*1&amp;"|"&amp;TEXT(BU$8,"[hh]:mm"),_Tbdd[ID],0),"")</f>
        <v/>
      </c>
      <c r="BV12" s="27" t="str">
        <f ca="1">IFERROR(MATCH($B12&amp;"|"&amp;$B$8*1&amp;"|"&amp;TEXT(BV$8,"[hh]:mm"),_Tbdd[ID],0),"")</f>
        <v/>
      </c>
      <c r="BW12" s="27" t="str">
        <f ca="1">IFERROR(MATCH($B12&amp;"|"&amp;$B$8*1&amp;"|"&amp;TEXT(BW$8,"[hh]:mm"),_Tbdd[ID],0),"")</f>
        <v/>
      </c>
      <c r="BX12" s="27" t="str">
        <f ca="1">IFERROR(MATCH($B12&amp;"|"&amp;$B$8*1&amp;"|"&amp;TEXT(BX$8,"[hh]:mm"),_Tbdd[ID],0),"")</f>
        <v/>
      </c>
      <c r="BY12" s="27" t="str">
        <f ca="1">IFERROR(MATCH($B12&amp;"|"&amp;$B$8*1&amp;"|"&amp;TEXT(BY$8,"[hh]:mm"),_Tbdd[ID],0),"")</f>
        <v/>
      </c>
      <c r="BZ12" s="27" t="str">
        <f ca="1">IFERROR(MATCH($B12&amp;"|"&amp;$B$8*1&amp;"|"&amp;TEXT(BZ$8,"[hh]:mm"),_Tbdd[ID],0),"")</f>
        <v/>
      </c>
      <c r="CA12" s="27" t="str">
        <f ca="1">IFERROR(MATCH($B12&amp;"|"&amp;$B$8*1&amp;"|"&amp;TEXT(CA$8,"[hh]:mm"),_Tbdd[ID],0),"")</f>
        <v/>
      </c>
      <c r="CB12" s="27" t="str">
        <f ca="1">IFERROR(MATCH($B12&amp;"|"&amp;$B$8*1&amp;"|"&amp;TEXT(CB$8,"[hh]:mm"),_Tbdd[ID],0),"")</f>
        <v/>
      </c>
      <c r="CC12" s="27" t="str">
        <f ca="1">IFERROR(MATCH($B12&amp;"|"&amp;$B$8*1&amp;"|"&amp;"00:00",_Tbdd[ID],0),"")</f>
        <v/>
      </c>
    </row>
    <row r="13" spans="1:81" ht="12.5" customHeight="1" x14ac:dyDescent="0.3">
      <c r="A13" s="54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</row>
    <row r="14" spans="1:81" s="18" customFormat="1" ht="24.5" x14ac:dyDescent="0.25">
      <c r="A14" s="56"/>
      <c r="B14" s="12">
        <f>B8+1</f>
        <v>43746</v>
      </c>
      <c r="C14" s="19">
        <f>C8</f>
        <v>0.29166666666666669</v>
      </c>
      <c r="D14" s="19">
        <f>D8</f>
        <v>0.3125</v>
      </c>
      <c r="E14" s="19">
        <f>E8</f>
        <v>0.33333333333333298</v>
      </c>
      <c r="F14" s="19">
        <f>F8</f>
        <v>0.35416666666666702</v>
      </c>
      <c r="G14" s="19">
        <f>G8</f>
        <v>0.375</v>
      </c>
      <c r="H14" s="19">
        <f>H8</f>
        <v>0.39583333333333398</v>
      </c>
      <c r="I14" s="19">
        <f>I8</f>
        <v>0.41666666666666702</v>
      </c>
      <c r="J14" s="19">
        <f>J8</f>
        <v>0.4375</v>
      </c>
      <c r="K14" s="19">
        <f>K8</f>
        <v>0.45833333333333398</v>
      </c>
      <c r="L14" s="19">
        <f>L8</f>
        <v>0.47916666666666702</v>
      </c>
      <c r="M14" s="19">
        <f>M8</f>
        <v>0.5</v>
      </c>
      <c r="N14" s="19">
        <f>N8</f>
        <v>0.52083333333333304</v>
      </c>
      <c r="O14" s="19">
        <f>O8</f>
        <v>0.54166666666666696</v>
      </c>
      <c r="P14" s="19">
        <f>P8</f>
        <v>0.5625</v>
      </c>
      <c r="Q14" s="19">
        <f>Q8</f>
        <v>0.58333333333333304</v>
      </c>
      <c r="R14" s="19">
        <f>R8</f>
        <v>0.60416666666666696</v>
      </c>
      <c r="S14" s="19">
        <f>S8</f>
        <v>0.625</v>
      </c>
      <c r="T14" s="19">
        <f>T8</f>
        <v>0.64583333333333304</v>
      </c>
      <c r="U14" s="19">
        <f>U8</f>
        <v>0.66666666666666696</v>
      </c>
      <c r="V14" s="19">
        <f>V8</f>
        <v>0.6875</v>
      </c>
      <c r="W14" s="19">
        <f>W8</f>
        <v>0.70833333333333304</v>
      </c>
      <c r="X14" s="19">
        <f>X8</f>
        <v>0.72916666666666696</v>
      </c>
      <c r="Y14" s="19">
        <f>Y8</f>
        <v>0.75</v>
      </c>
      <c r="Z14" s="19">
        <f>Z8</f>
        <v>0.77083333333333504</v>
      </c>
      <c r="AA14" s="19">
        <f>AA8</f>
        <v>0.79166666666666896</v>
      </c>
      <c r="AB14" s="19">
        <f>AB8</f>
        <v>0.812500000000003</v>
      </c>
      <c r="AC14" s="19">
        <f>AC8</f>
        <v>0.83333333333333703</v>
      </c>
      <c r="AD14" s="19">
        <f>AD8</f>
        <v>0.85416666666666996</v>
      </c>
      <c r="AE14" s="19">
        <f>AE8</f>
        <v>0.875000000000004</v>
      </c>
      <c r="AF14" s="19">
        <f>AF8</f>
        <v>0.89583333333333803</v>
      </c>
      <c r="AG14" s="19">
        <f>AG8</f>
        <v>0.91666666666667196</v>
      </c>
      <c r="AH14" s="19">
        <f>AH8</f>
        <v>0.937500000000006</v>
      </c>
      <c r="AI14" s="19">
        <f>AI8</f>
        <v>0.95833333333334003</v>
      </c>
      <c r="AJ14" s="19">
        <f>AJ8</f>
        <v>0.97916666666667396</v>
      </c>
      <c r="AK14" s="19">
        <f>AK8</f>
        <v>1.00000000000001</v>
      </c>
      <c r="AL14" s="19">
        <f>AL8</f>
        <v>1.0208333333333499</v>
      </c>
      <c r="AM14" s="19">
        <f>AM8</f>
        <v>1.0416666666666801</v>
      </c>
      <c r="AN14" s="11" t="s">
        <v>0</v>
      </c>
      <c r="AO14" s="11" t="s">
        <v>21</v>
      </c>
      <c r="AP14" s="11"/>
      <c r="AR14" s="26">
        <f t="shared" ref="AR14:CC14" si="4">C14</f>
        <v>0.29166666666666669</v>
      </c>
      <c r="AS14" s="26">
        <f t="shared" si="4"/>
        <v>0.3125</v>
      </c>
      <c r="AT14" s="26">
        <f t="shared" si="4"/>
        <v>0.33333333333333298</v>
      </c>
      <c r="AU14" s="26">
        <f t="shared" si="4"/>
        <v>0.35416666666666702</v>
      </c>
      <c r="AV14" s="26">
        <f t="shared" si="4"/>
        <v>0.375</v>
      </c>
      <c r="AW14" s="26">
        <f t="shared" si="4"/>
        <v>0.39583333333333398</v>
      </c>
      <c r="AX14" s="26">
        <f t="shared" si="4"/>
        <v>0.41666666666666702</v>
      </c>
      <c r="AY14" s="26">
        <f t="shared" si="4"/>
        <v>0.4375</v>
      </c>
      <c r="AZ14" s="26">
        <f t="shared" si="4"/>
        <v>0.45833333333333398</v>
      </c>
      <c r="BA14" s="26">
        <f t="shared" si="4"/>
        <v>0.47916666666666702</v>
      </c>
      <c r="BB14" s="26">
        <f t="shared" si="4"/>
        <v>0.5</v>
      </c>
      <c r="BC14" s="26">
        <f t="shared" si="4"/>
        <v>0.52083333333333304</v>
      </c>
      <c r="BD14" s="26">
        <f t="shared" si="4"/>
        <v>0.54166666666666696</v>
      </c>
      <c r="BE14" s="26">
        <f t="shared" si="4"/>
        <v>0.5625</v>
      </c>
      <c r="BF14" s="26">
        <f t="shared" si="4"/>
        <v>0.58333333333333304</v>
      </c>
      <c r="BG14" s="26">
        <f t="shared" si="4"/>
        <v>0.60416666666666696</v>
      </c>
      <c r="BH14" s="26">
        <f t="shared" si="4"/>
        <v>0.625</v>
      </c>
      <c r="BI14" s="26">
        <f t="shared" si="4"/>
        <v>0.64583333333333304</v>
      </c>
      <c r="BJ14" s="26">
        <f t="shared" si="4"/>
        <v>0.66666666666666696</v>
      </c>
      <c r="BK14" s="26">
        <f t="shared" si="4"/>
        <v>0.6875</v>
      </c>
      <c r="BL14" s="26">
        <f t="shared" si="4"/>
        <v>0.70833333333333304</v>
      </c>
      <c r="BM14" s="26">
        <f t="shared" si="4"/>
        <v>0.72916666666666696</v>
      </c>
      <c r="BN14" s="26">
        <f t="shared" si="4"/>
        <v>0.75</v>
      </c>
      <c r="BO14" s="26">
        <f t="shared" si="4"/>
        <v>0.77083333333333504</v>
      </c>
      <c r="BP14" s="26">
        <f t="shared" si="4"/>
        <v>0.79166666666666896</v>
      </c>
      <c r="BQ14" s="26">
        <f t="shared" si="4"/>
        <v>0.812500000000003</v>
      </c>
      <c r="BR14" s="26">
        <f t="shared" si="4"/>
        <v>0.83333333333333703</v>
      </c>
      <c r="BS14" s="26">
        <f t="shared" si="4"/>
        <v>0.85416666666666996</v>
      </c>
      <c r="BT14" s="26">
        <f t="shared" si="4"/>
        <v>0.875000000000004</v>
      </c>
      <c r="BU14" s="26">
        <f t="shared" si="4"/>
        <v>0.89583333333333803</v>
      </c>
      <c r="BV14" s="26">
        <f t="shared" si="4"/>
        <v>0.91666666666667196</v>
      </c>
      <c r="BW14" s="26">
        <f t="shared" si="4"/>
        <v>0.937500000000006</v>
      </c>
      <c r="BX14" s="26">
        <f t="shared" si="4"/>
        <v>0.95833333333334003</v>
      </c>
      <c r="BY14" s="26">
        <f t="shared" si="4"/>
        <v>0.97916666666667396</v>
      </c>
      <c r="BZ14" s="26">
        <f t="shared" si="4"/>
        <v>1.00000000000001</v>
      </c>
      <c r="CA14" s="26">
        <f t="shared" si="4"/>
        <v>1.0208333333333499</v>
      </c>
      <c r="CB14" s="26">
        <f t="shared" si="4"/>
        <v>1.0416666666666801</v>
      </c>
      <c r="CC14" s="26" t="str">
        <f t="shared" si="4"/>
        <v>Absence</v>
      </c>
    </row>
    <row r="15" spans="1:81" s="15" customFormat="1" ht="10.5" x14ac:dyDescent="0.25">
      <c r="A15" s="54">
        <f>ROW()-ROW(_mar)</f>
        <v>1</v>
      </c>
      <c r="B15" s="28" t="str">
        <f t="array" aca="1" ref="B15" ca="1">IFERROR(INDEX(_TEmployes[Employés],SMALL(IF(INDIRECT("_TEmployes["&amp;_an_sem&amp;"]")&lt;&gt;"",ROW(INDIRECT("_TEmployes["&amp;_an_sem&amp;"]"))-ROW(INDIRECT("_TEmployes[[#En-têtes];["&amp;_an_sem&amp;"]]")),9^9),A15)),"")</f>
        <v>Natsuko</v>
      </c>
      <c r="C15" s="8">
        <f ca="1">IFERROR(INDEX(_Tbdd[Heures],AR15),0)</f>
        <v>0</v>
      </c>
      <c r="D15" s="8">
        <f ca="1">IFERROR(INDEX(_Tbdd[Heures],AS15),0)</f>
        <v>0</v>
      </c>
      <c r="E15" s="8">
        <f ca="1">IFERROR(INDEX(_Tbdd[Heures],AT15),0)</f>
        <v>0</v>
      </c>
      <c r="F15" s="8">
        <f ca="1">IFERROR(INDEX(_Tbdd[Heures],AU15),0)</f>
        <v>0</v>
      </c>
      <c r="G15" s="8">
        <f ca="1">IFERROR(INDEX(_Tbdd[Heures],AV15),0)</f>
        <v>0</v>
      </c>
      <c r="H15" s="8">
        <f ca="1">IFERROR(INDEX(_Tbdd[Heures],AW15),0)</f>
        <v>0</v>
      </c>
      <c r="I15" s="8">
        <f ca="1">IFERROR(INDEX(_Tbdd[Heures],AX15),0)</f>
        <v>0</v>
      </c>
      <c r="J15" s="8">
        <f ca="1">IFERROR(INDEX(_Tbdd[Heures],AY15),0)</f>
        <v>0</v>
      </c>
      <c r="K15" s="8">
        <f ca="1">IFERROR(INDEX(_Tbdd[Heures],AZ15),0)</f>
        <v>0</v>
      </c>
      <c r="L15" s="8">
        <f ca="1">IFERROR(INDEX(_Tbdd[Heures],BA15),0)</f>
        <v>0</v>
      </c>
      <c r="M15" s="8">
        <f ca="1">IFERROR(INDEX(_Tbdd[Heures],BB15),0)</f>
        <v>0</v>
      </c>
      <c r="N15" s="8">
        <f ca="1">IFERROR(INDEX(_Tbdd[Heures],BC15),0)</f>
        <v>0</v>
      </c>
      <c r="O15" s="8">
        <f ca="1">IFERROR(INDEX(_Tbdd[Heures],BD15),0)</f>
        <v>0</v>
      </c>
      <c r="P15" s="8">
        <f ca="1">IFERROR(INDEX(_Tbdd[Heures],BE15),0)</f>
        <v>0</v>
      </c>
      <c r="Q15" s="8">
        <f ca="1">IFERROR(INDEX(_Tbdd[Heures],BF15),0)</f>
        <v>0</v>
      </c>
      <c r="R15" s="8">
        <f ca="1">IFERROR(INDEX(_Tbdd[Heures],BG15),0)</f>
        <v>0</v>
      </c>
      <c r="S15" s="8">
        <f ca="1">IFERROR(INDEX(_Tbdd[Heures],BH15),0)</f>
        <v>0</v>
      </c>
      <c r="T15" s="8">
        <f ca="1">IFERROR(INDEX(_Tbdd[Heures],BI15),0)</f>
        <v>0</v>
      </c>
      <c r="U15" s="8">
        <f ca="1">IFERROR(INDEX(_Tbdd[Heures],BJ15),0)</f>
        <v>0</v>
      </c>
      <c r="V15" s="8">
        <f ca="1">IFERROR(INDEX(_Tbdd[Heures],BK15),0)</f>
        <v>0</v>
      </c>
      <c r="W15" s="8">
        <f ca="1">IFERROR(INDEX(_Tbdd[Heures],BL15),0)</f>
        <v>0</v>
      </c>
      <c r="X15" s="8">
        <f ca="1">IFERROR(INDEX(_Tbdd[Heures],BM15),0)</f>
        <v>0</v>
      </c>
      <c r="Y15" s="8">
        <f ca="1">IFERROR(INDEX(_Tbdd[Heures],BN15),0)</f>
        <v>0</v>
      </c>
      <c r="Z15" s="8">
        <f ca="1">IFERROR(INDEX(_Tbdd[Heures],BO15),0)</f>
        <v>0</v>
      </c>
      <c r="AA15" s="8">
        <f ca="1">IFERROR(INDEX(_Tbdd[Heures],BP15),0)</f>
        <v>0</v>
      </c>
      <c r="AB15" s="8">
        <f ca="1">IFERROR(INDEX(_Tbdd[Heures],BQ15),0)</f>
        <v>0</v>
      </c>
      <c r="AC15" s="8">
        <f ca="1">IFERROR(INDEX(_Tbdd[Heures],BR15),0)</f>
        <v>0</v>
      </c>
      <c r="AD15" s="8">
        <f ca="1">IFERROR(INDEX(_Tbdd[Heures],BS15),0)</f>
        <v>0</v>
      </c>
      <c r="AE15" s="8">
        <f ca="1">IFERROR(INDEX(_Tbdd[Heures],BT15),0)</f>
        <v>0</v>
      </c>
      <c r="AF15" s="8">
        <f ca="1">IFERROR(INDEX(_Tbdd[Heures],BU15),0)</f>
        <v>0</v>
      </c>
      <c r="AG15" s="8">
        <f ca="1">IFERROR(INDEX(_Tbdd[Heures],BV15),0)</f>
        <v>0</v>
      </c>
      <c r="AH15" s="8">
        <f ca="1">IFERROR(INDEX(_Tbdd[Heures],BW15),0)</f>
        <v>0</v>
      </c>
      <c r="AI15" s="8">
        <f ca="1">IFERROR(INDEX(_Tbdd[Heures],BX15),0)</f>
        <v>0</v>
      </c>
      <c r="AJ15" s="8">
        <f ca="1">IFERROR(INDEX(_Tbdd[Heures],BY15),0)</f>
        <v>0</v>
      </c>
      <c r="AK15" s="8">
        <f ca="1">IFERROR(INDEX(_Tbdd[Heures],BZ15),0)</f>
        <v>0</v>
      </c>
      <c r="AL15" s="8">
        <f ca="1">IFERROR(INDEX(_Tbdd[Heures],CA15),0)</f>
        <v>0</v>
      </c>
      <c r="AM15" s="8">
        <f ca="1">IFERROR(INDEX(_Tbdd[Heures],CB15),0)</f>
        <v>0</v>
      </c>
      <c r="AN15" s="21" t="str">
        <f ca="1">IFERROR(INDEX(_Tbdd[Motif],CC15),"")</f>
        <v/>
      </c>
      <c r="AO15" s="21">
        <f ca="1">IFERROR(INDEX(_Tbdd[Heures],CC15),0)</f>
        <v>0</v>
      </c>
      <c r="AP15" s="21">
        <f t="shared" ref="AP15:AP18" ca="1" si="5">SUM(C15:AM15)+AO15</f>
        <v>0</v>
      </c>
      <c r="AR15" s="27" t="str">
        <f ca="1">IFERROR(MATCH($B15&amp;"|"&amp;$B$14*1&amp;"|"&amp;TEXT(AR$8,"[hh]:mm"),_Tbdd[ID],0),"")</f>
        <v/>
      </c>
      <c r="AS15" s="27" t="str">
        <f ca="1">IFERROR(MATCH($B15&amp;"|"&amp;$B$14*1&amp;"|"&amp;TEXT(AS$8,"[hh]:mm"),_Tbdd[ID],0),"")</f>
        <v/>
      </c>
      <c r="AT15" s="27" t="str">
        <f ca="1">IFERROR(MATCH($B15&amp;"|"&amp;$B$14*1&amp;"|"&amp;TEXT(AT$8,"[hh]:mm"),_Tbdd[ID],0),"")</f>
        <v/>
      </c>
      <c r="AU15" s="27" t="str">
        <f ca="1">IFERROR(MATCH($B15&amp;"|"&amp;$B$14*1&amp;"|"&amp;TEXT(AU$8,"[hh]:mm"),_Tbdd[ID],0),"")</f>
        <v/>
      </c>
      <c r="AV15" s="27" t="str">
        <f ca="1">IFERROR(MATCH($B15&amp;"|"&amp;$B$14*1&amp;"|"&amp;TEXT(AV$8,"[hh]:mm"),_Tbdd[ID],0),"")</f>
        <v/>
      </c>
      <c r="AW15" s="27" t="str">
        <f ca="1">IFERROR(MATCH($B15&amp;"|"&amp;$B$14*1&amp;"|"&amp;TEXT(AW$8,"[hh]:mm"),_Tbdd[ID],0),"")</f>
        <v/>
      </c>
      <c r="AX15" s="27" t="str">
        <f ca="1">IFERROR(MATCH($B15&amp;"|"&amp;$B$14*1&amp;"|"&amp;TEXT(AX$8,"[hh]:mm"),_Tbdd[ID],0),"")</f>
        <v/>
      </c>
      <c r="AY15" s="27" t="str">
        <f ca="1">IFERROR(MATCH($B15&amp;"|"&amp;$B$14*1&amp;"|"&amp;TEXT(AY$8,"[hh]:mm"),_Tbdd[ID],0),"")</f>
        <v/>
      </c>
      <c r="AZ15" s="27" t="str">
        <f ca="1">IFERROR(MATCH($B15&amp;"|"&amp;$B$14*1&amp;"|"&amp;TEXT(AZ$8,"[hh]:mm"),_Tbdd[ID],0),"")</f>
        <v/>
      </c>
      <c r="BA15" s="27" t="str">
        <f ca="1">IFERROR(MATCH($B15&amp;"|"&amp;$B$14*1&amp;"|"&amp;TEXT(BA$8,"[hh]:mm"),_Tbdd[ID],0),"")</f>
        <v/>
      </c>
      <c r="BB15" s="27" t="str">
        <f ca="1">IFERROR(MATCH($B15&amp;"|"&amp;$B$14*1&amp;"|"&amp;TEXT(BB$8,"[hh]:mm"),_Tbdd[ID],0),"")</f>
        <v/>
      </c>
      <c r="BC15" s="27" t="str">
        <f ca="1">IFERROR(MATCH($B15&amp;"|"&amp;$B$14*1&amp;"|"&amp;TEXT(BC$8,"[hh]:mm"),_Tbdd[ID],0),"")</f>
        <v/>
      </c>
      <c r="BD15" s="27" t="str">
        <f ca="1">IFERROR(MATCH($B15&amp;"|"&amp;$B$14*1&amp;"|"&amp;TEXT(BD$8,"[hh]:mm"),_Tbdd[ID],0),"")</f>
        <v/>
      </c>
      <c r="BE15" s="27" t="str">
        <f ca="1">IFERROR(MATCH($B15&amp;"|"&amp;$B$14*1&amp;"|"&amp;TEXT(BE$8,"[hh]:mm"),_Tbdd[ID],0),"")</f>
        <v/>
      </c>
      <c r="BF15" s="27" t="str">
        <f ca="1">IFERROR(MATCH($B15&amp;"|"&amp;$B$14*1&amp;"|"&amp;TEXT(BF$8,"[hh]:mm"),_Tbdd[ID],0),"")</f>
        <v/>
      </c>
      <c r="BG15" s="27" t="str">
        <f ca="1">IFERROR(MATCH($B15&amp;"|"&amp;$B$14*1&amp;"|"&amp;TEXT(BG$8,"[hh]:mm"),_Tbdd[ID],0),"")</f>
        <v/>
      </c>
      <c r="BH15" s="27" t="str">
        <f ca="1">IFERROR(MATCH($B15&amp;"|"&amp;$B$14*1&amp;"|"&amp;TEXT(BH$8,"[hh]:mm"),_Tbdd[ID],0),"")</f>
        <v/>
      </c>
      <c r="BI15" s="27" t="str">
        <f ca="1">IFERROR(MATCH($B15&amp;"|"&amp;$B$14*1&amp;"|"&amp;TEXT(BI$8,"[hh]:mm"),_Tbdd[ID],0),"")</f>
        <v/>
      </c>
      <c r="BJ15" s="27" t="str">
        <f ca="1">IFERROR(MATCH($B15&amp;"|"&amp;$B$14*1&amp;"|"&amp;TEXT(BJ$8,"[hh]:mm"),_Tbdd[ID],0),"")</f>
        <v/>
      </c>
      <c r="BK15" s="27" t="str">
        <f ca="1">IFERROR(MATCH($B15&amp;"|"&amp;$B$14*1&amp;"|"&amp;TEXT(BK$8,"[hh]:mm"),_Tbdd[ID],0),"")</f>
        <v/>
      </c>
      <c r="BL15" s="27" t="str">
        <f ca="1">IFERROR(MATCH($B15&amp;"|"&amp;$B$14*1&amp;"|"&amp;TEXT(BL$8,"[hh]:mm"),_Tbdd[ID],0),"")</f>
        <v/>
      </c>
      <c r="BM15" s="27" t="str">
        <f ca="1">IFERROR(MATCH($B15&amp;"|"&amp;$B$14*1&amp;"|"&amp;TEXT(BM$8,"[hh]:mm"),_Tbdd[ID],0),"")</f>
        <v/>
      </c>
      <c r="BN15" s="27" t="str">
        <f ca="1">IFERROR(MATCH($B15&amp;"|"&amp;$B$14*1&amp;"|"&amp;TEXT(BN$8,"[hh]:mm"),_Tbdd[ID],0),"")</f>
        <v/>
      </c>
      <c r="BO15" s="27" t="str">
        <f ca="1">IFERROR(MATCH($B15&amp;"|"&amp;$B$14*1&amp;"|"&amp;TEXT(BO$8,"[hh]:mm"),_Tbdd[ID],0),"")</f>
        <v/>
      </c>
      <c r="BP15" s="27" t="str">
        <f ca="1">IFERROR(MATCH($B15&amp;"|"&amp;$B$14*1&amp;"|"&amp;TEXT(BP$8,"[hh]:mm"),_Tbdd[ID],0),"")</f>
        <v/>
      </c>
      <c r="BQ15" s="27" t="str">
        <f ca="1">IFERROR(MATCH($B15&amp;"|"&amp;$B$14*1&amp;"|"&amp;TEXT(BQ$8,"[hh]:mm"),_Tbdd[ID],0),"")</f>
        <v/>
      </c>
      <c r="BR15" s="27" t="str">
        <f ca="1">IFERROR(MATCH($B15&amp;"|"&amp;$B$14*1&amp;"|"&amp;TEXT(BR$8,"[hh]:mm"),_Tbdd[ID],0),"")</f>
        <v/>
      </c>
      <c r="BS15" s="27" t="str">
        <f ca="1">IFERROR(MATCH($B15&amp;"|"&amp;$B$14*1&amp;"|"&amp;TEXT(BS$8,"[hh]:mm"),_Tbdd[ID],0),"")</f>
        <v/>
      </c>
      <c r="BT15" s="27" t="str">
        <f ca="1">IFERROR(MATCH($B15&amp;"|"&amp;$B$14*1&amp;"|"&amp;TEXT(BT$8,"[hh]:mm"),_Tbdd[ID],0),"")</f>
        <v/>
      </c>
      <c r="BU15" s="27" t="str">
        <f ca="1">IFERROR(MATCH($B15&amp;"|"&amp;$B$14*1&amp;"|"&amp;TEXT(BU$8,"[hh]:mm"),_Tbdd[ID],0),"")</f>
        <v/>
      </c>
      <c r="BV15" s="27" t="str">
        <f ca="1">IFERROR(MATCH($B15&amp;"|"&amp;$B$14*1&amp;"|"&amp;TEXT(BV$8,"[hh]:mm"),_Tbdd[ID],0),"")</f>
        <v/>
      </c>
      <c r="BW15" s="27" t="str">
        <f ca="1">IFERROR(MATCH($B15&amp;"|"&amp;$B$14*1&amp;"|"&amp;TEXT(BW$8,"[hh]:mm"),_Tbdd[ID],0),"")</f>
        <v/>
      </c>
      <c r="BX15" s="27" t="str">
        <f ca="1">IFERROR(MATCH($B15&amp;"|"&amp;$B$14*1&amp;"|"&amp;TEXT(BX$8,"[hh]:mm"),_Tbdd[ID],0),"")</f>
        <v/>
      </c>
      <c r="BY15" s="27" t="str">
        <f ca="1">IFERROR(MATCH($B15&amp;"|"&amp;$B$14*1&amp;"|"&amp;TEXT(BY$8,"[hh]:mm"),_Tbdd[ID],0),"")</f>
        <v/>
      </c>
      <c r="BZ15" s="27" t="str">
        <f ca="1">IFERROR(MATCH($B15&amp;"|"&amp;$B$14*1&amp;"|"&amp;TEXT(BZ$8,"[hh]:mm"),_Tbdd[ID],0),"")</f>
        <v/>
      </c>
      <c r="CA15" s="27" t="str">
        <f ca="1">IFERROR(MATCH($B15&amp;"|"&amp;$B$14*1&amp;"|"&amp;TEXT(CA$8,"[hh]:mm"),_Tbdd[ID],0),"")</f>
        <v/>
      </c>
      <c r="CB15" s="27" t="str">
        <f ca="1">IFERROR(MATCH($B15&amp;"|"&amp;$B$14*1&amp;"|"&amp;TEXT(CB$8,"[hh]:mm"),_Tbdd[ID],0),"")</f>
        <v/>
      </c>
      <c r="CC15" s="27" t="str">
        <f ca="1">IFERROR(MATCH($B15&amp;"|"&amp;$B$14*1&amp;"|"&amp;"00:00",_Tbdd[ID],0),"")</f>
        <v/>
      </c>
    </row>
    <row r="16" spans="1:81" s="15" customFormat="1" ht="10.5" x14ac:dyDescent="0.25">
      <c r="A16" s="54">
        <f>ROW()-ROW(_mar)</f>
        <v>2</v>
      </c>
      <c r="B16" s="28" t="str">
        <f t="array" aca="1" ref="B16" ca="1">IFERROR(INDEX(_TEmployes[Employés],SMALL(IF(INDIRECT("_TEmployes["&amp;_an_sem&amp;"]")&lt;&gt;"",ROW(INDIRECT("_TEmployes["&amp;_an_sem&amp;"]"))-ROW(INDIRECT("_TEmployes[[#En-têtes];["&amp;_an_sem&amp;"]]")),9^9),A16)),"")</f>
        <v>Izumi</v>
      </c>
      <c r="C16" s="8">
        <f ca="1">IFERROR(INDEX(_Tbdd[Heures],AR16),0)</f>
        <v>0</v>
      </c>
      <c r="D16" s="8">
        <f ca="1">IFERROR(INDEX(_Tbdd[Heures],AS16),0)</f>
        <v>0</v>
      </c>
      <c r="E16" s="8">
        <f ca="1">IFERROR(INDEX(_Tbdd[Heures],AT16),0)</f>
        <v>0</v>
      </c>
      <c r="F16" s="8">
        <f ca="1">IFERROR(INDEX(_Tbdd[Heures],AU16),0)</f>
        <v>0</v>
      </c>
      <c r="G16" s="8">
        <f ca="1">IFERROR(INDEX(_Tbdd[Heures],AV16),0)</f>
        <v>0</v>
      </c>
      <c r="H16" s="8">
        <f ca="1">IFERROR(INDEX(_Tbdd[Heures],AW16),0)</f>
        <v>0</v>
      </c>
      <c r="I16" s="8">
        <f ca="1">IFERROR(INDEX(_Tbdd[Heures],AX16),0)</f>
        <v>0</v>
      </c>
      <c r="J16" s="8">
        <f ca="1">IFERROR(INDEX(_Tbdd[Heures],AY16),0)</f>
        <v>0</v>
      </c>
      <c r="K16" s="8">
        <f ca="1">IFERROR(INDEX(_Tbdd[Heures],AZ16),0)</f>
        <v>0</v>
      </c>
      <c r="L16" s="8">
        <f ca="1">IFERROR(INDEX(_Tbdd[Heures],BA16),0)</f>
        <v>0</v>
      </c>
      <c r="M16" s="8">
        <f ca="1">IFERROR(INDEX(_Tbdd[Heures],BB16),0)</f>
        <v>0</v>
      </c>
      <c r="N16" s="8">
        <f ca="1">IFERROR(INDEX(_Tbdd[Heures],BC16),0)</f>
        <v>0</v>
      </c>
      <c r="O16" s="8">
        <f ca="1">IFERROR(INDEX(_Tbdd[Heures],BD16),0)</f>
        <v>0</v>
      </c>
      <c r="P16" s="8">
        <f ca="1">IFERROR(INDEX(_Tbdd[Heures],BE16),0)</f>
        <v>0</v>
      </c>
      <c r="Q16" s="8">
        <f ca="1">IFERROR(INDEX(_Tbdd[Heures],BF16),0)</f>
        <v>0</v>
      </c>
      <c r="R16" s="8">
        <f ca="1">IFERROR(INDEX(_Tbdd[Heures],BG16),0)</f>
        <v>0</v>
      </c>
      <c r="S16" s="8">
        <f ca="1">IFERROR(INDEX(_Tbdd[Heures],BH16),0)</f>
        <v>0</v>
      </c>
      <c r="T16" s="8">
        <f ca="1">IFERROR(INDEX(_Tbdd[Heures],BI16),0)</f>
        <v>0</v>
      </c>
      <c r="U16" s="8">
        <f ca="1">IFERROR(INDEX(_Tbdd[Heures],BJ16),0)</f>
        <v>0</v>
      </c>
      <c r="V16" s="8">
        <f ca="1">IFERROR(INDEX(_Tbdd[Heures],BK16),0)</f>
        <v>0</v>
      </c>
      <c r="W16" s="8">
        <f ca="1">IFERROR(INDEX(_Tbdd[Heures],BL16),0)</f>
        <v>0</v>
      </c>
      <c r="X16" s="8">
        <f ca="1">IFERROR(INDEX(_Tbdd[Heures],BM16),0)</f>
        <v>0</v>
      </c>
      <c r="Y16" s="8">
        <f ca="1">IFERROR(INDEX(_Tbdd[Heures],BN16),0)</f>
        <v>0</v>
      </c>
      <c r="Z16" s="8">
        <f ca="1">IFERROR(INDEX(_Tbdd[Heures],BO16),0)</f>
        <v>0</v>
      </c>
      <c r="AA16" s="8">
        <f ca="1">IFERROR(INDEX(_Tbdd[Heures],BP16),0)</f>
        <v>0</v>
      </c>
      <c r="AB16" s="8">
        <f ca="1">IFERROR(INDEX(_Tbdd[Heures],BQ16),0)</f>
        <v>0</v>
      </c>
      <c r="AC16" s="8">
        <f ca="1">IFERROR(INDEX(_Tbdd[Heures],BR16),0)</f>
        <v>0</v>
      </c>
      <c r="AD16" s="8">
        <f ca="1">IFERROR(INDEX(_Tbdd[Heures],BS16),0)</f>
        <v>0</v>
      </c>
      <c r="AE16" s="8">
        <f ca="1">IFERROR(INDEX(_Tbdd[Heures],BT16),0)</f>
        <v>0</v>
      </c>
      <c r="AF16" s="8">
        <f ca="1">IFERROR(INDEX(_Tbdd[Heures],BU16),0)</f>
        <v>0</v>
      </c>
      <c r="AG16" s="8">
        <f ca="1">IFERROR(INDEX(_Tbdd[Heures],BV16),0)</f>
        <v>0</v>
      </c>
      <c r="AH16" s="8">
        <f ca="1">IFERROR(INDEX(_Tbdd[Heures],BW16),0)</f>
        <v>0</v>
      </c>
      <c r="AI16" s="8">
        <f ca="1">IFERROR(INDEX(_Tbdd[Heures],BX16),0)</f>
        <v>0</v>
      </c>
      <c r="AJ16" s="8">
        <f ca="1">IFERROR(INDEX(_Tbdd[Heures],BY16),0)</f>
        <v>0</v>
      </c>
      <c r="AK16" s="8">
        <f ca="1">IFERROR(INDEX(_Tbdd[Heures],BZ16),0)</f>
        <v>0</v>
      </c>
      <c r="AL16" s="8">
        <f ca="1">IFERROR(INDEX(_Tbdd[Heures],CA16),0)</f>
        <v>0</v>
      </c>
      <c r="AM16" s="8">
        <f ca="1">IFERROR(INDEX(_Tbdd[Heures],CB16),0)</f>
        <v>0</v>
      </c>
      <c r="AN16" s="21" t="str">
        <f ca="1">IFERROR(INDEX(_Tbdd[Motif],CC16),"")</f>
        <v/>
      </c>
      <c r="AO16" s="21">
        <f ca="1">IFERROR(INDEX(_Tbdd[Heures],CC16),0)</f>
        <v>0</v>
      </c>
      <c r="AP16" s="21">
        <f t="shared" ref="AP16:AP17" ca="1" si="6">SUM(C16:AM16)+AO16</f>
        <v>0</v>
      </c>
      <c r="AR16" s="27" t="str">
        <f ca="1">IFERROR(MATCH($B16&amp;"|"&amp;$B$14*1&amp;"|"&amp;TEXT(AR$8,"[hh]:mm"),_Tbdd[ID],0),"")</f>
        <v/>
      </c>
      <c r="AS16" s="27" t="str">
        <f ca="1">IFERROR(MATCH($B16&amp;"|"&amp;$B$14*1&amp;"|"&amp;TEXT(AS$8,"[hh]:mm"),_Tbdd[ID],0),"")</f>
        <v/>
      </c>
      <c r="AT16" s="27" t="str">
        <f ca="1">IFERROR(MATCH($B16&amp;"|"&amp;$B$14*1&amp;"|"&amp;TEXT(AT$8,"[hh]:mm"),_Tbdd[ID],0),"")</f>
        <v/>
      </c>
      <c r="AU16" s="27" t="str">
        <f ca="1">IFERROR(MATCH($B16&amp;"|"&amp;$B$14*1&amp;"|"&amp;TEXT(AU$8,"[hh]:mm"),_Tbdd[ID],0),"")</f>
        <v/>
      </c>
      <c r="AV16" s="27" t="str">
        <f ca="1">IFERROR(MATCH($B16&amp;"|"&amp;$B$14*1&amp;"|"&amp;TEXT(AV$8,"[hh]:mm"),_Tbdd[ID],0),"")</f>
        <v/>
      </c>
      <c r="AW16" s="27" t="str">
        <f ca="1">IFERROR(MATCH($B16&amp;"|"&amp;$B$14*1&amp;"|"&amp;TEXT(AW$8,"[hh]:mm"),_Tbdd[ID],0),"")</f>
        <v/>
      </c>
      <c r="AX16" s="27" t="str">
        <f ca="1">IFERROR(MATCH($B16&amp;"|"&amp;$B$14*1&amp;"|"&amp;TEXT(AX$8,"[hh]:mm"),_Tbdd[ID],0),"")</f>
        <v/>
      </c>
      <c r="AY16" s="27" t="str">
        <f ca="1">IFERROR(MATCH($B16&amp;"|"&amp;$B$14*1&amp;"|"&amp;TEXT(AY$8,"[hh]:mm"),_Tbdd[ID],0),"")</f>
        <v/>
      </c>
      <c r="AZ16" s="27" t="str">
        <f ca="1">IFERROR(MATCH($B16&amp;"|"&amp;$B$14*1&amp;"|"&amp;TEXT(AZ$8,"[hh]:mm"),_Tbdd[ID],0),"")</f>
        <v/>
      </c>
      <c r="BA16" s="27" t="str">
        <f ca="1">IFERROR(MATCH($B16&amp;"|"&amp;$B$14*1&amp;"|"&amp;TEXT(BA$8,"[hh]:mm"),_Tbdd[ID],0),"")</f>
        <v/>
      </c>
      <c r="BB16" s="27" t="str">
        <f ca="1">IFERROR(MATCH($B16&amp;"|"&amp;$B$14*1&amp;"|"&amp;TEXT(BB$8,"[hh]:mm"),_Tbdd[ID],0),"")</f>
        <v/>
      </c>
      <c r="BC16" s="27" t="str">
        <f ca="1">IFERROR(MATCH($B16&amp;"|"&amp;$B$14*1&amp;"|"&amp;TEXT(BC$8,"[hh]:mm"),_Tbdd[ID],0),"")</f>
        <v/>
      </c>
      <c r="BD16" s="27" t="str">
        <f ca="1">IFERROR(MATCH($B16&amp;"|"&amp;$B$14*1&amp;"|"&amp;TEXT(BD$8,"[hh]:mm"),_Tbdd[ID],0),"")</f>
        <v/>
      </c>
      <c r="BE16" s="27" t="str">
        <f ca="1">IFERROR(MATCH($B16&amp;"|"&amp;$B$14*1&amp;"|"&amp;TEXT(BE$8,"[hh]:mm"),_Tbdd[ID],0),"")</f>
        <v/>
      </c>
      <c r="BF16" s="27" t="str">
        <f ca="1">IFERROR(MATCH($B16&amp;"|"&amp;$B$14*1&amp;"|"&amp;TEXT(BF$8,"[hh]:mm"),_Tbdd[ID],0),"")</f>
        <v/>
      </c>
      <c r="BG16" s="27" t="str">
        <f ca="1">IFERROR(MATCH($B16&amp;"|"&amp;$B$14*1&amp;"|"&amp;TEXT(BG$8,"[hh]:mm"),_Tbdd[ID],0),"")</f>
        <v/>
      </c>
      <c r="BH16" s="27" t="str">
        <f ca="1">IFERROR(MATCH($B16&amp;"|"&amp;$B$14*1&amp;"|"&amp;TEXT(BH$8,"[hh]:mm"),_Tbdd[ID],0),"")</f>
        <v/>
      </c>
      <c r="BI16" s="27" t="str">
        <f ca="1">IFERROR(MATCH($B16&amp;"|"&amp;$B$14*1&amp;"|"&amp;TEXT(BI$8,"[hh]:mm"),_Tbdd[ID],0),"")</f>
        <v/>
      </c>
      <c r="BJ16" s="27" t="str">
        <f ca="1">IFERROR(MATCH($B16&amp;"|"&amp;$B$14*1&amp;"|"&amp;TEXT(BJ$8,"[hh]:mm"),_Tbdd[ID],0),"")</f>
        <v/>
      </c>
      <c r="BK16" s="27" t="str">
        <f ca="1">IFERROR(MATCH($B16&amp;"|"&amp;$B$14*1&amp;"|"&amp;TEXT(BK$8,"[hh]:mm"),_Tbdd[ID],0),"")</f>
        <v/>
      </c>
      <c r="BL16" s="27" t="str">
        <f ca="1">IFERROR(MATCH($B16&amp;"|"&amp;$B$14*1&amp;"|"&amp;TEXT(BL$8,"[hh]:mm"),_Tbdd[ID],0),"")</f>
        <v/>
      </c>
      <c r="BM16" s="27" t="str">
        <f ca="1">IFERROR(MATCH($B16&amp;"|"&amp;$B$14*1&amp;"|"&amp;TEXT(BM$8,"[hh]:mm"),_Tbdd[ID],0),"")</f>
        <v/>
      </c>
      <c r="BN16" s="27" t="str">
        <f ca="1">IFERROR(MATCH($B16&amp;"|"&amp;$B$14*1&amp;"|"&amp;TEXT(BN$8,"[hh]:mm"),_Tbdd[ID],0),"")</f>
        <v/>
      </c>
      <c r="BO16" s="27" t="str">
        <f ca="1">IFERROR(MATCH($B16&amp;"|"&amp;$B$14*1&amp;"|"&amp;TEXT(BO$8,"[hh]:mm"),_Tbdd[ID],0),"")</f>
        <v/>
      </c>
      <c r="BP16" s="27" t="str">
        <f ca="1">IFERROR(MATCH($B16&amp;"|"&amp;$B$14*1&amp;"|"&amp;TEXT(BP$8,"[hh]:mm"),_Tbdd[ID],0),"")</f>
        <v/>
      </c>
      <c r="BQ16" s="27" t="str">
        <f ca="1">IFERROR(MATCH($B16&amp;"|"&amp;$B$14*1&amp;"|"&amp;TEXT(BQ$8,"[hh]:mm"),_Tbdd[ID],0),"")</f>
        <v/>
      </c>
      <c r="BR16" s="27" t="str">
        <f ca="1">IFERROR(MATCH($B16&amp;"|"&amp;$B$14*1&amp;"|"&amp;TEXT(BR$8,"[hh]:mm"),_Tbdd[ID],0),"")</f>
        <v/>
      </c>
      <c r="BS16" s="27" t="str">
        <f ca="1">IFERROR(MATCH($B16&amp;"|"&amp;$B$14*1&amp;"|"&amp;TEXT(BS$8,"[hh]:mm"),_Tbdd[ID],0),"")</f>
        <v/>
      </c>
      <c r="BT16" s="27" t="str">
        <f ca="1">IFERROR(MATCH($B16&amp;"|"&amp;$B$14*1&amp;"|"&amp;TEXT(BT$8,"[hh]:mm"),_Tbdd[ID],0),"")</f>
        <v/>
      </c>
      <c r="BU16" s="27" t="str">
        <f ca="1">IFERROR(MATCH($B16&amp;"|"&amp;$B$14*1&amp;"|"&amp;TEXT(BU$8,"[hh]:mm"),_Tbdd[ID],0),"")</f>
        <v/>
      </c>
      <c r="BV16" s="27" t="str">
        <f ca="1">IFERROR(MATCH($B16&amp;"|"&amp;$B$14*1&amp;"|"&amp;TEXT(BV$8,"[hh]:mm"),_Tbdd[ID],0),"")</f>
        <v/>
      </c>
      <c r="BW16" s="27" t="str">
        <f ca="1">IFERROR(MATCH($B16&amp;"|"&amp;$B$14*1&amp;"|"&amp;TEXT(BW$8,"[hh]:mm"),_Tbdd[ID],0),"")</f>
        <v/>
      </c>
      <c r="BX16" s="27" t="str">
        <f ca="1">IFERROR(MATCH($B16&amp;"|"&amp;$B$14*1&amp;"|"&amp;TEXT(BX$8,"[hh]:mm"),_Tbdd[ID],0),"")</f>
        <v/>
      </c>
      <c r="BY16" s="27" t="str">
        <f ca="1">IFERROR(MATCH($B16&amp;"|"&amp;$B$14*1&amp;"|"&amp;TEXT(BY$8,"[hh]:mm"),_Tbdd[ID],0),"")</f>
        <v/>
      </c>
      <c r="BZ16" s="27" t="str">
        <f ca="1">IFERROR(MATCH($B16&amp;"|"&amp;$B$14*1&amp;"|"&amp;TEXT(BZ$8,"[hh]:mm"),_Tbdd[ID],0),"")</f>
        <v/>
      </c>
      <c r="CA16" s="27" t="str">
        <f ca="1">IFERROR(MATCH($B16&amp;"|"&amp;$B$14*1&amp;"|"&amp;TEXT(CA$8,"[hh]:mm"),_Tbdd[ID],0),"")</f>
        <v/>
      </c>
      <c r="CB16" s="27" t="str">
        <f ca="1">IFERROR(MATCH($B16&amp;"|"&amp;$B$14*1&amp;"|"&amp;TEXT(CB$8,"[hh]:mm"),_Tbdd[ID],0),"")</f>
        <v/>
      </c>
      <c r="CC16" s="27" t="str">
        <f ca="1">IFERROR(MATCH($B16&amp;"|"&amp;$B$14*1&amp;"|"&amp;"00:00",_Tbdd[ID],0),"")</f>
        <v/>
      </c>
    </row>
    <row r="17" spans="1:81" s="15" customFormat="1" ht="10.5" x14ac:dyDescent="0.25">
      <c r="A17" s="54">
        <f>ROW()-ROW(_mar)</f>
        <v>3</v>
      </c>
      <c r="B17" s="28" t="str">
        <f t="array" aca="1" ref="B17" ca="1">IFERROR(INDEX(_TEmployes[Employés],SMALL(IF(INDIRECT("_TEmployes["&amp;_an_sem&amp;"]")&lt;&gt;"",ROW(INDIRECT("_TEmployes["&amp;_an_sem&amp;"]"))-ROW(INDIRECT("_TEmployes[[#En-têtes];["&amp;_an_sem&amp;"]]")),9^9),A17)),"")</f>
        <v>Naho</v>
      </c>
      <c r="C17" s="8">
        <f ca="1">IFERROR(INDEX(_Tbdd[Heures],AR17),0)</f>
        <v>0</v>
      </c>
      <c r="D17" s="8">
        <f ca="1">IFERROR(INDEX(_Tbdd[Heures],AS17),0)</f>
        <v>0</v>
      </c>
      <c r="E17" s="8">
        <f ca="1">IFERROR(INDEX(_Tbdd[Heures],AT17),0)</f>
        <v>0</v>
      </c>
      <c r="F17" s="8">
        <f ca="1">IFERROR(INDEX(_Tbdd[Heures],AU17),0)</f>
        <v>0</v>
      </c>
      <c r="G17" s="8">
        <f ca="1">IFERROR(INDEX(_Tbdd[Heures],AV17),0)</f>
        <v>0</v>
      </c>
      <c r="H17" s="8">
        <f ca="1">IFERROR(INDEX(_Tbdd[Heures],AW17),0)</f>
        <v>0</v>
      </c>
      <c r="I17" s="8">
        <f ca="1">IFERROR(INDEX(_Tbdd[Heures],AX17),0)</f>
        <v>0</v>
      </c>
      <c r="J17" s="8">
        <f ca="1">IFERROR(INDEX(_Tbdd[Heures],AY17),0)</f>
        <v>0</v>
      </c>
      <c r="K17" s="8">
        <f ca="1">IFERROR(INDEX(_Tbdd[Heures],AZ17),0)</f>
        <v>0</v>
      </c>
      <c r="L17" s="8">
        <f ca="1">IFERROR(INDEX(_Tbdd[Heures],BA17),0)</f>
        <v>0</v>
      </c>
      <c r="M17" s="8">
        <f ca="1">IFERROR(INDEX(_Tbdd[Heures],BB17),0)</f>
        <v>0</v>
      </c>
      <c r="N17" s="8">
        <f ca="1">IFERROR(INDEX(_Tbdd[Heures],BC17),0)</f>
        <v>0</v>
      </c>
      <c r="O17" s="8">
        <f ca="1">IFERROR(INDEX(_Tbdd[Heures],BD17),0)</f>
        <v>0</v>
      </c>
      <c r="P17" s="8">
        <f ca="1">IFERROR(INDEX(_Tbdd[Heures],BE17),0)</f>
        <v>0</v>
      </c>
      <c r="Q17" s="8">
        <f ca="1">IFERROR(INDEX(_Tbdd[Heures],BF17),0)</f>
        <v>0</v>
      </c>
      <c r="R17" s="8">
        <f ca="1">IFERROR(INDEX(_Tbdd[Heures],BG17),0)</f>
        <v>0</v>
      </c>
      <c r="S17" s="8">
        <f ca="1">IFERROR(INDEX(_Tbdd[Heures],BH17),0)</f>
        <v>0</v>
      </c>
      <c r="T17" s="8">
        <f ca="1">IFERROR(INDEX(_Tbdd[Heures],BI17),0)</f>
        <v>0</v>
      </c>
      <c r="U17" s="8">
        <f ca="1">IFERROR(INDEX(_Tbdd[Heures],BJ17),0)</f>
        <v>0</v>
      </c>
      <c r="V17" s="8">
        <f ca="1">IFERROR(INDEX(_Tbdd[Heures],BK17),0)</f>
        <v>0</v>
      </c>
      <c r="W17" s="8">
        <f ca="1">IFERROR(INDEX(_Tbdd[Heures],BL17),0)</f>
        <v>0</v>
      </c>
      <c r="X17" s="8">
        <f ca="1">IFERROR(INDEX(_Tbdd[Heures],BM17),0)</f>
        <v>0</v>
      </c>
      <c r="Y17" s="8">
        <f ca="1">IFERROR(INDEX(_Tbdd[Heures],BN17),0)</f>
        <v>0</v>
      </c>
      <c r="Z17" s="8">
        <f ca="1">IFERROR(INDEX(_Tbdd[Heures],BO17),0)</f>
        <v>0</v>
      </c>
      <c r="AA17" s="8">
        <f ca="1">IFERROR(INDEX(_Tbdd[Heures],BP17),0)</f>
        <v>0</v>
      </c>
      <c r="AB17" s="8">
        <f ca="1">IFERROR(INDEX(_Tbdd[Heures],BQ17),0)</f>
        <v>0</v>
      </c>
      <c r="AC17" s="8">
        <f ca="1">IFERROR(INDEX(_Tbdd[Heures],BR17),0)</f>
        <v>0</v>
      </c>
      <c r="AD17" s="8">
        <f ca="1">IFERROR(INDEX(_Tbdd[Heures],BS17),0)</f>
        <v>0</v>
      </c>
      <c r="AE17" s="8">
        <f ca="1">IFERROR(INDEX(_Tbdd[Heures],BT17),0)</f>
        <v>0</v>
      </c>
      <c r="AF17" s="8">
        <f ca="1">IFERROR(INDEX(_Tbdd[Heures],BU17),0)</f>
        <v>0</v>
      </c>
      <c r="AG17" s="8">
        <f ca="1">IFERROR(INDEX(_Tbdd[Heures],BV17),0)</f>
        <v>0</v>
      </c>
      <c r="AH17" s="8">
        <f ca="1">IFERROR(INDEX(_Tbdd[Heures],BW17),0)</f>
        <v>0</v>
      </c>
      <c r="AI17" s="8">
        <f ca="1">IFERROR(INDEX(_Tbdd[Heures],BX17),0)</f>
        <v>0</v>
      </c>
      <c r="AJ17" s="8">
        <f ca="1">IFERROR(INDEX(_Tbdd[Heures],BY17),0)</f>
        <v>0</v>
      </c>
      <c r="AK17" s="8">
        <f ca="1">IFERROR(INDEX(_Tbdd[Heures],BZ17),0)</f>
        <v>0</v>
      </c>
      <c r="AL17" s="8">
        <f ca="1">IFERROR(INDEX(_Tbdd[Heures],CA17),0)</f>
        <v>0</v>
      </c>
      <c r="AM17" s="8">
        <f ca="1">IFERROR(INDEX(_Tbdd[Heures],CB17),0)</f>
        <v>0</v>
      </c>
      <c r="AN17" s="21" t="str">
        <f ca="1">IFERROR(INDEX(_Tbdd[Motif],CC17),"")</f>
        <v/>
      </c>
      <c r="AO17" s="21">
        <f ca="1">IFERROR(INDEX(_Tbdd[Heures],CC17),0)</f>
        <v>0</v>
      </c>
      <c r="AP17" s="21">
        <f t="shared" ca="1" si="6"/>
        <v>0</v>
      </c>
      <c r="AR17" s="27" t="str">
        <f ca="1">IFERROR(MATCH($B17&amp;"|"&amp;$B$14*1&amp;"|"&amp;TEXT(AR$8,"[hh]:mm"),_Tbdd[ID],0),"")</f>
        <v/>
      </c>
      <c r="AS17" s="27" t="str">
        <f ca="1">IFERROR(MATCH($B17&amp;"|"&amp;$B$14*1&amp;"|"&amp;TEXT(AS$8,"[hh]:mm"),_Tbdd[ID],0),"")</f>
        <v/>
      </c>
      <c r="AT17" s="27" t="str">
        <f ca="1">IFERROR(MATCH($B17&amp;"|"&amp;$B$14*1&amp;"|"&amp;TEXT(AT$8,"[hh]:mm"),_Tbdd[ID],0),"")</f>
        <v/>
      </c>
      <c r="AU17" s="27" t="str">
        <f ca="1">IFERROR(MATCH($B17&amp;"|"&amp;$B$14*1&amp;"|"&amp;TEXT(AU$8,"[hh]:mm"),_Tbdd[ID],0),"")</f>
        <v/>
      </c>
      <c r="AV17" s="27" t="str">
        <f ca="1">IFERROR(MATCH($B17&amp;"|"&amp;$B$14*1&amp;"|"&amp;TEXT(AV$8,"[hh]:mm"),_Tbdd[ID],0),"")</f>
        <v/>
      </c>
      <c r="AW17" s="27" t="str">
        <f ca="1">IFERROR(MATCH($B17&amp;"|"&amp;$B$14*1&amp;"|"&amp;TEXT(AW$8,"[hh]:mm"),_Tbdd[ID],0),"")</f>
        <v/>
      </c>
      <c r="AX17" s="27" t="str">
        <f ca="1">IFERROR(MATCH($B17&amp;"|"&amp;$B$14*1&amp;"|"&amp;TEXT(AX$8,"[hh]:mm"),_Tbdd[ID],0),"")</f>
        <v/>
      </c>
      <c r="AY17" s="27" t="str">
        <f ca="1">IFERROR(MATCH($B17&amp;"|"&amp;$B$14*1&amp;"|"&amp;TEXT(AY$8,"[hh]:mm"),_Tbdd[ID],0),"")</f>
        <v/>
      </c>
      <c r="AZ17" s="27" t="str">
        <f ca="1">IFERROR(MATCH($B17&amp;"|"&amp;$B$14*1&amp;"|"&amp;TEXT(AZ$8,"[hh]:mm"),_Tbdd[ID],0),"")</f>
        <v/>
      </c>
      <c r="BA17" s="27" t="str">
        <f ca="1">IFERROR(MATCH($B17&amp;"|"&amp;$B$14*1&amp;"|"&amp;TEXT(BA$8,"[hh]:mm"),_Tbdd[ID],0),"")</f>
        <v/>
      </c>
      <c r="BB17" s="27" t="str">
        <f ca="1">IFERROR(MATCH($B17&amp;"|"&amp;$B$14*1&amp;"|"&amp;TEXT(BB$8,"[hh]:mm"),_Tbdd[ID],0),"")</f>
        <v/>
      </c>
      <c r="BC17" s="27" t="str">
        <f ca="1">IFERROR(MATCH($B17&amp;"|"&amp;$B$14*1&amp;"|"&amp;TEXT(BC$8,"[hh]:mm"),_Tbdd[ID],0),"")</f>
        <v/>
      </c>
      <c r="BD17" s="27" t="str">
        <f ca="1">IFERROR(MATCH($B17&amp;"|"&amp;$B$14*1&amp;"|"&amp;TEXT(BD$8,"[hh]:mm"),_Tbdd[ID],0),"")</f>
        <v/>
      </c>
      <c r="BE17" s="27" t="str">
        <f ca="1">IFERROR(MATCH($B17&amp;"|"&amp;$B$14*1&amp;"|"&amp;TEXT(BE$8,"[hh]:mm"),_Tbdd[ID],0),"")</f>
        <v/>
      </c>
      <c r="BF17" s="27" t="str">
        <f ca="1">IFERROR(MATCH($B17&amp;"|"&amp;$B$14*1&amp;"|"&amp;TEXT(BF$8,"[hh]:mm"),_Tbdd[ID],0),"")</f>
        <v/>
      </c>
      <c r="BG17" s="27" t="str">
        <f ca="1">IFERROR(MATCH($B17&amp;"|"&amp;$B$14*1&amp;"|"&amp;TEXT(BG$8,"[hh]:mm"),_Tbdd[ID],0),"")</f>
        <v/>
      </c>
      <c r="BH17" s="27" t="str">
        <f ca="1">IFERROR(MATCH($B17&amp;"|"&amp;$B$14*1&amp;"|"&amp;TEXT(BH$8,"[hh]:mm"),_Tbdd[ID],0),"")</f>
        <v/>
      </c>
      <c r="BI17" s="27" t="str">
        <f ca="1">IFERROR(MATCH($B17&amp;"|"&amp;$B$14*1&amp;"|"&amp;TEXT(BI$8,"[hh]:mm"),_Tbdd[ID],0),"")</f>
        <v/>
      </c>
      <c r="BJ17" s="27" t="str">
        <f ca="1">IFERROR(MATCH($B17&amp;"|"&amp;$B$14*1&amp;"|"&amp;TEXT(BJ$8,"[hh]:mm"),_Tbdd[ID],0),"")</f>
        <v/>
      </c>
      <c r="BK17" s="27" t="str">
        <f ca="1">IFERROR(MATCH($B17&amp;"|"&amp;$B$14*1&amp;"|"&amp;TEXT(BK$8,"[hh]:mm"),_Tbdd[ID],0),"")</f>
        <v/>
      </c>
      <c r="BL17" s="27" t="str">
        <f ca="1">IFERROR(MATCH($B17&amp;"|"&amp;$B$14*1&amp;"|"&amp;TEXT(BL$8,"[hh]:mm"),_Tbdd[ID],0),"")</f>
        <v/>
      </c>
      <c r="BM17" s="27" t="str">
        <f ca="1">IFERROR(MATCH($B17&amp;"|"&amp;$B$14*1&amp;"|"&amp;TEXT(BM$8,"[hh]:mm"),_Tbdd[ID],0),"")</f>
        <v/>
      </c>
      <c r="BN17" s="27" t="str">
        <f ca="1">IFERROR(MATCH($B17&amp;"|"&amp;$B$14*1&amp;"|"&amp;TEXT(BN$8,"[hh]:mm"),_Tbdd[ID],0),"")</f>
        <v/>
      </c>
      <c r="BO17" s="27" t="str">
        <f ca="1">IFERROR(MATCH($B17&amp;"|"&amp;$B$14*1&amp;"|"&amp;TEXT(BO$8,"[hh]:mm"),_Tbdd[ID],0),"")</f>
        <v/>
      </c>
      <c r="BP17" s="27" t="str">
        <f ca="1">IFERROR(MATCH($B17&amp;"|"&amp;$B$14*1&amp;"|"&amp;TEXT(BP$8,"[hh]:mm"),_Tbdd[ID],0),"")</f>
        <v/>
      </c>
      <c r="BQ17" s="27" t="str">
        <f ca="1">IFERROR(MATCH($B17&amp;"|"&amp;$B$14*1&amp;"|"&amp;TEXT(BQ$8,"[hh]:mm"),_Tbdd[ID],0),"")</f>
        <v/>
      </c>
      <c r="BR17" s="27" t="str">
        <f ca="1">IFERROR(MATCH($B17&amp;"|"&amp;$B$14*1&amp;"|"&amp;TEXT(BR$8,"[hh]:mm"),_Tbdd[ID],0),"")</f>
        <v/>
      </c>
      <c r="BS17" s="27" t="str">
        <f ca="1">IFERROR(MATCH($B17&amp;"|"&amp;$B$14*1&amp;"|"&amp;TEXT(BS$8,"[hh]:mm"),_Tbdd[ID],0),"")</f>
        <v/>
      </c>
      <c r="BT17" s="27" t="str">
        <f ca="1">IFERROR(MATCH($B17&amp;"|"&amp;$B$14*1&amp;"|"&amp;TEXT(BT$8,"[hh]:mm"),_Tbdd[ID],0),"")</f>
        <v/>
      </c>
      <c r="BU17" s="27" t="str">
        <f ca="1">IFERROR(MATCH($B17&amp;"|"&amp;$B$14*1&amp;"|"&amp;TEXT(BU$8,"[hh]:mm"),_Tbdd[ID],0),"")</f>
        <v/>
      </c>
      <c r="BV17" s="27" t="str">
        <f ca="1">IFERROR(MATCH($B17&amp;"|"&amp;$B$14*1&amp;"|"&amp;TEXT(BV$8,"[hh]:mm"),_Tbdd[ID],0),"")</f>
        <v/>
      </c>
      <c r="BW17" s="27" t="str">
        <f ca="1">IFERROR(MATCH($B17&amp;"|"&amp;$B$14*1&amp;"|"&amp;TEXT(BW$8,"[hh]:mm"),_Tbdd[ID],0),"")</f>
        <v/>
      </c>
      <c r="BX17" s="27" t="str">
        <f ca="1">IFERROR(MATCH($B17&amp;"|"&amp;$B$14*1&amp;"|"&amp;TEXT(BX$8,"[hh]:mm"),_Tbdd[ID],0),"")</f>
        <v/>
      </c>
      <c r="BY17" s="27" t="str">
        <f ca="1">IFERROR(MATCH($B17&amp;"|"&amp;$B$14*1&amp;"|"&amp;TEXT(BY$8,"[hh]:mm"),_Tbdd[ID],0),"")</f>
        <v/>
      </c>
      <c r="BZ17" s="27" t="str">
        <f ca="1">IFERROR(MATCH($B17&amp;"|"&amp;$B$14*1&amp;"|"&amp;TEXT(BZ$8,"[hh]:mm"),_Tbdd[ID],0),"")</f>
        <v/>
      </c>
      <c r="CA17" s="27" t="str">
        <f ca="1">IFERROR(MATCH($B17&amp;"|"&amp;$B$14*1&amp;"|"&amp;TEXT(CA$8,"[hh]:mm"),_Tbdd[ID],0),"")</f>
        <v/>
      </c>
      <c r="CB17" s="27" t="str">
        <f ca="1">IFERROR(MATCH($B17&amp;"|"&amp;$B$14*1&amp;"|"&amp;TEXT(CB$8,"[hh]:mm"),_Tbdd[ID],0),"")</f>
        <v/>
      </c>
      <c r="CC17" s="27" t="str">
        <f ca="1">IFERROR(MATCH($B17&amp;"|"&amp;$B$14*1&amp;"|"&amp;"00:00",_Tbdd[ID],0),"")</f>
        <v/>
      </c>
    </row>
    <row r="18" spans="1:81" s="15" customFormat="1" ht="10.5" x14ac:dyDescent="0.25">
      <c r="A18" s="54">
        <f>ROW()-ROW(_mar)</f>
        <v>4</v>
      </c>
      <c r="B18" s="28" t="str">
        <f t="array" aca="1" ref="B18" ca="1">IFERROR(INDEX(_TEmployes[Employés],SMALL(IF(INDIRECT("_TEmployes["&amp;_an_sem&amp;"]")&lt;&gt;"",ROW(INDIRECT("_TEmployes["&amp;_an_sem&amp;"]"))-ROW(INDIRECT("_TEmployes[[#En-têtes];["&amp;_an_sem&amp;"]]")),9^9),A18)),"")</f>
        <v xml:space="preserve">Kyoko </v>
      </c>
      <c r="C18" s="8">
        <f ca="1">IFERROR(INDEX(_Tbdd[Heures],AR18),0)</f>
        <v>0</v>
      </c>
      <c r="D18" s="8">
        <f ca="1">IFERROR(INDEX(_Tbdd[Heures],AS18),0)</f>
        <v>0</v>
      </c>
      <c r="E18" s="8">
        <f ca="1">IFERROR(INDEX(_Tbdd[Heures],AT18),0)</f>
        <v>0</v>
      </c>
      <c r="F18" s="8">
        <f ca="1">IFERROR(INDEX(_Tbdd[Heures],AU18),0)</f>
        <v>0</v>
      </c>
      <c r="G18" s="8">
        <f ca="1">IFERROR(INDEX(_Tbdd[Heures],AV18),0)</f>
        <v>0</v>
      </c>
      <c r="H18" s="8">
        <f ca="1">IFERROR(INDEX(_Tbdd[Heures],AW18),0)</f>
        <v>0</v>
      </c>
      <c r="I18" s="8">
        <f ca="1">IFERROR(INDEX(_Tbdd[Heures],AX18),0)</f>
        <v>0</v>
      </c>
      <c r="J18" s="8">
        <f ca="1">IFERROR(INDEX(_Tbdd[Heures],AY18),0)</f>
        <v>0</v>
      </c>
      <c r="K18" s="8">
        <f ca="1">IFERROR(INDEX(_Tbdd[Heures],AZ18),0)</f>
        <v>0</v>
      </c>
      <c r="L18" s="8">
        <f ca="1">IFERROR(INDEX(_Tbdd[Heures],BA18),0)</f>
        <v>0</v>
      </c>
      <c r="M18" s="8">
        <f ca="1">IFERROR(INDEX(_Tbdd[Heures],BB18),0)</f>
        <v>0</v>
      </c>
      <c r="N18" s="8">
        <f ca="1">IFERROR(INDEX(_Tbdd[Heures],BC18),0)</f>
        <v>0</v>
      </c>
      <c r="O18" s="8">
        <f ca="1">IFERROR(INDEX(_Tbdd[Heures],BD18),0)</f>
        <v>0</v>
      </c>
      <c r="P18" s="8">
        <f ca="1">IFERROR(INDEX(_Tbdd[Heures],BE18),0)</f>
        <v>0</v>
      </c>
      <c r="Q18" s="8">
        <f ca="1">IFERROR(INDEX(_Tbdd[Heures],BF18),0)</f>
        <v>0</v>
      </c>
      <c r="R18" s="8">
        <f ca="1">IFERROR(INDEX(_Tbdd[Heures],BG18),0)</f>
        <v>0</v>
      </c>
      <c r="S18" s="8">
        <f ca="1">IFERROR(INDEX(_Tbdd[Heures],BH18),0)</f>
        <v>0</v>
      </c>
      <c r="T18" s="8">
        <f ca="1">IFERROR(INDEX(_Tbdd[Heures],BI18),0)</f>
        <v>0</v>
      </c>
      <c r="U18" s="8">
        <f ca="1">IFERROR(INDEX(_Tbdd[Heures],BJ18),0)</f>
        <v>0</v>
      </c>
      <c r="V18" s="8">
        <f ca="1">IFERROR(INDEX(_Tbdd[Heures],BK18),0)</f>
        <v>0</v>
      </c>
      <c r="W18" s="8">
        <f ca="1">IFERROR(INDEX(_Tbdd[Heures],BL18),0)</f>
        <v>0</v>
      </c>
      <c r="X18" s="8">
        <f ca="1">IFERROR(INDEX(_Tbdd[Heures],BM18),0)</f>
        <v>0</v>
      </c>
      <c r="Y18" s="8">
        <f ca="1">IFERROR(INDEX(_Tbdd[Heures],BN18),0)</f>
        <v>0</v>
      </c>
      <c r="Z18" s="8">
        <f ca="1">IFERROR(INDEX(_Tbdd[Heures],BO18),0)</f>
        <v>0</v>
      </c>
      <c r="AA18" s="8">
        <f ca="1">IFERROR(INDEX(_Tbdd[Heures],BP18),0)</f>
        <v>0</v>
      </c>
      <c r="AB18" s="8">
        <f ca="1">IFERROR(INDEX(_Tbdd[Heures],BQ18),0)</f>
        <v>0</v>
      </c>
      <c r="AC18" s="8">
        <f ca="1">IFERROR(INDEX(_Tbdd[Heures],BR18),0)</f>
        <v>0</v>
      </c>
      <c r="AD18" s="8">
        <f ca="1">IFERROR(INDEX(_Tbdd[Heures],BS18),0)</f>
        <v>0</v>
      </c>
      <c r="AE18" s="8">
        <f ca="1">IFERROR(INDEX(_Tbdd[Heures],BT18),0)</f>
        <v>0</v>
      </c>
      <c r="AF18" s="8">
        <f ca="1">IFERROR(INDEX(_Tbdd[Heures],BU18),0)</f>
        <v>0</v>
      </c>
      <c r="AG18" s="8">
        <f ca="1">IFERROR(INDEX(_Tbdd[Heures],BV18),0)</f>
        <v>0</v>
      </c>
      <c r="AH18" s="8">
        <f ca="1">IFERROR(INDEX(_Tbdd[Heures],BW18),0)</f>
        <v>0</v>
      </c>
      <c r="AI18" s="8">
        <f ca="1">IFERROR(INDEX(_Tbdd[Heures],BX18),0)</f>
        <v>0</v>
      </c>
      <c r="AJ18" s="8">
        <f ca="1">IFERROR(INDEX(_Tbdd[Heures],BY18),0)</f>
        <v>0</v>
      </c>
      <c r="AK18" s="8">
        <f ca="1">IFERROR(INDEX(_Tbdd[Heures],BZ18),0)</f>
        <v>0</v>
      </c>
      <c r="AL18" s="8">
        <f ca="1">IFERROR(INDEX(_Tbdd[Heures],CA18),0)</f>
        <v>0</v>
      </c>
      <c r="AM18" s="8">
        <f ca="1">IFERROR(INDEX(_Tbdd[Heures],CB18),0)</f>
        <v>0</v>
      </c>
      <c r="AN18" s="21" t="str">
        <f ca="1">IFERROR(INDEX(_Tbdd[Motif],CC18),"")</f>
        <v/>
      </c>
      <c r="AO18" s="21">
        <f ca="1">IFERROR(INDEX(_Tbdd[Heures],CC18),0)</f>
        <v>0</v>
      </c>
      <c r="AP18" s="21">
        <f t="shared" ca="1" si="5"/>
        <v>0</v>
      </c>
      <c r="AR18" s="27" t="str">
        <f ca="1">IFERROR(MATCH($B18&amp;"|"&amp;$B$14*1&amp;"|"&amp;TEXT(AR$8,"[hh]:mm"),_Tbdd[ID],0),"")</f>
        <v/>
      </c>
      <c r="AS18" s="27" t="str">
        <f ca="1">IFERROR(MATCH($B18&amp;"|"&amp;$B$14*1&amp;"|"&amp;TEXT(AS$8,"[hh]:mm"),_Tbdd[ID],0),"")</f>
        <v/>
      </c>
      <c r="AT18" s="27" t="str">
        <f ca="1">IFERROR(MATCH($B18&amp;"|"&amp;$B$14*1&amp;"|"&amp;TEXT(AT$8,"[hh]:mm"),_Tbdd[ID],0),"")</f>
        <v/>
      </c>
      <c r="AU18" s="27" t="str">
        <f ca="1">IFERROR(MATCH($B18&amp;"|"&amp;$B$14*1&amp;"|"&amp;TEXT(AU$8,"[hh]:mm"),_Tbdd[ID],0),"")</f>
        <v/>
      </c>
      <c r="AV18" s="27" t="str">
        <f ca="1">IFERROR(MATCH($B18&amp;"|"&amp;$B$14*1&amp;"|"&amp;TEXT(AV$8,"[hh]:mm"),_Tbdd[ID],0),"")</f>
        <v/>
      </c>
      <c r="AW18" s="27" t="str">
        <f ca="1">IFERROR(MATCH($B18&amp;"|"&amp;$B$14*1&amp;"|"&amp;TEXT(AW$8,"[hh]:mm"),_Tbdd[ID],0),"")</f>
        <v/>
      </c>
      <c r="AX18" s="27" t="str">
        <f ca="1">IFERROR(MATCH($B18&amp;"|"&amp;$B$14*1&amp;"|"&amp;TEXT(AX$8,"[hh]:mm"),_Tbdd[ID],0),"")</f>
        <v/>
      </c>
      <c r="AY18" s="27" t="str">
        <f ca="1">IFERROR(MATCH($B18&amp;"|"&amp;$B$14*1&amp;"|"&amp;TEXT(AY$8,"[hh]:mm"),_Tbdd[ID],0),"")</f>
        <v/>
      </c>
      <c r="AZ18" s="27" t="str">
        <f ca="1">IFERROR(MATCH($B18&amp;"|"&amp;$B$14*1&amp;"|"&amp;TEXT(AZ$8,"[hh]:mm"),_Tbdd[ID],0),"")</f>
        <v/>
      </c>
      <c r="BA18" s="27" t="str">
        <f ca="1">IFERROR(MATCH($B18&amp;"|"&amp;$B$14*1&amp;"|"&amp;TEXT(BA$8,"[hh]:mm"),_Tbdd[ID],0),"")</f>
        <v/>
      </c>
      <c r="BB18" s="27" t="str">
        <f ca="1">IFERROR(MATCH($B18&amp;"|"&amp;$B$14*1&amp;"|"&amp;TEXT(BB$8,"[hh]:mm"),_Tbdd[ID],0),"")</f>
        <v/>
      </c>
      <c r="BC18" s="27" t="str">
        <f ca="1">IFERROR(MATCH($B18&amp;"|"&amp;$B$14*1&amp;"|"&amp;TEXT(BC$8,"[hh]:mm"),_Tbdd[ID],0),"")</f>
        <v/>
      </c>
      <c r="BD18" s="27" t="str">
        <f ca="1">IFERROR(MATCH($B18&amp;"|"&amp;$B$14*1&amp;"|"&amp;TEXT(BD$8,"[hh]:mm"),_Tbdd[ID],0),"")</f>
        <v/>
      </c>
      <c r="BE18" s="27" t="str">
        <f ca="1">IFERROR(MATCH($B18&amp;"|"&amp;$B$14*1&amp;"|"&amp;TEXT(BE$8,"[hh]:mm"),_Tbdd[ID],0),"")</f>
        <v/>
      </c>
      <c r="BF18" s="27" t="str">
        <f ca="1">IFERROR(MATCH($B18&amp;"|"&amp;$B$14*1&amp;"|"&amp;TEXT(BF$8,"[hh]:mm"),_Tbdd[ID],0),"")</f>
        <v/>
      </c>
      <c r="BG18" s="27" t="str">
        <f ca="1">IFERROR(MATCH($B18&amp;"|"&amp;$B$14*1&amp;"|"&amp;TEXT(BG$8,"[hh]:mm"),_Tbdd[ID],0),"")</f>
        <v/>
      </c>
      <c r="BH18" s="27" t="str">
        <f ca="1">IFERROR(MATCH($B18&amp;"|"&amp;$B$14*1&amp;"|"&amp;TEXT(BH$8,"[hh]:mm"),_Tbdd[ID],0),"")</f>
        <v/>
      </c>
      <c r="BI18" s="27" t="str">
        <f ca="1">IFERROR(MATCH($B18&amp;"|"&amp;$B$14*1&amp;"|"&amp;TEXT(BI$8,"[hh]:mm"),_Tbdd[ID],0),"")</f>
        <v/>
      </c>
      <c r="BJ18" s="27" t="str">
        <f ca="1">IFERROR(MATCH($B18&amp;"|"&amp;$B$14*1&amp;"|"&amp;TEXT(BJ$8,"[hh]:mm"),_Tbdd[ID],0),"")</f>
        <v/>
      </c>
      <c r="BK18" s="27" t="str">
        <f ca="1">IFERROR(MATCH($B18&amp;"|"&amp;$B$14*1&amp;"|"&amp;TEXT(BK$8,"[hh]:mm"),_Tbdd[ID],0),"")</f>
        <v/>
      </c>
      <c r="BL18" s="27" t="str">
        <f ca="1">IFERROR(MATCH($B18&amp;"|"&amp;$B$14*1&amp;"|"&amp;TEXT(BL$8,"[hh]:mm"),_Tbdd[ID],0),"")</f>
        <v/>
      </c>
      <c r="BM18" s="27" t="str">
        <f ca="1">IFERROR(MATCH($B18&amp;"|"&amp;$B$14*1&amp;"|"&amp;TEXT(BM$8,"[hh]:mm"),_Tbdd[ID],0),"")</f>
        <v/>
      </c>
      <c r="BN18" s="27" t="str">
        <f ca="1">IFERROR(MATCH($B18&amp;"|"&amp;$B$14*1&amp;"|"&amp;TEXT(BN$8,"[hh]:mm"),_Tbdd[ID],0),"")</f>
        <v/>
      </c>
      <c r="BO18" s="27" t="str">
        <f ca="1">IFERROR(MATCH($B18&amp;"|"&amp;$B$14*1&amp;"|"&amp;TEXT(BO$8,"[hh]:mm"),_Tbdd[ID],0),"")</f>
        <v/>
      </c>
      <c r="BP18" s="27" t="str">
        <f ca="1">IFERROR(MATCH($B18&amp;"|"&amp;$B$14*1&amp;"|"&amp;TEXT(BP$8,"[hh]:mm"),_Tbdd[ID],0),"")</f>
        <v/>
      </c>
      <c r="BQ18" s="27" t="str">
        <f ca="1">IFERROR(MATCH($B18&amp;"|"&amp;$B$14*1&amp;"|"&amp;TEXT(BQ$8,"[hh]:mm"),_Tbdd[ID],0),"")</f>
        <v/>
      </c>
      <c r="BR18" s="27" t="str">
        <f ca="1">IFERROR(MATCH($B18&amp;"|"&amp;$B$14*1&amp;"|"&amp;TEXT(BR$8,"[hh]:mm"),_Tbdd[ID],0),"")</f>
        <v/>
      </c>
      <c r="BS18" s="27" t="str">
        <f ca="1">IFERROR(MATCH($B18&amp;"|"&amp;$B$14*1&amp;"|"&amp;TEXT(BS$8,"[hh]:mm"),_Tbdd[ID],0),"")</f>
        <v/>
      </c>
      <c r="BT18" s="27" t="str">
        <f ca="1">IFERROR(MATCH($B18&amp;"|"&amp;$B$14*1&amp;"|"&amp;TEXT(BT$8,"[hh]:mm"),_Tbdd[ID],0),"")</f>
        <v/>
      </c>
      <c r="BU18" s="27" t="str">
        <f ca="1">IFERROR(MATCH($B18&amp;"|"&amp;$B$14*1&amp;"|"&amp;TEXT(BU$8,"[hh]:mm"),_Tbdd[ID],0),"")</f>
        <v/>
      </c>
      <c r="BV18" s="27" t="str">
        <f ca="1">IFERROR(MATCH($B18&amp;"|"&amp;$B$14*1&amp;"|"&amp;TEXT(BV$8,"[hh]:mm"),_Tbdd[ID],0),"")</f>
        <v/>
      </c>
      <c r="BW18" s="27" t="str">
        <f ca="1">IFERROR(MATCH($B18&amp;"|"&amp;$B$14*1&amp;"|"&amp;TEXT(BW$8,"[hh]:mm"),_Tbdd[ID],0),"")</f>
        <v/>
      </c>
      <c r="BX18" s="27" t="str">
        <f ca="1">IFERROR(MATCH($B18&amp;"|"&amp;$B$14*1&amp;"|"&amp;TEXT(BX$8,"[hh]:mm"),_Tbdd[ID],0),"")</f>
        <v/>
      </c>
      <c r="BY18" s="27" t="str">
        <f ca="1">IFERROR(MATCH($B18&amp;"|"&amp;$B$14*1&amp;"|"&amp;TEXT(BY$8,"[hh]:mm"),_Tbdd[ID],0),"")</f>
        <v/>
      </c>
      <c r="BZ18" s="27" t="str">
        <f ca="1">IFERROR(MATCH($B18&amp;"|"&amp;$B$14*1&amp;"|"&amp;TEXT(BZ$8,"[hh]:mm"),_Tbdd[ID],0),"")</f>
        <v/>
      </c>
      <c r="CA18" s="27" t="str">
        <f ca="1">IFERROR(MATCH($B18&amp;"|"&amp;$B$14*1&amp;"|"&amp;TEXT(CA$8,"[hh]:mm"),_Tbdd[ID],0),"")</f>
        <v/>
      </c>
      <c r="CB18" s="27" t="str">
        <f ca="1">IFERROR(MATCH($B18&amp;"|"&amp;$B$14*1&amp;"|"&amp;TEXT(CB$8,"[hh]:mm"),_Tbdd[ID],0),"")</f>
        <v/>
      </c>
      <c r="CC18" s="27" t="str">
        <f ca="1">IFERROR(MATCH($B18&amp;"|"&amp;$B$14*1&amp;"|"&amp;"00:00",_Tbdd[ID],0),"")</f>
        <v/>
      </c>
    </row>
    <row r="19" spans="1:81" x14ac:dyDescent="0.3"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</row>
    <row r="20" spans="1:81" s="18" customFormat="1" ht="24.5" x14ac:dyDescent="0.25">
      <c r="A20" s="56"/>
      <c r="B20" s="12">
        <f>B14+1</f>
        <v>43747</v>
      </c>
      <c r="C20" s="19">
        <f>C14</f>
        <v>0.29166666666666669</v>
      </c>
      <c r="D20" s="19">
        <f>D14</f>
        <v>0.3125</v>
      </c>
      <c r="E20" s="19">
        <f>E14</f>
        <v>0.33333333333333298</v>
      </c>
      <c r="F20" s="19">
        <f>F14</f>
        <v>0.35416666666666702</v>
      </c>
      <c r="G20" s="19">
        <f>G14</f>
        <v>0.375</v>
      </c>
      <c r="H20" s="19">
        <f>H14</f>
        <v>0.39583333333333398</v>
      </c>
      <c r="I20" s="19">
        <f>I14</f>
        <v>0.41666666666666702</v>
      </c>
      <c r="J20" s="19">
        <f>J14</f>
        <v>0.4375</v>
      </c>
      <c r="K20" s="19">
        <f>K14</f>
        <v>0.45833333333333398</v>
      </c>
      <c r="L20" s="19">
        <f>L14</f>
        <v>0.47916666666666702</v>
      </c>
      <c r="M20" s="19">
        <f>M14</f>
        <v>0.5</v>
      </c>
      <c r="N20" s="19">
        <f>N14</f>
        <v>0.52083333333333304</v>
      </c>
      <c r="O20" s="19">
        <f>O14</f>
        <v>0.54166666666666696</v>
      </c>
      <c r="P20" s="19">
        <f>P14</f>
        <v>0.5625</v>
      </c>
      <c r="Q20" s="19">
        <f>Q14</f>
        <v>0.58333333333333304</v>
      </c>
      <c r="R20" s="19">
        <f>R14</f>
        <v>0.60416666666666696</v>
      </c>
      <c r="S20" s="19">
        <f>S14</f>
        <v>0.625</v>
      </c>
      <c r="T20" s="19">
        <f>T14</f>
        <v>0.64583333333333304</v>
      </c>
      <c r="U20" s="19">
        <f>U14</f>
        <v>0.66666666666666696</v>
      </c>
      <c r="V20" s="19">
        <f>V14</f>
        <v>0.6875</v>
      </c>
      <c r="W20" s="19">
        <f>W14</f>
        <v>0.70833333333333304</v>
      </c>
      <c r="X20" s="19">
        <f>X14</f>
        <v>0.72916666666666696</v>
      </c>
      <c r="Y20" s="19">
        <f>Y14</f>
        <v>0.75</v>
      </c>
      <c r="Z20" s="19">
        <f>Z14</f>
        <v>0.77083333333333504</v>
      </c>
      <c r="AA20" s="19">
        <f>AA14</f>
        <v>0.79166666666666896</v>
      </c>
      <c r="AB20" s="19">
        <f>AB14</f>
        <v>0.812500000000003</v>
      </c>
      <c r="AC20" s="19">
        <f>AC14</f>
        <v>0.83333333333333703</v>
      </c>
      <c r="AD20" s="19">
        <f>AD14</f>
        <v>0.85416666666666996</v>
      </c>
      <c r="AE20" s="19">
        <f>AE14</f>
        <v>0.875000000000004</v>
      </c>
      <c r="AF20" s="19">
        <f>AF14</f>
        <v>0.89583333333333803</v>
      </c>
      <c r="AG20" s="19">
        <f>AG14</f>
        <v>0.91666666666667196</v>
      </c>
      <c r="AH20" s="19">
        <f>AH14</f>
        <v>0.937500000000006</v>
      </c>
      <c r="AI20" s="19">
        <f>AI14</f>
        <v>0.95833333333334003</v>
      </c>
      <c r="AJ20" s="19">
        <f>AJ14</f>
        <v>0.97916666666667396</v>
      </c>
      <c r="AK20" s="19">
        <f>AK14</f>
        <v>1.00000000000001</v>
      </c>
      <c r="AL20" s="19">
        <f>AL14</f>
        <v>1.0208333333333499</v>
      </c>
      <c r="AM20" s="19">
        <f>AM14</f>
        <v>1.0416666666666801</v>
      </c>
      <c r="AN20" s="11" t="s">
        <v>0</v>
      </c>
      <c r="AO20" s="11" t="s">
        <v>21</v>
      </c>
      <c r="AP20" s="11"/>
      <c r="AR20" s="26">
        <f t="shared" ref="AR20:CC20" si="7">C20</f>
        <v>0.29166666666666669</v>
      </c>
      <c r="AS20" s="26">
        <f t="shared" si="7"/>
        <v>0.3125</v>
      </c>
      <c r="AT20" s="26">
        <f t="shared" si="7"/>
        <v>0.33333333333333298</v>
      </c>
      <c r="AU20" s="26">
        <f t="shared" si="7"/>
        <v>0.35416666666666702</v>
      </c>
      <c r="AV20" s="26">
        <f t="shared" si="7"/>
        <v>0.375</v>
      </c>
      <c r="AW20" s="26">
        <f t="shared" si="7"/>
        <v>0.39583333333333398</v>
      </c>
      <c r="AX20" s="26">
        <f t="shared" si="7"/>
        <v>0.41666666666666702</v>
      </c>
      <c r="AY20" s="26">
        <f t="shared" si="7"/>
        <v>0.4375</v>
      </c>
      <c r="AZ20" s="26">
        <f t="shared" si="7"/>
        <v>0.45833333333333398</v>
      </c>
      <c r="BA20" s="26">
        <f t="shared" si="7"/>
        <v>0.47916666666666702</v>
      </c>
      <c r="BB20" s="26">
        <f t="shared" si="7"/>
        <v>0.5</v>
      </c>
      <c r="BC20" s="26">
        <f t="shared" si="7"/>
        <v>0.52083333333333304</v>
      </c>
      <c r="BD20" s="26">
        <f t="shared" si="7"/>
        <v>0.54166666666666696</v>
      </c>
      <c r="BE20" s="26">
        <f t="shared" si="7"/>
        <v>0.5625</v>
      </c>
      <c r="BF20" s="26">
        <f t="shared" si="7"/>
        <v>0.58333333333333304</v>
      </c>
      <c r="BG20" s="26">
        <f t="shared" si="7"/>
        <v>0.60416666666666696</v>
      </c>
      <c r="BH20" s="26">
        <f t="shared" si="7"/>
        <v>0.625</v>
      </c>
      <c r="BI20" s="26">
        <f t="shared" si="7"/>
        <v>0.64583333333333304</v>
      </c>
      <c r="BJ20" s="26">
        <f t="shared" si="7"/>
        <v>0.66666666666666696</v>
      </c>
      <c r="BK20" s="26">
        <f t="shared" si="7"/>
        <v>0.6875</v>
      </c>
      <c r="BL20" s="26">
        <f t="shared" si="7"/>
        <v>0.70833333333333304</v>
      </c>
      <c r="BM20" s="26">
        <f t="shared" si="7"/>
        <v>0.72916666666666696</v>
      </c>
      <c r="BN20" s="26">
        <f t="shared" si="7"/>
        <v>0.75</v>
      </c>
      <c r="BO20" s="26">
        <f t="shared" si="7"/>
        <v>0.77083333333333504</v>
      </c>
      <c r="BP20" s="26">
        <f t="shared" si="7"/>
        <v>0.79166666666666896</v>
      </c>
      <c r="BQ20" s="26">
        <f t="shared" si="7"/>
        <v>0.812500000000003</v>
      </c>
      <c r="BR20" s="26">
        <f t="shared" si="7"/>
        <v>0.83333333333333703</v>
      </c>
      <c r="BS20" s="26">
        <f t="shared" si="7"/>
        <v>0.85416666666666996</v>
      </c>
      <c r="BT20" s="26">
        <f t="shared" si="7"/>
        <v>0.875000000000004</v>
      </c>
      <c r="BU20" s="26">
        <f t="shared" si="7"/>
        <v>0.89583333333333803</v>
      </c>
      <c r="BV20" s="26">
        <f t="shared" si="7"/>
        <v>0.91666666666667196</v>
      </c>
      <c r="BW20" s="26">
        <f t="shared" si="7"/>
        <v>0.937500000000006</v>
      </c>
      <c r="BX20" s="26">
        <f t="shared" si="7"/>
        <v>0.95833333333334003</v>
      </c>
      <c r="BY20" s="26">
        <f t="shared" si="7"/>
        <v>0.97916666666667396</v>
      </c>
      <c r="BZ20" s="26">
        <f t="shared" si="7"/>
        <v>1.00000000000001</v>
      </c>
      <c r="CA20" s="26">
        <f t="shared" si="7"/>
        <v>1.0208333333333499</v>
      </c>
      <c r="CB20" s="26">
        <f t="shared" si="7"/>
        <v>1.0416666666666801</v>
      </c>
      <c r="CC20" s="26" t="str">
        <f t="shared" si="7"/>
        <v>Absence</v>
      </c>
    </row>
    <row r="21" spans="1:81" s="15" customFormat="1" ht="10.5" x14ac:dyDescent="0.25">
      <c r="A21" s="54">
        <f>ROW()-ROW(_mer)</f>
        <v>1</v>
      </c>
      <c r="B21" s="28" t="str">
        <f t="array" aca="1" ref="B21" ca="1">IFERROR(INDEX(_TEmployes[Employés],SMALL(IF(INDIRECT("_TEmployes["&amp;_an_sem&amp;"]")&lt;&gt;"",ROW(INDIRECT("_TEmployes["&amp;_an_sem&amp;"]"))-ROW(INDIRECT("_TEmployes[[#En-têtes];["&amp;_an_sem&amp;"]]")),9^9),A21)),"")</f>
        <v>Natsuko</v>
      </c>
      <c r="C21" s="8">
        <f ca="1">IFERROR(INDEX(_Tbdd[Heures],AR21),0)</f>
        <v>0</v>
      </c>
      <c r="D21" s="8">
        <f ca="1">IFERROR(INDEX(_Tbdd[Heures],AS21),0)</f>
        <v>0</v>
      </c>
      <c r="E21" s="8">
        <f ca="1">IFERROR(INDEX(_Tbdd[Heures],AT21),0)</f>
        <v>0</v>
      </c>
      <c r="F21" s="8">
        <f ca="1">IFERROR(INDEX(_Tbdd[Heures],AU21),0)</f>
        <v>0</v>
      </c>
      <c r="G21" s="8">
        <f ca="1">IFERROR(INDEX(_Tbdd[Heures],AV21),0)</f>
        <v>0</v>
      </c>
      <c r="H21" s="8">
        <f ca="1">IFERROR(INDEX(_Tbdd[Heures],AW21),0)</f>
        <v>0</v>
      </c>
      <c r="I21" s="8">
        <f ca="1">IFERROR(INDEX(_Tbdd[Heures],AX21),0)</f>
        <v>0</v>
      </c>
      <c r="J21" s="8">
        <f ca="1">IFERROR(INDEX(_Tbdd[Heures],AY21),0)</f>
        <v>0</v>
      </c>
      <c r="K21" s="8">
        <f ca="1">IFERROR(INDEX(_Tbdd[Heures],AZ21),0)</f>
        <v>0</v>
      </c>
      <c r="L21" s="8">
        <f ca="1">IFERROR(INDEX(_Tbdd[Heures],BA21),0)</f>
        <v>0</v>
      </c>
      <c r="M21" s="8">
        <f ca="1">IFERROR(INDEX(_Tbdd[Heures],BB21),0)</f>
        <v>0</v>
      </c>
      <c r="N21" s="8">
        <f ca="1">IFERROR(INDEX(_Tbdd[Heures],BC21),0)</f>
        <v>0</v>
      </c>
      <c r="O21" s="8">
        <f ca="1">IFERROR(INDEX(_Tbdd[Heures],BD21),0)</f>
        <v>0</v>
      </c>
      <c r="P21" s="8">
        <f ca="1">IFERROR(INDEX(_Tbdd[Heures],BE21),0)</f>
        <v>0</v>
      </c>
      <c r="Q21" s="8">
        <f ca="1">IFERROR(INDEX(_Tbdd[Heures],BF21),0)</f>
        <v>0</v>
      </c>
      <c r="R21" s="8">
        <f ca="1">IFERROR(INDEX(_Tbdd[Heures],BG21),0)</f>
        <v>0</v>
      </c>
      <c r="S21" s="8">
        <f ca="1">IFERROR(INDEX(_Tbdd[Heures],BH21),0)</f>
        <v>0</v>
      </c>
      <c r="T21" s="8">
        <f ca="1">IFERROR(INDEX(_Tbdd[Heures],BI21),0)</f>
        <v>0</v>
      </c>
      <c r="U21" s="8">
        <f ca="1">IFERROR(INDEX(_Tbdd[Heures],BJ21),0)</f>
        <v>0</v>
      </c>
      <c r="V21" s="8">
        <f ca="1">IFERROR(INDEX(_Tbdd[Heures],BK21),0)</f>
        <v>0</v>
      </c>
      <c r="W21" s="8">
        <f ca="1">IFERROR(INDEX(_Tbdd[Heures],BL21),0)</f>
        <v>0</v>
      </c>
      <c r="X21" s="8">
        <f ca="1">IFERROR(INDEX(_Tbdd[Heures],BM21),0)</f>
        <v>0</v>
      </c>
      <c r="Y21" s="8">
        <f ca="1">IFERROR(INDEX(_Tbdd[Heures],BN21),0)</f>
        <v>0</v>
      </c>
      <c r="Z21" s="8">
        <f ca="1">IFERROR(INDEX(_Tbdd[Heures],BO21),0)</f>
        <v>0</v>
      </c>
      <c r="AA21" s="8">
        <f ca="1">IFERROR(INDEX(_Tbdd[Heures],BP21),0)</f>
        <v>0</v>
      </c>
      <c r="AB21" s="8">
        <f ca="1">IFERROR(INDEX(_Tbdd[Heures],BQ21),0)</f>
        <v>0</v>
      </c>
      <c r="AC21" s="8">
        <f ca="1">IFERROR(INDEX(_Tbdd[Heures],BR21),0)</f>
        <v>0</v>
      </c>
      <c r="AD21" s="8">
        <f ca="1">IFERROR(INDEX(_Tbdd[Heures],BS21),0)</f>
        <v>0</v>
      </c>
      <c r="AE21" s="8">
        <f ca="1">IFERROR(INDEX(_Tbdd[Heures],BT21),0)</f>
        <v>0</v>
      </c>
      <c r="AF21" s="8">
        <f ca="1">IFERROR(INDEX(_Tbdd[Heures],BU21),0)</f>
        <v>0</v>
      </c>
      <c r="AG21" s="8">
        <f ca="1">IFERROR(INDEX(_Tbdd[Heures],BV21),0)</f>
        <v>0</v>
      </c>
      <c r="AH21" s="8">
        <f ca="1">IFERROR(INDEX(_Tbdd[Heures],BW21),0)</f>
        <v>0</v>
      </c>
      <c r="AI21" s="8">
        <f ca="1">IFERROR(INDEX(_Tbdd[Heures],BX21),0)</f>
        <v>0</v>
      </c>
      <c r="AJ21" s="8">
        <f ca="1">IFERROR(INDEX(_Tbdd[Heures],BY21),0)</f>
        <v>0</v>
      </c>
      <c r="AK21" s="8">
        <f ca="1">IFERROR(INDEX(_Tbdd[Heures],BZ21),0)</f>
        <v>0</v>
      </c>
      <c r="AL21" s="8">
        <f ca="1">IFERROR(INDEX(_Tbdd[Heures],CA21),0)</f>
        <v>0</v>
      </c>
      <c r="AM21" s="8">
        <f ca="1">IFERROR(INDEX(_Tbdd[Heures],CB21),0)</f>
        <v>0</v>
      </c>
      <c r="AN21" s="21" t="str">
        <f ca="1">IFERROR(INDEX(_Tbdd[Motif],CC21),"")</f>
        <v/>
      </c>
      <c r="AO21" s="21">
        <f ca="1">IFERROR(INDEX(_Tbdd[Heures],CC21),0)</f>
        <v>0</v>
      </c>
      <c r="AP21" s="21">
        <f t="shared" ref="AP21:AP24" ca="1" si="8">SUM(C21:AM21)+AO21</f>
        <v>0</v>
      </c>
      <c r="AR21" s="27" t="str">
        <f ca="1">IFERROR(MATCH($B21&amp;"|"&amp;$B$20*1&amp;"|"&amp;TEXT(AR$8,"[hh]:mm"),_Tbdd[ID],0),"")</f>
        <v/>
      </c>
      <c r="AS21" s="27" t="str">
        <f ca="1">IFERROR(MATCH($B21&amp;"|"&amp;$B$20*1&amp;"|"&amp;TEXT(AS$8,"[hh]:mm"),_Tbdd[ID],0),"")</f>
        <v/>
      </c>
      <c r="AT21" s="27" t="str">
        <f ca="1">IFERROR(MATCH($B21&amp;"|"&amp;$B$20*1&amp;"|"&amp;TEXT(AT$8,"[hh]:mm"),_Tbdd[ID],0),"")</f>
        <v/>
      </c>
      <c r="AU21" s="27" t="str">
        <f ca="1">IFERROR(MATCH($B21&amp;"|"&amp;$B$20*1&amp;"|"&amp;TEXT(AU$8,"[hh]:mm"),_Tbdd[ID],0),"")</f>
        <v/>
      </c>
      <c r="AV21" s="27" t="str">
        <f ca="1">IFERROR(MATCH($B21&amp;"|"&amp;$B$20*1&amp;"|"&amp;TEXT(AV$8,"[hh]:mm"),_Tbdd[ID],0),"")</f>
        <v/>
      </c>
      <c r="AW21" s="27" t="str">
        <f ca="1">IFERROR(MATCH($B21&amp;"|"&amp;$B$20*1&amp;"|"&amp;TEXT(AW$8,"[hh]:mm"),_Tbdd[ID],0),"")</f>
        <v/>
      </c>
      <c r="AX21" s="27" t="str">
        <f ca="1">IFERROR(MATCH($B21&amp;"|"&amp;$B$20*1&amp;"|"&amp;TEXT(AX$8,"[hh]:mm"),_Tbdd[ID],0),"")</f>
        <v/>
      </c>
      <c r="AY21" s="27" t="str">
        <f ca="1">IFERROR(MATCH($B21&amp;"|"&amp;$B$20*1&amp;"|"&amp;TEXT(AY$8,"[hh]:mm"),_Tbdd[ID],0),"")</f>
        <v/>
      </c>
      <c r="AZ21" s="27" t="str">
        <f ca="1">IFERROR(MATCH($B21&amp;"|"&amp;$B$20*1&amp;"|"&amp;TEXT(AZ$8,"[hh]:mm"),_Tbdd[ID],0),"")</f>
        <v/>
      </c>
      <c r="BA21" s="27" t="str">
        <f ca="1">IFERROR(MATCH($B21&amp;"|"&amp;$B$20*1&amp;"|"&amp;TEXT(BA$8,"[hh]:mm"),_Tbdd[ID],0),"")</f>
        <v/>
      </c>
      <c r="BB21" s="27" t="str">
        <f ca="1">IFERROR(MATCH($B21&amp;"|"&amp;$B$20*1&amp;"|"&amp;TEXT(BB$8,"[hh]:mm"),_Tbdd[ID],0),"")</f>
        <v/>
      </c>
      <c r="BC21" s="27" t="str">
        <f ca="1">IFERROR(MATCH($B21&amp;"|"&amp;$B$20*1&amp;"|"&amp;TEXT(BC$8,"[hh]:mm"),_Tbdd[ID],0),"")</f>
        <v/>
      </c>
      <c r="BD21" s="27" t="str">
        <f ca="1">IFERROR(MATCH($B21&amp;"|"&amp;$B$20*1&amp;"|"&amp;TEXT(BD$8,"[hh]:mm"),_Tbdd[ID],0),"")</f>
        <v/>
      </c>
      <c r="BE21" s="27" t="str">
        <f ca="1">IFERROR(MATCH($B21&amp;"|"&amp;$B$20*1&amp;"|"&amp;TEXT(BE$8,"[hh]:mm"),_Tbdd[ID],0),"")</f>
        <v/>
      </c>
      <c r="BF21" s="27" t="str">
        <f ca="1">IFERROR(MATCH($B21&amp;"|"&amp;$B$20*1&amp;"|"&amp;TEXT(BF$8,"[hh]:mm"),_Tbdd[ID],0),"")</f>
        <v/>
      </c>
      <c r="BG21" s="27" t="str">
        <f ca="1">IFERROR(MATCH($B21&amp;"|"&amp;$B$20*1&amp;"|"&amp;TEXT(BG$8,"[hh]:mm"),_Tbdd[ID],0),"")</f>
        <v/>
      </c>
      <c r="BH21" s="27" t="str">
        <f ca="1">IFERROR(MATCH($B21&amp;"|"&amp;$B$20*1&amp;"|"&amp;TEXT(BH$8,"[hh]:mm"),_Tbdd[ID],0),"")</f>
        <v/>
      </c>
      <c r="BI21" s="27" t="str">
        <f ca="1">IFERROR(MATCH($B21&amp;"|"&amp;$B$20*1&amp;"|"&amp;TEXT(BI$8,"[hh]:mm"),_Tbdd[ID],0),"")</f>
        <v/>
      </c>
      <c r="BJ21" s="27" t="str">
        <f ca="1">IFERROR(MATCH($B21&amp;"|"&amp;$B$20*1&amp;"|"&amp;TEXT(BJ$8,"[hh]:mm"),_Tbdd[ID],0),"")</f>
        <v/>
      </c>
      <c r="BK21" s="27" t="str">
        <f ca="1">IFERROR(MATCH($B21&amp;"|"&amp;$B$20*1&amp;"|"&amp;TEXT(BK$8,"[hh]:mm"),_Tbdd[ID],0),"")</f>
        <v/>
      </c>
      <c r="BL21" s="27" t="str">
        <f ca="1">IFERROR(MATCH($B21&amp;"|"&amp;$B$20*1&amp;"|"&amp;TEXT(BL$8,"[hh]:mm"),_Tbdd[ID],0),"")</f>
        <v/>
      </c>
      <c r="BM21" s="27" t="str">
        <f ca="1">IFERROR(MATCH($B21&amp;"|"&amp;$B$20*1&amp;"|"&amp;TEXT(BM$8,"[hh]:mm"),_Tbdd[ID],0),"")</f>
        <v/>
      </c>
      <c r="BN21" s="27" t="str">
        <f ca="1">IFERROR(MATCH($B21&amp;"|"&amp;$B$20*1&amp;"|"&amp;TEXT(BN$8,"[hh]:mm"),_Tbdd[ID],0),"")</f>
        <v/>
      </c>
      <c r="BO21" s="27" t="str">
        <f ca="1">IFERROR(MATCH($B21&amp;"|"&amp;$B$20*1&amp;"|"&amp;TEXT(BO$8,"[hh]:mm"),_Tbdd[ID],0),"")</f>
        <v/>
      </c>
      <c r="BP21" s="27" t="str">
        <f ca="1">IFERROR(MATCH($B21&amp;"|"&amp;$B$20*1&amp;"|"&amp;TEXT(BP$8,"[hh]:mm"),_Tbdd[ID],0),"")</f>
        <v/>
      </c>
      <c r="BQ21" s="27" t="str">
        <f ca="1">IFERROR(MATCH($B21&amp;"|"&amp;$B$20*1&amp;"|"&amp;TEXT(BQ$8,"[hh]:mm"),_Tbdd[ID],0),"")</f>
        <v/>
      </c>
      <c r="BR21" s="27" t="str">
        <f ca="1">IFERROR(MATCH($B21&amp;"|"&amp;$B$20*1&amp;"|"&amp;TEXT(BR$8,"[hh]:mm"),_Tbdd[ID],0),"")</f>
        <v/>
      </c>
      <c r="BS21" s="27" t="str">
        <f ca="1">IFERROR(MATCH($B21&amp;"|"&amp;$B$20*1&amp;"|"&amp;TEXT(BS$8,"[hh]:mm"),_Tbdd[ID],0),"")</f>
        <v/>
      </c>
      <c r="BT21" s="27" t="str">
        <f ca="1">IFERROR(MATCH($B21&amp;"|"&amp;$B$20*1&amp;"|"&amp;TEXT(BT$8,"[hh]:mm"),_Tbdd[ID],0),"")</f>
        <v/>
      </c>
      <c r="BU21" s="27" t="str">
        <f ca="1">IFERROR(MATCH($B21&amp;"|"&amp;$B$20*1&amp;"|"&amp;TEXT(BU$8,"[hh]:mm"),_Tbdd[ID],0),"")</f>
        <v/>
      </c>
      <c r="BV21" s="27" t="str">
        <f ca="1">IFERROR(MATCH($B21&amp;"|"&amp;$B$20*1&amp;"|"&amp;TEXT(BV$8,"[hh]:mm"),_Tbdd[ID],0),"")</f>
        <v/>
      </c>
      <c r="BW21" s="27" t="str">
        <f ca="1">IFERROR(MATCH($B21&amp;"|"&amp;$B$20*1&amp;"|"&amp;TEXT(BW$8,"[hh]:mm"),_Tbdd[ID],0),"")</f>
        <v/>
      </c>
      <c r="BX21" s="27" t="str">
        <f ca="1">IFERROR(MATCH($B21&amp;"|"&amp;$B$20*1&amp;"|"&amp;TEXT(BX$8,"[hh]:mm"),_Tbdd[ID],0),"")</f>
        <v/>
      </c>
      <c r="BY21" s="27" t="str">
        <f ca="1">IFERROR(MATCH($B21&amp;"|"&amp;$B$20*1&amp;"|"&amp;TEXT(BY$8,"[hh]:mm"),_Tbdd[ID],0),"")</f>
        <v/>
      </c>
      <c r="BZ21" s="27" t="str">
        <f ca="1">IFERROR(MATCH($B21&amp;"|"&amp;$B$20*1&amp;"|"&amp;TEXT(BZ$8,"[hh]:mm"),_Tbdd[ID],0),"")</f>
        <v/>
      </c>
      <c r="CA21" s="27" t="str">
        <f ca="1">IFERROR(MATCH($B21&amp;"|"&amp;$B$20*1&amp;"|"&amp;TEXT(CA$8,"[hh]:mm"),_Tbdd[ID],0),"")</f>
        <v/>
      </c>
      <c r="CB21" s="27" t="str">
        <f ca="1">IFERROR(MATCH($B21&amp;"|"&amp;$B$20*1&amp;"|"&amp;TEXT(CB$8,"[hh]:mm"),_Tbdd[ID],0),"")</f>
        <v/>
      </c>
      <c r="CC21" s="27" t="str">
        <f ca="1">IFERROR(MATCH($B21&amp;"|"&amp;$B$20*1&amp;"|"&amp;"00:00",_Tbdd[ID],0),"")</f>
        <v/>
      </c>
    </row>
    <row r="22" spans="1:81" s="15" customFormat="1" ht="10.5" x14ac:dyDescent="0.25">
      <c r="A22" s="54">
        <f>ROW()-ROW(_mer)</f>
        <v>2</v>
      </c>
      <c r="B22" s="28" t="str">
        <f t="array" aca="1" ref="B22" ca="1">IFERROR(INDEX(_TEmployes[Employés],SMALL(IF(INDIRECT("_TEmployes["&amp;_an_sem&amp;"]")&lt;&gt;"",ROW(INDIRECT("_TEmployes["&amp;_an_sem&amp;"]"))-ROW(INDIRECT("_TEmployes[[#En-têtes];["&amp;_an_sem&amp;"]]")),9^9),A22)),"")</f>
        <v>Izumi</v>
      </c>
      <c r="C22" s="8">
        <f ca="1">IFERROR(INDEX(_Tbdd[Heures],AR22),0)</f>
        <v>0</v>
      </c>
      <c r="D22" s="8">
        <f ca="1">IFERROR(INDEX(_Tbdd[Heures],AS22),0)</f>
        <v>0</v>
      </c>
      <c r="E22" s="8">
        <f ca="1">IFERROR(INDEX(_Tbdd[Heures],AT22),0)</f>
        <v>0</v>
      </c>
      <c r="F22" s="8">
        <f ca="1">IFERROR(INDEX(_Tbdd[Heures],AU22),0)</f>
        <v>0</v>
      </c>
      <c r="G22" s="8">
        <f ca="1">IFERROR(INDEX(_Tbdd[Heures],AV22),0)</f>
        <v>0</v>
      </c>
      <c r="H22" s="8">
        <f ca="1">IFERROR(INDEX(_Tbdd[Heures],AW22),0)</f>
        <v>0</v>
      </c>
      <c r="I22" s="8">
        <f ca="1">IFERROR(INDEX(_Tbdd[Heures],AX22),0)</f>
        <v>0</v>
      </c>
      <c r="J22" s="8">
        <f ca="1">IFERROR(INDEX(_Tbdd[Heures],AY22),0)</f>
        <v>0</v>
      </c>
      <c r="K22" s="8">
        <f ca="1">IFERROR(INDEX(_Tbdd[Heures],AZ22),0)</f>
        <v>0</v>
      </c>
      <c r="L22" s="8">
        <f ca="1">IFERROR(INDEX(_Tbdd[Heures],BA22),0)</f>
        <v>0</v>
      </c>
      <c r="M22" s="8">
        <f ca="1">IFERROR(INDEX(_Tbdd[Heures],BB22),0)</f>
        <v>0</v>
      </c>
      <c r="N22" s="8">
        <f ca="1">IFERROR(INDEX(_Tbdd[Heures],BC22),0)</f>
        <v>0</v>
      </c>
      <c r="O22" s="8">
        <f ca="1">IFERROR(INDEX(_Tbdd[Heures],BD22),0)</f>
        <v>0</v>
      </c>
      <c r="P22" s="8">
        <f ca="1">IFERROR(INDEX(_Tbdd[Heures],BE22),0)</f>
        <v>0</v>
      </c>
      <c r="Q22" s="8">
        <f ca="1">IFERROR(INDEX(_Tbdd[Heures],BF22),0)</f>
        <v>0</v>
      </c>
      <c r="R22" s="8">
        <f ca="1">IFERROR(INDEX(_Tbdd[Heures],BG22),0)</f>
        <v>0</v>
      </c>
      <c r="S22" s="8">
        <f ca="1">IFERROR(INDEX(_Tbdd[Heures],BH22),0)</f>
        <v>0</v>
      </c>
      <c r="T22" s="8">
        <f ca="1">IFERROR(INDEX(_Tbdd[Heures],BI22),0)</f>
        <v>0</v>
      </c>
      <c r="U22" s="8">
        <f ca="1">IFERROR(INDEX(_Tbdd[Heures],BJ22),0)</f>
        <v>0</v>
      </c>
      <c r="V22" s="8">
        <f ca="1">IFERROR(INDEX(_Tbdd[Heures],BK22),0)</f>
        <v>0</v>
      </c>
      <c r="W22" s="8">
        <f ca="1">IFERROR(INDEX(_Tbdd[Heures],BL22),0)</f>
        <v>0</v>
      </c>
      <c r="X22" s="8">
        <f ca="1">IFERROR(INDEX(_Tbdd[Heures],BM22),0)</f>
        <v>0</v>
      </c>
      <c r="Y22" s="8">
        <f ca="1">IFERROR(INDEX(_Tbdd[Heures],BN22),0)</f>
        <v>0</v>
      </c>
      <c r="Z22" s="8">
        <f ca="1">IFERROR(INDEX(_Tbdd[Heures],BO22),0)</f>
        <v>0</v>
      </c>
      <c r="AA22" s="8">
        <f ca="1">IFERROR(INDEX(_Tbdd[Heures],BP22),0)</f>
        <v>0</v>
      </c>
      <c r="AB22" s="8">
        <f ca="1">IFERROR(INDEX(_Tbdd[Heures],BQ22),0)</f>
        <v>0</v>
      </c>
      <c r="AC22" s="8">
        <f ca="1">IFERROR(INDEX(_Tbdd[Heures],BR22),0)</f>
        <v>0</v>
      </c>
      <c r="AD22" s="8">
        <f ca="1">IFERROR(INDEX(_Tbdd[Heures],BS22),0)</f>
        <v>0</v>
      </c>
      <c r="AE22" s="8">
        <f ca="1">IFERROR(INDEX(_Tbdd[Heures],BT22),0)</f>
        <v>0</v>
      </c>
      <c r="AF22" s="8">
        <f ca="1">IFERROR(INDEX(_Tbdd[Heures],BU22),0)</f>
        <v>0</v>
      </c>
      <c r="AG22" s="8">
        <f ca="1">IFERROR(INDEX(_Tbdd[Heures],BV22),0)</f>
        <v>0</v>
      </c>
      <c r="AH22" s="8">
        <f ca="1">IFERROR(INDEX(_Tbdd[Heures],BW22),0)</f>
        <v>0</v>
      </c>
      <c r="AI22" s="8">
        <f ca="1">IFERROR(INDEX(_Tbdd[Heures],BX22),0)</f>
        <v>0</v>
      </c>
      <c r="AJ22" s="8">
        <f ca="1">IFERROR(INDEX(_Tbdd[Heures],BY22),0)</f>
        <v>0</v>
      </c>
      <c r="AK22" s="8">
        <f ca="1">IFERROR(INDEX(_Tbdd[Heures],BZ22),0)</f>
        <v>0</v>
      </c>
      <c r="AL22" s="8">
        <f ca="1">IFERROR(INDEX(_Tbdd[Heures],CA22),0)</f>
        <v>0</v>
      </c>
      <c r="AM22" s="8">
        <f ca="1">IFERROR(INDEX(_Tbdd[Heures],CB22),0)</f>
        <v>0</v>
      </c>
      <c r="AN22" s="21" t="str">
        <f ca="1">IFERROR(INDEX(_Tbdd[Motif],CC22),"")</f>
        <v/>
      </c>
      <c r="AO22" s="21">
        <f ca="1">IFERROR(INDEX(_Tbdd[Heures],CC22),0)</f>
        <v>0</v>
      </c>
      <c r="AP22" s="21">
        <f t="shared" ref="AP22:AP23" ca="1" si="9">SUM(C22:AM22)+AO22</f>
        <v>0</v>
      </c>
      <c r="AR22" s="27" t="str">
        <f ca="1">IFERROR(MATCH($B22&amp;"|"&amp;$B$20*1&amp;"|"&amp;TEXT(AR$8,"[hh]:mm"),_Tbdd[ID],0),"")</f>
        <v/>
      </c>
      <c r="AS22" s="27" t="str">
        <f ca="1">IFERROR(MATCH($B22&amp;"|"&amp;$B$20*1&amp;"|"&amp;TEXT(AS$8,"[hh]:mm"),_Tbdd[ID],0),"")</f>
        <v/>
      </c>
      <c r="AT22" s="27" t="str">
        <f ca="1">IFERROR(MATCH($B22&amp;"|"&amp;$B$20*1&amp;"|"&amp;TEXT(AT$8,"[hh]:mm"),_Tbdd[ID],0),"")</f>
        <v/>
      </c>
      <c r="AU22" s="27" t="str">
        <f ca="1">IFERROR(MATCH($B22&amp;"|"&amp;$B$20*1&amp;"|"&amp;TEXT(AU$8,"[hh]:mm"),_Tbdd[ID],0),"")</f>
        <v/>
      </c>
      <c r="AV22" s="27" t="str">
        <f ca="1">IFERROR(MATCH($B22&amp;"|"&amp;$B$20*1&amp;"|"&amp;TEXT(AV$8,"[hh]:mm"),_Tbdd[ID],0),"")</f>
        <v/>
      </c>
      <c r="AW22" s="27" t="str">
        <f ca="1">IFERROR(MATCH($B22&amp;"|"&amp;$B$20*1&amp;"|"&amp;TEXT(AW$8,"[hh]:mm"),_Tbdd[ID],0),"")</f>
        <v/>
      </c>
      <c r="AX22" s="27" t="str">
        <f ca="1">IFERROR(MATCH($B22&amp;"|"&amp;$B$20*1&amp;"|"&amp;TEXT(AX$8,"[hh]:mm"),_Tbdd[ID],0),"")</f>
        <v/>
      </c>
      <c r="AY22" s="27" t="str">
        <f ca="1">IFERROR(MATCH($B22&amp;"|"&amp;$B$20*1&amp;"|"&amp;TEXT(AY$8,"[hh]:mm"),_Tbdd[ID],0),"")</f>
        <v/>
      </c>
      <c r="AZ22" s="27" t="str">
        <f ca="1">IFERROR(MATCH($B22&amp;"|"&amp;$B$20*1&amp;"|"&amp;TEXT(AZ$8,"[hh]:mm"),_Tbdd[ID],0),"")</f>
        <v/>
      </c>
      <c r="BA22" s="27" t="str">
        <f ca="1">IFERROR(MATCH($B22&amp;"|"&amp;$B$20*1&amp;"|"&amp;TEXT(BA$8,"[hh]:mm"),_Tbdd[ID],0),"")</f>
        <v/>
      </c>
      <c r="BB22" s="27" t="str">
        <f ca="1">IFERROR(MATCH($B22&amp;"|"&amp;$B$20*1&amp;"|"&amp;TEXT(BB$8,"[hh]:mm"),_Tbdd[ID],0),"")</f>
        <v/>
      </c>
      <c r="BC22" s="27" t="str">
        <f ca="1">IFERROR(MATCH($B22&amp;"|"&amp;$B$20*1&amp;"|"&amp;TEXT(BC$8,"[hh]:mm"),_Tbdd[ID],0),"")</f>
        <v/>
      </c>
      <c r="BD22" s="27" t="str">
        <f ca="1">IFERROR(MATCH($B22&amp;"|"&amp;$B$20*1&amp;"|"&amp;TEXT(BD$8,"[hh]:mm"),_Tbdd[ID],0),"")</f>
        <v/>
      </c>
      <c r="BE22" s="27" t="str">
        <f ca="1">IFERROR(MATCH($B22&amp;"|"&amp;$B$20*1&amp;"|"&amp;TEXT(BE$8,"[hh]:mm"),_Tbdd[ID],0),"")</f>
        <v/>
      </c>
      <c r="BF22" s="27" t="str">
        <f ca="1">IFERROR(MATCH($B22&amp;"|"&amp;$B$20*1&amp;"|"&amp;TEXT(BF$8,"[hh]:mm"),_Tbdd[ID],0),"")</f>
        <v/>
      </c>
      <c r="BG22" s="27" t="str">
        <f ca="1">IFERROR(MATCH($B22&amp;"|"&amp;$B$20*1&amp;"|"&amp;TEXT(BG$8,"[hh]:mm"),_Tbdd[ID],0),"")</f>
        <v/>
      </c>
      <c r="BH22" s="27" t="str">
        <f ca="1">IFERROR(MATCH($B22&amp;"|"&amp;$B$20*1&amp;"|"&amp;TEXT(BH$8,"[hh]:mm"),_Tbdd[ID],0),"")</f>
        <v/>
      </c>
      <c r="BI22" s="27" t="str">
        <f ca="1">IFERROR(MATCH($B22&amp;"|"&amp;$B$20*1&amp;"|"&amp;TEXT(BI$8,"[hh]:mm"),_Tbdd[ID],0),"")</f>
        <v/>
      </c>
      <c r="BJ22" s="27" t="str">
        <f ca="1">IFERROR(MATCH($B22&amp;"|"&amp;$B$20*1&amp;"|"&amp;TEXT(BJ$8,"[hh]:mm"),_Tbdd[ID],0),"")</f>
        <v/>
      </c>
      <c r="BK22" s="27" t="str">
        <f ca="1">IFERROR(MATCH($B22&amp;"|"&amp;$B$20*1&amp;"|"&amp;TEXT(BK$8,"[hh]:mm"),_Tbdd[ID],0),"")</f>
        <v/>
      </c>
      <c r="BL22" s="27" t="str">
        <f ca="1">IFERROR(MATCH($B22&amp;"|"&amp;$B$20*1&amp;"|"&amp;TEXT(BL$8,"[hh]:mm"),_Tbdd[ID],0),"")</f>
        <v/>
      </c>
      <c r="BM22" s="27" t="str">
        <f ca="1">IFERROR(MATCH($B22&amp;"|"&amp;$B$20*1&amp;"|"&amp;TEXT(BM$8,"[hh]:mm"),_Tbdd[ID],0),"")</f>
        <v/>
      </c>
      <c r="BN22" s="27" t="str">
        <f ca="1">IFERROR(MATCH($B22&amp;"|"&amp;$B$20*1&amp;"|"&amp;TEXT(BN$8,"[hh]:mm"),_Tbdd[ID],0),"")</f>
        <v/>
      </c>
      <c r="BO22" s="27" t="str">
        <f ca="1">IFERROR(MATCH($B22&amp;"|"&amp;$B$20*1&amp;"|"&amp;TEXT(BO$8,"[hh]:mm"),_Tbdd[ID],0),"")</f>
        <v/>
      </c>
      <c r="BP22" s="27" t="str">
        <f ca="1">IFERROR(MATCH($B22&amp;"|"&amp;$B$20*1&amp;"|"&amp;TEXT(BP$8,"[hh]:mm"),_Tbdd[ID],0),"")</f>
        <v/>
      </c>
      <c r="BQ22" s="27" t="str">
        <f ca="1">IFERROR(MATCH($B22&amp;"|"&amp;$B$20*1&amp;"|"&amp;TEXT(BQ$8,"[hh]:mm"),_Tbdd[ID],0),"")</f>
        <v/>
      </c>
      <c r="BR22" s="27" t="str">
        <f ca="1">IFERROR(MATCH($B22&amp;"|"&amp;$B$20*1&amp;"|"&amp;TEXT(BR$8,"[hh]:mm"),_Tbdd[ID],0),"")</f>
        <v/>
      </c>
      <c r="BS22" s="27" t="str">
        <f ca="1">IFERROR(MATCH($B22&amp;"|"&amp;$B$20*1&amp;"|"&amp;TEXT(BS$8,"[hh]:mm"),_Tbdd[ID],0),"")</f>
        <v/>
      </c>
      <c r="BT22" s="27" t="str">
        <f ca="1">IFERROR(MATCH($B22&amp;"|"&amp;$B$20*1&amp;"|"&amp;TEXT(BT$8,"[hh]:mm"),_Tbdd[ID],0),"")</f>
        <v/>
      </c>
      <c r="BU22" s="27" t="str">
        <f ca="1">IFERROR(MATCH($B22&amp;"|"&amp;$B$20*1&amp;"|"&amp;TEXT(BU$8,"[hh]:mm"),_Tbdd[ID],0),"")</f>
        <v/>
      </c>
      <c r="BV22" s="27" t="str">
        <f ca="1">IFERROR(MATCH($B22&amp;"|"&amp;$B$20*1&amp;"|"&amp;TEXT(BV$8,"[hh]:mm"),_Tbdd[ID],0),"")</f>
        <v/>
      </c>
      <c r="BW22" s="27" t="str">
        <f ca="1">IFERROR(MATCH($B22&amp;"|"&amp;$B$20*1&amp;"|"&amp;TEXT(BW$8,"[hh]:mm"),_Tbdd[ID],0),"")</f>
        <v/>
      </c>
      <c r="BX22" s="27" t="str">
        <f ca="1">IFERROR(MATCH($B22&amp;"|"&amp;$B$20*1&amp;"|"&amp;TEXT(BX$8,"[hh]:mm"),_Tbdd[ID],0),"")</f>
        <v/>
      </c>
      <c r="BY22" s="27" t="str">
        <f ca="1">IFERROR(MATCH($B22&amp;"|"&amp;$B$20*1&amp;"|"&amp;TEXT(BY$8,"[hh]:mm"),_Tbdd[ID],0),"")</f>
        <v/>
      </c>
      <c r="BZ22" s="27" t="str">
        <f ca="1">IFERROR(MATCH($B22&amp;"|"&amp;$B$20*1&amp;"|"&amp;TEXT(BZ$8,"[hh]:mm"),_Tbdd[ID],0),"")</f>
        <v/>
      </c>
      <c r="CA22" s="27" t="str">
        <f ca="1">IFERROR(MATCH($B22&amp;"|"&amp;$B$20*1&amp;"|"&amp;TEXT(CA$8,"[hh]:mm"),_Tbdd[ID],0),"")</f>
        <v/>
      </c>
      <c r="CB22" s="27" t="str">
        <f ca="1">IFERROR(MATCH($B22&amp;"|"&amp;$B$20*1&amp;"|"&amp;TEXT(CB$8,"[hh]:mm"),_Tbdd[ID],0),"")</f>
        <v/>
      </c>
      <c r="CC22" s="27" t="str">
        <f ca="1">IFERROR(MATCH($B22&amp;"|"&amp;$B$20*1&amp;"|"&amp;"00:00",_Tbdd[ID],0),"")</f>
        <v/>
      </c>
    </row>
    <row r="23" spans="1:81" s="15" customFormat="1" ht="10.5" x14ac:dyDescent="0.25">
      <c r="A23" s="54">
        <f>ROW()-ROW(_mer)</f>
        <v>3</v>
      </c>
      <c r="B23" s="28" t="str">
        <f t="array" aca="1" ref="B23" ca="1">IFERROR(INDEX(_TEmployes[Employés],SMALL(IF(INDIRECT("_TEmployes["&amp;_an_sem&amp;"]")&lt;&gt;"",ROW(INDIRECT("_TEmployes["&amp;_an_sem&amp;"]"))-ROW(INDIRECT("_TEmployes[[#En-têtes];["&amp;_an_sem&amp;"]]")),9^9),A23)),"")</f>
        <v>Naho</v>
      </c>
      <c r="C23" s="8">
        <f ca="1">IFERROR(INDEX(_Tbdd[Heures],AR23),0)</f>
        <v>0</v>
      </c>
      <c r="D23" s="8">
        <f ca="1">IFERROR(INDEX(_Tbdd[Heures],AS23),0)</f>
        <v>0</v>
      </c>
      <c r="E23" s="8">
        <f ca="1">IFERROR(INDEX(_Tbdd[Heures],AT23),0)</f>
        <v>0</v>
      </c>
      <c r="F23" s="8">
        <f ca="1">IFERROR(INDEX(_Tbdd[Heures],AU23),0)</f>
        <v>0</v>
      </c>
      <c r="G23" s="8">
        <f ca="1">IFERROR(INDEX(_Tbdd[Heures],AV23),0)</f>
        <v>0</v>
      </c>
      <c r="H23" s="8">
        <f ca="1">IFERROR(INDEX(_Tbdd[Heures],AW23),0)</f>
        <v>0</v>
      </c>
      <c r="I23" s="8">
        <f ca="1">IFERROR(INDEX(_Tbdd[Heures],AX23),0)</f>
        <v>0</v>
      </c>
      <c r="J23" s="8">
        <f ca="1">IFERROR(INDEX(_Tbdd[Heures],AY23),0)</f>
        <v>0</v>
      </c>
      <c r="K23" s="8">
        <f ca="1">IFERROR(INDEX(_Tbdd[Heures],AZ23),0)</f>
        <v>0</v>
      </c>
      <c r="L23" s="8">
        <f ca="1">IFERROR(INDEX(_Tbdd[Heures],BA23),0)</f>
        <v>0</v>
      </c>
      <c r="M23" s="8">
        <f ca="1">IFERROR(INDEX(_Tbdd[Heures],BB23),0)</f>
        <v>0</v>
      </c>
      <c r="N23" s="8">
        <f ca="1">IFERROR(INDEX(_Tbdd[Heures],BC23),0)</f>
        <v>0</v>
      </c>
      <c r="O23" s="8">
        <f ca="1">IFERROR(INDEX(_Tbdd[Heures],BD23),0)</f>
        <v>0</v>
      </c>
      <c r="P23" s="8">
        <f ca="1">IFERROR(INDEX(_Tbdd[Heures],BE23),0)</f>
        <v>0</v>
      </c>
      <c r="Q23" s="8">
        <f ca="1">IFERROR(INDEX(_Tbdd[Heures],BF23),0)</f>
        <v>0</v>
      </c>
      <c r="R23" s="8">
        <f ca="1">IFERROR(INDEX(_Tbdd[Heures],BG23),0)</f>
        <v>0</v>
      </c>
      <c r="S23" s="8">
        <f ca="1">IFERROR(INDEX(_Tbdd[Heures],BH23),0)</f>
        <v>0</v>
      </c>
      <c r="T23" s="8">
        <f ca="1">IFERROR(INDEX(_Tbdd[Heures],BI23),0)</f>
        <v>0</v>
      </c>
      <c r="U23" s="8">
        <f ca="1">IFERROR(INDEX(_Tbdd[Heures],BJ23),0)</f>
        <v>0</v>
      </c>
      <c r="V23" s="8">
        <f ca="1">IFERROR(INDEX(_Tbdd[Heures],BK23),0)</f>
        <v>0</v>
      </c>
      <c r="W23" s="8">
        <f ca="1">IFERROR(INDEX(_Tbdd[Heures],BL23),0)</f>
        <v>0</v>
      </c>
      <c r="X23" s="8">
        <f ca="1">IFERROR(INDEX(_Tbdd[Heures],BM23),0)</f>
        <v>0</v>
      </c>
      <c r="Y23" s="8">
        <f ca="1">IFERROR(INDEX(_Tbdd[Heures],BN23),0)</f>
        <v>0</v>
      </c>
      <c r="Z23" s="8">
        <f ca="1">IFERROR(INDEX(_Tbdd[Heures],BO23),0)</f>
        <v>0</v>
      </c>
      <c r="AA23" s="8">
        <f ca="1">IFERROR(INDEX(_Tbdd[Heures],BP23),0)</f>
        <v>0</v>
      </c>
      <c r="AB23" s="8">
        <f ca="1">IFERROR(INDEX(_Tbdd[Heures],BQ23),0)</f>
        <v>0</v>
      </c>
      <c r="AC23" s="8">
        <f ca="1">IFERROR(INDEX(_Tbdd[Heures],BR23),0)</f>
        <v>0</v>
      </c>
      <c r="AD23" s="8">
        <f ca="1">IFERROR(INDEX(_Tbdd[Heures],BS23),0)</f>
        <v>0</v>
      </c>
      <c r="AE23" s="8">
        <f ca="1">IFERROR(INDEX(_Tbdd[Heures],BT23),0)</f>
        <v>0</v>
      </c>
      <c r="AF23" s="8">
        <f ca="1">IFERROR(INDEX(_Tbdd[Heures],BU23),0)</f>
        <v>0</v>
      </c>
      <c r="AG23" s="8">
        <f ca="1">IFERROR(INDEX(_Tbdd[Heures],BV23),0)</f>
        <v>0</v>
      </c>
      <c r="AH23" s="8">
        <f ca="1">IFERROR(INDEX(_Tbdd[Heures],BW23),0)</f>
        <v>0</v>
      </c>
      <c r="AI23" s="8">
        <f ca="1">IFERROR(INDEX(_Tbdd[Heures],BX23),0)</f>
        <v>0</v>
      </c>
      <c r="AJ23" s="8">
        <f ca="1">IFERROR(INDEX(_Tbdd[Heures],BY23),0)</f>
        <v>0</v>
      </c>
      <c r="AK23" s="8">
        <f ca="1">IFERROR(INDEX(_Tbdd[Heures],BZ23),0)</f>
        <v>0</v>
      </c>
      <c r="AL23" s="8">
        <f ca="1">IFERROR(INDEX(_Tbdd[Heures],CA23),0)</f>
        <v>0</v>
      </c>
      <c r="AM23" s="8">
        <f ca="1">IFERROR(INDEX(_Tbdd[Heures],CB23),0)</f>
        <v>0</v>
      </c>
      <c r="AN23" s="21" t="str">
        <f ca="1">IFERROR(INDEX(_Tbdd[Motif],CC23),"")</f>
        <v/>
      </c>
      <c r="AO23" s="21">
        <f ca="1">IFERROR(INDEX(_Tbdd[Heures],CC23),0)</f>
        <v>0</v>
      </c>
      <c r="AP23" s="21">
        <f t="shared" ca="1" si="9"/>
        <v>0</v>
      </c>
      <c r="AR23" s="27" t="str">
        <f ca="1">IFERROR(MATCH($B23&amp;"|"&amp;$B$20*1&amp;"|"&amp;TEXT(AR$8,"[hh]:mm"),_Tbdd[ID],0),"")</f>
        <v/>
      </c>
      <c r="AS23" s="27" t="str">
        <f ca="1">IFERROR(MATCH($B23&amp;"|"&amp;$B$20*1&amp;"|"&amp;TEXT(AS$8,"[hh]:mm"),_Tbdd[ID],0),"")</f>
        <v/>
      </c>
      <c r="AT23" s="27" t="str">
        <f ca="1">IFERROR(MATCH($B23&amp;"|"&amp;$B$20*1&amp;"|"&amp;TEXT(AT$8,"[hh]:mm"),_Tbdd[ID],0),"")</f>
        <v/>
      </c>
      <c r="AU23" s="27" t="str">
        <f ca="1">IFERROR(MATCH($B23&amp;"|"&amp;$B$20*1&amp;"|"&amp;TEXT(AU$8,"[hh]:mm"),_Tbdd[ID],0),"")</f>
        <v/>
      </c>
      <c r="AV23" s="27" t="str">
        <f ca="1">IFERROR(MATCH($B23&amp;"|"&amp;$B$20*1&amp;"|"&amp;TEXT(AV$8,"[hh]:mm"),_Tbdd[ID],0),"")</f>
        <v/>
      </c>
      <c r="AW23" s="27" t="str">
        <f ca="1">IFERROR(MATCH($B23&amp;"|"&amp;$B$20*1&amp;"|"&amp;TEXT(AW$8,"[hh]:mm"),_Tbdd[ID],0),"")</f>
        <v/>
      </c>
      <c r="AX23" s="27" t="str">
        <f ca="1">IFERROR(MATCH($B23&amp;"|"&amp;$B$20*1&amp;"|"&amp;TEXT(AX$8,"[hh]:mm"),_Tbdd[ID],0),"")</f>
        <v/>
      </c>
      <c r="AY23" s="27" t="str">
        <f ca="1">IFERROR(MATCH($B23&amp;"|"&amp;$B$20*1&amp;"|"&amp;TEXT(AY$8,"[hh]:mm"),_Tbdd[ID],0),"")</f>
        <v/>
      </c>
      <c r="AZ23" s="27" t="str">
        <f ca="1">IFERROR(MATCH($B23&amp;"|"&amp;$B$20*1&amp;"|"&amp;TEXT(AZ$8,"[hh]:mm"),_Tbdd[ID],0),"")</f>
        <v/>
      </c>
      <c r="BA23" s="27" t="str">
        <f ca="1">IFERROR(MATCH($B23&amp;"|"&amp;$B$20*1&amp;"|"&amp;TEXT(BA$8,"[hh]:mm"),_Tbdd[ID],0),"")</f>
        <v/>
      </c>
      <c r="BB23" s="27" t="str">
        <f ca="1">IFERROR(MATCH($B23&amp;"|"&amp;$B$20*1&amp;"|"&amp;TEXT(BB$8,"[hh]:mm"),_Tbdd[ID],0),"")</f>
        <v/>
      </c>
      <c r="BC23" s="27" t="str">
        <f ca="1">IFERROR(MATCH($B23&amp;"|"&amp;$B$20*1&amp;"|"&amp;TEXT(BC$8,"[hh]:mm"),_Tbdd[ID],0),"")</f>
        <v/>
      </c>
      <c r="BD23" s="27" t="str">
        <f ca="1">IFERROR(MATCH($B23&amp;"|"&amp;$B$20*1&amp;"|"&amp;TEXT(BD$8,"[hh]:mm"),_Tbdd[ID],0),"")</f>
        <v/>
      </c>
      <c r="BE23" s="27" t="str">
        <f ca="1">IFERROR(MATCH($B23&amp;"|"&amp;$B$20*1&amp;"|"&amp;TEXT(BE$8,"[hh]:mm"),_Tbdd[ID],0),"")</f>
        <v/>
      </c>
      <c r="BF23" s="27" t="str">
        <f ca="1">IFERROR(MATCH($B23&amp;"|"&amp;$B$20*1&amp;"|"&amp;TEXT(BF$8,"[hh]:mm"),_Tbdd[ID],0),"")</f>
        <v/>
      </c>
      <c r="BG23" s="27" t="str">
        <f ca="1">IFERROR(MATCH($B23&amp;"|"&amp;$B$20*1&amp;"|"&amp;TEXT(BG$8,"[hh]:mm"),_Tbdd[ID],0),"")</f>
        <v/>
      </c>
      <c r="BH23" s="27" t="str">
        <f ca="1">IFERROR(MATCH($B23&amp;"|"&amp;$B$20*1&amp;"|"&amp;TEXT(BH$8,"[hh]:mm"),_Tbdd[ID],0),"")</f>
        <v/>
      </c>
      <c r="BI23" s="27" t="str">
        <f ca="1">IFERROR(MATCH($B23&amp;"|"&amp;$B$20*1&amp;"|"&amp;TEXT(BI$8,"[hh]:mm"),_Tbdd[ID],0),"")</f>
        <v/>
      </c>
      <c r="BJ23" s="27" t="str">
        <f ca="1">IFERROR(MATCH($B23&amp;"|"&amp;$B$20*1&amp;"|"&amp;TEXT(BJ$8,"[hh]:mm"),_Tbdd[ID],0),"")</f>
        <v/>
      </c>
      <c r="BK23" s="27" t="str">
        <f ca="1">IFERROR(MATCH($B23&amp;"|"&amp;$B$20*1&amp;"|"&amp;TEXT(BK$8,"[hh]:mm"),_Tbdd[ID],0),"")</f>
        <v/>
      </c>
      <c r="BL23" s="27" t="str">
        <f ca="1">IFERROR(MATCH($B23&amp;"|"&amp;$B$20*1&amp;"|"&amp;TEXT(BL$8,"[hh]:mm"),_Tbdd[ID],0),"")</f>
        <v/>
      </c>
      <c r="BM23" s="27" t="str">
        <f ca="1">IFERROR(MATCH($B23&amp;"|"&amp;$B$20*1&amp;"|"&amp;TEXT(BM$8,"[hh]:mm"),_Tbdd[ID],0),"")</f>
        <v/>
      </c>
      <c r="BN23" s="27" t="str">
        <f ca="1">IFERROR(MATCH($B23&amp;"|"&amp;$B$20*1&amp;"|"&amp;TEXT(BN$8,"[hh]:mm"),_Tbdd[ID],0),"")</f>
        <v/>
      </c>
      <c r="BO23" s="27" t="str">
        <f ca="1">IFERROR(MATCH($B23&amp;"|"&amp;$B$20*1&amp;"|"&amp;TEXT(BO$8,"[hh]:mm"),_Tbdd[ID],0),"")</f>
        <v/>
      </c>
      <c r="BP23" s="27" t="str">
        <f ca="1">IFERROR(MATCH($B23&amp;"|"&amp;$B$20*1&amp;"|"&amp;TEXT(BP$8,"[hh]:mm"),_Tbdd[ID],0),"")</f>
        <v/>
      </c>
      <c r="BQ23" s="27" t="str">
        <f ca="1">IFERROR(MATCH($B23&amp;"|"&amp;$B$20*1&amp;"|"&amp;TEXT(BQ$8,"[hh]:mm"),_Tbdd[ID],0),"")</f>
        <v/>
      </c>
      <c r="BR23" s="27" t="str">
        <f ca="1">IFERROR(MATCH($B23&amp;"|"&amp;$B$20*1&amp;"|"&amp;TEXT(BR$8,"[hh]:mm"),_Tbdd[ID],0),"")</f>
        <v/>
      </c>
      <c r="BS23" s="27" t="str">
        <f ca="1">IFERROR(MATCH($B23&amp;"|"&amp;$B$20*1&amp;"|"&amp;TEXT(BS$8,"[hh]:mm"),_Tbdd[ID],0),"")</f>
        <v/>
      </c>
      <c r="BT23" s="27" t="str">
        <f ca="1">IFERROR(MATCH($B23&amp;"|"&amp;$B$20*1&amp;"|"&amp;TEXT(BT$8,"[hh]:mm"),_Tbdd[ID],0),"")</f>
        <v/>
      </c>
      <c r="BU23" s="27" t="str">
        <f ca="1">IFERROR(MATCH($B23&amp;"|"&amp;$B$20*1&amp;"|"&amp;TEXT(BU$8,"[hh]:mm"),_Tbdd[ID],0),"")</f>
        <v/>
      </c>
      <c r="BV23" s="27" t="str">
        <f ca="1">IFERROR(MATCH($B23&amp;"|"&amp;$B$20*1&amp;"|"&amp;TEXT(BV$8,"[hh]:mm"),_Tbdd[ID],0),"")</f>
        <v/>
      </c>
      <c r="BW23" s="27" t="str">
        <f ca="1">IFERROR(MATCH($B23&amp;"|"&amp;$B$20*1&amp;"|"&amp;TEXT(BW$8,"[hh]:mm"),_Tbdd[ID],0),"")</f>
        <v/>
      </c>
      <c r="BX23" s="27" t="str">
        <f ca="1">IFERROR(MATCH($B23&amp;"|"&amp;$B$20*1&amp;"|"&amp;TEXT(BX$8,"[hh]:mm"),_Tbdd[ID],0),"")</f>
        <v/>
      </c>
      <c r="BY23" s="27" t="str">
        <f ca="1">IFERROR(MATCH($B23&amp;"|"&amp;$B$20*1&amp;"|"&amp;TEXT(BY$8,"[hh]:mm"),_Tbdd[ID],0),"")</f>
        <v/>
      </c>
      <c r="BZ23" s="27" t="str">
        <f ca="1">IFERROR(MATCH($B23&amp;"|"&amp;$B$20*1&amp;"|"&amp;TEXT(BZ$8,"[hh]:mm"),_Tbdd[ID],0),"")</f>
        <v/>
      </c>
      <c r="CA23" s="27" t="str">
        <f ca="1">IFERROR(MATCH($B23&amp;"|"&amp;$B$20*1&amp;"|"&amp;TEXT(CA$8,"[hh]:mm"),_Tbdd[ID],0),"")</f>
        <v/>
      </c>
      <c r="CB23" s="27" t="str">
        <f ca="1">IFERROR(MATCH($B23&amp;"|"&amp;$B$20*1&amp;"|"&amp;TEXT(CB$8,"[hh]:mm"),_Tbdd[ID],0),"")</f>
        <v/>
      </c>
      <c r="CC23" s="27" t="str">
        <f ca="1">IFERROR(MATCH($B23&amp;"|"&amp;$B$20*1&amp;"|"&amp;"00:00",_Tbdd[ID],0),"")</f>
        <v/>
      </c>
    </row>
    <row r="24" spans="1:81" s="15" customFormat="1" ht="10.5" x14ac:dyDescent="0.25">
      <c r="A24" s="54">
        <f>ROW()-ROW(_mer)</f>
        <v>4</v>
      </c>
      <c r="B24" s="28" t="str">
        <f t="array" aca="1" ref="B24" ca="1">IFERROR(INDEX(_TEmployes[Employés],SMALL(IF(INDIRECT("_TEmployes["&amp;_an_sem&amp;"]")&lt;&gt;"",ROW(INDIRECT("_TEmployes["&amp;_an_sem&amp;"]"))-ROW(INDIRECT("_TEmployes[[#En-têtes];["&amp;_an_sem&amp;"]]")),9^9),A24)),"")</f>
        <v xml:space="preserve">Kyoko </v>
      </c>
      <c r="C24" s="8">
        <f ca="1">IFERROR(INDEX(_Tbdd[Heures],AR24),0)</f>
        <v>0</v>
      </c>
      <c r="D24" s="8">
        <f ca="1">IFERROR(INDEX(_Tbdd[Heures],AS24),0)</f>
        <v>0</v>
      </c>
      <c r="E24" s="8">
        <f ca="1">IFERROR(INDEX(_Tbdd[Heures],AT24),0)</f>
        <v>0</v>
      </c>
      <c r="F24" s="8">
        <f ca="1">IFERROR(INDEX(_Tbdd[Heures],AU24),0)</f>
        <v>0</v>
      </c>
      <c r="G24" s="8">
        <f ca="1">IFERROR(INDEX(_Tbdd[Heures],AV24),0)</f>
        <v>0</v>
      </c>
      <c r="H24" s="8">
        <f ca="1">IFERROR(INDEX(_Tbdd[Heures],AW24),0)</f>
        <v>0</v>
      </c>
      <c r="I24" s="8">
        <f ca="1">IFERROR(INDEX(_Tbdd[Heures],AX24),0)</f>
        <v>0</v>
      </c>
      <c r="J24" s="8">
        <f ca="1">IFERROR(INDEX(_Tbdd[Heures],AY24),0)</f>
        <v>0</v>
      </c>
      <c r="K24" s="8">
        <f ca="1">IFERROR(INDEX(_Tbdd[Heures],AZ24),0)</f>
        <v>0</v>
      </c>
      <c r="L24" s="8">
        <f ca="1">IFERROR(INDEX(_Tbdd[Heures],BA24),0)</f>
        <v>0</v>
      </c>
      <c r="M24" s="8">
        <f ca="1">IFERROR(INDEX(_Tbdd[Heures],BB24),0)</f>
        <v>0</v>
      </c>
      <c r="N24" s="8">
        <f ca="1">IFERROR(INDEX(_Tbdd[Heures],BC24),0)</f>
        <v>0</v>
      </c>
      <c r="O24" s="8">
        <f ca="1">IFERROR(INDEX(_Tbdd[Heures],BD24),0)</f>
        <v>0</v>
      </c>
      <c r="P24" s="8">
        <f ca="1">IFERROR(INDEX(_Tbdd[Heures],BE24),0)</f>
        <v>0</v>
      </c>
      <c r="Q24" s="8">
        <f ca="1">IFERROR(INDEX(_Tbdd[Heures],BF24),0)</f>
        <v>0</v>
      </c>
      <c r="R24" s="8">
        <f ca="1">IFERROR(INDEX(_Tbdd[Heures],BG24),0)</f>
        <v>0</v>
      </c>
      <c r="S24" s="8">
        <f ca="1">IFERROR(INDEX(_Tbdd[Heures],BH24),0)</f>
        <v>0</v>
      </c>
      <c r="T24" s="8">
        <f ca="1">IFERROR(INDEX(_Tbdd[Heures],BI24),0)</f>
        <v>0</v>
      </c>
      <c r="U24" s="8">
        <f ca="1">IFERROR(INDEX(_Tbdd[Heures],BJ24),0)</f>
        <v>0</v>
      </c>
      <c r="V24" s="8">
        <f ca="1">IFERROR(INDEX(_Tbdd[Heures],BK24),0)</f>
        <v>0</v>
      </c>
      <c r="W24" s="8">
        <f ca="1">IFERROR(INDEX(_Tbdd[Heures],BL24),0)</f>
        <v>0</v>
      </c>
      <c r="X24" s="8">
        <f ca="1">IFERROR(INDEX(_Tbdd[Heures],BM24),0)</f>
        <v>0</v>
      </c>
      <c r="Y24" s="8">
        <f ca="1">IFERROR(INDEX(_Tbdd[Heures],BN24),0)</f>
        <v>0</v>
      </c>
      <c r="Z24" s="8">
        <f ca="1">IFERROR(INDEX(_Tbdd[Heures],BO24),0)</f>
        <v>0</v>
      </c>
      <c r="AA24" s="8">
        <f ca="1">IFERROR(INDEX(_Tbdd[Heures],BP24),0)</f>
        <v>0</v>
      </c>
      <c r="AB24" s="8">
        <f ca="1">IFERROR(INDEX(_Tbdd[Heures],BQ24),0)</f>
        <v>0</v>
      </c>
      <c r="AC24" s="8">
        <f ca="1">IFERROR(INDEX(_Tbdd[Heures],BR24),0)</f>
        <v>0</v>
      </c>
      <c r="AD24" s="8">
        <f ca="1">IFERROR(INDEX(_Tbdd[Heures],BS24),0)</f>
        <v>0</v>
      </c>
      <c r="AE24" s="8">
        <f ca="1">IFERROR(INDEX(_Tbdd[Heures],BT24),0)</f>
        <v>0</v>
      </c>
      <c r="AF24" s="8">
        <f ca="1">IFERROR(INDEX(_Tbdd[Heures],BU24),0)</f>
        <v>0</v>
      </c>
      <c r="AG24" s="8">
        <f ca="1">IFERROR(INDEX(_Tbdd[Heures],BV24),0)</f>
        <v>0</v>
      </c>
      <c r="AH24" s="8">
        <f ca="1">IFERROR(INDEX(_Tbdd[Heures],BW24),0)</f>
        <v>0</v>
      </c>
      <c r="AI24" s="8">
        <f ca="1">IFERROR(INDEX(_Tbdd[Heures],BX24),0)</f>
        <v>0</v>
      </c>
      <c r="AJ24" s="8">
        <f ca="1">IFERROR(INDEX(_Tbdd[Heures],BY24),0)</f>
        <v>0</v>
      </c>
      <c r="AK24" s="8">
        <f ca="1">IFERROR(INDEX(_Tbdd[Heures],BZ24),0)</f>
        <v>0</v>
      </c>
      <c r="AL24" s="8">
        <f ca="1">IFERROR(INDEX(_Tbdd[Heures],CA24),0)</f>
        <v>0</v>
      </c>
      <c r="AM24" s="8">
        <f ca="1">IFERROR(INDEX(_Tbdd[Heures],CB24),0)</f>
        <v>0</v>
      </c>
      <c r="AN24" s="21" t="str">
        <f ca="1">IFERROR(INDEX(_Tbdd[Motif],CC24),"")</f>
        <v/>
      </c>
      <c r="AO24" s="21">
        <f ca="1">IFERROR(INDEX(_Tbdd[Heures],CC24),0)</f>
        <v>0</v>
      </c>
      <c r="AP24" s="21">
        <f t="shared" ca="1" si="8"/>
        <v>0</v>
      </c>
      <c r="AR24" s="27" t="str">
        <f ca="1">IFERROR(MATCH($B24&amp;"|"&amp;$B$20*1&amp;"|"&amp;TEXT(AR$8,"[hh]:mm"),_Tbdd[ID],0),"")</f>
        <v/>
      </c>
      <c r="AS24" s="27" t="str">
        <f ca="1">IFERROR(MATCH($B24&amp;"|"&amp;$B$20*1&amp;"|"&amp;TEXT(AS$8,"[hh]:mm"),_Tbdd[ID],0),"")</f>
        <v/>
      </c>
      <c r="AT24" s="27" t="str">
        <f ca="1">IFERROR(MATCH($B24&amp;"|"&amp;$B$20*1&amp;"|"&amp;TEXT(AT$8,"[hh]:mm"),_Tbdd[ID],0),"")</f>
        <v/>
      </c>
      <c r="AU24" s="27" t="str">
        <f ca="1">IFERROR(MATCH($B24&amp;"|"&amp;$B$20*1&amp;"|"&amp;TEXT(AU$8,"[hh]:mm"),_Tbdd[ID],0),"")</f>
        <v/>
      </c>
      <c r="AV24" s="27" t="str">
        <f ca="1">IFERROR(MATCH($B24&amp;"|"&amp;$B$20*1&amp;"|"&amp;TEXT(AV$8,"[hh]:mm"),_Tbdd[ID],0),"")</f>
        <v/>
      </c>
      <c r="AW24" s="27" t="str">
        <f ca="1">IFERROR(MATCH($B24&amp;"|"&amp;$B$20*1&amp;"|"&amp;TEXT(AW$8,"[hh]:mm"),_Tbdd[ID],0),"")</f>
        <v/>
      </c>
      <c r="AX24" s="27" t="str">
        <f ca="1">IFERROR(MATCH($B24&amp;"|"&amp;$B$20*1&amp;"|"&amp;TEXT(AX$8,"[hh]:mm"),_Tbdd[ID],0),"")</f>
        <v/>
      </c>
      <c r="AY24" s="27" t="str">
        <f ca="1">IFERROR(MATCH($B24&amp;"|"&amp;$B$20*1&amp;"|"&amp;TEXT(AY$8,"[hh]:mm"),_Tbdd[ID],0),"")</f>
        <v/>
      </c>
      <c r="AZ24" s="27" t="str">
        <f ca="1">IFERROR(MATCH($B24&amp;"|"&amp;$B$20*1&amp;"|"&amp;TEXT(AZ$8,"[hh]:mm"),_Tbdd[ID],0),"")</f>
        <v/>
      </c>
      <c r="BA24" s="27" t="str">
        <f ca="1">IFERROR(MATCH($B24&amp;"|"&amp;$B$20*1&amp;"|"&amp;TEXT(BA$8,"[hh]:mm"),_Tbdd[ID],0),"")</f>
        <v/>
      </c>
      <c r="BB24" s="27" t="str">
        <f ca="1">IFERROR(MATCH($B24&amp;"|"&amp;$B$20*1&amp;"|"&amp;TEXT(BB$8,"[hh]:mm"),_Tbdd[ID],0),"")</f>
        <v/>
      </c>
      <c r="BC24" s="27" t="str">
        <f ca="1">IFERROR(MATCH($B24&amp;"|"&amp;$B$20*1&amp;"|"&amp;TEXT(BC$8,"[hh]:mm"),_Tbdd[ID],0),"")</f>
        <v/>
      </c>
      <c r="BD24" s="27" t="str">
        <f ca="1">IFERROR(MATCH($B24&amp;"|"&amp;$B$20*1&amp;"|"&amp;TEXT(BD$8,"[hh]:mm"),_Tbdd[ID],0),"")</f>
        <v/>
      </c>
      <c r="BE24" s="27" t="str">
        <f ca="1">IFERROR(MATCH($B24&amp;"|"&amp;$B$20*1&amp;"|"&amp;TEXT(BE$8,"[hh]:mm"),_Tbdd[ID],0),"")</f>
        <v/>
      </c>
      <c r="BF24" s="27" t="str">
        <f ca="1">IFERROR(MATCH($B24&amp;"|"&amp;$B$20*1&amp;"|"&amp;TEXT(BF$8,"[hh]:mm"),_Tbdd[ID],0),"")</f>
        <v/>
      </c>
      <c r="BG24" s="27" t="str">
        <f ca="1">IFERROR(MATCH($B24&amp;"|"&amp;$B$20*1&amp;"|"&amp;TEXT(BG$8,"[hh]:mm"),_Tbdd[ID],0),"")</f>
        <v/>
      </c>
      <c r="BH24" s="27" t="str">
        <f ca="1">IFERROR(MATCH($B24&amp;"|"&amp;$B$20*1&amp;"|"&amp;TEXT(BH$8,"[hh]:mm"),_Tbdd[ID],0),"")</f>
        <v/>
      </c>
      <c r="BI24" s="27" t="str">
        <f ca="1">IFERROR(MATCH($B24&amp;"|"&amp;$B$20*1&amp;"|"&amp;TEXT(BI$8,"[hh]:mm"),_Tbdd[ID],0),"")</f>
        <v/>
      </c>
      <c r="BJ24" s="27" t="str">
        <f ca="1">IFERROR(MATCH($B24&amp;"|"&amp;$B$20*1&amp;"|"&amp;TEXT(BJ$8,"[hh]:mm"),_Tbdd[ID],0),"")</f>
        <v/>
      </c>
      <c r="BK24" s="27" t="str">
        <f ca="1">IFERROR(MATCH($B24&amp;"|"&amp;$B$20*1&amp;"|"&amp;TEXT(BK$8,"[hh]:mm"),_Tbdd[ID],0),"")</f>
        <v/>
      </c>
      <c r="BL24" s="27" t="str">
        <f ca="1">IFERROR(MATCH($B24&amp;"|"&amp;$B$20*1&amp;"|"&amp;TEXT(BL$8,"[hh]:mm"),_Tbdd[ID],0),"")</f>
        <v/>
      </c>
      <c r="BM24" s="27" t="str">
        <f ca="1">IFERROR(MATCH($B24&amp;"|"&amp;$B$20*1&amp;"|"&amp;TEXT(BM$8,"[hh]:mm"),_Tbdd[ID],0),"")</f>
        <v/>
      </c>
      <c r="BN24" s="27" t="str">
        <f ca="1">IFERROR(MATCH($B24&amp;"|"&amp;$B$20*1&amp;"|"&amp;TEXT(BN$8,"[hh]:mm"),_Tbdd[ID],0),"")</f>
        <v/>
      </c>
      <c r="BO24" s="27" t="str">
        <f ca="1">IFERROR(MATCH($B24&amp;"|"&amp;$B$20*1&amp;"|"&amp;TEXT(BO$8,"[hh]:mm"),_Tbdd[ID],0),"")</f>
        <v/>
      </c>
      <c r="BP24" s="27" t="str">
        <f ca="1">IFERROR(MATCH($B24&amp;"|"&amp;$B$20*1&amp;"|"&amp;TEXT(BP$8,"[hh]:mm"),_Tbdd[ID],0),"")</f>
        <v/>
      </c>
      <c r="BQ24" s="27" t="str">
        <f ca="1">IFERROR(MATCH($B24&amp;"|"&amp;$B$20*1&amp;"|"&amp;TEXT(BQ$8,"[hh]:mm"),_Tbdd[ID],0),"")</f>
        <v/>
      </c>
      <c r="BR24" s="27" t="str">
        <f ca="1">IFERROR(MATCH($B24&amp;"|"&amp;$B$20*1&amp;"|"&amp;TEXT(BR$8,"[hh]:mm"),_Tbdd[ID],0),"")</f>
        <v/>
      </c>
      <c r="BS24" s="27" t="str">
        <f ca="1">IFERROR(MATCH($B24&amp;"|"&amp;$B$20*1&amp;"|"&amp;TEXT(BS$8,"[hh]:mm"),_Tbdd[ID],0),"")</f>
        <v/>
      </c>
      <c r="BT24" s="27" t="str">
        <f ca="1">IFERROR(MATCH($B24&amp;"|"&amp;$B$20*1&amp;"|"&amp;TEXT(BT$8,"[hh]:mm"),_Tbdd[ID],0),"")</f>
        <v/>
      </c>
      <c r="BU24" s="27" t="str">
        <f ca="1">IFERROR(MATCH($B24&amp;"|"&amp;$B$20*1&amp;"|"&amp;TEXT(BU$8,"[hh]:mm"),_Tbdd[ID],0),"")</f>
        <v/>
      </c>
      <c r="BV24" s="27" t="str">
        <f ca="1">IFERROR(MATCH($B24&amp;"|"&amp;$B$20*1&amp;"|"&amp;TEXT(BV$8,"[hh]:mm"),_Tbdd[ID],0),"")</f>
        <v/>
      </c>
      <c r="BW24" s="27" t="str">
        <f ca="1">IFERROR(MATCH($B24&amp;"|"&amp;$B$20*1&amp;"|"&amp;TEXT(BW$8,"[hh]:mm"),_Tbdd[ID],0),"")</f>
        <v/>
      </c>
      <c r="BX24" s="27" t="str">
        <f ca="1">IFERROR(MATCH($B24&amp;"|"&amp;$B$20*1&amp;"|"&amp;TEXT(BX$8,"[hh]:mm"),_Tbdd[ID],0),"")</f>
        <v/>
      </c>
      <c r="BY24" s="27" t="str">
        <f ca="1">IFERROR(MATCH($B24&amp;"|"&amp;$B$20*1&amp;"|"&amp;TEXT(BY$8,"[hh]:mm"),_Tbdd[ID],0),"")</f>
        <v/>
      </c>
      <c r="BZ24" s="27" t="str">
        <f ca="1">IFERROR(MATCH($B24&amp;"|"&amp;$B$20*1&amp;"|"&amp;TEXT(BZ$8,"[hh]:mm"),_Tbdd[ID],0),"")</f>
        <v/>
      </c>
      <c r="CA24" s="27" t="str">
        <f ca="1">IFERROR(MATCH($B24&amp;"|"&amp;$B$20*1&amp;"|"&amp;TEXT(CA$8,"[hh]:mm"),_Tbdd[ID],0),"")</f>
        <v/>
      </c>
      <c r="CB24" s="27" t="str">
        <f ca="1">IFERROR(MATCH($B24&amp;"|"&amp;$B$20*1&amp;"|"&amp;TEXT(CB$8,"[hh]:mm"),_Tbdd[ID],0),"")</f>
        <v/>
      </c>
      <c r="CC24" s="27" t="str">
        <f ca="1">IFERROR(MATCH($B24&amp;"|"&amp;$B$20*1&amp;"|"&amp;"00:00",_Tbdd[ID],0),"")</f>
        <v/>
      </c>
    </row>
    <row r="25" spans="1:81" x14ac:dyDescent="0.3"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</row>
    <row r="26" spans="1:81" s="18" customFormat="1" ht="24.5" x14ac:dyDescent="0.25">
      <c r="A26" s="56"/>
      <c r="B26" s="12">
        <f>B20+1</f>
        <v>43748</v>
      </c>
      <c r="C26" s="19">
        <f>C20</f>
        <v>0.29166666666666669</v>
      </c>
      <c r="D26" s="19">
        <f>D20</f>
        <v>0.3125</v>
      </c>
      <c r="E26" s="19">
        <f>E20</f>
        <v>0.33333333333333298</v>
      </c>
      <c r="F26" s="19">
        <f>F20</f>
        <v>0.35416666666666702</v>
      </c>
      <c r="G26" s="19">
        <f>G20</f>
        <v>0.375</v>
      </c>
      <c r="H26" s="19">
        <f>H20</f>
        <v>0.39583333333333398</v>
      </c>
      <c r="I26" s="19">
        <f>I20</f>
        <v>0.41666666666666702</v>
      </c>
      <c r="J26" s="19">
        <f>J20</f>
        <v>0.4375</v>
      </c>
      <c r="K26" s="19">
        <f>K20</f>
        <v>0.45833333333333398</v>
      </c>
      <c r="L26" s="19">
        <f>L20</f>
        <v>0.47916666666666702</v>
      </c>
      <c r="M26" s="19">
        <f>M20</f>
        <v>0.5</v>
      </c>
      <c r="N26" s="19">
        <f>N20</f>
        <v>0.52083333333333304</v>
      </c>
      <c r="O26" s="19">
        <f>O20</f>
        <v>0.54166666666666696</v>
      </c>
      <c r="P26" s="19">
        <f>P20</f>
        <v>0.5625</v>
      </c>
      <c r="Q26" s="19">
        <f>Q20</f>
        <v>0.58333333333333304</v>
      </c>
      <c r="R26" s="19">
        <f>R20</f>
        <v>0.60416666666666696</v>
      </c>
      <c r="S26" s="19">
        <f>S20</f>
        <v>0.625</v>
      </c>
      <c r="T26" s="19">
        <f>T20</f>
        <v>0.64583333333333304</v>
      </c>
      <c r="U26" s="19">
        <f>U20</f>
        <v>0.66666666666666696</v>
      </c>
      <c r="V26" s="19">
        <f>V20</f>
        <v>0.6875</v>
      </c>
      <c r="W26" s="19">
        <f>W20</f>
        <v>0.70833333333333304</v>
      </c>
      <c r="X26" s="19">
        <f>X20</f>
        <v>0.72916666666666696</v>
      </c>
      <c r="Y26" s="19">
        <f>Y20</f>
        <v>0.75</v>
      </c>
      <c r="Z26" s="19">
        <f>Z20</f>
        <v>0.77083333333333504</v>
      </c>
      <c r="AA26" s="19">
        <f>AA20</f>
        <v>0.79166666666666896</v>
      </c>
      <c r="AB26" s="19">
        <f>AB20</f>
        <v>0.812500000000003</v>
      </c>
      <c r="AC26" s="19">
        <f>AC20</f>
        <v>0.83333333333333703</v>
      </c>
      <c r="AD26" s="19">
        <f>AD20</f>
        <v>0.85416666666666996</v>
      </c>
      <c r="AE26" s="19">
        <f>AE20</f>
        <v>0.875000000000004</v>
      </c>
      <c r="AF26" s="19">
        <f>AF20</f>
        <v>0.89583333333333803</v>
      </c>
      <c r="AG26" s="19">
        <f>AG20</f>
        <v>0.91666666666667196</v>
      </c>
      <c r="AH26" s="19">
        <f>AH20</f>
        <v>0.937500000000006</v>
      </c>
      <c r="AI26" s="19">
        <f>AI20</f>
        <v>0.95833333333334003</v>
      </c>
      <c r="AJ26" s="19">
        <f>AJ20</f>
        <v>0.97916666666667396</v>
      </c>
      <c r="AK26" s="19">
        <f>AK20</f>
        <v>1.00000000000001</v>
      </c>
      <c r="AL26" s="19">
        <f>AL20</f>
        <v>1.0208333333333499</v>
      </c>
      <c r="AM26" s="19">
        <f>AM20</f>
        <v>1.0416666666666801</v>
      </c>
      <c r="AN26" s="11" t="s">
        <v>0</v>
      </c>
      <c r="AO26" s="11" t="s">
        <v>21</v>
      </c>
      <c r="AP26" s="11"/>
      <c r="AR26" s="26">
        <f t="shared" ref="AR26:CC26" si="10">C26</f>
        <v>0.29166666666666669</v>
      </c>
      <c r="AS26" s="26">
        <f t="shared" si="10"/>
        <v>0.3125</v>
      </c>
      <c r="AT26" s="26">
        <f t="shared" si="10"/>
        <v>0.33333333333333298</v>
      </c>
      <c r="AU26" s="26">
        <f t="shared" si="10"/>
        <v>0.35416666666666702</v>
      </c>
      <c r="AV26" s="26">
        <f t="shared" si="10"/>
        <v>0.375</v>
      </c>
      <c r="AW26" s="26">
        <f t="shared" si="10"/>
        <v>0.39583333333333398</v>
      </c>
      <c r="AX26" s="26">
        <f t="shared" si="10"/>
        <v>0.41666666666666702</v>
      </c>
      <c r="AY26" s="26">
        <f t="shared" si="10"/>
        <v>0.4375</v>
      </c>
      <c r="AZ26" s="26">
        <f t="shared" si="10"/>
        <v>0.45833333333333398</v>
      </c>
      <c r="BA26" s="26">
        <f t="shared" si="10"/>
        <v>0.47916666666666702</v>
      </c>
      <c r="BB26" s="26">
        <f t="shared" si="10"/>
        <v>0.5</v>
      </c>
      <c r="BC26" s="26">
        <f t="shared" si="10"/>
        <v>0.52083333333333304</v>
      </c>
      <c r="BD26" s="26">
        <f t="shared" si="10"/>
        <v>0.54166666666666696</v>
      </c>
      <c r="BE26" s="26">
        <f t="shared" si="10"/>
        <v>0.5625</v>
      </c>
      <c r="BF26" s="26">
        <f t="shared" si="10"/>
        <v>0.58333333333333304</v>
      </c>
      <c r="BG26" s="26">
        <f t="shared" si="10"/>
        <v>0.60416666666666696</v>
      </c>
      <c r="BH26" s="26">
        <f t="shared" si="10"/>
        <v>0.625</v>
      </c>
      <c r="BI26" s="26">
        <f t="shared" si="10"/>
        <v>0.64583333333333304</v>
      </c>
      <c r="BJ26" s="26">
        <f t="shared" si="10"/>
        <v>0.66666666666666696</v>
      </c>
      <c r="BK26" s="26">
        <f t="shared" si="10"/>
        <v>0.6875</v>
      </c>
      <c r="BL26" s="26">
        <f t="shared" si="10"/>
        <v>0.70833333333333304</v>
      </c>
      <c r="BM26" s="26">
        <f t="shared" si="10"/>
        <v>0.72916666666666696</v>
      </c>
      <c r="BN26" s="26">
        <f t="shared" si="10"/>
        <v>0.75</v>
      </c>
      <c r="BO26" s="26">
        <f t="shared" si="10"/>
        <v>0.77083333333333504</v>
      </c>
      <c r="BP26" s="26">
        <f t="shared" si="10"/>
        <v>0.79166666666666896</v>
      </c>
      <c r="BQ26" s="26">
        <f t="shared" si="10"/>
        <v>0.812500000000003</v>
      </c>
      <c r="BR26" s="26">
        <f t="shared" si="10"/>
        <v>0.83333333333333703</v>
      </c>
      <c r="BS26" s="26">
        <f t="shared" si="10"/>
        <v>0.85416666666666996</v>
      </c>
      <c r="BT26" s="26">
        <f t="shared" si="10"/>
        <v>0.875000000000004</v>
      </c>
      <c r="BU26" s="26">
        <f t="shared" si="10"/>
        <v>0.89583333333333803</v>
      </c>
      <c r="BV26" s="26">
        <f t="shared" si="10"/>
        <v>0.91666666666667196</v>
      </c>
      <c r="BW26" s="26">
        <f t="shared" si="10"/>
        <v>0.937500000000006</v>
      </c>
      <c r="BX26" s="26">
        <f t="shared" si="10"/>
        <v>0.95833333333334003</v>
      </c>
      <c r="BY26" s="26">
        <f t="shared" si="10"/>
        <v>0.97916666666667396</v>
      </c>
      <c r="BZ26" s="26">
        <f t="shared" si="10"/>
        <v>1.00000000000001</v>
      </c>
      <c r="CA26" s="26">
        <f t="shared" si="10"/>
        <v>1.0208333333333499</v>
      </c>
      <c r="CB26" s="26">
        <f t="shared" si="10"/>
        <v>1.0416666666666801</v>
      </c>
      <c r="CC26" s="26" t="str">
        <f t="shared" si="10"/>
        <v>Absence</v>
      </c>
    </row>
    <row r="27" spans="1:81" s="15" customFormat="1" ht="10.5" x14ac:dyDescent="0.25">
      <c r="A27" s="54">
        <f>ROW()-ROW(_jeu)</f>
        <v>1</v>
      </c>
      <c r="B27" s="28" t="str">
        <f t="array" aca="1" ref="B27" ca="1">IFERROR(INDEX(_TEmployes[Employés],SMALL(IF(INDIRECT("_TEmployes["&amp;_an_sem&amp;"]")&lt;&gt;"",ROW(INDIRECT("_TEmployes["&amp;_an_sem&amp;"]"))-ROW(INDIRECT("_TEmployes[[#En-têtes];["&amp;_an_sem&amp;"]]")),9^9),A27)),"")</f>
        <v>Natsuko</v>
      </c>
      <c r="C27" s="8">
        <f ca="1">IFERROR(INDEX(_Tbdd[Heures],AR27),0)</f>
        <v>0</v>
      </c>
      <c r="D27" s="8">
        <f ca="1">IFERROR(INDEX(_Tbdd[Heures],AS27),0)</f>
        <v>0</v>
      </c>
      <c r="E27" s="8">
        <f ca="1">IFERROR(INDEX(_Tbdd[Heures],AT27),0)</f>
        <v>0</v>
      </c>
      <c r="F27" s="8">
        <f ca="1">IFERROR(INDEX(_Tbdd[Heures],AU27),0)</f>
        <v>0</v>
      </c>
      <c r="G27" s="8">
        <f ca="1">IFERROR(INDEX(_Tbdd[Heures],AV27),0)</f>
        <v>0</v>
      </c>
      <c r="H27" s="8">
        <f ca="1">IFERROR(INDEX(_Tbdd[Heures],AW27),0)</f>
        <v>0</v>
      </c>
      <c r="I27" s="8">
        <f ca="1">IFERROR(INDEX(_Tbdd[Heures],AX27),0)</f>
        <v>0</v>
      </c>
      <c r="J27" s="8">
        <f ca="1">IFERROR(INDEX(_Tbdd[Heures],AY27),0)</f>
        <v>0</v>
      </c>
      <c r="K27" s="8">
        <f ca="1">IFERROR(INDEX(_Tbdd[Heures],AZ27),0)</f>
        <v>0</v>
      </c>
      <c r="L27" s="8">
        <f ca="1">IFERROR(INDEX(_Tbdd[Heures],BA27),0)</f>
        <v>0</v>
      </c>
      <c r="M27" s="8">
        <f ca="1">IFERROR(INDEX(_Tbdd[Heures],BB27),0)</f>
        <v>0</v>
      </c>
      <c r="N27" s="8">
        <f ca="1">IFERROR(INDEX(_Tbdd[Heures],BC27),0)</f>
        <v>0</v>
      </c>
      <c r="O27" s="8">
        <f ca="1">IFERROR(INDEX(_Tbdd[Heures],BD27),0)</f>
        <v>0</v>
      </c>
      <c r="P27" s="8">
        <f ca="1">IFERROR(INDEX(_Tbdd[Heures],BE27),0)</f>
        <v>0</v>
      </c>
      <c r="Q27" s="8">
        <f ca="1">IFERROR(INDEX(_Tbdd[Heures],BF27),0)</f>
        <v>0</v>
      </c>
      <c r="R27" s="8">
        <f ca="1">IFERROR(INDEX(_Tbdd[Heures],BG27),0)</f>
        <v>0</v>
      </c>
      <c r="S27" s="8">
        <f ca="1">IFERROR(INDEX(_Tbdd[Heures],BH27),0)</f>
        <v>0</v>
      </c>
      <c r="T27" s="8">
        <f ca="1">IFERROR(INDEX(_Tbdd[Heures],BI27),0)</f>
        <v>0</v>
      </c>
      <c r="U27" s="8">
        <f ca="1">IFERROR(INDEX(_Tbdd[Heures],BJ27),0)</f>
        <v>0</v>
      </c>
      <c r="V27" s="8">
        <f ca="1">IFERROR(INDEX(_Tbdd[Heures],BK27),0)</f>
        <v>0</v>
      </c>
      <c r="W27" s="8">
        <f ca="1">IFERROR(INDEX(_Tbdd[Heures],BL27),0)</f>
        <v>0</v>
      </c>
      <c r="X27" s="8">
        <f ca="1">IFERROR(INDEX(_Tbdd[Heures],BM27),0)</f>
        <v>0</v>
      </c>
      <c r="Y27" s="8">
        <f ca="1">IFERROR(INDEX(_Tbdd[Heures],BN27),0)</f>
        <v>0</v>
      </c>
      <c r="Z27" s="8">
        <f ca="1">IFERROR(INDEX(_Tbdd[Heures],BO27),0)</f>
        <v>0</v>
      </c>
      <c r="AA27" s="8">
        <f ca="1">IFERROR(INDEX(_Tbdd[Heures],BP27),0)</f>
        <v>0</v>
      </c>
      <c r="AB27" s="8">
        <f ca="1">IFERROR(INDEX(_Tbdd[Heures],BQ27),0)</f>
        <v>0</v>
      </c>
      <c r="AC27" s="8">
        <f ca="1">IFERROR(INDEX(_Tbdd[Heures],BR27),0)</f>
        <v>0</v>
      </c>
      <c r="AD27" s="8">
        <f ca="1">IFERROR(INDEX(_Tbdd[Heures],BS27),0)</f>
        <v>0</v>
      </c>
      <c r="AE27" s="8">
        <f ca="1">IFERROR(INDEX(_Tbdd[Heures],BT27),0)</f>
        <v>0</v>
      </c>
      <c r="AF27" s="8">
        <f ca="1">IFERROR(INDEX(_Tbdd[Heures],BU27),0)</f>
        <v>0</v>
      </c>
      <c r="AG27" s="8">
        <f ca="1">IFERROR(INDEX(_Tbdd[Heures],BV27),0)</f>
        <v>0</v>
      </c>
      <c r="AH27" s="8">
        <f ca="1">IFERROR(INDEX(_Tbdd[Heures],BW27),0)</f>
        <v>0</v>
      </c>
      <c r="AI27" s="8">
        <f ca="1">IFERROR(INDEX(_Tbdd[Heures],BX27),0)</f>
        <v>0</v>
      </c>
      <c r="AJ27" s="8">
        <f ca="1">IFERROR(INDEX(_Tbdd[Heures],BY27),0)</f>
        <v>0</v>
      </c>
      <c r="AK27" s="8">
        <f ca="1">IFERROR(INDEX(_Tbdd[Heures],BZ27),0)</f>
        <v>0</v>
      </c>
      <c r="AL27" s="8">
        <f ca="1">IFERROR(INDEX(_Tbdd[Heures],CA27),0)</f>
        <v>0</v>
      </c>
      <c r="AM27" s="8">
        <f ca="1">IFERROR(INDEX(_Tbdd[Heures],CB27),0)</f>
        <v>0</v>
      </c>
      <c r="AN27" s="21" t="str">
        <f ca="1">IFERROR(INDEX(_Tbdd[Motif],CC27),"")</f>
        <v/>
      </c>
      <c r="AO27" s="21">
        <f ca="1">IFERROR(INDEX(_Tbdd[Heures],CC27),0)</f>
        <v>0</v>
      </c>
      <c r="AP27" s="21">
        <f t="shared" ref="AP27:AP30" ca="1" si="11">SUM(C27:AM27)+AO27</f>
        <v>0</v>
      </c>
      <c r="AR27" s="27" t="str">
        <f ca="1">IFERROR(MATCH($B27&amp;"|"&amp;$B$26*1&amp;"|"&amp;TEXT(AR$8,"[hh]:mm"),_Tbdd[ID],0),"")</f>
        <v/>
      </c>
      <c r="AS27" s="27" t="str">
        <f ca="1">IFERROR(MATCH($B27&amp;"|"&amp;$B$26*1&amp;"|"&amp;TEXT(AS$8,"[hh]:mm"),_Tbdd[ID],0),"")</f>
        <v/>
      </c>
      <c r="AT27" s="27" t="str">
        <f ca="1">IFERROR(MATCH($B27&amp;"|"&amp;$B$26*1&amp;"|"&amp;TEXT(AT$8,"[hh]:mm"),_Tbdd[ID],0),"")</f>
        <v/>
      </c>
      <c r="AU27" s="27" t="str">
        <f ca="1">IFERROR(MATCH($B27&amp;"|"&amp;$B$26*1&amp;"|"&amp;TEXT(AU$8,"[hh]:mm"),_Tbdd[ID],0),"")</f>
        <v/>
      </c>
      <c r="AV27" s="27" t="str">
        <f ca="1">IFERROR(MATCH($B27&amp;"|"&amp;$B$26*1&amp;"|"&amp;TEXT(AV$8,"[hh]:mm"),_Tbdd[ID],0),"")</f>
        <v/>
      </c>
      <c r="AW27" s="27" t="str">
        <f ca="1">IFERROR(MATCH($B27&amp;"|"&amp;$B$26*1&amp;"|"&amp;TEXT(AW$8,"[hh]:mm"),_Tbdd[ID],0),"")</f>
        <v/>
      </c>
      <c r="AX27" s="27" t="str">
        <f ca="1">IFERROR(MATCH($B27&amp;"|"&amp;$B$26*1&amp;"|"&amp;TEXT(AX$8,"[hh]:mm"),_Tbdd[ID],0),"")</f>
        <v/>
      </c>
      <c r="AY27" s="27" t="str">
        <f ca="1">IFERROR(MATCH($B27&amp;"|"&amp;$B$26*1&amp;"|"&amp;TEXT(AY$8,"[hh]:mm"),_Tbdd[ID],0),"")</f>
        <v/>
      </c>
      <c r="AZ27" s="27" t="str">
        <f ca="1">IFERROR(MATCH($B27&amp;"|"&amp;$B$26*1&amp;"|"&amp;TEXT(AZ$8,"[hh]:mm"),_Tbdd[ID],0),"")</f>
        <v/>
      </c>
      <c r="BA27" s="27" t="str">
        <f ca="1">IFERROR(MATCH($B27&amp;"|"&amp;$B$26*1&amp;"|"&amp;TEXT(BA$8,"[hh]:mm"),_Tbdd[ID],0),"")</f>
        <v/>
      </c>
      <c r="BB27" s="27" t="str">
        <f ca="1">IFERROR(MATCH($B27&amp;"|"&amp;$B$26*1&amp;"|"&amp;TEXT(BB$8,"[hh]:mm"),_Tbdd[ID],0),"")</f>
        <v/>
      </c>
      <c r="BC27" s="27" t="str">
        <f ca="1">IFERROR(MATCH($B27&amp;"|"&amp;$B$26*1&amp;"|"&amp;TEXT(BC$8,"[hh]:mm"),_Tbdd[ID],0),"")</f>
        <v/>
      </c>
      <c r="BD27" s="27" t="str">
        <f ca="1">IFERROR(MATCH($B27&amp;"|"&amp;$B$26*1&amp;"|"&amp;TEXT(BD$8,"[hh]:mm"),_Tbdd[ID],0),"")</f>
        <v/>
      </c>
      <c r="BE27" s="27" t="str">
        <f ca="1">IFERROR(MATCH($B27&amp;"|"&amp;$B$26*1&amp;"|"&amp;TEXT(BE$8,"[hh]:mm"),_Tbdd[ID],0),"")</f>
        <v/>
      </c>
      <c r="BF27" s="27" t="str">
        <f ca="1">IFERROR(MATCH($B27&amp;"|"&amp;$B$26*1&amp;"|"&amp;TEXT(BF$8,"[hh]:mm"),_Tbdd[ID],0),"")</f>
        <v/>
      </c>
      <c r="BG27" s="27" t="str">
        <f ca="1">IFERROR(MATCH($B27&amp;"|"&amp;$B$26*1&amp;"|"&amp;TEXT(BG$8,"[hh]:mm"),_Tbdd[ID],0),"")</f>
        <v/>
      </c>
      <c r="BH27" s="27" t="str">
        <f ca="1">IFERROR(MATCH($B27&amp;"|"&amp;$B$26*1&amp;"|"&amp;TEXT(BH$8,"[hh]:mm"),_Tbdd[ID],0),"")</f>
        <v/>
      </c>
      <c r="BI27" s="27" t="str">
        <f ca="1">IFERROR(MATCH($B27&amp;"|"&amp;$B$26*1&amp;"|"&amp;TEXT(BI$8,"[hh]:mm"),_Tbdd[ID],0),"")</f>
        <v/>
      </c>
      <c r="BJ27" s="27" t="str">
        <f ca="1">IFERROR(MATCH($B27&amp;"|"&amp;$B$26*1&amp;"|"&amp;TEXT(BJ$8,"[hh]:mm"),_Tbdd[ID],0),"")</f>
        <v/>
      </c>
      <c r="BK27" s="27" t="str">
        <f ca="1">IFERROR(MATCH($B27&amp;"|"&amp;$B$26*1&amp;"|"&amp;TEXT(BK$8,"[hh]:mm"),_Tbdd[ID],0),"")</f>
        <v/>
      </c>
      <c r="BL27" s="27" t="str">
        <f ca="1">IFERROR(MATCH($B27&amp;"|"&amp;$B$26*1&amp;"|"&amp;TEXT(BL$8,"[hh]:mm"),_Tbdd[ID],0),"")</f>
        <v/>
      </c>
      <c r="BM27" s="27" t="str">
        <f ca="1">IFERROR(MATCH($B27&amp;"|"&amp;$B$26*1&amp;"|"&amp;TEXT(BM$8,"[hh]:mm"),_Tbdd[ID],0),"")</f>
        <v/>
      </c>
      <c r="BN27" s="27" t="str">
        <f ca="1">IFERROR(MATCH($B27&amp;"|"&amp;$B$26*1&amp;"|"&amp;TEXT(BN$8,"[hh]:mm"),_Tbdd[ID],0),"")</f>
        <v/>
      </c>
      <c r="BO27" s="27" t="str">
        <f ca="1">IFERROR(MATCH($B27&amp;"|"&amp;$B$26*1&amp;"|"&amp;TEXT(BO$8,"[hh]:mm"),_Tbdd[ID],0),"")</f>
        <v/>
      </c>
      <c r="BP27" s="27" t="str">
        <f ca="1">IFERROR(MATCH($B27&amp;"|"&amp;$B$26*1&amp;"|"&amp;TEXT(BP$8,"[hh]:mm"),_Tbdd[ID],0),"")</f>
        <v/>
      </c>
      <c r="BQ27" s="27" t="str">
        <f ca="1">IFERROR(MATCH($B27&amp;"|"&amp;$B$26*1&amp;"|"&amp;TEXT(BQ$8,"[hh]:mm"),_Tbdd[ID],0),"")</f>
        <v/>
      </c>
      <c r="BR27" s="27" t="str">
        <f ca="1">IFERROR(MATCH($B27&amp;"|"&amp;$B$26*1&amp;"|"&amp;TEXT(BR$8,"[hh]:mm"),_Tbdd[ID],0),"")</f>
        <v/>
      </c>
      <c r="BS27" s="27" t="str">
        <f ca="1">IFERROR(MATCH($B27&amp;"|"&amp;$B$26*1&amp;"|"&amp;TEXT(BS$8,"[hh]:mm"),_Tbdd[ID],0),"")</f>
        <v/>
      </c>
      <c r="BT27" s="27" t="str">
        <f ca="1">IFERROR(MATCH($B27&amp;"|"&amp;$B$26*1&amp;"|"&amp;TEXT(BT$8,"[hh]:mm"),_Tbdd[ID],0),"")</f>
        <v/>
      </c>
      <c r="BU27" s="27" t="str">
        <f ca="1">IFERROR(MATCH($B27&amp;"|"&amp;$B$26*1&amp;"|"&amp;TEXT(BU$8,"[hh]:mm"),_Tbdd[ID],0),"")</f>
        <v/>
      </c>
      <c r="BV27" s="27" t="str">
        <f ca="1">IFERROR(MATCH($B27&amp;"|"&amp;$B$26*1&amp;"|"&amp;TEXT(BV$8,"[hh]:mm"),_Tbdd[ID],0),"")</f>
        <v/>
      </c>
      <c r="BW27" s="27" t="str">
        <f ca="1">IFERROR(MATCH($B27&amp;"|"&amp;$B$26*1&amp;"|"&amp;TEXT(BW$8,"[hh]:mm"),_Tbdd[ID],0),"")</f>
        <v/>
      </c>
      <c r="BX27" s="27" t="str">
        <f ca="1">IFERROR(MATCH($B27&amp;"|"&amp;$B$26*1&amp;"|"&amp;TEXT(BX$8,"[hh]:mm"),_Tbdd[ID],0),"")</f>
        <v/>
      </c>
      <c r="BY27" s="27" t="str">
        <f ca="1">IFERROR(MATCH($B27&amp;"|"&amp;$B$26*1&amp;"|"&amp;TEXT(BY$8,"[hh]:mm"),_Tbdd[ID],0),"")</f>
        <v/>
      </c>
      <c r="BZ27" s="27" t="str">
        <f ca="1">IFERROR(MATCH($B27&amp;"|"&amp;$B$26*1&amp;"|"&amp;TEXT(BZ$8,"[hh]:mm"),_Tbdd[ID],0),"")</f>
        <v/>
      </c>
      <c r="CA27" s="27" t="str">
        <f ca="1">IFERROR(MATCH($B27&amp;"|"&amp;$B$26*1&amp;"|"&amp;TEXT(CA$8,"[hh]:mm"),_Tbdd[ID],0),"")</f>
        <v/>
      </c>
      <c r="CB27" s="27" t="str">
        <f ca="1">IFERROR(MATCH($B27&amp;"|"&amp;$B$26*1&amp;"|"&amp;TEXT(CB$8,"[hh]:mm"),_Tbdd[ID],0),"")</f>
        <v/>
      </c>
      <c r="CC27" s="27" t="str">
        <f ca="1">IFERROR(MATCH($B27&amp;"|"&amp;$B$26*1&amp;"|"&amp;"00:00",_Tbdd[ID],0),"")</f>
        <v/>
      </c>
    </row>
    <row r="28" spans="1:81" s="15" customFormat="1" ht="10.5" x14ac:dyDescent="0.25">
      <c r="A28" s="54">
        <f>ROW()-ROW(_jeu)</f>
        <v>2</v>
      </c>
      <c r="B28" s="28" t="str">
        <f t="array" aca="1" ref="B28" ca="1">IFERROR(INDEX(_TEmployes[Employés],SMALL(IF(INDIRECT("_TEmployes["&amp;_an_sem&amp;"]")&lt;&gt;"",ROW(INDIRECT("_TEmployes["&amp;_an_sem&amp;"]"))-ROW(INDIRECT("_TEmployes[[#En-têtes];["&amp;_an_sem&amp;"]]")),9^9),A28)),"")</f>
        <v>Izumi</v>
      </c>
      <c r="C28" s="8">
        <f ca="1">IFERROR(INDEX(_Tbdd[Heures],AR28),0)</f>
        <v>0</v>
      </c>
      <c r="D28" s="8">
        <f ca="1">IFERROR(INDEX(_Tbdd[Heures],AS28),0)</f>
        <v>0</v>
      </c>
      <c r="E28" s="8">
        <f ca="1">IFERROR(INDEX(_Tbdd[Heures],AT28),0)</f>
        <v>0</v>
      </c>
      <c r="F28" s="8">
        <f ca="1">IFERROR(INDEX(_Tbdd[Heures],AU28),0)</f>
        <v>0</v>
      </c>
      <c r="G28" s="8">
        <f ca="1">IFERROR(INDEX(_Tbdd[Heures],AV28),0)</f>
        <v>0</v>
      </c>
      <c r="H28" s="8">
        <f ca="1">IFERROR(INDEX(_Tbdd[Heures],AW28),0)</f>
        <v>0</v>
      </c>
      <c r="I28" s="8">
        <f ca="1">IFERROR(INDEX(_Tbdd[Heures],AX28),0)</f>
        <v>0</v>
      </c>
      <c r="J28" s="8">
        <f ca="1">IFERROR(INDEX(_Tbdd[Heures],AY28),0)</f>
        <v>0</v>
      </c>
      <c r="K28" s="8">
        <f ca="1">IFERROR(INDEX(_Tbdd[Heures],AZ28),0)</f>
        <v>0</v>
      </c>
      <c r="L28" s="8">
        <f ca="1">IFERROR(INDEX(_Tbdd[Heures],BA28),0)</f>
        <v>0</v>
      </c>
      <c r="M28" s="8">
        <f ca="1">IFERROR(INDEX(_Tbdd[Heures],BB28),0)</f>
        <v>0</v>
      </c>
      <c r="N28" s="8">
        <f ca="1">IFERROR(INDEX(_Tbdd[Heures],BC28),0)</f>
        <v>0</v>
      </c>
      <c r="O28" s="8">
        <f ca="1">IFERROR(INDEX(_Tbdd[Heures],BD28),0)</f>
        <v>0</v>
      </c>
      <c r="P28" s="8">
        <f ca="1">IFERROR(INDEX(_Tbdd[Heures],BE28),0)</f>
        <v>0</v>
      </c>
      <c r="Q28" s="8">
        <f ca="1">IFERROR(INDEX(_Tbdd[Heures],BF28),0)</f>
        <v>0</v>
      </c>
      <c r="R28" s="8">
        <f ca="1">IFERROR(INDEX(_Tbdd[Heures],BG28),0)</f>
        <v>0</v>
      </c>
      <c r="S28" s="8">
        <f ca="1">IFERROR(INDEX(_Tbdd[Heures],BH28),0)</f>
        <v>0</v>
      </c>
      <c r="T28" s="8">
        <f ca="1">IFERROR(INDEX(_Tbdd[Heures],BI28),0)</f>
        <v>0</v>
      </c>
      <c r="U28" s="8">
        <f ca="1">IFERROR(INDEX(_Tbdd[Heures],BJ28),0)</f>
        <v>0</v>
      </c>
      <c r="V28" s="8">
        <f ca="1">IFERROR(INDEX(_Tbdd[Heures],BK28),0)</f>
        <v>0</v>
      </c>
      <c r="W28" s="8">
        <f ca="1">IFERROR(INDEX(_Tbdd[Heures],BL28),0)</f>
        <v>0</v>
      </c>
      <c r="X28" s="8">
        <f ca="1">IFERROR(INDEX(_Tbdd[Heures],BM28),0)</f>
        <v>0</v>
      </c>
      <c r="Y28" s="8">
        <f ca="1">IFERROR(INDEX(_Tbdd[Heures],BN28),0)</f>
        <v>0</v>
      </c>
      <c r="Z28" s="8">
        <f ca="1">IFERROR(INDEX(_Tbdd[Heures],BO28),0)</f>
        <v>0</v>
      </c>
      <c r="AA28" s="8">
        <f ca="1">IFERROR(INDEX(_Tbdd[Heures],BP28),0)</f>
        <v>0</v>
      </c>
      <c r="AB28" s="8">
        <f ca="1">IFERROR(INDEX(_Tbdd[Heures],BQ28),0)</f>
        <v>0</v>
      </c>
      <c r="AC28" s="8">
        <f ca="1">IFERROR(INDEX(_Tbdd[Heures],BR28),0)</f>
        <v>0</v>
      </c>
      <c r="AD28" s="8">
        <f ca="1">IFERROR(INDEX(_Tbdd[Heures],BS28),0)</f>
        <v>0</v>
      </c>
      <c r="AE28" s="8">
        <f ca="1">IFERROR(INDEX(_Tbdd[Heures],BT28),0)</f>
        <v>0</v>
      </c>
      <c r="AF28" s="8">
        <f ca="1">IFERROR(INDEX(_Tbdd[Heures],BU28),0)</f>
        <v>0</v>
      </c>
      <c r="AG28" s="8">
        <f ca="1">IFERROR(INDEX(_Tbdd[Heures],BV28),0)</f>
        <v>0</v>
      </c>
      <c r="AH28" s="8">
        <f ca="1">IFERROR(INDEX(_Tbdd[Heures],BW28),0)</f>
        <v>0</v>
      </c>
      <c r="AI28" s="8">
        <f ca="1">IFERROR(INDEX(_Tbdd[Heures],BX28),0)</f>
        <v>0</v>
      </c>
      <c r="AJ28" s="8">
        <f ca="1">IFERROR(INDEX(_Tbdd[Heures],BY28),0)</f>
        <v>0</v>
      </c>
      <c r="AK28" s="8">
        <f ca="1">IFERROR(INDEX(_Tbdd[Heures],BZ28),0)</f>
        <v>0</v>
      </c>
      <c r="AL28" s="8">
        <f ca="1">IFERROR(INDEX(_Tbdd[Heures],CA28),0)</f>
        <v>0</v>
      </c>
      <c r="AM28" s="8">
        <f ca="1">IFERROR(INDEX(_Tbdd[Heures],CB28),0)</f>
        <v>0</v>
      </c>
      <c r="AN28" s="21" t="str">
        <f ca="1">IFERROR(INDEX(_Tbdd[Motif],CC28),"")</f>
        <v/>
      </c>
      <c r="AO28" s="21">
        <f ca="1">IFERROR(INDEX(_Tbdd[Heures],CC28),0)</f>
        <v>0</v>
      </c>
      <c r="AP28" s="21">
        <f t="shared" ref="AP28:AP29" ca="1" si="12">SUM(C28:AM28)+AO28</f>
        <v>0</v>
      </c>
      <c r="AR28" s="27" t="str">
        <f ca="1">IFERROR(MATCH($B28&amp;"|"&amp;$B$26*1&amp;"|"&amp;TEXT(AR$8,"[hh]:mm"),_Tbdd[ID],0),"")</f>
        <v/>
      </c>
      <c r="AS28" s="27" t="str">
        <f ca="1">IFERROR(MATCH($B28&amp;"|"&amp;$B$26*1&amp;"|"&amp;TEXT(AS$8,"[hh]:mm"),_Tbdd[ID],0),"")</f>
        <v/>
      </c>
      <c r="AT28" s="27" t="str">
        <f ca="1">IFERROR(MATCH($B28&amp;"|"&amp;$B$26*1&amp;"|"&amp;TEXT(AT$8,"[hh]:mm"),_Tbdd[ID],0),"")</f>
        <v/>
      </c>
      <c r="AU28" s="27" t="str">
        <f ca="1">IFERROR(MATCH($B28&amp;"|"&amp;$B$26*1&amp;"|"&amp;TEXT(AU$8,"[hh]:mm"),_Tbdd[ID],0),"")</f>
        <v/>
      </c>
      <c r="AV28" s="27" t="str">
        <f ca="1">IFERROR(MATCH($B28&amp;"|"&amp;$B$26*1&amp;"|"&amp;TEXT(AV$8,"[hh]:mm"),_Tbdd[ID],0),"")</f>
        <v/>
      </c>
      <c r="AW28" s="27" t="str">
        <f ca="1">IFERROR(MATCH($B28&amp;"|"&amp;$B$26*1&amp;"|"&amp;TEXT(AW$8,"[hh]:mm"),_Tbdd[ID],0),"")</f>
        <v/>
      </c>
      <c r="AX28" s="27" t="str">
        <f ca="1">IFERROR(MATCH($B28&amp;"|"&amp;$B$26*1&amp;"|"&amp;TEXT(AX$8,"[hh]:mm"),_Tbdd[ID],0),"")</f>
        <v/>
      </c>
      <c r="AY28" s="27" t="str">
        <f ca="1">IFERROR(MATCH($B28&amp;"|"&amp;$B$26*1&amp;"|"&amp;TEXT(AY$8,"[hh]:mm"),_Tbdd[ID],0),"")</f>
        <v/>
      </c>
      <c r="AZ28" s="27" t="str">
        <f ca="1">IFERROR(MATCH($B28&amp;"|"&amp;$B$26*1&amp;"|"&amp;TEXT(AZ$8,"[hh]:mm"),_Tbdd[ID],0),"")</f>
        <v/>
      </c>
      <c r="BA28" s="27" t="str">
        <f ca="1">IFERROR(MATCH($B28&amp;"|"&amp;$B$26*1&amp;"|"&amp;TEXT(BA$8,"[hh]:mm"),_Tbdd[ID],0),"")</f>
        <v/>
      </c>
      <c r="BB28" s="27" t="str">
        <f ca="1">IFERROR(MATCH($B28&amp;"|"&amp;$B$26*1&amp;"|"&amp;TEXT(BB$8,"[hh]:mm"),_Tbdd[ID],0),"")</f>
        <v/>
      </c>
      <c r="BC28" s="27" t="str">
        <f ca="1">IFERROR(MATCH($B28&amp;"|"&amp;$B$26*1&amp;"|"&amp;TEXT(BC$8,"[hh]:mm"),_Tbdd[ID],0),"")</f>
        <v/>
      </c>
      <c r="BD28" s="27" t="str">
        <f ca="1">IFERROR(MATCH($B28&amp;"|"&amp;$B$26*1&amp;"|"&amp;TEXT(BD$8,"[hh]:mm"),_Tbdd[ID],0),"")</f>
        <v/>
      </c>
      <c r="BE28" s="27" t="str">
        <f ca="1">IFERROR(MATCH($B28&amp;"|"&amp;$B$26*1&amp;"|"&amp;TEXT(BE$8,"[hh]:mm"),_Tbdd[ID],0),"")</f>
        <v/>
      </c>
      <c r="BF28" s="27" t="str">
        <f ca="1">IFERROR(MATCH($B28&amp;"|"&amp;$B$26*1&amp;"|"&amp;TEXT(BF$8,"[hh]:mm"),_Tbdd[ID],0),"")</f>
        <v/>
      </c>
      <c r="BG28" s="27" t="str">
        <f ca="1">IFERROR(MATCH($B28&amp;"|"&amp;$B$26*1&amp;"|"&amp;TEXT(BG$8,"[hh]:mm"),_Tbdd[ID],0),"")</f>
        <v/>
      </c>
      <c r="BH28" s="27" t="str">
        <f ca="1">IFERROR(MATCH($B28&amp;"|"&amp;$B$26*1&amp;"|"&amp;TEXT(BH$8,"[hh]:mm"),_Tbdd[ID],0),"")</f>
        <v/>
      </c>
      <c r="BI28" s="27" t="str">
        <f ca="1">IFERROR(MATCH($B28&amp;"|"&amp;$B$26*1&amp;"|"&amp;TEXT(BI$8,"[hh]:mm"),_Tbdd[ID],0),"")</f>
        <v/>
      </c>
      <c r="BJ28" s="27" t="str">
        <f ca="1">IFERROR(MATCH($B28&amp;"|"&amp;$B$26*1&amp;"|"&amp;TEXT(BJ$8,"[hh]:mm"),_Tbdd[ID],0),"")</f>
        <v/>
      </c>
      <c r="BK28" s="27" t="str">
        <f ca="1">IFERROR(MATCH($B28&amp;"|"&amp;$B$26*1&amp;"|"&amp;TEXT(BK$8,"[hh]:mm"),_Tbdd[ID],0),"")</f>
        <v/>
      </c>
      <c r="BL28" s="27" t="str">
        <f ca="1">IFERROR(MATCH($B28&amp;"|"&amp;$B$26*1&amp;"|"&amp;TEXT(BL$8,"[hh]:mm"),_Tbdd[ID],0),"")</f>
        <v/>
      </c>
      <c r="BM28" s="27" t="str">
        <f ca="1">IFERROR(MATCH($B28&amp;"|"&amp;$B$26*1&amp;"|"&amp;TEXT(BM$8,"[hh]:mm"),_Tbdd[ID],0),"")</f>
        <v/>
      </c>
      <c r="BN28" s="27" t="str">
        <f ca="1">IFERROR(MATCH($B28&amp;"|"&amp;$B$26*1&amp;"|"&amp;TEXT(BN$8,"[hh]:mm"),_Tbdd[ID],0),"")</f>
        <v/>
      </c>
      <c r="BO28" s="27" t="str">
        <f ca="1">IFERROR(MATCH($B28&amp;"|"&amp;$B$26*1&amp;"|"&amp;TEXT(BO$8,"[hh]:mm"),_Tbdd[ID],0),"")</f>
        <v/>
      </c>
      <c r="BP28" s="27" t="str">
        <f ca="1">IFERROR(MATCH($B28&amp;"|"&amp;$B$26*1&amp;"|"&amp;TEXT(BP$8,"[hh]:mm"),_Tbdd[ID],0),"")</f>
        <v/>
      </c>
      <c r="BQ28" s="27" t="str">
        <f ca="1">IFERROR(MATCH($B28&amp;"|"&amp;$B$26*1&amp;"|"&amp;TEXT(BQ$8,"[hh]:mm"),_Tbdd[ID],0),"")</f>
        <v/>
      </c>
      <c r="BR28" s="27" t="str">
        <f ca="1">IFERROR(MATCH($B28&amp;"|"&amp;$B$26*1&amp;"|"&amp;TEXT(BR$8,"[hh]:mm"),_Tbdd[ID],0),"")</f>
        <v/>
      </c>
      <c r="BS28" s="27" t="str">
        <f ca="1">IFERROR(MATCH($B28&amp;"|"&amp;$B$26*1&amp;"|"&amp;TEXT(BS$8,"[hh]:mm"),_Tbdd[ID],0),"")</f>
        <v/>
      </c>
      <c r="BT28" s="27" t="str">
        <f ca="1">IFERROR(MATCH($B28&amp;"|"&amp;$B$26*1&amp;"|"&amp;TEXT(BT$8,"[hh]:mm"),_Tbdd[ID],0),"")</f>
        <v/>
      </c>
      <c r="BU28" s="27" t="str">
        <f ca="1">IFERROR(MATCH($B28&amp;"|"&amp;$B$26*1&amp;"|"&amp;TEXT(BU$8,"[hh]:mm"),_Tbdd[ID],0),"")</f>
        <v/>
      </c>
      <c r="BV28" s="27" t="str">
        <f ca="1">IFERROR(MATCH($B28&amp;"|"&amp;$B$26*1&amp;"|"&amp;TEXT(BV$8,"[hh]:mm"),_Tbdd[ID],0),"")</f>
        <v/>
      </c>
      <c r="BW28" s="27" t="str">
        <f ca="1">IFERROR(MATCH($B28&amp;"|"&amp;$B$26*1&amp;"|"&amp;TEXT(BW$8,"[hh]:mm"),_Tbdd[ID],0),"")</f>
        <v/>
      </c>
      <c r="BX28" s="27" t="str">
        <f ca="1">IFERROR(MATCH($B28&amp;"|"&amp;$B$26*1&amp;"|"&amp;TEXT(BX$8,"[hh]:mm"),_Tbdd[ID],0),"")</f>
        <v/>
      </c>
      <c r="BY28" s="27" t="str">
        <f ca="1">IFERROR(MATCH($B28&amp;"|"&amp;$B$26*1&amp;"|"&amp;TEXT(BY$8,"[hh]:mm"),_Tbdd[ID],0),"")</f>
        <v/>
      </c>
      <c r="BZ28" s="27" t="str">
        <f ca="1">IFERROR(MATCH($B28&amp;"|"&amp;$B$26*1&amp;"|"&amp;TEXT(BZ$8,"[hh]:mm"),_Tbdd[ID],0),"")</f>
        <v/>
      </c>
      <c r="CA28" s="27" t="str">
        <f ca="1">IFERROR(MATCH($B28&amp;"|"&amp;$B$26*1&amp;"|"&amp;TEXT(CA$8,"[hh]:mm"),_Tbdd[ID],0),"")</f>
        <v/>
      </c>
      <c r="CB28" s="27" t="str">
        <f ca="1">IFERROR(MATCH($B28&amp;"|"&amp;$B$26*1&amp;"|"&amp;TEXT(CB$8,"[hh]:mm"),_Tbdd[ID],0),"")</f>
        <v/>
      </c>
      <c r="CC28" s="27" t="str">
        <f ca="1">IFERROR(MATCH($B28&amp;"|"&amp;$B$26*1&amp;"|"&amp;"00:00",_Tbdd[ID],0),"")</f>
        <v/>
      </c>
    </row>
    <row r="29" spans="1:81" s="15" customFormat="1" ht="10.5" x14ac:dyDescent="0.25">
      <c r="A29" s="54">
        <f>ROW()-ROW(_jeu)</f>
        <v>3</v>
      </c>
      <c r="B29" s="28" t="str">
        <f t="array" aca="1" ref="B29" ca="1">IFERROR(INDEX(_TEmployes[Employés],SMALL(IF(INDIRECT("_TEmployes["&amp;_an_sem&amp;"]")&lt;&gt;"",ROW(INDIRECT("_TEmployes["&amp;_an_sem&amp;"]"))-ROW(INDIRECT("_TEmployes[[#En-têtes];["&amp;_an_sem&amp;"]]")),9^9),A29)),"")</f>
        <v>Naho</v>
      </c>
      <c r="C29" s="8">
        <f ca="1">IFERROR(INDEX(_Tbdd[Heures],AR29),0)</f>
        <v>0</v>
      </c>
      <c r="D29" s="8">
        <f ca="1">IFERROR(INDEX(_Tbdd[Heures],AS29),0)</f>
        <v>0</v>
      </c>
      <c r="E29" s="8">
        <f ca="1">IFERROR(INDEX(_Tbdd[Heures],AT29),0)</f>
        <v>0</v>
      </c>
      <c r="F29" s="8">
        <f ca="1">IFERROR(INDEX(_Tbdd[Heures],AU29),0)</f>
        <v>0</v>
      </c>
      <c r="G29" s="8">
        <f ca="1">IFERROR(INDEX(_Tbdd[Heures],AV29),0)</f>
        <v>0</v>
      </c>
      <c r="H29" s="8">
        <f ca="1">IFERROR(INDEX(_Tbdd[Heures],AW29),0)</f>
        <v>0</v>
      </c>
      <c r="I29" s="8">
        <f ca="1">IFERROR(INDEX(_Tbdd[Heures],AX29),0)</f>
        <v>0</v>
      </c>
      <c r="J29" s="8">
        <f ca="1">IFERROR(INDEX(_Tbdd[Heures],AY29),0)</f>
        <v>0</v>
      </c>
      <c r="K29" s="8">
        <f ca="1">IFERROR(INDEX(_Tbdd[Heures],AZ29),0)</f>
        <v>0</v>
      </c>
      <c r="L29" s="8">
        <f ca="1">IFERROR(INDEX(_Tbdd[Heures],BA29),0)</f>
        <v>0</v>
      </c>
      <c r="M29" s="8">
        <f ca="1">IFERROR(INDEX(_Tbdd[Heures],BB29),0)</f>
        <v>0</v>
      </c>
      <c r="N29" s="8">
        <f ca="1">IFERROR(INDEX(_Tbdd[Heures],BC29),0)</f>
        <v>0</v>
      </c>
      <c r="O29" s="8">
        <f ca="1">IFERROR(INDEX(_Tbdd[Heures],BD29),0)</f>
        <v>0</v>
      </c>
      <c r="P29" s="8">
        <f ca="1">IFERROR(INDEX(_Tbdd[Heures],BE29),0)</f>
        <v>0</v>
      </c>
      <c r="Q29" s="8">
        <f ca="1">IFERROR(INDEX(_Tbdd[Heures],BF29),0)</f>
        <v>0</v>
      </c>
      <c r="R29" s="8">
        <f ca="1">IFERROR(INDEX(_Tbdd[Heures],BG29),0)</f>
        <v>0</v>
      </c>
      <c r="S29" s="8">
        <f ca="1">IFERROR(INDEX(_Tbdd[Heures],BH29),0)</f>
        <v>0</v>
      </c>
      <c r="T29" s="8">
        <f ca="1">IFERROR(INDEX(_Tbdd[Heures],BI29),0)</f>
        <v>0</v>
      </c>
      <c r="U29" s="8">
        <f ca="1">IFERROR(INDEX(_Tbdd[Heures],BJ29),0)</f>
        <v>0</v>
      </c>
      <c r="V29" s="8">
        <f ca="1">IFERROR(INDEX(_Tbdd[Heures],BK29),0)</f>
        <v>0</v>
      </c>
      <c r="W29" s="8">
        <f ca="1">IFERROR(INDEX(_Tbdd[Heures],BL29),0)</f>
        <v>0</v>
      </c>
      <c r="X29" s="8">
        <f ca="1">IFERROR(INDEX(_Tbdd[Heures],BM29),0)</f>
        <v>0</v>
      </c>
      <c r="Y29" s="8">
        <f ca="1">IFERROR(INDEX(_Tbdd[Heures],BN29),0)</f>
        <v>0</v>
      </c>
      <c r="Z29" s="8">
        <f ca="1">IFERROR(INDEX(_Tbdd[Heures],BO29),0)</f>
        <v>0</v>
      </c>
      <c r="AA29" s="8">
        <f ca="1">IFERROR(INDEX(_Tbdd[Heures],BP29),0)</f>
        <v>0</v>
      </c>
      <c r="AB29" s="8">
        <f ca="1">IFERROR(INDEX(_Tbdd[Heures],BQ29),0)</f>
        <v>0</v>
      </c>
      <c r="AC29" s="8">
        <f ca="1">IFERROR(INDEX(_Tbdd[Heures],BR29),0)</f>
        <v>0</v>
      </c>
      <c r="AD29" s="8">
        <f ca="1">IFERROR(INDEX(_Tbdd[Heures],BS29),0)</f>
        <v>0</v>
      </c>
      <c r="AE29" s="8">
        <f ca="1">IFERROR(INDEX(_Tbdd[Heures],BT29),0)</f>
        <v>0</v>
      </c>
      <c r="AF29" s="8">
        <f ca="1">IFERROR(INDEX(_Tbdd[Heures],BU29),0)</f>
        <v>0</v>
      </c>
      <c r="AG29" s="8">
        <f ca="1">IFERROR(INDEX(_Tbdd[Heures],BV29),0)</f>
        <v>0</v>
      </c>
      <c r="AH29" s="8">
        <f ca="1">IFERROR(INDEX(_Tbdd[Heures],BW29),0)</f>
        <v>0</v>
      </c>
      <c r="AI29" s="8">
        <f ca="1">IFERROR(INDEX(_Tbdd[Heures],BX29),0)</f>
        <v>0</v>
      </c>
      <c r="AJ29" s="8">
        <f ca="1">IFERROR(INDEX(_Tbdd[Heures],BY29),0)</f>
        <v>0</v>
      </c>
      <c r="AK29" s="8">
        <f ca="1">IFERROR(INDEX(_Tbdd[Heures],BZ29),0)</f>
        <v>0</v>
      </c>
      <c r="AL29" s="8">
        <f ca="1">IFERROR(INDEX(_Tbdd[Heures],CA29),0)</f>
        <v>0</v>
      </c>
      <c r="AM29" s="8">
        <f ca="1">IFERROR(INDEX(_Tbdd[Heures],CB29),0)</f>
        <v>0</v>
      </c>
      <c r="AN29" s="21" t="str">
        <f ca="1">IFERROR(INDEX(_Tbdd[Motif],CC29),"")</f>
        <v/>
      </c>
      <c r="AO29" s="21">
        <f ca="1">IFERROR(INDEX(_Tbdd[Heures],CC29),0)</f>
        <v>0</v>
      </c>
      <c r="AP29" s="21">
        <f t="shared" ca="1" si="12"/>
        <v>0</v>
      </c>
      <c r="AR29" s="27" t="str">
        <f ca="1">IFERROR(MATCH($B29&amp;"|"&amp;$B$26*1&amp;"|"&amp;TEXT(AR$8,"[hh]:mm"),_Tbdd[ID],0),"")</f>
        <v/>
      </c>
      <c r="AS29" s="27" t="str">
        <f ca="1">IFERROR(MATCH($B29&amp;"|"&amp;$B$26*1&amp;"|"&amp;TEXT(AS$8,"[hh]:mm"),_Tbdd[ID],0),"")</f>
        <v/>
      </c>
      <c r="AT29" s="27" t="str">
        <f ca="1">IFERROR(MATCH($B29&amp;"|"&amp;$B$26*1&amp;"|"&amp;TEXT(AT$8,"[hh]:mm"),_Tbdd[ID],0),"")</f>
        <v/>
      </c>
      <c r="AU29" s="27" t="str">
        <f ca="1">IFERROR(MATCH($B29&amp;"|"&amp;$B$26*1&amp;"|"&amp;TEXT(AU$8,"[hh]:mm"),_Tbdd[ID],0),"")</f>
        <v/>
      </c>
      <c r="AV29" s="27" t="str">
        <f ca="1">IFERROR(MATCH($B29&amp;"|"&amp;$B$26*1&amp;"|"&amp;TEXT(AV$8,"[hh]:mm"),_Tbdd[ID],0),"")</f>
        <v/>
      </c>
      <c r="AW29" s="27" t="str">
        <f ca="1">IFERROR(MATCH($B29&amp;"|"&amp;$B$26*1&amp;"|"&amp;TEXT(AW$8,"[hh]:mm"),_Tbdd[ID],0),"")</f>
        <v/>
      </c>
      <c r="AX29" s="27" t="str">
        <f ca="1">IFERROR(MATCH($B29&amp;"|"&amp;$B$26*1&amp;"|"&amp;TEXT(AX$8,"[hh]:mm"),_Tbdd[ID],0),"")</f>
        <v/>
      </c>
      <c r="AY29" s="27" t="str">
        <f ca="1">IFERROR(MATCH($B29&amp;"|"&amp;$B$26*1&amp;"|"&amp;TEXT(AY$8,"[hh]:mm"),_Tbdd[ID],0),"")</f>
        <v/>
      </c>
      <c r="AZ29" s="27" t="str">
        <f ca="1">IFERROR(MATCH($B29&amp;"|"&amp;$B$26*1&amp;"|"&amp;TEXT(AZ$8,"[hh]:mm"),_Tbdd[ID],0),"")</f>
        <v/>
      </c>
      <c r="BA29" s="27" t="str">
        <f ca="1">IFERROR(MATCH($B29&amp;"|"&amp;$B$26*1&amp;"|"&amp;TEXT(BA$8,"[hh]:mm"),_Tbdd[ID],0),"")</f>
        <v/>
      </c>
      <c r="BB29" s="27" t="str">
        <f ca="1">IFERROR(MATCH($B29&amp;"|"&amp;$B$26*1&amp;"|"&amp;TEXT(BB$8,"[hh]:mm"),_Tbdd[ID],0),"")</f>
        <v/>
      </c>
      <c r="BC29" s="27" t="str">
        <f ca="1">IFERROR(MATCH($B29&amp;"|"&amp;$B$26*1&amp;"|"&amp;TEXT(BC$8,"[hh]:mm"),_Tbdd[ID],0),"")</f>
        <v/>
      </c>
      <c r="BD29" s="27" t="str">
        <f ca="1">IFERROR(MATCH($B29&amp;"|"&amp;$B$26*1&amp;"|"&amp;TEXT(BD$8,"[hh]:mm"),_Tbdd[ID],0),"")</f>
        <v/>
      </c>
      <c r="BE29" s="27" t="str">
        <f ca="1">IFERROR(MATCH($B29&amp;"|"&amp;$B$26*1&amp;"|"&amp;TEXT(BE$8,"[hh]:mm"),_Tbdd[ID],0),"")</f>
        <v/>
      </c>
      <c r="BF29" s="27" t="str">
        <f ca="1">IFERROR(MATCH($B29&amp;"|"&amp;$B$26*1&amp;"|"&amp;TEXT(BF$8,"[hh]:mm"),_Tbdd[ID],0),"")</f>
        <v/>
      </c>
      <c r="BG29" s="27" t="str">
        <f ca="1">IFERROR(MATCH($B29&amp;"|"&amp;$B$26*1&amp;"|"&amp;TEXT(BG$8,"[hh]:mm"),_Tbdd[ID],0),"")</f>
        <v/>
      </c>
      <c r="BH29" s="27" t="str">
        <f ca="1">IFERROR(MATCH($B29&amp;"|"&amp;$B$26*1&amp;"|"&amp;TEXT(BH$8,"[hh]:mm"),_Tbdd[ID],0),"")</f>
        <v/>
      </c>
      <c r="BI29" s="27" t="str">
        <f ca="1">IFERROR(MATCH($B29&amp;"|"&amp;$B$26*1&amp;"|"&amp;TEXT(BI$8,"[hh]:mm"),_Tbdd[ID],0),"")</f>
        <v/>
      </c>
      <c r="BJ29" s="27" t="str">
        <f ca="1">IFERROR(MATCH($B29&amp;"|"&amp;$B$26*1&amp;"|"&amp;TEXT(BJ$8,"[hh]:mm"),_Tbdd[ID],0),"")</f>
        <v/>
      </c>
      <c r="BK29" s="27" t="str">
        <f ca="1">IFERROR(MATCH($B29&amp;"|"&amp;$B$26*1&amp;"|"&amp;TEXT(BK$8,"[hh]:mm"),_Tbdd[ID],0),"")</f>
        <v/>
      </c>
      <c r="BL29" s="27" t="str">
        <f ca="1">IFERROR(MATCH($B29&amp;"|"&amp;$B$26*1&amp;"|"&amp;TEXT(BL$8,"[hh]:mm"),_Tbdd[ID],0),"")</f>
        <v/>
      </c>
      <c r="BM29" s="27" t="str">
        <f ca="1">IFERROR(MATCH($B29&amp;"|"&amp;$B$26*1&amp;"|"&amp;TEXT(BM$8,"[hh]:mm"),_Tbdd[ID],0),"")</f>
        <v/>
      </c>
      <c r="BN29" s="27" t="str">
        <f ca="1">IFERROR(MATCH($B29&amp;"|"&amp;$B$26*1&amp;"|"&amp;TEXT(BN$8,"[hh]:mm"),_Tbdd[ID],0),"")</f>
        <v/>
      </c>
      <c r="BO29" s="27" t="str">
        <f ca="1">IFERROR(MATCH($B29&amp;"|"&amp;$B$26*1&amp;"|"&amp;TEXT(BO$8,"[hh]:mm"),_Tbdd[ID],0),"")</f>
        <v/>
      </c>
      <c r="BP29" s="27" t="str">
        <f ca="1">IFERROR(MATCH($B29&amp;"|"&amp;$B$26*1&amp;"|"&amp;TEXT(BP$8,"[hh]:mm"),_Tbdd[ID],0),"")</f>
        <v/>
      </c>
      <c r="BQ29" s="27" t="str">
        <f ca="1">IFERROR(MATCH($B29&amp;"|"&amp;$B$26*1&amp;"|"&amp;TEXT(BQ$8,"[hh]:mm"),_Tbdd[ID],0),"")</f>
        <v/>
      </c>
      <c r="BR29" s="27" t="str">
        <f ca="1">IFERROR(MATCH($B29&amp;"|"&amp;$B$26*1&amp;"|"&amp;TEXT(BR$8,"[hh]:mm"),_Tbdd[ID],0),"")</f>
        <v/>
      </c>
      <c r="BS29" s="27" t="str">
        <f ca="1">IFERROR(MATCH($B29&amp;"|"&amp;$B$26*1&amp;"|"&amp;TEXT(BS$8,"[hh]:mm"),_Tbdd[ID],0),"")</f>
        <v/>
      </c>
      <c r="BT29" s="27" t="str">
        <f ca="1">IFERROR(MATCH($B29&amp;"|"&amp;$B$26*1&amp;"|"&amp;TEXT(BT$8,"[hh]:mm"),_Tbdd[ID],0),"")</f>
        <v/>
      </c>
      <c r="BU29" s="27" t="str">
        <f ca="1">IFERROR(MATCH($B29&amp;"|"&amp;$B$26*1&amp;"|"&amp;TEXT(BU$8,"[hh]:mm"),_Tbdd[ID],0),"")</f>
        <v/>
      </c>
      <c r="BV29" s="27" t="str">
        <f ca="1">IFERROR(MATCH($B29&amp;"|"&amp;$B$26*1&amp;"|"&amp;TEXT(BV$8,"[hh]:mm"),_Tbdd[ID],0),"")</f>
        <v/>
      </c>
      <c r="BW29" s="27" t="str">
        <f ca="1">IFERROR(MATCH($B29&amp;"|"&amp;$B$26*1&amp;"|"&amp;TEXT(BW$8,"[hh]:mm"),_Tbdd[ID],0),"")</f>
        <v/>
      </c>
      <c r="BX29" s="27" t="str">
        <f ca="1">IFERROR(MATCH($B29&amp;"|"&amp;$B$26*1&amp;"|"&amp;TEXT(BX$8,"[hh]:mm"),_Tbdd[ID],0),"")</f>
        <v/>
      </c>
      <c r="BY29" s="27" t="str">
        <f ca="1">IFERROR(MATCH($B29&amp;"|"&amp;$B$26*1&amp;"|"&amp;TEXT(BY$8,"[hh]:mm"),_Tbdd[ID],0),"")</f>
        <v/>
      </c>
      <c r="BZ29" s="27" t="str">
        <f ca="1">IFERROR(MATCH($B29&amp;"|"&amp;$B$26*1&amp;"|"&amp;TEXT(BZ$8,"[hh]:mm"),_Tbdd[ID],0),"")</f>
        <v/>
      </c>
      <c r="CA29" s="27" t="str">
        <f ca="1">IFERROR(MATCH($B29&amp;"|"&amp;$B$26*1&amp;"|"&amp;TEXT(CA$8,"[hh]:mm"),_Tbdd[ID],0),"")</f>
        <v/>
      </c>
      <c r="CB29" s="27" t="str">
        <f ca="1">IFERROR(MATCH($B29&amp;"|"&amp;$B$26*1&amp;"|"&amp;TEXT(CB$8,"[hh]:mm"),_Tbdd[ID],0),"")</f>
        <v/>
      </c>
      <c r="CC29" s="27" t="str">
        <f ca="1">IFERROR(MATCH($B29&amp;"|"&amp;$B$26*1&amp;"|"&amp;"00:00",_Tbdd[ID],0),"")</f>
        <v/>
      </c>
    </row>
    <row r="30" spans="1:81" s="15" customFormat="1" ht="10.5" x14ac:dyDescent="0.25">
      <c r="A30" s="54">
        <f>ROW()-ROW(_jeu)</f>
        <v>4</v>
      </c>
      <c r="B30" s="28" t="str">
        <f t="array" aca="1" ref="B30" ca="1">IFERROR(INDEX(_TEmployes[Employés],SMALL(IF(INDIRECT("_TEmployes["&amp;_an_sem&amp;"]")&lt;&gt;"",ROW(INDIRECT("_TEmployes["&amp;_an_sem&amp;"]"))-ROW(INDIRECT("_TEmployes[[#En-têtes];["&amp;_an_sem&amp;"]]")),9^9),A30)),"")</f>
        <v xml:space="preserve">Kyoko </v>
      </c>
      <c r="C30" s="8">
        <f ca="1">IFERROR(INDEX(_Tbdd[Heures],AR30),0)</f>
        <v>0</v>
      </c>
      <c r="D30" s="8">
        <f ca="1">IFERROR(INDEX(_Tbdd[Heures],AS30),0)</f>
        <v>0</v>
      </c>
      <c r="E30" s="8">
        <f ca="1">IFERROR(INDEX(_Tbdd[Heures],AT30),0)</f>
        <v>0</v>
      </c>
      <c r="F30" s="8">
        <f ca="1">IFERROR(INDEX(_Tbdd[Heures],AU30),0)</f>
        <v>0</v>
      </c>
      <c r="G30" s="8">
        <f ca="1">IFERROR(INDEX(_Tbdd[Heures],AV30),0)</f>
        <v>0</v>
      </c>
      <c r="H30" s="8">
        <f ca="1">IFERROR(INDEX(_Tbdd[Heures],AW30),0)</f>
        <v>0</v>
      </c>
      <c r="I30" s="8">
        <f ca="1">IFERROR(INDEX(_Tbdd[Heures],AX30),0)</f>
        <v>0</v>
      </c>
      <c r="J30" s="8">
        <f ca="1">IFERROR(INDEX(_Tbdd[Heures],AY30),0)</f>
        <v>0</v>
      </c>
      <c r="K30" s="8">
        <f ca="1">IFERROR(INDEX(_Tbdd[Heures],AZ30),0)</f>
        <v>0</v>
      </c>
      <c r="L30" s="8">
        <f ca="1">IFERROR(INDEX(_Tbdd[Heures],BA30),0)</f>
        <v>0</v>
      </c>
      <c r="M30" s="8">
        <f ca="1">IFERROR(INDEX(_Tbdd[Heures],BB30),0)</f>
        <v>0</v>
      </c>
      <c r="N30" s="8">
        <f ca="1">IFERROR(INDEX(_Tbdd[Heures],BC30),0)</f>
        <v>0</v>
      </c>
      <c r="O30" s="8">
        <f ca="1">IFERROR(INDEX(_Tbdd[Heures],BD30),0)</f>
        <v>0</v>
      </c>
      <c r="P30" s="8">
        <f ca="1">IFERROR(INDEX(_Tbdd[Heures],BE30),0)</f>
        <v>0</v>
      </c>
      <c r="Q30" s="8">
        <f ca="1">IFERROR(INDEX(_Tbdd[Heures],BF30),0)</f>
        <v>0</v>
      </c>
      <c r="R30" s="8">
        <f ca="1">IFERROR(INDEX(_Tbdd[Heures],BG30),0)</f>
        <v>0</v>
      </c>
      <c r="S30" s="8">
        <f ca="1">IFERROR(INDEX(_Tbdd[Heures],BH30),0)</f>
        <v>0</v>
      </c>
      <c r="T30" s="8">
        <f ca="1">IFERROR(INDEX(_Tbdd[Heures],BI30),0)</f>
        <v>0</v>
      </c>
      <c r="U30" s="8">
        <f ca="1">IFERROR(INDEX(_Tbdd[Heures],BJ30),0)</f>
        <v>0</v>
      </c>
      <c r="V30" s="8">
        <f ca="1">IFERROR(INDEX(_Tbdd[Heures],BK30),0)</f>
        <v>0</v>
      </c>
      <c r="W30" s="8">
        <f ca="1">IFERROR(INDEX(_Tbdd[Heures],BL30),0)</f>
        <v>0</v>
      </c>
      <c r="X30" s="8">
        <f ca="1">IFERROR(INDEX(_Tbdd[Heures],BM30),0)</f>
        <v>0</v>
      </c>
      <c r="Y30" s="8">
        <f ca="1">IFERROR(INDEX(_Tbdd[Heures],BN30),0)</f>
        <v>0</v>
      </c>
      <c r="Z30" s="8">
        <f ca="1">IFERROR(INDEX(_Tbdd[Heures],BO30),0)</f>
        <v>0</v>
      </c>
      <c r="AA30" s="8">
        <f ca="1">IFERROR(INDEX(_Tbdd[Heures],BP30),0)</f>
        <v>0</v>
      </c>
      <c r="AB30" s="8">
        <f ca="1">IFERROR(INDEX(_Tbdd[Heures],BQ30),0)</f>
        <v>0</v>
      </c>
      <c r="AC30" s="8">
        <f ca="1">IFERROR(INDEX(_Tbdd[Heures],BR30),0)</f>
        <v>0</v>
      </c>
      <c r="AD30" s="8">
        <f ca="1">IFERROR(INDEX(_Tbdd[Heures],BS30),0)</f>
        <v>0</v>
      </c>
      <c r="AE30" s="8">
        <f ca="1">IFERROR(INDEX(_Tbdd[Heures],BT30),0)</f>
        <v>0</v>
      </c>
      <c r="AF30" s="8">
        <f ca="1">IFERROR(INDEX(_Tbdd[Heures],BU30),0)</f>
        <v>0</v>
      </c>
      <c r="AG30" s="8">
        <f ca="1">IFERROR(INDEX(_Tbdd[Heures],BV30),0)</f>
        <v>0</v>
      </c>
      <c r="AH30" s="8">
        <f ca="1">IFERROR(INDEX(_Tbdd[Heures],BW30),0)</f>
        <v>0</v>
      </c>
      <c r="AI30" s="8">
        <f ca="1">IFERROR(INDEX(_Tbdd[Heures],BX30),0)</f>
        <v>0</v>
      </c>
      <c r="AJ30" s="8">
        <f ca="1">IFERROR(INDEX(_Tbdd[Heures],BY30),0)</f>
        <v>0</v>
      </c>
      <c r="AK30" s="8">
        <f ca="1">IFERROR(INDEX(_Tbdd[Heures],BZ30),0)</f>
        <v>0</v>
      </c>
      <c r="AL30" s="8">
        <f ca="1">IFERROR(INDEX(_Tbdd[Heures],CA30),0)</f>
        <v>0</v>
      </c>
      <c r="AM30" s="8">
        <f ca="1">IFERROR(INDEX(_Tbdd[Heures],CB30),0)</f>
        <v>0</v>
      </c>
      <c r="AN30" s="21" t="str">
        <f ca="1">IFERROR(INDEX(_Tbdd[Motif],CC30),"")</f>
        <v/>
      </c>
      <c r="AO30" s="21">
        <f ca="1">IFERROR(INDEX(_Tbdd[Heures],CC30),0)</f>
        <v>0</v>
      </c>
      <c r="AP30" s="21">
        <f t="shared" ca="1" si="11"/>
        <v>0</v>
      </c>
      <c r="AR30" s="27" t="str">
        <f ca="1">IFERROR(MATCH($B30&amp;"|"&amp;$B$26*1&amp;"|"&amp;TEXT(AR$8,"[hh]:mm"),_Tbdd[ID],0),"")</f>
        <v/>
      </c>
      <c r="AS30" s="27" t="str">
        <f ca="1">IFERROR(MATCH($B30&amp;"|"&amp;$B$26*1&amp;"|"&amp;TEXT(AS$8,"[hh]:mm"),_Tbdd[ID],0),"")</f>
        <v/>
      </c>
      <c r="AT30" s="27" t="str">
        <f ca="1">IFERROR(MATCH($B30&amp;"|"&amp;$B$26*1&amp;"|"&amp;TEXT(AT$8,"[hh]:mm"),_Tbdd[ID],0),"")</f>
        <v/>
      </c>
      <c r="AU30" s="27" t="str">
        <f ca="1">IFERROR(MATCH($B30&amp;"|"&amp;$B$26*1&amp;"|"&amp;TEXT(AU$8,"[hh]:mm"),_Tbdd[ID],0),"")</f>
        <v/>
      </c>
      <c r="AV30" s="27" t="str">
        <f ca="1">IFERROR(MATCH($B30&amp;"|"&amp;$B$26*1&amp;"|"&amp;TEXT(AV$8,"[hh]:mm"),_Tbdd[ID],0),"")</f>
        <v/>
      </c>
      <c r="AW30" s="27" t="str">
        <f ca="1">IFERROR(MATCH($B30&amp;"|"&amp;$B$26*1&amp;"|"&amp;TEXT(AW$8,"[hh]:mm"),_Tbdd[ID],0),"")</f>
        <v/>
      </c>
      <c r="AX30" s="27" t="str">
        <f ca="1">IFERROR(MATCH($B30&amp;"|"&amp;$B$26*1&amp;"|"&amp;TEXT(AX$8,"[hh]:mm"),_Tbdd[ID],0),"")</f>
        <v/>
      </c>
      <c r="AY30" s="27" t="str">
        <f ca="1">IFERROR(MATCH($B30&amp;"|"&amp;$B$26*1&amp;"|"&amp;TEXT(AY$8,"[hh]:mm"),_Tbdd[ID],0),"")</f>
        <v/>
      </c>
      <c r="AZ30" s="27" t="str">
        <f ca="1">IFERROR(MATCH($B30&amp;"|"&amp;$B$26*1&amp;"|"&amp;TEXT(AZ$8,"[hh]:mm"),_Tbdd[ID],0),"")</f>
        <v/>
      </c>
      <c r="BA30" s="27" t="str">
        <f ca="1">IFERROR(MATCH($B30&amp;"|"&amp;$B$26*1&amp;"|"&amp;TEXT(BA$8,"[hh]:mm"),_Tbdd[ID],0),"")</f>
        <v/>
      </c>
      <c r="BB30" s="27" t="str">
        <f ca="1">IFERROR(MATCH($B30&amp;"|"&amp;$B$26*1&amp;"|"&amp;TEXT(BB$8,"[hh]:mm"),_Tbdd[ID],0),"")</f>
        <v/>
      </c>
      <c r="BC30" s="27" t="str">
        <f ca="1">IFERROR(MATCH($B30&amp;"|"&amp;$B$26*1&amp;"|"&amp;TEXT(BC$8,"[hh]:mm"),_Tbdd[ID],0),"")</f>
        <v/>
      </c>
      <c r="BD30" s="27" t="str">
        <f ca="1">IFERROR(MATCH($B30&amp;"|"&amp;$B$26*1&amp;"|"&amp;TEXT(BD$8,"[hh]:mm"),_Tbdd[ID],0),"")</f>
        <v/>
      </c>
      <c r="BE30" s="27" t="str">
        <f ca="1">IFERROR(MATCH($B30&amp;"|"&amp;$B$26*1&amp;"|"&amp;TEXT(BE$8,"[hh]:mm"),_Tbdd[ID],0),"")</f>
        <v/>
      </c>
      <c r="BF30" s="27" t="str">
        <f ca="1">IFERROR(MATCH($B30&amp;"|"&amp;$B$26*1&amp;"|"&amp;TEXT(BF$8,"[hh]:mm"),_Tbdd[ID],0),"")</f>
        <v/>
      </c>
      <c r="BG30" s="27" t="str">
        <f ca="1">IFERROR(MATCH($B30&amp;"|"&amp;$B$26*1&amp;"|"&amp;TEXT(BG$8,"[hh]:mm"),_Tbdd[ID],0),"")</f>
        <v/>
      </c>
      <c r="BH30" s="27" t="str">
        <f ca="1">IFERROR(MATCH($B30&amp;"|"&amp;$B$26*1&amp;"|"&amp;TEXT(BH$8,"[hh]:mm"),_Tbdd[ID],0),"")</f>
        <v/>
      </c>
      <c r="BI30" s="27" t="str">
        <f ca="1">IFERROR(MATCH($B30&amp;"|"&amp;$B$26*1&amp;"|"&amp;TEXT(BI$8,"[hh]:mm"),_Tbdd[ID],0),"")</f>
        <v/>
      </c>
      <c r="BJ30" s="27" t="str">
        <f ca="1">IFERROR(MATCH($B30&amp;"|"&amp;$B$26*1&amp;"|"&amp;TEXT(BJ$8,"[hh]:mm"),_Tbdd[ID],0),"")</f>
        <v/>
      </c>
      <c r="BK30" s="27" t="str">
        <f ca="1">IFERROR(MATCH($B30&amp;"|"&amp;$B$26*1&amp;"|"&amp;TEXT(BK$8,"[hh]:mm"),_Tbdd[ID],0),"")</f>
        <v/>
      </c>
      <c r="BL30" s="27" t="str">
        <f ca="1">IFERROR(MATCH($B30&amp;"|"&amp;$B$26*1&amp;"|"&amp;TEXT(BL$8,"[hh]:mm"),_Tbdd[ID],0),"")</f>
        <v/>
      </c>
      <c r="BM30" s="27" t="str">
        <f ca="1">IFERROR(MATCH($B30&amp;"|"&amp;$B$26*1&amp;"|"&amp;TEXT(BM$8,"[hh]:mm"),_Tbdd[ID],0),"")</f>
        <v/>
      </c>
      <c r="BN30" s="27" t="str">
        <f ca="1">IFERROR(MATCH($B30&amp;"|"&amp;$B$26*1&amp;"|"&amp;TEXT(BN$8,"[hh]:mm"),_Tbdd[ID],0),"")</f>
        <v/>
      </c>
      <c r="BO30" s="27" t="str">
        <f ca="1">IFERROR(MATCH($B30&amp;"|"&amp;$B$26*1&amp;"|"&amp;TEXT(BO$8,"[hh]:mm"),_Tbdd[ID],0),"")</f>
        <v/>
      </c>
      <c r="BP30" s="27" t="str">
        <f ca="1">IFERROR(MATCH($B30&amp;"|"&amp;$B$26*1&amp;"|"&amp;TEXT(BP$8,"[hh]:mm"),_Tbdd[ID],0),"")</f>
        <v/>
      </c>
      <c r="BQ30" s="27" t="str">
        <f ca="1">IFERROR(MATCH($B30&amp;"|"&amp;$B$26*1&amp;"|"&amp;TEXT(BQ$8,"[hh]:mm"),_Tbdd[ID],0),"")</f>
        <v/>
      </c>
      <c r="BR30" s="27" t="str">
        <f ca="1">IFERROR(MATCH($B30&amp;"|"&amp;$B$26*1&amp;"|"&amp;TEXT(BR$8,"[hh]:mm"),_Tbdd[ID],0),"")</f>
        <v/>
      </c>
      <c r="BS30" s="27" t="str">
        <f ca="1">IFERROR(MATCH($B30&amp;"|"&amp;$B$26*1&amp;"|"&amp;TEXT(BS$8,"[hh]:mm"),_Tbdd[ID],0),"")</f>
        <v/>
      </c>
      <c r="BT30" s="27" t="str">
        <f ca="1">IFERROR(MATCH($B30&amp;"|"&amp;$B$26*1&amp;"|"&amp;TEXT(BT$8,"[hh]:mm"),_Tbdd[ID],0),"")</f>
        <v/>
      </c>
      <c r="BU30" s="27" t="str">
        <f ca="1">IFERROR(MATCH($B30&amp;"|"&amp;$B$26*1&amp;"|"&amp;TEXT(BU$8,"[hh]:mm"),_Tbdd[ID],0),"")</f>
        <v/>
      </c>
      <c r="BV30" s="27" t="str">
        <f ca="1">IFERROR(MATCH($B30&amp;"|"&amp;$B$26*1&amp;"|"&amp;TEXT(BV$8,"[hh]:mm"),_Tbdd[ID],0),"")</f>
        <v/>
      </c>
      <c r="BW30" s="27" t="str">
        <f ca="1">IFERROR(MATCH($B30&amp;"|"&amp;$B$26*1&amp;"|"&amp;TEXT(BW$8,"[hh]:mm"),_Tbdd[ID],0),"")</f>
        <v/>
      </c>
      <c r="BX30" s="27" t="str">
        <f ca="1">IFERROR(MATCH($B30&amp;"|"&amp;$B$26*1&amp;"|"&amp;TEXT(BX$8,"[hh]:mm"),_Tbdd[ID],0),"")</f>
        <v/>
      </c>
      <c r="BY30" s="27" t="str">
        <f ca="1">IFERROR(MATCH($B30&amp;"|"&amp;$B$26*1&amp;"|"&amp;TEXT(BY$8,"[hh]:mm"),_Tbdd[ID],0),"")</f>
        <v/>
      </c>
      <c r="BZ30" s="27" t="str">
        <f ca="1">IFERROR(MATCH($B30&amp;"|"&amp;$B$26*1&amp;"|"&amp;TEXT(BZ$8,"[hh]:mm"),_Tbdd[ID],0),"")</f>
        <v/>
      </c>
      <c r="CA30" s="27" t="str">
        <f ca="1">IFERROR(MATCH($B30&amp;"|"&amp;$B$26*1&amp;"|"&amp;TEXT(CA$8,"[hh]:mm"),_Tbdd[ID],0),"")</f>
        <v/>
      </c>
      <c r="CB30" s="27" t="str">
        <f ca="1">IFERROR(MATCH($B30&amp;"|"&amp;$B$26*1&amp;"|"&amp;TEXT(CB$8,"[hh]:mm"),_Tbdd[ID],0),"")</f>
        <v/>
      </c>
      <c r="CC30" s="27" t="str">
        <f ca="1">IFERROR(MATCH($B30&amp;"|"&amp;$B$26*1&amp;"|"&amp;"00:00",_Tbdd[ID],0),"")</f>
        <v/>
      </c>
    </row>
    <row r="31" spans="1:81" x14ac:dyDescent="0.3"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</row>
    <row r="32" spans="1:81" s="18" customFormat="1" ht="24.5" x14ac:dyDescent="0.25">
      <c r="A32" s="56"/>
      <c r="B32" s="12">
        <f>B26+1</f>
        <v>43749</v>
      </c>
      <c r="C32" s="19">
        <f>C26</f>
        <v>0.29166666666666669</v>
      </c>
      <c r="D32" s="19">
        <f>D26</f>
        <v>0.3125</v>
      </c>
      <c r="E32" s="19">
        <f>E26</f>
        <v>0.33333333333333298</v>
      </c>
      <c r="F32" s="19">
        <f>F26</f>
        <v>0.35416666666666702</v>
      </c>
      <c r="G32" s="19">
        <f>G26</f>
        <v>0.375</v>
      </c>
      <c r="H32" s="19">
        <f>H26</f>
        <v>0.39583333333333398</v>
      </c>
      <c r="I32" s="19">
        <f>I26</f>
        <v>0.41666666666666702</v>
      </c>
      <c r="J32" s="19">
        <f>J26</f>
        <v>0.4375</v>
      </c>
      <c r="K32" s="19">
        <f>K26</f>
        <v>0.45833333333333398</v>
      </c>
      <c r="L32" s="19">
        <f>L26</f>
        <v>0.47916666666666702</v>
      </c>
      <c r="M32" s="19">
        <f>M26</f>
        <v>0.5</v>
      </c>
      <c r="N32" s="19">
        <f>N26</f>
        <v>0.52083333333333304</v>
      </c>
      <c r="O32" s="19">
        <f>O26</f>
        <v>0.54166666666666696</v>
      </c>
      <c r="P32" s="19">
        <f>P26</f>
        <v>0.5625</v>
      </c>
      <c r="Q32" s="19">
        <f>Q26</f>
        <v>0.58333333333333304</v>
      </c>
      <c r="R32" s="19">
        <f>R26</f>
        <v>0.60416666666666696</v>
      </c>
      <c r="S32" s="19">
        <f>S26</f>
        <v>0.625</v>
      </c>
      <c r="T32" s="19">
        <f>T26</f>
        <v>0.64583333333333304</v>
      </c>
      <c r="U32" s="19">
        <f>U26</f>
        <v>0.66666666666666696</v>
      </c>
      <c r="V32" s="19">
        <f>V26</f>
        <v>0.6875</v>
      </c>
      <c r="W32" s="19">
        <f>W26</f>
        <v>0.70833333333333304</v>
      </c>
      <c r="X32" s="19">
        <f>X26</f>
        <v>0.72916666666666696</v>
      </c>
      <c r="Y32" s="19">
        <f>Y26</f>
        <v>0.75</v>
      </c>
      <c r="Z32" s="19">
        <f>Z26</f>
        <v>0.77083333333333504</v>
      </c>
      <c r="AA32" s="19">
        <f>AA26</f>
        <v>0.79166666666666896</v>
      </c>
      <c r="AB32" s="19">
        <f>AB26</f>
        <v>0.812500000000003</v>
      </c>
      <c r="AC32" s="19">
        <f>AC26</f>
        <v>0.83333333333333703</v>
      </c>
      <c r="AD32" s="19">
        <f>AD26</f>
        <v>0.85416666666666996</v>
      </c>
      <c r="AE32" s="19">
        <f>AE26</f>
        <v>0.875000000000004</v>
      </c>
      <c r="AF32" s="19">
        <f>AF26</f>
        <v>0.89583333333333803</v>
      </c>
      <c r="AG32" s="19">
        <f>AG26</f>
        <v>0.91666666666667196</v>
      </c>
      <c r="AH32" s="19">
        <f>AH26</f>
        <v>0.937500000000006</v>
      </c>
      <c r="AI32" s="19">
        <f>AI26</f>
        <v>0.95833333333334003</v>
      </c>
      <c r="AJ32" s="19">
        <f>AJ26</f>
        <v>0.97916666666667396</v>
      </c>
      <c r="AK32" s="19">
        <f>AK26</f>
        <v>1.00000000000001</v>
      </c>
      <c r="AL32" s="19">
        <f>AL26</f>
        <v>1.0208333333333499</v>
      </c>
      <c r="AM32" s="19">
        <f>AM26</f>
        <v>1.0416666666666801</v>
      </c>
      <c r="AN32" s="11" t="s">
        <v>0</v>
      </c>
      <c r="AO32" s="11" t="s">
        <v>21</v>
      </c>
      <c r="AP32" s="11"/>
      <c r="AR32" s="26">
        <f t="shared" ref="AR32:CC32" si="13">C32</f>
        <v>0.29166666666666669</v>
      </c>
      <c r="AS32" s="26">
        <f t="shared" si="13"/>
        <v>0.3125</v>
      </c>
      <c r="AT32" s="26">
        <f t="shared" si="13"/>
        <v>0.33333333333333298</v>
      </c>
      <c r="AU32" s="26">
        <f t="shared" si="13"/>
        <v>0.35416666666666702</v>
      </c>
      <c r="AV32" s="26">
        <f t="shared" si="13"/>
        <v>0.375</v>
      </c>
      <c r="AW32" s="26">
        <f t="shared" si="13"/>
        <v>0.39583333333333398</v>
      </c>
      <c r="AX32" s="26">
        <f t="shared" si="13"/>
        <v>0.41666666666666702</v>
      </c>
      <c r="AY32" s="26">
        <f t="shared" si="13"/>
        <v>0.4375</v>
      </c>
      <c r="AZ32" s="26">
        <f t="shared" si="13"/>
        <v>0.45833333333333398</v>
      </c>
      <c r="BA32" s="26">
        <f t="shared" si="13"/>
        <v>0.47916666666666702</v>
      </c>
      <c r="BB32" s="26">
        <f t="shared" si="13"/>
        <v>0.5</v>
      </c>
      <c r="BC32" s="26">
        <f t="shared" si="13"/>
        <v>0.52083333333333304</v>
      </c>
      <c r="BD32" s="26">
        <f t="shared" si="13"/>
        <v>0.54166666666666696</v>
      </c>
      <c r="BE32" s="26">
        <f t="shared" si="13"/>
        <v>0.5625</v>
      </c>
      <c r="BF32" s="26">
        <f t="shared" si="13"/>
        <v>0.58333333333333304</v>
      </c>
      <c r="BG32" s="26">
        <f t="shared" si="13"/>
        <v>0.60416666666666696</v>
      </c>
      <c r="BH32" s="26">
        <f t="shared" si="13"/>
        <v>0.625</v>
      </c>
      <c r="BI32" s="26">
        <f t="shared" si="13"/>
        <v>0.64583333333333304</v>
      </c>
      <c r="BJ32" s="26">
        <f t="shared" si="13"/>
        <v>0.66666666666666696</v>
      </c>
      <c r="BK32" s="26">
        <f t="shared" si="13"/>
        <v>0.6875</v>
      </c>
      <c r="BL32" s="26">
        <f t="shared" si="13"/>
        <v>0.70833333333333304</v>
      </c>
      <c r="BM32" s="26">
        <f t="shared" si="13"/>
        <v>0.72916666666666696</v>
      </c>
      <c r="BN32" s="26">
        <f t="shared" si="13"/>
        <v>0.75</v>
      </c>
      <c r="BO32" s="26">
        <f t="shared" si="13"/>
        <v>0.77083333333333504</v>
      </c>
      <c r="BP32" s="26">
        <f t="shared" si="13"/>
        <v>0.79166666666666896</v>
      </c>
      <c r="BQ32" s="26">
        <f t="shared" si="13"/>
        <v>0.812500000000003</v>
      </c>
      <c r="BR32" s="26">
        <f t="shared" si="13"/>
        <v>0.83333333333333703</v>
      </c>
      <c r="BS32" s="26">
        <f t="shared" si="13"/>
        <v>0.85416666666666996</v>
      </c>
      <c r="BT32" s="26">
        <f t="shared" si="13"/>
        <v>0.875000000000004</v>
      </c>
      <c r="BU32" s="26">
        <f t="shared" si="13"/>
        <v>0.89583333333333803</v>
      </c>
      <c r="BV32" s="26">
        <f t="shared" si="13"/>
        <v>0.91666666666667196</v>
      </c>
      <c r="BW32" s="26">
        <f t="shared" si="13"/>
        <v>0.937500000000006</v>
      </c>
      <c r="BX32" s="26">
        <f t="shared" si="13"/>
        <v>0.95833333333334003</v>
      </c>
      <c r="BY32" s="26">
        <f t="shared" si="13"/>
        <v>0.97916666666667396</v>
      </c>
      <c r="BZ32" s="26">
        <f t="shared" si="13"/>
        <v>1.00000000000001</v>
      </c>
      <c r="CA32" s="26">
        <f t="shared" si="13"/>
        <v>1.0208333333333499</v>
      </c>
      <c r="CB32" s="26">
        <f t="shared" si="13"/>
        <v>1.0416666666666801</v>
      </c>
      <c r="CC32" s="26" t="str">
        <f t="shared" si="13"/>
        <v>Absence</v>
      </c>
    </row>
    <row r="33" spans="1:81" s="15" customFormat="1" ht="10.5" x14ac:dyDescent="0.25">
      <c r="A33" s="54">
        <f>ROW()-ROW(_ven)</f>
        <v>1</v>
      </c>
      <c r="B33" s="28" t="str">
        <f t="array" aca="1" ref="B33" ca="1">IFERROR(INDEX(_TEmployes[Employés],SMALL(IF(INDIRECT("_TEmployes["&amp;_an_sem&amp;"]")&lt;&gt;"",ROW(INDIRECT("_TEmployes["&amp;_an_sem&amp;"]"))-ROW(INDIRECT("_TEmployes[[#En-têtes];["&amp;_an_sem&amp;"]]")),9^9),A33)),"")</f>
        <v>Natsuko</v>
      </c>
      <c r="C33" s="8">
        <f ca="1">IFERROR(INDEX(_Tbdd[Heures],AR33),0)</f>
        <v>0</v>
      </c>
      <c r="D33" s="8">
        <f ca="1">IFERROR(INDEX(_Tbdd[Heures],AS33),0)</f>
        <v>0</v>
      </c>
      <c r="E33" s="8">
        <f ca="1">IFERROR(INDEX(_Tbdd[Heures],AT33),0)</f>
        <v>0</v>
      </c>
      <c r="F33" s="8">
        <f ca="1">IFERROR(INDEX(_Tbdd[Heures],AU33),0)</f>
        <v>0</v>
      </c>
      <c r="G33" s="8">
        <f ca="1">IFERROR(INDEX(_Tbdd[Heures],AV33),0)</f>
        <v>0</v>
      </c>
      <c r="H33" s="8">
        <f ca="1">IFERROR(INDEX(_Tbdd[Heures],AW33),0)</f>
        <v>0</v>
      </c>
      <c r="I33" s="8">
        <f ca="1">IFERROR(INDEX(_Tbdd[Heures],AX33),0)</f>
        <v>0</v>
      </c>
      <c r="J33" s="8">
        <f ca="1">IFERROR(INDEX(_Tbdd[Heures],AY33),0)</f>
        <v>0</v>
      </c>
      <c r="K33" s="8">
        <f ca="1">IFERROR(INDEX(_Tbdd[Heures],AZ33),0)</f>
        <v>0</v>
      </c>
      <c r="L33" s="8">
        <f ca="1">IFERROR(INDEX(_Tbdd[Heures],BA33),0)</f>
        <v>0</v>
      </c>
      <c r="M33" s="8">
        <f ca="1">IFERROR(INDEX(_Tbdd[Heures],BB33),0)</f>
        <v>0</v>
      </c>
      <c r="N33" s="8">
        <f ca="1">IFERROR(INDEX(_Tbdd[Heures],BC33),0)</f>
        <v>0</v>
      </c>
      <c r="O33" s="8">
        <f ca="1">IFERROR(INDEX(_Tbdd[Heures],BD33),0)</f>
        <v>0</v>
      </c>
      <c r="P33" s="8">
        <f ca="1">IFERROR(INDEX(_Tbdd[Heures],BE33),0)</f>
        <v>0</v>
      </c>
      <c r="Q33" s="8">
        <f ca="1">IFERROR(INDEX(_Tbdd[Heures],BF33),0)</f>
        <v>0</v>
      </c>
      <c r="R33" s="8">
        <f ca="1">IFERROR(INDEX(_Tbdd[Heures],BG33),0)</f>
        <v>0</v>
      </c>
      <c r="S33" s="8">
        <f ca="1">IFERROR(INDEX(_Tbdd[Heures],BH33),0)</f>
        <v>0</v>
      </c>
      <c r="T33" s="8">
        <f ca="1">IFERROR(INDEX(_Tbdd[Heures],BI33),0)</f>
        <v>0</v>
      </c>
      <c r="U33" s="8">
        <f ca="1">IFERROR(INDEX(_Tbdd[Heures],BJ33),0)</f>
        <v>0</v>
      </c>
      <c r="V33" s="8">
        <f ca="1">IFERROR(INDEX(_Tbdd[Heures],BK33),0)</f>
        <v>0</v>
      </c>
      <c r="W33" s="8">
        <f ca="1">IFERROR(INDEX(_Tbdd[Heures],BL33),0)</f>
        <v>0</v>
      </c>
      <c r="X33" s="8">
        <f ca="1">IFERROR(INDEX(_Tbdd[Heures],BM33),0)</f>
        <v>0</v>
      </c>
      <c r="Y33" s="8">
        <f ca="1">IFERROR(INDEX(_Tbdd[Heures],BN33),0)</f>
        <v>0</v>
      </c>
      <c r="Z33" s="8">
        <f ca="1">IFERROR(INDEX(_Tbdd[Heures],BO33),0)</f>
        <v>0</v>
      </c>
      <c r="AA33" s="8">
        <f ca="1">IFERROR(INDEX(_Tbdd[Heures],BP33),0)</f>
        <v>0</v>
      </c>
      <c r="AB33" s="8">
        <f ca="1">IFERROR(INDEX(_Tbdd[Heures],BQ33),0)</f>
        <v>0</v>
      </c>
      <c r="AC33" s="8">
        <f ca="1">IFERROR(INDEX(_Tbdd[Heures],BR33),0)</f>
        <v>0</v>
      </c>
      <c r="AD33" s="8">
        <f ca="1">IFERROR(INDEX(_Tbdd[Heures],BS33),0)</f>
        <v>0</v>
      </c>
      <c r="AE33" s="8">
        <f ca="1">IFERROR(INDEX(_Tbdd[Heures],BT33),0)</f>
        <v>0</v>
      </c>
      <c r="AF33" s="8">
        <f ca="1">IFERROR(INDEX(_Tbdd[Heures],BU33),0)</f>
        <v>0</v>
      </c>
      <c r="AG33" s="8">
        <f ca="1">IFERROR(INDEX(_Tbdd[Heures],BV33),0)</f>
        <v>0</v>
      </c>
      <c r="AH33" s="8">
        <f ca="1">IFERROR(INDEX(_Tbdd[Heures],BW33),0)</f>
        <v>0</v>
      </c>
      <c r="AI33" s="8">
        <f ca="1">IFERROR(INDEX(_Tbdd[Heures],BX33),0)</f>
        <v>0</v>
      </c>
      <c r="AJ33" s="8">
        <f ca="1">IFERROR(INDEX(_Tbdd[Heures],BY33),0)</f>
        <v>0</v>
      </c>
      <c r="AK33" s="8">
        <f ca="1">IFERROR(INDEX(_Tbdd[Heures],BZ33),0)</f>
        <v>0</v>
      </c>
      <c r="AL33" s="8">
        <f ca="1">IFERROR(INDEX(_Tbdd[Heures],CA33),0)</f>
        <v>0</v>
      </c>
      <c r="AM33" s="8">
        <f ca="1">IFERROR(INDEX(_Tbdd[Heures],CB33),0)</f>
        <v>0</v>
      </c>
      <c r="AN33" s="21" t="str">
        <f ca="1">IFERROR(INDEX(_Tbdd[Motif],CC33),"")</f>
        <v/>
      </c>
      <c r="AO33" s="21">
        <f ca="1">IFERROR(INDEX(_Tbdd[Heures],CC33),0)</f>
        <v>0</v>
      </c>
      <c r="AP33" s="21">
        <f t="shared" ref="AP33:AP36" ca="1" si="14">SUM(C33:AM33)+AO33</f>
        <v>0</v>
      </c>
      <c r="AR33" s="27" t="str">
        <f ca="1">IFERROR(MATCH($B33&amp;"|"&amp;$B$32*1&amp;"|"&amp;TEXT(AR$8,"[hh]:mm"),_Tbdd[ID],0),"")</f>
        <v/>
      </c>
      <c r="AS33" s="27" t="str">
        <f ca="1">IFERROR(MATCH($B33&amp;"|"&amp;$B$32*1&amp;"|"&amp;TEXT(AS$8,"[hh]:mm"),_Tbdd[ID],0),"")</f>
        <v/>
      </c>
      <c r="AT33" s="27" t="str">
        <f ca="1">IFERROR(MATCH($B33&amp;"|"&amp;$B$32*1&amp;"|"&amp;TEXT(AT$8,"[hh]:mm"),_Tbdd[ID],0),"")</f>
        <v/>
      </c>
      <c r="AU33" s="27" t="str">
        <f ca="1">IFERROR(MATCH($B33&amp;"|"&amp;$B$32*1&amp;"|"&amp;TEXT(AU$8,"[hh]:mm"),_Tbdd[ID],0),"")</f>
        <v/>
      </c>
      <c r="AV33" s="27" t="str">
        <f ca="1">IFERROR(MATCH($B33&amp;"|"&amp;$B$32*1&amp;"|"&amp;TEXT(AV$8,"[hh]:mm"),_Tbdd[ID],0),"")</f>
        <v/>
      </c>
      <c r="AW33" s="27" t="str">
        <f ca="1">IFERROR(MATCH($B33&amp;"|"&amp;$B$32*1&amp;"|"&amp;TEXT(AW$8,"[hh]:mm"),_Tbdd[ID],0),"")</f>
        <v/>
      </c>
      <c r="AX33" s="27" t="str">
        <f ca="1">IFERROR(MATCH($B33&amp;"|"&amp;$B$32*1&amp;"|"&amp;TEXT(AX$8,"[hh]:mm"),_Tbdd[ID],0),"")</f>
        <v/>
      </c>
      <c r="AY33" s="27" t="str">
        <f ca="1">IFERROR(MATCH($B33&amp;"|"&amp;$B$32*1&amp;"|"&amp;TEXT(AY$8,"[hh]:mm"),_Tbdd[ID],0),"")</f>
        <v/>
      </c>
      <c r="AZ33" s="27" t="str">
        <f ca="1">IFERROR(MATCH($B33&amp;"|"&amp;$B$32*1&amp;"|"&amp;TEXT(AZ$8,"[hh]:mm"),_Tbdd[ID],0),"")</f>
        <v/>
      </c>
      <c r="BA33" s="27" t="str">
        <f ca="1">IFERROR(MATCH($B33&amp;"|"&amp;$B$32*1&amp;"|"&amp;TEXT(BA$8,"[hh]:mm"),_Tbdd[ID],0),"")</f>
        <v/>
      </c>
      <c r="BB33" s="27" t="str">
        <f ca="1">IFERROR(MATCH($B33&amp;"|"&amp;$B$32*1&amp;"|"&amp;TEXT(BB$8,"[hh]:mm"),_Tbdd[ID],0),"")</f>
        <v/>
      </c>
      <c r="BC33" s="27" t="str">
        <f ca="1">IFERROR(MATCH($B33&amp;"|"&amp;$B$32*1&amp;"|"&amp;TEXT(BC$8,"[hh]:mm"),_Tbdd[ID],0),"")</f>
        <v/>
      </c>
      <c r="BD33" s="27" t="str">
        <f ca="1">IFERROR(MATCH($B33&amp;"|"&amp;$B$32*1&amp;"|"&amp;TEXT(BD$8,"[hh]:mm"),_Tbdd[ID],0),"")</f>
        <v/>
      </c>
      <c r="BE33" s="27" t="str">
        <f ca="1">IFERROR(MATCH($B33&amp;"|"&amp;$B$32*1&amp;"|"&amp;TEXT(BE$8,"[hh]:mm"),_Tbdd[ID],0),"")</f>
        <v/>
      </c>
      <c r="BF33" s="27" t="str">
        <f ca="1">IFERROR(MATCH($B33&amp;"|"&amp;$B$32*1&amp;"|"&amp;TEXT(BF$8,"[hh]:mm"),_Tbdd[ID],0),"")</f>
        <v/>
      </c>
      <c r="BG33" s="27" t="str">
        <f ca="1">IFERROR(MATCH($B33&amp;"|"&amp;$B$32*1&amp;"|"&amp;TEXT(BG$8,"[hh]:mm"),_Tbdd[ID],0),"")</f>
        <v/>
      </c>
      <c r="BH33" s="27" t="str">
        <f ca="1">IFERROR(MATCH($B33&amp;"|"&amp;$B$32*1&amp;"|"&amp;TEXT(BH$8,"[hh]:mm"),_Tbdd[ID],0),"")</f>
        <v/>
      </c>
      <c r="BI33" s="27" t="str">
        <f ca="1">IFERROR(MATCH($B33&amp;"|"&amp;$B$32*1&amp;"|"&amp;TEXT(BI$8,"[hh]:mm"),_Tbdd[ID],0),"")</f>
        <v/>
      </c>
      <c r="BJ33" s="27" t="str">
        <f ca="1">IFERROR(MATCH($B33&amp;"|"&amp;$B$32*1&amp;"|"&amp;TEXT(BJ$8,"[hh]:mm"),_Tbdd[ID],0),"")</f>
        <v/>
      </c>
      <c r="BK33" s="27" t="str">
        <f ca="1">IFERROR(MATCH($B33&amp;"|"&amp;$B$32*1&amp;"|"&amp;TEXT(BK$8,"[hh]:mm"),_Tbdd[ID],0),"")</f>
        <v/>
      </c>
      <c r="BL33" s="27" t="str">
        <f ca="1">IFERROR(MATCH($B33&amp;"|"&amp;$B$32*1&amp;"|"&amp;TEXT(BL$8,"[hh]:mm"),_Tbdd[ID],0),"")</f>
        <v/>
      </c>
      <c r="BM33" s="27" t="str">
        <f ca="1">IFERROR(MATCH($B33&amp;"|"&amp;$B$32*1&amp;"|"&amp;TEXT(BM$8,"[hh]:mm"),_Tbdd[ID],0),"")</f>
        <v/>
      </c>
      <c r="BN33" s="27" t="str">
        <f ca="1">IFERROR(MATCH($B33&amp;"|"&amp;$B$32*1&amp;"|"&amp;TEXT(BN$8,"[hh]:mm"),_Tbdd[ID],0),"")</f>
        <v/>
      </c>
      <c r="BO33" s="27" t="str">
        <f ca="1">IFERROR(MATCH($B33&amp;"|"&amp;$B$32*1&amp;"|"&amp;TEXT(BO$8,"[hh]:mm"),_Tbdd[ID],0),"")</f>
        <v/>
      </c>
      <c r="BP33" s="27" t="str">
        <f ca="1">IFERROR(MATCH($B33&amp;"|"&amp;$B$32*1&amp;"|"&amp;TEXT(BP$8,"[hh]:mm"),_Tbdd[ID],0),"")</f>
        <v/>
      </c>
      <c r="BQ33" s="27" t="str">
        <f ca="1">IFERROR(MATCH($B33&amp;"|"&amp;$B$32*1&amp;"|"&amp;TEXT(BQ$8,"[hh]:mm"),_Tbdd[ID],0),"")</f>
        <v/>
      </c>
      <c r="BR33" s="27" t="str">
        <f ca="1">IFERROR(MATCH($B33&amp;"|"&amp;$B$32*1&amp;"|"&amp;TEXT(BR$8,"[hh]:mm"),_Tbdd[ID],0),"")</f>
        <v/>
      </c>
      <c r="BS33" s="27" t="str">
        <f ca="1">IFERROR(MATCH($B33&amp;"|"&amp;$B$32*1&amp;"|"&amp;TEXT(BS$8,"[hh]:mm"),_Tbdd[ID],0),"")</f>
        <v/>
      </c>
      <c r="BT33" s="27" t="str">
        <f ca="1">IFERROR(MATCH($B33&amp;"|"&amp;$B$32*1&amp;"|"&amp;TEXT(BT$8,"[hh]:mm"),_Tbdd[ID],0),"")</f>
        <v/>
      </c>
      <c r="BU33" s="27" t="str">
        <f ca="1">IFERROR(MATCH($B33&amp;"|"&amp;$B$32*1&amp;"|"&amp;TEXT(BU$8,"[hh]:mm"),_Tbdd[ID],0),"")</f>
        <v/>
      </c>
      <c r="BV33" s="27" t="str">
        <f ca="1">IFERROR(MATCH($B33&amp;"|"&amp;$B$32*1&amp;"|"&amp;TEXT(BV$8,"[hh]:mm"),_Tbdd[ID],0),"")</f>
        <v/>
      </c>
      <c r="BW33" s="27" t="str">
        <f ca="1">IFERROR(MATCH($B33&amp;"|"&amp;$B$32*1&amp;"|"&amp;TEXT(BW$8,"[hh]:mm"),_Tbdd[ID],0),"")</f>
        <v/>
      </c>
      <c r="BX33" s="27" t="str">
        <f ca="1">IFERROR(MATCH($B33&amp;"|"&amp;$B$32*1&amp;"|"&amp;TEXT(BX$8,"[hh]:mm"),_Tbdd[ID],0),"")</f>
        <v/>
      </c>
      <c r="BY33" s="27" t="str">
        <f ca="1">IFERROR(MATCH($B33&amp;"|"&amp;$B$32*1&amp;"|"&amp;TEXT(BY$8,"[hh]:mm"),_Tbdd[ID],0),"")</f>
        <v/>
      </c>
      <c r="BZ33" s="27" t="str">
        <f ca="1">IFERROR(MATCH($B33&amp;"|"&amp;$B$32*1&amp;"|"&amp;TEXT(BZ$8,"[hh]:mm"),_Tbdd[ID],0),"")</f>
        <v/>
      </c>
      <c r="CA33" s="27" t="str">
        <f ca="1">IFERROR(MATCH($B33&amp;"|"&amp;$B$32*1&amp;"|"&amp;TEXT(CA$8,"[hh]:mm"),_Tbdd[ID],0),"")</f>
        <v/>
      </c>
      <c r="CB33" s="27" t="str">
        <f ca="1">IFERROR(MATCH($B33&amp;"|"&amp;$B$32*1&amp;"|"&amp;TEXT(CB$8,"[hh]:mm"),_Tbdd[ID],0),"")</f>
        <v/>
      </c>
      <c r="CC33" s="27" t="str">
        <f ca="1">IFERROR(MATCH($B33&amp;"|"&amp;$B$32*1&amp;"|"&amp;"00:00",_Tbdd[ID],0),"")</f>
        <v/>
      </c>
    </row>
    <row r="34" spans="1:81" s="15" customFormat="1" ht="10.5" x14ac:dyDescent="0.25">
      <c r="A34" s="54">
        <f>ROW()-ROW(_ven)</f>
        <v>2</v>
      </c>
      <c r="B34" s="28" t="str">
        <f t="array" aca="1" ref="B34" ca="1">IFERROR(INDEX(_TEmployes[Employés],SMALL(IF(INDIRECT("_TEmployes["&amp;_an_sem&amp;"]")&lt;&gt;"",ROW(INDIRECT("_TEmployes["&amp;_an_sem&amp;"]"))-ROW(INDIRECT("_TEmployes[[#En-têtes];["&amp;_an_sem&amp;"]]")),9^9),A34)),"")</f>
        <v>Izumi</v>
      </c>
      <c r="C34" s="8">
        <f ca="1">IFERROR(INDEX(_Tbdd[Heures],AR34),0)</f>
        <v>0</v>
      </c>
      <c r="D34" s="8">
        <f ca="1">IFERROR(INDEX(_Tbdd[Heures],AS34),0)</f>
        <v>0</v>
      </c>
      <c r="E34" s="8">
        <f ca="1">IFERROR(INDEX(_Tbdd[Heures],AT34),0)</f>
        <v>0</v>
      </c>
      <c r="F34" s="8">
        <f ca="1">IFERROR(INDEX(_Tbdd[Heures],AU34),0)</f>
        <v>0</v>
      </c>
      <c r="G34" s="8">
        <f ca="1">IFERROR(INDEX(_Tbdd[Heures],AV34),0)</f>
        <v>0</v>
      </c>
      <c r="H34" s="8">
        <f ca="1">IFERROR(INDEX(_Tbdd[Heures],AW34),0)</f>
        <v>0</v>
      </c>
      <c r="I34" s="8">
        <f ca="1">IFERROR(INDEX(_Tbdd[Heures],AX34),0)</f>
        <v>0</v>
      </c>
      <c r="J34" s="8">
        <f ca="1">IFERROR(INDEX(_Tbdd[Heures],AY34),0)</f>
        <v>0</v>
      </c>
      <c r="K34" s="8">
        <f ca="1">IFERROR(INDEX(_Tbdd[Heures],AZ34),0)</f>
        <v>0</v>
      </c>
      <c r="L34" s="8">
        <f ca="1">IFERROR(INDEX(_Tbdd[Heures],BA34),0)</f>
        <v>0</v>
      </c>
      <c r="M34" s="8">
        <f ca="1">IFERROR(INDEX(_Tbdd[Heures],BB34),0)</f>
        <v>0</v>
      </c>
      <c r="N34" s="8">
        <f ca="1">IFERROR(INDEX(_Tbdd[Heures],BC34),0)</f>
        <v>0</v>
      </c>
      <c r="O34" s="8">
        <f ca="1">IFERROR(INDEX(_Tbdd[Heures],BD34),0)</f>
        <v>0</v>
      </c>
      <c r="P34" s="8">
        <f ca="1">IFERROR(INDEX(_Tbdd[Heures],BE34),0)</f>
        <v>0</v>
      </c>
      <c r="Q34" s="8">
        <f ca="1">IFERROR(INDEX(_Tbdd[Heures],BF34),0)</f>
        <v>0</v>
      </c>
      <c r="R34" s="8">
        <f ca="1">IFERROR(INDEX(_Tbdd[Heures],BG34),0)</f>
        <v>0</v>
      </c>
      <c r="S34" s="8">
        <f ca="1">IFERROR(INDEX(_Tbdd[Heures],BH34),0)</f>
        <v>0</v>
      </c>
      <c r="T34" s="8">
        <f ca="1">IFERROR(INDEX(_Tbdd[Heures],BI34),0)</f>
        <v>0</v>
      </c>
      <c r="U34" s="8">
        <f ca="1">IFERROR(INDEX(_Tbdd[Heures],BJ34),0)</f>
        <v>0</v>
      </c>
      <c r="V34" s="8">
        <f ca="1">IFERROR(INDEX(_Tbdd[Heures],BK34),0)</f>
        <v>0</v>
      </c>
      <c r="W34" s="8">
        <f ca="1">IFERROR(INDEX(_Tbdd[Heures],BL34),0)</f>
        <v>0</v>
      </c>
      <c r="X34" s="8">
        <f ca="1">IFERROR(INDEX(_Tbdd[Heures],BM34),0)</f>
        <v>0</v>
      </c>
      <c r="Y34" s="8">
        <f ca="1">IFERROR(INDEX(_Tbdd[Heures],BN34),0)</f>
        <v>0</v>
      </c>
      <c r="Z34" s="8">
        <f ca="1">IFERROR(INDEX(_Tbdd[Heures],BO34),0)</f>
        <v>0</v>
      </c>
      <c r="AA34" s="8">
        <f ca="1">IFERROR(INDEX(_Tbdd[Heures],BP34),0)</f>
        <v>0</v>
      </c>
      <c r="AB34" s="8">
        <f ca="1">IFERROR(INDEX(_Tbdd[Heures],BQ34),0)</f>
        <v>0</v>
      </c>
      <c r="AC34" s="8">
        <f ca="1">IFERROR(INDEX(_Tbdd[Heures],BR34),0)</f>
        <v>0</v>
      </c>
      <c r="AD34" s="8">
        <f ca="1">IFERROR(INDEX(_Tbdd[Heures],BS34),0)</f>
        <v>0</v>
      </c>
      <c r="AE34" s="8">
        <f ca="1">IFERROR(INDEX(_Tbdd[Heures],BT34),0)</f>
        <v>0</v>
      </c>
      <c r="AF34" s="8">
        <f ca="1">IFERROR(INDEX(_Tbdd[Heures],BU34),0)</f>
        <v>0</v>
      </c>
      <c r="AG34" s="8">
        <f ca="1">IFERROR(INDEX(_Tbdd[Heures],BV34),0)</f>
        <v>0</v>
      </c>
      <c r="AH34" s="8">
        <f ca="1">IFERROR(INDEX(_Tbdd[Heures],BW34),0)</f>
        <v>0</v>
      </c>
      <c r="AI34" s="8">
        <f ca="1">IFERROR(INDEX(_Tbdd[Heures],BX34),0)</f>
        <v>0</v>
      </c>
      <c r="AJ34" s="8">
        <f ca="1">IFERROR(INDEX(_Tbdd[Heures],BY34),0)</f>
        <v>0</v>
      </c>
      <c r="AK34" s="8">
        <f ca="1">IFERROR(INDEX(_Tbdd[Heures],BZ34),0)</f>
        <v>0</v>
      </c>
      <c r="AL34" s="8">
        <f ca="1">IFERROR(INDEX(_Tbdd[Heures],CA34),0)</f>
        <v>0</v>
      </c>
      <c r="AM34" s="8">
        <f ca="1">IFERROR(INDEX(_Tbdd[Heures],CB34),0)</f>
        <v>0</v>
      </c>
      <c r="AN34" s="21" t="str">
        <f ca="1">IFERROR(INDEX(_Tbdd[Motif],CC34),"")</f>
        <v/>
      </c>
      <c r="AO34" s="21">
        <f ca="1">IFERROR(INDEX(_Tbdd[Heures],CC34),0)</f>
        <v>0</v>
      </c>
      <c r="AP34" s="21">
        <f t="shared" ref="AP34:AP35" ca="1" si="15">SUM(C34:AM34)+AO34</f>
        <v>0</v>
      </c>
      <c r="AR34" s="27" t="str">
        <f ca="1">IFERROR(MATCH($B34&amp;"|"&amp;$B$32*1&amp;"|"&amp;TEXT(AR$8,"[hh]:mm"),_Tbdd[ID],0),"")</f>
        <v/>
      </c>
      <c r="AS34" s="27" t="str">
        <f ca="1">IFERROR(MATCH($B34&amp;"|"&amp;$B$32*1&amp;"|"&amp;TEXT(AS$8,"[hh]:mm"),_Tbdd[ID],0),"")</f>
        <v/>
      </c>
      <c r="AT34" s="27" t="str">
        <f ca="1">IFERROR(MATCH($B34&amp;"|"&amp;$B$32*1&amp;"|"&amp;TEXT(AT$8,"[hh]:mm"),_Tbdd[ID],0),"")</f>
        <v/>
      </c>
      <c r="AU34" s="27" t="str">
        <f ca="1">IFERROR(MATCH($B34&amp;"|"&amp;$B$32*1&amp;"|"&amp;TEXT(AU$8,"[hh]:mm"),_Tbdd[ID],0),"")</f>
        <v/>
      </c>
      <c r="AV34" s="27" t="str">
        <f ca="1">IFERROR(MATCH($B34&amp;"|"&amp;$B$32*1&amp;"|"&amp;TEXT(AV$8,"[hh]:mm"),_Tbdd[ID],0),"")</f>
        <v/>
      </c>
      <c r="AW34" s="27" t="str">
        <f ca="1">IFERROR(MATCH($B34&amp;"|"&amp;$B$32*1&amp;"|"&amp;TEXT(AW$8,"[hh]:mm"),_Tbdd[ID],0),"")</f>
        <v/>
      </c>
      <c r="AX34" s="27" t="str">
        <f ca="1">IFERROR(MATCH($B34&amp;"|"&amp;$B$32*1&amp;"|"&amp;TEXT(AX$8,"[hh]:mm"),_Tbdd[ID],0),"")</f>
        <v/>
      </c>
      <c r="AY34" s="27" t="str">
        <f ca="1">IFERROR(MATCH($B34&amp;"|"&amp;$B$32*1&amp;"|"&amp;TEXT(AY$8,"[hh]:mm"),_Tbdd[ID],0),"")</f>
        <v/>
      </c>
      <c r="AZ34" s="27" t="str">
        <f ca="1">IFERROR(MATCH($B34&amp;"|"&amp;$B$32*1&amp;"|"&amp;TEXT(AZ$8,"[hh]:mm"),_Tbdd[ID],0),"")</f>
        <v/>
      </c>
      <c r="BA34" s="27" t="str">
        <f ca="1">IFERROR(MATCH($B34&amp;"|"&amp;$B$32*1&amp;"|"&amp;TEXT(BA$8,"[hh]:mm"),_Tbdd[ID],0),"")</f>
        <v/>
      </c>
      <c r="BB34" s="27" t="str">
        <f ca="1">IFERROR(MATCH($B34&amp;"|"&amp;$B$32*1&amp;"|"&amp;TEXT(BB$8,"[hh]:mm"),_Tbdd[ID],0),"")</f>
        <v/>
      </c>
      <c r="BC34" s="27" t="str">
        <f ca="1">IFERROR(MATCH($B34&amp;"|"&amp;$B$32*1&amp;"|"&amp;TEXT(BC$8,"[hh]:mm"),_Tbdd[ID],0),"")</f>
        <v/>
      </c>
      <c r="BD34" s="27" t="str">
        <f ca="1">IFERROR(MATCH($B34&amp;"|"&amp;$B$32*1&amp;"|"&amp;TEXT(BD$8,"[hh]:mm"),_Tbdd[ID],0),"")</f>
        <v/>
      </c>
      <c r="BE34" s="27" t="str">
        <f ca="1">IFERROR(MATCH($B34&amp;"|"&amp;$B$32*1&amp;"|"&amp;TEXT(BE$8,"[hh]:mm"),_Tbdd[ID],0),"")</f>
        <v/>
      </c>
      <c r="BF34" s="27" t="str">
        <f ca="1">IFERROR(MATCH($B34&amp;"|"&amp;$B$32*1&amp;"|"&amp;TEXT(BF$8,"[hh]:mm"),_Tbdd[ID],0),"")</f>
        <v/>
      </c>
      <c r="BG34" s="27" t="str">
        <f ca="1">IFERROR(MATCH($B34&amp;"|"&amp;$B$32*1&amp;"|"&amp;TEXT(BG$8,"[hh]:mm"),_Tbdd[ID],0),"")</f>
        <v/>
      </c>
      <c r="BH34" s="27" t="str">
        <f ca="1">IFERROR(MATCH($B34&amp;"|"&amp;$B$32*1&amp;"|"&amp;TEXT(BH$8,"[hh]:mm"),_Tbdd[ID],0),"")</f>
        <v/>
      </c>
      <c r="BI34" s="27" t="str">
        <f ca="1">IFERROR(MATCH($B34&amp;"|"&amp;$B$32*1&amp;"|"&amp;TEXT(BI$8,"[hh]:mm"),_Tbdd[ID],0),"")</f>
        <v/>
      </c>
      <c r="BJ34" s="27" t="str">
        <f ca="1">IFERROR(MATCH($B34&amp;"|"&amp;$B$32*1&amp;"|"&amp;TEXT(BJ$8,"[hh]:mm"),_Tbdd[ID],0),"")</f>
        <v/>
      </c>
      <c r="BK34" s="27" t="str">
        <f ca="1">IFERROR(MATCH($B34&amp;"|"&amp;$B$32*1&amp;"|"&amp;TEXT(BK$8,"[hh]:mm"),_Tbdd[ID],0),"")</f>
        <v/>
      </c>
      <c r="BL34" s="27" t="str">
        <f ca="1">IFERROR(MATCH($B34&amp;"|"&amp;$B$32*1&amp;"|"&amp;TEXT(BL$8,"[hh]:mm"),_Tbdd[ID],0),"")</f>
        <v/>
      </c>
      <c r="BM34" s="27" t="str">
        <f ca="1">IFERROR(MATCH($B34&amp;"|"&amp;$B$32*1&amp;"|"&amp;TEXT(BM$8,"[hh]:mm"),_Tbdd[ID],0),"")</f>
        <v/>
      </c>
      <c r="BN34" s="27" t="str">
        <f ca="1">IFERROR(MATCH($B34&amp;"|"&amp;$B$32*1&amp;"|"&amp;TEXT(BN$8,"[hh]:mm"),_Tbdd[ID],0),"")</f>
        <v/>
      </c>
      <c r="BO34" s="27" t="str">
        <f ca="1">IFERROR(MATCH($B34&amp;"|"&amp;$B$32*1&amp;"|"&amp;TEXT(BO$8,"[hh]:mm"),_Tbdd[ID],0),"")</f>
        <v/>
      </c>
      <c r="BP34" s="27" t="str">
        <f ca="1">IFERROR(MATCH($B34&amp;"|"&amp;$B$32*1&amp;"|"&amp;TEXT(BP$8,"[hh]:mm"),_Tbdd[ID],0),"")</f>
        <v/>
      </c>
      <c r="BQ34" s="27" t="str">
        <f ca="1">IFERROR(MATCH($B34&amp;"|"&amp;$B$32*1&amp;"|"&amp;TEXT(BQ$8,"[hh]:mm"),_Tbdd[ID],0),"")</f>
        <v/>
      </c>
      <c r="BR34" s="27" t="str">
        <f ca="1">IFERROR(MATCH($B34&amp;"|"&amp;$B$32*1&amp;"|"&amp;TEXT(BR$8,"[hh]:mm"),_Tbdd[ID],0),"")</f>
        <v/>
      </c>
      <c r="BS34" s="27" t="str">
        <f ca="1">IFERROR(MATCH($B34&amp;"|"&amp;$B$32*1&amp;"|"&amp;TEXT(BS$8,"[hh]:mm"),_Tbdd[ID],0),"")</f>
        <v/>
      </c>
      <c r="BT34" s="27" t="str">
        <f ca="1">IFERROR(MATCH($B34&amp;"|"&amp;$B$32*1&amp;"|"&amp;TEXT(BT$8,"[hh]:mm"),_Tbdd[ID],0),"")</f>
        <v/>
      </c>
      <c r="BU34" s="27" t="str">
        <f ca="1">IFERROR(MATCH($B34&amp;"|"&amp;$B$32*1&amp;"|"&amp;TEXT(BU$8,"[hh]:mm"),_Tbdd[ID],0),"")</f>
        <v/>
      </c>
      <c r="BV34" s="27" t="str">
        <f ca="1">IFERROR(MATCH($B34&amp;"|"&amp;$B$32*1&amp;"|"&amp;TEXT(BV$8,"[hh]:mm"),_Tbdd[ID],0),"")</f>
        <v/>
      </c>
      <c r="BW34" s="27" t="str">
        <f ca="1">IFERROR(MATCH($B34&amp;"|"&amp;$B$32*1&amp;"|"&amp;TEXT(BW$8,"[hh]:mm"),_Tbdd[ID],0),"")</f>
        <v/>
      </c>
      <c r="BX34" s="27" t="str">
        <f ca="1">IFERROR(MATCH($B34&amp;"|"&amp;$B$32*1&amp;"|"&amp;TEXT(BX$8,"[hh]:mm"),_Tbdd[ID],0),"")</f>
        <v/>
      </c>
      <c r="BY34" s="27" t="str">
        <f ca="1">IFERROR(MATCH($B34&amp;"|"&amp;$B$32*1&amp;"|"&amp;TEXT(BY$8,"[hh]:mm"),_Tbdd[ID],0),"")</f>
        <v/>
      </c>
      <c r="BZ34" s="27" t="str">
        <f ca="1">IFERROR(MATCH($B34&amp;"|"&amp;$B$32*1&amp;"|"&amp;TEXT(BZ$8,"[hh]:mm"),_Tbdd[ID],0),"")</f>
        <v/>
      </c>
      <c r="CA34" s="27" t="str">
        <f ca="1">IFERROR(MATCH($B34&amp;"|"&amp;$B$32*1&amp;"|"&amp;TEXT(CA$8,"[hh]:mm"),_Tbdd[ID],0),"")</f>
        <v/>
      </c>
      <c r="CB34" s="27" t="str">
        <f ca="1">IFERROR(MATCH($B34&amp;"|"&amp;$B$32*1&amp;"|"&amp;TEXT(CB$8,"[hh]:mm"),_Tbdd[ID],0),"")</f>
        <v/>
      </c>
      <c r="CC34" s="27" t="str">
        <f ca="1">IFERROR(MATCH($B34&amp;"|"&amp;$B$32*1&amp;"|"&amp;"00:00",_Tbdd[ID],0),"")</f>
        <v/>
      </c>
    </row>
    <row r="35" spans="1:81" s="15" customFormat="1" ht="10.5" x14ac:dyDescent="0.25">
      <c r="A35" s="54">
        <f>ROW()-ROW(_ven)</f>
        <v>3</v>
      </c>
      <c r="B35" s="28" t="str">
        <f t="array" aca="1" ref="B35" ca="1">IFERROR(INDEX(_TEmployes[Employés],SMALL(IF(INDIRECT("_TEmployes["&amp;_an_sem&amp;"]")&lt;&gt;"",ROW(INDIRECT("_TEmployes["&amp;_an_sem&amp;"]"))-ROW(INDIRECT("_TEmployes[[#En-têtes];["&amp;_an_sem&amp;"]]")),9^9),A35)),"")</f>
        <v>Naho</v>
      </c>
      <c r="C35" s="8">
        <f ca="1">IFERROR(INDEX(_Tbdd[Heures],AR35),0)</f>
        <v>0</v>
      </c>
      <c r="D35" s="8">
        <f ca="1">IFERROR(INDEX(_Tbdd[Heures],AS35),0)</f>
        <v>0</v>
      </c>
      <c r="E35" s="8">
        <f ca="1">IFERROR(INDEX(_Tbdd[Heures],AT35),0)</f>
        <v>0</v>
      </c>
      <c r="F35" s="8">
        <f ca="1">IFERROR(INDEX(_Tbdd[Heures],AU35),0)</f>
        <v>0</v>
      </c>
      <c r="G35" s="8">
        <f ca="1">IFERROR(INDEX(_Tbdd[Heures],AV35),0)</f>
        <v>0</v>
      </c>
      <c r="H35" s="8">
        <f ca="1">IFERROR(INDEX(_Tbdd[Heures],AW35),0)</f>
        <v>0</v>
      </c>
      <c r="I35" s="8">
        <f ca="1">IFERROR(INDEX(_Tbdd[Heures],AX35),0)</f>
        <v>0</v>
      </c>
      <c r="J35" s="8">
        <f ca="1">IFERROR(INDEX(_Tbdd[Heures],AY35),0)</f>
        <v>0</v>
      </c>
      <c r="K35" s="8">
        <f ca="1">IFERROR(INDEX(_Tbdd[Heures],AZ35),0)</f>
        <v>0</v>
      </c>
      <c r="L35" s="8">
        <f ca="1">IFERROR(INDEX(_Tbdd[Heures],BA35),0)</f>
        <v>0</v>
      </c>
      <c r="M35" s="8">
        <f ca="1">IFERROR(INDEX(_Tbdd[Heures],BB35),0)</f>
        <v>0</v>
      </c>
      <c r="N35" s="8">
        <f ca="1">IFERROR(INDEX(_Tbdd[Heures],BC35),0)</f>
        <v>0</v>
      </c>
      <c r="O35" s="8">
        <f ca="1">IFERROR(INDEX(_Tbdd[Heures],BD35),0)</f>
        <v>0</v>
      </c>
      <c r="P35" s="8">
        <f ca="1">IFERROR(INDEX(_Tbdd[Heures],BE35),0)</f>
        <v>0</v>
      </c>
      <c r="Q35" s="8">
        <f ca="1">IFERROR(INDEX(_Tbdd[Heures],BF35),0)</f>
        <v>0</v>
      </c>
      <c r="R35" s="8">
        <f ca="1">IFERROR(INDEX(_Tbdd[Heures],BG35),0)</f>
        <v>0</v>
      </c>
      <c r="S35" s="8">
        <f ca="1">IFERROR(INDEX(_Tbdd[Heures],BH35),0)</f>
        <v>0</v>
      </c>
      <c r="T35" s="8">
        <f ca="1">IFERROR(INDEX(_Tbdd[Heures],BI35),0)</f>
        <v>0</v>
      </c>
      <c r="U35" s="8">
        <f ca="1">IFERROR(INDEX(_Tbdd[Heures],BJ35),0)</f>
        <v>0</v>
      </c>
      <c r="V35" s="8">
        <f ca="1">IFERROR(INDEX(_Tbdd[Heures],BK35),0)</f>
        <v>0</v>
      </c>
      <c r="W35" s="8">
        <f ca="1">IFERROR(INDEX(_Tbdd[Heures],BL35),0)</f>
        <v>0</v>
      </c>
      <c r="X35" s="8">
        <f ca="1">IFERROR(INDEX(_Tbdd[Heures],BM35),0)</f>
        <v>0</v>
      </c>
      <c r="Y35" s="8">
        <f ca="1">IFERROR(INDEX(_Tbdd[Heures],BN35),0)</f>
        <v>0</v>
      </c>
      <c r="Z35" s="8">
        <f ca="1">IFERROR(INDEX(_Tbdd[Heures],BO35),0)</f>
        <v>0</v>
      </c>
      <c r="AA35" s="8">
        <f ca="1">IFERROR(INDEX(_Tbdd[Heures],BP35),0)</f>
        <v>0</v>
      </c>
      <c r="AB35" s="8">
        <f ca="1">IFERROR(INDEX(_Tbdd[Heures],BQ35),0)</f>
        <v>0</v>
      </c>
      <c r="AC35" s="8">
        <f ca="1">IFERROR(INDEX(_Tbdd[Heures],BR35),0)</f>
        <v>0</v>
      </c>
      <c r="AD35" s="8">
        <f ca="1">IFERROR(INDEX(_Tbdd[Heures],BS35),0)</f>
        <v>0</v>
      </c>
      <c r="AE35" s="8">
        <f ca="1">IFERROR(INDEX(_Tbdd[Heures],BT35),0)</f>
        <v>0</v>
      </c>
      <c r="AF35" s="8">
        <f ca="1">IFERROR(INDEX(_Tbdd[Heures],BU35),0)</f>
        <v>0</v>
      </c>
      <c r="AG35" s="8">
        <f ca="1">IFERROR(INDEX(_Tbdd[Heures],BV35),0)</f>
        <v>0</v>
      </c>
      <c r="AH35" s="8">
        <f ca="1">IFERROR(INDEX(_Tbdd[Heures],BW35),0)</f>
        <v>0</v>
      </c>
      <c r="AI35" s="8">
        <f ca="1">IFERROR(INDEX(_Tbdd[Heures],BX35),0)</f>
        <v>0</v>
      </c>
      <c r="AJ35" s="8">
        <f ca="1">IFERROR(INDEX(_Tbdd[Heures],BY35),0)</f>
        <v>0</v>
      </c>
      <c r="AK35" s="8">
        <f ca="1">IFERROR(INDEX(_Tbdd[Heures],BZ35),0)</f>
        <v>0</v>
      </c>
      <c r="AL35" s="8">
        <f ca="1">IFERROR(INDEX(_Tbdd[Heures],CA35),0)</f>
        <v>0</v>
      </c>
      <c r="AM35" s="8">
        <f ca="1">IFERROR(INDEX(_Tbdd[Heures],CB35),0)</f>
        <v>0</v>
      </c>
      <c r="AN35" s="21" t="str">
        <f ca="1">IFERROR(INDEX(_Tbdd[Motif],CC35),"")</f>
        <v/>
      </c>
      <c r="AO35" s="21">
        <f ca="1">IFERROR(INDEX(_Tbdd[Heures],CC35),0)</f>
        <v>0</v>
      </c>
      <c r="AP35" s="21">
        <f t="shared" ca="1" si="15"/>
        <v>0</v>
      </c>
      <c r="AR35" s="27" t="str">
        <f ca="1">IFERROR(MATCH($B35&amp;"|"&amp;$B$32*1&amp;"|"&amp;TEXT(AR$8,"[hh]:mm"),_Tbdd[ID],0),"")</f>
        <v/>
      </c>
      <c r="AS35" s="27" t="str">
        <f ca="1">IFERROR(MATCH($B35&amp;"|"&amp;$B$32*1&amp;"|"&amp;TEXT(AS$8,"[hh]:mm"),_Tbdd[ID],0),"")</f>
        <v/>
      </c>
      <c r="AT35" s="27" t="str">
        <f ca="1">IFERROR(MATCH($B35&amp;"|"&amp;$B$32*1&amp;"|"&amp;TEXT(AT$8,"[hh]:mm"),_Tbdd[ID],0),"")</f>
        <v/>
      </c>
      <c r="AU35" s="27" t="str">
        <f ca="1">IFERROR(MATCH($B35&amp;"|"&amp;$B$32*1&amp;"|"&amp;TEXT(AU$8,"[hh]:mm"),_Tbdd[ID],0),"")</f>
        <v/>
      </c>
      <c r="AV35" s="27" t="str">
        <f ca="1">IFERROR(MATCH($B35&amp;"|"&amp;$B$32*1&amp;"|"&amp;TEXT(AV$8,"[hh]:mm"),_Tbdd[ID],0),"")</f>
        <v/>
      </c>
      <c r="AW35" s="27" t="str">
        <f ca="1">IFERROR(MATCH($B35&amp;"|"&amp;$B$32*1&amp;"|"&amp;TEXT(AW$8,"[hh]:mm"),_Tbdd[ID],0),"")</f>
        <v/>
      </c>
      <c r="AX35" s="27" t="str">
        <f ca="1">IFERROR(MATCH($B35&amp;"|"&amp;$B$32*1&amp;"|"&amp;TEXT(AX$8,"[hh]:mm"),_Tbdd[ID],0),"")</f>
        <v/>
      </c>
      <c r="AY35" s="27" t="str">
        <f ca="1">IFERROR(MATCH($B35&amp;"|"&amp;$B$32*1&amp;"|"&amp;TEXT(AY$8,"[hh]:mm"),_Tbdd[ID],0),"")</f>
        <v/>
      </c>
      <c r="AZ35" s="27" t="str">
        <f ca="1">IFERROR(MATCH($B35&amp;"|"&amp;$B$32*1&amp;"|"&amp;TEXT(AZ$8,"[hh]:mm"),_Tbdd[ID],0),"")</f>
        <v/>
      </c>
      <c r="BA35" s="27" t="str">
        <f ca="1">IFERROR(MATCH($B35&amp;"|"&amp;$B$32*1&amp;"|"&amp;TEXT(BA$8,"[hh]:mm"),_Tbdd[ID],0),"")</f>
        <v/>
      </c>
      <c r="BB35" s="27" t="str">
        <f ca="1">IFERROR(MATCH($B35&amp;"|"&amp;$B$32*1&amp;"|"&amp;TEXT(BB$8,"[hh]:mm"),_Tbdd[ID],0),"")</f>
        <v/>
      </c>
      <c r="BC35" s="27" t="str">
        <f ca="1">IFERROR(MATCH($B35&amp;"|"&amp;$B$32*1&amp;"|"&amp;TEXT(BC$8,"[hh]:mm"),_Tbdd[ID],0),"")</f>
        <v/>
      </c>
      <c r="BD35" s="27" t="str">
        <f ca="1">IFERROR(MATCH($B35&amp;"|"&amp;$B$32*1&amp;"|"&amp;TEXT(BD$8,"[hh]:mm"),_Tbdd[ID],0),"")</f>
        <v/>
      </c>
      <c r="BE35" s="27" t="str">
        <f ca="1">IFERROR(MATCH($B35&amp;"|"&amp;$B$32*1&amp;"|"&amp;TEXT(BE$8,"[hh]:mm"),_Tbdd[ID],0),"")</f>
        <v/>
      </c>
      <c r="BF35" s="27" t="str">
        <f ca="1">IFERROR(MATCH($B35&amp;"|"&amp;$B$32*1&amp;"|"&amp;TEXT(BF$8,"[hh]:mm"),_Tbdd[ID],0),"")</f>
        <v/>
      </c>
      <c r="BG35" s="27" t="str">
        <f ca="1">IFERROR(MATCH($B35&amp;"|"&amp;$B$32*1&amp;"|"&amp;TEXT(BG$8,"[hh]:mm"),_Tbdd[ID],0),"")</f>
        <v/>
      </c>
      <c r="BH35" s="27" t="str">
        <f ca="1">IFERROR(MATCH($B35&amp;"|"&amp;$B$32*1&amp;"|"&amp;TEXT(BH$8,"[hh]:mm"),_Tbdd[ID],0),"")</f>
        <v/>
      </c>
      <c r="BI35" s="27" t="str">
        <f ca="1">IFERROR(MATCH($B35&amp;"|"&amp;$B$32*1&amp;"|"&amp;TEXT(BI$8,"[hh]:mm"),_Tbdd[ID],0),"")</f>
        <v/>
      </c>
      <c r="BJ35" s="27" t="str">
        <f ca="1">IFERROR(MATCH($B35&amp;"|"&amp;$B$32*1&amp;"|"&amp;TEXT(BJ$8,"[hh]:mm"),_Tbdd[ID],0),"")</f>
        <v/>
      </c>
      <c r="BK35" s="27" t="str">
        <f ca="1">IFERROR(MATCH($B35&amp;"|"&amp;$B$32*1&amp;"|"&amp;TEXT(BK$8,"[hh]:mm"),_Tbdd[ID],0),"")</f>
        <v/>
      </c>
      <c r="BL35" s="27" t="str">
        <f ca="1">IFERROR(MATCH($B35&amp;"|"&amp;$B$32*1&amp;"|"&amp;TEXT(BL$8,"[hh]:mm"),_Tbdd[ID],0),"")</f>
        <v/>
      </c>
      <c r="BM35" s="27" t="str">
        <f ca="1">IFERROR(MATCH($B35&amp;"|"&amp;$B$32*1&amp;"|"&amp;TEXT(BM$8,"[hh]:mm"),_Tbdd[ID],0),"")</f>
        <v/>
      </c>
      <c r="BN35" s="27" t="str">
        <f ca="1">IFERROR(MATCH($B35&amp;"|"&amp;$B$32*1&amp;"|"&amp;TEXT(BN$8,"[hh]:mm"),_Tbdd[ID],0),"")</f>
        <v/>
      </c>
      <c r="BO35" s="27" t="str">
        <f ca="1">IFERROR(MATCH($B35&amp;"|"&amp;$B$32*1&amp;"|"&amp;TEXT(BO$8,"[hh]:mm"),_Tbdd[ID],0),"")</f>
        <v/>
      </c>
      <c r="BP35" s="27" t="str">
        <f ca="1">IFERROR(MATCH($B35&amp;"|"&amp;$B$32*1&amp;"|"&amp;TEXT(BP$8,"[hh]:mm"),_Tbdd[ID],0),"")</f>
        <v/>
      </c>
      <c r="BQ35" s="27" t="str">
        <f ca="1">IFERROR(MATCH($B35&amp;"|"&amp;$B$32*1&amp;"|"&amp;TEXT(BQ$8,"[hh]:mm"),_Tbdd[ID],0),"")</f>
        <v/>
      </c>
      <c r="BR35" s="27" t="str">
        <f ca="1">IFERROR(MATCH($B35&amp;"|"&amp;$B$32*1&amp;"|"&amp;TEXT(BR$8,"[hh]:mm"),_Tbdd[ID],0),"")</f>
        <v/>
      </c>
      <c r="BS35" s="27" t="str">
        <f ca="1">IFERROR(MATCH($B35&amp;"|"&amp;$B$32*1&amp;"|"&amp;TEXT(BS$8,"[hh]:mm"),_Tbdd[ID],0),"")</f>
        <v/>
      </c>
      <c r="BT35" s="27" t="str">
        <f ca="1">IFERROR(MATCH($B35&amp;"|"&amp;$B$32*1&amp;"|"&amp;TEXT(BT$8,"[hh]:mm"),_Tbdd[ID],0),"")</f>
        <v/>
      </c>
      <c r="BU35" s="27" t="str">
        <f ca="1">IFERROR(MATCH($B35&amp;"|"&amp;$B$32*1&amp;"|"&amp;TEXT(BU$8,"[hh]:mm"),_Tbdd[ID],0),"")</f>
        <v/>
      </c>
      <c r="BV35" s="27" t="str">
        <f ca="1">IFERROR(MATCH($B35&amp;"|"&amp;$B$32*1&amp;"|"&amp;TEXT(BV$8,"[hh]:mm"),_Tbdd[ID],0),"")</f>
        <v/>
      </c>
      <c r="BW35" s="27" t="str">
        <f ca="1">IFERROR(MATCH($B35&amp;"|"&amp;$B$32*1&amp;"|"&amp;TEXT(BW$8,"[hh]:mm"),_Tbdd[ID],0),"")</f>
        <v/>
      </c>
      <c r="BX35" s="27" t="str">
        <f ca="1">IFERROR(MATCH($B35&amp;"|"&amp;$B$32*1&amp;"|"&amp;TEXT(BX$8,"[hh]:mm"),_Tbdd[ID],0),"")</f>
        <v/>
      </c>
      <c r="BY35" s="27" t="str">
        <f ca="1">IFERROR(MATCH($B35&amp;"|"&amp;$B$32*1&amp;"|"&amp;TEXT(BY$8,"[hh]:mm"),_Tbdd[ID],0),"")</f>
        <v/>
      </c>
      <c r="BZ35" s="27" t="str">
        <f ca="1">IFERROR(MATCH($B35&amp;"|"&amp;$B$32*1&amp;"|"&amp;TEXT(BZ$8,"[hh]:mm"),_Tbdd[ID],0),"")</f>
        <v/>
      </c>
      <c r="CA35" s="27" t="str">
        <f ca="1">IFERROR(MATCH($B35&amp;"|"&amp;$B$32*1&amp;"|"&amp;TEXT(CA$8,"[hh]:mm"),_Tbdd[ID],0),"")</f>
        <v/>
      </c>
      <c r="CB35" s="27" t="str">
        <f ca="1">IFERROR(MATCH($B35&amp;"|"&amp;$B$32*1&amp;"|"&amp;TEXT(CB$8,"[hh]:mm"),_Tbdd[ID],0),"")</f>
        <v/>
      </c>
      <c r="CC35" s="27" t="str">
        <f ca="1">IFERROR(MATCH($B35&amp;"|"&amp;$B$32*1&amp;"|"&amp;"00:00",_Tbdd[ID],0),"")</f>
        <v/>
      </c>
    </row>
    <row r="36" spans="1:81" s="15" customFormat="1" ht="10.5" x14ac:dyDescent="0.25">
      <c r="A36" s="54">
        <f>ROW()-ROW(_ven)</f>
        <v>4</v>
      </c>
      <c r="B36" s="28" t="str">
        <f t="array" aca="1" ref="B36" ca="1">IFERROR(INDEX(_TEmployes[Employés],SMALL(IF(INDIRECT("_TEmployes["&amp;_an_sem&amp;"]")&lt;&gt;"",ROW(INDIRECT("_TEmployes["&amp;_an_sem&amp;"]"))-ROW(INDIRECT("_TEmployes[[#En-têtes];["&amp;_an_sem&amp;"]]")),9^9),A36)),"")</f>
        <v xml:space="preserve">Kyoko </v>
      </c>
      <c r="C36" s="8">
        <f ca="1">IFERROR(INDEX(_Tbdd[Heures],AR36),0)</f>
        <v>0</v>
      </c>
      <c r="D36" s="8">
        <f ca="1">IFERROR(INDEX(_Tbdd[Heures],AS36),0)</f>
        <v>0</v>
      </c>
      <c r="E36" s="8">
        <f ca="1">IFERROR(INDEX(_Tbdd[Heures],AT36),0)</f>
        <v>0</v>
      </c>
      <c r="F36" s="8">
        <f ca="1">IFERROR(INDEX(_Tbdd[Heures],AU36),0)</f>
        <v>0</v>
      </c>
      <c r="G36" s="8">
        <f ca="1">IFERROR(INDEX(_Tbdd[Heures],AV36),0)</f>
        <v>0</v>
      </c>
      <c r="H36" s="8">
        <f ca="1">IFERROR(INDEX(_Tbdd[Heures],AW36),0)</f>
        <v>0</v>
      </c>
      <c r="I36" s="8">
        <f ca="1">IFERROR(INDEX(_Tbdd[Heures],AX36),0)</f>
        <v>0</v>
      </c>
      <c r="J36" s="8">
        <f ca="1">IFERROR(INDEX(_Tbdd[Heures],AY36),0)</f>
        <v>0</v>
      </c>
      <c r="K36" s="8">
        <f ca="1">IFERROR(INDEX(_Tbdd[Heures],AZ36),0)</f>
        <v>0</v>
      </c>
      <c r="L36" s="8">
        <f ca="1">IFERROR(INDEX(_Tbdd[Heures],BA36),0)</f>
        <v>0</v>
      </c>
      <c r="M36" s="8">
        <f ca="1">IFERROR(INDEX(_Tbdd[Heures],BB36),0)</f>
        <v>0</v>
      </c>
      <c r="N36" s="8">
        <f ca="1">IFERROR(INDEX(_Tbdd[Heures],BC36),0)</f>
        <v>0</v>
      </c>
      <c r="O36" s="8">
        <f ca="1">IFERROR(INDEX(_Tbdd[Heures],BD36),0)</f>
        <v>0</v>
      </c>
      <c r="P36" s="8">
        <f ca="1">IFERROR(INDEX(_Tbdd[Heures],BE36),0)</f>
        <v>0</v>
      </c>
      <c r="Q36" s="8">
        <f ca="1">IFERROR(INDEX(_Tbdd[Heures],BF36),0)</f>
        <v>0</v>
      </c>
      <c r="R36" s="8">
        <f ca="1">IFERROR(INDEX(_Tbdd[Heures],BG36),0)</f>
        <v>0</v>
      </c>
      <c r="S36" s="8">
        <f ca="1">IFERROR(INDEX(_Tbdd[Heures],BH36),0)</f>
        <v>0</v>
      </c>
      <c r="T36" s="8">
        <f ca="1">IFERROR(INDEX(_Tbdd[Heures],BI36),0)</f>
        <v>0</v>
      </c>
      <c r="U36" s="8">
        <f ca="1">IFERROR(INDEX(_Tbdd[Heures],BJ36),0)</f>
        <v>0</v>
      </c>
      <c r="V36" s="8">
        <f ca="1">IFERROR(INDEX(_Tbdd[Heures],BK36),0)</f>
        <v>0</v>
      </c>
      <c r="W36" s="8">
        <f ca="1">IFERROR(INDEX(_Tbdd[Heures],BL36),0)</f>
        <v>0</v>
      </c>
      <c r="X36" s="8">
        <f ca="1">IFERROR(INDEX(_Tbdd[Heures],BM36),0)</f>
        <v>0</v>
      </c>
      <c r="Y36" s="8">
        <f ca="1">IFERROR(INDEX(_Tbdd[Heures],BN36),0)</f>
        <v>0</v>
      </c>
      <c r="Z36" s="8">
        <f ca="1">IFERROR(INDEX(_Tbdd[Heures],BO36),0)</f>
        <v>0</v>
      </c>
      <c r="AA36" s="8">
        <f ca="1">IFERROR(INDEX(_Tbdd[Heures],BP36),0)</f>
        <v>0</v>
      </c>
      <c r="AB36" s="8">
        <f ca="1">IFERROR(INDEX(_Tbdd[Heures],BQ36),0)</f>
        <v>0</v>
      </c>
      <c r="AC36" s="8">
        <f ca="1">IFERROR(INDEX(_Tbdd[Heures],BR36),0)</f>
        <v>0</v>
      </c>
      <c r="AD36" s="8">
        <f ca="1">IFERROR(INDEX(_Tbdd[Heures],BS36),0)</f>
        <v>0</v>
      </c>
      <c r="AE36" s="8">
        <f ca="1">IFERROR(INDEX(_Tbdd[Heures],BT36),0)</f>
        <v>0</v>
      </c>
      <c r="AF36" s="8">
        <f ca="1">IFERROR(INDEX(_Tbdd[Heures],BU36),0)</f>
        <v>0</v>
      </c>
      <c r="AG36" s="8">
        <f ca="1">IFERROR(INDEX(_Tbdd[Heures],BV36),0)</f>
        <v>0</v>
      </c>
      <c r="AH36" s="8">
        <f ca="1">IFERROR(INDEX(_Tbdd[Heures],BW36),0)</f>
        <v>0</v>
      </c>
      <c r="AI36" s="8">
        <f ca="1">IFERROR(INDEX(_Tbdd[Heures],BX36),0)</f>
        <v>0</v>
      </c>
      <c r="AJ36" s="8">
        <f ca="1">IFERROR(INDEX(_Tbdd[Heures],BY36),0)</f>
        <v>0</v>
      </c>
      <c r="AK36" s="8">
        <f ca="1">IFERROR(INDEX(_Tbdd[Heures],BZ36),0)</f>
        <v>0</v>
      </c>
      <c r="AL36" s="8">
        <f ca="1">IFERROR(INDEX(_Tbdd[Heures],CA36),0)</f>
        <v>0</v>
      </c>
      <c r="AM36" s="8">
        <f ca="1">IFERROR(INDEX(_Tbdd[Heures],CB36),0)</f>
        <v>0</v>
      </c>
      <c r="AN36" s="21" t="str">
        <f ca="1">IFERROR(INDEX(_Tbdd[Motif],CC36),"")</f>
        <v/>
      </c>
      <c r="AO36" s="21">
        <f ca="1">IFERROR(INDEX(_Tbdd[Heures],CC36),0)</f>
        <v>0</v>
      </c>
      <c r="AP36" s="21">
        <f t="shared" ca="1" si="14"/>
        <v>0</v>
      </c>
      <c r="AR36" s="27" t="str">
        <f ca="1">IFERROR(MATCH($B36&amp;"|"&amp;$B$32*1&amp;"|"&amp;TEXT(AR$8,"[hh]:mm"),_Tbdd[ID],0),"")</f>
        <v/>
      </c>
      <c r="AS36" s="27" t="str">
        <f ca="1">IFERROR(MATCH($B36&amp;"|"&amp;$B$32*1&amp;"|"&amp;TEXT(AS$8,"[hh]:mm"),_Tbdd[ID],0),"")</f>
        <v/>
      </c>
      <c r="AT36" s="27" t="str">
        <f ca="1">IFERROR(MATCH($B36&amp;"|"&amp;$B$32*1&amp;"|"&amp;TEXT(AT$8,"[hh]:mm"),_Tbdd[ID],0),"")</f>
        <v/>
      </c>
      <c r="AU36" s="27" t="str">
        <f ca="1">IFERROR(MATCH($B36&amp;"|"&amp;$B$32*1&amp;"|"&amp;TEXT(AU$8,"[hh]:mm"),_Tbdd[ID],0),"")</f>
        <v/>
      </c>
      <c r="AV36" s="27" t="str">
        <f ca="1">IFERROR(MATCH($B36&amp;"|"&amp;$B$32*1&amp;"|"&amp;TEXT(AV$8,"[hh]:mm"),_Tbdd[ID],0),"")</f>
        <v/>
      </c>
      <c r="AW36" s="27" t="str">
        <f ca="1">IFERROR(MATCH($B36&amp;"|"&amp;$B$32*1&amp;"|"&amp;TEXT(AW$8,"[hh]:mm"),_Tbdd[ID],0),"")</f>
        <v/>
      </c>
      <c r="AX36" s="27" t="str">
        <f ca="1">IFERROR(MATCH($B36&amp;"|"&amp;$B$32*1&amp;"|"&amp;TEXT(AX$8,"[hh]:mm"),_Tbdd[ID],0),"")</f>
        <v/>
      </c>
      <c r="AY36" s="27" t="str">
        <f ca="1">IFERROR(MATCH($B36&amp;"|"&amp;$B$32*1&amp;"|"&amp;TEXT(AY$8,"[hh]:mm"),_Tbdd[ID],0),"")</f>
        <v/>
      </c>
      <c r="AZ36" s="27" t="str">
        <f ca="1">IFERROR(MATCH($B36&amp;"|"&amp;$B$32*1&amp;"|"&amp;TEXT(AZ$8,"[hh]:mm"),_Tbdd[ID],0),"")</f>
        <v/>
      </c>
      <c r="BA36" s="27" t="str">
        <f ca="1">IFERROR(MATCH($B36&amp;"|"&amp;$B$32*1&amp;"|"&amp;TEXT(BA$8,"[hh]:mm"),_Tbdd[ID],0),"")</f>
        <v/>
      </c>
      <c r="BB36" s="27" t="str">
        <f ca="1">IFERROR(MATCH($B36&amp;"|"&amp;$B$32*1&amp;"|"&amp;TEXT(BB$8,"[hh]:mm"),_Tbdd[ID],0),"")</f>
        <v/>
      </c>
      <c r="BC36" s="27" t="str">
        <f ca="1">IFERROR(MATCH($B36&amp;"|"&amp;$B$32*1&amp;"|"&amp;TEXT(BC$8,"[hh]:mm"),_Tbdd[ID],0),"")</f>
        <v/>
      </c>
      <c r="BD36" s="27" t="str">
        <f ca="1">IFERROR(MATCH($B36&amp;"|"&amp;$B$32*1&amp;"|"&amp;TEXT(BD$8,"[hh]:mm"),_Tbdd[ID],0),"")</f>
        <v/>
      </c>
      <c r="BE36" s="27" t="str">
        <f ca="1">IFERROR(MATCH($B36&amp;"|"&amp;$B$32*1&amp;"|"&amp;TEXT(BE$8,"[hh]:mm"),_Tbdd[ID],0),"")</f>
        <v/>
      </c>
      <c r="BF36" s="27" t="str">
        <f ca="1">IFERROR(MATCH($B36&amp;"|"&amp;$B$32*1&amp;"|"&amp;TEXT(BF$8,"[hh]:mm"),_Tbdd[ID],0),"")</f>
        <v/>
      </c>
      <c r="BG36" s="27" t="str">
        <f ca="1">IFERROR(MATCH($B36&amp;"|"&amp;$B$32*1&amp;"|"&amp;TEXT(BG$8,"[hh]:mm"),_Tbdd[ID],0),"")</f>
        <v/>
      </c>
      <c r="BH36" s="27" t="str">
        <f ca="1">IFERROR(MATCH($B36&amp;"|"&amp;$B$32*1&amp;"|"&amp;TEXT(BH$8,"[hh]:mm"),_Tbdd[ID],0),"")</f>
        <v/>
      </c>
      <c r="BI36" s="27" t="str">
        <f ca="1">IFERROR(MATCH($B36&amp;"|"&amp;$B$32*1&amp;"|"&amp;TEXT(BI$8,"[hh]:mm"),_Tbdd[ID],0),"")</f>
        <v/>
      </c>
      <c r="BJ36" s="27" t="str">
        <f ca="1">IFERROR(MATCH($B36&amp;"|"&amp;$B$32*1&amp;"|"&amp;TEXT(BJ$8,"[hh]:mm"),_Tbdd[ID],0),"")</f>
        <v/>
      </c>
      <c r="BK36" s="27" t="str">
        <f ca="1">IFERROR(MATCH($B36&amp;"|"&amp;$B$32*1&amp;"|"&amp;TEXT(BK$8,"[hh]:mm"),_Tbdd[ID],0),"")</f>
        <v/>
      </c>
      <c r="BL36" s="27" t="str">
        <f ca="1">IFERROR(MATCH($B36&amp;"|"&amp;$B$32*1&amp;"|"&amp;TEXT(BL$8,"[hh]:mm"),_Tbdd[ID],0),"")</f>
        <v/>
      </c>
      <c r="BM36" s="27" t="str">
        <f ca="1">IFERROR(MATCH($B36&amp;"|"&amp;$B$32*1&amp;"|"&amp;TEXT(BM$8,"[hh]:mm"),_Tbdd[ID],0),"")</f>
        <v/>
      </c>
      <c r="BN36" s="27" t="str">
        <f ca="1">IFERROR(MATCH($B36&amp;"|"&amp;$B$32*1&amp;"|"&amp;TEXT(BN$8,"[hh]:mm"),_Tbdd[ID],0),"")</f>
        <v/>
      </c>
      <c r="BO36" s="27" t="str">
        <f ca="1">IFERROR(MATCH($B36&amp;"|"&amp;$B$32*1&amp;"|"&amp;TEXT(BO$8,"[hh]:mm"),_Tbdd[ID],0),"")</f>
        <v/>
      </c>
      <c r="BP36" s="27" t="str">
        <f ca="1">IFERROR(MATCH($B36&amp;"|"&amp;$B$32*1&amp;"|"&amp;TEXT(BP$8,"[hh]:mm"),_Tbdd[ID],0),"")</f>
        <v/>
      </c>
      <c r="BQ36" s="27" t="str">
        <f ca="1">IFERROR(MATCH($B36&amp;"|"&amp;$B$32*1&amp;"|"&amp;TEXT(BQ$8,"[hh]:mm"),_Tbdd[ID],0),"")</f>
        <v/>
      </c>
      <c r="BR36" s="27" t="str">
        <f ca="1">IFERROR(MATCH($B36&amp;"|"&amp;$B$32*1&amp;"|"&amp;TEXT(BR$8,"[hh]:mm"),_Tbdd[ID],0),"")</f>
        <v/>
      </c>
      <c r="BS36" s="27" t="str">
        <f ca="1">IFERROR(MATCH($B36&amp;"|"&amp;$B$32*1&amp;"|"&amp;TEXT(BS$8,"[hh]:mm"),_Tbdd[ID],0),"")</f>
        <v/>
      </c>
      <c r="BT36" s="27" t="str">
        <f ca="1">IFERROR(MATCH($B36&amp;"|"&amp;$B$32*1&amp;"|"&amp;TEXT(BT$8,"[hh]:mm"),_Tbdd[ID],0),"")</f>
        <v/>
      </c>
      <c r="BU36" s="27" t="str">
        <f ca="1">IFERROR(MATCH($B36&amp;"|"&amp;$B$32*1&amp;"|"&amp;TEXT(BU$8,"[hh]:mm"),_Tbdd[ID],0),"")</f>
        <v/>
      </c>
      <c r="BV36" s="27" t="str">
        <f ca="1">IFERROR(MATCH($B36&amp;"|"&amp;$B$32*1&amp;"|"&amp;TEXT(BV$8,"[hh]:mm"),_Tbdd[ID],0),"")</f>
        <v/>
      </c>
      <c r="BW36" s="27" t="str">
        <f ca="1">IFERROR(MATCH($B36&amp;"|"&amp;$B$32*1&amp;"|"&amp;TEXT(BW$8,"[hh]:mm"),_Tbdd[ID],0),"")</f>
        <v/>
      </c>
      <c r="BX36" s="27" t="str">
        <f ca="1">IFERROR(MATCH($B36&amp;"|"&amp;$B$32*1&amp;"|"&amp;TEXT(BX$8,"[hh]:mm"),_Tbdd[ID],0),"")</f>
        <v/>
      </c>
      <c r="BY36" s="27" t="str">
        <f ca="1">IFERROR(MATCH($B36&amp;"|"&amp;$B$32*1&amp;"|"&amp;TEXT(BY$8,"[hh]:mm"),_Tbdd[ID],0),"")</f>
        <v/>
      </c>
      <c r="BZ36" s="27" t="str">
        <f ca="1">IFERROR(MATCH($B36&amp;"|"&amp;$B$32*1&amp;"|"&amp;TEXT(BZ$8,"[hh]:mm"),_Tbdd[ID],0),"")</f>
        <v/>
      </c>
      <c r="CA36" s="27" t="str">
        <f ca="1">IFERROR(MATCH($B36&amp;"|"&amp;$B$32*1&amp;"|"&amp;TEXT(CA$8,"[hh]:mm"),_Tbdd[ID],0),"")</f>
        <v/>
      </c>
      <c r="CB36" s="27" t="str">
        <f ca="1">IFERROR(MATCH($B36&amp;"|"&amp;$B$32*1&amp;"|"&amp;TEXT(CB$8,"[hh]:mm"),_Tbdd[ID],0),"")</f>
        <v/>
      </c>
      <c r="CC36" s="27" t="str">
        <f ca="1">IFERROR(MATCH($B36&amp;"|"&amp;$B$32*1&amp;"|"&amp;"00:00",_Tbdd[ID],0),"")</f>
        <v/>
      </c>
    </row>
    <row r="37" spans="1:81" x14ac:dyDescent="0.3"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</row>
    <row r="38" spans="1:81" s="18" customFormat="1" ht="24.5" x14ac:dyDescent="0.25">
      <c r="A38" s="56"/>
      <c r="B38" s="12">
        <f>B32+1</f>
        <v>43750</v>
      </c>
      <c r="C38" s="19">
        <f>C32</f>
        <v>0.29166666666666669</v>
      </c>
      <c r="D38" s="19">
        <f>D32</f>
        <v>0.3125</v>
      </c>
      <c r="E38" s="19">
        <f>E32</f>
        <v>0.33333333333333298</v>
      </c>
      <c r="F38" s="19">
        <f>F32</f>
        <v>0.35416666666666702</v>
      </c>
      <c r="G38" s="19">
        <f>G32</f>
        <v>0.375</v>
      </c>
      <c r="H38" s="19">
        <f>H32</f>
        <v>0.39583333333333398</v>
      </c>
      <c r="I38" s="19">
        <f>I32</f>
        <v>0.41666666666666702</v>
      </c>
      <c r="J38" s="19">
        <f>J32</f>
        <v>0.4375</v>
      </c>
      <c r="K38" s="19">
        <f>K32</f>
        <v>0.45833333333333398</v>
      </c>
      <c r="L38" s="19">
        <f>L32</f>
        <v>0.47916666666666702</v>
      </c>
      <c r="M38" s="19">
        <f>M32</f>
        <v>0.5</v>
      </c>
      <c r="N38" s="19">
        <f>N32</f>
        <v>0.52083333333333304</v>
      </c>
      <c r="O38" s="19">
        <f>O32</f>
        <v>0.54166666666666696</v>
      </c>
      <c r="P38" s="19">
        <f>P32</f>
        <v>0.5625</v>
      </c>
      <c r="Q38" s="19">
        <f>Q32</f>
        <v>0.58333333333333304</v>
      </c>
      <c r="R38" s="19">
        <f>R32</f>
        <v>0.60416666666666696</v>
      </c>
      <c r="S38" s="19">
        <f>S32</f>
        <v>0.625</v>
      </c>
      <c r="T38" s="19">
        <f>T32</f>
        <v>0.64583333333333304</v>
      </c>
      <c r="U38" s="19">
        <f>U32</f>
        <v>0.66666666666666696</v>
      </c>
      <c r="V38" s="19">
        <f>V32</f>
        <v>0.6875</v>
      </c>
      <c r="W38" s="19">
        <f>W32</f>
        <v>0.70833333333333304</v>
      </c>
      <c r="X38" s="19">
        <f>X32</f>
        <v>0.72916666666666696</v>
      </c>
      <c r="Y38" s="19">
        <f>Y32</f>
        <v>0.75</v>
      </c>
      <c r="Z38" s="19">
        <f>Z32</f>
        <v>0.77083333333333504</v>
      </c>
      <c r="AA38" s="19">
        <f>AA32</f>
        <v>0.79166666666666896</v>
      </c>
      <c r="AB38" s="19">
        <f>AB32</f>
        <v>0.812500000000003</v>
      </c>
      <c r="AC38" s="19">
        <f>AC32</f>
        <v>0.83333333333333703</v>
      </c>
      <c r="AD38" s="19">
        <f>AD32</f>
        <v>0.85416666666666996</v>
      </c>
      <c r="AE38" s="19">
        <f>AE32</f>
        <v>0.875000000000004</v>
      </c>
      <c r="AF38" s="19">
        <f>AF32</f>
        <v>0.89583333333333803</v>
      </c>
      <c r="AG38" s="19">
        <f>AG32</f>
        <v>0.91666666666667196</v>
      </c>
      <c r="AH38" s="19">
        <f>AH32</f>
        <v>0.937500000000006</v>
      </c>
      <c r="AI38" s="19">
        <f>AI32</f>
        <v>0.95833333333334003</v>
      </c>
      <c r="AJ38" s="19">
        <f>AJ32</f>
        <v>0.97916666666667396</v>
      </c>
      <c r="AK38" s="19">
        <f>AK32</f>
        <v>1.00000000000001</v>
      </c>
      <c r="AL38" s="19">
        <f>AL32</f>
        <v>1.0208333333333499</v>
      </c>
      <c r="AM38" s="19">
        <f>AM32</f>
        <v>1.0416666666666801</v>
      </c>
      <c r="AN38" s="11" t="s">
        <v>0</v>
      </c>
      <c r="AO38" s="11" t="s">
        <v>21</v>
      </c>
      <c r="AP38" s="11"/>
      <c r="AR38" s="26">
        <f t="shared" ref="AR38:CC38" si="16">C38</f>
        <v>0.29166666666666669</v>
      </c>
      <c r="AS38" s="26">
        <f t="shared" si="16"/>
        <v>0.3125</v>
      </c>
      <c r="AT38" s="26">
        <f t="shared" si="16"/>
        <v>0.33333333333333298</v>
      </c>
      <c r="AU38" s="26">
        <f t="shared" si="16"/>
        <v>0.35416666666666702</v>
      </c>
      <c r="AV38" s="26">
        <f t="shared" si="16"/>
        <v>0.375</v>
      </c>
      <c r="AW38" s="26">
        <f t="shared" si="16"/>
        <v>0.39583333333333398</v>
      </c>
      <c r="AX38" s="26">
        <f t="shared" si="16"/>
        <v>0.41666666666666702</v>
      </c>
      <c r="AY38" s="26">
        <f t="shared" si="16"/>
        <v>0.4375</v>
      </c>
      <c r="AZ38" s="26">
        <f t="shared" si="16"/>
        <v>0.45833333333333398</v>
      </c>
      <c r="BA38" s="26">
        <f t="shared" si="16"/>
        <v>0.47916666666666702</v>
      </c>
      <c r="BB38" s="26">
        <f t="shared" si="16"/>
        <v>0.5</v>
      </c>
      <c r="BC38" s="26">
        <f t="shared" si="16"/>
        <v>0.52083333333333304</v>
      </c>
      <c r="BD38" s="26">
        <f t="shared" si="16"/>
        <v>0.54166666666666696</v>
      </c>
      <c r="BE38" s="26">
        <f t="shared" si="16"/>
        <v>0.5625</v>
      </c>
      <c r="BF38" s="26">
        <f t="shared" si="16"/>
        <v>0.58333333333333304</v>
      </c>
      <c r="BG38" s="26">
        <f t="shared" si="16"/>
        <v>0.60416666666666696</v>
      </c>
      <c r="BH38" s="26">
        <f t="shared" si="16"/>
        <v>0.625</v>
      </c>
      <c r="BI38" s="26">
        <f t="shared" si="16"/>
        <v>0.64583333333333304</v>
      </c>
      <c r="BJ38" s="26">
        <f t="shared" si="16"/>
        <v>0.66666666666666696</v>
      </c>
      <c r="BK38" s="26">
        <f t="shared" si="16"/>
        <v>0.6875</v>
      </c>
      <c r="BL38" s="26">
        <f t="shared" si="16"/>
        <v>0.70833333333333304</v>
      </c>
      <c r="BM38" s="26">
        <f t="shared" si="16"/>
        <v>0.72916666666666696</v>
      </c>
      <c r="BN38" s="26">
        <f t="shared" si="16"/>
        <v>0.75</v>
      </c>
      <c r="BO38" s="26">
        <f t="shared" si="16"/>
        <v>0.77083333333333504</v>
      </c>
      <c r="BP38" s="26">
        <f t="shared" si="16"/>
        <v>0.79166666666666896</v>
      </c>
      <c r="BQ38" s="26">
        <f t="shared" si="16"/>
        <v>0.812500000000003</v>
      </c>
      <c r="BR38" s="26">
        <f t="shared" si="16"/>
        <v>0.83333333333333703</v>
      </c>
      <c r="BS38" s="26">
        <f t="shared" si="16"/>
        <v>0.85416666666666996</v>
      </c>
      <c r="BT38" s="26">
        <f t="shared" si="16"/>
        <v>0.875000000000004</v>
      </c>
      <c r="BU38" s="26">
        <f t="shared" si="16"/>
        <v>0.89583333333333803</v>
      </c>
      <c r="BV38" s="26">
        <f t="shared" si="16"/>
        <v>0.91666666666667196</v>
      </c>
      <c r="BW38" s="26">
        <f t="shared" si="16"/>
        <v>0.937500000000006</v>
      </c>
      <c r="BX38" s="26">
        <f t="shared" si="16"/>
        <v>0.95833333333334003</v>
      </c>
      <c r="BY38" s="26">
        <f t="shared" si="16"/>
        <v>0.97916666666667396</v>
      </c>
      <c r="BZ38" s="26">
        <f t="shared" si="16"/>
        <v>1.00000000000001</v>
      </c>
      <c r="CA38" s="26">
        <f t="shared" si="16"/>
        <v>1.0208333333333499</v>
      </c>
      <c r="CB38" s="26">
        <f t="shared" si="16"/>
        <v>1.0416666666666801</v>
      </c>
      <c r="CC38" s="26" t="str">
        <f t="shared" si="16"/>
        <v>Absence</v>
      </c>
    </row>
    <row r="39" spans="1:81" s="15" customFormat="1" ht="10.5" x14ac:dyDescent="0.25">
      <c r="A39" s="54">
        <f>ROW()-ROW(_sam)</f>
        <v>1</v>
      </c>
      <c r="B39" s="28" t="str">
        <f t="array" aca="1" ref="B39" ca="1">IFERROR(INDEX(_TEmployes[Employés],SMALL(IF(INDIRECT("_TEmployes["&amp;_an_sem&amp;"]")&lt;&gt;"",ROW(INDIRECT("_TEmployes["&amp;_an_sem&amp;"]"))-ROW(INDIRECT("_TEmployes[[#En-têtes];["&amp;_an_sem&amp;"]]")),9^9),A39)),"")</f>
        <v>Natsuko</v>
      </c>
      <c r="C39" s="8">
        <f ca="1">IFERROR(INDEX(_Tbdd[Heures],AR39),0)</f>
        <v>0</v>
      </c>
      <c r="D39" s="8">
        <f ca="1">IFERROR(INDEX(_Tbdd[Heures],AS39),0)</f>
        <v>0</v>
      </c>
      <c r="E39" s="8">
        <f ca="1">IFERROR(INDEX(_Tbdd[Heures],AT39),0)</f>
        <v>0</v>
      </c>
      <c r="F39" s="8">
        <f ca="1">IFERROR(INDEX(_Tbdd[Heures],AU39),0)</f>
        <v>0</v>
      </c>
      <c r="G39" s="8">
        <f ca="1">IFERROR(INDEX(_Tbdd[Heures],AV39),0)</f>
        <v>0</v>
      </c>
      <c r="H39" s="8">
        <f ca="1">IFERROR(INDEX(_Tbdd[Heures],AW39),0)</f>
        <v>0</v>
      </c>
      <c r="I39" s="8">
        <f ca="1">IFERROR(INDEX(_Tbdd[Heures],AX39),0)</f>
        <v>0</v>
      </c>
      <c r="J39" s="8">
        <f ca="1">IFERROR(INDEX(_Tbdd[Heures],AY39),0)</f>
        <v>0</v>
      </c>
      <c r="K39" s="8">
        <f ca="1">IFERROR(INDEX(_Tbdd[Heures],AZ39),0)</f>
        <v>0</v>
      </c>
      <c r="L39" s="8">
        <f ca="1">IFERROR(INDEX(_Tbdd[Heures],BA39),0)</f>
        <v>0</v>
      </c>
      <c r="M39" s="8">
        <f ca="1">IFERROR(INDEX(_Tbdd[Heures],BB39),0)</f>
        <v>0</v>
      </c>
      <c r="N39" s="8">
        <f ca="1">IFERROR(INDEX(_Tbdd[Heures],BC39),0)</f>
        <v>0</v>
      </c>
      <c r="O39" s="8">
        <f ca="1">IFERROR(INDEX(_Tbdd[Heures],BD39),0)</f>
        <v>0</v>
      </c>
      <c r="P39" s="8">
        <f ca="1">IFERROR(INDEX(_Tbdd[Heures],BE39),0)</f>
        <v>0</v>
      </c>
      <c r="Q39" s="8">
        <f ca="1">IFERROR(INDEX(_Tbdd[Heures],BF39),0)</f>
        <v>0</v>
      </c>
      <c r="R39" s="8">
        <f ca="1">IFERROR(INDEX(_Tbdd[Heures],BG39),0)</f>
        <v>0</v>
      </c>
      <c r="S39" s="8">
        <f ca="1">IFERROR(INDEX(_Tbdd[Heures],BH39),0)</f>
        <v>0</v>
      </c>
      <c r="T39" s="8">
        <f ca="1">IFERROR(INDEX(_Tbdd[Heures],BI39),0)</f>
        <v>0</v>
      </c>
      <c r="U39" s="8">
        <f ca="1">IFERROR(INDEX(_Tbdd[Heures],BJ39),0)</f>
        <v>0</v>
      </c>
      <c r="V39" s="8">
        <f ca="1">IFERROR(INDEX(_Tbdd[Heures],BK39),0)</f>
        <v>0</v>
      </c>
      <c r="W39" s="8">
        <f ca="1">IFERROR(INDEX(_Tbdd[Heures],BL39),0)</f>
        <v>0</v>
      </c>
      <c r="X39" s="8">
        <f ca="1">IFERROR(INDEX(_Tbdd[Heures],BM39),0)</f>
        <v>0</v>
      </c>
      <c r="Y39" s="8">
        <f ca="1">IFERROR(INDEX(_Tbdd[Heures],BN39),0)</f>
        <v>0</v>
      </c>
      <c r="Z39" s="8">
        <f ca="1">IFERROR(INDEX(_Tbdd[Heures],BO39),0)</f>
        <v>0</v>
      </c>
      <c r="AA39" s="8">
        <f ca="1">IFERROR(INDEX(_Tbdd[Heures],BP39),0)</f>
        <v>0</v>
      </c>
      <c r="AB39" s="8">
        <f ca="1">IFERROR(INDEX(_Tbdd[Heures],BQ39),0)</f>
        <v>0</v>
      </c>
      <c r="AC39" s="8">
        <f ca="1">IFERROR(INDEX(_Tbdd[Heures],BR39),0)</f>
        <v>0</v>
      </c>
      <c r="AD39" s="8">
        <f ca="1">IFERROR(INDEX(_Tbdd[Heures],BS39),0)</f>
        <v>0</v>
      </c>
      <c r="AE39" s="8">
        <f ca="1">IFERROR(INDEX(_Tbdd[Heures],BT39),0)</f>
        <v>0</v>
      </c>
      <c r="AF39" s="8">
        <f ca="1">IFERROR(INDEX(_Tbdd[Heures],BU39),0)</f>
        <v>0</v>
      </c>
      <c r="AG39" s="8">
        <f ca="1">IFERROR(INDEX(_Tbdd[Heures],BV39),0)</f>
        <v>0</v>
      </c>
      <c r="AH39" s="8">
        <f ca="1">IFERROR(INDEX(_Tbdd[Heures],BW39),0)</f>
        <v>0</v>
      </c>
      <c r="AI39" s="8">
        <f ca="1">IFERROR(INDEX(_Tbdd[Heures],BX39),0)</f>
        <v>0</v>
      </c>
      <c r="AJ39" s="8">
        <f ca="1">IFERROR(INDEX(_Tbdd[Heures],BY39),0)</f>
        <v>0</v>
      </c>
      <c r="AK39" s="8">
        <f ca="1">IFERROR(INDEX(_Tbdd[Heures],BZ39),0)</f>
        <v>0</v>
      </c>
      <c r="AL39" s="8">
        <f ca="1">IFERROR(INDEX(_Tbdd[Heures],CA39),0)</f>
        <v>0</v>
      </c>
      <c r="AM39" s="8">
        <f ca="1">IFERROR(INDEX(_Tbdd[Heures],CB39),0)</f>
        <v>0</v>
      </c>
      <c r="AN39" s="21" t="str">
        <f ca="1">IFERROR(INDEX(_Tbdd[Motif],CC39),"")</f>
        <v/>
      </c>
      <c r="AO39" s="21">
        <f ca="1">IFERROR(INDEX(_Tbdd[Heures],CC39),0)</f>
        <v>0</v>
      </c>
      <c r="AP39" s="21">
        <f t="shared" ref="AP39:AP42" ca="1" si="17">SUM(C39:AM39)+AO39</f>
        <v>0</v>
      </c>
      <c r="AR39" s="27" t="str">
        <f ca="1">IFERROR(MATCH($B39&amp;"|"&amp;$B$38*1&amp;"|"&amp;TEXT(AR$8,"[hh]:mm"),_Tbdd[ID],0),"")</f>
        <v/>
      </c>
      <c r="AS39" s="27" t="str">
        <f ca="1">IFERROR(MATCH($B39&amp;"|"&amp;$B$38*1&amp;"|"&amp;TEXT(AS$8,"[hh]:mm"),_Tbdd[ID],0),"")</f>
        <v/>
      </c>
      <c r="AT39" s="27" t="str">
        <f ca="1">IFERROR(MATCH($B39&amp;"|"&amp;$B$38*1&amp;"|"&amp;TEXT(AT$8,"[hh]:mm"),_Tbdd[ID],0),"")</f>
        <v/>
      </c>
      <c r="AU39" s="27" t="str">
        <f ca="1">IFERROR(MATCH($B39&amp;"|"&amp;$B$38*1&amp;"|"&amp;TEXT(AU$8,"[hh]:mm"),_Tbdd[ID],0),"")</f>
        <v/>
      </c>
      <c r="AV39" s="27" t="str">
        <f ca="1">IFERROR(MATCH($B39&amp;"|"&amp;$B$38*1&amp;"|"&amp;TEXT(AV$8,"[hh]:mm"),_Tbdd[ID],0),"")</f>
        <v/>
      </c>
      <c r="AW39" s="27" t="str">
        <f ca="1">IFERROR(MATCH($B39&amp;"|"&amp;$B$38*1&amp;"|"&amp;TEXT(AW$8,"[hh]:mm"),_Tbdd[ID],0),"")</f>
        <v/>
      </c>
      <c r="AX39" s="27" t="str">
        <f ca="1">IFERROR(MATCH($B39&amp;"|"&amp;$B$38*1&amp;"|"&amp;TEXT(AX$8,"[hh]:mm"),_Tbdd[ID],0),"")</f>
        <v/>
      </c>
      <c r="AY39" s="27" t="str">
        <f ca="1">IFERROR(MATCH($B39&amp;"|"&amp;$B$38*1&amp;"|"&amp;TEXT(AY$8,"[hh]:mm"),_Tbdd[ID],0),"")</f>
        <v/>
      </c>
      <c r="AZ39" s="27" t="str">
        <f ca="1">IFERROR(MATCH($B39&amp;"|"&amp;$B$38*1&amp;"|"&amp;TEXT(AZ$8,"[hh]:mm"),_Tbdd[ID],0),"")</f>
        <v/>
      </c>
      <c r="BA39" s="27" t="str">
        <f ca="1">IFERROR(MATCH($B39&amp;"|"&amp;$B$38*1&amp;"|"&amp;TEXT(BA$8,"[hh]:mm"),_Tbdd[ID],0),"")</f>
        <v/>
      </c>
      <c r="BB39" s="27" t="str">
        <f ca="1">IFERROR(MATCH($B39&amp;"|"&amp;$B$38*1&amp;"|"&amp;TEXT(BB$8,"[hh]:mm"),_Tbdd[ID],0),"")</f>
        <v/>
      </c>
      <c r="BC39" s="27" t="str">
        <f ca="1">IFERROR(MATCH($B39&amp;"|"&amp;$B$38*1&amp;"|"&amp;TEXT(BC$8,"[hh]:mm"),_Tbdd[ID],0),"")</f>
        <v/>
      </c>
      <c r="BD39" s="27" t="str">
        <f ca="1">IFERROR(MATCH($B39&amp;"|"&amp;$B$38*1&amp;"|"&amp;TEXT(BD$8,"[hh]:mm"),_Tbdd[ID],0),"")</f>
        <v/>
      </c>
      <c r="BE39" s="27" t="str">
        <f ca="1">IFERROR(MATCH($B39&amp;"|"&amp;$B$38*1&amp;"|"&amp;TEXT(BE$8,"[hh]:mm"),_Tbdd[ID],0),"")</f>
        <v/>
      </c>
      <c r="BF39" s="27" t="str">
        <f ca="1">IFERROR(MATCH($B39&amp;"|"&amp;$B$38*1&amp;"|"&amp;TEXT(BF$8,"[hh]:mm"),_Tbdd[ID],0),"")</f>
        <v/>
      </c>
      <c r="BG39" s="27" t="str">
        <f ca="1">IFERROR(MATCH($B39&amp;"|"&amp;$B$38*1&amp;"|"&amp;TEXT(BG$8,"[hh]:mm"),_Tbdd[ID],0),"")</f>
        <v/>
      </c>
      <c r="BH39" s="27" t="str">
        <f ca="1">IFERROR(MATCH($B39&amp;"|"&amp;$B$38*1&amp;"|"&amp;TEXT(BH$8,"[hh]:mm"),_Tbdd[ID],0),"")</f>
        <v/>
      </c>
      <c r="BI39" s="27" t="str">
        <f ca="1">IFERROR(MATCH($B39&amp;"|"&amp;$B$38*1&amp;"|"&amp;TEXT(BI$8,"[hh]:mm"),_Tbdd[ID],0),"")</f>
        <v/>
      </c>
      <c r="BJ39" s="27" t="str">
        <f ca="1">IFERROR(MATCH($B39&amp;"|"&amp;$B$38*1&amp;"|"&amp;TEXT(BJ$8,"[hh]:mm"),_Tbdd[ID],0),"")</f>
        <v/>
      </c>
      <c r="BK39" s="27" t="str">
        <f ca="1">IFERROR(MATCH($B39&amp;"|"&amp;$B$38*1&amp;"|"&amp;TEXT(BK$8,"[hh]:mm"),_Tbdd[ID],0),"")</f>
        <v/>
      </c>
      <c r="BL39" s="27" t="str">
        <f ca="1">IFERROR(MATCH($B39&amp;"|"&amp;$B$38*1&amp;"|"&amp;TEXT(BL$8,"[hh]:mm"),_Tbdd[ID],0),"")</f>
        <v/>
      </c>
      <c r="BM39" s="27" t="str">
        <f ca="1">IFERROR(MATCH($B39&amp;"|"&amp;$B$38*1&amp;"|"&amp;TEXT(BM$8,"[hh]:mm"),_Tbdd[ID],0),"")</f>
        <v/>
      </c>
      <c r="BN39" s="27" t="str">
        <f ca="1">IFERROR(MATCH($B39&amp;"|"&amp;$B$38*1&amp;"|"&amp;TEXT(BN$8,"[hh]:mm"),_Tbdd[ID],0),"")</f>
        <v/>
      </c>
      <c r="BO39" s="27" t="str">
        <f ca="1">IFERROR(MATCH($B39&amp;"|"&amp;$B$38*1&amp;"|"&amp;TEXT(BO$8,"[hh]:mm"),_Tbdd[ID],0),"")</f>
        <v/>
      </c>
      <c r="BP39" s="27" t="str">
        <f ca="1">IFERROR(MATCH($B39&amp;"|"&amp;$B$38*1&amp;"|"&amp;TEXT(BP$8,"[hh]:mm"),_Tbdd[ID],0),"")</f>
        <v/>
      </c>
      <c r="BQ39" s="27" t="str">
        <f ca="1">IFERROR(MATCH($B39&amp;"|"&amp;$B$38*1&amp;"|"&amp;TEXT(BQ$8,"[hh]:mm"),_Tbdd[ID],0),"")</f>
        <v/>
      </c>
      <c r="BR39" s="27" t="str">
        <f ca="1">IFERROR(MATCH($B39&amp;"|"&amp;$B$38*1&amp;"|"&amp;TEXT(BR$8,"[hh]:mm"),_Tbdd[ID],0),"")</f>
        <v/>
      </c>
      <c r="BS39" s="27" t="str">
        <f ca="1">IFERROR(MATCH($B39&amp;"|"&amp;$B$38*1&amp;"|"&amp;TEXT(BS$8,"[hh]:mm"),_Tbdd[ID],0),"")</f>
        <v/>
      </c>
      <c r="BT39" s="27" t="str">
        <f ca="1">IFERROR(MATCH($B39&amp;"|"&amp;$B$38*1&amp;"|"&amp;TEXT(BT$8,"[hh]:mm"),_Tbdd[ID],0),"")</f>
        <v/>
      </c>
      <c r="BU39" s="27" t="str">
        <f ca="1">IFERROR(MATCH($B39&amp;"|"&amp;$B$38*1&amp;"|"&amp;TEXT(BU$8,"[hh]:mm"),_Tbdd[ID],0),"")</f>
        <v/>
      </c>
      <c r="BV39" s="27" t="str">
        <f ca="1">IFERROR(MATCH($B39&amp;"|"&amp;$B$38*1&amp;"|"&amp;TEXT(BV$8,"[hh]:mm"),_Tbdd[ID],0),"")</f>
        <v/>
      </c>
      <c r="BW39" s="27" t="str">
        <f ca="1">IFERROR(MATCH($B39&amp;"|"&amp;$B$38*1&amp;"|"&amp;TEXT(BW$8,"[hh]:mm"),_Tbdd[ID],0),"")</f>
        <v/>
      </c>
      <c r="BX39" s="27" t="str">
        <f ca="1">IFERROR(MATCH($B39&amp;"|"&amp;$B$38*1&amp;"|"&amp;TEXT(BX$8,"[hh]:mm"),_Tbdd[ID],0),"")</f>
        <v/>
      </c>
      <c r="BY39" s="27" t="str">
        <f ca="1">IFERROR(MATCH($B39&amp;"|"&amp;$B$38*1&amp;"|"&amp;TEXT(BY$8,"[hh]:mm"),_Tbdd[ID],0),"")</f>
        <v/>
      </c>
      <c r="BZ39" s="27" t="str">
        <f ca="1">IFERROR(MATCH($B39&amp;"|"&amp;$B$38*1&amp;"|"&amp;TEXT(BZ$8,"[hh]:mm"),_Tbdd[ID],0),"")</f>
        <v/>
      </c>
      <c r="CA39" s="27" t="str">
        <f ca="1">IFERROR(MATCH($B39&amp;"|"&amp;$B$38*1&amp;"|"&amp;TEXT(CA$8,"[hh]:mm"),_Tbdd[ID],0),"")</f>
        <v/>
      </c>
      <c r="CB39" s="27" t="str">
        <f ca="1">IFERROR(MATCH($B39&amp;"|"&amp;$B$38*1&amp;"|"&amp;TEXT(CB$8,"[hh]:mm"),_Tbdd[ID],0),"")</f>
        <v/>
      </c>
      <c r="CC39" s="27" t="str">
        <f ca="1">IFERROR(MATCH($B39&amp;"|"&amp;$B$38*1&amp;"|"&amp;"00:00",_Tbdd[ID],0),"")</f>
        <v/>
      </c>
    </row>
    <row r="40" spans="1:81" s="15" customFormat="1" ht="10.5" x14ac:dyDescent="0.25">
      <c r="A40" s="54">
        <f>ROW()-ROW(_sam)</f>
        <v>2</v>
      </c>
      <c r="B40" s="28" t="str">
        <f t="array" aca="1" ref="B40" ca="1">IFERROR(INDEX(_TEmployes[Employés],SMALL(IF(INDIRECT("_TEmployes["&amp;_an_sem&amp;"]")&lt;&gt;"",ROW(INDIRECT("_TEmployes["&amp;_an_sem&amp;"]"))-ROW(INDIRECT("_TEmployes[[#En-têtes];["&amp;_an_sem&amp;"]]")),9^9),A40)),"")</f>
        <v>Izumi</v>
      </c>
      <c r="C40" s="8">
        <f ca="1">IFERROR(INDEX(_Tbdd[Heures],AR40),0)</f>
        <v>0</v>
      </c>
      <c r="D40" s="8">
        <f ca="1">IFERROR(INDEX(_Tbdd[Heures],AS40),0)</f>
        <v>0</v>
      </c>
      <c r="E40" s="8">
        <f ca="1">IFERROR(INDEX(_Tbdd[Heures],AT40),0)</f>
        <v>0</v>
      </c>
      <c r="F40" s="8">
        <f ca="1">IFERROR(INDEX(_Tbdd[Heures],AU40),0)</f>
        <v>0</v>
      </c>
      <c r="G40" s="8">
        <f ca="1">IFERROR(INDEX(_Tbdd[Heures],AV40),0)</f>
        <v>0</v>
      </c>
      <c r="H40" s="8">
        <f ca="1">IFERROR(INDEX(_Tbdd[Heures],AW40),0)</f>
        <v>0</v>
      </c>
      <c r="I40" s="8">
        <f ca="1">IFERROR(INDEX(_Tbdd[Heures],AX40),0)</f>
        <v>0</v>
      </c>
      <c r="J40" s="8">
        <f ca="1">IFERROR(INDEX(_Tbdd[Heures],AY40),0)</f>
        <v>0</v>
      </c>
      <c r="K40" s="8">
        <f ca="1">IFERROR(INDEX(_Tbdd[Heures],AZ40),0)</f>
        <v>0</v>
      </c>
      <c r="L40" s="8">
        <f ca="1">IFERROR(INDEX(_Tbdd[Heures],BA40),0)</f>
        <v>0</v>
      </c>
      <c r="M40" s="8">
        <f ca="1">IFERROR(INDEX(_Tbdd[Heures],BB40),0)</f>
        <v>0</v>
      </c>
      <c r="N40" s="8">
        <f ca="1">IFERROR(INDEX(_Tbdd[Heures],BC40),0)</f>
        <v>0</v>
      </c>
      <c r="O40" s="8">
        <f ca="1">IFERROR(INDEX(_Tbdd[Heures],BD40),0)</f>
        <v>0</v>
      </c>
      <c r="P40" s="8">
        <f ca="1">IFERROR(INDEX(_Tbdd[Heures],BE40),0)</f>
        <v>0</v>
      </c>
      <c r="Q40" s="8">
        <f ca="1">IFERROR(INDEX(_Tbdd[Heures],BF40),0)</f>
        <v>0</v>
      </c>
      <c r="R40" s="8">
        <f ca="1">IFERROR(INDEX(_Tbdd[Heures],BG40),0)</f>
        <v>0</v>
      </c>
      <c r="S40" s="8">
        <f ca="1">IFERROR(INDEX(_Tbdd[Heures],BH40),0)</f>
        <v>0</v>
      </c>
      <c r="T40" s="8">
        <f ca="1">IFERROR(INDEX(_Tbdd[Heures],BI40),0)</f>
        <v>0</v>
      </c>
      <c r="U40" s="8">
        <f ca="1">IFERROR(INDEX(_Tbdd[Heures],BJ40),0)</f>
        <v>0</v>
      </c>
      <c r="V40" s="8">
        <f ca="1">IFERROR(INDEX(_Tbdd[Heures],BK40),0)</f>
        <v>0</v>
      </c>
      <c r="W40" s="8">
        <f ca="1">IFERROR(INDEX(_Tbdd[Heures],BL40),0)</f>
        <v>0</v>
      </c>
      <c r="X40" s="8">
        <f ca="1">IFERROR(INDEX(_Tbdd[Heures],BM40),0)</f>
        <v>0</v>
      </c>
      <c r="Y40" s="8">
        <f ca="1">IFERROR(INDEX(_Tbdd[Heures],BN40),0)</f>
        <v>0</v>
      </c>
      <c r="Z40" s="8">
        <f ca="1">IFERROR(INDEX(_Tbdd[Heures],BO40),0)</f>
        <v>0</v>
      </c>
      <c r="AA40" s="8">
        <f ca="1">IFERROR(INDEX(_Tbdd[Heures],BP40),0)</f>
        <v>0</v>
      </c>
      <c r="AB40" s="8">
        <f ca="1">IFERROR(INDEX(_Tbdd[Heures],BQ40),0)</f>
        <v>0</v>
      </c>
      <c r="AC40" s="8">
        <f ca="1">IFERROR(INDEX(_Tbdd[Heures],BR40),0)</f>
        <v>0</v>
      </c>
      <c r="AD40" s="8">
        <f ca="1">IFERROR(INDEX(_Tbdd[Heures],BS40),0)</f>
        <v>0</v>
      </c>
      <c r="AE40" s="8">
        <f ca="1">IFERROR(INDEX(_Tbdd[Heures],BT40),0)</f>
        <v>0</v>
      </c>
      <c r="AF40" s="8">
        <f ca="1">IFERROR(INDEX(_Tbdd[Heures],BU40),0)</f>
        <v>0</v>
      </c>
      <c r="AG40" s="8">
        <f ca="1">IFERROR(INDEX(_Tbdd[Heures],BV40),0)</f>
        <v>0</v>
      </c>
      <c r="AH40" s="8">
        <f ca="1">IFERROR(INDEX(_Tbdd[Heures],BW40),0)</f>
        <v>0</v>
      </c>
      <c r="AI40" s="8">
        <f ca="1">IFERROR(INDEX(_Tbdd[Heures],BX40),0)</f>
        <v>0</v>
      </c>
      <c r="AJ40" s="8">
        <f ca="1">IFERROR(INDEX(_Tbdd[Heures],BY40),0)</f>
        <v>0</v>
      </c>
      <c r="AK40" s="8">
        <f ca="1">IFERROR(INDEX(_Tbdd[Heures],BZ40),0)</f>
        <v>0</v>
      </c>
      <c r="AL40" s="8">
        <f ca="1">IFERROR(INDEX(_Tbdd[Heures],CA40),0)</f>
        <v>0</v>
      </c>
      <c r="AM40" s="8">
        <f ca="1">IFERROR(INDEX(_Tbdd[Heures],CB40),0)</f>
        <v>0</v>
      </c>
      <c r="AN40" s="21" t="str">
        <f ca="1">IFERROR(INDEX(_Tbdd[Motif],CC40),"")</f>
        <v/>
      </c>
      <c r="AO40" s="21">
        <f ca="1">IFERROR(INDEX(_Tbdd[Heures],CC40),0)</f>
        <v>0</v>
      </c>
      <c r="AP40" s="21">
        <f t="shared" ref="AP40:AP41" ca="1" si="18">SUM(C40:AM40)+AO40</f>
        <v>0</v>
      </c>
      <c r="AR40" s="27" t="str">
        <f ca="1">IFERROR(MATCH($B40&amp;"|"&amp;$B$38*1&amp;"|"&amp;TEXT(AR$8,"[hh]:mm"),_Tbdd[ID],0),"")</f>
        <v/>
      </c>
      <c r="AS40" s="27" t="str">
        <f ca="1">IFERROR(MATCH($B40&amp;"|"&amp;$B$38*1&amp;"|"&amp;TEXT(AS$8,"[hh]:mm"),_Tbdd[ID],0),"")</f>
        <v/>
      </c>
      <c r="AT40" s="27" t="str">
        <f ca="1">IFERROR(MATCH($B40&amp;"|"&amp;$B$38*1&amp;"|"&amp;TEXT(AT$8,"[hh]:mm"),_Tbdd[ID],0),"")</f>
        <v/>
      </c>
      <c r="AU40" s="27" t="str">
        <f ca="1">IFERROR(MATCH($B40&amp;"|"&amp;$B$38*1&amp;"|"&amp;TEXT(AU$8,"[hh]:mm"),_Tbdd[ID],0),"")</f>
        <v/>
      </c>
      <c r="AV40" s="27" t="str">
        <f ca="1">IFERROR(MATCH($B40&amp;"|"&amp;$B$38*1&amp;"|"&amp;TEXT(AV$8,"[hh]:mm"),_Tbdd[ID],0),"")</f>
        <v/>
      </c>
      <c r="AW40" s="27" t="str">
        <f ca="1">IFERROR(MATCH($B40&amp;"|"&amp;$B$38*1&amp;"|"&amp;TEXT(AW$8,"[hh]:mm"),_Tbdd[ID],0),"")</f>
        <v/>
      </c>
      <c r="AX40" s="27" t="str">
        <f ca="1">IFERROR(MATCH($B40&amp;"|"&amp;$B$38*1&amp;"|"&amp;TEXT(AX$8,"[hh]:mm"),_Tbdd[ID],0),"")</f>
        <v/>
      </c>
      <c r="AY40" s="27" t="str">
        <f ca="1">IFERROR(MATCH($B40&amp;"|"&amp;$B$38*1&amp;"|"&amp;TEXT(AY$8,"[hh]:mm"),_Tbdd[ID],0),"")</f>
        <v/>
      </c>
      <c r="AZ40" s="27" t="str">
        <f ca="1">IFERROR(MATCH($B40&amp;"|"&amp;$B$38*1&amp;"|"&amp;TEXT(AZ$8,"[hh]:mm"),_Tbdd[ID],0),"")</f>
        <v/>
      </c>
      <c r="BA40" s="27" t="str">
        <f ca="1">IFERROR(MATCH($B40&amp;"|"&amp;$B$38*1&amp;"|"&amp;TEXT(BA$8,"[hh]:mm"),_Tbdd[ID],0),"")</f>
        <v/>
      </c>
      <c r="BB40" s="27" t="str">
        <f ca="1">IFERROR(MATCH($B40&amp;"|"&amp;$B$38*1&amp;"|"&amp;TEXT(BB$8,"[hh]:mm"),_Tbdd[ID],0),"")</f>
        <v/>
      </c>
      <c r="BC40" s="27" t="str">
        <f ca="1">IFERROR(MATCH($B40&amp;"|"&amp;$B$38*1&amp;"|"&amp;TEXT(BC$8,"[hh]:mm"),_Tbdd[ID],0),"")</f>
        <v/>
      </c>
      <c r="BD40" s="27" t="str">
        <f ca="1">IFERROR(MATCH($B40&amp;"|"&amp;$B$38*1&amp;"|"&amp;TEXT(BD$8,"[hh]:mm"),_Tbdd[ID],0),"")</f>
        <v/>
      </c>
      <c r="BE40" s="27" t="str">
        <f ca="1">IFERROR(MATCH($B40&amp;"|"&amp;$B$38*1&amp;"|"&amp;TEXT(BE$8,"[hh]:mm"),_Tbdd[ID],0),"")</f>
        <v/>
      </c>
      <c r="BF40" s="27" t="str">
        <f ca="1">IFERROR(MATCH($B40&amp;"|"&amp;$B$38*1&amp;"|"&amp;TEXT(BF$8,"[hh]:mm"),_Tbdd[ID],0),"")</f>
        <v/>
      </c>
      <c r="BG40" s="27" t="str">
        <f ca="1">IFERROR(MATCH($B40&amp;"|"&amp;$B$38*1&amp;"|"&amp;TEXT(BG$8,"[hh]:mm"),_Tbdd[ID],0),"")</f>
        <v/>
      </c>
      <c r="BH40" s="27" t="str">
        <f ca="1">IFERROR(MATCH($B40&amp;"|"&amp;$B$38*1&amp;"|"&amp;TEXT(BH$8,"[hh]:mm"),_Tbdd[ID],0),"")</f>
        <v/>
      </c>
      <c r="BI40" s="27" t="str">
        <f ca="1">IFERROR(MATCH($B40&amp;"|"&amp;$B$38*1&amp;"|"&amp;TEXT(BI$8,"[hh]:mm"),_Tbdd[ID],0),"")</f>
        <v/>
      </c>
      <c r="BJ40" s="27" t="str">
        <f ca="1">IFERROR(MATCH($B40&amp;"|"&amp;$B$38*1&amp;"|"&amp;TEXT(BJ$8,"[hh]:mm"),_Tbdd[ID],0),"")</f>
        <v/>
      </c>
      <c r="BK40" s="27" t="str">
        <f ca="1">IFERROR(MATCH($B40&amp;"|"&amp;$B$38*1&amp;"|"&amp;TEXT(BK$8,"[hh]:mm"),_Tbdd[ID],0),"")</f>
        <v/>
      </c>
      <c r="BL40" s="27" t="str">
        <f ca="1">IFERROR(MATCH($B40&amp;"|"&amp;$B$38*1&amp;"|"&amp;TEXT(BL$8,"[hh]:mm"),_Tbdd[ID],0),"")</f>
        <v/>
      </c>
      <c r="BM40" s="27" t="str">
        <f ca="1">IFERROR(MATCH($B40&amp;"|"&amp;$B$38*1&amp;"|"&amp;TEXT(BM$8,"[hh]:mm"),_Tbdd[ID],0),"")</f>
        <v/>
      </c>
      <c r="BN40" s="27" t="str">
        <f ca="1">IFERROR(MATCH($B40&amp;"|"&amp;$B$38*1&amp;"|"&amp;TEXT(BN$8,"[hh]:mm"),_Tbdd[ID],0),"")</f>
        <v/>
      </c>
      <c r="BO40" s="27" t="str">
        <f ca="1">IFERROR(MATCH($B40&amp;"|"&amp;$B$38*1&amp;"|"&amp;TEXT(BO$8,"[hh]:mm"),_Tbdd[ID],0),"")</f>
        <v/>
      </c>
      <c r="BP40" s="27" t="str">
        <f ca="1">IFERROR(MATCH($B40&amp;"|"&amp;$B$38*1&amp;"|"&amp;TEXT(BP$8,"[hh]:mm"),_Tbdd[ID],0),"")</f>
        <v/>
      </c>
      <c r="BQ40" s="27" t="str">
        <f ca="1">IFERROR(MATCH($B40&amp;"|"&amp;$B$38*1&amp;"|"&amp;TEXT(BQ$8,"[hh]:mm"),_Tbdd[ID],0),"")</f>
        <v/>
      </c>
      <c r="BR40" s="27" t="str">
        <f ca="1">IFERROR(MATCH($B40&amp;"|"&amp;$B$38*1&amp;"|"&amp;TEXT(BR$8,"[hh]:mm"),_Tbdd[ID],0),"")</f>
        <v/>
      </c>
      <c r="BS40" s="27" t="str">
        <f ca="1">IFERROR(MATCH($B40&amp;"|"&amp;$B$38*1&amp;"|"&amp;TEXT(BS$8,"[hh]:mm"),_Tbdd[ID],0),"")</f>
        <v/>
      </c>
      <c r="BT40" s="27" t="str">
        <f ca="1">IFERROR(MATCH($B40&amp;"|"&amp;$B$38*1&amp;"|"&amp;TEXT(BT$8,"[hh]:mm"),_Tbdd[ID],0),"")</f>
        <v/>
      </c>
      <c r="BU40" s="27" t="str">
        <f ca="1">IFERROR(MATCH($B40&amp;"|"&amp;$B$38*1&amp;"|"&amp;TEXT(BU$8,"[hh]:mm"),_Tbdd[ID],0),"")</f>
        <v/>
      </c>
      <c r="BV40" s="27" t="str">
        <f ca="1">IFERROR(MATCH($B40&amp;"|"&amp;$B$38*1&amp;"|"&amp;TEXT(BV$8,"[hh]:mm"),_Tbdd[ID],0),"")</f>
        <v/>
      </c>
      <c r="BW40" s="27" t="str">
        <f ca="1">IFERROR(MATCH($B40&amp;"|"&amp;$B$38*1&amp;"|"&amp;TEXT(BW$8,"[hh]:mm"),_Tbdd[ID],0),"")</f>
        <v/>
      </c>
      <c r="BX40" s="27" t="str">
        <f ca="1">IFERROR(MATCH($B40&amp;"|"&amp;$B$38*1&amp;"|"&amp;TEXT(BX$8,"[hh]:mm"),_Tbdd[ID],0),"")</f>
        <v/>
      </c>
      <c r="BY40" s="27" t="str">
        <f ca="1">IFERROR(MATCH($B40&amp;"|"&amp;$B$38*1&amp;"|"&amp;TEXT(BY$8,"[hh]:mm"),_Tbdd[ID],0),"")</f>
        <v/>
      </c>
      <c r="BZ40" s="27" t="str">
        <f ca="1">IFERROR(MATCH($B40&amp;"|"&amp;$B$38*1&amp;"|"&amp;TEXT(BZ$8,"[hh]:mm"),_Tbdd[ID],0),"")</f>
        <v/>
      </c>
      <c r="CA40" s="27" t="str">
        <f ca="1">IFERROR(MATCH($B40&amp;"|"&amp;$B$38*1&amp;"|"&amp;TEXT(CA$8,"[hh]:mm"),_Tbdd[ID],0),"")</f>
        <v/>
      </c>
      <c r="CB40" s="27" t="str">
        <f ca="1">IFERROR(MATCH($B40&amp;"|"&amp;$B$38*1&amp;"|"&amp;TEXT(CB$8,"[hh]:mm"),_Tbdd[ID],0),"")</f>
        <v/>
      </c>
      <c r="CC40" s="27" t="str">
        <f ca="1">IFERROR(MATCH($B40&amp;"|"&amp;$B$38*1&amp;"|"&amp;"00:00",_Tbdd[ID],0),"")</f>
        <v/>
      </c>
    </row>
    <row r="41" spans="1:81" s="15" customFormat="1" ht="10.5" x14ac:dyDescent="0.25">
      <c r="A41" s="54">
        <f>ROW()-ROW(_sam)</f>
        <v>3</v>
      </c>
      <c r="B41" s="28" t="str">
        <f t="array" aca="1" ref="B41" ca="1">IFERROR(INDEX(_TEmployes[Employés],SMALL(IF(INDIRECT("_TEmployes["&amp;_an_sem&amp;"]")&lt;&gt;"",ROW(INDIRECT("_TEmployes["&amp;_an_sem&amp;"]"))-ROW(INDIRECT("_TEmployes[[#En-têtes];["&amp;_an_sem&amp;"]]")),9^9),A41)),"")</f>
        <v>Naho</v>
      </c>
      <c r="C41" s="8">
        <f ca="1">IFERROR(INDEX(_Tbdd[Heures],AR41),0)</f>
        <v>0</v>
      </c>
      <c r="D41" s="8">
        <f ca="1">IFERROR(INDEX(_Tbdd[Heures],AS41),0)</f>
        <v>0</v>
      </c>
      <c r="E41" s="8">
        <f ca="1">IFERROR(INDEX(_Tbdd[Heures],AT41),0)</f>
        <v>0</v>
      </c>
      <c r="F41" s="8">
        <f ca="1">IFERROR(INDEX(_Tbdd[Heures],AU41),0)</f>
        <v>0</v>
      </c>
      <c r="G41" s="8">
        <f ca="1">IFERROR(INDEX(_Tbdd[Heures],AV41),0)</f>
        <v>0</v>
      </c>
      <c r="H41" s="8">
        <f ca="1">IFERROR(INDEX(_Tbdd[Heures],AW41),0)</f>
        <v>0</v>
      </c>
      <c r="I41" s="8">
        <f ca="1">IFERROR(INDEX(_Tbdd[Heures],AX41),0)</f>
        <v>0</v>
      </c>
      <c r="J41" s="8">
        <f ca="1">IFERROR(INDEX(_Tbdd[Heures],AY41),0)</f>
        <v>0</v>
      </c>
      <c r="K41" s="8">
        <f ca="1">IFERROR(INDEX(_Tbdd[Heures],AZ41),0)</f>
        <v>0</v>
      </c>
      <c r="L41" s="8">
        <f ca="1">IFERROR(INDEX(_Tbdd[Heures],BA41),0)</f>
        <v>0</v>
      </c>
      <c r="M41" s="8">
        <f ca="1">IFERROR(INDEX(_Tbdd[Heures],BB41),0)</f>
        <v>0</v>
      </c>
      <c r="N41" s="8">
        <f ca="1">IFERROR(INDEX(_Tbdd[Heures],BC41),0)</f>
        <v>0</v>
      </c>
      <c r="O41" s="8">
        <f ca="1">IFERROR(INDEX(_Tbdd[Heures],BD41),0)</f>
        <v>0</v>
      </c>
      <c r="P41" s="8">
        <f ca="1">IFERROR(INDEX(_Tbdd[Heures],BE41),0)</f>
        <v>0</v>
      </c>
      <c r="Q41" s="8">
        <f ca="1">IFERROR(INDEX(_Tbdd[Heures],BF41),0)</f>
        <v>0</v>
      </c>
      <c r="R41" s="8">
        <f ca="1">IFERROR(INDEX(_Tbdd[Heures],BG41),0)</f>
        <v>0</v>
      </c>
      <c r="S41" s="8">
        <f ca="1">IFERROR(INDEX(_Tbdd[Heures],BH41),0)</f>
        <v>0</v>
      </c>
      <c r="T41" s="8">
        <f ca="1">IFERROR(INDEX(_Tbdd[Heures],BI41),0)</f>
        <v>0</v>
      </c>
      <c r="U41" s="8">
        <f ca="1">IFERROR(INDEX(_Tbdd[Heures],BJ41),0)</f>
        <v>0</v>
      </c>
      <c r="V41" s="8">
        <f ca="1">IFERROR(INDEX(_Tbdd[Heures],BK41),0)</f>
        <v>0</v>
      </c>
      <c r="W41" s="8">
        <f ca="1">IFERROR(INDEX(_Tbdd[Heures],BL41),0)</f>
        <v>0</v>
      </c>
      <c r="X41" s="8">
        <f ca="1">IFERROR(INDEX(_Tbdd[Heures],BM41),0)</f>
        <v>0</v>
      </c>
      <c r="Y41" s="8">
        <f ca="1">IFERROR(INDEX(_Tbdd[Heures],BN41),0)</f>
        <v>0</v>
      </c>
      <c r="Z41" s="8">
        <f ca="1">IFERROR(INDEX(_Tbdd[Heures],BO41),0)</f>
        <v>0</v>
      </c>
      <c r="AA41" s="8">
        <f ca="1">IFERROR(INDEX(_Tbdd[Heures],BP41),0)</f>
        <v>0</v>
      </c>
      <c r="AB41" s="8">
        <f ca="1">IFERROR(INDEX(_Tbdd[Heures],BQ41),0)</f>
        <v>0</v>
      </c>
      <c r="AC41" s="8">
        <f ca="1">IFERROR(INDEX(_Tbdd[Heures],BR41),0)</f>
        <v>0</v>
      </c>
      <c r="AD41" s="8">
        <f ca="1">IFERROR(INDEX(_Tbdd[Heures],BS41),0)</f>
        <v>0</v>
      </c>
      <c r="AE41" s="8">
        <f ca="1">IFERROR(INDEX(_Tbdd[Heures],BT41),0)</f>
        <v>0</v>
      </c>
      <c r="AF41" s="8">
        <f ca="1">IFERROR(INDEX(_Tbdd[Heures],BU41),0)</f>
        <v>0</v>
      </c>
      <c r="AG41" s="8">
        <f ca="1">IFERROR(INDEX(_Tbdd[Heures],BV41),0)</f>
        <v>0</v>
      </c>
      <c r="AH41" s="8">
        <f ca="1">IFERROR(INDEX(_Tbdd[Heures],BW41),0)</f>
        <v>0</v>
      </c>
      <c r="AI41" s="8">
        <f ca="1">IFERROR(INDEX(_Tbdd[Heures],BX41),0)</f>
        <v>0</v>
      </c>
      <c r="AJ41" s="8">
        <f ca="1">IFERROR(INDEX(_Tbdd[Heures],BY41),0)</f>
        <v>0</v>
      </c>
      <c r="AK41" s="8">
        <f ca="1">IFERROR(INDEX(_Tbdd[Heures],BZ41),0)</f>
        <v>0</v>
      </c>
      <c r="AL41" s="8">
        <f ca="1">IFERROR(INDEX(_Tbdd[Heures],CA41),0)</f>
        <v>0</v>
      </c>
      <c r="AM41" s="8">
        <f ca="1">IFERROR(INDEX(_Tbdd[Heures],CB41),0)</f>
        <v>0</v>
      </c>
      <c r="AN41" s="21" t="str">
        <f ca="1">IFERROR(INDEX(_Tbdd[Motif],CC41),"")</f>
        <v/>
      </c>
      <c r="AO41" s="21">
        <f ca="1">IFERROR(INDEX(_Tbdd[Heures],CC41),0)</f>
        <v>0</v>
      </c>
      <c r="AP41" s="21">
        <f t="shared" ca="1" si="18"/>
        <v>0</v>
      </c>
      <c r="AR41" s="27" t="str">
        <f ca="1">IFERROR(MATCH($B41&amp;"|"&amp;$B$38*1&amp;"|"&amp;TEXT(AR$8,"[hh]:mm"),_Tbdd[ID],0),"")</f>
        <v/>
      </c>
      <c r="AS41" s="27" t="str">
        <f ca="1">IFERROR(MATCH($B41&amp;"|"&amp;$B$38*1&amp;"|"&amp;TEXT(AS$8,"[hh]:mm"),_Tbdd[ID],0),"")</f>
        <v/>
      </c>
      <c r="AT41" s="27" t="str">
        <f ca="1">IFERROR(MATCH($B41&amp;"|"&amp;$B$38*1&amp;"|"&amp;TEXT(AT$8,"[hh]:mm"),_Tbdd[ID],0),"")</f>
        <v/>
      </c>
      <c r="AU41" s="27" t="str">
        <f ca="1">IFERROR(MATCH($B41&amp;"|"&amp;$B$38*1&amp;"|"&amp;TEXT(AU$8,"[hh]:mm"),_Tbdd[ID],0),"")</f>
        <v/>
      </c>
      <c r="AV41" s="27" t="str">
        <f ca="1">IFERROR(MATCH($B41&amp;"|"&amp;$B$38*1&amp;"|"&amp;TEXT(AV$8,"[hh]:mm"),_Tbdd[ID],0),"")</f>
        <v/>
      </c>
      <c r="AW41" s="27" t="str">
        <f ca="1">IFERROR(MATCH($B41&amp;"|"&amp;$B$38*1&amp;"|"&amp;TEXT(AW$8,"[hh]:mm"),_Tbdd[ID],0),"")</f>
        <v/>
      </c>
      <c r="AX41" s="27" t="str">
        <f ca="1">IFERROR(MATCH($B41&amp;"|"&amp;$B$38*1&amp;"|"&amp;TEXT(AX$8,"[hh]:mm"),_Tbdd[ID],0),"")</f>
        <v/>
      </c>
      <c r="AY41" s="27" t="str">
        <f ca="1">IFERROR(MATCH($B41&amp;"|"&amp;$B$38*1&amp;"|"&amp;TEXT(AY$8,"[hh]:mm"),_Tbdd[ID],0),"")</f>
        <v/>
      </c>
      <c r="AZ41" s="27" t="str">
        <f ca="1">IFERROR(MATCH($B41&amp;"|"&amp;$B$38*1&amp;"|"&amp;TEXT(AZ$8,"[hh]:mm"),_Tbdd[ID],0),"")</f>
        <v/>
      </c>
      <c r="BA41" s="27" t="str">
        <f ca="1">IFERROR(MATCH($B41&amp;"|"&amp;$B$38*1&amp;"|"&amp;TEXT(BA$8,"[hh]:mm"),_Tbdd[ID],0),"")</f>
        <v/>
      </c>
      <c r="BB41" s="27" t="str">
        <f ca="1">IFERROR(MATCH($B41&amp;"|"&amp;$B$38*1&amp;"|"&amp;TEXT(BB$8,"[hh]:mm"),_Tbdd[ID],0),"")</f>
        <v/>
      </c>
      <c r="BC41" s="27" t="str">
        <f ca="1">IFERROR(MATCH($B41&amp;"|"&amp;$B$38*1&amp;"|"&amp;TEXT(BC$8,"[hh]:mm"),_Tbdd[ID],0),"")</f>
        <v/>
      </c>
      <c r="BD41" s="27" t="str">
        <f ca="1">IFERROR(MATCH($B41&amp;"|"&amp;$B$38*1&amp;"|"&amp;TEXT(BD$8,"[hh]:mm"),_Tbdd[ID],0),"")</f>
        <v/>
      </c>
      <c r="BE41" s="27" t="str">
        <f ca="1">IFERROR(MATCH($B41&amp;"|"&amp;$B$38*1&amp;"|"&amp;TEXT(BE$8,"[hh]:mm"),_Tbdd[ID],0),"")</f>
        <v/>
      </c>
      <c r="BF41" s="27" t="str">
        <f ca="1">IFERROR(MATCH($B41&amp;"|"&amp;$B$38*1&amp;"|"&amp;TEXT(BF$8,"[hh]:mm"),_Tbdd[ID],0),"")</f>
        <v/>
      </c>
      <c r="BG41" s="27" t="str">
        <f ca="1">IFERROR(MATCH($B41&amp;"|"&amp;$B$38*1&amp;"|"&amp;TEXT(BG$8,"[hh]:mm"),_Tbdd[ID],0),"")</f>
        <v/>
      </c>
      <c r="BH41" s="27" t="str">
        <f ca="1">IFERROR(MATCH($B41&amp;"|"&amp;$B$38*1&amp;"|"&amp;TEXT(BH$8,"[hh]:mm"),_Tbdd[ID],0),"")</f>
        <v/>
      </c>
      <c r="BI41" s="27" t="str">
        <f ca="1">IFERROR(MATCH($B41&amp;"|"&amp;$B$38*1&amp;"|"&amp;TEXT(BI$8,"[hh]:mm"),_Tbdd[ID],0),"")</f>
        <v/>
      </c>
      <c r="BJ41" s="27" t="str">
        <f ca="1">IFERROR(MATCH($B41&amp;"|"&amp;$B$38*1&amp;"|"&amp;TEXT(BJ$8,"[hh]:mm"),_Tbdd[ID],0),"")</f>
        <v/>
      </c>
      <c r="BK41" s="27" t="str">
        <f ca="1">IFERROR(MATCH($B41&amp;"|"&amp;$B$38*1&amp;"|"&amp;TEXT(BK$8,"[hh]:mm"),_Tbdd[ID],0),"")</f>
        <v/>
      </c>
      <c r="BL41" s="27" t="str">
        <f ca="1">IFERROR(MATCH($B41&amp;"|"&amp;$B$38*1&amp;"|"&amp;TEXT(BL$8,"[hh]:mm"),_Tbdd[ID],0),"")</f>
        <v/>
      </c>
      <c r="BM41" s="27" t="str">
        <f ca="1">IFERROR(MATCH($B41&amp;"|"&amp;$B$38*1&amp;"|"&amp;TEXT(BM$8,"[hh]:mm"),_Tbdd[ID],0),"")</f>
        <v/>
      </c>
      <c r="BN41" s="27" t="str">
        <f ca="1">IFERROR(MATCH($B41&amp;"|"&amp;$B$38*1&amp;"|"&amp;TEXT(BN$8,"[hh]:mm"),_Tbdd[ID],0),"")</f>
        <v/>
      </c>
      <c r="BO41" s="27" t="str">
        <f ca="1">IFERROR(MATCH($B41&amp;"|"&amp;$B$38*1&amp;"|"&amp;TEXT(BO$8,"[hh]:mm"),_Tbdd[ID],0),"")</f>
        <v/>
      </c>
      <c r="BP41" s="27" t="str">
        <f ca="1">IFERROR(MATCH($B41&amp;"|"&amp;$B$38*1&amp;"|"&amp;TEXT(BP$8,"[hh]:mm"),_Tbdd[ID],0),"")</f>
        <v/>
      </c>
      <c r="BQ41" s="27" t="str">
        <f ca="1">IFERROR(MATCH($B41&amp;"|"&amp;$B$38*1&amp;"|"&amp;TEXT(BQ$8,"[hh]:mm"),_Tbdd[ID],0),"")</f>
        <v/>
      </c>
      <c r="BR41" s="27" t="str">
        <f ca="1">IFERROR(MATCH($B41&amp;"|"&amp;$B$38*1&amp;"|"&amp;TEXT(BR$8,"[hh]:mm"),_Tbdd[ID],0),"")</f>
        <v/>
      </c>
      <c r="BS41" s="27" t="str">
        <f ca="1">IFERROR(MATCH($B41&amp;"|"&amp;$B$38*1&amp;"|"&amp;TEXT(BS$8,"[hh]:mm"),_Tbdd[ID],0),"")</f>
        <v/>
      </c>
      <c r="BT41" s="27" t="str">
        <f ca="1">IFERROR(MATCH($B41&amp;"|"&amp;$B$38*1&amp;"|"&amp;TEXT(BT$8,"[hh]:mm"),_Tbdd[ID],0),"")</f>
        <v/>
      </c>
      <c r="BU41" s="27" t="str">
        <f ca="1">IFERROR(MATCH($B41&amp;"|"&amp;$B$38*1&amp;"|"&amp;TEXT(BU$8,"[hh]:mm"),_Tbdd[ID],0),"")</f>
        <v/>
      </c>
      <c r="BV41" s="27" t="str">
        <f ca="1">IFERROR(MATCH($B41&amp;"|"&amp;$B$38*1&amp;"|"&amp;TEXT(BV$8,"[hh]:mm"),_Tbdd[ID],0),"")</f>
        <v/>
      </c>
      <c r="BW41" s="27" t="str">
        <f ca="1">IFERROR(MATCH($B41&amp;"|"&amp;$B$38*1&amp;"|"&amp;TEXT(BW$8,"[hh]:mm"),_Tbdd[ID],0),"")</f>
        <v/>
      </c>
      <c r="BX41" s="27" t="str">
        <f ca="1">IFERROR(MATCH($B41&amp;"|"&amp;$B$38*1&amp;"|"&amp;TEXT(BX$8,"[hh]:mm"),_Tbdd[ID],0),"")</f>
        <v/>
      </c>
      <c r="BY41" s="27" t="str">
        <f ca="1">IFERROR(MATCH($B41&amp;"|"&amp;$B$38*1&amp;"|"&amp;TEXT(BY$8,"[hh]:mm"),_Tbdd[ID],0),"")</f>
        <v/>
      </c>
      <c r="BZ41" s="27" t="str">
        <f ca="1">IFERROR(MATCH($B41&amp;"|"&amp;$B$38*1&amp;"|"&amp;TEXT(BZ$8,"[hh]:mm"),_Tbdd[ID],0),"")</f>
        <v/>
      </c>
      <c r="CA41" s="27" t="str">
        <f ca="1">IFERROR(MATCH($B41&amp;"|"&amp;$B$38*1&amp;"|"&amp;TEXT(CA$8,"[hh]:mm"),_Tbdd[ID],0),"")</f>
        <v/>
      </c>
      <c r="CB41" s="27" t="str">
        <f ca="1">IFERROR(MATCH($B41&amp;"|"&amp;$B$38*1&amp;"|"&amp;TEXT(CB$8,"[hh]:mm"),_Tbdd[ID],0),"")</f>
        <v/>
      </c>
      <c r="CC41" s="27" t="str">
        <f ca="1">IFERROR(MATCH($B41&amp;"|"&amp;$B$38*1&amp;"|"&amp;"00:00",_Tbdd[ID],0),"")</f>
        <v/>
      </c>
    </row>
    <row r="42" spans="1:81" s="15" customFormat="1" ht="10.5" x14ac:dyDescent="0.25">
      <c r="A42" s="54">
        <f>ROW()-ROW(_sam)</f>
        <v>4</v>
      </c>
      <c r="B42" s="28" t="str">
        <f t="array" aca="1" ref="B42" ca="1">IFERROR(INDEX(_TEmployes[Employés],SMALL(IF(INDIRECT("_TEmployes["&amp;_an_sem&amp;"]")&lt;&gt;"",ROW(INDIRECT("_TEmployes["&amp;_an_sem&amp;"]"))-ROW(INDIRECT("_TEmployes[[#En-têtes];["&amp;_an_sem&amp;"]]")),9^9),A42)),"")</f>
        <v xml:space="preserve">Kyoko </v>
      </c>
      <c r="C42" s="8">
        <f ca="1">IFERROR(INDEX(_Tbdd[Heures],AR42),0)</f>
        <v>0</v>
      </c>
      <c r="D42" s="8">
        <f ca="1">IFERROR(INDEX(_Tbdd[Heures],AS42),0)</f>
        <v>0</v>
      </c>
      <c r="E42" s="8">
        <f ca="1">IFERROR(INDEX(_Tbdd[Heures],AT42),0)</f>
        <v>0</v>
      </c>
      <c r="F42" s="8">
        <f ca="1">IFERROR(INDEX(_Tbdd[Heures],AU42),0)</f>
        <v>0</v>
      </c>
      <c r="G42" s="8">
        <f ca="1">IFERROR(INDEX(_Tbdd[Heures],AV42),0)</f>
        <v>0</v>
      </c>
      <c r="H42" s="8">
        <f ca="1">IFERROR(INDEX(_Tbdd[Heures],AW42),0)</f>
        <v>0</v>
      </c>
      <c r="I42" s="8">
        <f ca="1">IFERROR(INDEX(_Tbdd[Heures],AX42),0)</f>
        <v>0</v>
      </c>
      <c r="J42" s="8">
        <f ca="1">IFERROR(INDEX(_Tbdd[Heures],AY42),0)</f>
        <v>0</v>
      </c>
      <c r="K42" s="8">
        <f ca="1">IFERROR(INDEX(_Tbdd[Heures],AZ42),0)</f>
        <v>0</v>
      </c>
      <c r="L42" s="8">
        <f ca="1">IFERROR(INDEX(_Tbdd[Heures],BA42),0)</f>
        <v>0</v>
      </c>
      <c r="M42" s="8">
        <f ca="1">IFERROR(INDEX(_Tbdd[Heures],BB42),0)</f>
        <v>0</v>
      </c>
      <c r="N42" s="8">
        <f ca="1">IFERROR(INDEX(_Tbdd[Heures],BC42),0)</f>
        <v>0</v>
      </c>
      <c r="O42" s="8">
        <f ca="1">IFERROR(INDEX(_Tbdd[Heures],BD42),0)</f>
        <v>0</v>
      </c>
      <c r="P42" s="8">
        <f ca="1">IFERROR(INDEX(_Tbdd[Heures],BE42),0)</f>
        <v>0</v>
      </c>
      <c r="Q42" s="8">
        <f ca="1">IFERROR(INDEX(_Tbdd[Heures],BF42),0)</f>
        <v>0</v>
      </c>
      <c r="R42" s="8">
        <f ca="1">IFERROR(INDEX(_Tbdd[Heures],BG42),0)</f>
        <v>0</v>
      </c>
      <c r="S42" s="8">
        <f ca="1">IFERROR(INDEX(_Tbdd[Heures],BH42),0)</f>
        <v>0</v>
      </c>
      <c r="T42" s="8">
        <f ca="1">IFERROR(INDEX(_Tbdd[Heures],BI42),0)</f>
        <v>0</v>
      </c>
      <c r="U42" s="8">
        <f ca="1">IFERROR(INDEX(_Tbdd[Heures],BJ42),0)</f>
        <v>0</v>
      </c>
      <c r="V42" s="8">
        <f ca="1">IFERROR(INDEX(_Tbdd[Heures],BK42),0)</f>
        <v>0</v>
      </c>
      <c r="W42" s="8">
        <f ca="1">IFERROR(INDEX(_Tbdd[Heures],BL42),0)</f>
        <v>0</v>
      </c>
      <c r="X42" s="8">
        <f ca="1">IFERROR(INDEX(_Tbdd[Heures],BM42),0)</f>
        <v>0</v>
      </c>
      <c r="Y42" s="8">
        <f ca="1">IFERROR(INDEX(_Tbdd[Heures],BN42),0)</f>
        <v>0</v>
      </c>
      <c r="Z42" s="8">
        <f ca="1">IFERROR(INDEX(_Tbdd[Heures],BO42),0)</f>
        <v>0</v>
      </c>
      <c r="AA42" s="8">
        <f ca="1">IFERROR(INDEX(_Tbdd[Heures],BP42),0)</f>
        <v>0</v>
      </c>
      <c r="AB42" s="8">
        <f ca="1">IFERROR(INDEX(_Tbdd[Heures],BQ42),0)</f>
        <v>0</v>
      </c>
      <c r="AC42" s="8">
        <f ca="1">IFERROR(INDEX(_Tbdd[Heures],BR42),0)</f>
        <v>0</v>
      </c>
      <c r="AD42" s="8">
        <f ca="1">IFERROR(INDEX(_Tbdd[Heures],BS42),0)</f>
        <v>0</v>
      </c>
      <c r="AE42" s="8">
        <f ca="1">IFERROR(INDEX(_Tbdd[Heures],BT42),0)</f>
        <v>0</v>
      </c>
      <c r="AF42" s="8">
        <f ca="1">IFERROR(INDEX(_Tbdd[Heures],BU42),0)</f>
        <v>0</v>
      </c>
      <c r="AG42" s="8">
        <f ca="1">IFERROR(INDEX(_Tbdd[Heures],BV42),0)</f>
        <v>0</v>
      </c>
      <c r="AH42" s="8">
        <f ca="1">IFERROR(INDEX(_Tbdd[Heures],BW42),0)</f>
        <v>0</v>
      </c>
      <c r="AI42" s="8">
        <f ca="1">IFERROR(INDEX(_Tbdd[Heures],BX42),0)</f>
        <v>0</v>
      </c>
      <c r="AJ42" s="8">
        <f ca="1">IFERROR(INDEX(_Tbdd[Heures],BY42),0)</f>
        <v>0</v>
      </c>
      <c r="AK42" s="8">
        <f ca="1">IFERROR(INDEX(_Tbdd[Heures],BZ42),0)</f>
        <v>0</v>
      </c>
      <c r="AL42" s="8">
        <f ca="1">IFERROR(INDEX(_Tbdd[Heures],CA42),0)</f>
        <v>0</v>
      </c>
      <c r="AM42" s="8">
        <f ca="1">IFERROR(INDEX(_Tbdd[Heures],CB42),0)</f>
        <v>0</v>
      </c>
      <c r="AN42" s="21" t="str">
        <f ca="1">IFERROR(INDEX(_Tbdd[Motif],CC42),"")</f>
        <v/>
      </c>
      <c r="AO42" s="21">
        <f ca="1">IFERROR(INDEX(_Tbdd[Heures],CC42),0)</f>
        <v>0</v>
      </c>
      <c r="AP42" s="21">
        <f t="shared" ca="1" si="17"/>
        <v>0</v>
      </c>
      <c r="AR42" s="27" t="str">
        <f ca="1">IFERROR(MATCH($B42&amp;"|"&amp;$B$38*1&amp;"|"&amp;TEXT(AR$8,"[hh]:mm"),_Tbdd[ID],0),"")</f>
        <v/>
      </c>
      <c r="AS42" s="27" t="str">
        <f ca="1">IFERROR(MATCH($B42&amp;"|"&amp;$B$38*1&amp;"|"&amp;TEXT(AS$8,"[hh]:mm"),_Tbdd[ID],0),"")</f>
        <v/>
      </c>
      <c r="AT42" s="27" t="str">
        <f ca="1">IFERROR(MATCH($B42&amp;"|"&amp;$B$38*1&amp;"|"&amp;TEXT(AT$8,"[hh]:mm"),_Tbdd[ID],0),"")</f>
        <v/>
      </c>
      <c r="AU42" s="27" t="str">
        <f ca="1">IFERROR(MATCH($B42&amp;"|"&amp;$B$38*1&amp;"|"&amp;TEXT(AU$8,"[hh]:mm"),_Tbdd[ID],0),"")</f>
        <v/>
      </c>
      <c r="AV42" s="27" t="str">
        <f ca="1">IFERROR(MATCH($B42&amp;"|"&amp;$B$38*1&amp;"|"&amp;TEXT(AV$8,"[hh]:mm"),_Tbdd[ID],0),"")</f>
        <v/>
      </c>
      <c r="AW42" s="27" t="str">
        <f ca="1">IFERROR(MATCH($B42&amp;"|"&amp;$B$38*1&amp;"|"&amp;TEXT(AW$8,"[hh]:mm"),_Tbdd[ID],0),"")</f>
        <v/>
      </c>
      <c r="AX42" s="27" t="str">
        <f ca="1">IFERROR(MATCH($B42&amp;"|"&amp;$B$38*1&amp;"|"&amp;TEXT(AX$8,"[hh]:mm"),_Tbdd[ID],0),"")</f>
        <v/>
      </c>
      <c r="AY42" s="27" t="str">
        <f ca="1">IFERROR(MATCH($B42&amp;"|"&amp;$B$38*1&amp;"|"&amp;TEXT(AY$8,"[hh]:mm"),_Tbdd[ID],0),"")</f>
        <v/>
      </c>
      <c r="AZ42" s="27" t="str">
        <f ca="1">IFERROR(MATCH($B42&amp;"|"&amp;$B$38*1&amp;"|"&amp;TEXT(AZ$8,"[hh]:mm"),_Tbdd[ID],0),"")</f>
        <v/>
      </c>
      <c r="BA42" s="27" t="str">
        <f ca="1">IFERROR(MATCH($B42&amp;"|"&amp;$B$38*1&amp;"|"&amp;TEXT(BA$8,"[hh]:mm"),_Tbdd[ID],0),"")</f>
        <v/>
      </c>
      <c r="BB42" s="27" t="str">
        <f ca="1">IFERROR(MATCH($B42&amp;"|"&amp;$B$38*1&amp;"|"&amp;TEXT(BB$8,"[hh]:mm"),_Tbdd[ID],0),"")</f>
        <v/>
      </c>
      <c r="BC42" s="27" t="str">
        <f ca="1">IFERROR(MATCH($B42&amp;"|"&amp;$B$38*1&amp;"|"&amp;TEXT(BC$8,"[hh]:mm"),_Tbdd[ID],0),"")</f>
        <v/>
      </c>
      <c r="BD42" s="27" t="str">
        <f ca="1">IFERROR(MATCH($B42&amp;"|"&amp;$B$38*1&amp;"|"&amp;TEXT(BD$8,"[hh]:mm"),_Tbdd[ID],0),"")</f>
        <v/>
      </c>
      <c r="BE42" s="27" t="str">
        <f ca="1">IFERROR(MATCH($B42&amp;"|"&amp;$B$38*1&amp;"|"&amp;TEXT(BE$8,"[hh]:mm"),_Tbdd[ID],0),"")</f>
        <v/>
      </c>
      <c r="BF42" s="27" t="str">
        <f ca="1">IFERROR(MATCH($B42&amp;"|"&amp;$B$38*1&amp;"|"&amp;TEXT(BF$8,"[hh]:mm"),_Tbdd[ID],0),"")</f>
        <v/>
      </c>
      <c r="BG42" s="27" t="str">
        <f ca="1">IFERROR(MATCH($B42&amp;"|"&amp;$B$38*1&amp;"|"&amp;TEXT(BG$8,"[hh]:mm"),_Tbdd[ID],0),"")</f>
        <v/>
      </c>
      <c r="BH42" s="27" t="str">
        <f ca="1">IFERROR(MATCH($B42&amp;"|"&amp;$B$38*1&amp;"|"&amp;TEXT(BH$8,"[hh]:mm"),_Tbdd[ID],0),"")</f>
        <v/>
      </c>
      <c r="BI42" s="27" t="str">
        <f ca="1">IFERROR(MATCH($B42&amp;"|"&amp;$B$38*1&amp;"|"&amp;TEXT(BI$8,"[hh]:mm"),_Tbdd[ID],0),"")</f>
        <v/>
      </c>
      <c r="BJ42" s="27" t="str">
        <f ca="1">IFERROR(MATCH($B42&amp;"|"&amp;$B$38*1&amp;"|"&amp;TEXT(BJ$8,"[hh]:mm"),_Tbdd[ID],0),"")</f>
        <v/>
      </c>
      <c r="BK42" s="27" t="str">
        <f ca="1">IFERROR(MATCH($B42&amp;"|"&amp;$B$38*1&amp;"|"&amp;TEXT(BK$8,"[hh]:mm"),_Tbdd[ID],0),"")</f>
        <v/>
      </c>
      <c r="BL42" s="27" t="str">
        <f ca="1">IFERROR(MATCH($B42&amp;"|"&amp;$B$38*1&amp;"|"&amp;TEXT(BL$8,"[hh]:mm"),_Tbdd[ID],0),"")</f>
        <v/>
      </c>
      <c r="BM42" s="27" t="str">
        <f ca="1">IFERROR(MATCH($B42&amp;"|"&amp;$B$38*1&amp;"|"&amp;TEXT(BM$8,"[hh]:mm"),_Tbdd[ID],0),"")</f>
        <v/>
      </c>
      <c r="BN42" s="27" t="str">
        <f ca="1">IFERROR(MATCH($B42&amp;"|"&amp;$B$38*1&amp;"|"&amp;TEXT(BN$8,"[hh]:mm"),_Tbdd[ID],0),"")</f>
        <v/>
      </c>
      <c r="BO42" s="27" t="str">
        <f ca="1">IFERROR(MATCH($B42&amp;"|"&amp;$B$38*1&amp;"|"&amp;TEXT(BO$8,"[hh]:mm"),_Tbdd[ID],0),"")</f>
        <v/>
      </c>
      <c r="BP42" s="27" t="str">
        <f ca="1">IFERROR(MATCH($B42&amp;"|"&amp;$B$38*1&amp;"|"&amp;TEXT(BP$8,"[hh]:mm"),_Tbdd[ID],0),"")</f>
        <v/>
      </c>
      <c r="BQ42" s="27" t="str">
        <f ca="1">IFERROR(MATCH($B42&amp;"|"&amp;$B$38*1&amp;"|"&amp;TEXT(BQ$8,"[hh]:mm"),_Tbdd[ID],0),"")</f>
        <v/>
      </c>
      <c r="BR42" s="27" t="str">
        <f ca="1">IFERROR(MATCH($B42&amp;"|"&amp;$B$38*1&amp;"|"&amp;TEXT(BR$8,"[hh]:mm"),_Tbdd[ID],0),"")</f>
        <v/>
      </c>
      <c r="BS42" s="27" t="str">
        <f ca="1">IFERROR(MATCH($B42&amp;"|"&amp;$B$38*1&amp;"|"&amp;TEXT(BS$8,"[hh]:mm"),_Tbdd[ID],0),"")</f>
        <v/>
      </c>
      <c r="BT42" s="27" t="str">
        <f ca="1">IFERROR(MATCH($B42&amp;"|"&amp;$B$38*1&amp;"|"&amp;TEXT(BT$8,"[hh]:mm"),_Tbdd[ID],0),"")</f>
        <v/>
      </c>
      <c r="BU42" s="27" t="str">
        <f ca="1">IFERROR(MATCH($B42&amp;"|"&amp;$B$38*1&amp;"|"&amp;TEXT(BU$8,"[hh]:mm"),_Tbdd[ID],0),"")</f>
        <v/>
      </c>
      <c r="BV42" s="27" t="str">
        <f ca="1">IFERROR(MATCH($B42&amp;"|"&amp;$B$38*1&amp;"|"&amp;TEXT(BV$8,"[hh]:mm"),_Tbdd[ID],0),"")</f>
        <v/>
      </c>
      <c r="BW42" s="27" t="str">
        <f ca="1">IFERROR(MATCH($B42&amp;"|"&amp;$B$38*1&amp;"|"&amp;TEXT(BW$8,"[hh]:mm"),_Tbdd[ID],0),"")</f>
        <v/>
      </c>
      <c r="BX42" s="27" t="str">
        <f ca="1">IFERROR(MATCH($B42&amp;"|"&amp;$B$38*1&amp;"|"&amp;TEXT(BX$8,"[hh]:mm"),_Tbdd[ID],0),"")</f>
        <v/>
      </c>
      <c r="BY42" s="27" t="str">
        <f ca="1">IFERROR(MATCH($B42&amp;"|"&amp;$B$38*1&amp;"|"&amp;TEXT(BY$8,"[hh]:mm"),_Tbdd[ID],0),"")</f>
        <v/>
      </c>
      <c r="BZ42" s="27" t="str">
        <f ca="1">IFERROR(MATCH($B42&amp;"|"&amp;$B$38*1&amp;"|"&amp;TEXT(BZ$8,"[hh]:mm"),_Tbdd[ID],0),"")</f>
        <v/>
      </c>
      <c r="CA42" s="27" t="str">
        <f ca="1">IFERROR(MATCH($B42&amp;"|"&amp;$B$38*1&amp;"|"&amp;TEXT(CA$8,"[hh]:mm"),_Tbdd[ID],0),"")</f>
        <v/>
      </c>
      <c r="CB42" s="27" t="str">
        <f ca="1">IFERROR(MATCH($B42&amp;"|"&amp;$B$38*1&amp;"|"&amp;TEXT(CB$8,"[hh]:mm"),_Tbdd[ID],0),"")</f>
        <v/>
      </c>
      <c r="CC42" s="27" t="str">
        <f ca="1">IFERROR(MATCH($B42&amp;"|"&amp;$B$38*1&amp;"|"&amp;"00:00",_Tbdd[ID],0),"")</f>
        <v/>
      </c>
    </row>
    <row r="43" spans="1:81" x14ac:dyDescent="0.3"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</row>
    <row r="44" spans="1:81" s="18" customFormat="1" ht="24.5" x14ac:dyDescent="0.25">
      <c r="A44" s="56"/>
      <c r="B44" s="12">
        <f>B38+1</f>
        <v>43751</v>
      </c>
      <c r="C44" s="19">
        <f>C38</f>
        <v>0.29166666666666669</v>
      </c>
      <c r="D44" s="19">
        <f>D38</f>
        <v>0.3125</v>
      </c>
      <c r="E44" s="19">
        <f>E38</f>
        <v>0.33333333333333298</v>
      </c>
      <c r="F44" s="19">
        <f>F38</f>
        <v>0.35416666666666702</v>
      </c>
      <c r="G44" s="19">
        <f>G38</f>
        <v>0.375</v>
      </c>
      <c r="H44" s="19">
        <f>H38</f>
        <v>0.39583333333333398</v>
      </c>
      <c r="I44" s="19">
        <f>I38</f>
        <v>0.41666666666666702</v>
      </c>
      <c r="J44" s="19">
        <f>J38</f>
        <v>0.4375</v>
      </c>
      <c r="K44" s="19">
        <f>K38</f>
        <v>0.45833333333333398</v>
      </c>
      <c r="L44" s="19">
        <f>L38</f>
        <v>0.47916666666666702</v>
      </c>
      <c r="M44" s="19">
        <f>M38</f>
        <v>0.5</v>
      </c>
      <c r="N44" s="19">
        <f>N38</f>
        <v>0.52083333333333304</v>
      </c>
      <c r="O44" s="19">
        <f>O38</f>
        <v>0.54166666666666696</v>
      </c>
      <c r="P44" s="19">
        <f>P38</f>
        <v>0.5625</v>
      </c>
      <c r="Q44" s="19">
        <f>Q38</f>
        <v>0.58333333333333304</v>
      </c>
      <c r="R44" s="19">
        <f>R38</f>
        <v>0.60416666666666696</v>
      </c>
      <c r="S44" s="19">
        <f>S38</f>
        <v>0.625</v>
      </c>
      <c r="T44" s="19">
        <f>T38</f>
        <v>0.64583333333333304</v>
      </c>
      <c r="U44" s="19">
        <f>U38</f>
        <v>0.66666666666666696</v>
      </c>
      <c r="V44" s="19">
        <f>V38</f>
        <v>0.6875</v>
      </c>
      <c r="W44" s="19">
        <f>W38</f>
        <v>0.70833333333333304</v>
      </c>
      <c r="X44" s="19">
        <f>X38</f>
        <v>0.72916666666666696</v>
      </c>
      <c r="Y44" s="19">
        <f>Y38</f>
        <v>0.75</v>
      </c>
      <c r="Z44" s="19">
        <f>Z38</f>
        <v>0.77083333333333504</v>
      </c>
      <c r="AA44" s="19">
        <f>AA38</f>
        <v>0.79166666666666896</v>
      </c>
      <c r="AB44" s="19">
        <f>AB38</f>
        <v>0.812500000000003</v>
      </c>
      <c r="AC44" s="19">
        <f>AC38</f>
        <v>0.83333333333333703</v>
      </c>
      <c r="AD44" s="19">
        <f>AD38</f>
        <v>0.85416666666666996</v>
      </c>
      <c r="AE44" s="19">
        <f>AE38</f>
        <v>0.875000000000004</v>
      </c>
      <c r="AF44" s="19">
        <f>AF38</f>
        <v>0.89583333333333803</v>
      </c>
      <c r="AG44" s="19">
        <f>AG38</f>
        <v>0.91666666666667196</v>
      </c>
      <c r="AH44" s="19">
        <f>AH38</f>
        <v>0.937500000000006</v>
      </c>
      <c r="AI44" s="19">
        <f>AI38</f>
        <v>0.95833333333334003</v>
      </c>
      <c r="AJ44" s="19">
        <f>AJ38</f>
        <v>0.97916666666667396</v>
      </c>
      <c r="AK44" s="19">
        <f>AK38</f>
        <v>1.00000000000001</v>
      </c>
      <c r="AL44" s="19">
        <f>AL38</f>
        <v>1.0208333333333499</v>
      </c>
      <c r="AM44" s="19">
        <f>AM38</f>
        <v>1.0416666666666801</v>
      </c>
      <c r="AN44" s="11" t="s">
        <v>0</v>
      </c>
      <c r="AO44" s="11" t="s">
        <v>21</v>
      </c>
      <c r="AP44" s="11"/>
      <c r="AR44" s="26">
        <f t="shared" ref="AR44:CC44" si="19">C44</f>
        <v>0.29166666666666669</v>
      </c>
      <c r="AS44" s="26">
        <f t="shared" si="19"/>
        <v>0.3125</v>
      </c>
      <c r="AT44" s="26">
        <f t="shared" si="19"/>
        <v>0.33333333333333298</v>
      </c>
      <c r="AU44" s="26">
        <f t="shared" si="19"/>
        <v>0.35416666666666702</v>
      </c>
      <c r="AV44" s="26">
        <f t="shared" si="19"/>
        <v>0.375</v>
      </c>
      <c r="AW44" s="26">
        <f t="shared" si="19"/>
        <v>0.39583333333333398</v>
      </c>
      <c r="AX44" s="26">
        <f t="shared" si="19"/>
        <v>0.41666666666666702</v>
      </c>
      <c r="AY44" s="26">
        <f t="shared" si="19"/>
        <v>0.4375</v>
      </c>
      <c r="AZ44" s="26">
        <f t="shared" si="19"/>
        <v>0.45833333333333398</v>
      </c>
      <c r="BA44" s="26">
        <f t="shared" si="19"/>
        <v>0.47916666666666702</v>
      </c>
      <c r="BB44" s="26">
        <f t="shared" si="19"/>
        <v>0.5</v>
      </c>
      <c r="BC44" s="26">
        <f t="shared" si="19"/>
        <v>0.52083333333333304</v>
      </c>
      <c r="BD44" s="26">
        <f t="shared" si="19"/>
        <v>0.54166666666666696</v>
      </c>
      <c r="BE44" s="26">
        <f t="shared" si="19"/>
        <v>0.5625</v>
      </c>
      <c r="BF44" s="26">
        <f t="shared" si="19"/>
        <v>0.58333333333333304</v>
      </c>
      <c r="BG44" s="26">
        <f t="shared" si="19"/>
        <v>0.60416666666666696</v>
      </c>
      <c r="BH44" s="26">
        <f t="shared" si="19"/>
        <v>0.625</v>
      </c>
      <c r="BI44" s="26">
        <f t="shared" si="19"/>
        <v>0.64583333333333304</v>
      </c>
      <c r="BJ44" s="26">
        <f t="shared" si="19"/>
        <v>0.66666666666666696</v>
      </c>
      <c r="BK44" s="26">
        <f t="shared" si="19"/>
        <v>0.6875</v>
      </c>
      <c r="BL44" s="26">
        <f t="shared" si="19"/>
        <v>0.70833333333333304</v>
      </c>
      <c r="BM44" s="26">
        <f t="shared" si="19"/>
        <v>0.72916666666666696</v>
      </c>
      <c r="BN44" s="26">
        <f t="shared" si="19"/>
        <v>0.75</v>
      </c>
      <c r="BO44" s="26">
        <f t="shared" si="19"/>
        <v>0.77083333333333504</v>
      </c>
      <c r="BP44" s="26">
        <f t="shared" si="19"/>
        <v>0.79166666666666896</v>
      </c>
      <c r="BQ44" s="26">
        <f t="shared" si="19"/>
        <v>0.812500000000003</v>
      </c>
      <c r="BR44" s="26">
        <f t="shared" si="19"/>
        <v>0.83333333333333703</v>
      </c>
      <c r="BS44" s="26">
        <f t="shared" si="19"/>
        <v>0.85416666666666996</v>
      </c>
      <c r="BT44" s="26">
        <f t="shared" si="19"/>
        <v>0.875000000000004</v>
      </c>
      <c r="BU44" s="26">
        <f t="shared" si="19"/>
        <v>0.89583333333333803</v>
      </c>
      <c r="BV44" s="26">
        <f t="shared" si="19"/>
        <v>0.91666666666667196</v>
      </c>
      <c r="BW44" s="26">
        <f t="shared" si="19"/>
        <v>0.937500000000006</v>
      </c>
      <c r="BX44" s="26">
        <f t="shared" si="19"/>
        <v>0.95833333333334003</v>
      </c>
      <c r="BY44" s="26">
        <f t="shared" si="19"/>
        <v>0.97916666666667396</v>
      </c>
      <c r="BZ44" s="26">
        <f t="shared" si="19"/>
        <v>1.00000000000001</v>
      </c>
      <c r="CA44" s="26">
        <f t="shared" si="19"/>
        <v>1.0208333333333499</v>
      </c>
      <c r="CB44" s="26">
        <f t="shared" si="19"/>
        <v>1.0416666666666801</v>
      </c>
      <c r="CC44" s="26" t="str">
        <f t="shared" si="19"/>
        <v>Absence</v>
      </c>
    </row>
    <row r="45" spans="1:81" s="15" customFormat="1" ht="10.5" x14ac:dyDescent="0.25">
      <c r="A45" s="54">
        <f>ROW()-ROW(_dim)</f>
        <v>1</v>
      </c>
      <c r="B45" s="28" t="str">
        <f t="array" aca="1" ref="B45" ca="1">IFERROR(INDEX(_TEmployes[Employés],SMALL(IF(INDIRECT("_TEmployes["&amp;_an_sem&amp;"]")&lt;&gt;"",ROW(INDIRECT("_TEmployes["&amp;_an_sem&amp;"]"))-ROW(INDIRECT("_TEmployes[[#En-têtes];["&amp;_an_sem&amp;"]]")),9^9),A45)),"")</f>
        <v>Natsuko</v>
      </c>
      <c r="C45" s="8">
        <f ca="1">IFERROR(INDEX(_Tbdd[Heures],AR45),0)</f>
        <v>0</v>
      </c>
      <c r="D45" s="8">
        <f ca="1">IFERROR(INDEX(_Tbdd[Heures],AS45),0)</f>
        <v>0</v>
      </c>
      <c r="E45" s="8">
        <f ca="1">IFERROR(INDEX(_Tbdd[Heures],AT45),0)</f>
        <v>0</v>
      </c>
      <c r="F45" s="8">
        <f ca="1">IFERROR(INDEX(_Tbdd[Heures],AU45),0)</f>
        <v>0</v>
      </c>
      <c r="G45" s="8">
        <f ca="1">IFERROR(INDEX(_Tbdd[Heures],AV45),0)</f>
        <v>0</v>
      </c>
      <c r="H45" s="8">
        <f ca="1">IFERROR(INDEX(_Tbdd[Heures],AW45),0)</f>
        <v>0</v>
      </c>
      <c r="I45" s="8">
        <f ca="1">IFERROR(INDEX(_Tbdd[Heures],AX45),0)</f>
        <v>0</v>
      </c>
      <c r="J45" s="8">
        <f ca="1">IFERROR(INDEX(_Tbdd[Heures],AY45),0)</f>
        <v>0</v>
      </c>
      <c r="K45" s="8">
        <f ca="1">IFERROR(INDEX(_Tbdd[Heures],AZ45),0)</f>
        <v>0</v>
      </c>
      <c r="L45" s="8">
        <f ca="1">IFERROR(INDEX(_Tbdd[Heures],BA45),0)</f>
        <v>0</v>
      </c>
      <c r="M45" s="8">
        <f ca="1">IFERROR(INDEX(_Tbdd[Heures],BB45),0)</f>
        <v>0</v>
      </c>
      <c r="N45" s="8">
        <f ca="1">IFERROR(INDEX(_Tbdd[Heures],BC45),0)</f>
        <v>0</v>
      </c>
      <c r="O45" s="8">
        <f ca="1">IFERROR(INDEX(_Tbdd[Heures],BD45),0)</f>
        <v>0</v>
      </c>
      <c r="P45" s="8">
        <f ca="1">IFERROR(INDEX(_Tbdd[Heures],BE45),0)</f>
        <v>0</v>
      </c>
      <c r="Q45" s="8">
        <f ca="1">IFERROR(INDEX(_Tbdd[Heures],BF45),0)</f>
        <v>0</v>
      </c>
      <c r="R45" s="8">
        <f ca="1">IFERROR(INDEX(_Tbdd[Heures],BG45),0)</f>
        <v>0</v>
      </c>
      <c r="S45" s="8">
        <f ca="1">IFERROR(INDEX(_Tbdd[Heures],BH45),0)</f>
        <v>0</v>
      </c>
      <c r="T45" s="8">
        <f ca="1">IFERROR(INDEX(_Tbdd[Heures],BI45),0)</f>
        <v>0</v>
      </c>
      <c r="U45" s="8">
        <f ca="1">IFERROR(INDEX(_Tbdd[Heures],BJ45),0)</f>
        <v>0</v>
      </c>
      <c r="V45" s="8">
        <f ca="1">IFERROR(INDEX(_Tbdd[Heures],BK45),0)</f>
        <v>0</v>
      </c>
      <c r="W45" s="8">
        <f ca="1">IFERROR(INDEX(_Tbdd[Heures],BL45),0)</f>
        <v>0</v>
      </c>
      <c r="X45" s="8">
        <f ca="1">IFERROR(INDEX(_Tbdd[Heures],BM45),0)</f>
        <v>0</v>
      </c>
      <c r="Y45" s="8">
        <f ca="1">IFERROR(INDEX(_Tbdd[Heures],BN45),0)</f>
        <v>0</v>
      </c>
      <c r="Z45" s="8">
        <f ca="1">IFERROR(INDEX(_Tbdd[Heures],BO45),0)</f>
        <v>0</v>
      </c>
      <c r="AA45" s="8">
        <f ca="1">IFERROR(INDEX(_Tbdd[Heures],BP45),0)</f>
        <v>0</v>
      </c>
      <c r="AB45" s="8">
        <f ca="1">IFERROR(INDEX(_Tbdd[Heures],BQ45),0)</f>
        <v>0</v>
      </c>
      <c r="AC45" s="8">
        <f ca="1">IFERROR(INDEX(_Tbdd[Heures],BR45),0)</f>
        <v>0</v>
      </c>
      <c r="AD45" s="8">
        <f ca="1">IFERROR(INDEX(_Tbdd[Heures],BS45),0)</f>
        <v>0</v>
      </c>
      <c r="AE45" s="8">
        <f ca="1">IFERROR(INDEX(_Tbdd[Heures],BT45),0)</f>
        <v>0</v>
      </c>
      <c r="AF45" s="8">
        <f ca="1">IFERROR(INDEX(_Tbdd[Heures],BU45),0)</f>
        <v>0</v>
      </c>
      <c r="AG45" s="8">
        <f ca="1">IFERROR(INDEX(_Tbdd[Heures],BV45),0)</f>
        <v>0</v>
      </c>
      <c r="AH45" s="8">
        <f ca="1">IFERROR(INDEX(_Tbdd[Heures],BW45),0)</f>
        <v>0</v>
      </c>
      <c r="AI45" s="8">
        <f ca="1">IFERROR(INDEX(_Tbdd[Heures],BX45),0)</f>
        <v>0</v>
      </c>
      <c r="AJ45" s="8">
        <f ca="1">IFERROR(INDEX(_Tbdd[Heures],BY45),0)</f>
        <v>0</v>
      </c>
      <c r="AK45" s="8">
        <f ca="1">IFERROR(INDEX(_Tbdd[Heures],BZ45),0)</f>
        <v>0</v>
      </c>
      <c r="AL45" s="8">
        <f ca="1">IFERROR(INDEX(_Tbdd[Heures],CA45),0)</f>
        <v>0</v>
      </c>
      <c r="AM45" s="8">
        <f ca="1">IFERROR(INDEX(_Tbdd[Heures],CB45),0)</f>
        <v>0</v>
      </c>
      <c r="AN45" s="21" t="str">
        <f ca="1">IFERROR(INDEX(_Tbdd[Motif],CC45),"")</f>
        <v/>
      </c>
      <c r="AO45" s="21">
        <f ca="1">IFERROR(INDEX(_Tbdd[Heures],CC45),0)</f>
        <v>0</v>
      </c>
      <c r="AP45" s="21">
        <f t="shared" ref="AP45:AP48" ca="1" si="20">SUM(C45:AM45)+AO45</f>
        <v>0</v>
      </c>
      <c r="AR45" s="27" t="str">
        <f ca="1">IFERROR(MATCH($B45&amp;"|"&amp;$B$44*1&amp;"|"&amp;TEXT(AR$8,"[hh]:mm"),_Tbdd[ID],0),"")</f>
        <v/>
      </c>
      <c r="AS45" s="27" t="str">
        <f ca="1">IFERROR(MATCH($B45&amp;"|"&amp;$B$44*1&amp;"|"&amp;TEXT(AS$8,"[hh]:mm"),_Tbdd[ID],0),"")</f>
        <v/>
      </c>
      <c r="AT45" s="27" t="str">
        <f ca="1">IFERROR(MATCH($B45&amp;"|"&amp;$B$44*1&amp;"|"&amp;TEXT(AT$8,"[hh]:mm"),_Tbdd[ID],0),"")</f>
        <v/>
      </c>
      <c r="AU45" s="27" t="str">
        <f ca="1">IFERROR(MATCH($B45&amp;"|"&amp;$B$44*1&amp;"|"&amp;TEXT(AU$8,"[hh]:mm"),_Tbdd[ID],0),"")</f>
        <v/>
      </c>
      <c r="AV45" s="27" t="str">
        <f ca="1">IFERROR(MATCH($B45&amp;"|"&amp;$B$44*1&amp;"|"&amp;TEXT(AV$8,"[hh]:mm"),_Tbdd[ID],0),"")</f>
        <v/>
      </c>
      <c r="AW45" s="27" t="str">
        <f ca="1">IFERROR(MATCH($B45&amp;"|"&amp;$B$44*1&amp;"|"&amp;TEXT(AW$8,"[hh]:mm"),_Tbdd[ID],0),"")</f>
        <v/>
      </c>
      <c r="AX45" s="27" t="str">
        <f ca="1">IFERROR(MATCH($B45&amp;"|"&amp;$B$44*1&amp;"|"&amp;TEXT(AX$8,"[hh]:mm"),_Tbdd[ID],0),"")</f>
        <v/>
      </c>
      <c r="AY45" s="27" t="str">
        <f ca="1">IFERROR(MATCH($B45&amp;"|"&amp;$B$44*1&amp;"|"&amp;TEXT(AY$8,"[hh]:mm"),_Tbdd[ID],0),"")</f>
        <v/>
      </c>
      <c r="AZ45" s="27" t="str">
        <f ca="1">IFERROR(MATCH($B45&amp;"|"&amp;$B$44*1&amp;"|"&amp;TEXT(AZ$8,"[hh]:mm"),_Tbdd[ID],0),"")</f>
        <v/>
      </c>
      <c r="BA45" s="27" t="str">
        <f ca="1">IFERROR(MATCH($B45&amp;"|"&amp;$B$44*1&amp;"|"&amp;TEXT(BA$8,"[hh]:mm"),_Tbdd[ID],0),"")</f>
        <v/>
      </c>
      <c r="BB45" s="27" t="str">
        <f ca="1">IFERROR(MATCH($B45&amp;"|"&amp;$B$44*1&amp;"|"&amp;TEXT(BB$8,"[hh]:mm"),_Tbdd[ID],0),"")</f>
        <v/>
      </c>
      <c r="BC45" s="27" t="str">
        <f ca="1">IFERROR(MATCH($B45&amp;"|"&amp;$B$44*1&amp;"|"&amp;TEXT(BC$8,"[hh]:mm"),_Tbdd[ID],0),"")</f>
        <v/>
      </c>
      <c r="BD45" s="27" t="str">
        <f ca="1">IFERROR(MATCH($B45&amp;"|"&amp;$B$44*1&amp;"|"&amp;TEXT(BD$8,"[hh]:mm"),_Tbdd[ID],0),"")</f>
        <v/>
      </c>
      <c r="BE45" s="27" t="str">
        <f ca="1">IFERROR(MATCH($B45&amp;"|"&amp;$B$44*1&amp;"|"&amp;TEXT(BE$8,"[hh]:mm"),_Tbdd[ID],0),"")</f>
        <v/>
      </c>
      <c r="BF45" s="27" t="str">
        <f ca="1">IFERROR(MATCH($B45&amp;"|"&amp;$B$44*1&amp;"|"&amp;TEXT(BF$8,"[hh]:mm"),_Tbdd[ID],0),"")</f>
        <v/>
      </c>
      <c r="BG45" s="27" t="str">
        <f ca="1">IFERROR(MATCH($B45&amp;"|"&amp;$B$44*1&amp;"|"&amp;TEXT(BG$8,"[hh]:mm"),_Tbdd[ID],0),"")</f>
        <v/>
      </c>
      <c r="BH45" s="27" t="str">
        <f ca="1">IFERROR(MATCH($B45&amp;"|"&amp;$B$44*1&amp;"|"&amp;TEXT(BH$8,"[hh]:mm"),_Tbdd[ID],0),"")</f>
        <v/>
      </c>
      <c r="BI45" s="27" t="str">
        <f ca="1">IFERROR(MATCH($B45&amp;"|"&amp;$B$44*1&amp;"|"&amp;TEXT(BI$8,"[hh]:mm"),_Tbdd[ID],0),"")</f>
        <v/>
      </c>
      <c r="BJ45" s="27" t="str">
        <f ca="1">IFERROR(MATCH($B45&amp;"|"&amp;$B$44*1&amp;"|"&amp;TEXT(BJ$8,"[hh]:mm"),_Tbdd[ID],0),"")</f>
        <v/>
      </c>
      <c r="BK45" s="27" t="str">
        <f ca="1">IFERROR(MATCH($B45&amp;"|"&amp;$B$44*1&amp;"|"&amp;TEXT(BK$8,"[hh]:mm"),_Tbdd[ID],0),"")</f>
        <v/>
      </c>
      <c r="BL45" s="27" t="str">
        <f ca="1">IFERROR(MATCH($B45&amp;"|"&amp;$B$44*1&amp;"|"&amp;TEXT(BL$8,"[hh]:mm"),_Tbdd[ID],0),"")</f>
        <v/>
      </c>
      <c r="BM45" s="27" t="str">
        <f ca="1">IFERROR(MATCH($B45&amp;"|"&amp;$B$44*1&amp;"|"&amp;TEXT(BM$8,"[hh]:mm"),_Tbdd[ID],0),"")</f>
        <v/>
      </c>
      <c r="BN45" s="27" t="str">
        <f ca="1">IFERROR(MATCH($B45&amp;"|"&amp;$B$44*1&amp;"|"&amp;TEXT(BN$8,"[hh]:mm"),_Tbdd[ID],0),"")</f>
        <v/>
      </c>
      <c r="BO45" s="27" t="str">
        <f ca="1">IFERROR(MATCH($B45&amp;"|"&amp;$B$44*1&amp;"|"&amp;TEXT(BO$8,"[hh]:mm"),_Tbdd[ID],0),"")</f>
        <v/>
      </c>
      <c r="BP45" s="27" t="str">
        <f ca="1">IFERROR(MATCH($B45&amp;"|"&amp;$B$44*1&amp;"|"&amp;TEXT(BP$8,"[hh]:mm"),_Tbdd[ID],0),"")</f>
        <v/>
      </c>
      <c r="BQ45" s="27" t="str">
        <f ca="1">IFERROR(MATCH($B45&amp;"|"&amp;$B$44*1&amp;"|"&amp;TEXT(BQ$8,"[hh]:mm"),_Tbdd[ID],0),"")</f>
        <v/>
      </c>
      <c r="BR45" s="27" t="str">
        <f ca="1">IFERROR(MATCH($B45&amp;"|"&amp;$B$44*1&amp;"|"&amp;TEXT(BR$8,"[hh]:mm"),_Tbdd[ID],0),"")</f>
        <v/>
      </c>
      <c r="BS45" s="27" t="str">
        <f ca="1">IFERROR(MATCH($B45&amp;"|"&amp;$B$44*1&amp;"|"&amp;TEXT(BS$8,"[hh]:mm"),_Tbdd[ID],0),"")</f>
        <v/>
      </c>
      <c r="BT45" s="27" t="str">
        <f ca="1">IFERROR(MATCH($B45&amp;"|"&amp;$B$44*1&amp;"|"&amp;TEXT(BT$8,"[hh]:mm"),_Tbdd[ID],0),"")</f>
        <v/>
      </c>
      <c r="BU45" s="27" t="str">
        <f ca="1">IFERROR(MATCH($B45&amp;"|"&amp;$B$44*1&amp;"|"&amp;TEXT(BU$8,"[hh]:mm"),_Tbdd[ID],0),"")</f>
        <v/>
      </c>
      <c r="BV45" s="27" t="str">
        <f ca="1">IFERROR(MATCH($B45&amp;"|"&amp;$B$44*1&amp;"|"&amp;TEXT(BV$8,"[hh]:mm"),_Tbdd[ID],0),"")</f>
        <v/>
      </c>
      <c r="BW45" s="27" t="str">
        <f ca="1">IFERROR(MATCH($B45&amp;"|"&amp;$B$44*1&amp;"|"&amp;TEXT(BW$8,"[hh]:mm"),_Tbdd[ID],0),"")</f>
        <v/>
      </c>
      <c r="BX45" s="27" t="str">
        <f ca="1">IFERROR(MATCH($B45&amp;"|"&amp;$B$44*1&amp;"|"&amp;TEXT(BX$8,"[hh]:mm"),_Tbdd[ID],0),"")</f>
        <v/>
      </c>
      <c r="BY45" s="27" t="str">
        <f ca="1">IFERROR(MATCH($B45&amp;"|"&amp;$B$44*1&amp;"|"&amp;TEXT(BY$8,"[hh]:mm"),_Tbdd[ID],0),"")</f>
        <v/>
      </c>
      <c r="BZ45" s="27" t="str">
        <f ca="1">IFERROR(MATCH($B45&amp;"|"&amp;$B$44*1&amp;"|"&amp;TEXT(BZ$8,"[hh]:mm"),_Tbdd[ID],0),"")</f>
        <v/>
      </c>
      <c r="CA45" s="27" t="str">
        <f ca="1">IFERROR(MATCH($B45&amp;"|"&amp;$B$44*1&amp;"|"&amp;TEXT(CA$8,"[hh]:mm"),_Tbdd[ID],0),"")</f>
        <v/>
      </c>
      <c r="CB45" s="27" t="str">
        <f ca="1">IFERROR(MATCH($B45&amp;"|"&amp;$B$44*1&amp;"|"&amp;TEXT(CB$8,"[hh]:mm"),_Tbdd[ID],0),"")</f>
        <v/>
      </c>
      <c r="CC45" s="27" t="str">
        <f ca="1">IFERROR(MATCH($B45&amp;"|"&amp;$B$44*1&amp;"|"&amp;"00:00",_Tbdd[ID],0),"")</f>
        <v/>
      </c>
    </row>
    <row r="46" spans="1:81" s="15" customFormat="1" ht="10.5" x14ac:dyDescent="0.25">
      <c r="A46" s="54">
        <f>ROW()-ROW(_dim)</f>
        <v>2</v>
      </c>
      <c r="B46" s="28" t="str">
        <f t="array" aca="1" ref="B46" ca="1">IFERROR(INDEX(_TEmployes[Employés],SMALL(IF(INDIRECT("_TEmployes["&amp;_an_sem&amp;"]")&lt;&gt;"",ROW(INDIRECT("_TEmployes["&amp;_an_sem&amp;"]"))-ROW(INDIRECT("_TEmployes[[#En-têtes];["&amp;_an_sem&amp;"]]")),9^9),A46)),"")</f>
        <v>Izumi</v>
      </c>
      <c r="C46" s="8">
        <f ca="1">IFERROR(INDEX(_Tbdd[Heures],AR46),0)</f>
        <v>0</v>
      </c>
      <c r="D46" s="8">
        <f ca="1">IFERROR(INDEX(_Tbdd[Heures],AS46),0)</f>
        <v>0</v>
      </c>
      <c r="E46" s="8">
        <f ca="1">IFERROR(INDEX(_Tbdd[Heures],AT46),0)</f>
        <v>0</v>
      </c>
      <c r="F46" s="8">
        <f ca="1">IFERROR(INDEX(_Tbdd[Heures],AU46),0)</f>
        <v>0</v>
      </c>
      <c r="G46" s="8">
        <f ca="1">IFERROR(INDEX(_Tbdd[Heures],AV46),0)</f>
        <v>0</v>
      </c>
      <c r="H46" s="8">
        <f ca="1">IFERROR(INDEX(_Tbdd[Heures],AW46),0)</f>
        <v>0</v>
      </c>
      <c r="I46" s="8">
        <f ca="1">IFERROR(INDEX(_Tbdd[Heures],AX46),0)</f>
        <v>0</v>
      </c>
      <c r="J46" s="8">
        <f ca="1">IFERROR(INDEX(_Tbdd[Heures],AY46),0)</f>
        <v>0</v>
      </c>
      <c r="K46" s="8">
        <f ca="1">IFERROR(INDEX(_Tbdd[Heures],AZ46),0)</f>
        <v>0</v>
      </c>
      <c r="L46" s="8">
        <f ca="1">IFERROR(INDEX(_Tbdd[Heures],BA46),0)</f>
        <v>0</v>
      </c>
      <c r="M46" s="8">
        <f ca="1">IFERROR(INDEX(_Tbdd[Heures],BB46),0)</f>
        <v>0</v>
      </c>
      <c r="N46" s="8">
        <f ca="1">IFERROR(INDEX(_Tbdd[Heures],BC46),0)</f>
        <v>0</v>
      </c>
      <c r="O46" s="8">
        <f ca="1">IFERROR(INDEX(_Tbdd[Heures],BD46),0)</f>
        <v>0</v>
      </c>
      <c r="P46" s="8">
        <f ca="1">IFERROR(INDEX(_Tbdd[Heures],BE46),0)</f>
        <v>0</v>
      </c>
      <c r="Q46" s="8">
        <f ca="1">IFERROR(INDEX(_Tbdd[Heures],BF46),0)</f>
        <v>0</v>
      </c>
      <c r="R46" s="8">
        <f ca="1">IFERROR(INDEX(_Tbdd[Heures],BG46),0)</f>
        <v>0</v>
      </c>
      <c r="S46" s="8">
        <f ca="1">IFERROR(INDEX(_Tbdd[Heures],BH46),0)</f>
        <v>0</v>
      </c>
      <c r="T46" s="8">
        <f ca="1">IFERROR(INDEX(_Tbdd[Heures],BI46),0)</f>
        <v>0</v>
      </c>
      <c r="U46" s="8">
        <f ca="1">IFERROR(INDEX(_Tbdd[Heures],BJ46),0)</f>
        <v>0</v>
      </c>
      <c r="V46" s="8">
        <f ca="1">IFERROR(INDEX(_Tbdd[Heures],BK46),0)</f>
        <v>0</v>
      </c>
      <c r="W46" s="8">
        <f ca="1">IFERROR(INDEX(_Tbdd[Heures],BL46),0)</f>
        <v>0</v>
      </c>
      <c r="X46" s="8">
        <f ca="1">IFERROR(INDEX(_Tbdd[Heures],BM46),0)</f>
        <v>0</v>
      </c>
      <c r="Y46" s="8">
        <f ca="1">IFERROR(INDEX(_Tbdd[Heures],BN46),0)</f>
        <v>0</v>
      </c>
      <c r="Z46" s="8">
        <f ca="1">IFERROR(INDEX(_Tbdd[Heures],BO46),0)</f>
        <v>0</v>
      </c>
      <c r="AA46" s="8">
        <f ca="1">IFERROR(INDEX(_Tbdd[Heures],BP46),0)</f>
        <v>0</v>
      </c>
      <c r="AB46" s="8">
        <f ca="1">IFERROR(INDEX(_Tbdd[Heures],BQ46),0)</f>
        <v>0</v>
      </c>
      <c r="AC46" s="8">
        <f ca="1">IFERROR(INDEX(_Tbdd[Heures],BR46),0)</f>
        <v>0</v>
      </c>
      <c r="AD46" s="8">
        <f ca="1">IFERROR(INDEX(_Tbdd[Heures],BS46),0)</f>
        <v>0</v>
      </c>
      <c r="AE46" s="8">
        <f ca="1">IFERROR(INDEX(_Tbdd[Heures],BT46),0)</f>
        <v>0</v>
      </c>
      <c r="AF46" s="8">
        <f ca="1">IFERROR(INDEX(_Tbdd[Heures],BU46),0)</f>
        <v>0</v>
      </c>
      <c r="AG46" s="8">
        <f ca="1">IFERROR(INDEX(_Tbdd[Heures],BV46),0)</f>
        <v>0</v>
      </c>
      <c r="AH46" s="8">
        <f ca="1">IFERROR(INDEX(_Tbdd[Heures],BW46),0)</f>
        <v>0</v>
      </c>
      <c r="AI46" s="8">
        <f ca="1">IFERROR(INDEX(_Tbdd[Heures],BX46),0)</f>
        <v>0</v>
      </c>
      <c r="AJ46" s="8">
        <f ca="1">IFERROR(INDEX(_Tbdd[Heures],BY46),0)</f>
        <v>0</v>
      </c>
      <c r="AK46" s="8">
        <f ca="1">IFERROR(INDEX(_Tbdd[Heures],BZ46),0)</f>
        <v>0</v>
      </c>
      <c r="AL46" s="8">
        <f ca="1">IFERROR(INDEX(_Tbdd[Heures],CA46),0)</f>
        <v>0</v>
      </c>
      <c r="AM46" s="8">
        <f ca="1">IFERROR(INDEX(_Tbdd[Heures],CB46),0)</f>
        <v>0</v>
      </c>
      <c r="AN46" s="21" t="str">
        <f ca="1">IFERROR(INDEX(_Tbdd[Motif],CC46),"")</f>
        <v/>
      </c>
      <c r="AO46" s="21">
        <f ca="1">IFERROR(INDEX(_Tbdd[Heures],CC46),0)</f>
        <v>0</v>
      </c>
      <c r="AP46" s="21">
        <f t="shared" ref="AP46:AP47" ca="1" si="21">SUM(C46:AM46)+AO46</f>
        <v>0</v>
      </c>
      <c r="AR46" s="27" t="str">
        <f ca="1">IFERROR(MATCH($B46&amp;"|"&amp;$B$44*1&amp;"|"&amp;TEXT(AR$8,"[hh]:mm"),_Tbdd[ID],0),"")</f>
        <v/>
      </c>
      <c r="AS46" s="27" t="str">
        <f ca="1">IFERROR(MATCH($B46&amp;"|"&amp;$B$44*1&amp;"|"&amp;TEXT(AS$8,"[hh]:mm"),_Tbdd[ID],0),"")</f>
        <v/>
      </c>
      <c r="AT46" s="27" t="str">
        <f ca="1">IFERROR(MATCH($B46&amp;"|"&amp;$B$44*1&amp;"|"&amp;TEXT(AT$8,"[hh]:mm"),_Tbdd[ID],0),"")</f>
        <v/>
      </c>
      <c r="AU46" s="27" t="str">
        <f ca="1">IFERROR(MATCH($B46&amp;"|"&amp;$B$44*1&amp;"|"&amp;TEXT(AU$8,"[hh]:mm"),_Tbdd[ID],0),"")</f>
        <v/>
      </c>
      <c r="AV46" s="27" t="str">
        <f ca="1">IFERROR(MATCH($B46&amp;"|"&amp;$B$44*1&amp;"|"&amp;TEXT(AV$8,"[hh]:mm"),_Tbdd[ID],0),"")</f>
        <v/>
      </c>
      <c r="AW46" s="27" t="str">
        <f ca="1">IFERROR(MATCH($B46&amp;"|"&amp;$B$44*1&amp;"|"&amp;TEXT(AW$8,"[hh]:mm"),_Tbdd[ID],0),"")</f>
        <v/>
      </c>
      <c r="AX46" s="27" t="str">
        <f ca="1">IFERROR(MATCH($B46&amp;"|"&amp;$B$44*1&amp;"|"&amp;TEXT(AX$8,"[hh]:mm"),_Tbdd[ID],0),"")</f>
        <v/>
      </c>
      <c r="AY46" s="27" t="str">
        <f ca="1">IFERROR(MATCH($B46&amp;"|"&amp;$B$44*1&amp;"|"&amp;TEXT(AY$8,"[hh]:mm"),_Tbdd[ID],0),"")</f>
        <v/>
      </c>
      <c r="AZ46" s="27" t="str">
        <f ca="1">IFERROR(MATCH($B46&amp;"|"&amp;$B$44*1&amp;"|"&amp;TEXT(AZ$8,"[hh]:mm"),_Tbdd[ID],0),"")</f>
        <v/>
      </c>
      <c r="BA46" s="27" t="str">
        <f ca="1">IFERROR(MATCH($B46&amp;"|"&amp;$B$44*1&amp;"|"&amp;TEXT(BA$8,"[hh]:mm"),_Tbdd[ID],0),"")</f>
        <v/>
      </c>
      <c r="BB46" s="27" t="str">
        <f ca="1">IFERROR(MATCH($B46&amp;"|"&amp;$B$44*1&amp;"|"&amp;TEXT(BB$8,"[hh]:mm"),_Tbdd[ID],0),"")</f>
        <v/>
      </c>
      <c r="BC46" s="27" t="str">
        <f ca="1">IFERROR(MATCH($B46&amp;"|"&amp;$B$44*1&amp;"|"&amp;TEXT(BC$8,"[hh]:mm"),_Tbdd[ID],0),"")</f>
        <v/>
      </c>
      <c r="BD46" s="27" t="str">
        <f ca="1">IFERROR(MATCH($B46&amp;"|"&amp;$B$44*1&amp;"|"&amp;TEXT(BD$8,"[hh]:mm"),_Tbdd[ID],0),"")</f>
        <v/>
      </c>
      <c r="BE46" s="27" t="str">
        <f ca="1">IFERROR(MATCH($B46&amp;"|"&amp;$B$44*1&amp;"|"&amp;TEXT(BE$8,"[hh]:mm"),_Tbdd[ID],0),"")</f>
        <v/>
      </c>
      <c r="BF46" s="27" t="str">
        <f ca="1">IFERROR(MATCH($B46&amp;"|"&amp;$B$44*1&amp;"|"&amp;TEXT(BF$8,"[hh]:mm"),_Tbdd[ID],0),"")</f>
        <v/>
      </c>
      <c r="BG46" s="27" t="str">
        <f ca="1">IFERROR(MATCH($B46&amp;"|"&amp;$B$44*1&amp;"|"&amp;TEXT(BG$8,"[hh]:mm"),_Tbdd[ID],0),"")</f>
        <v/>
      </c>
      <c r="BH46" s="27" t="str">
        <f ca="1">IFERROR(MATCH($B46&amp;"|"&amp;$B$44*1&amp;"|"&amp;TEXT(BH$8,"[hh]:mm"),_Tbdd[ID],0),"")</f>
        <v/>
      </c>
      <c r="BI46" s="27" t="str">
        <f ca="1">IFERROR(MATCH($B46&amp;"|"&amp;$B$44*1&amp;"|"&amp;TEXT(BI$8,"[hh]:mm"),_Tbdd[ID],0),"")</f>
        <v/>
      </c>
      <c r="BJ46" s="27" t="str">
        <f ca="1">IFERROR(MATCH($B46&amp;"|"&amp;$B$44*1&amp;"|"&amp;TEXT(BJ$8,"[hh]:mm"),_Tbdd[ID],0),"")</f>
        <v/>
      </c>
      <c r="BK46" s="27" t="str">
        <f ca="1">IFERROR(MATCH($B46&amp;"|"&amp;$B$44*1&amp;"|"&amp;TEXT(BK$8,"[hh]:mm"),_Tbdd[ID],0),"")</f>
        <v/>
      </c>
      <c r="BL46" s="27" t="str">
        <f ca="1">IFERROR(MATCH($B46&amp;"|"&amp;$B$44*1&amp;"|"&amp;TEXT(BL$8,"[hh]:mm"),_Tbdd[ID],0),"")</f>
        <v/>
      </c>
      <c r="BM46" s="27" t="str">
        <f ca="1">IFERROR(MATCH($B46&amp;"|"&amp;$B$44*1&amp;"|"&amp;TEXT(BM$8,"[hh]:mm"),_Tbdd[ID],0),"")</f>
        <v/>
      </c>
      <c r="BN46" s="27" t="str">
        <f ca="1">IFERROR(MATCH($B46&amp;"|"&amp;$B$44*1&amp;"|"&amp;TEXT(BN$8,"[hh]:mm"),_Tbdd[ID],0),"")</f>
        <v/>
      </c>
      <c r="BO46" s="27" t="str">
        <f ca="1">IFERROR(MATCH($B46&amp;"|"&amp;$B$44*1&amp;"|"&amp;TEXT(BO$8,"[hh]:mm"),_Tbdd[ID],0),"")</f>
        <v/>
      </c>
      <c r="BP46" s="27" t="str">
        <f ca="1">IFERROR(MATCH($B46&amp;"|"&amp;$B$44*1&amp;"|"&amp;TEXT(BP$8,"[hh]:mm"),_Tbdd[ID],0),"")</f>
        <v/>
      </c>
      <c r="BQ46" s="27" t="str">
        <f ca="1">IFERROR(MATCH($B46&amp;"|"&amp;$B$44*1&amp;"|"&amp;TEXT(BQ$8,"[hh]:mm"),_Tbdd[ID],0),"")</f>
        <v/>
      </c>
      <c r="BR46" s="27" t="str">
        <f ca="1">IFERROR(MATCH($B46&amp;"|"&amp;$B$44*1&amp;"|"&amp;TEXT(BR$8,"[hh]:mm"),_Tbdd[ID],0),"")</f>
        <v/>
      </c>
      <c r="BS46" s="27" t="str">
        <f ca="1">IFERROR(MATCH($B46&amp;"|"&amp;$B$44*1&amp;"|"&amp;TEXT(BS$8,"[hh]:mm"),_Tbdd[ID],0),"")</f>
        <v/>
      </c>
      <c r="BT46" s="27" t="str">
        <f ca="1">IFERROR(MATCH($B46&amp;"|"&amp;$B$44*1&amp;"|"&amp;TEXT(BT$8,"[hh]:mm"),_Tbdd[ID],0),"")</f>
        <v/>
      </c>
      <c r="BU46" s="27" t="str">
        <f ca="1">IFERROR(MATCH($B46&amp;"|"&amp;$B$44*1&amp;"|"&amp;TEXT(BU$8,"[hh]:mm"),_Tbdd[ID],0),"")</f>
        <v/>
      </c>
      <c r="BV46" s="27" t="str">
        <f ca="1">IFERROR(MATCH($B46&amp;"|"&amp;$B$44*1&amp;"|"&amp;TEXT(BV$8,"[hh]:mm"),_Tbdd[ID],0),"")</f>
        <v/>
      </c>
      <c r="BW46" s="27" t="str">
        <f ca="1">IFERROR(MATCH($B46&amp;"|"&amp;$B$44*1&amp;"|"&amp;TEXT(BW$8,"[hh]:mm"),_Tbdd[ID],0),"")</f>
        <v/>
      </c>
      <c r="BX46" s="27" t="str">
        <f ca="1">IFERROR(MATCH($B46&amp;"|"&amp;$B$44*1&amp;"|"&amp;TEXT(BX$8,"[hh]:mm"),_Tbdd[ID],0),"")</f>
        <v/>
      </c>
      <c r="BY46" s="27" t="str">
        <f ca="1">IFERROR(MATCH($B46&amp;"|"&amp;$B$44*1&amp;"|"&amp;TEXT(BY$8,"[hh]:mm"),_Tbdd[ID],0),"")</f>
        <v/>
      </c>
      <c r="BZ46" s="27" t="str">
        <f ca="1">IFERROR(MATCH($B46&amp;"|"&amp;$B$44*1&amp;"|"&amp;TEXT(BZ$8,"[hh]:mm"),_Tbdd[ID],0),"")</f>
        <v/>
      </c>
      <c r="CA46" s="27" t="str">
        <f ca="1">IFERROR(MATCH($B46&amp;"|"&amp;$B$44*1&amp;"|"&amp;TEXT(CA$8,"[hh]:mm"),_Tbdd[ID],0),"")</f>
        <v/>
      </c>
      <c r="CB46" s="27" t="str">
        <f ca="1">IFERROR(MATCH($B46&amp;"|"&amp;$B$44*1&amp;"|"&amp;TEXT(CB$8,"[hh]:mm"),_Tbdd[ID],0),"")</f>
        <v/>
      </c>
      <c r="CC46" s="27" t="str">
        <f ca="1">IFERROR(MATCH($B46&amp;"|"&amp;$B$44*1&amp;"|"&amp;"00:00",_Tbdd[ID],0),"")</f>
        <v/>
      </c>
    </row>
    <row r="47" spans="1:81" s="15" customFormat="1" ht="10.5" x14ac:dyDescent="0.25">
      <c r="A47" s="54">
        <f>ROW()-ROW(_dim)</f>
        <v>3</v>
      </c>
      <c r="B47" s="28" t="str">
        <f t="array" aca="1" ref="B47" ca="1">IFERROR(INDEX(_TEmployes[Employés],SMALL(IF(INDIRECT("_TEmployes["&amp;_an_sem&amp;"]")&lt;&gt;"",ROW(INDIRECT("_TEmployes["&amp;_an_sem&amp;"]"))-ROW(INDIRECT("_TEmployes[[#En-têtes];["&amp;_an_sem&amp;"]]")),9^9),A47)),"")</f>
        <v>Naho</v>
      </c>
      <c r="C47" s="8">
        <f ca="1">IFERROR(INDEX(_Tbdd[Heures],AR47),0)</f>
        <v>0</v>
      </c>
      <c r="D47" s="8">
        <f ca="1">IFERROR(INDEX(_Tbdd[Heures],AS47),0)</f>
        <v>0</v>
      </c>
      <c r="E47" s="8">
        <f ca="1">IFERROR(INDEX(_Tbdd[Heures],AT47),0)</f>
        <v>0</v>
      </c>
      <c r="F47" s="8">
        <f ca="1">IFERROR(INDEX(_Tbdd[Heures],AU47),0)</f>
        <v>0</v>
      </c>
      <c r="G47" s="8">
        <f ca="1">IFERROR(INDEX(_Tbdd[Heures],AV47),0)</f>
        <v>0</v>
      </c>
      <c r="H47" s="8">
        <f ca="1">IFERROR(INDEX(_Tbdd[Heures],AW47),0)</f>
        <v>0</v>
      </c>
      <c r="I47" s="8">
        <f ca="1">IFERROR(INDEX(_Tbdd[Heures],AX47),0)</f>
        <v>0</v>
      </c>
      <c r="J47" s="8">
        <f ca="1">IFERROR(INDEX(_Tbdd[Heures],AY47),0)</f>
        <v>0</v>
      </c>
      <c r="K47" s="8">
        <f ca="1">IFERROR(INDEX(_Tbdd[Heures],AZ47),0)</f>
        <v>0</v>
      </c>
      <c r="L47" s="8">
        <f ca="1">IFERROR(INDEX(_Tbdd[Heures],BA47),0)</f>
        <v>0</v>
      </c>
      <c r="M47" s="8">
        <f ca="1">IFERROR(INDEX(_Tbdd[Heures],BB47),0)</f>
        <v>0</v>
      </c>
      <c r="N47" s="8">
        <f ca="1">IFERROR(INDEX(_Tbdd[Heures],BC47),0)</f>
        <v>0</v>
      </c>
      <c r="O47" s="8">
        <f ca="1">IFERROR(INDEX(_Tbdd[Heures],BD47),0)</f>
        <v>0</v>
      </c>
      <c r="P47" s="8">
        <f ca="1">IFERROR(INDEX(_Tbdd[Heures],BE47),0)</f>
        <v>0</v>
      </c>
      <c r="Q47" s="8">
        <f ca="1">IFERROR(INDEX(_Tbdd[Heures],BF47),0)</f>
        <v>0</v>
      </c>
      <c r="R47" s="8">
        <f ca="1">IFERROR(INDEX(_Tbdd[Heures],BG47),0)</f>
        <v>0</v>
      </c>
      <c r="S47" s="8">
        <f ca="1">IFERROR(INDEX(_Tbdd[Heures],BH47),0)</f>
        <v>0</v>
      </c>
      <c r="T47" s="8">
        <f ca="1">IFERROR(INDEX(_Tbdd[Heures],BI47),0)</f>
        <v>0</v>
      </c>
      <c r="U47" s="8">
        <f ca="1">IFERROR(INDEX(_Tbdd[Heures],BJ47),0)</f>
        <v>0</v>
      </c>
      <c r="V47" s="8">
        <f ca="1">IFERROR(INDEX(_Tbdd[Heures],BK47),0)</f>
        <v>0</v>
      </c>
      <c r="W47" s="8">
        <f ca="1">IFERROR(INDEX(_Tbdd[Heures],BL47),0)</f>
        <v>0</v>
      </c>
      <c r="X47" s="8">
        <f ca="1">IFERROR(INDEX(_Tbdd[Heures],BM47),0)</f>
        <v>0</v>
      </c>
      <c r="Y47" s="8">
        <f ca="1">IFERROR(INDEX(_Tbdd[Heures],BN47),0)</f>
        <v>0</v>
      </c>
      <c r="Z47" s="8">
        <f ca="1">IFERROR(INDEX(_Tbdd[Heures],BO47),0)</f>
        <v>0</v>
      </c>
      <c r="AA47" s="8">
        <f ca="1">IFERROR(INDEX(_Tbdd[Heures],BP47),0)</f>
        <v>0</v>
      </c>
      <c r="AB47" s="8">
        <f ca="1">IFERROR(INDEX(_Tbdd[Heures],BQ47),0)</f>
        <v>0</v>
      </c>
      <c r="AC47" s="8">
        <f ca="1">IFERROR(INDEX(_Tbdd[Heures],BR47),0)</f>
        <v>0</v>
      </c>
      <c r="AD47" s="8">
        <f ca="1">IFERROR(INDEX(_Tbdd[Heures],BS47),0)</f>
        <v>0</v>
      </c>
      <c r="AE47" s="8">
        <f ca="1">IFERROR(INDEX(_Tbdd[Heures],BT47),0)</f>
        <v>0</v>
      </c>
      <c r="AF47" s="8">
        <f ca="1">IFERROR(INDEX(_Tbdd[Heures],BU47),0)</f>
        <v>0</v>
      </c>
      <c r="AG47" s="8">
        <f ca="1">IFERROR(INDEX(_Tbdd[Heures],BV47),0)</f>
        <v>0</v>
      </c>
      <c r="AH47" s="8">
        <f ca="1">IFERROR(INDEX(_Tbdd[Heures],BW47),0)</f>
        <v>0</v>
      </c>
      <c r="AI47" s="8">
        <f ca="1">IFERROR(INDEX(_Tbdd[Heures],BX47),0)</f>
        <v>0</v>
      </c>
      <c r="AJ47" s="8">
        <f ca="1">IFERROR(INDEX(_Tbdd[Heures],BY47),0)</f>
        <v>0</v>
      </c>
      <c r="AK47" s="8">
        <f ca="1">IFERROR(INDEX(_Tbdd[Heures],BZ47),0)</f>
        <v>0</v>
      </c>
      <c r="AL47" s="8">
        <f ca="1">IFERROR(INDEX(_Tbdd[Heures],CA47),0)</f>
        <v>0</v>
      </c>
      <c r="AM47" s="8">
        <f ca="1">IFERROR(INDEX(_Tbdd[Heures],CB47),0)</f>
        <v>0</v>
      </c>
      <c r="AN47" s="21" t="str">
        <f ca="1">IFERROR(INDEX(_Tbdd[Motif],CC47),"")</f>
        <v/>
      </c>
      <c r="AO47" s="21">
        <f ca="1">IFERROR(INDEX(_Tbdd[Heures],CC47),0)</f>
        <v>0</v>
      </c>
      <c r="AP47" s="21">
        <f t="shared" ca="1" si="21"/>
        <v>0</v>
      </c>
      <c r="AR47" s="27" t="str">
        <f ca="1">IFERROR(MATCH($B47&amp;"|"&amp;$B$44*1&amp;"|"&amp;TEXT(AR$8,"[hh]:mm"),_Tbdd[ID],0),"")</f>
        <v/>
      </c>
      <c r="AS47" s="27" t="str">
        <f ca="1">IFERROR(MATCH($B47&amp;"|"&amp;$B$44*1&amp;"|"&amp;TEXT(AS$8,"[hh]:mm"),_Tbdd[ID],0),"")</f>
        <v/>
      </c>
      <c r="AT47" s="27" t="str">
        <f ca="1">IFERROR(MATCH($B47&amp;"|"&amp;$B$44*1&amp;"|"&amp;TEXT(AT$8,"[hh]:mm"),_Tbdd[ID],0),"")</f>
        <v/>
      </c>
      <c r="AU47" s="27" t="str">
        <f ca="1">IFERROR(MATCH($B47&amp;"|"&amp;$B$44*1&amp;"|"&amp;TEXT(AU$8,"[hh]:mm"),_Tbdd[ID],0),"")</f>
        <v/>
      </c>
      <c r="AV47" s="27" t="str">
        <f ca="1">IFERROR(MATCH($B47&amp;"|"&amp;$B$44*1&amp;"|"&amp;TEXT(AV$8,"[hh]:mm"),_Tbdd[ID],0),"")</f>
        <v/>
      </c>
      <c r="AW47" s="27" t="str">
        <f ca="1">IFERROR(MATCH($B47&amp;"|"&amp;$B$44*1&amp;"|"&amp;TEXT(AW$8,"[hh]:mm"),_Tbdd[ID],0),"")</f>
        <v/>
      </c>
      <c r="AX47" s="27" t="str">
        <f ca="1">IFERROR(MATCH($B47&amp;"|"&amp;$B$44*1&amp;"|"&amp;TEXT(AX$8,"[hh]:mm"),_Tbdd[ID],0),"")</f>
        <v/>
      </c>
      <c r="AY47" s="27" t="str">
        <f ca="1">IFERROR(MATCH($B47&amp;"|"&amp;$B$44*1&amp;"|"&amp;TEXT(AY$8,"[hh]:mm"),_Tbdd[ID],0),"")</f>
        <v/>
      </c>
      <c r="AZ47" s="27" t="str">
        <f ca="1">IFERROR(MATCH($B47&amp;"|"&amp;$B$44*1&amp;"|"&amp;TEXT(AZ$8,"[hh]:mm"),_Tbdd[ID],0),"")</f>
        <v/>
      </c>
      <c r="BA47" s="27" t="str">
        <f ca="1">IFERROR(MATCH($B47&amp;"|"&amp;$B$44*1&amp;"|"&amp;TEXT(BA$8,"[hh]:mm"),_Tbdd[ID],0),"")</f>
        <v/>
      </c>
      <c r="BB47" s="27" t="str">
        <f ca="1">IFERROR(MATCH($B47&amp;"|"&amp;$B$44*1&amp;"|"&amp;TEXT(BB$8,"[hh]:mm"),_Tbdd[ID],0),"")</f>
        <v/>
      </c>
      <c r="BC47" s="27" t="str">
        <f ca="1">IFERROR(MATCH($B47&amp;"|"&amp;$B$44*1&amp;"|"&amp;TEXT(BC$8,"[hh]:mm"),_Tbdd[ID],0),"")</f>
        <v/>
      </c>
      <c r="BD47" s="27" t="str">
        <f ca="1">IFERROR(MATCH($B47&amp;"|"&amp;$B$44*1&amp;"|"&amp;TEXT(BD$8,"[hh]:mm"),_Tbdd[ID],0),"")</f>
        <v/>
      </c>
      <c r="BE47" s="27" t="str">
        <f ca="1">IFERROR(MATCH($B47&amp;"|"&amp;$B$44*1&amp;"|"&amp;TEXT(BE$8,"[hh]:mm"),_Tbdd[ID],0),"")</f>
        <v/>
      </c>
      <c r="BF47" s="27" t="str">
        <f ca="1">IFERROR(MATCH($B47&amp;"|"&amp;$B$44*1&amp;"|"&amp;TEXT(BF$8,"[hh]:mm"),_Tbdd[ID],0),"")</f>
        <v/>
      </c>
      <c r="BG47" s="27" t="str">
        <f ca="1">IFERROR(MATCH($B47&amp;"|"&amp;$B$44*1&amp;"|"&amp;TEXT(BG$8,"[hh]:mm"),_Tbdd[ID],0),"")</f>
        <v/>
      </c>
      <c r="BH47" s="27" t="str">
        <f ca="1">IFERROR(MATCH($B47&amp;"|"&amp;$B$44*1&amp;"|"&amp;TEXT(BH$8,"[hh]:mm"),_Tbdd[ID],0),"")</f>
        <v/>
      </c>
      <c r="BI47" s="27" t="str">
        <f ca="1">IFERROR(MATCH($B47&amp;"|"&amp;$B$44*1&amp;"|"&amp;TEXT(BI$8,"[hh]:mm"),_Tbdd[ID],0),"")</f>
        <v/>
      </c>
      <c r="BJ47" s="27" t="str">
        <f ca="1">IFERROR(MATCH($B47&amp;"|"&amp;$B$44*1&amp;"|"&amp;TEXT(BJ$8,"[hh]:mm"),_Tbdd[ID],0),"")</f>
        <v/>
      </c>
      <c r="BK47" s="27" t="str">
        <f ca="1">IFERROR(MATCH($B47&amp;"|"&amp;$B$44*1&amp;"|"&amp;TEXT(BK$8,"[hh]:mm"),_Tbdd[ID],0),"")</f>
        <v/>
      </c>
      <c r="BL47" s="27" t="str">
        <f ca="1">IFERROR(MATCH($B47&amp;"|"&amp;$B$44*1&amp;"|"&amp;TEXT(BL$8,"[hh]:mm"),_Tbdd[ID],0),"")</f>
        <v/>
      </c>
      <c r="BM47" s="27" t="str">
        <f ca="1">IFERROR(MATCH($B47&amp;"|"&amp;$B$44*1&amp;"|"&amp;TEXT(BM$8,"[hh]:mm"),_Tbdd[ID],0),"")</f>
        <v/>
      </c>
      <c r="BN47" s="27" t="str">
        <f ca="1">IFERROR(MATCH($B47&amp;"|"&amp;$B$44*1&amp;"|"&amp;TEXT(BN$8,"[hh]:mm"),_Tbdd[ID],0),"")</f>
        <v/>
      </c>
      <c r="BO47" s="27" t="str">
        <f ca="1">IFERROR(MATCH($B47&amp;"|"&amp;$B$44*1&amp;"|"&amp;TEXT(BO$8,"[hh]:mm"),_Tbdd[ID],0),"")</f>
        <v/>
      </c>
      <c r="BP47" s="27" t="str">
        <f ca="1">IFERROR(MATCH($B47&amp;"|"&amp;$B$44*1&amp;"|"&amp;TEXT(BP$8,"[hh]:mm"),_Tbdd[ID],0),"")</f>
        <v/>
      </c>
      <c r="BQ47" s="27" t="str">
        <f ca="1">IFERROR(MATCH($B47&amp;"|"&amp;$B$44*1&amp;"|"&amp;TEXT(BQ$8,"[hh]:mm"),_Tbdd[ID],0),"")</f>
        <v/>
      </c>
      <c r="BR47" s="27" t="str">
        <f ca="1">IFERROR(MATCH($B47&amp;"|"&amp;$B$44*1&amp;"|"&amp;TEXT(BR$8,"[hh]:mm"),_Tbdd[ID],0),"")</f>
        <v/>
      </c>
      <c r="BS47" s="27" t="str">
        <f ca="1">IFERROR(MATCH($B47&amp;"|"&amp;$B$44*1&amp;"|"&amp;TEXT(BS$8,"[hh]:mm"),_Tbdd[ID],0),"")</f>
        <v/>
      </c>
      <c r="BT47" s="27" t="str">
        <f ca="1">IFERROR(MATCH($B47&amp;"|"&amp;$B$44*1&amp;"|"&amp;TEXT(BT$8,"[hh]:mm"),_Tbdd[ID],0),"")</f>
        <v/>
      </c>
      <c r="BU47" s="27" t="str">
        <f ca="1">IFERROR(MATCH($B47&amp;"|"&amp;$B$44*1&amp;"|"&amp;TEXT(BU$8,"[hh]:mm"),_Tbdd[ID],0),"")</f>
        <v/>
      </c>
      <c r="BV47" s="27" t="str">
        <f ca="1">IFERROR(MATCH($B47&amp;"|"&amp;$B$44*1&amp;"|"&amp;TEXT(BV$8,"[hh]:mm"),_Tbdd[ID],0),"")</f>
        <v/>
      </c>
      <c r="BW47" s="27" t="str">
        <f ca="1">IFERROR(MATCH($B47&amp;"|"&amp;$B$44*1&amp;"|"&amp;TEXT(BW$8,"[hh]:mm"),_Tbdd[ID],0),"")</f>
        <v/>
      </c>
      <c r="BX47" s="27" t="str">
        <f ca="1">IFERROR(MATCH($B47&amp;"|"&amp;$B$44*1&amp;"|"&amp;TEXT(BX$8,"[hh]:mm"),_Tbdd[ID],0),"")</f>
        <v/>
      </c>
      <c r="BY47" s="27" t="str">
        <f ca="1">IFERROR(MATCH($B47&amp;"|"&amp;$B$44*1&amp;"|"&amp;TEXT(BY$8,"[hh]:mm"),_Tbdd[ID],0),"")</f>
        <v/>
      </c>
      <c r="BZ47" s="27" t="str">
        <f ca="1">IFERROR(MATCH($B47&amp;"|"&amp;$B$44*1&amp;"|"&amp;TEXT(BZ$8,"[hh]:mm"),_Tbdd[ID],0),"")</f>
        <v/>
      </c>
      <c r="CA47" s="27" t="str">
        <f ca="1">IFERROR(MATCH($B47&amp;"|"&amp;$B$44*1&amp;"|"&amp;TEXT(CA$8,"[hh]:mm"),_Tbdd[ID],0),"")</f>
        <v/>
      </c>
      <c r="CB47" s="27" t="str">
        <f ca="1">IFERROR(MATCH($B47&amp;"|"&amp;$B$44*1&amp;"|"&amp;TEXT(CB$8,"[hh]:mm"),_Tbdd[ID],0),"")</f>
        <v/>
      </c>
      <c r="CC47" s="27" t="str">
        <f ca="1">IFERROR(MATCH($B47&amp;"|"&amp;$B$44*1&amp;"|"&amp;"00:00",_Tbdd[ID],0),"")</f>
        <v/>
      </c>
    </row>
    <row r="48" spans="1:81" s="15" customFormat="1" ht="10.5" x14ac:dyDescent="0.25">
      <c r="A48" s="54">
        <f>ROW()-ROW(_dim)</f>
        <v>4</v>
      </c>
      <c r="B48" s="28" t="str">
        <f t="array" aca="1" ref="B48" ca="1">IFERROR(INDEX(_TEmployes[Employés],SMALL(IF(INDIRECT("_TEmployes["&amp;_an_sem&amp;"]")&lt;&gt;"",ROW(INDIRECT("_TEmployes["&amp;_an_sem&amp;"]"))-ROW(INDIRECT("_TEmployes[[#En-têtes];["&amp;_an_sem&amp;"]]")),9^9),A48)),"")</f>
        <v xml:space="preserve">Kyoko </v>
      </c>
      <c r="C48" s="8">
        <f ca="1">IFERROR(INDEX(_Tbdd[Heures],AR48),0)</f>
        <v>0</v>
      </c>
      <c r="D48" s="8">
        <f ca="1">IFERROR(INDEX(_Tbdd[Heures],AS48),0)</f>
        <v>0</v>
      </c>
      <c r="E48" s="8">
        <f ca="1">IFERROR(INDEX(_Tbdd[Heures],AT48),0)</f>
        <v>0</v>
      </c>
      <c r="F48" s="8">
        <f ca="1">IFERROR(INDEX(_Tbdd[Heures],AU48),0)</f>
        <v>0</v>
      </c>
      <c r="G48" s="8">
        <f ca="1">IFERROR(INDEX(_Tbdd[Heures],AV48),0)</f>
        <v>0</v>
      </c>
      <c r="H48" s="8">
        <f ca="1">IFERROR(INDEX(_Tbdd[Heures],AW48),0)</f>
        <v>0</v>
      </c>
      <c r="I48" s="8">
        <f ca="1">IFERROR(INDEX(_Tbdd[Heures],AX48),0)</f>
        <v>0</v>
      </c>
      <c r="J48" s="8">
        <f ca="1">IFERROR(INDEX(_Tbdd[Heures],AY48),0)</f>
        <v>0</v>
      </c>
      <c r="K48" s="8">
        <f ca="1">IFERROR(INDEX(_Tbdd[Heures],AZ48),0)</f>
        <v>0</v>
      </c>
      <c r="L48" s="8">
        <f ca="1">IFERROR(INDEX(_Tbdd[Heures],BA48),0)</f>
        <v>0</v>
      </c>
      <c r="M48" s="8">
        <f ca="1">IFERROR(INDEX(_Tbdd[Heures],BB48),0)</f>
        <v>0</v>
      </c>
      <c r="N48" s="8">
        <f ca="1">IFERROR(INDEX(_Tbdd[Heures],BC48),0)</f>
        <v>0</v>
      </c>
      <c r="O48" s="8">
        <f ca="1">IFERROR(INDEX(_Tbdd[Heures],BD48),0)</f>
        <v>0</v>
      </c>
      <c r="P48" s="8">
        <f ca="1">IFERROR(INDEX(_Tbdd[Heures],BE48),0)</f>
        <v>0</v>
      </c>
      <c r="Q48" s="8">
        <f ca="1">IFERROR(INDEX(_Tbdd[Heures],BF48),0)</f>
        <v>0</v>
      </c>
      <c r="R48" s="8">
        <f ca="1">IFERROR(INDEX(_Tbdd[Heures],BG48),0)</f>
        <v>0</v>
      </c>
      <c r="S48" s="8">
        <f ca="1">IFERROR(INDEX(_Tbdd[Heures],BH48),0)</f>
        <v>0</v>
      </c>
      <c r="T48" s="8">
        <f ca="1">IFERROR(INDEX(_Tbdd[Heures],BI48),0)</f>
        <v>0</v>
      </c>
      <c r="U48" s="8">
        <f ca="1">IFERROR(INDEX(_Tbdd[Heures],BJ48),0)</f>
        <v>0</v>
      </c>
      <c r="V48" s="8">
        <f ca="1">IFERROR(INDEX(_Tbdd[Heures],BK48),0)</f>
        <v>0</v>
      </c>
      <c r="W48" s="8">
        <f ca="1">IFERROR(INDEX(_Tbdd[Heures],BL48),0)</f>
        <v>0</v>
      </c>
      <c r="X48" s="8">
        <f ca="1">IFERROR(INDEX(_Tbdd[Heures],BM48),0)</f>
        <v>0</v>
      </c>
      <c r="Y48" s="8">
        <f ca="1">IFERROR(INDEX(_Tbdd[Heures],BN48),0)</f>
        <v>0</v>
      </c>
      <c r="Z48" s="8">
        <f ca="1">IFERROR(INDEX(_Tbdd[Heures],BO48),0)</f>
        <v>0</v>
      </c>
      <c r="AA48" s="8">
        <f ca="1">IFERROR(INDEX(_Tbdd[Heures],BP48),0)</f>
        <v>0</v>
      </c>
      <c r="AB48" s="8">
        <f ca="1">IFERROR(INDEX(_Tbdd[Heures],BQ48),0)</f>
        <v>0</v>
      </c>
      <c r="AC48" s="8">
        <f ca="1">IFERROR(INDEX(_Tbdd[Heures],BR48),0)</f>
        <v>0</v>
      </c>
      <c r="AD48" s="8">
        <f ca="1">IFERROR(INDEX(_Tbdd[Heures],BS48),0)</f>
        <v>0</v>
      </c>
      <c r="AE48" s="8">
        <f ca="1">IFERROR(INDEX(_Tbdd[Heures],BT48),0)</f>
        <v>0</v>
      </c>
      <c r="AF48" s="8">
        <f ca="1">IFERROR(INDEX(_Tbdd[Heures],BU48),0)</f>
        <v>0</v>
      </c>
      <c r="AG48" s="8">
        <f ca="1">IFERROR(INDEX(_Tbdd[Heures],BV48),0)</f>
        <v>0</v>
      </c>
      <c r="AH48" s="8">
        <f ca="1">IFERROR(INDEX(_Tbdd[Heures],BW48),0)</f>
        <v>0</v>
      </c>
      <c r="AI48" s="8">
        <f ca="1">IFERROR(INDEX(_Tbdd[Heures],BX48),0)</f>
        <v>0</v>
      </c>
      <c r="AJ48" s="8">
        <f ca="1">IFERROR(INDEX(_Tbdd[Heures],BY48),0)</f>
        <v>0</v>
      </c>
      <c r="AK48" s="8">
        <f ca="1">IFERROR(INDEX(_Tbdd[Heures],BZ48),0)</f>
        <v>0</v>
      </c>
      <c r="AL48" s="8">
        <f ca="1">IFERROR(INDEX(_Tbdd[Heures],CA48),0)</f>
        <v>0</v>
      </c>
      <c r="AM48" s="8">
        <f ca="1">IFERROR(INDEX(_Tbdd[Heures],CB48),0)</f>
        <v>0</v>
      </c>
      <c r="AN48" s="21" t="str">
        <f ca="1">IFERROR(INDEX(_Tbdd[Motif],CC48),"")</f>
        <v/>
      </c>
      <c r="AO48" s="21">
        <f ca="1">IFERROR(INDEX(_Tbdd[Heures],CC48),0)</f>
        <v>0</v>
      </c>
      <c r="AP48" s="21">
        <f t="shared" ca="1" si="20"/>
        <v>0</v>
      </c>
      <c r="AR48" s="27" t="str">
        <f ca="1">IFERROR(MATCH($B48&amp;"|"&amp;$B$44*1&amp;"|"&amp;TEXT(AR$8,"[hh]:mm"),_Tbdd[ID],0),"")</f>
        <v/>
      </c>
      <c r="AS48" s="27" t="str">
        <f ca="1">IFERROR(MATCH($B48&amp;"|"&amp;$B$44*1&amp;"|"&amp;TEXT(AS$8,"[hh]:mm"),_Tbdd[ID],0),"")</f>
        <v/>
      </c>
      <c r="AT48" s="27" t="str">
        <f ca="1">IFERROR(MATCH($B48&amp;"|"&amp;$B$44*1&amp;"|"&amp;TEXT(AT$8,"[hh]:mm"),_Tbdd[ID],0),"")</f>
        <v/>
      </c>
      <c r="AU48" s="27" t="str">
        <f ca="1">IFERROR(MATCH($B48&amp;"|"&amp;$B$44*1&amp;"|"&amp;TEXT(AU$8,"[hh]:mm"),_Tbdd[ID],0),"")</f>
        <v/>
      </c>
      <c r="AV48" s="27" t="str">
        <f ca="1">IFERROR(MATCH($B48&amp;"|"&amp;$B$44*1&amp;"|"&amp;TEXT(AV$8,"[hh]:mm"),_Tbdd[ID],0),"")</f>
        <v/>
      </c>
      <c r="AW48" s="27" t="str">
        <f ca="1">IFERROR(MATCH($B48&amp;"|"&amp;$B$44*1&amp;"|"&amp;TEXT(AW$8,"[hh]:mm"),_Tbdd[ID],0),"")</f>
        <v/>
      </c>
      <c r="AX48" s="27" t="str">
        <f ca="1">IFERROR(MATCH($B48&amp;"|"&amp;$B$44*1&amp;"|"&amp;TEXT(AX$8,"[hh]:mm"),_Tbdd[ID],0),"")</f>
        <v/>
      </c>
      <c r="AY48" s="27" t="str">
        <f ca="1">IFERROR(MATCH($B48&amp;"|"&amp;$B$44*1&amp;"|"&amp;TEXT(AY$8,"[hh]:mm"),_Tbdd[ID],0),"")</f>
        <v/>
      </c>
      <c r="AZ48" s="27" t="str">
        <f ca="1">IFERROR(MATCH($B48&amp;"|"&amp;$B$44*1&amp;"|"&amp;TEXT(AZ$8,"[hh]:mm"),_Tbdd[ID],0),"")</f>
        <v/>
      </c>
      <c r="BA48" s="27" t="str">
        <f ca="1">IFERROR(MATCH($B48&amp;"|"&amp;$B$44*1&amp;"|"&amp;TEXT(BA$8,"[hh]:mm"),_Tbdd[ID],0),"")</f>
        <v/>
      </c>
      <c r="BB48" s="27" t="str">
        <f ca="1">IFERROR(MATCH($B48&amp;"|"&amp;$B$44*1&amp;"|"&amp;TEXT(BB$8,"[hh]:mm"),_Tbdd[ID],0),"")</f>
        <v/>
      </c>
      <c r="BC48" s="27" t="str">
        <f ca="1">IFERROR(MATCH($B48&amp;"|"&amp;$B$44*1&amp;"|"&amp;TEXT(BC$8,"[hh]:mm"),_Tbdd[ID],0),"")</f>
        <v/>
      </c>
      <c r="BD48" s="27" t="str">
        <f ca="1">IFERROR(MATCH($B48&amp;"|"&amp;$B$44*1&amp;"|"&amp;TEXT(BD$8,"[hh]:mm"),_Tbdd[ID],0),"")</f>
        <v/>
      </c>
      <c r="BE48" s="27" t="str">
        <f ca="1">IFERROR(MATCH($B48&amp;"|"&amp;$B$44*1&amp;"|"&amp;TEXT(BE$8,"[hh]:mm"),_Tbdd[ID],0),"")</f>
        <v/>
      </c>
      <c r="BF48" s="27" t="str">
        <f ca="1">IFERROR(MATCH($B48&amp;"|"&amp;$B$44*1&amp;"|"&amp;TEXT(BF$8,"[hh]:mm"),_Tbdd[ID],0),"")</f>
        <v/>
      </c>
      <c r="BG48" s="27" t="str">
        <f ca="1">IFERROR(MATCH($B48&amp;"|"&amp;$B$44*1&amp;"|"&amp;TEXT(BG$8,"[hh]:mm"),_Tbdd[ID],0),"")</f>
        <v/>
      </c>
      <c r="BH48" s="27" t="str">
        <f ca="1">IFERROR(MATCH($B48&amp;"|"&amp;$B$44*1&amp;"|"&amp;TEXT(BH$8,"[hh]:mm"),_Tbdd[ID],0),"")</f>
        <v/>
      </c>
      <c r="BI48" s="27" t="str">
        <f ca="1">IFERROR(MATCH($B48&amp;"|"&amp;$B$44*1&amp;"|"&amp;TEXT(BI$8,"[hh]:mm"),_Tbdd[ID],0),"")</f>
        <v/>
      </c>
      <c r="BJ48" s="27" t="str">
        <f ca="1">IFERROR(MATCH($B48&amp;"|"&amp;$B$44*1&amp;"|"&amp;TEXT(BJ$8,"[hh]:mm"),_Tbdd[ID],0),"")</f>
        <v/>
      </c>
      <c r="BK48" s="27" t="str">
        <f ca="1">IFERROR(MATCH($B48&amp;"|"&amp;$B$44*1&amp;"|"&amp;TEXT(BK$8,"[hh]:mm"),_Tbdd[ID],0),"")</f>
        <v/>
      </c>
      <c r="BL48" s="27" t="str">
        <f ca="1">IFERROR(MATCH($B48&amp;"|"&amp;$B$44*1&amp;"|"&amp;TEXT(BL$8,"[hh]:mm"),_Tbdd[ID],0),"")</f>
        <v/>
      </c>
      <c r="BM48" s="27" t="str">
        <f ca="1">IFERROR(MATCH($B48&amp;"|"&amp;$B$44*1&amp;"|"&amp;TEXT(BM$8,"[hh]:mm"),_Tbdd[ID],0),"")</f>
        <v/>
      </c>
      <c r="BN48" s="27" t="str">
        <f ca="1">IFERROR(MATCH($B48&amp;"|"&amp;$B$44*1&amp;"|"&amp;TEXT(BN$8,"[hh]:mm"),_Tbdd[ID],0),"")</f>
        <v/>
      </c>
      <c r="BO48" s="27" t="str">
        <f ca="1">IFERROR(MATCH($B48&amp;"|"&amp;$B$44*1&amp;"|"&amp;TEXT(BO$8,"[hh]:mm"),_Tbdd[ID],0),"")</f>
        <v/>
      </c>
      <c r="BP48" s="27" t="str">
        <f ca="1">IFERROR(MATCH($B48&amp;"|"&amp;$B$44*1&amp;"|"&amp;TEXT(BP$8,"[hh]:mm"),_Tbdd[ID],0),"")</f>
        <v/>
      </c>
      <c r="BQ48" s="27" t="str">
        <f ca="1">IFERROR(MATCH($B48&amp;"|"&amp;$B$44*1&amp;"|"&amp;TEXT(BQ$8,"[hh]:mm"),_Tbdd[ID],0),"")</f>
        <v/>
      </c>
      <c r="BR48" s="27" t="str">
        <f ca="1">IFERROR(MATCH($B48&amp;"|"&amp;$B$44*1&amp;"|"&amp;TEXT(BR$8,"[hh]:mm"),_Tbdd[ID],0),"")</f>
        <v/>
      </c>
      <c r="BS48" s="27" t="str">
        <f ca="1">IFERROR(MATCH($B48&amp;"|"&amp;$B$44*1&amp;"|"&amp;TEXT(BS$8,"[hh]:mm"),_Tbdd[ID],0),"")</f>
        <v/>
      </c>
      <c r="BT48" s="27" t="str">
        <f ca="1">IFERROR(MATCH($B48&amp;"|"&amp;$B$44*1&amp;"|"&amp;TEXT(BT$8,"[hh]:mm"),_Tbdd[ID],0),"")</f>
        <v/>
      </c>
      <c r="BU48" s="27" t="str">
        <f ca="1">IFERROR(MATCH($B48&amp;"|"&amp;$B$44*1&amp;"|"&amp;TEXT(BU$8,"[hh]:mm"),_Tbdd[ID],0),"")</f>
        <v/>
      </c>
      <c r="BV48" s="27" t="str">
        <f ca="1">IFERROR(MATCH($B48&amp;"|"&amp;$B$44*1&amp;"|"&amp;TEXT(BV$8,"[hh]:mm"),_Tbdd[ID],0),"")</f>
        <v/>
      </c>
      <c r="BW48" s="27" t="str">
        <f ca="1">IFERROR(MATCH($B48&amp;"|"&amp;$B$44*1&amp;"|"&amp;TEXT(BW$8,"[hh]:mm"),_Tbdd[ID],0),"")</f>
        <v/>
      </c>
      <c r="BX48" s="27" t="str">
        <f ca="1">IFERROR(MATCH($B48&amp;"|"&amp;$B$44*1&amp;"|"&amp;TEXT(BX$8,"[hh]:mm"),_Tbdd[ID],0),"")</f>
        <v/>
      </c>
      <c r="BY48" s="27" t="str">
        <f ca="1">IFERROR(MATCH($B48&amp;"|"&amp;$B$44*1&amp;"|"&amp;TEXT(BY$8,"[hh]:mm"),_Tbdd[ID],0),"")</f>
        <v/>
      </c>
      <c r="BZ48" s="27" t="str">
        <f ca="1">IFERROR(MATCH($B48&amp;"|"&amp;$B$44*1&amp;"|"&amp;TEXT(BZ$8,"[hh]:mm"),_Tbdd[ID],0),"")</f>
        <v/>
      </c>
      <c r="CA48" s="27" t="str">
        <f ca="1">IFERROR(MATCH($B48&amp;"|"&amp;$B$44*1&amp;"|"&amp;TEXT(CA$8,"[hh]:mm"),_Tbdd[ID],0),"")</f>
        <v/>
      </c>
      <c r="CB48" s="27" t="str">
        <f ca="1">IFERROR(MATCH($B48&amp;"|"&amp;$B$44*1&amp;"|"&amp;TEXT(CB$8,"[hh]:mm"),_Tbdd[ID],0),"")</f>
        <v/>
      </c>
      <c r="CC48" s="27" t="str">
        <f ca="1">IFERROR(MATCH($B48&amp;"|"&amp;$B$44*1&amp;"|"&amp;"00:00",_Tbdd[ID],0),"")</f>
        <v/>
      </c>
    </row>
    <row r="49" spans="5:81" x14ac:dyDescent="0.3"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</row>
    <row r="50" spans="5:81" x14ac:dyDescent="0.3"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</row>
    <row r="51" spans="5:81" x14ac:dyDescent="0.3">
      <c r="Y51" s="9"/>
      <c r="Z51" s="9"/>
      <c r="AA51" s="9"/>
      <c r="AB51" s="9"/>
      <c r="AC51" s="9"/>
      <c r="AD51" s="9"/>
      <c r="AE51" s="9"/>
      <c r="AF51" s="9"/>
    </row>
    <row r="52" spans="5:81" x14ac:dyDescent="0.3"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T52" s="10"/>
      <c r="W52" s="10"/>
      <c r="Y52" s="9"/>
      <c r="Z52" s="9"/>
      <c r="AA52" s="9"/>
      <c r="AB52" s="9"/>
      <c r="AC52" s="9"/>
      <c r="AD52" s="9"/>
      <c r="AE52" s="9"/>
      <c r="AF52" s="9"/>
      <c r="AG52" s="10"/>
      <c r="AJ52" s="10"/>
    </row>
    <row r="53" spans="5:81" x14ac:dyDescent="0.3">
      <c r="Y53" s="9"/>
      <c r="Z53" s="9"/>
      <c r="AA53" s="9"/>
      <c r="AB53" s="9"/>
      <c r="AC53" s="9"/>
      <c r="AD53" s="9"/>
      <c r="AE53" s="9"/>
      <c r="AF53" s="9"/>
      <c r="AN53" s="9"/>
      <c r="AO53" s="9"/>
      <c r="AP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</row>
  </sheetData>
  <sheetProtection sheet="1" objects="1" scenarios="1"/>
  <mergeCells count="16">
    <mergeCell ref="O1:Q1"/>
    <mergeCell ref="C3:D3"/>
    <mergeCell ref="C4:D4"/>
    <mergeCell ref="C5:D5"/>
    <mergeCell ref="C6:D6"/>
    <mergeCell ref="E6:F6"/>
    <mergeCell ref="E5:F5"/>
    <mergeCell ref="E4:F4"/>
    <mergeCell ref="E3:F3"/>
    <mergeCell ref="G3:H3"/>
    <mergeCell ref="G4:H4"/>
    <mergeCell ref="G5:H5"/>
    <mergeCell ref="G6:H6"/>
    <mergeCell ref="C2:D2"/>
    <mergeCell ref="E2:F2"/>
    <mergeCell ref="G2:H2"/>
  </mergeCells>
  <phoneticPr fontId="1" type="noConversion"/>
  <conditionalFormatting sqref="B1:B1048576">
    <cfRule type="expression" dxfId="19" priority="10">
      <formula>$B1="Junko"</formula>
    </cfRule>
    <cfRule type="expression" dxfId="18" priority="12">
      <formula>$B1="Kyoko "</formula>
    </cfRule>
    <cfRule type="expression" dxfId="17" priority="14">
      <formula>$B1="Sachiko"</formula>
    </cfRule>
    <cfRule type="expression" dxfId="16" priority="16">
      <formula>$B1="Naho"</formula>
    </cfRule>
    <cfRule type="expression" dxfId="15" priority="18">
      <formula>$B1="Izumi"</formula>
    </cfRule>
    <cfRule type="expression" dxfId="14" priority="20">
      <formula>$B1="Natsuko"</formula>
    </cfRule>
  </conditionalFormatting>
  <conditionalFormatting sqref="C1:AM1048576">
    <cfRule type="expression" dxfId="13" priority="5">
      <formula>$AN1="NJ"</formula>
    </cfRule>
    <cfRule type="expression" dxfId="12" priority="6">
      <formula>$AN1="FÉRIÉ"</formula>
    </cfRule>
    <cfRule type="expression" dxfId="11" priority="7">
      <formula>$AN1="RECUP"</formula>
    </cfRule>
    <cfRule type="expression" dxfId="10" priority="8">
      <formula>$AN1="RH"</formula>
    </cfRule>
    <cfRule type="expression" dxfId="9" priority="9">
      <formula>AND(ROW($A1)&gt;=ROW(_lun),$B1="Junko",C1=0.5)</formula>
    </cfRule>
    <cfRule type="expression" dxfId="8" priority="11">
      <formula>AND(ROW($A1)&gt;=ROW(_lun),$B1="Kyoko ",C1=0.5)</formula>
    </cfRule>
    <cfRule type="expression" dxfId="7" priority="13">
      <formula>AND(ROW($A1)&gt;=ROW(_lun),$B1="Sachiko",C1=0.5)</formula>
    </cfRule>
    <cfRule type="expression" dxfId="6" priority="15">
      <formula>AND(ROW($A1)&gt;=ROW(_lun),$B1="Naho",C1=0.5)</formula>
    </cfRule>
    <cfRule type="expression" dxfId="5" priority="17">
      <formula>AND(ROW($A1)&gt;=ROW(_lun),$B1="Izumi",C1=0.5)</formula>
    </cfRule>
    <cfRule type="expression" dxfId="4" priority="19">
      <formula>AND(ROW($A1)&gt;=ROW(_lun),$B1="Natsuko",C1=0.5)</formula>
    </cfRule>
  </conditionalFormatting>
  <conditionalFormatting sqref="I1:W1048576">
    <cfRule type="expression" dxfId="3" priority="1">
      <formula>$AN1="EXT"</formula>
    </cfRule>
    <cfRule type="expression" dxfId="2" priority="2">
      <formula>$AN1="MAL"</formula>
    </cfRule>
    <cfRule type="expression" dxfId="1" priority="3">
      <formula>$AN1="RTT"</formula>
    </cfRule>
    <cfRule type="expression" dxfId="0" priority="4">
      <formula>$AN1="CP"</formula>
    </cfRule>
  </conditionalFormatting>
  <dataValidations count="2">
    <dataValidation type="whole" allowBlank="1" showInputMessage="1" showErrorMessage="1" sqref="U1">
      <formula1>1</formula1>
      <formula2>53</formula2>
    </dataValidation>
    <dataValidation type="whole" allowBlank="1" showInputMessage="1" showErrorMessage="1" sqref="O1">
      <formula1>2019</formula1>
      <formula2>2099</formula2>
    </dataValidation>
  </dataValidations>
  <printOptions horizontalCentered="1"/>
  <pageMargins left="0.6" right="0.6" top="0.75" bottom="0.75" header="0.5" footer="0.5"/>
  <pageSetup scale="79" fitToHeight="0" orientation="landscape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workbookViewId="0">
      <selection activeCell="A2" sqref="A2:F2"/>
    </sheetView>
  </sheetViews>
  <sheetFormatPr baseColWidth="10" defaultRowHeight="13" x14ac:dyDescent="0.3"/>
  <cols>
    <col min="4" max="4" width="21.09765625" customWidth="1"/>
    <col min="5" max="5" width="11.8984375" customWidth="1"/>
  </cols>
  <sheetData>
    <row r="1" spans="1:6" x14ac:dyDescent="0.3">
      <c r="A1" t="s">
        <v>14</v>
      </c>
      <c r="B1" t="s">
        <v>15</v>
      </c>
      <c r="C1" t="s">
        <v>22</v>
      </c>
      <c r="D1" t="s">
        <v>16</v>
      </c>
      <c r="E1" t="s">
        <v>25</v>
      </c>
      <c r="F1" t="s">
        <v>19</v>
      </c>
    </row>
    <row r="2" spans="1:6" x14ac:dyDescent="0.3">
      <c r="A2" t="s">
        <v>29</v>
      </c>
      <c r="B2" s="2">
        <v>43101</v>
      </c>
      <c r="C2" s="3">
        <v>0</v>
      </c>
      <c r="D2" s="4" t="str">
        <f>_Tbdd[Nom]&amp;"|"&amp;_Tbdd[Date]&amp;"|"&amp;TEXT(_Tbdd[H],"[hh]:mm")</f>
        <v>test|43101|00:00</v>
      </c>
      <c r="E2" s="4"/>
      <c r="F2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C8"/>
  <sheetViews>
    <sheetView workbookViewId="0">
      <selection activeCell="E9" sqref="E9"/>
    </sheetView>
  </sheetViews>
  <sheetFormatPr baseColWidth="10" defaultRowHeight="13" x14ac:dyDescent="0.3"/>
  <cols>
    <col min="1" max="1" width="20" bestFit="1" customWidth="1"/>
    <col min="2" max="6" width="12.5" customWidth="1"/>
  </cols>
  <sheetData>
    <row r="3" spans="1:3" x14ac:dyDescent="0.3">
      <c r="A3" s="5" t="s">
        <v>23</v>
      </c>
      <c r="B3" s="5" t="s">
        <v>18</v>
      </c>
    </row>
    <row r="4" spans="1:3" x14ac:dyDescent="0.3">
      <c r="A4" s="5" t="s">
        <v>24</v>
      </c>
      <c r="B4" t="s">
        <v>29</v>
      </c>
      <c r="C4" t="s">
        <v>17</v>
      </c>
    </row>
    <row r="5" spans="1:3" x14ac:dyDescent="0.3">
      <c r="A5" s="1" t="s">
        <v>100</v>
      </c>
      <c r="B5" s="4"/>
      <c r="C5" s="4"/>
    </row>
    <row r="6" spans="1:3" x14ac:dyDescent="0.3">
      <c r="A6" s="16" t="s">
        <v>30</v>
      </c>
      <c r="B6" s="4"/>
      <c r="C6" s="4"/>
    </row>
    <row r="7" spans="1:3" x14ac:dyDescent="0.3">
      <c r="A7" s="17" t="s">
        <v>31</v>
      </c>
      <c r="B7" s="4">
        <v>1</v>
      </c>
      <c r="C7" s="4">
        <v>1</v>
      </c>
    </row>
    <row r="8" spans="1:3" x14ac:dyDescent="0.3">
      <c r="A8" s="1" t="s">
        <v>17</v>
      </c>
      <c r="B8" s="4">
        <v>1</v>
      </c>
      <c r="C8" s="4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18"/>
  <sheetViews>
    <sheetView tabSelected="1" workbookViewId="0">
      <pane xSplit="3" topLeftCell="D1" activePane="topRight" state="frozen"/>
      <selection pane="topRight" activeCell="E22" sqref="E22"/>
    </sheetView>
  </sheetViews>
  <sheetFormatPr baseColWidth="10" defaultColWidth="9.59765625" defaultRowHeight="13" x14ac:dyDescent="0.3"/>
  <cols>
    <col min="1" max="1" width="11.09765625" customWidth="1"/>
    <col min="2" max="2" width="15.8984375" bestFit="1" customWidth="1"/>
    <col min="3" max="3" width="13.8984375" bestFit="1" customWidth="1"/>
    <col min="4" max="63" width="9.69921875" customWidth="1"/>
  </cols>
  <sheetData>
    <row r="1" spans="1:70" x14ac:dyDescent="0.3">
      <c r="A1" t="s">
        <v>20</v>
      </c>
      <c r="B1" t="s">
        <v>103</v>
      </c>
    </row>
    <row r="2" spans="1:70" x14ac:dyDescent="0.3">
      <c r="A2" s="37" t="s">
        <v>1</v>
      </c>
      <c r="B2" t="s">
        <v>101</v>
      </c>
    </row>
    <row r="3" spans="1:70" x14ac:dyDescent="0.3">
      <c r="A3" s="38" t="s">
        <v>2</v>
      </c>
      <c r="B3" t="s">
        <v>101</v>
      </c>
    </row>
    <row r="4" spans="1:70" x14ac:dyDescent="0.3">
      <c r="A4" s="39" t="s">
        <v>10</v>
      </c>
      <c r="B4" t="s">
        <v>101</v>
      </c>
    </row>
    <row r="5" spans="1:70" x14ac:dyDescent="0.3">
      <c r="A5" s="40" t="s">
        <v>28</v>
      </c>
      <c r="B5" t="s">
        <v>101</v>
      </c>
    </row>
    <row r="6" spans="1:70" x14ac:dyDescent="0.3">
      <c r="A6" s="41" t="s">
        <v>3</v>
      </c>
      <c r="B6" t="s">
        <v>102</v>
      </c>
    </row>
    <row r="7" spans="1:70" x14ac:dyDescent="0.3">
      <c r="A7" s="42" t="s">
        <v>9</v>
      </c>
      <c r="B7" t="s">
        <v>102</v>
      </c>
    </row>
    <row r="8" spans="1:70" x14ac:dyDescent="0.3">
      <c r="A8" s="43" t="s">
        <v>26</v>
      </c>
      <c r="B8" t="s">
        <v>102</v>
      </c>
    </row>
    <row r="9" spans="1:70" x14ac:dyDescent="0.3">
      <c r="A9" s="44" t="s">
        <v>27</v>
      </c>
      <c r="B9" t="s">
        <v>102</v>
      </c>
    </row>
    <row r="12" spans="1:70" x14ac:dyDescent="0.3">
      <c r="A12" t="s">
        <v>32</v>
      </c>
      <c r="B12" t="s">
        <v>104</v>
      </c>
      <c r="C12" t="s">
        <v>107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M12" t="s">
        <v>42</v>
      </c>
      <c r="N12" t="s">
        <v>43</v>
      </c>
      <c r="O12" t="s">
        <v>44</v>
      </c>
      <c r="P12" t="s">
        <v>45</v>
      </c>
      <c r="Q12" t="s">
        <v>46</v>
      </c>
      <c r="R12" t="s">
        <v>47</v>
      </c>
      <c r="S12" t="s">
        <v>48</v>
      </c>
      <c r="T12" t="s">
        <v>49</v>
      </c>
      <c r="U12" t="s">
        <v>50</v>
      </c>
      <c r="V12" t="s">
        <v>51</v>
      </c>
      <c r="W12" t="s">
        <v>52</v>
      </c>
      <c r="X12" t="s">
        <v>53</v>
      </c>
      <c r="Y12" t="s">
        <v>54</v>
      </c>
      <c r="Z12" t="s">
        <v>55</v>
      </c>
      <c r="AA12" t="s">
        <v>56</v>
      </c>
      <c r="AB12" t="s">
        <v>57</v>
      </c>
      <c r="AC12" t="s">
        <v>58</v>
      </c>
      <c r="AD12" t="s">
        <v>59</v>
      </c>
      <c r="AE12" t="s">
        <v>60</v>
      </c>
      <c r="AF12" t="s">
        <v>61</v>
      </c>
      <c r="AG12" t="s">
        <v>62</v>
      </c>
      <c r="AH12" t="s">
        <v>63</v>
      </c>
      <c r="AI12" t="s">
        <v>64</v>
      </c>
      <c r="AJ12" t="s">
        <v>65</v>
      </c>
      <c r="AK12" t="s">
        <v>66</v>
      </c>
      <c r="AL12" t="s">
        <v>67</v>
      </c>
      <c r="AM12" t="s">
        <v>68</v>
      </c>
      <c r="AN12" t="s">
        <v>69</v>
      </c>
      <c r="AO12" t="s">
        <v>70</v>
      </c>
      <c r="AP12" t="s">
        <v>71</v>
      </c>
      <c r="AQ12" t="s">
        <v>72</v>
      </c>
      <c r="AR12" t="s">
        <v>73</v>
      </c>
      <c r="AS12" t="s">
        <v>74</v>
      </c>
      <c r="AT12" t="s">
        <v>75</v>
      </c>
      <c r="AU12" t="s">
        <v>76</v>
      </c>
      <c r="AV12" t="s">
        <v>77</v>
      </c>
      <c r="AW12" t="s">
        <v>78</v>
      </c>
      <c r="AX12" t="s">
        <v>79</v>
      </c>
      <c r="AY12" t="s">
        <v>80</v>
      </c>
      <c r="AZ12" t="s">
        <v>81</v>
      </c>
      <c r="BA12" t="s">
        <v>82</v>
      </c>
      <c r="BB12" t="s">
        <v>83</v>
      </c>
      <c r="BC12" t="s">
        <v>84</v>
      </c>
      <c r="BD12" t="s">
        <v>85</v>
      </c>
      <c r="BE12" t="s">
        <v>86</v>
      </c>
      <c r="BF12" t="s">
        <v>87</v>
      </c>
      <c r="BG12" t="s">
        <v>88</v>
      </c>
      <c r="BH12" t="s">
        <v>89</v>
      </c>
      <c r="BI12" t="s">
        <v>90</v>
      </c>
      <c r="BJ12" t="s">
        <v>91</v>
      </c>
      <c r="BK12" t="s">
        <v>92</v>
      </c>
      <c r="BL12" t="s">
        <v>93</v>
      </c>
      <c r="BM12" t="s">
        <v>94</v>
      </c>
      <c r="BN12" t="s">
        <v>95</v>
      </c>
      <c r="BO12" t="s">
        <v>96</v>
      </c>
      <c r="BP12" t="s">
        <v>97</v>
      </c>
      <c r="BQ12" t="s">
        <v>98</v>
      </c>
      <c r="BR12" t="s">
        <v>99</v>
      </c>
    </row>
    <row r="13" spans="1:70" s="22" customFormat="1" x14ac:dyDescent="0.3">
      <c r="A13" s="31" t="s">
        <v>4</v>
      </c>
      <c r="B13" s="23">
        <v>35</v>
      </c>
      <c r="C13" s="24">
        <v>7</v>
      </c>
      <c r="D13" s="22" t="s">
        <v>108</v>
      </c>
      <c r="E13" s="22" t="s">
        <v>108</v>
      </c>
      <c r="F13" s="22" t="s">
        <v>108</v>
      </c>
      <c r="G13" s="22" t="s">
        <v>108</v>
      </c>
      <c r="H13" s="22" t="s">
        <v>108</v>
      </c>
      <c r="I13" s="22" t="s">
        <v>108</v>
      </c>
      <c r="J13" s="22" t="s">
        <v>108</v>
      </c>
    </row>
    <row r="14" spans="1:70" s="22" customFormat="1" x14ac:dyDescent="0.3">
      <c r="A14" s="33" t="s">
        <v>5</v>
      </c>
      <c r="B14" s="23">
        <v>35</v>
      </c>
      <c r="C14" s="24">
        <v>7</v>
      </c>
      <c r="D14" s="22" t="s">
        <v>108</v>
      </c>
      <c r="F14" s="22" t="s">
        <v>108</v>
      </c>
      <c r="G14" s="22" t="s">
        <v>108</v>
      </c>
      <c r="H14" s="22" t="s">
        <v>108</v>
      </c>
      <c r="I14" s="22" t="s">
        <v>108</v>
      </c>
      <c r="J14" s="22" t="s">
        <v>108</v>
      </c>
    </row>
    <row r="15" spans="1:70" s="22" customFormat="1" x14ac:dyDescent="0.3">
      <c r="A15" s="34" t="s">
        <v>7</v>
      </c>
      <c r="B15" s="23">
        <v>39</v>
      </c>
      <c r="C15" s="24">
        <v>7.8</v>
      </c>
      <c r="D15" s="22" t="s">
        <v>108</v>
      </c>
      <c r="E15" s="22" t="s">
        <v>108</v>
      </c>
      <c r="F15" s="22" t="s">
        <v>108</v>
      </c>
      <c r="G15" s="22" t="s">
        <v>108</v>
      </c>
      <c r="H15" s="22" t="s">
        <v>108</v>
      </c>
      <c r="I15" s="22" t="s">
        <v>108</v>
      </c>
    </row>
    <row r="16" spans="1:70" s="22" customFormat="1" x14ac:dyDescent="0.3">
      <c r="A16" s="35" t="s">
        <v>6</v>
      </c>
      <c r="B16" s="23">
        <v>24</v>
      </c>
      <c r="C16" s="24">
        <v>6</v>
      </c>
      <c r="E16" s="22" t="s">
        <v>108</v>
      </c>
      <c r="F16" s="22" t="s">
        <v>108</v>
      </c>
      <c r="G16" s="22" t="s">
        <v>108</v>
      </c>
      <c r="H16" s="22" t="s">
        <v>108</v>
      </c>
      <c r="I16" s="22" t="s">
        <v>108</v>
      </c>
    </row>
    <row r="17" spans="1:9" s="22" customFormat="1" x14ac:dyDescent="0.3">
      <c r="A17" s="32" t="s">
        <v>106</v>
      </c>
      <c r="B17" s="23">
        <v>35</v>
      </c>
      <c r="C17" s="24">
        <v>7</v>
      </c>
      <c r="D17" s="22" t="s">
        <v>108</v>
      </c>
      <c r="E17" s="22" t="s">
        <v>108</v>
      </c>
      <c r="F17" s="22" t="s">
        <v>108</v>
      </c>
    </row>
    <row r="18" spans="1:9" s="22" customFormat="1" x14ac:dyDescent="0.3">
      <c r="A18" s="36" t="s">
        <v>105</v>
      </c>
      <c r="B18" s="23">
        <v>35</v>
      </c>
      <c r="C18" s="24"/>
      <c r="G18" s="22" t="s">
        <v>108</v>
      </c>
      <c r="H18" s="22" t="s">
        <v>108</v>
      </c>
      <c r="I18" s="22" t="s">
        <v>108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6d93d202-47fc-4405-873a-cab67cc5f1b2" xsi:nil="true"/>
    <ApprovalStatus xmlns="6d93d202-47fc-4405-873a-cab67cc5f1b2">InProgress</ApprovalStatus>
    <DirectSourceMarket xmlns="6d93d202-47fc-4405-873a-cab67cc5f1b2">english</DirectSourceMarket>
    <PrimaryImageGen xmlns="6d93d202-47fc-4405-873a-cab67cc5f1b2">true</PrimaryImageGen>
    <ThumbnailAssetId xmlns="6d93d202-47fc-4405-873a-cab67cc5f1b2" xsi:nil="true"/>
    <NumericId xmlns="6d93d202-47fc-4405-873a-cab67cc5f1b2">-1</NumericId>
    <TPFriendlyName xmlns="6d93d202-47fc-4405-873a-cab67cc5f1b2">Shift schedule</TPFriendlyName>
    <BusinessGroup xmlns="6d93d202-47fc-4405-873a-cab67cc5f1b2" xsi:nil="true"/>
    <APEditor xmlns="6d93d202-47fc-4405-873a-cab67cc5f1b2">
      <UserInfo>
        <DisplayName>REDMOND\janellem</DisplayName>
        <AccountId>92</AccountId>
        <AccountType/>
      </UserInfo>
    </APEditor>
    <SourceTitle xmlns="6d93d202-47fc-4405-873a-cab67cc5f1b2">Employee shift schedule</SourceTitle>
    <OpenTemplate xmlns="6d93d202-47fc-4405-873a-cab67cc5f1b2">true</OpenTemplate>
    <UALocComments xmlns="6d93d202-47fc-4405-873a-cab67cc5f1b2" xsi:nil="true"/>
    <ParentAssetId xmlns="6d93d202-47fc-4405-873a-cab67cc5f1b2" xsi:nil="true"/>
    <IntlLangReviewDate xmlns="6d93d202-47fc-4405-873a-cab67cc5f1b2" xsi:nil="true"/>
    <PublishStatusLookup xmlns="6d93d202-47fc-4405-873a-cab67cc5f1b2">
      <Value>274077</Value>
      <Value>93033</Value>
      <Value>404025</Value>
    </PublishStatusLookup>
    <MachineTranslated xmlns="6d93d202-47fc-4405-873a-cab67cc5f1b2">false</MachineTranslated>
    <OriginalSourceMarket xmlns="6d93d202-47fc-4405-873a-cab67cc5f1b2">english</OriginalSourceMarket>
    <TPInstallLocation xmlns="6d93d202-47fc-4405-873a-cab67cc5f1b2">{My Templates}</TPInstallLocation>
    <APDescription xmlns="6d93d202-47fc-4405-873a-cab67cc5f1b2" xsi:nil="true"/>
    <ContentItem xmlns="6d93d202-47fc-4405-873a-cab67cc5f1b2" xsi:nil="true"/>
    <ClipArtFilename xmlns="6d93d202-47fc-4405-873a-cab67cc5f1b2" xsi:nil="true"/>
    <APAuthor xmlns="6d93d202-47fc-4405-873a-cab67cc5f1b2">
      <UserInfo>
        <DisplayName>REDMOND\verna</DisplayName>
        <AccountId>191</AccountId>
        <AccountType/>
      </UserInfo>
    </APAuthor>
    <TPAppVersion xmlns="6d93d202-47fc-4405-873a-cab67cc5f1b2">11</TPAppVersion>
    <TPCommandLine xmlns="6d93d202-47fc-4405-873a-cab67cc5f1b2">{XL} /t {FilePath}</TPCommandLine>
    <PublishTargets xmlns="6d93d202-47fc-4405-873a-cab67cc5f1b2">OfficeOnline</PublishTargets>
    <TPLaunchHelpLinkType xmlns="6d93d202-47fc-4405-873a-cab67cc5f1b2">Template</TPLaunchHelpLinkType>
    <TimesCloned xmlns="6d93d202-47fc-4405-873a-cab67cc5f1b2" xsi:nil="true"/>
    <EditorialStatus xmlns="6d93d202-47fc-4405-873a-cab67cc5f1b2" xsi:nil="true"/>
    <LastModifiedDateTime xmlns="6d93d202-47fc-4405-873a-cab67cc5f1b2" xsi:nil="true"/>
    <Provider xmlns="6d93d202-47fc-4405-873a-cab67cc5f1b2">EY006220130</Provider>
    <AcquiredFrom xmlns="6d93d202-47fc-4405-873a-cab67cc5f1b2" xsi:nil="true"/>
    <AssetStart xmlns="6d93d202-47fc-4405-873a-cab67cc5f1b2">2009-05-30T21:58:47+00:00</AssetStart>
    <LastHandOff xmlns="6d93d202-47fc-4405-873a-cab67cc5f1b2" xsi:nil="true"/>
    <ArtSampleDocs xmlns="6d93d202-47fc-4405-873a-cab67cc5f1b2" xsi:nil="true"/>
    <TPClientViewer xmlns="6d93d202-47fc-4405-873a-cab67cc5f1b2">Microsoft Office Excel</TPClientViewer>
    <UACurrentWords xmlns="6d93d202-47fc-4405-873a-cab67cc5f1b2">0</UACurrentWords>
    <UALocRecommendation xmlns="6d93d202-47fc-4405-873a-cab67cc5f1b2">Localize</UALocRecommendation>
    <IsDeleted xmlns="6d93d202-47fc-4405-873a-cab67cc5f1b2">false</IsDeleted>
    <ShowIn xmlns="6d93d202-47fc-4405-873a-cab67cc5f1b2">Show everywhere</ShowIn>
    <TemplateStatus xmlns="6d93d202-47fc-4405-873a-cab67cc5f1b2">Complete</TemplateStatus>
    <UANotes xmlns="6d93d202-47fc-4405-873a-cab67cc5f1b2" xsi:nil="true"/>
    <CSXHash xmlns="6d93d202-47fc-4405-873a-cab67cc5f1b2" xsi:nil="true"/>
    <VoteCount xmlns="6d93d202-47fc-4405-873a-cab67cc5f1b2" xsi:nil="true"/>
    <AssetExpire xmlns="6d93d202-47fc-4405-873a-cab67cc5f1b2">2100-01-01T00:00:00+00:00</AssetExpire>
    <CSXSubmissionMarket xmlns="6d93d202-47fc-4405-873a-cab67cc5f1b2" xsi:nil="true"/>
    <DSATActionTaken xmlns="6d93d202-47fc-4405-873a-cab67cc5f1b2" xsi:nil="true"/>
    <TPExecutable xmlns="6d93d202-47fc-4405-873a-cab67cc5f1b2" xsi:nil="true"/>
    <SubmitterId xmlns="6d93d202-47fc-4405-873a-cab67cc5f1b2" xsi:nil="true"/>
    <AssetType xmlns="6d93d202-47fc-4405-873a-cab67cc5f1b2">TP</AssetType>
    <CSXSubmissionDate xmlns="6d93d202-47fc-4405-873a-cab67cc5f1b2" xsi:nil="true"/>
    <CSXUpdate xmlns="6d93d202-47fc-4405-873a-cab67cc5f1b2">false</CSXUpdate>
    <ApprovalLog xmlns="6d93d202-47fc-4405-873a-cab67cc5f1b2" xsi:nil="true"/>
    <BugNumber xmlns="6d93d202-47fc-4405-873a-cab67cc5f1b2" xsi:nil="true"/>
    <Milestone xmlns="6d93d202-47fc-4405-873a-cab67cc5f1b2" xsi:nil="true"/>
    <OriginAsset xmlns="6d93d202-47fc-4405-873a-cab67cc5f1b2" xsi:nil="true"/>
    <TPComponent xmlns="6d93d202-47fc-4405-873a-cab67cc5f1b2">EXCELFiles</TPComponent>
    <AssetId xmlns="6d93d202-47fc-4405-873a-cab67cc5f1b2">TP010192013</AssetId>
    <TPApplication xmlns="6d93d202-47fc-4405-873a-cab67cc5f1b2">Excel</TPApplication>
    <TPLaunchHelpLink xmlns="6d93d202-47fc-4405-873a-cab67cc5f1b2" xsi:nil="true"/>
    <IntlLocPriority xmlns="6d93d202-47fc-4405-873a-cab67cc5f1b2" xsi:nil="true"/>
    <CrawlForDependencies xmlns="6d93d202-47fc-4405-873a-cab67cc5f1b2">false</CrawlForDependencies>
    <PlannedPubDate xmlns="6d93d202-47fc-4405-873a-cab67cc5f1b2">2006-09-15T07:00:00+00:00</PlannedPubDate>
    <IntlLangReviewer xmlns="6d93d202-47fc-4405-873a-cab67cc5f1b2" xsi:nil="true"/>
    <HandoffToMSDN xmlns="6d93d202-47fc-4405-873a-cab67cc5f1b2" xsi:nil="true"/>
    <TrustLevel xmlns="6d93d202-47fc-4405-873a-cab67cc5f1b2">1 Microsoft Managed Content</TrustLevel>
    <IsSearchable xmlns="6d93d202-47fc-4405-873a-cab67cc5f1b2">false</IsSearchable>
    <TPNamespace xmlns="6d93d202-47fc-4405-873a-cab67cc5f1b2">EXCEL</TPNamespace>
    <Markets xmlns="6d93d202-47fc-4405-873a-cab67cc5f1b2"/>
    <IntlLangReview xmlns="6d93d202-47fc-4405-873a-cab67cc5f1b2" xsi:nil="true"/>
    <UAProjectedTotalWords xmlns="6d93d202-47fc-4405-873a-cab67cc5f1b2" xsi:nil="true"/>
    <OutputCachingOn xmlns="6d93d202-47fc-4405-873a-cab67cc5f1b2">false</OutputCachingOn>
    <AverageRating xmlns="6d93d202-47fc-4405-873a-cab67cc5f1b2" xsi:nil="true"/>
    <LastPublishResultLookup xmlns="6d93d202-47fc-4405-873a-cab67cc5f1b2"/>
    <PolicheckWords xmlns="6d93d202-47fc-4405-873a-cab67cc5f1b2" xsi:nil="true"/>
    <FriendlyTitle xmlns="6d93d202-47fc-4405-873a-cab67cc5f1b2" xsi:nil="true"/>
    <Manager xmlns="6d93d202-47fc-4405-873a-cab67cc5f1b2" xsi:nil="true"/>
    <EditorialTags xmlns="6d93d202-47fc-4405-873a-cab67cc5f1b2" xsi:nil="true"/>
    <LegacyData xmlns="6d93d202-47fc-4405-873a-cab67cc5f1b2" xsi:nil="true"/>
    <Downloads xmlns="6d93d202-47fc-4405-873a-cab67cc5f1b2">0</Downloads>
    <Providers xmlns="6d93d202-47fc-4405-873a-cab67cc5f1b2" xsi:nil="true"/>
    <TemplateTemplateType xmlns="6d93d202-47fc-4405-873a-cab67cc5f1b2">Excel - Macro 12 Default</TemplateTemplateType>
    <OOCacheId xmlns="6d93d202-47fc-4405-873a-cab67cc5f1b2" xsi:nil="true"/>
    <BlockPublish xmlns="6d93d202-47fc-4405-873a-cab67cc5f1b2" xsi:nil="true"/>
    <CampaignTagsTaxHTField0 xmlns="6d93d202-47fc-4405-873a-cab67cc5f1b2">
      <Terms xmlns="http://schemas.microsoft.com/office/infopath/2007/PartnerControls"/>
    </CampaignTagsTaxHTField0>
    <LocLastLocAttemptVersionLookup xmlns="6d93d202-47fc-4405-873a-cab67cc5f1b2">106425</LocLastLocAttemptVersionLookup>
    <LocLastLocAttemptVersionTypeLookup xmlns="6d93d202-47fc-4405-873a-cab67cc5f1b2" xsi:nil="true"/>
    <LocOverallPreviewStatusLookup xmlns="6d93d202-47fc-4405-873a-cab67cc5f1b2" xsi:nil="true"/>
    <LocOverallPublishStatusLookup xmlns="6d93d202-47fc-4405-873a-cab67cc5f1b2" xsi:nil="true"/>
    <TaxCatchAll xmlns="6d93d202-47fc-4405-873a-cab67cc5f1b2"/>
    <LocNewPublishedVersionLookup xmlns="6d93d202-47fc-4405-873a-cab67cc5f1b2" xsi:nil="true"/>
    <LocPublishedDependentAssetsLookup xmlns="6d93d202-47fc-4405-873a-cab67cc5f1b2" xsi:nil="true"/>
    <LocComments xmlns="6d93d202-47fc-4405-873a-cab67cc5f1b2" xsi:nil="true"/>
    <LocProcessedForMarketsLookup xmlns="6d93d202-47fc-4405-873a-cab67cc5f1b2" xsi:nil="true"/>
    <LocRecommendedHandoff xmlns="6d93d202-47fc-4405-873a-cab67cc5f1b2" xsi:nil="true"/>
    <LocManualTestRequired xmlns="6d93d202-47fc-4405-873a-cab67cc5f1b2" xsi:nil="true"/>
    <LocProcessedForHandoffsLookup xmlns="6d93d202-47fc-4405-873a-cab67cc5f1b2" xsi:nil="true"/>
    <LocOverallHandbackStatusLookup xmlns="6d93d202-47fc-4405-873a-cab67cc5f1b2" xsi:nil="true"/>
    <LocalizationTagsTaxHTField0 xmlns="6d93d202-47fc-4405-873a-cab67cc5f1b2">
      <Terms xmlns="http://schemas.microsoft.com/office/infopath/2007/PartnerControls"/>
    </LocalizationTagsTaxHTField0>
    <FeatureTagsTaxHTField0 xmlns="6d93d202-47fc-4405-873a-cab67cc5f1b2">
      <Terms xmlns="http://schemas.microsoft.com/office/infopath/2007/PartnerControls"/>
    </FeatureTagsTaxHTField0>
    <LocOverallLocStatusLookup xmlns="6d93d202-47fc-4405-873a-cab67cc5f1b2" xsi:nil="true"/>
    <LocPublishedLinkedAssetsLookup xmlns="6d93d202-47fc-4405-873a-cab67cc5f1b2" xsi:nil="true"/>
    <InternalTagsTaxHTField0 xmlns="6d93d202-47fc-4405-873a-cab67cc5f1b2">
      <Terms xmlns="http://schemas.microsoft.com/office/infopath/2007/PartnerControls"/>
    </InternalTagsTaxHTField0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Component xmlns="64acb2c5-0a2b-4bda-bd34-58e36cbb80d2" xsi:nil="true"/>
    <Description0 xmlns="64acb2c5-0a2b-4bda-bd34-58e36cbb80d2" xsi:nil="true"/>
    <OriginalRelease xmlns="6d93d202-47fc-4405-873a-cab67cc5f1b2">14</OriginalRelease>
    <LocMarketGroupTiers2 xmlns="6d93d202-47fc-4405-873a-cab67cc5f1b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23650ED-581C-462E-A8CB-B834AC528258}">
  <ds:schemaRefs>
    <ds:schemaRef ds:uri="http://purl.org/dc/elements/1.1/"/>
    <ds:schemaRef ds:uri="http://schemas.microsoft.com/office/2006/metadata/properties"/>
    <ds:schemaRef ds:uri="6d93d202-47fc-4405-873a-cab67cc5f1b2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64acb2c5-0a2b-4bda-bd34-58e36cbb80d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C7FA828-CB72-432A-9CEA-E87E107F9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76A7B6-8286-46F1-8BF9-8EB0ACF12D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Semaine 2019-41</vt:lpstr>
      <vt:lpstr>BdD</vt:lpstr>
      <vt:lpstr>Mois</vt:lpstr>
      <vt:lpstr>Param</vt:lpstr>
      <vt:lpstr>_an</vt:lpstr>
      <vt:lpstr>_an_sem</vt:lpstr>
      <vt:lpstr>_dim</vt:lpstr>
      <vt:lpstr>_jeu</vt:lpstr>
      <vt:lpstr>_lun</vt:lpstr>
      <vt:lpstr>_mar</vt:lpstr>
      <vt:lpstr>_mer</vt:lpstr>
      <vt:lpstr>_sam</vt:lpstr>
      <vt:lpstr>_sem</vt:lpstr>
      <vt:lpstr>_ven</vt:lpstr>
      <vt:lpstr>'Semaine 2019-41'!Impression_des_titres</vt:lpstr>
      <vt:lpstr>'Semaine 2019-41'!Zone_d_impression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Shift schedule</dc:title>
  <cp:lastModifiedBy>Michel</cp:lastModifiedBy>
  <cp:lastPrinted>2019-10-24T23:48:48Z</cp:lastPrinted>
  <dcterms:created xsi:type="dcterms:W3CDTF">2006-08-01T23:13:32Z</dcterms:created>
  <dcterms:modified xsi:type="dcterms:W3CDTF">2019-10-25T11:18:31Z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mageGenCounter">
    <vt:i4>0</vt:i4>
  </property>
  <property fmtid="{D5CDD505-2E9C-101B-9397-08002B2CF9AE}" pid="4" name="ViolationReportStatus">
    <vt:lpwstr>None</vt:lpwstr>
  </property>
  <property fmtid="{D5CDD505-2E9C-101B-9397-08002B2CF9AE}" pid="5" name="ImageGenStatus">
    <vt:i4>0</vt:i4>
  </property>
  <property fmtid="{D5CDD505-2E9C-101B-9397-08002B2CF9AE}" pid="6" name="PolicheckStatus">
    <vt:i4>0</vt:i4>
  </property>
  <property fmtid="{D5CDD505-2E9C-101B-9397-08002B2CF9AE}" pid="7" name="Applications">
    <vt:lpwstr>79;#Visio (pro) 12;#405;#Outlook Dev 14;#23;#SharePoint Designer VBA 12</vt:lpwstr>
  </property>
  <property fmtid="{D5CDD505-2E9C-101B-9397-08002B2CF9AE}" pid="8" name="PolicheckCounter">
    <vt:i4>0</vt:i4>
  </property>
  <property fmtid="{D5CDD505-2E9C-101B-9397-08002B2CF9AE}" pid="9" name="APTrustLevel">
    <vt:r8>1</vt:r8>
  </property>
  <property fmtid="{D5CDD505-2E9C-101B-9397-08002B2CF9AE}" pid="10" name="Order">
    <vt:r8>7191800</vt:r8>
  </property>
  <property fmtid="{D5CDD505-2E9C-101B-9397-08002B2CF9AE}" pid="11" name="HiddenCategoryTags">
    <vt:lpwstr/>
  </property>
  <property fmtid="{D5CDD505-2E9C-101B-9397-08002B2CF9AE}" pid="12" name="InternalTags">
    <vt:lpwstr/>
  </property>
  <property fmtid="{D5CDD505-2E9C-101B-9397-08002B2CF9AE}" pid="13" name="FeatureTags">
    <vt:lpwstr/>
  </property>
  <property fmtid="{D5CDD505-2E9C-101B-9397-08002B2CF9AE}" pid="14" name="LocalizationTags">
    <vt:lpwstr/>
  </property>
  <property fmtid="{D5CDD505-2E9C-101B-9397-08002B2CF9AE}" pid="15" name="CategoryTags">
    <vt:lpwstr/>
  </property>
  <property fmtid="{D5CDD505-2E9C-101B-9397-08002B2CF9AE}" pid="16" name="CampaignTags">
    <vt:lpwstr/>
  </property>
  <property fmtid="{D5CDD505-2E9C-101B-9397-08002B2CF9AE}" pid="17" name="ScenarioTags">
    <vt:lpwstr/>
  </property>
</Properties>
</file>