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7" activeTab="1"/>
  </bookViews>
  <sheets>
    <sheet name="Wallboard" sheetId="45" r:id="rId1"/>
    <sheet name="Postes" sheetId="68" r:id="rId2"/>
  </sheets>
  <definedNames>
    <definedName name="Tabsem">Postes!$P$3:$P$9</definedName>
  </definedNames>
  <calcPr calcId="152511"/>
</workbook>
</file>

<file path=xl/calcChain.xml><?xml version="1.0" encoding="utf-8"?>
<calcChain xmlns="http://schemas.openxmlformats.org/spreadsheetml/2006/main">
  <c r="F24" i="68" l="1"/>
  <c r="G24" i="68" s="1"/>
  <c r="F25" i="68"/>
  <c r="G25" i="68"/>
  <c r="F8" i="68"/>
  <c r="G8" i="68" s="1"/>
  <c r="F9" i="68"/>
  <c r="G9" i="68"/>
  <c r="F10" i="68"/>
  <c r="G10" i="68" s="1"/>
  <c r="F11" i="68"/>
  <c r="G11" i="68" s="1"/>
  <c r="F12" i="68"/>
  <c r="G12" i="68" s="1"/>
  <c r="F13" i="68"/>
  <c r="G13" i="68" s="1"/>
  <c r="F14" i="68"/>
  <c r="G14" i="68" s="1"/>
  <c r="F15" i="68"/>
  <c r="G15" i="68"/>
  <c r="F16" i="68"/>
  <c r="G16" i="68" s="1"/>
  <c r="F17" i="68"/>
  <c r="G17" i="68" s="1"/>
  <c r="F18" i="68"/>
  <c r="G18" i="68" s="1"/>
  <c r="F19" i="68"/>
  <c r="G19" i="68" s="1"/>
  <c r="F20" i="68"/>
  <c r="G20" i="68" s="1"/>
  <c r="F21" i="68"/>
  <c r="G21" i="68" s="1"/>
  <c r="F22" i="68"/>
  <c r="G22" i="68" s="1"/>
  <c r="F23" i="68"/>
  <c r="G23" i="68"/>
  <c r="F7" i="68"/>
  <c r="G7" i="68" s="1"/>
  <c r="F6" i="68"/>
  <c r="G6" i="68" s="1"/>
  <c r="H5" i="68"/>
  <c r="E4" i="45" l="1"/>
  <c r="E5" i="45" s="1"/>
  <c r="E6" i="45" s="1"/>
  <c r="E7" i="45" s="1"/>
  <c r="E8" i="45" s="1"/>
  <c r="E9" i="45" s="1"/>
  <c r="E10" i="45" s="1"/>
  <c r="E11" i="45" s="1"/>
  <c r="E12" i="45" s="1"/>
  <c r="E13" i="45" s="1"/>
  <c r="E14" i="45" s="1"/>
  <c r="E15" i="45" s="1"/>
  <c r="E16" i="45" s="1"/>
  <c r="E17" i="45" s="1"/>
  <c r="E18" i="45" s="1"/>
  <c r="E19" i="45" s="1"/>
  <c r="E20" i="45" s="1"/>
  <c r="E21" i="45" s="1"/>
  <c r="E22" i="45" s="1"/>
  <c r="E23" i="45" s="1"/>
  <c r="E24" i="45" s="1"/>
  <c r="E25" i="45" s="1"/>
  <c r="E26" i="45" s="1"/>
  <c r="E27" i="45" s="1"/>
  <c r="E28" i="45" s="1"/>
  <c r="E29" i="45" s="1"/>
  <c r="E30" i="45" s="1"/>
  <c r="E31" i="45" s="1"/>
  <c r="E32" i="45" s="1"/>
  <c r="E33" i="45" s="1"/>
  <c r="E34" i="45" s="1"/>
  <c r="E35" i="45" s="1"/>
  <c r="E36" i="45" s="1"/>
  <c r="E37" i="45" s="1"/>
  <c r="E38" i="45" s="1"/>
  <c r="E39" i="45" s="1"/>
  <c r="E40" i="45" s="1"/>
  <c r="E41" i="45" s="1"/>
  <c r="E42" i="45" s="1"/>
  <c r="E43" i="45" s="1"/>
  <c r="E44" i="45" s="1"/>
  <c r="E45" i="45" s="1"/>
  <c r="E46" i="45" s="1"/>
  <c r="E47" i="45" s="1"/>
  <c r="E48" i="45" s="1"/>
  <c r="E49" i="45" s="1"/>
  <c r="E50" i="45" s="1"/>
  <c r="E51" i="45" s="1"/>
  <c r="E52" i="45" s="1"/>
  <c r="E53" i="45" s="1"/>
  <c r="E54" i="45" s="1"/>
  <c r="E55" i="45" s="1"/>
  <c r="E56" i="45" s="1"/>
  <c r="E57" i="45" s="1"/>
  <c r="E58" i="45" s="1"/>
  <c r="E59" i="45" s="1"/>
  <c r="E60" i="45" s="1"/>
  <c r="E61" i="45" s="1"/>
  <c r="E62" i="45" s="1"/>
  <c r="E63" i="45" s="1"/>
  <c r="E64" i="45" s="1"/>
  <c r="E65" i="45" s="1"/>
  <c r="E66" i="45" s="1"/>
  <c r="E67" i="45" s="1"/>
  <c r="E68" i="45" s="1"/>
  <c r="E69" i="45" s="1"/>
  <c r="E70" i="45" s="1"/>
  <c r="E71" i="45" s="1"/>
  <c r="E72" i="45" s="1"/>
  <c r="E73" i="45" s="1"/>
  <c r="E74" i="45" s="1"/>
  <c r="E75" i="45" s="1"/>
  <c r="E76" i="45" s="1"/>
  <c r="E77" i="45" s="1"/>
  <c r="E78" i="45" s="1"/>
  <c r="E79" i="45" s="1"/>
  <c r="E80" i="45" s="1"/>
  <c r="E81" i="45" s="1"/>
  <c r="E82" i="45" s="1"/>
  <c r="E83" i="45" s="1"/>
  <c r="E84" i="45" s="1"/>
  <c r="E85" i="45" s="1"/>
  <c r="E86" i="45" s="1"/>
  <c r="E87" i="45" s="1"/>
  <c r="E88" i="45" s="1"/>
  <c r="E89" i="45" s="1"/>
  <c r="E90" i="45" s="1"/>
  <c r="E91" i="45" s="1"/>
  <c r="E92" i="45" s="1"/>
  <c r="E93" i="45" s="1"/>
  <c r="E94" i="45" s="1"/>
  <c r="E95" i="45" s="1"/>
  <c r="E96" i="45" s="1"/>
  <c r="E97" i="45" s="1"/>
  <c r="E98" i="45" s="1"/>
  <c r="E99" i="45" s="1"/>
  <c r="E100" i="45" s="1"/>
  <c r="E101" i="45" s="1"/>
  <c r="E102" i="45" s="1"/>
  <c r="E103" i="45" s="1"/>
  <c r="E104" i="45" s="1"/>
  <c r="E105" i="45" s="1"/>
  <c r="E106" i="45" s="1"/>
  <c r="E107" i="45" s="1"/>
  <c r="E108" i="45" s="1"/>
  <c r="E109" i="45" s="1"/>
  <c r="E110" i="45" s="1"/>
  <c r="E111" i="45" s="1"/>
  <c r="E112" i="45" s="1"/>
  <c r="E113" i="45" s="1"/>
  <c r="E114" i="45" s="1"/>
  <c r="E115" i="45" s="1"/>
  <c r="E116" i="45" s="1"/>
  <c r="E117" i="45" s="1"/>
  <c r="E118" i="45" s="1"/>
  <c r="E119" i="45" s="1"/>
  <c r="E120" i="45" s="1"/>
  <c r="E121" i="45" s="1"/>
  <c r="E122" i="45" s="1"/>
  <c r="E123" i="45" s="1"/>
  <c r="E124" i="45" s="1"/>
  <c r="E125" i="45" s="1"/>
  <c r="E126" i="45" s="1"/>
  <c r="E127" i="45" s="1"/>
  <c r="E128" i="45" s="1"/>
  <c r="D4" i="45"/>
  <c r="D5" i="45" s="1"/>
  <c r="D6" i="45" s="1"/>
  <c r="D7" i="45" s="1"/>
  <c r="D8" i="45" s="1"/>
  <c r="D9" i="45" s="1"/>
  <c r="D10" i="45" s="1"/>
  <c r="D11" i="45" s="1"/>
  <c r="D12" i="45" s="1"/>
  <c r="D13" i="45" s="1"/>
  <c r="D14" i="45" s="1"/>
  <c r="D15" i="45" s="1"/>
  <c r="D16" i="45" s="1"/>
  <c r="D17" i="45" s="1"/>
  <c r="D18" i="45" s="1"/>
  <c r="D19" i="45" s="1"/>
  <c r="D20" i="45" s="1"/>
  <c r="D21" i="45" s="1"/>
  <c r="D22" i="45" s="1"/>
  <c r="D23" i="45" s="1"/>
  <c r="D24" i="45" s="1"/>
  <c r="D25" i="45" s="1"/>
  <c r="D26" i="45" s="1"/>
  <c r="D27" i="45" s="1"/>
  <c r="D28" i="45" s="1"/>
  <c r="D29" i="45" s="1"/>
  <c r="D30" i="45" s="1"/>
  <c r="D31" i="45" s="1"/>
  <c r="D32" i="45" s="1"/>
  <c r="D33" i="45" s="1"/>
  <c r="D34" i="45" s="1"/>
  <c r="D35" i="45" s="1"/>
  <c r="D36" i="45" s="1"/>
  <c r="D37" i="45" s="1"/>
  <c r="D38" i="45" s="1"/>
  <c r="D39" i="45" s="1"/>
  <c r="D40" i="45" s="1"/>
  <c r="D41" i="45" s="1"/>
  <c r="D42" i="45" s="1"/>
  <c r="D43" i="45" s="1"/>
  <c r="D44" i="45" s="1"/>
  <c r="D45" i="45" s="1"/>
  <c r="D46" i="45" s="1"/>
  <c r="D47" i="45" s="1"/>
  <c r="D48" i="45" s="1"/>
  <c r="D49" i="45" s="1"/>
  <c r="D50" i="45" s="1"/>
  <c r="D51" i="45" s="1"/>
  <c r="D52" i="45" s="1"/>
  <c r="D53" i="45" s="1"/>
  <c r="D54" i="45" s="1"/>
  <c r="D55" i="45" s="1"/>
  <c r="D56" i="45" s="1"/>
  <c r="D57" i="45" s="1"/>
  <c r="D58" i="45" s="1"/>
  <c r="D59" i="45" s="1"/>
  <c r="D60" i="45" s="1"/>
  <c r="D61" i="45" s="1"/>
  <c r="D62" i="45" s="1"/>
  <c r="D63" i="45" s="1"/>
  <c r="D64" i="45" s="1"/>
  <c r="D65" i="45" s="1"/>
  <c r="D66" i="45" s="1"/>
  <c r="D67" i="45" s="1"/>
  <c r="D68" i="45" s="1"/>
  <c r="D69" i="45" s="1"/>
  <c r="D70" i="45" s="1"/>
  <c r="D71" i="45" s="1"/>
  <c r="D72" i="45" s="1"/>
  <c r="D73" i="45" s="1"/>
  <c r="D74" i="45" s="1"/>
  <c r="D75" i="45" s="1"/>
  <c r="D76" i="45" s="1"/>
  <c r="D77" i="45" s="1"/>
  <c r="D78" i="45" s="1"/>
  <c r="D79" i="45" s="1"/>
  <c r="D80" i="45" s="1"/>
  <c r="D81" i="45" s="1"/>
  <c r="D82" i="45" s="1"/>
  <c r="D83" i="45" s="1"/>
  <c r="D84" i="45" s="1"/>
  <c r="D85" i="45" s="1"/>
  <c r="D86" i="45" s="1"/>
  <c r="D87" i="45" s="1"/>
  <c r="D88" i="45" s="1"/>
  <c r="D89" i="45" s="1"/>
  <c r="D90" i="45" s="1"/>
  <c r="D91" i="45" s="1"/>
  <c r="D92" i="45" s="1"/>
  <c r="D93" i="45" s="1"/>
  <c r="D94" i="45" s="1"/>
  <c r="D95" i="45" s="1"/>
  <c r="D96" i="45" s="1"/>
  <c r="D97" i="45" s="1"/>
  <c r="D98" i="45" s="1"/>
  <c r="D99" i="45" s="1"/>
  <c r="D100" i="45" s="1"/>
  <c r="D101" i="45" s="1"/>
  <c r="D102" i="45" s="1"/>
  <c r="D103" i="45" s="1"/>
  <c r="D104" i="45" s="1"/>
  <c r="D105" i="45" s="1"/>
  <c r="D106" i="45" s="1"/>
  <c r="D107" i="45" s="1"/>
  <c r="D108" i="45" s="1"/>
  <c r="D109" i="45" s="1"/>
  <c r="D110" i="45" s="1"/>
  <c r="D111" i="45" s="1"/>
  <c r="D112" i="45" s="1"/>
  <c r="D113" i="45" s="1"/>
  <c r="D114" i="45" s="1"/>
  <c r="D115" i="45" s="1"/>
  <c r="D116" i="45" s="1"/>
  <c r="D117" i="45" s="1"/>
  <c r="D118" i="45" s="1"/>
  <c r="D119" i="45" s="1"/>
  <c r="D120" i="45" s="1"/>
  <c r="D121" i="45" s="1"/>
  <c r="D122" i="45" s="1"/>
  <c r="D123" i="45" s="1"/>
  <c r="D124" i="45" s="1"/>
  <c r="D125" i="45" s="1"/>
  <c r="D126" i="45" s="1"/>
  <c r="D127" i="45" s="1"/>
  <c r="D128" i="45" s="1"/>
  <c r="C4" i="45"/>
  <c r="C5" i="45" s="1"/>
  <c r="C6" i="45" s="1"/>
  <c r="C7" i="45" s="1"/>
  <c r="C8" i="45" s="1"/>
  <c r="C9" i="45" s="1"/>
  <c r="C10" i="45" s="1"/>
  <c r="C11" i="45" s="1"/>
  <c r="C12" i="45" s="1"/>
  <c r="C13" i="45" s="1"/>
  <c r="C14" i="45" s="1"/>
  <c r="C15" i="45" s="1"/>
  <c r="C16" i="45" s="1"/>
  <c r="C17" i="45" s="1"/>
  <c r="C18" i="45" s="1"/>
  <c r="C19" i="45" s="1"/>
  <c r="C20" i="45" s="1"/>
  <c r="C21" i="45" s="1"/>
  <c r="C22" i="45" s="1"/>
  <c r="C23" i="45" s="1"/>
  <c r="C24" i="45" s="1"/>
  <c r="C25" i="45" s="1"/>
  <c r="C26" i="45" s="1"/>
  <c r="C27" i="45" s="1"/>
  <c r="C28" i="45" s="1"/>
  <c r="C29" i="45" s="1"/>
  <c r="C30" i="45" s="1"/>
  <c r="C31" i="45" s="1"/>
  <c r="C32" i="45" s="1"/>
  <c r="C33" i="45" s="1"/>
  <c r="C34" i="45" s="1"/>
  <c r="C35" i="45" s="1"/>
  <c r="C36" i="45" s="1"/>
  <c r="C37" i="45" s="1"/>
  <c r="C38" i="45" s="1"/>
  <c r="C39" i="45" s="1"/>
  <c r="C40" i="45" s="1"/>
  <c r="C41" i="45" s="1"/>
  <c r="C42" i="45" s="1"/>
  <c r="C43" i="45" s="1"/>
  <c r="C44" i="45" s="1"/>
  <c r="C45" i="45" s="1"/>
  <c r="C46" i="45" s="1"/>
  <c r="C47" i="45" s="1"/>
  <c r="C48" i="45" s="1"/>
  <c r="C49" i="45" s="1"/>
  <c r="C50" i="45" s="1"/>
  <c r="C51" i="45" s="1"/>
  <c r="C52" i="45" s="1"/>
  <c r="C53" i="45" s="1"/>
  <c r="C54" i="45" s="1"/>
  <c r="C55" i="45" s="1"/>
  <c r="C56" i="45" s="1"/>
  <c r="C57" i="45" s="1"/>
  <c r="C58" i="45" s="1"/>
  <c r="C59" i="45" s="1"/>
  <c r="C60" i="45" s="1"/>
  <c r="C61" i="45" s="1"/>
  <c r="C62" i="45" s="1"/>
  <c r="C63" i="45" s="1"/>
  <c r="C64" i="45" s="1"/>
  <c r="C65" i="45" s="1"/>
  <c r="C66" i="45" s="1"/>
  <c r="C67" i="45" s="1"/>
  <c r="C68" i="45" s="1"/>
  <c r="C69" i="45" s="1"/>
  <c r="C70" i="45" s="1"/>
  <c r="C71" i="45" s="1"/>
  <c r="C72" i="45" s="1"/>
  <c r="C73" i="45" s="1"/>
  <c r="C74" i="45" s="1"/>
  <c r="C75" i="45" s="1"/>
  <c r="C76" i="45" s="1"/>
  <c r="C77" i="45" s="1"/>
  <c r="C78" i="45" s="1"/>
  <c r="C79" i="45" s="1"/>
  <c r="C80" i="45" s="1"/>
  <c r="C81" i="45" s="1"/>
  <c r="C82" i="45" s="1"/>
  <c r="C83" i="45" s="1"/>
  <c r="C84" i="45" s="1"/>
  <c r="C85" i="45" s="1"/>
  <c r="C86" i="45" s="1"/>
  <c r="C87" i="45" s="1"/>
  <c r="C88" i="45" s="1"/>
  <c r="C89" i="45" s="1"/>
  <c r="C90" i="45" s="1"/>
  <c r="C91" i="45" s="1"/>
  <c r="C92" i="45" s="1"/>
  <c r="C93" i="45" s="1"/>
  <c r="C94" i="45" s="1"/>
  <c r="C95" i="45" s="1"/>
  <c r="C96" i="45" s="1"/>
  <c r="C97" i="45" s="1"/>
  <c r="C98" i="45" s="1"/>
  <c r="C99" i="45" s="1"/>
  <c r="C100" i="45" s="1"/>
  <c r="C101" i="45" s="1"/>
  <c r="C102" i="45" s="1"/>
  <c r="C103" i="45" s="1"/>
  <c r="C104" i="45" s="1"/>
  <c r="C105" i="45" s="1"/>
  <c r="C106" i="45" s="1"/>
  <c r="C107" i="45" s="1"/>
  <c r="C108" i="45" s="1"/>
  <c r="C109" i="45" s="1"/>
  <c r="C110" i="45" s="1"/>
  <c r="C111" i="45" s="1"/>
  <c r="C112" i="45" s="1"/>
  <c r="C113" i="45" s="1"/>
  <c r="C114" i="45" s="1"/>
  <c r="C115" i="45" s="1"/>
  <c r="C116" i="45" s="1"/>
  <c r="C117" i="45" s="1"/>
  <c r="C118" i="45" s="1"/>
  <c r="C119" i="45" s="1"/>
  <c r="C120" i="45" s="1"/>
  <c r="C121" i="45" s="1"/>
  <c r="C122" i="45" s="1"/>
  <c r="C123" i="45" s="1"/>
  <c r="C124" i="45" s="1"/>
  <c r="C125" i="45" s="1"/>
  <c r="C126" i="45" s="1"/>
  <c r="C127" i="45" s="1"/>
  <c r="C128" i="45" s="1"/>
  <c r="A4" i="45"/>
  <c r="A5" i="45" s="1"/>
  <c r="A6" i="45" s="1"/>
  <c r="A7" i="45" s="1"/>
  <c r="A8" i="45" s="1"/>
  <c r="A9" i="45" s="1"/>
  <c r="A10" i="45" s="1"/>
  <c r="A11" i="45" s="1"/>
  <c r="A12" i="45" s="1"/>
  <c r="A13" i="45" s="1"/>
  <c r="A14" i="45" s="1"/>
  <c r="A15" i="45" s="1"/>
  <c r="A16" i="45" s="1"/>
  <c r="A17" i="45" s="1"/>
  <c r="A18" i="45" s="1"/>
  <c r="A19" i="45" s="1"/>
  <c r="A20" i="45" s="1"/>
  <c r="A21" i="45" s="1"/>
  <c r="A22" i="45" s="1"/>
  <c r="A23" i="45" s="1"/>
  <c r="A24" i="45" s="1"/>
  <c r="A25" i="45" s="1"/>
  <c r="A26" i="45" s="1"/>
  <c r="A27" i="45" s="1"/>
  <c r="A28" i="45" s="1"/>
  <c r="A29" i="45" s="1"/>
  <c r="A30" i="45" s="1"/>
  <c r="A31" i="45" s="1"/>
  <c r="A32" i="45" s="1"/>
  <c r="A33" i="45" s="1"/>
  <c r="A34" i="45" s="1"/>
  <c r="A35" i="45" s="1"/>
  <c r="A36" i="45" s="1"/>
  <c r="A37" i="45" s="1"/>
  <c r="A38" i="45" s="1"/>
  <c r="A39" i="45" s="1"/>
  <c r="A40" i="45" s="1"/>
  <c r="A41" i="45" s="1"/>
  <c r="A42" i="45" s="1"/>
  <c r="A43" i="45" s="1"/>
  <c r="A44" i="45" s="1"/>
  <c r="A45" i="45" s="1"/>
  <c r="A46" i="45" s="1"/>
  <c r="A47" i="45" s="1"/>
  <c r="A48" i="45" s="1"/>
  <c r="A49" i="45" s="1"/>
  <c r="A50" i="45" s="1"/>
  <c r="A51" i="45" s="1"/>
  <c r="A52" i="45" s="1"/>
  <c r="A53" i="45" s="1"/>
  <c r="A54" i="45" s="1"/>
  <c r="A55" i="45" s="1"/>
  <c r="A56" i="45" s="1"/>
  <c r="A57" i="45" s="1"/>
  <c r="A58" i="45" s="1"/>
  <c r="A59" i="45" s="1"/>
  <c r="A60" i="45" s="1"/>
  <c r="A61" i="45" s="1"/>
  <c r="A62" i="45" s="1"/>
  <c r="A63" i="45" s="1"/>
  <c r="A64" i="45" s="1"/>
  <c r="A65" i="45" s="1"/>
  <c r="A66" i="45" s="1"/>
  <c r="A67" i="45" s="1"/>
  <c r="A68" i="45" s="1"/>
  <c r="A69" i="45" s="1"/>
  <c r="A70" i="45" s="1"/>
  <c r="A71" i="45" s="1"/>
  <c r="A72" i="45" s="1"/>
  <c r="A73" i="45" s="1"/>
  <c r="A74" i="45" s="1"/>
  <c r="A75" i="45" s="1"/>
  <c r="A76" i="45" s="1"/>
  <c r="A77" i="45" s="1"/>
  <c r="A78" i="45" s="1"/>
  <c r="A79" i="45" s="1"/>
  <c r="A80" i="45" s="1"/>
  <c r="A81" i="45" s="1"/>
  <c r="A82" i="45" s="1"/>
  <c r="A83" i="45" s="1"/>
  <c r="A84" i="45" s="1"/>
  <c r="A85" i="45" s="1"/>
  <c r="A86" i="45" s="1"/>
  <c r="A87" i="45" s="1"/>
  <c r="A88" i="45" s="1"/>
  <c r="A89" i="45" s="1"/>
  <c r="A90" i="45" s="1"/>
  <c r="A91" i="45" s="1"/>
  <c r="A92" i="45" s="1"/>
  <c r="A93" i="45" s="1"/>
  <c r="A94" i="45" s="1"/>
  <c r="A95" i="45" s="1"/>
  <c r="A96" i="45" s="1"/>
  <c r="A97" i="45" s="1"/>
  <c r="A98" i="45" s="1"/>
  <c r="A99" i="45" s="1"/>
  <c r="A100" i="45" s="1"/>
  <c r="A101" i="45" s="1"/>
  <c r="A102" i="45" s="1"/>
  <c r="A103" i="45" s="1"/>
  <c r="A104" i="45" s="1"/>
  <c r="A105" i="45" s="1"/>
  <c r="A106" i="45" s="1"/>
  <c r="A107" i="45" s="1"/>
  <c r="A108" i="45" s="1"/>
  <c r="A109" i="45" s="1"/>
  <c r="A110" i="45" s="1"/>
  <c r="A111" i="45" s="1"/>
  <c r="A112" i="45" s="1"/>
  <c r="A113" i="45" s="1"/>
  <c r="A114" i="45" s="1"/>
  <c r="A115" i="45" s="1"/>
  <c r="A116" i="45" s="1"/>
  <c r="A117" i="45" s="1"/>
  <c r="A118" i="45" s="1"/>
  <c r="A119" i="45" s="1"/>
  <c r="A120" i="45" s="1"/>
  <c r="A121" i="45" s="1"/>
  <c r="A122" i="45" s="1"/>
  <c r="A123" i="45" s="1"/>
  <c r="A124" i="45" s="1"/>
  <c r="A125" i="45" s="1"/>
  <c r="A126" i="45" s="1"/>
  <c r="A127" i="45" s="1"/>
  <c r="A128" i="45" s="1"/>
  <c r="Q167" i="45" l="1"/>
  <c r="Q168" i="45"/>
  <c r="Q169" i="45"/>
  <c r="Q170" i="45"/>
  <c r="Q171" i="45"/>
  <c r="Q172" i="45"/>
  <c r="Q173" i="45"/>
  <c r="Q174" i="45"/>
  <c r="Q175" i="45"/>
  <c r="Q176" i="45"/>
  <c r="Q177" i="45"/>
  <c r="Q178" i="45"/>
  <c r="Q179" i="45"/>
  <c r="Q180" i="45"/>
  <c r="Q181" i="45"/>
  <c r="Q182" i="45"/>
  <c r="Q183" i="45"/>
  <c r="Q184" i="45"/>
  <c r="Q185" i="45"/>
  <c r="Q186" i="45"/>
  <c r="Q187" i="45"/>
  <c r="Q188" i="45"/>
  <c r="Q189" i="45"/>
  <c r="Q190" i="45"/>
  <c r="Q191" i="45"/>
  <c r="Q192" i="45"/>
  <c r="Q193" i="45"/>
  <c r="Q194" i="45"/>
  <c r="Q195" i="45"/>
  <c r="Q196" i="45"/>
  <c r="Q197" i="45"/>
  <c r="Q198" i="45"/>
  <c r="Q199" i="45"/>
  <c r="Q200" i="45"/>
  <c r="Q201" i="45"/>
  <c r="Q202" i="45"/>
  <c r="Q203" i="45"/>
  <c r="Q204" i="45"/>
  <c r="Q205" i="45"/>
  <c r="Q206" i="45"/>
  <c r="Q207" i="45"/>
  <c r="Q208" i="45"/>
  <c r="Q209" i="45"/>
  <c r="Q210" i="45"/>
  <c r="Q211" i="45"/>
  <c r="Q212" i="45"/>
  <c r="Q213" i="45"/>
  <c r="Q214" i="45"/>
  <c r="Q215" i="45"/>
  <c r="Q216" i="45"/>
  <c r="Q217" i="45"/>
  <c r="Q218" i="45"/>
  <c r="Q219" i="45"/>
  <c r="Q220" i="45"/>
  <c r="Q221" i="45"/>
  <c r="Q222" i="45"/>
  <c r="Q223" i="45"/>
  <c r="Q224" i="45"/>
  <c r="Q225" i="45"/>
  <c r="Q226" i="45"/>
  <c r="Q227" i="45"/>
  <c r="Q228" i="45"/>
  <c r="Q229" i="45"/>
  <c r="Q230" i="45"/>
  <c r="Q231" i="45"/>
  <c r="Q232" i="45"/>
  <c r="Q233" i="45"/>
  <c r="Q234" i="45"/>
  <c r="Q235" i="45"/>
  <c r="Q236" i="45"/>
  <c r="Q237" i="45"/>
  <c r="Q238" i="45"/>
  <c r="Q239" i="45"/>
  <c r="Q240" i="45"/>
  <c r="Q241" i="45"/>
  <c r="Q242" i="45"/>
  <c r="Q243" i="45"/>
  <c r="Q244" i="45"/>
  <c r="Q245" i="45"/>
  <c r="Q246" i="45"/>
  <c r="Q247" i="45"/>
  <c r="Q248" i="45"/>
  <c r="Q249" i="45"/>
  <c r="Q250" i="45"/>
  <c r="Q251" i="45"/>
  <c r="Q252" i="45"/>
  <c r="Q253" i="45"/>
  <c r="Q254" i="45"/>
  <c r="Q255" i="45"/>
  <c r="Q256" i="45"/>
  <c r="Q257" i="45"/>
  <c r="Q258" i="45"/>
  <c r="Q259" i="45"/>
  <c r="Q260" i="45"/>
  <c r="Q261" i="45"/>
  <c r="Q262" i="45"/>
  <c r="Q263" i="45"/>
  <c r="Q264" i="45"/>
  <c r="Q265" i="45"/>
  <c r="Q266" i="45"/>
  <c r="Q267" i="45"/>
  <c r="Q268" i="45"/>
  <c r="Q269" i="45"/>
  <c r="Q270" i="45"/>
  <c r="Q271" i="45"/>
  <c r="Q272" i="45"/>
  <c r="Q273" i="45"/>
  <c r="Q274" i="45"/>
  <c r="Q275" i="45"/>
  <c r="Q276" i="45"/>
  <c r="Q277" i="45"/>
  <c r="Q278" i="45"/>
  <c r="Q279" i="45"/>
  <c r="Q280" i="45"/>
  <c r="Q281" i="45"/>
  <c r="Q282" i="45"/>
  <c r="Q283" i="45"/>
  <c r="Q284" i="45"/>
  <c r="Q285" i="45"/>
  <c r="Q286" i="45"/>
  <c r="Q287" i="45"/>
  <c r="Q288" i="45"/>
  <c r="Q289" i="45"/>
  <c r="Q290" i="45"/>
  <c r="Q291" i="45"/>
  <c r="Q292" i="45"/>
  <c r="Q293" i="45"/>
  <c r="Q294" i="45"/>
  <c r="Q295" i="45"/>
  <c r="Q134" i="45"/>
  <c r="Q135" i="45"/>
  <c r="Q136" i="45"/>
  <c r="Q137" i="45"/>
  <c r="Q138" i="45"/>
  <c r="Q139" i="45"/>
  <c r="Q140" i="45"/>
  <c r="Q141" i="45"/>
  <c r="Q142" i="45"/>
  <c r="Q143" i="45"/>
  <c r="Q144" i="45"/>
  <c r="Q145" i="45"/>
  <c r="Q146" i="45"/>
  <c r="Q147" i="45"/>
  <c r="Q148" i="45"/>
  <c r="Q149" i="45"/>
  <c r="Q150" i="45"/>
  <c r="Q151" i="45"/>
  <c r="Q152" i="45"/>
  <c r="Q153" i="45"/>
  <c r="Q154" i="45"/>
  <c r="Q155" i="45"/>
  <c r="Q156" i="45"/>
  <c r="Q157" i="45"/>
  <c r="Q158" i="45"/>
  <c r="Q159" i="45"/>
  <c r="Q160" i="45"/>
  <c r="Q161" i="45"/>
  <c r="Q162" i="45"/>
  <c r="Q163" i="45"/>
  <c r="Q164" i="45"/>
  <c r="Q165" i="45"/>
  <c r="Q166" i="45"/>
  <c r="AL145" i="45"/>
  <c r="AJ145" i="45"/>
  <c r="AH145" i="45"/>
  <c r="AF145" i="45"/>
  <c r="AD145" i="45"/>
  <c r="AM144" i="45"/>
  <c r="AM143" i="45"/>
  <c r="AM142" i="45"/>
  <c r="AM141" i="45"/>
  <c r="AM140" i="45"/>
  <c r="AM139" i="45"/>
  <c r="AM138" i="45"/>
  <c r="AM137" i="45"/>
  <c r="AM136" i="45"/>
  <c r="AM135" i="45"/>
  <c r="AM134" i="45"/>
  <c r="AM133" i="45"/>
  <c r="AM132" i="45"/>
  <c r="AM131" i="45"/>
  <c r="AM130" i="45"/>
  <c r="AM129" i="45"/>
  <c r="AM128" i="45"/>
  <c r="AM127" i="45"/>
  <c r="AM126" i="45"/>
  <c r="AM125" i="45"/>
  <c r="AM124" i="45"/>
  <c r="AM123" i="45"/>
  <c r="AM122" i="45"/>
  <c r="AM121" i="45"/>
  <c r="AM120" i="45"/>
  <c r="AM119" i="45"/>
  <c r="AM118" i="45"/>
  <c r="AM117" i="45"/>
  <c r="AM116" i="45"/>
  <c r="AM115" i="45"/>
  <c r="AM114" i="45"/>
  <c r="AM113" i="45"/>
  <c r="AM112" i="45"/>
  <c r="AM111" i="45"/>
  <c r="AM110" i="45"/>
  <c r="AM109" i="45"/>
  <c r="AM108" i="45"/>
  <c r="AM107" i="45"/>
  <c r="AM106" i="45"/>
  <c r="AM105" i="45"/>
  <c r="AM104" i="45"/>
  <c r="AM103" i="45"/>
  <c r="AM102" i="45"/>
  <c r="AM101" i="45"/>
  <c r="AM100" i="45"/>
  <c r="AM99" i="45"/>
  <c r="AM98" i="45"/>
  <c r="AM97" i="45"/>
  <c r="AM96" i="45"/>
  <c r="AM95" i="45"/>
  <c r="AM94" i="45"/>
  <c r="AM93" i="45"/>
  <c r="AM92" i="45"/>
  <c r="AM91" i="45"/>
  <c r="AM90" i="45"/>
  <c r="AM89" i="45"/>
  <c r="AM88" i="45"/>
  <c r="AM87" i="45"/>
  <c r="AM86" i="45"/>
  <c r="AM85" i="45"/>
  <c r="AM84" i="45"/>
  <c r="AM83" i="45"/>
  <c r="AM82" i="45"/>
  <c r="AM81" i="45"/>
  <c r="AM80" i="45"/>
  <c r="AM79" i="45"/>
  <c r="AM78" i="45"/>
  <c r="AM77" i="45"/>
  <c r="AM76" i="45"/>
  <c r="AM75" i="45"/>
  <c r="AM74" i="45"/>
  <c r="AM73" i="45"/>
  <c r="AM72" i="45"/>
  <c r="AM71" i="45"/>
  <c r="AM70" i="45"/>
  <c r="AM69" i="45"/>
  <c r="AM68" i="45"/>
  <c r="AM67" i="45"/>
  <c r="AM66" i="45"/>
  <c r="AM65" i="45"/>
  <c r="AM64" i="45"/>
  <c r="AM63" i="45"/>
  <c r="AM62" i="45"/>
  <c r="AM61" i="45"/>
  <c r="AM60" i="45"/>
  <c r="AM59" i="45"/>
  <c r="AM58" i="45"/>
  <c r="AM57" i="45"/>
  <c r="AM56" i="45"/>
  <c r="AM55" i="45"/>
  <c r="AM54" i="45"/>
  <c r="AM53" i="45"/>
  <c r="AM52" i="45"/>
  <c r="AM51" i="45"/>
  <c r="AM50" i="45"/>
  <c r="AM49" i="45"/>
  <c r="AM48" i="45"/>
  <c r="AM47" i="45"/>
  <c r="AM46" i="45"/>
  <c r="AM45" i="45"/>
  <c r="AM44" i="45"/>
  <c r="AM43" i="45"/>
  <c r="AM42" i="45"/>
  <c r="AM41" i="45"/>
  <c r="AM40" i="45"/>
  <c r="AM39" i="45"/>
  <c r="AM38" i="45"/>
  <c r="AM37" i="45"/>
  <c r="AM36" i="45"/>
  <c r="AM35" i="45"/>
  <c r="AM34" i="45"/>
  <c r="AM33" i="45"/>
  <c r="AM32" i="45"/>
  <c r="AM31" i="45"/>
  <c r="AM30" i="45"/>
  <c r="AM29" i="45"/>
  <c r="AM28" i="45"/>
  <c r="AM27" i="45"/>
  <c r="AM26" i="45"/>
  <c r="AM25" i="45"/>
  <c r="AM24" i="45"/>
  <c r="AM23" i="45"/>
  <c r="AM22" i="45"/>
  <c r="AM21" i="45"/>
  <c r="AM20" i="45"/>
  <c r="AM19" i="45"/>
  <c r="AM18" i="45"/>
  <c r="AM17" i="45"/>
  <c r="AM16" i="45"/>
  <c r="AM15" i="45"/>
  <c r="AM14" i="45"/>
  <c r="AM13" i="45"/>
  <c r="AM12" i="45"/>
  <c r="AM11" i="45"/>
  <c r="AM10" i="45"/>
  <c r="AM9" i="45"/>
  <c r="AM8" i="45"/>
  <c r="AM7" i="45"/>
  <c r="AM6" i="45"/>
  <c r="AM5" i="45"/>
  <c r="AM4" i="45"/>
  <c r="AM3" i="45"/>
  <c r="AK144" i="45"/>
  <c r="AK143" i="45"/>
  <c r="AK142" i="45"/>
  <c r="AK141" i="45"/>
  <c r="AK140" i="45"/>
  <c r="AK139" i="45"/>
  <c r="AK138" i="45"/>
  <c r="AK137" i="45"/>
  <c r="AK136" i="45"/>
  <c r="AK135" i="45"/>
  <c r="AK134" i="45"/>
  <c r="AK133" i="45"/>
  <c r="AK132" i="45"/>
  <c r="AK131" i="45"/>
  <c r="AK130" i="45"/>
  <c r="AK129" i="45"/>
  <c r="AK128" i="45"/>
  <c r="AK127" i="45"/>
  <c r="AK126" i="45"/>
  <c r="AK125" i="45"/>
  <c r="AK124" i="45"/>
  <c r="AK123" i="45"/>
  <c r="AK122" i="45"/>
  <c r="AK121" i="45"/>
  <c r="AK120" i="45"/>
  <c r="AK119" i="45"/>
  <c r="AK118" i="45"/>
  <c r="AK117" i="45"/>
  <c r="AK116" i="45"/>
  <c r="AK115" i="45"/>
  <c r="AK114" i="45"/>
  <c r="AK113" i="45"/>
  <c r="AK112" i="45"/>
  <c r="AK111" i="45"/>
  <c r="AK110" i="45"/>
  <c r="AK109" i="45"/>
  <c r="AK108" i="45"/>
  <c r="AK107" i="45"/>
  <c r="AK106" i="45"/>
  <c r="AK105" i="45"/>
  <c r="AK104" i="45"/>
  <c r="AK103" i="45"/>
  <c r="AK102" i="45"/>
  <c r="AK101" i="45"/>
  <c r="AK100" i="45"/>
  <c r="AK99" i="45"/>
  <c r="AK98" i="45"/>
  <c r="AK97" i="45"/>
  <c r="AK96" i="45"/>
  <c r="AK95" i="45"/>
  <c r="AK94" i="45"/>
  <c r="AK93" i="45"/>
  <c r="AK92" i="45"/>
  <c r="AK91" i="45"/>
  <c r="AK90" i="45"/>
  <c r="AK89" i="45"/>
  <c r="AK88" i="45"/>
  <c r="AK87" i="45"/>
  <c r="AK86" i="45"/>
  <c r="AK85" i="45"/>
  <c r="AK84" i="45"/>
  <c r="AK83" i="45"/>
  <c r="AK82" i="45"/>
  <c r="AK81" i="45"/>
  <c r="AK80" i="45"/>
  <c r="AK79" i="45"/>
  <c r="AK78" i="45"/>
  <c r="AK77" i="45"/>
  <c r="AK76" i="45"/>
  <c r="AK75" i="45"/>
  <c r="AK74" i="45"/>
  <c r="AK73" i="45"/>
  <c r="AK72" i="45"/>
  <c r="AK71" i="45"/>
  <c r="AK70" i="45"/>
  <c r="AK69" i="45"/>
  <c r="AK68" i="45"/>
  <c r="AK67" i="45"/>
  <c r="AK66" i="45"/>
  <c r="AK65" i="45"/>
  <c r="AK64" i="45"/>
  <c r="AK63" i="45"/>
  <c r="AK62" i="45"/>
  <c r="AK61" i="45"/>
  <c r="AK60" i="45"/>
  <c r="AK59" i="45"/>
  <c r="AK58" i="45"/>
  <c r="AK57" i="45"/>
  <c r="AK56" i="45"/>
  <c r="AK55" i="45"/>
  <c r="AK54" i="45"/>
  <c r="AK53" i="45"/>
  <c r="AK52" i="45"/>
  <c r="AK51" i="45"/>
  <c r="AK50" i="45"/>
  <c r="AK49" i="45"/>
  <c r="AK48" i="45"/>
  <c r="AK47" i="45"/>
  <c r="AK46" i="45"/>
  <c r="AK45" i="45"/>
  <c r="AK44" i="45"/>
  <c r="AK43" i="45"/>
  <c r="AK42" i="45"/>
  <c r="AK41" i="45"/>
  <c r="AK40" i="45"/>
  <c r="AK39" i="45"/>
  <c r="AK38" i="45"/>
  <c r="AK37" i="45"/>
  <c r="AK36" i="45"/>
  <c r="AK35" i="45"/>
  <c r="AK34" i="45"/>
  <c r="AK33" i="45"/>
  <c r="AK32" i="45"/>
  <c r="AK31" i="45"/>
  <c r="AK30" i="45"/>
  <c r="AK29" i="45"/>
  <c r="AK28" i="45"/>
  <c r="AK27" i="45"/>
  <c r="AK26" i="45"/>
  <c r="AK25" i="45"/>
  <c r="AK24" i="45"/>
  <c r="AK23" i="45"/>
  <c r="AK22" i="45"/>
  <c r="AK21" i="45"/>
  <c r="AK20" i="45"/>
  <c r="AK19" i="45"/>
  <c r="AK18" i="45"/>
  <c r="AK17" i="45"/>
  <c r="AK16" i="45"/>
  <c r="AK15" i="45"/>
  <c r="AK14" i="45"/>
  <c r="AK13" i="45"/>
  <c r="AK12" i="45"/>
  <c r="AK11" i="45"/>
  <c r="AK10" i="45"/>
  <c r="AK9" i="45"/>
  <c r="AK8" i="45"/>
  <c r="AK7" i="45"/>
  <c r="AK6" i="45"/>
  <c r="AK5" i="45"/>
  <c r="AK4" i="45"/>
  <c r="AK3" i="45"/>
  <c r="AI4" i="45"/>
  <c r="AI5" i="45"/>
  <c r="AI6" i="45"/>
  <c r="AI7" i="45"/>
  <c r="AI8" i="45"/>
  <c r="AI9" i="45"/>
  <c r="AI10" i="45"/>
  <c r="AI11" i="45"/>
  <c r="AI12" i="45"/>
  <c r="AI13" i="45"/>
  <c r="AI14" i="45"/>
  <c r="AI15" i="45"/>
  <c r="AI16" i="45"/>
  <c r="AI17" i="45"/>
  <c r="AI18" i="45"/>
  <c r="AI19" i="45"/>
  <c r="AI20" i="45"/>
  <c r="AI21" i="45"/>
  <c r="AI22" i="45"/>
  <c r="AI23" i="45"/>
  <c r="AI24" i="45"/>
  <c r="AI25" i="45"/>
  <c r="AI26" i="45"/>
  <c r="AI27" i="45"/>
  <c r="AI28" i="45"/>
  <c r="AI29" i="45"/>
  <c r="AI30" i="45"/>
  <c r="AI31" i="45"/>
  <c r="AI32" i="45"/>
  <c r="AI33" i="45"/>
  <c r="AI34" i="45"/>
  <c r="AI35" i="45"/>
  <c r="AI36" i="45"/>
  <c r="AI37" i="45"/>
  <c r="AI38" i="45"/>
  <c r="AI39" i="45"/>
  <c r="AI40" i="45"/>
  <c r="AI41" i="45"/>
  <c r="AI42" i="45"/>
  <c r="AI43" i="45"/>
  <c r="AI44" i="45"/>
  <c r="AI45" i="45"/>
  <c r="AI46" i="45"/>
  <c r="AI47" i="45"/>
  <c r="AI48" i="45"/>
  <c r="AI49" i="45"/>
  <c r="AI50" i="45"/>
  <c r="AI51" i="45"/>
  <c r="AI52" i="45"/>
  <c r="AI53" i="45"/>
  <c r="AI54" i="45"/>
  <c r="AI55" i="45"/>
  <c r="AI56" i="45"/>
  <c r="AI57" i="45"/>
  <c r="AI58" i="45"/>
  <c r="AI59" i="45"/>
  <c r="AI60" i="45"/>
  <c r="AI61" i="45"/>
  <c r="AI62" i="45"/>
  <c r="AI63" i="45"/>
  <c r="AI64" i="45"/>
  <c r="AI65" i="45"/>
  <c r="AI66" i="45"/>
  <c r="AI67" i="45"/>
  <c r="AI68" i="45"/>
  <c r="AI69" i="45"/>
  <c r="AI70" i="45"/>
  <c r="AI71" i="45"/>
  <c r="AI72" i="45"/>
  <c r="AI73" i="45"/>
  <c r="AI74" i="45"/>
  <c r="AI75" i="45"/>
  <c r="AI76" i="45"/>
  <c r="AI77" i="45"/>
  <c r="AI78" i="45"/>
  <c r="AI79" i="45"/>
  <c r="AI80" i="45"/>
  <c r="AI81" i="45"/>
  <c r="AI82" i="45"/>
  <c r="AI83" i="45"/>
  <c r="AI84" i="45"/>
  <c r="AI85" i="45"/>
  <c r="AI86" i="45"/>
  <c r="AI87" i="45"/>
  <c r="AI88" i="45"/>
  <c r="AI89" i="45"/>
  <c r="AI90" i="45"/>
  <c r="AI91" i="45"/>
  <c r="AI92" i="45"/>
  <c r="AI93" i="45"/>
  <c r="AI94" i="45"/>
  <c r="AI95" i="45"/>
  <c r="AI96" i="45"/>
  <c r="AI97" i="45"/>
  <c r="AI98" i="45"/>
  <c r="AI99" i="45"/>
  <c r="AI100" i="45"/>
  <c r="AI101" i="45"/>
  <c r="AI102" i="45"/>
  <c r="AI103" i="45"/>
  <c r="AI104" i="45"/>
  <c r="AI105" i="45"/>
  <c r="AI106" i="45"/>
  <c r="AI107" i="45"/>
  <c r="AI108" i="45"/>
  <c r="AI109" i="45"/>
  <c r="AI110" i="45"/>
  <c r="AI111" i="45"/>
  <c r="AI112" i="45"/>
  <c r="AI113" i="45"/>
  <c r="AI114" i="45"/>
  <c r="AI115" i="45"/>
  <c r="AI116" i="45"/>
  <c r="AI117" i="45"/>
  <c r="AI118" i="45"/>
  <c r="AI119" i="45"/>
  <c r="AI120" i="45"/>
  <c r="AI121" i="45"/>
  <c r="AI122" i="45"/>
  <c r="AI123" i="45"/>
  <c r="AI124" i="45"/>
  <c r="AI125" i="45"/>
  <c r="AI126" i="45"/>
  <c r="AI127" i="45"/>
  <c r="AI128" i="45"/>
  <c r="AI129" i="45"/>
  <c r="AI130" i="45"/>
  <c r="AI131" i="45"/>
  <c r="AI132" i="45"/>
  <c r="AI133" i="45"/>
  <c r="AI134" i="45"/>
  <c r="AI135" i="45"/>
  <c r="AI136" i="45"/>
  <c r="AI137" i="45"/>
  <c r="AI138" i="45"/>
  <c r="AI139" i="45"/>
  <c r="AI140" i="45"/>
  <c r="AI141" i="45"/>
  <c r="AI142" i="45"/>
  <c r="AI143" i="45"/>
  <c r="AI144" i="45"/>
  <c r="AI3" i="45"/>
  <c r="AG4" i="45"/>
  <c r="AG5" i="45"/>
  <c r="AG6" i="45"/>
  <c r="AG7" i="45"/>
  <c r="AG8" i="45"/>
  <c r="AG9" i="45"/>
  <c r="AG10" i="45"/>
  <c r="AG11" i="45"/>
  <c r="AG12" i="45"/>
  <c r="AG13" i="45"/>
  <c r="AG14" i="45"/>
  <c r="AG15" i="45"/>
  <c r="AG16" i="45"/>
  <c r="AG17" i="45"/>
  <c r="AG18" i="45"/>
  <c r="AG19" i="45"/>
  <c r="AG20" i="45"/>
  <c r="AG21" i="45"/>
  <c r="AG22" i="45"/>
  <c r="AG23" i="45"/>
  <c r="AG24" i="45"/>
  <c r="AG25" i="45"/>
  <c r="AG26" i="45"/>
  <c r="AG27" i="45"/>
  <c r="AG28" i="45"/>
  <c r="AG29" i="45"/>
  <c r="AG30" i="45"/>
  <c r="AG31" i="45"/>
  <c r="AG32" i="45"/>
  <c r="AG33" i="45"/>
  <c r="AG34" i="45"/>
  <c r="AG35" i="45"/>
  <c r="AG36" i="45"/>
  <c r="AG37" i="45"/>
  <c r="AG38" i="45"/>
  <c r="AG39" i="45"/>
  <c r="AG40" i="45"/>
  <c r="AG41" i="45"/>
  <c r="AG42" i="45"/>
  <c r="AG43" i="45"/>
  <c r="AG44" i="45"/>
  <c r="AG45" i="45"/>
  <c r="AG46" i="45"/>
  <c r="AG47" i="45"/>
  <c r="AG48" i="45"/>
  <c r="AG49" i="45"/>
  <c r="AG50" i="45"/>
  <c r="AG51" i="45"/>
  <c r="AG52" i="45"/>
  <c r="AG53" i="45"/>
  <c r="AG54" i="45"/>
  <c r="AG55" i="45"/>
  <c r="AG56" i="45"/>
  <c r="AG57" i="45"/>
  <c r="AG58" i="45"/>
  <c r="AG59" i="45"/>
  <c r="AG60" i="45"/>
  <c r="AG61" i="45"/>
  <c r="AG62" i="45"/>
  <c r="AG63" i="45"/>
  <c r="AG64" i="45"/>
  <c r="AG65" i="45"/>
  <c r="AG66" i="45"/>
  <c r="AG67" i="45"/>
  <c r="AG68" i="45"/>
  <c r="AG69" i="45"/>
  <c r="AG70" i="45"/>
  <c r="AG71" i="45"/>
  <c r="AG72" i="45"/>
  <c r="AG73" i="45"/>
  <c r="AG74" i="45"/>
  <c r="AG75" i="45"/>
  <c r="AG76" i="45"/>
  <c r="AG77" i="45"/>
  <c r="AG78" i="45"/>
  <c r="AG79" i="45"/>
  <c r="AG80" i="45"/>
  <c r="AG81" i="45"/>
  <c r="AG82" i="45"/>
  <c r="AG83" i="45"/>
  <c r="AG84" i="45"/>
  <c r="AG85" i="45"/>
  <c r="AG86" i="45"/>
  <c r="AG87" i="45"/>
  <c r="AG88" i="45"/>
  <c r="AG89" i="45"/>
  <c r="AG90" i="45"/>
  <c r="AG91" i="45"/>
  <c r="AG92" i="45"/>
  <c r="AG93" i="45"/>
  <c r="AG94" i="45"/>
  <c r="AG95" i="45"/>
  <c r="AG96" i="45"/>
  <c r="AG97" i="45"/>
  <c r="AG98" i="45"/>
  <c r="AG99" i="45"/>
  <c r="AG100" i="45"/>
  <c r="AG101" i="45"/>
  <c r="AG102" i="45"/>
  <c r="AG103" i="45"/>
  <c r="AG104" i="45"/>
  <c r="AG105" i="45"/>
  <c r="AG106" i="45"/>
  <c r="AG107" i="45"/>
  <c r="AG108" i="45"/>
  <c r="AG109" i="45"/>
  <c r="AG110" i="45"/>
  <c r="AG111" i="45"/>
  <c r="AG112" i="45"/>
  <c r="AG113" i="45"/>
  <c r="AG114" i="45"/>
  <c r="AG115" i="45"/>
  <c r="AG116" i="45"/>
  <c r="AG117" i="45"/>
  <c r="AG118" i="45"/>
  <c r="AG119" i="45"/>
  <c r="AG120" i="45"/>
  <c r="AG121" i="45"/>
  <c r="AG122" i="45"/>
  <c r="AG123" i="45"/>
  <c r="AG124" i="45"/>
  <c r="AG125" i="45"/>
  <c r="AG126" i="45"/>
  <c r="AG127" i="45"/>
  <c r="AG128" i="45"/>
  <c r="AG129" i="45"/>
  <c r="AG130" i="45"/>
  <c r="AG131" i="45"/>
  <c r="AG132" i="45"/>
  <c r="AG133" i="45"/>
  <c r="AG134" i="45"/>
  <c r="AG135" i="45"/>
  <c r="AG136" i="45"/>
  <c r="AG137" i="45"/>
  <c r="AG138" i="45"/>
  <c r="AG139" i="45"/>
  <c r="AG140" i="45"/>
  <c r="AG141" i="45"/>
  <c r="AG142" i="45"/>
  <c r="AG143" i="45"/>
  <c r="AG144" i="45"/>
  <c r="AG3" i="45"/>
  <c r="AE4" i="45"/>
  <c r="AE5" i="45"/>
  <c r="AE6" i="45"/>
  <c r="AE7" i="45"/>
  <c r="AE8" i="45"/>
  <c r="AE9" i="45"/>
  <c r="AE10" i="45"/>
  <c r="AE11" i="45"/>
  <c r="AE12" i="45"/>
  <c r="AE13" i="45"/>
  <c r="AE14" i="45"/>
  <c r="AE15" i="45"/>
  <c r="AE16" i="45"/>
  <c r="AE17" i="45"/>
  <c r="AE18" i="45"/>
  <c r="AE19" i="45"/>
  <c r="AE20" i="45"/>
  <c r="AE21" i="45"/>
  <c r="AE22" i="45"/>
  <c r="AE23" i="45"/>
  <c r="AE24" i="45"/>
  <c r="AE25" i="45"/>
  <c r="AE26" i="45"/>
  <c r="AE27" i="45"/>
  <c r="AE28" i="45"/>
  <c r="AE29" i="45"/>
  <c r="AE30" i="45"/>
  <c r="AE31" i="45"/>
  <c r="AE32" i="45"/>
  <c r="AE33" i="45"/>
  <c r="AE34" i="45"/>
  <c r="AE35" i="45"/>
  <c r="AE36" i="45"/>
  <c r="AE37" i="45"/>
  <c r="AE38" i="45"/>
  <c r="AE39" i="45"/>
  <c r="AE40" i="45"/>
  <c r="AE41" i="45"/>
  <c r="AE42" i="45"/>
  <c r="AE43" i="45"/>
  <c r="AE44" i="45"/>
  <c r="AE45" i="45"/>
  <c r="AE46" i="45"/>
  <c r="AE47" i="45"/>
  <c r="AE48" i="45"/>
  <c r="AE49" i="45"/>
  <c r="AE50" i="45"/>
  <c r="AE51" i="45"/>
  <c r="AE52" i="45"/>
  <c r="AE53" i="45"/>
  <c r="AE54" i="45"/>
  <c r="AE55" i="45"/>
  <c r="AE56" i="45"/>
  <c r="AE57" i="45"/>
  <c r="AE58" i="45"/>
  <c r="AE59" i="45"/>
  <c r="AE60" i="45"/>
  <c r="AE61" i="45"/>
  <c r="AE62" i="45"/>
  <c r="AE63" i="45"/>
  <c r="AE64" i="45"/>
  <c r="AE65" i="45"/>
  <c r="AE66" i="45"/>
  <c r="AE67" i="45"/>
  <c r="AE68" i="45"/>
  <c r="AE69" i="45"/>
  <c r="AE70" i="45"/>
  <c r="AE71" i="45"/>
  <c r="AE72" i="45"/>
  <c r="AE73" i="45"/>
  <c r="AE74" i="45"/>
  <c r="AE75" i="45"/>
  <c r="AE76" i="45"/>
  <c r="AE77" i="45"/>
  <c r="AE78" i="45"/>
  <c r="AE79" i="45"/>
  <c r="AE80" i="45"/>
  <c r="AE81" i="45"/>
  <c r="AE82" i="45"/>
  <c r="AE83" i="45"/>
  <c r="AE84" i="45"/>
  <c r="AE85" i="45"/>
  <c r="AE86" i="45"/>
  <c r="AE87" i="45"/>
  <c r="AE88" i="45"/>
  <c r="AE89" i="45"/>
  <c r="AE90" i="45"/>
  <c r="AE91" i="45"/>
  <c r="AE92" i="45"/>
  <c r="AE93" i="45"/>
  <c r="AE94" i="45"/>
  <c r="AE95" i="45"/>
  <c r="AE96" i="45"/>
  <c r="AE97" i="45"/>
  <c r="AE98" i="45"/>
  <c r="AE99" i="45"/>
  <c r="AE100" i="45"/>
  <c r="AE101" i="45"/>
  <c r="AE102" i="45"/>
  <c r="AE103" i="45"/>
  <c r="AE104" i="45"/>
  <c r="AE105" i="45"/>
  <c r="AE106" i="45"/>
  <c r="AE107" i="45"/>
  <c r="AE108" i="45"/>
  <c r="AE109" i="45"/>
  <c r="AE110" i="45"/>
  <c r="AE111" i="45"/>
  <c r="AE112" i="45"/>
  <c r="AE113" i="45"/>
  <c r="AE114" i="45"/>
  <c r="AE115" i="45"/>
  <c r="AE116" i="45"/>
  <c r="AE117" i="45"/>
  <c r="AE118" i="45"/>
  <c r="AE119" i="45"/>
  <c r="AE120" i="45"/>
  <c r="AE121" i="45"/>
  <c r="AE122" i="45"/>
  <c r="AE123" i="45"/>
  <c r="AE124" i="45"/>
  <c r="AE125" i="45"/>
  <c r="AE126" i="45"/>
  <c r="AE127" i="45"/>
  <c r="AE128" i="45"/>
  <c r="AE129" i="45"/>
  <c r="AE130" i="45"/>
  <c r="AE131" i="45"/>
  <c r="AE132" i="45"/>
  <c r="AE133" i="45"/>
  <c r="AE134" i="45"/>
  <c r="AE135" i="45"/>
  <c r="AE136" i="45"/>
  <c r="AE137" i="45"/>
  <c r="AE138" i="45"/>
  <c r="AE139" i="45"/>
  <c r="AE140" i="45"/>
  <c r="AE141" i="45"/>
  <c r="AE142" i="45"/>
  <c r="AE143" i="45"/>
  <c r="AE144" i="45"/>
  <c r="AE3" i="45"/>
  <c r="AB145" i="45"/>
  <c r="AC144" i="45"/>
  <c r="AC143" i="45"/>
  <c r="AC142" i="45"/>
  <c r="AC141" i="45"/>
  <c r="AC140" i="45"/>
  <c r="AC139" i="45"/>
  <c r="AC138" i="45"/>
  <c r="AC137" i="45"/>
  <c r="AC136" i="45"/>
  <c r="AC135" i="45"/>
  <c r="AC134" i="45"/>
  <c r="AC133" i="45"/>
  <c r="AC132" i="45"/>
  <c r="AC131" i="45"/>
  <c r="AC130" i="45"/>
  <c r="AC129" i="45"/>
  <c r="AC128" i="45"/>
  <c r="AC127" i="45"/>
  <c r="AC126" i="45"/>
  <c r="AC125" i="45"/>
  <c r="AC124" i="45"/>
  <c r="AC123" i="45"/>
  <c r="AC122" i="45"/>
  <c r="AC121" i="45"/>
  <c r="AC120" i="45"/>
  <c r="AC119" i="45"/>
  <c r="AC118" i="45"/>
  <c r="AC117" i="45"/>
  <c r="AC116" i="45"/>
  <c r="AC115" i="45"/>
  <c r="AC114" i="45"/>
  <c r="AC113" i="45"/>
  <c r="AC112" i="45"/>
  <c r="AC111" i="45"/>
  <c r="AC110" i="45"/>
  <c r="AC109" i="45"/>
  <c r="AC108" i="45"/>
  <c r="AC107" i="45"/>
  <c r="AC106" i="45"/>
  <c r="AC105" i="45"/>
  <c r="AC104" i="45"/>
  <c r="AC103" i="45"/>
  <c r="AC102" i="45"/>
  <c r="AC101" i="45"/>
  <c r="AC100" i="45"/>
  <c r="AC99" i="45"/>
  <c r="AC98" i="45"/>
  <c r="AC97" i="45"/>
  <c r="AC96" i="45"/>
  <c r="AC95" i="45"/>
  <c r="AC94" i="45"/>
  <c r="AC93" i="45"/>
  <c r="AC92" i="45"/>
  <c r="AC91" i="45"/>
  <c r="AC90" i="45"/>
  <c r="AC89" i="45"/>
  <c r="AC88" i="45"/>
  <c r="AC87" i="45"/>
  <c r="AC86" i="45"/>
  <c r="AC85" i="45"/>
  <c r="AC84" i="45"/>
  <c r="AC83" i="45"/>
  <c r="AC82" i="45"/>
  <c r="AC81" i="45"/>
  <c r="AC80" i="45"/>
  <c r="AC79" i="45"/>
  <c r="AC78" i="45"/>
  <c r="AC77" i="45"/>
  <c r="AC76" i="45"/>
  <c r="AC75" i="45"/>
  <c r="AC74" i="45"/>
  <c r="AC73" i="45"/>
  <c r="AC72" i="45"/>
  <c r="AC71" i="45"/>
  <c r="AC70" i="45"/>
  <c r="AC69" i="45"/>
  <c r="AC68" i="45"/>
  <c r="AC67" i="45"/>
  <c r="AC66" i="45"/>
  <c r="AC65" i="45"/>
  <c r="AC64" i="45"/>
  <c r="AC63" i="45"/>
  <c r="AC62" i="45"/>
  <c r="AC61" i="45"/>
  <c r="AC60" i="45"/>
  <c r="AC59" i="45"/>
  <c r="AC58" i="45"/>
  <c r="AC57" i="45"/>
  <c r="AC56" i="45"/>
  <c r="AC55" i="45"/>
  <c r="AC54" i="45"/>
  <c r="AC53" i="45"/>
  <c r="AC52" i="45"/>
  <c r="AC51" i="45"/>
  <c r="AC50" i="45"/>
  <c r="AC49" i="45"/>
  <c r="AC48" i="45"/>
  <c r="AC47" i="45"/>
  <c r="AC46" i="45"/>
  <c r="AC45" i="45"/>
  <c r="AC44" i="45"/>
  <c r="AC43" i="45"/>
  <c r="AC42" i="45"/>
  <c r="AC41" i="45"/>
  <c r="AC40" i="45"/>
  <c r="AC39" i="45"/>
  <c r="AC38" i="45"/>
  <c r="AC37" i="45"/>
  <c r="AC36" i="45"/>
  <c r="AC35" i="45"/>
  <c r="AC34" i="45"/>
  <c r="AC33" i="45"/>
  <c r="AC32" i="45"/>
  <c r="AC31" i="45"/>
  <c r="AC30" i="45"/>
  <c r="AC29" i="45"/>
  <c r="AC28" i="45"/>
  <c r="AC27" i="45"/>
  <c r="AC26" i="45"/>
  <c r="AC25" i="45"/>
  <c r="AC24" i="45"/>
  <c r="AC23" i="45"/>
  <c r="AC22" i="45"/>
  <c r="AC21" i="45"/>
  <c r="AC20" i="45"/>
  <c r="AC19" i="45"/>
  <c r="AC18" i="45"/>
  <c r="AC17" i="45"/>
  <c r="AC16" i="45"/>
  <c r="AC15" i="45"/>
  <c r="AC14" i="45"/>
  <c r="AC13" i="45"/>
  <c r="AC12" i="45"/>
  <c r="AC11" i="45"/>
  <c r="AC10" i="45"/>
  <c r="AC9" i="45"/>
  <c r="AC8" i="45"/>
  <c r="AC7" i="45"/>
  <c r="AC6" i="45"/>
  <c r="AC5" i="45"/>
  <c r="AC4" i="45"/>
  <c r="AC3" i="45"/>
  <c r="Q3" i="45" l="1"/>
  <c r="Q28" i="45"/>
  <c r="Q46" i="45"/>
  <c r="Q50" i="45"/>
  <c r="Q66" i="45"/>
  <c r="Q8" i="45"/>
  <c r="Q67" i="45"/>
  <c r="Q110" i="45"/>
  <c r="Q72" i="45"/>
  <c r="Q69" i="45"/>
  <c r="Q4" i="45"/>
  <c r="Q119" i="45"/>
  <c r="Q26" i="45"/>
  <c r="Q31" i="45"/>
  <c r="Q55" i="45"/>
  <c r="Q71" i="45"/>
  <c r="Q128" i="45"/>
  <c r="Q104" i="45"/>
  <c r="Q14" i="45"/>
  <c r="Q9" i="45"/>
  <c r="Q49" i="45"/>
  <c r="Q39" i="45"/>
  <c r="Q5" i="45"/>
  <c r="Q63" i="45"/>
  <c r="Q73" i="45"/>
  <c r="Q121" i="45"/>
  <c r="Q6" i="45"/>
  <c r="Q74" i="45"/>
  <c r="Q75" i="45"/>
  <c r="Q23" i="45"/>
  <c r="Q76" i="45"/>
  <c r="Q48" i="45"/>
  <c r="Q111" i="45"/>
  <c r="Q17" i="45"/>
  <c r="Q54" i="45"/>
  <c r="Q44" i="45"/>
  <c r="Q77" i="45"/>
  <c r="Q68" i="45"/>
  <c r="Q18" i="45"/>
  <c r="Q61" i="45"/>
  <c r="Q47" i="45"/>
  <c r="Q16" i="45"/>
  <c r="Q21" i="45"/>
  <c r="Q122" i="45"/>
  <c r="Q20" i="45"/>
  <c r="Q105" i="45"/>
  <c r="Q22" i="45"/>
  <c r="Q114" i="45"/>
  <c r="Q41" i="45"/>
  <c r="Q59" i="45"/>
  <c r="Q78" i="45"/>
  <c r="Q57" i="45"/>
  <c r="Q7" i="45"/>
  <c r="Q123" i="45"/>
  <c r="Q79" i="45"/>
  <c r="Q80" i="45"/>
  <c r="Q82" i="45"/>
  <c r="Q24" i="45"/>
  <c r="Q95" i="45"/>
  <c r="Q96" i="45"/>
  <c r="Q27" i="45"/>
  <c r="Q97" i="45"/>
  <c r="Q30" i="45"/>
  <c r="Q106" i="45"/>
  <c r="Q81" i="45"/>
  <c r="Q120" i="45"/>
  <c r="Q51" i="45"/>
  <c r="Q10" i="45"/>
  <c r="Q40" i="45"/>
  <c r="Q112" i="45"/>
  <c r="Q29" i="45"/>
  <c r="Q11" i="45"/>
  <c r="Q115" i="45"/>
  <c r="Q83" i="45"/>
  <c r="Q113" i="45"/>
  <c r="Q84" i="45"/>
  <c r="Q98" i="45"/>
  <c r="Q127" i="45"/>
  <c r="Q124" i="45"/>
  <c r="Q60" i="45"/>
  <c r="Q99" i="45"/>
  <c r="Q12" i="45"/>
  <c r="Q100" i="45"/>
  <c r="Q85" i="45"/>
  <c r="Q102" i="45"/>
  <c r="Q117" i="45"/>
  <c r="Q118" i="45"/>
  <c r="Q101" i="45"/>
  <c r="Q19" i="45"/>
  <c r="Q58" i="45"/>
  <c r="Q42" i="45"/>
  <c r="Q70" i="45"/>
  <c r="Q103" i="45"/>
  <c r="Q62" i="45"/>
  <c r="Q125" i="45"/>
  <c r="Q53" i="45"/>
  <c r="Q52" i="45"/>
  <c r="Q36" i="45"/>
  <c r="Q25" i="45"/>
  <c r="Q33" i="45"/>
  <c r="Q86" i="45"/>
  <c r="Q32" i="45"/>
  <c r="Q116" i="45"/>
  <c r="Q87" i="45"/>
  <c r="Q88" i="45"/>
  <c r="Q107" i="45"/>
  <c r="Q34" i="45"/>
  <c r="Q37" i="45"/>
  <c r="Q89" i="45"/>
  <c r="Q43" i="45"/>
  <c r="Q90" i="45"/>
  <c r="Q35" i="45"/>
  <c r="Q91" i="45"/>
  <c r="Q92" i="45"/>
  <c r="Q126" i="45"/>
  <c r="Q45" i="45"/>
  <c r="Q15" i="45"/>
  <c r="Q93" i="45"/>
  <c r="Q109" i="45"/>
  <c r="Q94" i="45"/>
  <c r="Q56" i="45"/>
  <c r="Q65" i="45"/>
  <c r="Q38" i="45"/>
  <c r="Q64" i="45"/>
  <c r="Q108" i="45"/>
  <c r="Q13" i="45"/>
  <c r="Q129" i="45"/>
  <c r="Q130" i="45"/>
  <c r="Q131" i="45"/>
  <c r="Q132" i="45"/>
  <c r="Q133" i="45"/>
</calcChain>
</file>

<file path=xl/sharedStrings.xml><?xml version="1.0" encoding="utf-8"?>
<sst xmlns="http://schemas.openxmlformats.org/spreadsheetml/2006/main" count="560" uniqueCount="79">
  <si>
    <t>LOG 0</t>
  </si>
  <si>
    <t>Nº Poste</t>
  </si>
  <si>
    <t>Date d'entrée</t>
  </si>
  <si>
    <t xml:space="preserve">Repos </t>
  </si>
  <si>
    <t>Samedi</t>
  </si>
  <si>
    <t>Mercredi</t>
  </si>
  <si>
    <t>Vendredi</t>
  </si>
  <si>
    <t>Jeudi</t>
  </si>
  <si>
    <t>Mardi</t>
  </si>
  <si>
    <t>Lundi</t>
  </si>
  <si>
    <t>11:00-11:30</t>
  </si>
  <si>
    <t>12:00-12:30</t>
  </si>
  <si>
    <t>16:00-16:30</t>
  </si>
  <si>
    <t>x</t>
  </si>
  <si>
    <t>14:00-14:30</t>
  </si>
  <si>
    <t>15:00-15:30</t>
  </si>
  <si>
    <t>14:30-15:00</t>
  </si>
  <si>
    <t>10:30-11:00</t>
  </si>
  <si>
    <t>18/01</t>
  </si>
  <si>
    <t>19H30</t>
  </si>
  <si>
    <t>10H30</t>
  </si>
  <si>
    <t xml:space="preserve">10H30 </t>
  </si>
  <si>
    <t xml:space="preserve">11H30 </t>
  </si>
  <si>
    <t>20H30</t>
  </si>
  <si>
    <t xml:space="preserve">12H00 </t>
  </si>
  <si>
    <t>21H00</t>
  </si>
  <si>
    <t xml:space="preserve">10H00 </t>
  </si>
  <si>
    <t>19H00</t>
  </si>
  <si>
    <t>TOTAL</t>
  </si>
  <si>
    <t>dispo</t>
  </si>
  <si>
    <t>ZZ Vide</t>
  </si>
  <si>
    <t>Dimanche</t>
  </si>
  <si>
    <t>Dispo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</si>
  <si>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</si>
  <si>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</si>
  <si>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</si>
  <si>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</si>
  <si>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</si>
  <si>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</si>
  <si>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</si>
  <si>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</si>
  <si>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</si>
  <si>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</si>
  <si>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</si>
  <si>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</si>
  <si>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</si>
  <si>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</si>
  <si>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</si>
  <si>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</si>
  <si>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</si>
  <si>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</si>
  <si>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</si>
  <si>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</si>
  <si>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</si>
  <si>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</si>
  <si>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</si>
  <si>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y</t>
  </si>
  <si>
    <t>z</t>
  </si>
  <si>
    <t xml:space="preserve">Login </t>
  </si>
  <si>
    <t>Login 2</t>
  </si>
  <si>
    <t>idcard</t>
  </si>
  <si>
    <t>Nom employé</t>
  </si>
  <si>
    <t>chef equipe</t>
  </si>
  <si>
    <t>service</t>
  </si>
  <si>
    <t>responsable</t>
  </si>
  <si>
    <t>entre</t>
  </si>
  <si>
    <t>sort</t>
  </si>
  <si>
    <t>entre2</t>
  </si>
  <si>
    <t>sort2</t>
  </si>
  <si>
    <t>audit</t>
  </si>
  <si>
    <t>alerte</t>
  </si>
  <si>
    <t>1</t>
  </si>
  <si>
    <t>2</t>
  </si>
  <si>
    <t>3</t>
  </si>
  <si>
    <t>4</t>
  </si>
  <si>
    <t>5</t>
  </si>
  <si>
    <t>6</t>
  </si>
  <si>
    <t xml:space="preserve">jour 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</si>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</sst>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d/m/yy;@"/>
  </numFmts>
  <fonts count="19"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i/>
      <sz val="1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</font>
    <font>
      <b/>
      <sz val="11"/>
      <color rgb="FFFF0000"/>
      <name val="Calibri"/>
      <family val="2"/>
      <scheme val="minor"/>
    </font>
    <font>
      <strike/>
      <sz val="1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2175D9"/>
      <name val="Calibri"/>
      <family val="2"/>
      <scheme val="minor"/>
    </font>
    <font>
      <sz val="11"/>
      <color rgb="FF00B05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z val="11"/>
      <name val="Calibri"/>
      <scheme val="minor"/>
    </font>
    <font>
      <strike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2175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2175D9"/>
        <bgColor rgb="FFC6D9F0"/>
      </patternFill>
    </fill>
    <fill>
      <patternFill patternType="solid">
        <fgColor theme="0"/>
        <bgColor rgb="FF8DB3E2"/>
      </patternFill>
    </fill>
    <fill>
      <patternFill patternType="solid">
        <fgColor theme="0"/>
        <bgColor rgb="FF92CDDC"/>
      </patternFill>
    </fill>
    <fill>
      <patternFill patternType="solid">
        <fgColor rgb="FFFFFF00"/>
        <bgColor rgb="FF8DB3E2"/>
      </patternFill>
    </fill>
    <fill>
      <patternFill patternType="solid">
        <fgColor rgb="FF00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0" fontId="0" fillId="0" borderId="1" xfId="0" applyBorder="1"/>
    <xf numFmtId="0" fontId="3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2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3" fillId="2" borderId="0" xfId="0" applyFont="1" applyFill="1"/>
    <xf numFmtId="0" fontId="8" fillId="4" borderId="1" xfId="0" applyFont="1" applyFill="1" applyBorder="1" applyProtection="1">
      <protection locked="0"/>
    </xf>
    <xf numFmtId="0" fontId="0" fillId="4" borderId="1" xfId="0" applyNumberFormat="1" applyFill="1" applyBorder="1" applyAlignment="1">
      <alignment horizontal="center" vertical="center"/>
    </xf>
    <xf numFmtId="0" fontId="0" fillId="3" borderId="0" xfId="0" applyFill="1"/>
    <xf numFmtId="22" fontId="3" fillId="4" borderId="1" xfId="0" applyNumberFormat="1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3" fillId="4" borderId="4" xfId="0" applyFont="1" applyFill="1" applyBorder="1" applyProtection="1">
      <protection locked="0"/>
    </xf>
    <xf numFmtId="0" fontId="5" fillId="6" borderId="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10" fillId="4" borderId="1" xfId="0" applyFont="1" applyFill="1" applyBorder="1" applyProtection="1">
      <protection locked="0"/>
    </xf>
    <xf numFmtId="0" fontId="7" fillId="4" borderId="1" xfId="0" applyFont="1" applyFill="1" applyBorder="1" applyProtection="1">
      <protection locked="0"/>
    </xf>
    <xf numFmtId="0" fontId="0" fillId="4" borderId="1" xfId="0" applyFill="1" applyBorder="1" applyAlignment="1">
      <alignment horizontal="center" vertical="center"/>
    </xf>
    <xf numFmtId="0" fontId="3" fillId="4" borderId="5" xfId="0" applyFont="1" applyFill="1" applyBorder="1" applyAlignment="1" applyProtection="1">
      <alignment horizontal="center" vertical="center"/>
      <protection locked="0"/>
    </xf>
    <xf numFmtId="22" fontId="7" fillId="4" borderId="1" xfId="0" applyNumberFormat="1" applyFont="1" applyFill="1" applyBorder="1" applyProtection="1">
      <protection locked="0"/>
    </xf>
    <xf numFmtId="22" fontId="0" fillId="4" borderId="1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2" fontId="14" fillId="4" borderId="1" xfId="0" applyNumberFormat="1" applyFont="1" applyFill="1" applyBorder="1" applyProtection="1">
      <protection locked="0"/>
    </xf>
    <xf numFmtId="0" fontId="4" fillId="4" borderId="1" xfId="0" applyNumberFormat="1" applyFont="1" applyFill="1" applyBorder="1" applyAlignment="1">
      <alignment horizontal="center" vertical="center"/>
    </xf>
    <xf numFmtId="22" fontId="4" fillId="4" borderId="1" xfId="0" applyNumberFormat="1" applyFont="1" applyFill="1" applyBorder="1" applyProtection="1">
      <protection locked="0"/>
    </xf>
    <xf numFmtId="0" fontId="4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22" fontId="12" fillId="4" borderId="4" xfId="0" applyNumberFormat="1" applyFont="1" applyFill="1" applyBorder="1" applyProtection="1">
      <protection locked="0"/>
    </xf>
    <xf numFmtId="22" fontId="12" fillId="4" borderId="1" xfId="0" applyNumberFormat="1" applyFont="1" applyFill="1" applyBorder="1" applyProtection="1">
      <protection locked="0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Protection="1">
      <protection locked="0"/>
    </xf>
    <xf numFmtId="3" fontId="3" fillId="4" borderId="1" xfId="0" applyNumberFormat="1" applyFont="1" applyFill="1" applyBorder="1" applyProtection="1">
      <protection locked="0"/>
    </xf>
    <xf numFmtId="22" fontId="4" fillId="4" borderId="4" xfId="0" applyNumberFormat="1" applyFont="1" applyFill="1" applyBorder="1" applyProtection="1">
      <protection locked="0"/>
    </xf>
    <xf numFmtId="0" fontId="3" fillId="4" borderId="1" xfId="0" applyFont="1" applyFill="1" applyBorder="1" applyAlignment="1">
      <alignment horizontal="left"/>
    </xf>
    <xf numFmtId="0" fontId="3" fillId="4" borderId="8" xfId="0" applyFont="1" applyFill="1" applyBorder="1" applyAlignment="1">
      <alignment horizontal="center" vertical="center"/>
    </xf>
    <xf numFmtId="22" fontId="10" fillId="4" borderId="1" xfId="0" applyNumberFormat="1" applyFont="1" applyFill="1" applyBorder="1" applyProtection="1">
      <protection locked="0"/>
    </xf>
    <xf numFmtId="22" fontId="8" fillId="4" borderId="1" xfId="0" applyNumberFormat="1" applyFont="1" applyFill="1" applyBorder="1" applyProtection="1">
      <protection locked="0"/>
    </xf>
    <xf numFmtId="22" fontId="3" fillId="4" borderId="4" xfId="0" applyNumberFormat="1" applyFont="1" applyFill="1" applyBorder="1" applyProtection="1">
      <protection locked="0"/>
    </xf>
    <xf numFmtId="0" fontId="3" fillId="4" borderId="7" xfId="0" applyFont="1" applyFill="1" applyBorder="1" applyProtection="1">
      <protection locked="0"/>
    </xf>
    <xf numFmtId="22" fontId="3" fillId="4" borderId="10" xfId="0" applyNumberFormat="1" applyFont="1" applyFill="1" applyBorder="1" applyProtection="1">
      <protection locked="0"/>
    </xf>
    <xf numFmtId="22" fontId="3" fillId="4" borderId="8" xfId="0" applyNumberFormat="1" applyFont="1" applyFill="1" applyBorder="1" applyProtection="1">
      <protection locked="0"/>
    </xf>
    <xf numFmtId="0" fontId="5" fillId="6" borderId="12" xfId="0" applyFont="1" applyFill="1" applyBorder="1" applyAlignment="1">
      <alignment horizontal="center" vertical="center"/>
    </xf>
    <xf numFmtId="165" fontId="0" fillId="0" borderId="0" xfId="0" applyNumberForma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Protection="1">
      <protection locked="0"/>
    </xf>
    <xf numFmtId="0" fontId="15" fillId="4" borderId="1" xfId="0" applyFont="1" applyFill="1" applyBorder="1" applyAlignment="1">
      <alignment horizontal="center" vertical="center"/>
    </xf>
    <xf numFmtId="22" fontId="16" fillId="4" borderId="1" xfId="0" applyNumberFormat="1" applyFont="1" applyFill="1" applyBorder="1" applyProtection="1">
      <protection locked="0"/>
    </xf>
    <xf numFmtId="0" fontId="9" fillId="9" borderId="3" xfId="0" applyFont="1" applyFill="1" applyBorder="1" applyAlignment="1">
      <alignment horizontal="center"/>
    </xf>
    <xf numFmtId="0" fontId="3" fillId="4" borderId="1" xfId="0" applyFont="1" applyFill="1" applyBorder="1"/>
    <xf numFmtId="165" fontId="3" fillId="4" borderId="1" xfId="0" applyNumberFormat="1" applyFont="1" applyFill="1" applyBorder="1"/>
    <xf numFmtId="0" fontId="3" fillId="4" borderId="3" xfId="0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 vertical="center"/>
    </xf>
    <xf numFmtId="20" fontId="3" fillId="4" borderId="3" xfId="0" applyNumberFormat="1" applyFont="1" applyFill="1" applyBorder="1" applyAlignment="1">
      <alignment horizontal="center" vertical="center"/>
    </xf>
    <xf numFmtId="0" fontId="0" fillId="5" borderId="0" xfId="0" applyFill="1"/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/>
    </xf>
    <xf numFmtId="0" fontId="17" fillId="0" borderId="5" xfId="0" applyFont="1" applyFill="1" applyBorder="1" applyProtection="1">
      <protection locked="0"/>
    </xf>
    <xf numFmtId="0" fontId="17" fillId="0" borderId="4" xfId="0" applyFont="1" applyFill="1" applyBorder="1" applyProtection="1">
      <protection locked="0"/>
    </xf>
    <xf numFmtId="0" fontId="17" fillId="0" borderId="1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165" fontId="17" fillId="4" borderId="4" xfId="0" applyNumberFormat="1" applyFont="1" applyFill="1" applyBorder="1" applyProtection="1">
      <protection locked="0"/>
    </xf>
    <xf numFmtId="0" fontId="17" fillId="0" borderId="1" xfId="0" applyFont="1" applyFill="1" applyBorder="1"/>
    <xf numFmtId="0" fontId="17" fillId="0" borderId="1" xfId="0" applyNumberFormat="1" applyFont="1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  <xf numFmtId="0" fontId="17" fillId="0" borderId="0" xfId="0" applyFont="1" applyFill="1" applyProtection="1">
      <protection locked="0"/>
    </xf>
    <xf numFmtId="0" fontId="17" fillId="0" borderId="8" xfId="0" applyFont="1" applyFill="1" applyBorder="1"/>
    <xf numFmtId="0" fontId="17" fillId="0" borderId="8" xfId="0" applyFont="1" applyFill="1" applyBorder="1" applyAlignment="1">
      <alignment horizontal="left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NumberFormat="1" applyFont="1" applyFill="1" applyBorder="1" applyAlignment="1">
      <alignment horizontal="center" vertical="center"/>
    </xf>
    <xf numFmtId="0" fontId="17" fillId="0" borderId="7" xfId="0" applyFont="1" applyFill="1" applyBorder="1" applyProtection="1">
      <protection locked="0"/>
    </xf>
    <xf numFmtId="0" fontId="0" fillId="4" borderId="0" xfId="0" applyNumberFormat="1" applyFill="1" applyBorder="1" applyAlignment="1">
      <alignment horizontal="center" vertical="center"/>
    </xf>
    <xf numFmtId="0" fontId="17" fillId="0" borderId="10" xfId="0" applyFont="1" applyFill="1" applyBorder="1" applyProtection="1">
      <protection locked="0"/>
    </xf>
    <xf numFmtId="0" fontId="17" fillId="0" borderId="8" xfId="0" applyFont="1" applyFill="1" applyBorder="1" applyProtection="1">
      <protection locked="0"/>
    </xf>
    <xf numFmtId="165" fontId="0" fillId="0" borderId="0" xfId="0" applyNumberFormat="1" applyBorder="1"/>
    <xf numFmtId="165" fontId="17" fillId="4" borderId="10" xfId="0" applyNumberFormat="1" applyFont="1" applyFill="1" applyBorder="1" applyProtection="1">
      <protection locked="0"/>
    </xf>
    <xf numFmtId="0" fontId="11" fillId="4" borderId="12" xfId="0" applyFont="1" applyFill="1" applyBorder="1" applyAlignment="1">
      <alignment horizontal="center"/>
    </xf>
    <xf numFmtId="0" fontId="11" fillId="4" borderId="0" xfId="0" applyFont="1" applyFill="1" applyAlignment="1">
      <alignment horizontal="center"/>
    </xf>
    <xf numFmtId="0" fontId="9" fillId="4" borderId="3" xfId="0" applyFont="1" applyFill="1" applyBorder="1" applyAlignment="1">
      <alignment horizontal="center"/>
    </xf>
    <xf numFmtId="14" fontId="9" fillId="4" borderId="3" xfId="0" applyNumberFormat="1" applyFont="1" applyFill="1" applyBorder="1" applyAlignment="1">
      <alignment horizontal="center"/>
    </xf>
    <xf numFmtId="20" fontId="9" fillId="4" borderId="3" xfId="0" applyNumberFormat="1" applyFont="1" applyFill="1" applyBorder="1" applyAlignment="1">
      <alignment horizontal="center"/>
    </xf>
    <xf numFmtId="20" fontId="9" fillId="4" borderId="13" xfId="0" applyNumberFormat="1" applyFont="1" applyFill="1" applyBorder="1" applyAlignment="1">
      <alignment horizontal="center"/>
    </xf>
    <xf numFmtId="164" fontId="9" fillId="9" borderId="3" xfId="0" applyNumberFormat="1" applyFont="1" applyFill="1" applyBorder="1" applyAlignment="1">
      <alignment horizontal="center"/>
    </xf>
    <xf numFmtId="20" fontId="9" fillId="9" borderId="3" xfId="0" applyNumberFormat="1" applyFont="1" applyFill="1" applyBorder="1" applyAlignment="1">
      <alignment horizontal="center"/>
    </xf>
    <xf numFmtId="164" fontId="9" fillId="4" borderId="3" xfId="0" applyNumberFormat="1" applyFont="1" applyFill="1" applyBorder="1" applyAlignment="1">
      <alignment horizontal="center"/>
    </xf>
    <xf numFmtId="20" fontId="9" fillId="9" borderId="0" xfId="0" applyNumberFormat="1" applyFont="1" applyFill="1" applyBorder="1" applyAlignment="1">
      <alignment horizontal="center"/>
    </xf>
    <xf numFmtId="0" fontId="18" fillId="9" borderId="3" xfId="0" applyFont="1" applyFill="1" applyBorder="1" applyAlignment="1">
      <alignment horizontal="center"/>
    </xf>
    <xf numFmtId="164" fontId="18" fillId="9" borderId="3" xfId="0" applyNumberFormat="1" applyFont="1" applyFill="1" applyBorder="1" applyAlignment="1">
      <alignment horizontal="center"/>
    </xf>
    <xf numFmtId="20" fontId="18" fillId="9" borderId="3" xfId="0" applyNumberFormat="1" applyFont="1" applyFill="1" applyBorder="1" applyAlignment="1">
      <alignment horizontal="center"/>
    </xf>
    <xf numFmtId="20" fontId="18" fillId="9" borderId="0" xfId="0" applyNumberFormat="1" applyFont="1" applyFill="1" applyBorder="1" applyAlignment="1">
      <alignment horizontal="center"/>
    </xf>
    <xf numFmtId="14" fontId="9" fillId="9" borderId="3" xfId="0" applyNumberFormat="1" applyFont="1" applyFill="1" applyBorder="1" applyAlignment="1">
      <alignment horizontal="center"/>
    </xf>
    <xf numFmtId="20" fontId="9" fillId="9" borderId="13" xfId="0" applyNumberFormat="1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14" fontId="3" fillId="8" borderId="1" xfId="0" applyNumberFormat="1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20" fontId="3" fillId="8" borderId="3" xfId="0" applyNumberFormat="1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0" xfId="0" applyNumberFormat="1" applyFont="1" applyFill="1" applyBorder="1" applyAlignment="1">
      <alignment horizontal="center" vertical="center"/>
    </xf>
    <xf numFmtId="165" fontId="3" fillId="4" borderId="4" xfId="0" applyNumberFormat="1" applyFont="1" applyFill="1" applyBorder="1" applyProtection="1">
      <protection locked="0"/>
    </xf>
    <xf numFmtId="0" fontId="3" fillId="4" borderId="0" xfId="0" applyNumberFormat="1" applyFont="1" applyFill="1" applyAlignment="1">
      <alignment horizontal="center" vertical="center"/>
    </xf>
    <xf numFmtId="165" fontId="0" fillId="4" borderId="1" xfId="0" applyNumberFormat="1" applyFill="1" applyBorder="1"/>
    <xf numFmtId="0" fontId="3" fillId="1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Protection="1">
      <protection locked="0"/>
    </xf>
    <xf numFmtId="0" fontId="3" fillId="3" borderId="0" xfId="0" applyNumberFormat="1" applyFont="1" applyFill="1" applyBorder="1" applyAlignment="1">
      <alignment horizontal="center" vertical="center"/>
    </xf>
    <xf numFmtId="0" fontId="3" fillId="3" borderId="4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165" fontId="3" fillId="3" borderId="1" xfId="0" applyNumberFormat="1" applyFont="1" applyFill="1" applyBorder="1"/>
    <xf numFmtId="165" fontId="3" fillId="3" borderId="4" xfId="0" applyNumberFormat="1" applyFont="1" applyFill="1" applyBorder="1" applyProtection="1">
      <protection locked="0"/>
    </xf>
    <xf numFmtId="0" fontId="11" fillId="4" borderId="0" xfId="0" applyFont="1" applyFill="1" applyBorder="1" applyAlignment="1">
      <alignment horizontal="center"/>
    </xf>
    <xf numFmtId="20" fontId="9" fillId="9" borderId="12" xfId="0" applyNumberFormat="1" applyFont="1" applyFill="1" applyBorder="1" applyAlignment="1">
      <alignment horizontal="center"/>
    </xf>
    <xf numFmtId="0" fontId="11" fillId="9" borderId="0" xfId="0" applyFont="1" applyFill="1" applyBorder="1" applyAlignment="1">
      <alignment horizontal="center"/>
    </xf>
    <xf numFmtId="0" fontId="0" fillId="11" borderId="1" xfId="0" applyFill="1" applyBorder="1"/>
  </cellXfs>
  <cellStyles count="2">
    <cellStyle name="Normal" xfId="0" builtinId="0"/>
    <cellStyle name="Normal 2" xfId="1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d/m/yy;@"/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5" formatCode="d/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0" formatCode="General"/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2175D9"/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482600</xdr:colOff>
      <xdr:row>0</xdr:row>
      <xdr:rowOff>0</xdr:rowOff>
    </xdr:from>
    <xdr:to>
      <xdr:col>7</xdr:col>
      <xdr:colOff>38100</xdr:colOff>
      <xdr:row>3</xdr:row>
      <xdr:rowOff>25400</xdr:rowOff>
    </xdr:to>
    <xdr:sp macro="" textlink="">
      <xdr:nvSpPr>
        <xdr:cNvPr id="2" name="Rectangle à coins arrondis 1"/>
        <xdr:cNvSpPr/>
      </xdr:nvSpPr>
      <xdr:spPr>
        <a:xfrm>
          <a:off x="2921000" y="0"/>
          <a:ext cx="1485900" cy="577850"/>
        </a:xfrm>
        <a:prstGeom prst="wedgeRoundRectCallout">
          <a:avLst>
            <a:gd name="adj1" fmla="val 78740"/>
            <a:gd name="adj2" fmla="val 8008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N° de la colonne dans Wallboard</a:t>
          </a:r>
        </a:p>
      </xdr:txBody>
    </xdr:sp>
    <xdr:clientData/>
  </xdr:twoCellAnchor>
  <xdr:twoCellAnchor>
    <xdr:from>
      <xdr:col>1</xdr:col>
      <xdr:colOff>190500</xdr:colOff>
      <xdr:row>1</xdr:row>
      <xdr:rowOff>44450</xdr:rowOff>
    </xdr:from>
    <xdr:to>
      <xdr:col>3</xdr:col>
      <xdr:colOff>457200</xdr:colOff>
      <xdr:row>4</xdr:row>
      <xdr:rowOff>69850</xdr:rowOff>
    </xdr:to>
    <xdr:sp macro="" textlink="">
      <xdr:nvSpPr>
        <xdr:cNvPr id="3" name="Rectangle à coins arrondis 2"/>
        <xdr:cNvSpPr/>
      </xdr:nvSpPr>
      <xdr:spPr>
        <a:xfrm>
          <a:off x="800100" y="228600"/>
          <a:ext cx="1485900" cy="577850"/>
        </a:xfrm>
        <a:prstGeom prst="wedgeRoundRectCallout">
          <a:avLst>
            <a:gd name="adj1" fmla="val 127031"/>
            <a:gd name="adj2" fmla="val 8887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N° de la ligne dans Wallboard</a:t>
          </a:r>
        </a:p>
      </xdr:txBody>
    </xdr:sp>
    <xdr:clientData/>
  </xdr:twoCellAnchor>
  <xdr:twoCellAnchor>
    <xdr:from>
      <xdr:col>9</xdr:col>
      <xdr:colOff>44450</xdr:colOff>
      <xdr:row>6</xdr:row>
      <xdr:rowOff>152400</xdr:rowOff>
    </xdr:from>
    <xdr:to>
      <xdr:col>11</xdr:col>
      <xdr:colOff>311150</xdr:colOff>
      <xdr:row>9</xdr:row>
      <xdr:rowOff>177800</xdr:rowOff>
    </xdr:to>
    <xdr:sp macro="" textlink="">
      <xdr:nvSpPr>
        <xdr:cNvPr id="4" name="Rectangle à coins arrondis 3"/>
        <xdr:cNvSpPr/>
      </xdr:nvSpPr>
      <xdr:spPr>
        <a:xfrm>
          <a:off x="5632450" y="1257300"/>
          <a:ext cx="1485900" cy="577850"/>
        </a:xfrm>
        <a:prstGeom prst="wedgeRoundRectCallout">
          <a:avLst>
            <a:gd name="adj1" fmla="val -130662"/>
            <a:gd name="adj2" fmla="val -8035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N° des postes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ela3" displayName="Tabela3" ref="A2:Y295" totalsRowShown="0" headerRowDxfId="27" dataDxfId="26" tableBorderDxfId="25">
  <sortState ref="A3:Y295">
    <sortCondition ref="A2:A295"/>
  </sortState>
  <tableColumns count="25">
    <tableColumn id="1" name="LOG 0" dataDxfId="24"/>
    <tableColumn id="2" name="Nom employé" dataDxfId="23"/>
    <tableColumn id="3" name="Login " dataDxfId="22"/>
    <tableColumn id="4" name="Login 2" dataDxfId="21"/>
    <tableColumn id="5" name="idcard" dataDxfId="20"/>
    <tableColumn id="6" name="Nº Poste" dataDxfId="19"/>
    <tableColumn id="7" name="Date d'entrée" dataDxfId="18"/>
    <tableColumn id="8" name="chef equipe" dataDxfId="17"/>
    <tableColumn id="9" name="service" dataDxfId="16"/>
    <tableColumn id="10" name="responsable" dataDxfId="15"/>
    <tableColumn id="11" name="entre" dataDxfId="14"/>
    <tableColumn id="12" name="sort" dataDxfId="13"/>
    <tableColumn id="13" name="entre2" dataDxfId="12"/>
    <tableColumn id="14" name="sort2" dataDxfId="11"/>
    <tableColumn id="22" name="Repos " dataDxfId="10"/>
    <tableColumn id="23" name="audit" dataDxfId="9"/>
    <tableColumn id="24" name="alerte" dataDxfId="8">
      <calculatedColumnFormula>IFERROR(VLOOKUP(A:A,#REF!,5,0),"")</calculatedColumnFormula>
    </tableColumn>
    <tableColumn id="25" name="1" dataDxfId="7"/>
    <tableColumn id="26" name="2" dataDxfId="6"/>
    <tableColumn id="27" name="3" dataDxfId="5"/>
    <tableColumn id="28" name="4" dataDxfId="4"/>
    <tableColumn id="15" name="5" dataDxfId="3"/>
    <tableColumn id="16" name="6" dataDxfId="2"/>
    <tableColumn id="17" name="jour " dataDxfId="1"/>
    <tableColumn id="18" name="heur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0">
    <tabColor rgb="FFFF0000"/>
    <pageSetUpPr fitToPage="1"/>
  </sheetPr>
  <dimension ref="A1:AN295"/>
  <sheetViews>
    <sheetView topLeftCell="A34" zoomScale="80" zoomScaleNormal="80" workbookViewId="0">
      <selection activeCell="A51" sqref="A51"/>
    </sheetView>
  </sheetViews>
  <sheetFormatPr baseColWidth="10" defaultColWidth="8.7265625" defaultRowHeight="14.5"/>
  <cols>
    <col min="1" max="1" width="6" bestFit="1" customWidth="1"/>
    <col min="2" max="2" width="13.54296875" bestFit="1" customWidth="1"/>
    <col min="3" max="3" width="6.90625" bestFit="1" customWidth="1"/>
    <col min="4" max="4" width="7.90625" bestFit="1" customWidth="1"/>
    <col min="5" max="5" width="10.1796875" bestFit="1" customWidth="1"/>
    <col min="6" max="6" width="9.1796875" bestFit="1" customWidth="1"/>
    <col min="7" max="7" width="13.36328125" bestFit="1" customWidth="1"/>
    <col min="8" max="8" width="11.7265625" bestFit="1" customWidth="1"/>
    <col min="9" max="9" width="7.36328125" bestFit="1" customWidth="1"/>
    <col min="10" max="10" width="12.1796875" bestFit="1" customWidth="1"/>
    <col min="11" max="11" width="6.81640625" bestFit="1" customWidth="1"/>
    <col min="12" max="12" width="5.6328125" bestFit="1" customWidth="1"/>
    <col min="13" max="13" width="7.26953125" bestFit="1" customWidth="1"/>
    <col min="14" max="14" width="6.36328125" bestFit="1" customWidth="1"/>
    <col min="15" max="15" width="8.36328125" bestFit="1" customWidth="1"/>
    <col min="16" max="16" width="6.26953125" bestFit="1" customWidth="1"/>
    <col min="17" max="17" width="6.7265625" bestFit="1" customWidth="1"/>
    <col min="18" max="21" width="15.90625" bestFit="1" customWidth="1"/>
    <col min="22" max="23" width="3.08984375" bestFit="1" customWidth="1"/>
    <col min="24" max="24" width="6.7265625" bestFit="1" customWidth="1"/>
    <col min="25" max="25" width="11" bestFit="1" customWidth="1"/>
    <col min="26" max="26" width="3.08984375" bestFit="1" customWidth="1"/>
    <col min="27" max="27" width="6.453125" bestFit="1" customWidth="1"/>
    <col min="28" max="28" width="5.453125" bestFit="1" customWidth="1"/>
    <col min="29" max="29" width="3.08984375" bestFit="1" customWidth="1"/>
    <col min="30" max="30" width="5.90625" bestFit="1" customWidth="1"/>
    <col min="31" max="31" width="3.08984375" bestFit="1" customWidth="1"/>
    <col min="32" max="32" width="8.54296875" bestFit="1" customWidth="1"/>
    <col min="33" max="33" width="3.08984375" bestFit="1" customWidth="1"/>
    <col min="34" max="34" width="5.1796875" bestFit="1" customWidth="1"/>
    <col min="35" max="35" width="3.08984375" bestFit="1" customWidth="1"/>
    <col min="36" max="36" width="8.36328125" bestFit="1" customWidth="1"/>
    <col min="37" max="37" width="3.08984375" bestFit="1" customWidth="1"/>
    <col min="38" max="38" width="7" bestFit="1" customWidth="1"/>
    <col min="39" max="39" width="3.08984375" bestFit="1" customWidth="1"/>
  </cols>
  <sheetData>
    <row r="1" spans="1:39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</row>
    <row r="2" spans="1:39">
      <c r="A2" s="8" t="s">
        <v>0</v>
      </c>
      <c r="B2" s="7" t="s">
        <v>61</v>
      </c>
      <c r="C2" s="7" t="s">
        <v>58</v>
      </c>
      <c r="D2" s="7" t="s">
        <v>59</v>
      </c>
      <c r="E2" s="7" t="s">
        <v>60</v>
      </c>
      <c r="F2" s="7" t="s">
        <v>1</v>
      </c>
      <c r="G2" s="7" t="s">
        <v>2</v>
      </c>
      <c r="H2" s="7" t="s">
        <v>62</v>
      </c>
      <c r="I2" s="4" t="s">
        <v>63</v>
      </c>
      <c r="J2" s="4" t="s">
        <v>64</v>
      </c>
      <c r="K2" s="7" t="s">
        <v>65</v>
      </c>
      <c r="L2" s="7" t="s">
        <v>66</v>
      </c>
      <c r="M2" s="7" t="s">
        <v>67</v>
      </c>
      <c r="N2" s="7" t="s">
        <v>68</v>
      </c>
      <c r="O2" s="5" t="s">
        <v>3</v>
      </c>
      <c r="P2" s="5" t="s">
        <v>69</v>
      </c>
      <c r="Q2" s="5" t="s">
        <v>70</v>
      </c>
      <c r="R2" s="5" t="s">
        <v>71</v>
      </c>
      <c r="S2" s="5" t="s">
        <v>72</v>
      </c>
      <c r="T2" s="5" t="s">
        <v>73</v>
      </c>
      <c r="U2" s="6" t="s">
        <v>74</v>
      </c>
      <c r="V2" s="15" t="s">
        <v>75</v>
      </c>
      <c r="W2" s="16" t="s">
        <v>76</v>
      </c>
      <c r="X2" s="46" t="s">
        <v>77</v>
      </c>
      <c r="Y2" s="46" t="s">
        <v>78</v>
      </c>
      <c r="AB2" t="s">
        <v>9</v>
      </c>
      <c r="AD2" t="s">
        <v>8</v>
      </c>
      <c r="AF2" t="s">
        <v>5</v>
      </c>
      <c r="AH2" t="s">
        <v>7</v>
      </c>
      <c r="AJ2" t="s">
        <v>6</v>
      </c>
      <c r="AL2" t="s">
        <v>4</v>
      </c>
    </row>
    <row r="3" spans="1:39">
      <c r="A3" s="52">
        <v>1</v>
      </c>
      <c r="B3" s="52" t="s">
        <v>33</v>
      </c>
      <c r="C3" s="52">
        <v>1</v>
      </c>
      <c r="D3" s="52">
        <v>10001</v>
      </c>
      <c r="E3" s="52">
        <v>220351001</v>
      </c>
      <c r="F3" s="52">
        <v>2503009</v>
      </c>
      <c r="G3" s="86">
        <v>43080</v>
      </c>
      <c r="H3" s="52"/>
      <c r="I3" s="52"/>
      <c r="J3" s="52"/>
      <c r="K3" s="87" t="s">
        <v>22</v>
      </c>
      <c r="L3" s="87">
        <v>0.64583333333333337</v>
      </c>
      <c r="M3" s="87">
        <v>0.6875</v>
      </c>
      <c r="N3" s="95" t="s">
        <v>23</v>
      </c>
      <c r="O3" s="119" t="s">
        <v>6</v>
      </c>
      <c r="P3" s="48"/>
      <c r="Q3" s="10" t="str">
        <f>IFERROR(VLOOKUP(A:A,#REF!,5,0),"")</f>
        <v/>
      </c>
      <c r="R3" s="26"/>
      <c r="S3" s="26"/>
      <c r="T3" s="12"/>
      <c r="U3" s="12"/>
      <c r="V3" s="12"/>
      <c r="W3" s="12"/>
      <c r="X3" s="106">
        <v>43103</v>
      </c>
      <c r="Y3" s="78" t="s">
        <v>11</v>
      </c>
      <c r="AC3" s="58" t="str">
        <f>IF(AB3,COUNTIF(AB$3:AB3,1)," ")</f>
        <v xml:space="preserve"> </v>
      </c>
      <c r="AE3" s="58" t="str">
        <f>IF(AD3,COUNTIF(AD$3:AD3,1)," ")</f>
        <v xml:space="preserve"> </v>
      </c>
      <c r="AG3" s="58" t="str">
        <f>IF(AF3,COUNTIF(AF$3:AF3,1)," ")</f>
        <v xml:space="preserve"> </v>
      </c>
      <c r="AI3" s="58" t="str">
        <f>IF(AH3,COUNTIF(AH$3:AH3,1)," ")</f>
        <v xml:space="preserve"> </v>
      </c>
      <c r="AJ3">
        <v>1</v>
      </c>
      <c r="AK3" s="58">
        <f>IF(AJ3,COUNTIF(AJ$3:AJ3,1)," ")</f>
        <v>1</v>
      </c>
      <c r="AM3" s="58" t="str">
        <f>IF(AL3,COUNTIF(AL$3:AL3,1)," ")</f>
        <v xml:space="preserve"> </v>
      </c>
    </row>
    <row r="4" spans="1:39">
      <c r="A4">
        <f>SUM(A3+1)</f>
        <v>2</v>
      </c>
      <c r="B4" s="52" t="s">
        <v>34</v>
      </c>
      <c r="C4" s="52">
        <f>SUM(C3+1)</f>
        <v>2</v>
      </c>
      <c r="D4" s="52">
        <f>SUM(D3+1)</f>
        <v>10002</v>
      </c>
      <c r="E4" s="52">
        <f>SUM(E3+1)</f>
        <v>220351002</v>
      </c>
      <c r="F4" s="52">
        <v>2503022</v>
      </c>
      <c r="G4" s="94">
        <v>42590</v>
      </c>
      <c r="H4" s="52"/>
      <c r="I4" s="52"/>
      <c r="J4" s="52"/>
      <c r="K4" s="87">
        <v>0.33333333333333331</v>
      </c>
      <c r="L4" s="87">
        <v>0.5</v>
      </c>
      <c r="M4" s="87">
        <v>0.54166666666666663</v>
      </c>
      <c r="N4" s="84">
        <v>0.58333333333333337</v>
      </c>
      <c r="O4" s="81" t="s">
        <v>4</v>
      </c>
      <c r="P4" s="2"/>
      <c r="Q4" s="19" t="str">
        <f>IFERROR(VLOOKUP(A:A,#REF!,5,0),"")</f>
        <v/>
      </c>
      <c r="R4" s="12"/>
      <c r="S4" s="12"/>
      <c r="T4" s="12"/>
      <c r="U4" s="12"/>
      <c r="V4" s="12"/>
      <c r="W4" s="12"/>
      <c r="X4" s="106">
        <v>43104</v>
      </c>
      <c r="Y4" s="104" t="s">
        <v>15</v>
      </c>
      <c r="AC4" s="58" t="str">
        <f>IF(AB4,COUNTIF(AB$3:AB4,1)," ")</f>
        <v xml:space="preserve"> </v>
      </c>
      <c r="AE4" s="58" t="str">
        <f>IF(AD4,COUNTIF(AD$3:AD4,1)," ")</f>
        <v xml:space="preserve"> </v>
      </c>
      <c r="AG4" s="58" t="str">
        <f>IF(AF4,COUNTIF(AF$3:AF4,1)," ")</f>
        <v xml:space="preserve"> </v>
      </c>
      <c r="AI4" s="58" t="str">
        <f>IF(AH4,COUNTIF(AH$3:AH4,1)," ")</f>
        <v xml:space="preserve"> </v>
      </c>
      <c r="AK4" s="58" t="str">
        <f>IF(AJ4,COUNTIF(AJ$3:AJ4,1)," ")</f>
        <v xml:space="preserve"> </v>
      </c>
      <c r="AL4">
        <v>1</v>
      </c>
      <c r="AM4" s="58">
        <f>IF(AL4,COUNTIF(AL$3:AL4,1)," ")</f>
        <v>1</v>
      </c>
    </row>
    <row r="5" spans="1:39">
      <c r="A5">
        <f t="shared" ref="A5:A68" si="0">SUM(A4+1)</f>
        <v>3</v>
      </c>
      <c r="B5" s="52" t="s">
        <v>35</v>
      </c>
      <c r="C5" s="52">
        <f t="shared" ref="C5:C68" si="1">SUM(C4+1)</f>
        <v>3</v>
      </c>
      <c r="D5" s="52">
        <f t="shared" ref="D5:D68" si="2">SUM(D4+1)</f>
        <v>10003</v>
      </c>
      <c r="E5" s="52">
        <f t="shared" ref="E5:E68" si="3">SUM(E4+1)</f>
        <v>220351003</v>
      </c>
      <c r="F5" s="52">
        <v>2503018</v>
      </c>
      <c r="G5" s="86">
        <v>43080</v>
      </c>
      <c r="H5" s="52"/>
      <c r="I5" s="52"/>
      <c r="J5" s="52"/>
      <c r="K5" s="87" t="s">
        <v>26</v>
      </c>
      <c r="L5" s="87">
        <v>0.58333333333333337</v>
      </c>
      <c r="M5" s="87">
        <v>0.625</v>
      </c>
      <c r="N5" s="87" t="s">
        <v>27</v>
      </c>
      <c r="O5" s="89" t="s">
        <v>6</v>
      </c>
      <c r="P5" s="2"/>
      <c r="Q5" s="19" t="str">
        <f>IFERROR(VLOOKUP(A:A,#REF!,5,0),"")</f>
        <v/>
      </c>
      <c r="R5" s="12"/>
      <c r="S5" s="12"/>
      <c r="T5" s="12"/>
      <c r="U5" s="12"/>
      <c r="V5" s="12"/>
      <c r="W5" s="12"/>
      <c r="X5" s="106">
        <v>43103</v>
      </c>
      <c r="Y5" s="104" t="s">
        <v>11</v>
      </c>
      <c r="AC5" s="58" t="str">
        <f>IF(AB5,COUNTIF(AB$3:AB5,1)," ")</f>
        <v xml:space="preserve"> </v>
      </c>
      <c r="AE5" s="58" t="str">
        <f>IF(AD5,COUNTIF(AD$3:AD5,1)," ")</f>
        <v xml:space="preserve"> </v>
      </c>
      <c r="AF5">
        <v>1</v>
      </c>
      <c r="AG5" s="58">
        <f>IF(AF5,COUNTIF(AF$3:AF5,1)," ")</f>
        <v>1</v>
      </c>
      <c r="AI5" s="58" t="str">
        <f>IF(AH5,COUNTIF(AH$3:AH5,1)," ")</f>
        <v xml:space="preserve"> </v>
      </c>
      <c r="AK5" s="58" t="str">
        <f>IF(AJ5,COUNTIF(AJ$3:AJ5,1)," ")</f>
        <v xml:space="preserve"> </v>
      </c>
      <c r="AM5" s="58" t="str">
        <f>IF(AL5,COUNTIF(AL$3:AL5,1)," ")</f>
        <v xml:space="preserve"> </v>
      </c>
    </row>
    <row r="6" spans="1:39">
      <c r="A6">
        <f t="shared" si="0"/>
        <v>4</v>
      </c>
      <c r="B6" s="52" t="s">
        <v>36</v>
      </c>
      <c r="C6" s="52">
        <f t="shared" si="1"/>
        <v>4</v>
      </c>
      <c r="D6" s="52">
        <f t="shared" si="2"/>
        <v>10004</v>
      </c>
      <c r="E6" s="52">
        <f t="shared" si="3"/>
        <v>220351004</v>
      </c>
      <c r="F6" s="52">
        <v>2503019</v>
      </c>
      <c r="G6" s="86">
        <v>43080</v>
      </c>
      <c r="H6" s="52"/>
      <c r="I6" s="52"/>
      <c r="J6" s="52"/>
      <c r="K6" s="87" t="s">
        <v>22</v>
      </c>
      <c r="L6" s="87">
        <v>0.64583333333333337</v>
      </c>
      <c r="M6" s="87">
        <v>0.6875</v>
      </c>
      <c r="N6" s="87" t="s">
        <v>23</v>
      </c>
      <c r="O6" s="89" t="s">
        <v>6</v>
      </c>
      <c r="P6" s="2"/>
      <c r="Q6" s="19" t="str">
        <f>IFERROR(VLOOKUP(A:A,#REF!,5,0),"")</f>
        <v/>
      </c>
      <c r="R6" s="26"/>
      <c r="S6" s="26"/>
      <c r="T6" s="12"/>
      <c r="U6" s="12"/>
      <c r="V6" s="12"/>
      <c r="W6" s="12"/>
      <c r="X6" s="106">
        <v>43103</v>
      </c>
      <c r="Y6" s="104" t="s">
        <v>11</v>
      </c>
      <c r="AC6" s="58" t="str">
        <f>IF(AB6,COUNTIF(AB$3:AB6,1)," ")</f>
        <v xml:space="preserve"> </v>
      </c>
      <c r="AE6" s="58" t="str">
        <f>IF(AD6,COUNTIF(AD$3:AD6,1)," ")</f>
        <v xml:space="preserve"> </v>
      </c>
      <c r="AG6" s="58" t="str">
        <f>IF(AF6,COUNTIF(AF$3:AF6,1)," ")</f>
        <v xml:space="preserve"> </v>
      </c>
      <c r="AI6" s="58" t="str">
        <f>IF(AH6,COUNTIF(AH$3:AH6,1)," ")</f>
        <v xml:space="preserve"> </v>
      </c>
      <c r="AK6" s="58" t="str">
        <f>IF(AJ6,COUNTIF(AJ$3:AJ6,1)," ")</f>
        <v xml:space="preserve"> </v>
      </c>
      <c r="AL6">
        <v>1</v>
      </c>
      <c r="AM6" s="58">
        <f>IF(AL6,COUNTIF(AL$3:AL6,1)," ")</f>
        <v>2</v>
      </c>
    </row>
    <row r="7" spans="1:39">
      <c r="A7">
        <f t="shared" si="0"/>
        <v>5</v>
      </c>
      <c r="B7" s="52" t="s">
        <v>37</v>
      </c>
      <c r="C7" s="52">
        <f t="shared" si="1"/>
        <v>5</v>
      </c>
      <c r="D7" s="52">
        <f t="shared" si="2"/>
        <v>10005</v>
      </c>
      <c r="E7" s="52">
        <f t="shared" si="3"/>
        <v>220351005</v>
      </c>
      <c r="F7" s="52">
        <v>2503016</v>
      </c>
      <c r="G7" s="86">
        <v>43080</v>
      </c>
      <c r="H7" s="52"/>
      <c r="I7" s="52"/>
      <c r="J7" s="52"/>
      <c r="K7" s="87" t="s">
        <v>24</v>
      </c>
      <c r="L7" s="87">
        <v>0.66666666666666663</v>
      </c>
      <c r="M7" s="87">
        <v>0.70833333333333337</v>
      </c>
      <c r="N7" s="87" t="s">
        <v>25</v>
      </c>
      <c r="O7" s="89" t="s">
        <v>6</v>
      </c>
      <c r="P7" s="2"/>
      <c r="Q7" s="19" t="str">
        <f>IFERROR(VLOOKUP(A:A,#REF!,5,0),"")</f>
        <v/>
      </c>
      <c r="R7" s="12"/>
      <c r="S7" s="12"/>
      <c r="T7" s="12"/>
      <c r="U7" s="12"/>
      <c r="V7" s="12"/>
      <c r="W7" s="12"/>
      <c r="X7" s="106">
        <v>43103</v>
      </c>
      <c r="Y7" s="104" t="s">
        <v>11</v>
      </c>
      <c r="AC7" s="58" t="str">
        <f>IF(AB7,COUNTIF(AB$3:AB7,1)," ")</f>
        <v xml:space="preserve"> </v>
      </c>
      <c r="AE7" s="58" t="str">
        <f>IF(AD7,COUNTIF(AD$3:AD7,1)," ")</f>
        <v xml:space="preserve"> </v>
      </c>
      <c r="AG7" s="58" t="str">
        <f>IF(AF7,COUNTIF(AF$3:AF7,1)," ")</f>
        <v xml:space="preserve"> </v>
      </c>
      <c r="AI7" s="58" t="str">
        <f>IF(AH7,COUNTIF(AH$3:AH7,1)," ")</f>
        <v xml:space="preserve"> </v>
      </c>
      <c r="AK7" s="58" t="str">
        <f>IF(AJ7,COUNTIF(AJ$3:AJ7,1)," ")</f>
        <v xml:space="preserve"> </v>
      </c>
      <c r="AL7">
        <v>1</v>
      </c>
      <c r="AM7" s="58">
        <f>IF(AL7,COUNTIF(AL$3:AL7,1)," ")</f>
        <v>3</v>
      </c>
    </row>
    <row r="8" spans="1:39">
      <c r="A8">
        <f t="shared" si="0"/>
        <v>6</v>
      </c>
      <c r="B8" s="82" t="s">
        <v>38</v>
      </c>
      <c r="C8" s="52">
        <f t="shared" si="1"/>
        <v>6</v>
      </c>
      <c r="D8" s="52">
        <f t="shared" si="2"/>
        <v>10006</v>
      </c>
      <c r="E8" s="52">
        <f t="shared" si="3"/>
        <v>220351006</v>
      </c>
      <c r="F8" s="52">
        <v>2503008</v>
      </c>
      <c r="G8" s="88">
        <v>42296</v>
      </c>
      <c r="H8" s="82"/>
      <c r="I8" s="82"/>
      <c r="J8" s="52"/>
      <c r="K8" s="84">
        <v>0.41666666666666669</v>
      </c>
      <c r="L8" s="84">
        <v>0.58333333333333337</v>
      </c>
      <c r="M8" s="84">
        <v>0.625</v>
      </c>
      <c r="N8" s="84">
        <v>0.79166666666666663</v>
      </c>
      <c r="O8" s="81" t="s">
        <v>7</v>
      </c>
      <c r="P8" s="2"/>
      <c r="Q8" s="19" t="str">
        <f>IFERROR(VLOOKUP(A:A,#REF!,5,0),"")</f>
        <v/>
      </c>
      <c r="R8" s="12"/>
      <c r="S8" s="12"/>
      <c r="T8" s="12"/>
      <c r="U8" s="12"/>
      <c r="V8" s="12"/>
      <c r="W8" s="12"/>
      <c r="X8" s="106">
        <v>43103</v>
      </c>
      <c r="Y8" s="104" t="s">
        <v>10</v>
      </c>
      <c r="AC8" s="58" t="str">
        <f>IF(AB8,COUNTIF(AB$3:AB8,1)," ")</f>
        <v xml:space="preserve"> </v>
      </c>
      <c r="AE8" s="58" t="str">
        <f>IF(AD8,COUNTIF(AD$3:AD8,1)," ")</f>
        <v xml:space="preserve"> </v>
      </c>
      <c r="AG8" s="58" t="str">
        <f>IF(AF8,COUNTIF(AF$3:AF8,1)," ")</f>
        <v xml:space="preserve"> </v>
      </c>
      <c r="AH8">
        <v>1</v>
      </c>
      <c r="AI8" s="58">
        <f>IF(AH8,COUNTIF(AH$3:AH8,1)," ")</f>
        <v>1</v>
      </c>
      <c r="AK8" s="58" t="str">
        <f>IF(AJ8,COUNTIF(AJ$3:AJ8,1)," ")</f>
        <v xml:space="preserve"> </v>
      </c>
      <c r="AL8">
        <v>1</v>
      </c>
      <c r="AM8" s="58">
        <f>IF(AL8,COUNTIF(AL$3:AL8,1)," ")</f>
        <v>4</v>
      </c>
    </row>
    <row r="9" spans="1:39">
      <c r="A9">
        <f t="shared" si="0"/>
        <v>7</v>
      </c>
      <c r="B9" s="82" t="s">
        <v>39</v>
      </c>
      <c r="C9" s="52">
        <f t="shared" si="1"/>
        <v>7</v>
      </c>
      <c r="D9" s="52">
        <f t="shared" si="2"/>
        <v>10007</v>
      </c>
      <c r="E9" s="52">
        <f t="shared" si="3"/>
        <v>220351007</v>
      </c>
      <c r="F9" s="52">
        <v>2503037</v>
      </c>
      <c r="G9" s="88">
        <v>42366</v>
      </c>
      <c r="H9" s="82"/>
      <c r="I9" s="82"/>
      <c r="J9" s="52"/>
      <c r="K9" s="84">
        <v>0.33333333333333331</v>
      </c>
      <c r="L9" s="84">
        <v>0.5</v>
      </c>
      <c r="M9" s="84">
        <v>0.54166666666666663</v>
      </c>
      <c r="N9" s="84">
        <v>0.70833333333333337</v>
      </c>
      <c r="O9" s="81" t="s">
        <v>4</v>
      </c>
      <c r="P9" s="2"/>
      <c r="Q9" s="19" t="str">
        <f>IFERROR(VLOOKUP(A:A,#REF!,5,0),"")</f>
        <v/>
      </c>
      <c r="R9" s="12"/>
      <c r="S9" s="12"/>
      <c r="T9" s="12"/>
      <c r="U9" s="12"/>
      <c r="V9" s="12"/>
      <c r="W9" s="12"/>
      <c r="X9" s="106">
        <v>43104</v>
      </c>
      <c r="Y9" s="104" t="s">
        <v>10</v>
      </c>
      <c r="AC9" s="58" t="str">
        <f>IF(AB9,COUNTIF(AB$3:AB9,1)," ")</f>
        <v xml:space="preserve"> </v>
      </c>
      <c r="AE9" s="58" t="str">
        <f>IF(AD9,COUNTIF(AD$3:AD9,1)," ")</f>
        <v xml:space="preserve"> </v>
      </c>
      <c r="AG9" s="58" t="str">
        <f>IF(AF9,COUNTIF(AF$3:AF9,1)," ")</f>
        <v xml:space="preserve"> </v>
      </c>
      <c r="AI9" s="58" t="str">
        <f>IF(AH9,COUNTIF(AH$3:AH9,1)," ")</f>
        <v xml:space="preserve"> </v>
      </c>
      <c r="AK9" s="58" t="str">
        <f>IF(AJ9,COUNTIF(AJ$3:AJ9,1)," ")</f>
        <v xml:space="preserve"> </v>
      </c>
      <c r="AL9">
        <v>1</v>
      </c>
      <c r="AM9" s="58">
        <f>IF(AL9,COUNTIF(AL$3:AL9,1)," ")</f>
        <v>5</v>
      </c>
    </row>
    <row r="10" spans="1:39">
      <c r="A10">
        <f t="shared" si="0"/>
        <v>8</v>
      </c>
      <c r="B10" s="52" t="s">
        <v>40</v>
      </c>
      <c r="C10" s="52">
        <f t="shared" si="1"/>
        <v>8</v>
      </c>
      <c r="D10" s="52">
        <f t="shared" si="2"/>
        <v>10008</v>
      </c>
      <c r="E10" s="52">
        <f t="shared" si="3"/>
        <v>220351008</v>
      </c>
      <c r="F10" s="52">
        <v>2503024</v>
      </c>
      <c r="G10" s="86">
        <v>43080</v>
      </c>
      <c r="H10" s="52"/>
      <c r="I10" s="52"/>
      <c r="J10" s="52"/>
      <c r="K10" s="87" t="s">
        <v>20</v>
      </c>
      <c r="L10" s="87">
        <v>0.60416666666666663</v>
      </c>
      <c r="M10" s="87">
        <v>0.64583333333333337</v>
      </c>
      <c r="N10" s="87" t="s">
        <v>19</v>
      </c>
      <c r="O10" s="89" t="s">
        <v>7</v>
      </c>
      <c r="P10" s="2"/>
      <c r="Q10" s="19" t="str">
        <f>IFERROR(VLOOKUP(A:A,#REF!,5,0),"")</f>
        <v/>
      </c>
      <c r="R10" s="26"/>
      <c r="S10" s="26"/>
      <c r="T10" s="12"/>
      <c r="U10" s="12"/>
      <c r="V10" s="12"/>
      <c r="W10" s="12"/>
      <c r="X10" s="106">
        <v>43103</v>
      </c>
      <c r="Y10" s="104" t="s">
        <v>11</v>
      </c>
      <c r="AC10" s="58" t="str">
        <f>IF(AB10,COUNTIF(AB$3:AB10,1)," ")</f>
        <v xml:space="preserve"> </v>
      </c>
      <c r="AE10" s="58" t="str">
        <f>IF(AD10,COUNTIF(AD$3:AD10,1)," ")</f>
        <v xml:space="preserve"> </v>
      </c>
      <c r="AF10">
        <v>1</v>
      </c>
      <c r="AG10" s="58">
        <f>IF(AF10,COUNTIF(AF$3:AF10,1)," ")</f>
        <v>2</v>
      </c>
      <c r="AI10" s="58" t="str">
        <f>IF(AH10,COUNTIF(AH$3:AH10,1)," ")</f>
        <v xml:space="preserve"> </v>
      </c>
      <c r="AK10" s="58" t="str">
        <f>IF(AJ10,COUNTIF(AJ$3:AJ10,1)," ")</f>
        <v xml:space="preserve"> </v>
      </c>
      <c r="AM10" s="58" t="str">
        <f>IF(AL10,COUNTIF(AL$3:AL10,1)," ")</f>
        <v xml:space="preserve"> </v>
      </c>
    </row>
    <row r="11" spans="1:39">
      <c r="A11">
        <f t="shared" si="0"/>
        <v>9</v>
      </c>
      <c r="B11" s="52" t="s">
        <v>41</v>
      </c>
      <c r="C11" s="52">
        <f t="shared" si="1"/>
        <v>9</v>
      </c>
      <c r="D11" s="52">
        <f t="shared" si="2"/>
        <v>10009</v>
      </c>
      <c r="E11" s="52">
        <f t="shared" si="3"/>
        <v>220351009</v>
      </c>
      <c r="F11" s="52">
        <v>2503013</v>
      </c>
      <c r="G11" s="86">
        <v>43080</v>
      </c>
      <c r="H11" s="52"/>
      <c r="I11" s="52"/>
      <c r="J11" s="52"/>
      <c r="K11" s="87" t="s">
        <v>22</v>
      </c>
      <c r="L11" s="87">
        <v>0.64583333333333337</v>
      </c>
      <c r="M11" s="87">
        <v>0.6875</v>
      </c>
      <c r="N11" s="87" t="s">
        <v>23</v>
      </c>
      <c r="O11" s="89" t="s">
        <v>6</v>
      </c>
      <c r="P11" s="2"/>
      <c r="Q11" s="19" t="str">
        <f>IFERROR(VLOOKUP(A:A,#REF!,5,0),"")</f>
        <v/>
      </c>
      <c r="R11" s="24"/>
      <c r="S11" s="24"/>
      <c r="T11" s="12"/>
      <c r="U11" s="12"/>
      <c r="V11" s="12"/>
      <c r="W11" s="12"/>
      <c r="X11" s="106">
        <v>43103</v>
      </c>
      <c r="Y11" s="104" t="s">
        <v>11</v>
      </c>
      <c r="AC11" s="58" t="str">
        <f>IF(AB11,COUNTIF(AB$3:AB11,1)," ")</f>
        <v xml:space="preserve"> </v>
      </c>
      <c r="AE11" s="58" t="str">
        <f>IF(AD11,COUNTIF(AD$3:AD11,1)," ")</f>
        <v xml:space="preserve"> </v>
      </c>
      <c r="AG11" s="58" t="str">
        <f>IF(AF11,COUNTIF(AF$3:AF11,1)," ")</f>
        <v xml:space="preserve"> </v>
      </c>
      <c r="AI11" s="58" t="str">
        <f>IF(AH11,COUNTIF(AH$3:AH11,1)," ")</f>
        <v xml:space="preserve"> </v>
      </c>
      <c r="AJ11">
        <v>1</v>
      </c>
      <c r="AK11" s="58">
        <f>IF(AJ11,COUNTIF(AJ$3:AJ11,1)," ")</f>
        <v>2</v>
      </c>
      <c r="AM11" s="58" t="str">
        <f>IF(AL11,COUNTIF(AL$3:AL11,1)," ")</f>
        <v xml:space="preserve"> </v>
      </c>
    </row>
    <row r="12" spans="1:39">
      <c r="A12">
        <f t="shared" si="0"/>
        <v>10</v>
      </c>
      <c r="B12" s="90" t="s">
        <v>42</v>
      </c>
      <c r="C12" s="52">
        <f t="shared" si="1"/>
        <v>10</v>
      </c>
      <c r="D12" s="52">
        <f t="shared" si="2"/>
        <v>10010</v>
      </c>
      <c r="E12" s="52">
        <f t="shared" si="3"/>
        <v>220351010</v>
      </c>
      <c r="F12" s="90">
        <v>2503012</v>
      </c>
      <c r="G12" s="91">
        <v>43080</v>
      </c>
      <c r="H12" s="90"/>
      <c r="I12" s="90"/>
      <c r="J12" s="90"/>
      <c r="K12" s="92" t="s">
        <v>22</v>
      </c>
      <c r="L12" s="92">
        <v>0.64583333333333337</v>
      </c>
      <c r="M12" s="92">
        <v>0.6875</v>
      </c>
      <c r="N12" s="92" t="s">
        <v>23</v>
      </c>
      <c r="O12" s="93" t="s">
        <v>7</v>
      </c>
      <c r="P12" s="9"/>
      <c r="Q12" s="50" t="str">
        <f>IFERROR(VLOOKUP(A:A,#REF!,5,0),"")</f>
        <v/>
      </c>
      <c r="R12" s="51"/>
      <c r="S12" s="51"/>
      <c r="T12" s="41"/>
      <c r="U12" s="41"/>
      <c r="V12" s="12"/>
      <c r="W12" s="12"/>
      <c r="X12" s="106">
        <v>43103</v>
      </c>
      <c r="Y12" s="104" t="s">
        <v>11</v>
      </c>
      <c r="AC12" s="58" t="str">
        <f>IF(AB12,COUNTIF(AB$3:AB12,1)," ")</f>
        <v xml:space="preserve"> </v>
      </c>
      <c r="AE12" s="58" t="str">
        <f>IF(AD12,COUNTIF(AD$3:AD12,1)," ")</f>
        <v xml:space="preserve"> </v>
      </c>
      <c r="AF12">
        <v>1</v>
      </c>
      <c r="AG12" s="58">
        <f>IF(AF12,COUNTIF(AF$3:AF12,1)," ")</f>
        <v>3</v>
      </c>
      <c r="AI12" s="58" t="str">
        <f>IF(AH12,COUNTIF(AH$3:AH12,1)," ")</f>
        <v xml:space="preserve"> </v>
      </c>
      <c r="AK12" s="58" t="str">
        <f>IF(AJ12,COUNTIF(AJ$3:AJ12,1)," ")</f>
        <v xml:space="preserve"> </v>
      </c>
      <c r="AM12" s="58" t="str">
        <f>IF(AL12,COUNTIF(AL$3:AL12,1)," ")</f>
        <v xml:space="preserve"> </v>
      </c>
    </row>
    <row r="13" spans="1:39">
      <c r="A13">
        <f t="shared" si="0"/>
        <v>11</v>
      </c>
      <c r="B13" s="82" t="s">
        <v>43</v>
      </c>
      <c r="C13" s="52">
        <f t="shared" si="1"/>
        <v>11</v>
      </c>
      <c r="D13" s="52">
        <f t="shared" si="2"/>
        <v>10011</v>
      </c>
      <c r="E13" s="52">
        <f t="shared" si="3"/>
        <v>220351011</v>
      </c>
      <c r="F13" s="52">
        <v>2503195</v>
      </c>
      <c r="G13" s="88">
        <v>42296</v>
      </c>
      <c r="H13" s="82"/>
      <c r="I13" s="82"/>
      <c r="J13" s="52"/>
      <c r="K13" s="84">
        <v>0.33333333333333331</v>
      </c>
      <c r="L13" s="84">
        <v>0.5</v>
      </c>
      <c r="M13" s="84">
        <v>0.54166666666666663</v>
      </c>
      <c r="N13" s="84">
        <v>0.70833333333333337</v>
      </c>
      <c r="O13" s="118" t="s">
        <v>5</v>
      </c>
      <c r="P13" s="2"/>
      <c r="Q13" s="19" t="str">
        <f>IFERROR(VLOOKUP(A:A,#REF!,5,0),"")</f>
        <v/>
      </c>
      <c r="R13" s="12"/>
      <c r="S13" s="12"/>
      <c r="T13" s="12"/>
      <c r="U13" s="12"/>
      <c r="V13" s="12"/>
      <c r="W13" s="12"/>
      <c r="X13" s="106">
        <v>43104</v>
      </c>
      <c r="Y13" s="104" t="s">
        <v>16</v>
      </c>
      <c r="AC13" s="58" t="str">
        <f>IF(AB13,COUNTIF(AB$3:AB13,1)," ")</f>
        <v xml:space="preserve"> </v>
      </c>
      <c r="AE13" s="58" t="str">
        <f>IF(AD13,COUNTIF(AD$3:AD13,1)," ")</f>
        <v xml:space="preserve"> </v>
      </c>
      <c r="AG13" s="58" t="str">
        <f>IF(AF13,COUNTIF(AF$3:AF13,1)," ")</f>
        <v xml:space="preserve"> </v>
      </c>
      <c r="AI13" s="58" t="str">
        <f>IF(AH13,COUNTIF(AH$3:AH13,1)," ")</f>
        <v xml:space="preserve"> </v>
      </c>
      <c r="AK13" s="58" t="str">
        <f>IF(AJ13,COUNTIF(AJ$3:AJ13,1)," ")</f>
        <v xml:space="preserve"> </v>
      </c>
      <c r="AL13">
        <v>1</v>
      </c>
      <c r="AM13" s="58">
        <f>IF(AL13,COUNTIF(AL$3:AL13,1)," ")</f>
        <v>6</v>
      </c>
    </row>
    <row r="14" spans="1:39">
      <c r="A14">
        <f t="shared" si="0"/>
        <v>12</v>
      </c>
      <c r="B14" s="82" t="s">
        <v>44</v>
      </c>
      <c r="C14" s="52">
        <f t="shared" si="1"/>
        <v>12</v>
      </c>
      <c r="D14" s="52">
        <f t="shared" si="2"/>
        <v>10012</v>
      </c>
      <c r="E14" s="52">
        <f t="shared" si="3"/>
        <v>220351012</v>
      </c>
      <c r="F14" s="52">
        <v>2503036</v>
      </c>
      <c r="G14" s="88">
        <v>42296</v>
      </c>
      <c r="H14" s="82"/>
      <c r="I14" s="82"/>
      <c r="J14" s="52"/>
      <c r="K14" s="84">
        <v>0.35416666666666669</v>
      </c>
      <c r="L14" s="84">
        <v>0.52083333333333337</v>
      </c>
      <c r="M14" s="84">
        <v>0.5625</v>
      </c>
      <c r="N14" s="84">
        <v>0.72916666666666663</v>
      </c>
      <c r="O14" s="81" t="s">
        <v>4</v>
      </c>
      <c r="P14" s="2"/>
      <c r="Q14" s="19" t="str">
        <f>IFERROR(VLOOKUP(A:A,#REF!,5,0),"")</f>
        <v/>
      </c>
      <c r="R14" s="12"/>
      <c r="S14" s="12"/>
      <c r="T14" s="12"/>
      <c r="U14" s="12"/>
      <c r="V14" s="12"/>
      <c r="W14" s="12"/>
      <c r="X14" s="106">
        <v>43105</v>
      </c>
      <c r="Y14" s="104" t="s">
        <v>15</v>
      </c>
      <c r="AC14" s="58" t="str">
        <f>IF(AB14,COUNTIF(AB$3:AB14,1)," ")</f>
        <v xml:space="preserve"> </v>
      </c>
      <c r="AE14" s="58" t="str">
        <f>IF(AD14,COUNTIF(AD$3:AD14,1)," ")</f>
        <v xml:space="preserve"> </v>
      </c>
      <c r="AF14">
        <v>1</v>
      </c>
      <c r="AG14" s="58">
        <f>IF(AF14,COUNTIF(AF$3:AF14,1)," ")</f>
        <v>4</v>
      </c>
      <c r="AI14" s="58" t="str">
        <f>IF(AH14,COUNTIF(AH$3:AH14,1)," ")</f>
        <v xml:space="preserve"> </v>
      </c>
      <c r="AK14" s="58" t="str">
        <f>IF(AJ14,COUNTIF(AJ$3:AJ14,1)," ")</f>
        <v xml:space="preserve"> </v>
      </c>
      <c r="AM14" s="58" t="str">
        <f>IF(AL14,COUNTIF(AL$3:AL14,1)," ")</f>
        <v xml:space="preserve"> </v>
      </c>
    </row>
    <row r="15" spans="1:39">
      <c r="A15">
        <f t="shared" si="0"/>
        <v>13</v>
      </c>
      <c r="B15" s="52" t="s">
        <v>45</v>
      </c>
      <c r="C15" s="52">
        <f t="shared" si="1"/>
        <v>13</v>
      </c>
      <c r="D15" s="52">
        <f t="shared" si="2"/>
        <v>10013</v>
      </c>
      <c r="E15" s="52">
        <f t="shared" si="3"/>
        <v>220351013</v>
      </c>
      <c r="F15" s="52">
        <v>2503034</v>
      </c>
      <c r="G15" s="86">
        <v>43080</v>
      </c>
      <c r="H15" s="52"/>
      <c r="I15" s="52"/>
      <c r="J15" s="52"/>
      <c r="K15" s="87" t="s">
        <v>21</v>
      </c>
      <c r="L15" s="87">
        <v>0.60416666666666663</v>
      </c>
      <c r="M15" s="87">
        <v>0.64583333333333337</v>
      </c>
      <c r="N15" s="87" t="s">
        <v>19</v>
      </c>
      <c r="O15" s="89" t="s">
        <v>6</v>
      </c>
      <c r="P15" s="2"/>
      <c r="Q15" s="19" t="str">
        <f>IFERROR(VLOOKUP(A:A,#REF!,5,0),"")</f>
        <v/>
      </c>
      <c r="R15" s="26"/>
      <c r="S15" s="26"/>
      <c r="T15" s="12"/>
      <c r="U15" s="12"/>
      <c r="V15" s="12"/>
      <c r="W15" s="12"/>
      <c r="X15" s="106">
        <v>43103</v>
      </c>
      <c r="Y15" s="104" t="s">
        <v>11</v>
      </c>
      <c r="AC15" s="58" t="str">
        <f>IF(AB15,COUNTIF(AB$3:AB15,1)," ")</f>
        <v xml:space="preserve"> </v>
      </c>
      <c r="AE15" s="58" t="str">
        <f>IF(AD15,COUNTIF(AD$3:AD15,1)," ")</f>
        <v xml:space="preserve"> </v>
      </c>
      <c r="AF15">
        <v>1</v>
      </c>
      <c r="AG15" s="58">
        <f>IF(AF15,COUNTIF(AF$3:AF15,1)," ")</f>
        <v>5</v>
      </c>
      <c r="AI15" s="58" t="str">
        <f>IF(AH15,COUNTIF(AH$3:AH15,1)," ")</f>
        <v xml:space="preserve"> </v>
      </c>
      <c r="AK15" s="58" t="str">
        <f>IF(AJ15,COUNTIF(AJ$3:AJ15,1)," ")</f>
        <v xml:space="preserve"> </v>
      </c>
      <c r="AM15" s="58" t="str">
        <f>IF(AL15,COUNTIF(AL$3:AL15,1)," ")</f>
        <v xml:space="preserve"> </v>
      </c>
    </row>
    <row r="16" spans="1:39">
      <c r="A16">
        <f t="shared" si="0"/>
        <v>14</v>
      </c>
      <c r="B16" s="52" t="s">
        <v>46</v>
      </c>
      <c r="C16" s="52">
        <f t="shared" si="1"/>
        <v>14</v>
      </c>
      <c r="D16" s="52">
        <f t="shared" si="2"/>
        <v>10014</v>
      </c>
      <c r="E16" s="52">
        <f t="shared" si="3"/>
        <v>220351014</v>
      </c>
      <c r="F16" s="52">
        <v>2503188</v>
      </c>
      <c r="G16" s="86">
        <v>42366</v>
      </c>
      <c r="H16" s="52"/>
      <c r="I16" s="52"/>
      <c r="J16" s="52"/>
      <c r="K16" s="87">
        <v>0.66666666666666663</v>
      </c>
      <c r="L16" s="87">
        <v>0.875</v>
      </c>
      <c r="M16" s="52"/>
      <c r="N16" s="87">
        <v>0.875</v>
      </c>
      <c r="O16" s="118" t="s">
        <v>5</v>
      </c>
      <c r="P16" s="2"/>
      <c r="Q16" s="19" t="str">
        <f>IFERROR(VLOOKUP(A:A,#REF!,5,0),"")</f>
        <v/>
      </c>
      <c r="R16" s="12"/>
      <c r="S16" s="12"/>
      <c r="T16" s="12"/>
      <c r="U16" s="12"/>
      <c r="V16" s="12"/>
      <c r="W16" s="12"/>
      <c r="X16" s="106">
        <v>43105</v>
      </c>
      <c r="Y16" s="104" t="s">
        <v>12</v>
      </c>
      <c r="AC16" s="58" t="str">
        <f>IF(AB16,COUNTIF(AB$3:AB16,1)," ")</f>
        <v xml:space="preserve"> </v>
      </c>
      <c r="AE16" s="58" t="str">
        <f>IF(AD16,COUNTIF(AD$3:AD16,1)," ")</f>
        <v xml:space="preserve"> </v>
      </c>
      <c r="AG16" s="58" t="str">
        <f>IF(AF16,COUNTIF(AF$3:AF16,1)," ")</f>
        <v xml:space="preserve"> </v>
      </c>
      <c r="AI16" s="58" t="str">
        <f>IF(AH16,COUNTIF(AH$3:AH16,1)," ")</f>
        <v xml:space="preserve"> </v>
      </c>
      <c r="AK16" s="58" t="str">
        <f>IF(AJ16,COUNTIF(AJ$3:AJ16,1)," ")</f>
        <v xml:space="preserve"> </v>
      </c>
      <c r="AL16">
        <v>1</v>
      </c>
      <c r="AM16" s="58">
        <f>IF(AL16,COUNTIF(AL$3:AL16,1)," ")</f>
        <v>7</v>
      </c>
    </row>
    <row r="17" spans="1:39">
      <c r="A17">
        <f t="shared" si="0"/>
        <v>15</v>
      </c>
      <c r="B17" s="82" t="s">
        <v>47</v>
      </c>
      <c r="C17" s="52">
        <f t="shared" si="1"/>
        <v>15</v>
      </c>
      <c r="D17" s="52">
        <f t="shared" si="2"/>
        <v>10015</v>
      </c>
      <c r="E17" s="52">
        <f t="shared" si="3"/>
        <v>220351015</v>
      </c>
      <c r="F17" s="52">
        <v>2503026</v>
      </c>
      <c r="G17" s="88">
        <v>42296</v>
      </c>
      <c r="H17" s="52"/>
      <c r="I17" s="82"/>
      <c r="J17" s="52"/>
      <c r="K17" s="84">
        <v>0.375</v>
      </c>
      <c r="L17" s="84">
        <v>0.54166666666666663</v>
      </c>
      <c r="M17" s="84">
        <v>0.58333333333333337</v>
      </c>
      <c r="N17" s="84">
        <v>0.75</v>
      </c>
      <c r="O17" s="81" t="s">
        <v>4</v>
      </c>
      <c r="P17" s="2"/>
      <c r="Q17" s="19" t="str">
        <f>IFERROR(VLOOKUP(A:A,#REF!,5,0),"")</f>
        <v/>
      </c>
      <c r="R17" s="12"/>
      <c r="S17" s="12"/>
      <c r="T17" s="12"/>
      <c r="U17" s="12"/>
      <c r="V17" s="12"/>
      <c r="W17" s="12"/>
      <c r="X17" s="106">
        <v>0</v>
      </c>
      <c r="Y17" s="104">
        <v>0</v>
      </c>
      <c r="AC17" s="58" t="str">
        <f>IF(AB17,COUNTIF(AB$3:AB17,1)," ")</f>
        <v xml:space="preserve"> </v>
      </c>
      <c r="AE17" s="58" t="str">
        <f>IF(AD17,COUNTIF(AD$3:AD17,1)," ")</f>
        <v xml:space="preserve"> </v>
      </c>
      <c r="AG17" s="58" t="str">
        <f>IF(AF17,COUNTIF(AF$3:AF17,1)," ")</f>
        <v xml:space="preserve"> </v>
      </c>
      <c r="AI17" s="58" t="str">
        <f>IF(AH17,COUNTIF(AH$3:AH17,1)," ")</f>
        <v xml:space="preserve"> </v>
      </c>
      <c r="AK17" s="58" t="str">
        <f>IF(AJ17,COUNTIF(AJ$3:AJ17,1)," ")</f>
        <v xml:space="preserve"> </v>
      </c>
      <c r="AL17">
        <v>1</v>
      </c>
      <c r="AM17" s="58">
        <f>IF(AL17,COUNTIF(AL$3:AL17,1)," ")</f>
        <v>8</v>
      </c>
    </row>
    <row r="18" spans="1:39">
      <c r="A18">
        <f t="shared" si="0"/>
        <v>16</v>
      </c>
      <c r="B18" s="52" t="s">
        <v>48</v>
      </c>
      <c r="C18" s="52">
        <f t="shared" si="1"/>
        <v>16</v>
      </c>
      <c r="D18" s="52">
        <f t="shared" si="2"/>
        <v>10016</v>
      </c>
      <c r="E18" s="52">
        <f t="shared" si="3"/>
        <v>220351016</v>
      </c>
      <c r="F18" s="52">
        <v>2503073</v>
      </c>
      <c r="G18" s="94">
        <v>42513</v>
      </c>
      <c r="H18" s="52"/>
      <c r="I18" s="52"/>
      <c r="J18" s="52"/>
      <c r="K18" s="87">
        <v>0.33333333333333331</v>
      </c>
      <c r="L18" s="87">
        <v>0.5</v>
      </c>
      <c r="M18" s="87">
        <v>0.54166666666666663</v>
      </c>
      <c r="N18" s="87">
        <v>0.70833333333333337</v>
      </c>
      <c r="O18" s="81" t="s">
        <v>4</v>
      </c>
      <c r="P18" s="2"/>
      <c r="Q18" s="19" t="str">
        <f>IFERROR(VLOOKUP(A:A,#REF!,5,0),"")</f>
        <v/>
      </c>
      <c r="R18" s="12"/>
      <c r="S18" s="12"/>
      <c r="T18" s="12"/>
      <c r="U18" s="12"/>
      <c r="V18" s="12"/>
      <c r="W18" s="12"/>
      <c r="X18" s="106">
        <v>43105</v>
      </c>
      <c r="Y18" s="104" t="s">
        <v>15</v>
      </c>
      <c r="AC18" s="58" t="str">
        <f>IF(AB18,COUNTIF(AB$3:AB18,1)," ")</f>
        <v xml:space="preserve"> </v>
      </c>
      <c r="AE18" s="58" t="str">
        <f>IF(AD18,COUNTIF(AD$3:AD18,1)," ")</f>
        <v xml:space="preserve"> </v>
      </c>
      <c r="AG18" s="58" t="str">
        <f>IF(AF18,COUNTIF(AF$3:AF18,1)," ")</f>
        <v xml:space="preserve"> </v>
      </c>
      <c r="AH18">
        <v>1</v>
      </c>
      <c r="AI18" s="58">
        <f>IF(AH18,COUNTIF(AH$3:AH18,1)," ")</f>
        <v>2</v>
      </c>
      <c r="AK18" s="58" t="str">
        <f>IF(AJ18,COUNTIF(AJ$3:AJ18,1)," ")</f>
        <v xml:space="preserve"> </v>
      </c>
      <c r="AM18" s="58" t="str">
        <f>IF(AL18,COUNTIF(AL$3:AL18,1)," ")</f>
        <v xml:space="preserve"> </v>
      </c>
    </row>
    <row r="19" spans="1:39">
      <c r="A19">
        <f t="shared" si="0"/>
        <v>17</v>
      </c>
      <c r="B19" s="52" t="s">
        <v>49</v>
      </c>
      <c r="C19" s="52">
        <f t="shared" si="1"/>
        <v>17</v>
      </c>
      <c r="D19" s="52">
        <f t="shared" si="2"/>
        <v>10017</v>
      </c>
      <c r="E19" s="52">
        <f t="shared" si="3"/>
        <v>220351017</v>
      </c>
      <c r="F19" s="52">
        <v>2503048</v>
      </c>
      <c r="G19" s="86">
        <v>43080</v>
      </c>
      <c r="H19" s="52"/>
      <c r="I19" s="52"/>
      <c r="J19" s="52"/>
      <c r="K19" s="87" t="s">
        <v>21</v>
      </c>
      <c r="L19" s="87">
        <v>0.60416666666666663</v>
      </c>
      <c r="M19" s="87">
        <v>0.64583333333333337</v>
      </c>
      <c r="N19" s="87" t="s">
        <v>19</v>
      </c>
      <c r="O19" s="89" t="s">
        <v>6</v>
      </c>
      <c r="P19" s="2"/>
      <c r="Q19" s="27" t="str">
        <f>IFERROR(VLOOKUP(A:A,#REF!,5,0),"")</f>
        <v/>
      </c>
      <c r="R19" s="26"/>
      <c r="S19" s="26"/>
      <c r="T19" s="12"/>
      <c r="U19" s="12"/>
      <c r="V19" s="12"/>
      <c r="W19" s="12"/>
      <c r="X19" s="106">
        <v>43103</v>
      </c>
      <c r="Y19" s="104" t="s">
        <v>11</v>
      </c>
      <c r="AC19" s="58" t="str">
        <f>IF(AB19,COUNTIF(AB$3:AB19,1)," ")</f>
        <v xml:space="preserve"> </v>
      </c>
      <c r="AE19" s="58" t="str">
        <f>IF(AD19,COUNTIF(AD$3:AD19,1)," ")</f>
        <v xml:space="preserve"> </v>
      </c>
      <c r="AG19" s="58" t="str">
        <f>IF(AF19,COUNTIF(AF$3:AF19,1)," ")</f>
        <v xml:space="preserve"> </v>
      </c>
      <c r="AI19" s="58" t="str">
        <f>IF(AH19,COUNTIF(AH$3:AH19,1)," ")</f>
        <v xml:space="preserve"> </v>
      </c>
      <c r="AK19" s="58" t="str">
        <f>IF(AJ19,COUNTIF(AJ$3:AJ19,1)," ")</f>
        <v xml:space="preserve"> </v>
      </c>
      <c r="AL19">
        <v>1</v>
      </c>
      <c r="AM19" s="58">
        <f>IF(AL19,COUNTIF(AL$3:AL19,1)," ")</f>
        <v>9</v>
      </c>
    </row>
    <row r="20" spans="1:39">
      <c r="A20">
        <f t="shared" si="0"/>
        <v>18</v>
      </c>
      <c r="B20" s="82" t="s">
        <v>50</v>
      </c>
      <c r="C20" s="52">
        <f t="shared" si="1"/>
        <v>18</v>
      </c>
      <c r="D20" s="52">
        <f t="shared" si="2"/>
        <v>10018</v>
      </c>
      <c r="E20" s="52">
        <f t="shared" si="3"/>
        <v>220351018</v>
      </c>
      <c r="F20" s="52">
        <v>2503085</v>
      </c>
      <c r="G20" s="88">
        <v>42366</v>
      </c>
      <c r="H20" s="52"/>
      <c r="I20" s="82"/>
      <c r="J20" s="52"/>
      <c r="K20" s="84">
        <v>0.45833333333333331</v>
      </c>
      <c r="L20" s="84">
        <v>0.625</v>
      </c>
      <c r="M20" s="84">
        <v>0.66666666666666663</v>
      </c>
      <c r="N20" s="84">
        <v>0.83333333333333337</v>
      </c>
      <c r="O20" s="81" t="s">
        <v>7</v>
      </c>
      <c r="P20" s="2"/>
      <c r="Q20" s="19" t="str">
        <f>IFERROR(VLOOKUP(A:A,#REF!,5,0),"")</f>
        <v/>
      </c>
      <c r="R20" s="12"/>
      <c r="S20" s="12"/>
      <c r="T20" s="12"/>
      <c r="U20" s="12"/>
      <c r="V20" s="12"/>
      <c r="W20" s="12"/>
      <c r="X20" s="106">
        <v>43103</v>
      </c>
      <c r="Y20" s="104" t="s">
        <v>14</v>
      </c>
      <c r="AC20" s="58" t="str">
        <f>IF(AB20,COUNTIF(AB$3:AB20,1)," ")</f>
        <v xml:space="preserve"> </v>
      </c>
      <c r="AE20" s="58" t="str">
        <f>IF(AD20,COUNTIF(AD$3:AD20,1)," ")</f>
        <v xml:space="preserve"> </v>
      </c>
      <c r="AG20" s="58" t="str">
        <f>IF(AF20,COUNTIF(AF$3:AF20,1)," ")</f>
        <v xml:space="preserve"> </v>
      </c>
      <c r="AI20" s="58" t="str">
        <f>IF(AH20,COUNTIF(AH$3:AH20,1)," ")</f>
        <v xml:space="preserve"> </v>
      </c>
      <c r="AK20" s="58" t="str">
        <f>IF(AJ20,COUNTIF(AJ$3:AJ20,1)," ")</f>
        <v xml:space="preserve"> </v>
      </c>
      <c r="AL20">
        <v>1</v>
      </c>
      <c r="AM20" s="58">
        <f>IF(AL20,COUNTIF(AL$3:AL20,1)," ")</f>
        <v>10</v>
      </c>
    </row>
    <row r="21" spans="1:39">
      <c r="A21">
        <f t="shared" si="0"/>
        <v>19</v>
      </c>
      <c r="B21" s="82" t="s">
        <v>51</v>
      </c>
      <c r="C21" s="52">
        <f t="shared" si="1"/>
        <v>19</v>
      </c>
      <c r="D21" s="52">
        <f t="shared" si="2"/>
        <v>10019</v>
      </c>
      <c r="E21" s="52">
        <f t="shared" si="3"/>
        <v>220351019</v>
      </c>
      <c r="F21" s="52">
        <v>2503142</v>
      </c>
      <c r="G21" s="88">
        <v>42296</v>
      </c>
      <c r="H21" s="52"/>
      <c r="I21" s="82"/>
      <c r="J21" s="52"/>
      <c r="K21" s="84">
        <v>0.375</v>
      </c>
      <c r="L21" s="84">
        <v>0.54166666666666663</v>
      </c>
      <c r="M21" s="84">
        <v>0.58333333333333337</v>
      </c>
      <c r="N21" s="84">
        <v>0.5625</v>
      </c>
      <c r="O21" s="118" t="s">
        <v>8</v>
      </c>
      <c r="P21" s="2"/>
      <c r="Q21" s="19" t="str">
        <f>IFERROR(VLOOKUP(A:A,#REF!,5,0),"")</f>
        <v/>
      </c>
      <c r="R21" s="12"/>
      <c r="S21" s="12"/>
      <c r="T21" s="12"/>
      <c r="U21" s="12"/>
      <c r="V21" s="12"/>
      <c r="W21" s="12"/>
      <c r="X21" s="106">
        <v>43103</v>
      </c>
      <c r="Y21" s="104" t="s">
        <v>15</v>
      </c>
      <c r="AC21" s="58" t="str">
        <f>IF(AB21,COUNTIF(AB$3:AB21,1)," ")</f>
        <v xml:space="preserve"> </v>
      </c>
      <c r="AE21" s="58" t="str">
        <f>IF(AD21,COUNTIF(AD$3:AD21,1)," ")</f>
        <v xml:space="preserve"> </v>
      </c>
      <c r="AG21" s="58" t="str">
        <f>IF(AF21,COUNTIF(AF$3:AF21,1)," ")</f>
        <v xml:space="preserve"> </v>
      </c>
      <c r="AI21" s="58" t="str">
        <f>IF(AH21,COUNTIF(AH$3:AH21,1)," ")</f>
        <v xml:space="preserve"> </v>
      </c>
      <c r="AK21" s="58" t="str">
        <f>IF(AJ21,COUNTIF(AJ$3:AJ21,1)," ")</f>
        <v xml:space="preserve"> </v>
      </c>
      <c r="AL21">
        <v>1</v>
      </c>
      <c r="AM21" s="58">
        <f>IF(AL21,COUNTIF(AL$3:AL21,1)," ")</f>
        <v>11</v>
      </c>
    </row>
    <row r="22" spans="1:39">
      <c r="A22">
        <f t="shared" si="0"/>
        <v>20</v>
      </c>
      <c r="B22" s="82" t="s">
        <v>52</v>
      </c>
      <c r="C22" s="52">
        <f t="shared" si="1"/>
        <v>20</v>
      </c>
      <c r="D22" s="52">
        <f t="shared" si="2"/>
        <v>10020</v>
      </c>
      <c r="E22" s="52">
        <f t="shared" si="3"/>
        <v>220351020</v>
      </c>
      <c r="F22" s="52">
        <v>2503087</v>
      </c>
      <c r="G22" s="88">
        <v>42296</v>
      </c>
      <c r="H22" s="52"/>
      <c r="I22" s="82"/>
      <c r="J22" s="52"/>
      <c r="K22" s="84">
        <v>0.375</v>
      </c>
      <c r="L22" s="84">
        <v>0.58333333333333337</v>
      </c>
      <c r="M22" s="82"/>
      <c r="N22" s="87">
        <v>0.58333333333333337</v>
      </c>
      <c r="O22" s="81" t="s">
        <v>7</v>
      </c>
      <c r="P22" s="2"/>
      <c r="Q22" s="19" t="str">
        <f>IFERROR(VLOOKUP(A:A,#REF!,5,0),"")</f>
        <v/>
      </c>
      <c r="R22" s="12"/>
      <c r="S22" s="12"/>
      <c r="T22" s="12"/>
      <c r="U22" s="12"/>
      <c r="V22" s="12"/>
      <c r="W22" s="12"/>
      <c r="X22" s="106">
        <v>43103</v>
      </c>
      <c r="Y22" s="104" t="s">
        <v>10</v>
      </c>
      <c r="AC22" s="58" t="str">
        <f>IF(AB22,COUNTIF(AB$3:AB22,1)," ")</f>
        <v xml:space="preserve"> </v>
      </c>
      <c r="AE22" s="58" t="str">
        <f>IF(AD22,COUNTIF(AD$3:AD22,1)," ")</f>
        <v xml:space="preserve"> </v>
      </c>
      <c r="AG22" s="58" t="str">
        <f>IF(AF22,COUNTIF(AF$3:AF22,1)," ")</f>
        <v xml:space="preserve"> </v>
      </c>
      <c r="AI22" s="58" t="str">
        <f>IF(AH22,COUNTIF(AH$3:AH22,1)," ")</f>
        <v xml:space="preserve"> </v>
      </c>
      <c r="AK22" s="58" t="str">
        <f>IF(AJ22,COUNTIF(AJ$3:AJ22,1)," ")</f>
        <v xml:space="preserve"> </v>
      </c>
      <c r="AL22">
        <v>1</v>
      </c>
      <c r="AM22" s="58">
        <f>IF(AL22,COUNTIF(AL$3:AL22,1)," ")</f>
        <v>12</v>
      </c>
    </row>
    <row r="23" spans="1:39">
      <c r="A23">
        <f t="shared" si="0"/>
        <v>21</v>
      </c>
      <c r="B23" s="52" t="s">
        <v>53</v>
      </c>
      <c r="C23" s="52">
        <f t="shared" si="1"/>
        <v>21</v>
      </c>
      <c r="D23" s="52">
        <f t="shared" si="2"/>
        <v>10021</v>
      </c>
      <c r="E23" s="52">
        <f t="shared" si="3"/>
        <v>220351021</v>
      </c>
      <c r="F23" s="52">
        <v>2503163</v>
      </c>
      <c r="G23" s="86">
        <v>43058</v>
      </c>
      <c r="H23" s="52"/>
      <c r="I23" s="52"/>
      <c r="J23" s="52"/>
      <c r="K23" s="87">
        <v>0.41666666666666669</v>
      </c>
      <c r="L23" s="87">
        <v>0.58333333333333337</v>
      </c>
      <c r="M23" s="87">
        <v>0.625</v>
      </c>
      <c r="N23" s="87">
        <v>0.79166666666666663</v>
      </c>
      <c r="O23" s="118" t="s">
        <v>8</v>
      </c>
      <c r="P23" s="3"/>
      <c r="Q23" s="19" t="str">
        <f>IFERROR(VLOOKUP(A:A,#REF!,5,0),"")</f>
        <v/>
      </c>
      <c r="R23" s="12"/>
      <c r="S23" s="12"/>
      <c r="T23" s="12"/>
      <c r="U23" s="12"/>
      <c r="V23" s="12"/>
      <c r="W23" s="12"/>
      <c r="X23" s="106">
        <v>43105</v>
      </c>
      <c r="Y23" s="104" t="s">
        <v>10</v>
      </c>
      <c r="AC23" s="58" t="str">
        <f>IF(AB23,COUNTIF(AB$3:AB23,1)," ")</f>
        <v xml:space="preserve"> </v>
      </c>
      <c r="AE23" s="58" t="str">
        <f>IF(AD23,COUNTIF(AD$3:AD23,1)," ")</f>
        <v xml:space="preserve"> </v>
      </c>
      <c r="AG23" s="58" t="str">
        <f>IF(AF23,COUNTIF(AF$3:AF23,1)," ")</f>
        <v xml:space="preserve"> </v>
      </c>
      <c r="AI23" s="58" t="str">
        <f>IF(AH23,COUNTIF(AH$3:AH23,1)," ")</f>
        <v xml:space="preserve"> </v>
      </c>
      <c r="AK23" s="58" t="str">
        <f>IF(AJ23,COUNTIF(AJ$3:AJ23,1)," ")</f>
        <v xml:space="preserve"> </v>
      </c>
      <c r="AL23">
        <v>1</v>
      </c>
      <c r="AM23" s="58">
        <f>IF(AL23,COUNTIF(AL$3:AL23,1)," ")</f>
        <v>13</v>
      </c>
    </row>
    <row r="24" spans="1:39">
      <c r="A24">
        <f t="shared" si="0"/>
        <v>22</v>
      </c>
      <c r="B24" s="82" t="s">
        <v>54</v>
      </c>
      <c r="C24" s="52">
        <f t="shared" si="1"/>
        <v>22</v>
      </c>
      <c r="D24" s="52">
        <f t="shared" si="2"/>
        <v>10022</v>
      </c>
      <c r="E24" s="52">
        <f t="shared" si="3"/>
        <v>220351022</v>
      </c>
      <c r="F24" s="52">
        <v>2503103</v>
      </c>
      <c r="G24" s="83">
        <v>42513</v>
      </c>
      <c r="H24" s="52"/>
      <c r="I24" s="82"/>
      <c r="J24" s="52"/>
      <c r="K24" s="84">
        <v>0.29166666666666669</v>
      </c>
      <c r="L24" s="84">
        <v>0.54166666666666663</v>
      </c>
      <c r="M24" s="82"/>
      <c r="N24" s="84">
        <v>0.54166666666666663</v>
      </c>
      <c r="O24" s="81" t="s">
        <v>7</v>
      </c>
      <c r="P24" s="2"/>
      <c r="Q24" s="19" t="str">
        <f>IFERROR(VLOOKUP(A:A,#REF!,5,0),"")</f>
        <v/>
      </c>
      <c r="R24" s="12"/>
      <c r="S24" s="12"/>
      <c r="T24" s="12"/>
      <c r="U24" s="12"/>
      <c r="V24" s="12"/>
      <c r="W24" s="12"/>
      <c r="X24" s="106">
        <v>0</v>
      </c>
      <c r="Y24" s="104">
        <v>0</v>
      </c>
      <c r="AC24" s="58" t="str">
        <f>IF(AB24,COUNTIF(AB$3:AB24,1)," ")</f>
        <v xml:space="preserve"> </v>
      </c>
      <c r="AE24" s="58" t="str">
        <f>IF(AD24,COUNTIF(AD$3:AD24,1)," ")</f>
        <v xml:space="preserve"> </v>
      </c>
      <c r="AG24" s="58" t="str">
        <f>IF(AF24,COUNTIF(AF$3:AF24,1)," ")</f>
        <v xml:space="preserve"> </v>
      </c>
      <c r="AI24" s="58" t="str">
        <f>IF(AH24,COUNTIF(AH$3:AH24,1)," ")</f>
        <v xml:space="preserve"> </v>
      </c>
      <c r="AK24" s="58" t="str">
        <f>IF(AJ24,COUNTIF(AJ$3:AJ24,1)," ")</f>
        <v xml:space="preserve"> </v>
      </c>
      <c r="AL24">
        <v>1</v>
      </c>
      <c r="AM24" s="58">
        <f>IF(AL24,COUNTIF(AL$3:AL24,1)," ")</f>
        <v>14</v>
      </c>
    </row>
    <row r="25" spans="1:39">
      <c r="A25">
        <f t="shared" si="0"/>
        <v>23</v>
      </c>
      <c r="B25" s="82" t="s">
        <v>55</v>
      </c>
      <c r="C25" s="52">
        <f t="shared" si="1"/>
        <v>23</v>
      </c>
      <c r="D25" s="52">
        <f t="shared" si="2"/>
        <v>10023</v>
      </c>
      <c r="E25" s="52">
        <f t="shared" si="3"/>
        <v>220351023</v>
      </c>
      <c r="F25" s="52">
        <v>2503161</v>
      </c>
      <c r="G25" s="83">
        <v>42422</v>
      </c>
      <c r="H25" s="52"/>
      <c r="I25" s="82"/>
      <c r="J25" s="52"/>
      <c r="K25" s="84">
        <v>0.29166666666666669</v>
      </c>
      <c r="L25" s="84">
        <v>0.45833333333333331</v>
      </c>
      <c r="M25" s="84">
        <v>0.5</v>
      </c>
      <c r="N25" s="85">
        <v>0.66666666666666663</v>
      </c>
      <c r="O25" s="80" t="s">
        <v>8</v>
      </c>
      <c r="P25" s="14"/>
      <c r="Q25" s="27" t="str">
        <f>IFERROR(VLOOKUP(A:A,#REF!,5,0),"")</f>
        <v/>
      </c>
      <c r="R25" s="12"/>
      <c r="S25" s="12"/>
      <c r="T25" s="12"/>
      <c r="U25" s="12"/>
      <c r="V25" s="12"/>
      <c r="W25" s="12"/>
      <c r="X25" s="106">
        <v>43103</v>
      </c>
      <c r="Y25" s="104" t="s">
        <v>14</v>
      </c>
      <c r="AC25" s="58" t="str">
        <f>IF(AB25,COUNTIF(AB$3:AB25,1)," ")</f>
        <v xml:space="preserve"> </v>
      </c>
      <c r="AE25" s="58" t="str">
        <f>IF(AD25,COUNTIF(AD$3:AD25,1)," ")</f>
        <v xml:space="preserve"> </v>
      </c>
      <c r="AG25" s="58" t="str">
        <f>IF(AF25,COUNTIF(AF$3:AF25,1)," ")</f>
        <v xml:space="preserve"> </v>
      </c>
      <c r="AI25" s="58" t="str">
        <f>IF(AH25,COUNTIF(AH$3:AH25,1)," ")</f>
        <v xml:space="preserve"> </v>
      </c>
      <c r="AJ25">
        <v>1</v>
      </c>
      <c r="AK25" s="58">
        <f>IF(AJ25,COUNTIF(AJ$3:AJ25,1)," ")</f>
        <v>3</v>
      </c>
      <c r="AM25" s="58" t="str">
        <f>IF(AL25,COUNTIF(AL$3:AL25,1)," ")</f>
        <v xml:space="preserve"> </v>
      </c>
    </row>
    <row r="26" spans="1:39">
      <c r="A26">
        <f t="shared" si="0"/>
        <v>24</v>
      </c>
      <c r="B26" s="82" t="s">
        <v>13</v>
      </c>
      <c r="C26" s="52">
        <f t="shared" si="1"/>
        <v>24</v>
      </c>
      <c r="D26" s="52">
        <f t="shared" si="2"/>
        <v>10024</v>
      </c>
      <c r="E26" s="52">
        <f t="shared" si="3"/>
        <v>220351024</v>
      </c>
      <c r="F26" s="52">
        <v>2503075</v>
      </c>
      <c r="G26" s="88">
        <v>42296</v>
      </c>
      <c r="H26" s="82"/>
      <c r="I26" s="82"/>
      <c r="J26" s="52"/>
      <c r="K26" s="84">
        <v>0.375</v>
      </c>
      <c r="L26" s="84">
        <v>0.54166666666666663</v>
      </c>
      <c r="M26" s="84">
        <v>0.58333333333333337</v>
      </c>
      <c r="N26" s="84">
        <v>0.66666666666666663</v>
      </c>
      <c r="O26" s="81" t="s">
        <v>5</v>
      </c>
      <c r="P26" s="2"/>
      <c r="Q26" s="19" t="str">
        <f>IFERROR(VLOOKUP(A:A,#REF!,5,0),"")</f>
        <v/>
      </c>
      <c r="R26" s="12"/>
      <c r="S26" s="12"/>
      <c r="T26" s="12"/>
      <c r="U26" s="12"/>
      <c r="V26" s="12"/>
      <c r="W26" s="12"/>
      <c r="X26" s="106">
        <v>0</v>
      </c>
      <c r="Y26" s="104">
        <v>0</v>
      </c>
      <c r="AC26" s="58" t="str">
        <f>IF(AB26,COUNTIF(AB$3:AB26,1)," ")</f>
        <v xml:space="preserve"> </v>
      </c>
      <c r="AE26" s="58" t="str">
        <f>IF(AD26,COUNTIF(AD$3:AD26,1)," ")</f>
        <v xml:space="preserve"> </v>
      </c>
      <c r="AG26" s="58" t="str">
        <f>IF(AF26,COUNTIF(AF$3:AF26,1)," ")</f>
        <v xml:space="preserve"> </v>
      </c>
      <c r="AI26" s="58" t="str">
        <f>IF(AH26,COUNTIF(AH$3:AH26,1)," ")</f>
        <v xml:space="preserve"> </v>
      </c>
      <c r="AK26" s="58" t="str">
        <f>IF(AJ26,COUNTIF(AJ$3:AJ26,1)," ")</f>
        <v xml:space="preserve"> </v>
      </c>
      <c r="AL26">
        <v>1</v>
      </c>
      <c r="AM26" s="58">
        <f>IF(AL26,COUNTIF(AL$3:AL26,1)," ")</f>
        <v>15</v>
      </c>
    </row>
    <row r="27" spans="1:39">
      <c r="A27">
        <f t="shared" si="0"/>
        <v>25</v>
      </c>
      <c r="B27" s="82" t="s">
        <v>56</v>
      </c>
      <c r="C27" s="52">
        <f t="shared" si="1"/>
        <v>25</v>
      </c>
      <c r="D27" s="52">
        <f t="shared" si="2"/>
        <v>10025</v>
      </c>
      <c r="E27" s="52">
        <f t="shared" si="3"/>
        <v>220351025</v>
      </c>
      <c r="F27" s="52">
        <v>2503106</v>
      </c>
      <c r="G27" s="83">
        <v>42513</v>
      </c>
      <c r="H27" s="52"/>
      <c r="I27" s="82"/>
      <c r="J27" s="52"/>
      <c r="K27" s="84">
        <v>0.33333333333333331</v>
      </c>
      <c r="L27" s="84">
        <v>0.5</v>
      </c>
      <c r="M27" s="84">
        <v>0.54166666666666663</v>
      </c>
      <c r="N27" s="84">
        <v>0.70833333333333337</v>
      </c>
      <c r="O27" s="118" t="s">
        <v>8</v>
      </c>
      <c r="P27" s="3"/>
      <c r="Q27" s="19" t="str">
        <f>IFERROR(VLOOKUP(A:A,#REF!,5,0),"")</f>
        <v/>
      </c>
      <c r="R27" s="12"/>
      <c r="S27" s="12"/>
      <c r="T27" s="12"/>
      <c r="U27" s="12"/>
      <c r="V27" s="12"/>
      <c r="W27" s="12"/>
      <c r="X27" s="106">
        <v>43103</v>
      </c>
      <c r="Y27" s="104" t="s">
        <v>10</v>
      </c>
      <c r="AC27" s="58" t="str">
        <f>IF(AB27,COUNTIF(AB$3:AB27,1)," ")</f>
        <v xml:space="preserve"> </v>
      </c>
      <c r="AE27" s="58" t="str">
        <f>IF(AD27,COUNTIF(AD$3:AD27,1)," ")</f>
        <v xml:space="preserve"> </v>
      </c>
      <c r="AG27" s="58" t="str">
        <f>IF(AF27,COUNTIF(AF$3:AF27,1)," ")</f>
        <v xml:space="preserve"> </v>
      </c>
      <c r="AI27" s="58" t="str">
        <f>IF(AH27,COUNTIF(AH$3:AH27,1)," ")</f>
        <v xml:space="preserve"> </v>
      </c>
      <c r="AJ27">
        <v>1</v>
      </c>
      <c r="AK27" s="58">
        <f>IF(AJ27,COUNTIF(AJ$3:AJ27,1)," ")</f>
        <v>4</v>
      </c>
      <c r="AM27" s="58" t="str">
        <f>IF(AL27,COUNTIF(AL$3:AL27,1)," ")</f>
        <v xml:space="preserve"> </v>
      </c>
    </row>
    <row r="28" spans="1:39">
      <c r="A28">
        <f t="shared" si="0"/>
        <v>26</v>
      </c>
      <c r="B28" s="82" t="s">
        <v>57</v>
      </c>
      <c r="C28" s="52">
        <f t="shared" si="1"/>
        <v>26</v>
      </c>
      <c r="D28" s="52">
        <f t="shared" si="2"/>
        <v>10026</v>
      </c>
      <c r="E28" s="52">
        <f t="shared" si="3"/>
        <v>220351026</v>
      </c>
      <c r="F28" s="52">
        <v>2503003</v>
      </c>
      <c r="G28" s="83">
        <v>42422</v>
      </c>
      <c r="H28" s="82"/>
      <c r="I28" s="82"/>
      <c r="J28" s="52"/>
      <c r="K28" s="84">
        <v>0.41666666666666669</v>
      </c>
      <c r="L28" s="84">
        <v>0.66666666666666663</v>
      </c>
      <c r="M28" s="82"/>
      <c r="N28" s="84">
        <v>0.66666666666666663</v>
      </c>
      <c r="O28" s="118" t="s">
        <v>4</v>
      </c>
      <c r="P28" s="2"/>
      <c r="Q28" s="19" t="str">
        <f>IFERROR(VLOOKUP(A:A,#REF!,5,0),"")</f>
        <v/>
      </c>
      <c r="R28" s="12"/>
      <c r="S28" s="12"/>
      <c r="T28" s="12"/>
      <c r="U28" s="12"/>
      <c r="V28" s="12"/>
      <c r="W28" s="12"/>
      <c r="X28" s="106">
        <v>0</v>
      </c>
      <c r="Y28" s="104">
        <v>0</v>
      </c>
      <c r="AC28" s="58" t="str">
        <f>IF(AB28,COUNTIF(AB$3:AB28,1)," ")</f>
        <v xml:space="preserve"> </v>
      </c>
      <c r="AE28" s="58" t="str">
        <f>IF(AD28,COUNTIF(AD$3:AD28,1)," ")</f>
        <v xml:space="preserve"> </v>
      </c>
      <c r="AG28" s="58" t="str">
        <f>IF(AF28,COUNTIF(AF$3:AF28,1)," ")</f>
        <v xml:space="preserve"> </v>
      </c>
      <c r="AI28" s="58" t="str">
        <f>IF(AH28,COUNTIF(AH$3:AH28,1)," ")</f>
        <v xml:space="preserve"> </v>
      </c>
      <c r="AK28" s="58" t="str">
        <f>IF(AJ28,COUNTIF(AJ$3:AJ28,1)," ")</f>
        <v xml:space="preserve"> </v>
      </c>
      <c r="AL28">
        <v>1</v>
      </c>
      <c r="AM28" s="58">
        <f>IF(AL28,COUNTIF(AL$3:AL28,1)," ")</f>
        <v>16</v>
      </c>
    </row>
    <row r="29" spans="1:39">
      <c r="A29">
        <f t="shared" si="0"/>
        <v>27</v>
      </c>
      <c r="B29" s="52" t="s">
        <v>33</v>
      </c>
      <c r="C29" s="52">
        <f t="shared" si="1"/>
        <v>27</v>
      </c>
      <c r="D29" s="52">
        <f t="shared" si="2"/>
        <v>10027</v>
      </c>
      <c r="E29" s="52">
        <f t="shared" si="3"/>
        <v>220351027</v>
      </c>
      <c r="F29" s="52">
        <v>2503124</v>
      </c>
      <c r="G29" s="86">
        <v>42366</v>
      </c>
      <c r="H29" s="52"/>
      <c r="I29" s="52"/>
      <c r="J29" s="52"/>
      <c r="K29" s="87">
        <v>0.33333333333333331</v>
      </c>
      <c r="L29" s="87">
        <v>0.58333333333333337</v>
      </c>
      <c r="M29" s="52"/>
      <c r="N29" s="95">
        <v>0.58333333333333337</v>
      </c>
      <c r="O29" s="80" t="s">
        <v>8</v>
      </c>
      <c r="P29" s="14"/>
      <c r="Q29" s="19" t="str">
        <f>IFERROR(VLOOKUP(A:A,#REF!,5,0),"")</f>
        <v/>
      </c>
      <c r="R29" s="12"/>
      <c r="S29" s="12"/>
      <c r="T29" s="12"/>
      <c r="U29" s="12"/>
      <c r="V29" s="12"/>
      <c r="W29" s="12"/>
      <c r="X29" s="106">
        <v>43103</v>
      </c>
      <c r="Y29" s="104" t="s">
        <v>10</v>
      </c>
      <c r="AC29" s="58" t="str">
        <f>IF(AB29,COUNTIF(AB$3:AB29,1)," ")</f>
        <v xml:space="preserve"> </v>
      </c>
      <c r="AE29" s="58" t="str">
        <f>IF(AD29,COUNTIF(AD$3:AD29,1)," ")</f>
        <v xml:space="preserve"> </v>
      </c>
      <c r="AG29" s="58" t="str">
        <f>IF(AF29,COUNTIF(AF$3:AF29,1)," ")</f>
        <v xml:space="preserve"> </v>
      </c>
      <c r="AI29" s="58" t="str">
        <f>IF(AH29,COUNTIF(AH$3:AH29,1)," ")</f>
        <v xml:space="preserve"> </v>
      </c>
      <c r="AJ29">
        <v>1</v>
      </c>
      <c r="AK29" s="58">
        <f>IF(AJ29,COUNTIF(AJ$3:AJ29,1)," ")</f>
        <v>5</v>
      </c>
      <c r="AM29" s="58" t="str">
        <f>IF(AL29,COUNTIF(AL$3:AL29,1)," ")</f>
        <v xml:space="preserve"> </v>
      </c>
    </row>
    <row r="30" spans="1:39">
      <c r="A30">
        <f t="shared" si="0"/>
        <v>28</v>
      </c>
      <c r="B30" s="52" t="s">
        <v>34</v>
      </c>
      <c r="C30" s="52">
        <f t="shared" si="1"/>
        <v>28</v>
      </c>
      <c r="D30" s="52">
        <f t="shared" si="2"/>
        <v>10028</v>
      </c>
      <c r="E30" s="52">
        <f t="shared" si="3"/>
        <v>220351028</v>
      </c>
      <c r="F30" s="52">
        <v>2503110</v>
      </c>
      <c r="G30" s="83">
        <v>42513</v>
      </c>
      <c r="H30" s="52"/>
      <c r="I30" s="82"/>
      <c r="J30" s="52"/>
      <c r="K30" s="84">
        <v>0.375</v>
      </c>
      <c r="L30" s="84">
        <v>0.54166666666666663</v>
      </c>
      <c r="M30" s="84">
        <v>0.58333333333333337</v>
      </c>
      <c r="N30" s="84">
        <v>0.75</v>
      </c>
      <c r="O30" s="81" t="s">
        <v>9</v>
      </c>
      <c r="P30" s="2"/>
      <c r="Q30" s="19" t="str">
        <f>IFERROR(VLOOKUP(A:A,#REF!,5,0),"")</f>
        <v/>
      </c>
      <c r="R30" s="12"/>
      <c r="S30" s="12"/>
      <c r="T30" s="12"/>
      <c r="U30" s="12"/>
      <c r="V30" s="12"/>
      <c r="W30" s="12"/>
      <c r="X30" s="106">
        <v>43103</v>
      </c>
      <c r="Y30" s="104" t="s">
        <v>15</v>
      </c>
      <c r="AC30" s="58" t="str">
        <f>IF(AB30,COUNTIF(AB$3:AB30,1)," ")</f>
        <v xml:space="preserve"> </v>
      </c>
      <c r="AE30" s="58" t="str">
        <f>IF(AD30,COUNTIF(AD$3:AD30,1)," ")</f>
        <v xml:space="preserve"> </v>
      </c>
      <c r="AG30" s="58" t="str">
        <f>IF(AF30,COUNTIF(AF$3:AF30,1)," ")</f>
        <v xml:space="preserve"> </v>
      </c>
      <c r="AI30" s="58" t="str">
        <f>IF(AH30,COUNTIF(AH$3:AH30,1)," ")</f>
        <v xml:space="preserve"> </v>
      </c>
      <c r="AK30" s="58" t="str">
        <f>IF(AJ30,COUNTIF(AJ$3:AJ30,1)," ")</f>
        <v xml:space="preserve"> </v>
      </c>
      <c r="AL30">
        <v>1</v>
      </c>
      <c r="AM30" s="58">
        <f>IF(AL30,COUNTIF(AL$3:AL30,1)," ")</f>
        <v>17</v>
      </c>
    </row>
    <row r="31" spans="1:39">
      <c r="A31">
        <f t="shared" si="0"/>
        <v>29</v>
      </c>
      <c r="B31" s="52" t="s">
        <v>35</v>
      </c>
      <c r="C31" s="52">
        <f t="shared" si="1"/>
        <v>29</v>
      </c>
      <c r="D31" s="52">
        <f t="shared" si="2"/>
        <v>10029</v>
      </c>
      <c r="E31" s="52">
        <f t="shared" si="3"/>
        <v>220351029</v>
      </c>
      <c r="F31" s="52">
        <v>2503028</v>
      </c>
      <c r="G31" s="88">
        <v>42296</v>
      </c>
      <c r="H31" s="82"/>
      <c r="I31" s="82"/>
      <c r="J31" s="52"/>
      <c r="K31" s="84">
        <v>0.33333333333333331</v>
      </c>
      <c r="L31" s="84">
        <v>0.5</v>
      </c>
      <c r="M31" s="84">
        <v>0.79166666666666663</v>
      </c>
      <c r="N31" s="84">
        <v>0.875</v>
      </c>
      <c r="O31" s="81" t="s">
        <v>4</v>
      </c>
      <c r="P31" s="2"/>
      <c r="Q31" s="19" t="str">
        <f>IFERROR(VLOOKUP(A:A,#REF!,5,0),"")</f>
        <v/>
      </c>
      <c r="R31" s="12"/>
      <c r="S31" s="12"/>
      <c r="T31" s="12"/>
      <c r="U31" s="12"/>
      <c r="V31" s="12"/>
      <c r="W31" s="12"/>
      <c r="X31" s="106">
        <v>43104</v>
      </c>
      <c r="Y31" s="104" t="s">
        <v>10</v>
      </c>
      <c r="AC31" s="58" t="str">
        <f>IF(AB31,COUNTIF(AB$3:AB31,1)," ")</f>
        <v xml:space="preserve"> </v>
      </c>
      <c r="AD31">
        <v>1</v>
      </c>
      <c r="AE31" s="58">
        <f>IF(AD31,COUNTIF(AD$3:AD31,1)," ")</f>
        <v>1</v>
      </c>
      <c r="AG31" s="58" t="str">
        <f>IF(AF31,COUNTIF(AF$3:AF31,1)," ")</f>
        <v xml:space="preserve"> </v>
      </c>
      <c r="AI31" s="58" t="str">
        <f>IF(AH31,COUNTIF(AH$3:AH31,1)," ")</f>
        <v xml:space="preserve"> </v>
      </c>
      <c r="AK31" s="58" t="str">
        <f>IF(AJ31,COUNTIF(AJ$3:AJ31,1)," ")</f>
        <v xml:space="preserve"> </v>
      </c>
      <c r="AM31" s="58" t="str">
        <f>IF(AL31,COUNTIF(AL$3:AL31,1)," ")</f>
        <v xml:space="preserve"> </v>
      </c>
    </row>
    <row r="32" spans="1:39">
      <c r="A32">
        <f t="shared" si="0"/>
        <v>30</v>
      </c>
      <c r="B32" s="52" t="s">
        <v>36</v>
      </c>
      <c r="C32" s="52">
        <f t="shared" si="1"/>
        <v>30</v>
      </c>
      <c r="D32" s="52">
        <f t="shared" si="2"/>
        <v>10030</v>
      </c>
      <c r="E32" s="52">
        <f t="shared" si="3"/>
        <v>220351030</v>
      </c>
      <c r="F32" s="52">
        <v>2503167</v>
      </c>
      <c r="G32" s="88">
        <v>42366</v>
      </c>
      <c r="H32" s="52"/>
      <c r="I32" s="82"/>
      <c r="J32" s="52"/>
      <c r="K32" s="84">
        <v>0.33333333333333331</v>
      </c>
      <c r="L32" s="84">
        <v>0.5</v>
      </c>
      <c r="M32" s="84">
        <v>0.54166666666666663</v>
      </c>
      <c r="N32" s="84">
        <v>0.70833333333333337</v>
      </c>
      <c r="O32" s="118" t="s">
        <v>4</v>
      </c>
      <c r="P32" s="34"/>
      <c r="Q32" s="10" t="str">
        <f>IFERROR(VLOOKUP(A:A,#REF!,5,0),"")</f>
        <v/>
      </c>
      <c r="R32" s="32"/>
      <c r="S32" s="32"/>
      <c r="T32" s="32"/>
      <c r="U32" s="32"/>
      <c r="V32" s="12"/>
      <c r="W32" s="12"/>
      <c r="X32" s="106">
        <v>0</v>
      </c>
      <c r="Y32" s="104">
        <v>0</v>
      </c>
      <c r="AC32" s="58" t="str">
        <f>IF(AB32,COUNTIF(AB$3:AB32,1)," ")</f>
        <v xml:space="preserve"> </v>
      </c>
      <c r="AD32">
        <v>1</v>
      </c>
      <c r="AE32" s="58">
        <f>IF(AD32,COUNTIF(AD$3:AD32,1)," ")</f>
        <v>2</v>
      </c>
      <c r="AG32" s="58" t="str">
        <f>IF(AF32,COUNTIF(AF$3:AF32,1)," ")</f>
        <v xml:space="preserve"> </v>
      </c>
      <c r="AI32" s="58" t="str">
        <f>IF(AH32,COUNTIF(AH$3:AH32,1)," ")</f>
        <v xml:space="preserve"> </v>
      </c>
      <c r="AK32" s="58" t="str">
        <f>IF(AJ32,COUNTIF(AJ$3:AJ32,1)," ")</f>
        <v xml:space="preserve"> </v>
      </c>
      <c r="AM32" s="58" t="str">
        <f>IF(AL32,COUNTIF(AL$3:AL32,1)," ")</f>
        <v xml:space="preserve"> </v>
      </c>
    </row>
    <row r="33" spans="1:39">
      <c r="A33">
        <f t="shared" si="0"/>
        <v>31</v>
      </c>
      <c r="B33" s="52" t="s">
        <v>37</v>
      </c>
      <c r="C33" s="52">
        <f t="shared" si="1"/>
        <v>31</v>
      </c>
      <c r="D33" s="52">
        <f t="shared" si="2"/>
        <v>10031</v>
      </c>
      <c r="E33" s="52">
        <f t="shared" si="3"/>
        <v>220351031</v>
      </c>
      <c r="F33" s="52">
        <v>2503164</v>
      </c>
      <c r="G33" s="86">
        <v>42296</v>
      </c>
      <c r="H33" s="52"/>
      <c r="I33" s="52"/>
      <c r="J33" s="52"/>
      <c r="K33" s="87">
        <v>0.29166666666666669</v>
      </c>
      <c r="L33" s="87">
        <v>0.45833333333333331</v>
      </c>
      <c r="M33" s="87">
        <v>0.70833333333333337</v>
      </c>
      <c r="N33" s="87">
        <v>0.875</v>
      </c>
      <c r="O33" s="118" t="s">
        <v>6</v>
      </c>
      <c r="P33" s="17"/>
      <c r="Q33" s="29" t="str">
        <f>IFERROR(VLOOKUP(A:A,#REF!,5,0),"")</f>
        <v/>
      </c>
      <c r="R33" s="40">
        <v>43109.375</v>
      </c>
      <c r="S33" s="40">
        <v>43109.75</v>
      </c>
      <c r="T33" s="40"/>
      <c r="U33" s="40"/>
      <c r="V33" s="12"/>
      <c r="W33" s="12"/>
      <c r="X33" s="106">
        <v>43104</v>
      </c>
      <c r="Y33" s="104" t="s">
        <v>17</v>
      </c>
      <c r="AC33" s="58" t="str">
        <f>IF(AB33,COUNTIF(AB$3:AB33,1)," ")</f>
        <v xml:space="preserve"> </v>
      </c>
      <c r="AE33" s="58" t="str">
        <f>IF(AD33,COUNTIF(AD$3:AD33,1)," ")</f>
        <v xml:space="preserve"> </v>
      </c>
      <c r="AF33">
        <v>1</v>
      </c>
      <c r="AG33" s="58">
        <f>IF(AF33,COUNTIF(AF$3:AF33,1)," ")</f>
        <v>6</v>
      </c>
      <c r="AI33" s="58" t="str">
        <f>IF(AH33,COUNTIF(AH$3:AH33,1)," ")</f>
        <v xml:space="preserve"> </v>
      </c>
      <c r="AK33" s="58" t="str">
        <f>IF(AJ33,COUNTIF(AJ$3:AJ33,1)," ")</f>
        <v xml:space="preserve"> </v>
      </c>
      <c r="AM33" s="58" t="str">
        <f>IF(AL33,COUNTIF(AL$3:AL33,1)," ")</f>
        <v xml:space="preserve"> </v>
      </c>
    </row>
    <row r="34" spans="1:39">
      <c r="A34">
        <f t="shared" si="0"/>
        <v>32</v>
      </c>
      <c r="B34" s="82" t="s">
        <v>38</v>
      </c>
      <c r="C34" s="52">
        <f t="shared" si="1"/>
        <v>32</v>
      </c>
      <c r="D34" s="52">
        <f t="shared" si="2"/>
        <v>10032</v>
      </c>
      <c r="E34" s="52">
        <f t="shared" si="3"/>
        <v>220351032</v>
      </c>
      <c r="F34" s="52">
        <v>2503171</v>
      </c>
      <c r="G34" s="88">
        <v>42366</v>
      </c>
      <c r="H34" s="52"/>
      <c r="I34" s="82"/>
      <c r="J34" s="52"/>
      <c r="K34" s="84">
        <v>0.41666666666666669</v>
      </c>
      <c r="L34" s="84">
        <v>0.58333333333333337</v>
      </c>
      <c r="M34" s="84">
        <v>0.625</v>
      </c>
      <c r="N34" s="87">
        <v>0.875</v>
      </c>
      <c r="O34" s="118" t="s">
        <v>4</v>
      </c>
      <c r="P34" s="2"/>
      <c r="Q34" s="19" t="str">
        <f>IFERROR(VLOOKUP(A:A,#REF!,5,0),"")</f>
        <v/>
      </c>
      <c r="R34" s="12"/>
      <c r="S34" s="12"/>
      <c r="T34" s="12"/>
      <c r="U34" s="12"/>
      <c r="V34" s="12"/>
      <c r="W34" s="12"/>
      <c r="X34" s="106">
        <v>43104</v>
      </c>
      <c r="Y34" s="104" t="s">
        <v>11</v>
      </c>
      <c r="AC34" s="58" t="str">
        <f>IF(AB34,COUNTIF(AB$3:AB34,1)," ")</f>
        <v xml:space="preserve"> </v>
      </c>
      <c r="AE34" s="58" t="str">
        <f>IF(AD34,COUNTIF(AD$3:AD34,1)," ")</f>
        <v xml:space="preserve"> </v>
      </c>
      <c r="AG34" s="58" t="str">
        <f>IF(AF34,COUNTIF(AF$3:AF34,1)," ")</f>
        <v xml:space="preserve"> </v>
      </c>
      <c r="AI34" s="58" t="str">
        <f>IF(AH34,COUNTIF(AH$3:AH34,1)," ")</f>
        <v xml:space="preserve"> </v>
      </c>
      <c r="AK34" s="58" t="str">
        <f>IF(AJ34,COUNTIF(AJ$3:AJ34,1)," ")</f>
        <v xml:space="preserve"> </v>
      </c>
      <c r="AL34">
        <v>1</v>
      </c>
      <c r="AM34" s="58">
        <f>IF(AL34,COUNTIF(AL$3:AL34,1)," ")</f>
        <v>18</v>
      </c>
    </row>
    <row r="35" spans="1:39">
      <c r="A35">
        <f t="shared" si="0"/>
        <v>33</v>
      </c>
      <c r="B35" s="82" t="s">
        <v>39</v>
      </c>
      <c r="C35" s="52">
        <f t="shared" si="1"/>
        <v>33</v>
      </c>
      <c r="D35" s="52">
        <f t="shared" si="2"/>
        <v>10033</v>
      </c>
      <c r="E35" s="52">
        <f t="shared" si="3"/>
        <v>220351033</v>
      </c>
      <c r="F35" s="52">
        <v>2503177</v>
      </c>
      <c r="G35" s="83">
        <v>42422</v>
      </c>
      <c r="H35" s="52"/>
      <c r="I35" s="82"/>
      <c r="J35" s="52"/>
      <c r="K35" s="84">
        <v>0.375</v>
      </c>
      <c r="L35" s="84">
        <v>0.54166666666666663</v>
      </c>
      <c r="M35" s="84">
        <v>0.58333333333333337</v>
      </c>
      <c r="N35" s="84">
        <v>0.75</v>
      </c>
      <c r="O35" s="118" t="s">
        <v>4</v>
      </c>
      <c r="P35" s="2"/>
      <c r="Q35" s="19" t="str">
        <f>IFERROR(VLOOKUP(A:A,#REF!,5,0),"")</f>
        <v/>
      </c>
      <c r="R35" s="12"/>
      <c r="S35" s="12"/>
      <c r="T35" s="12"/>
      <c r="U35" s="12"/>
      <c r="V35" s="12"/>
      <c r="W35" s="12"/>
      <c r="X35" s="106" t="s">
        <v>18</v>
      </c>
      <c r="Y35" s="104">
        <v>0</v>
      </c>
      <c r="AC35" s="58" t="str">
        <f>IF(AB35,COUNTIF(AB$3:AB35,1)," ")</f>
        <v xml:space="preserve"> </v>
      </c>
      <c r="AE35" s="58" t="str">
        <f>IF(AD35,COUNTIF(AD$3:AD35,1)," ")</f>
        <v xml:space="preserve"> </v>
      </c>
      <c r="AG35" s="58" t="str">
        <f>IF(AF35,COUNTIF(AF$3:AF35,1)," ")</f>
        <v xml:space="preserve"> </v>
      </c>
      <c r="AI35" s="58" t="str">
        <f>IF(AH35,COUNTIF(AH$3:AH35,1)," ")</f>
        <v xml:space="preserve"> </v>
      </c>
      <c r="AK35" s="58" t="str">
        <f>IF(AJ35,COUNTIF(AJ$3:AJ35,1)," ")</f>
        <v xml:space="preserve"> </v>
      </c>
      <c r="AL35">
        <v>1</v>
      </c>
      <c r="AM35" s="58">
        <f>IF(AL35,COUNTIF(AL$3:AL35,1)," ")</f>
        <v>19</v>
      </c>
    </row>
    <row r="36" spans="1:39">
      <c r="A36">
        <f t="shared" si="0"/>
        <v>34</v>
      </c>
      <c r="B36" s="52" t="s">
        <v>40</v>
      </c>
      <c r="C36" s="52">
        <f t="shared" si="1"/>
        <v>34</v>
      </c>
      <c r="D36" s="52">
        <f t="shared" si="2"/>
        <v>10034</v>
      </c>
      <c r="E36" s="52">
        <f t="shared" si="3"/>
        <v>220351034</v>
      </c>
      <c r="F36" s="52">
        <v>2503063</v>
      </c>
      <c r="G36" s="88">
        <v>43058</v>
      </c>
      <c r="H36" s="52"/>
      <c r="I36" s="82"/>
      <c r="J36" s="52"/>
      <c r="K36" s="84">
        <v>0.41666666666666669</v>
      </c>
      <c r="L36" s="84">
        <v>0.58333333333333337</v>
      </c>
      <c r="M36" s="84">
        <v>0.625</v>
      </c>
      <c r="N36" s="84">
        <v>0.79166666666666663</v>
      </c>
      <c r="O36" s="81" t="s">
        <v>5</v>
      </c>
      <c r="P36" s="34"/>
      <c r="Q36" s="10" t="str">
        <f>IFERROR(VLOOKUP(A:A,#REF!,5,0),"")</f>
        <v/>
      </c>
      <c r="R36" s="32"/>
      <c r="S36" s="32"/>
      <c r="T36" s="32"/>
      <c r="U36" s="32"/>
      <c r="V36" s="12"/>
      <c r="W36" s="12"/>
      <c r="X36" s="106">
        <v>0</v>
      </c>
      <c r="Y36" s="104">
        <v>0</v>
      </c>
      <c r="AC36" s="58" t="str">
        <f>IF(AB36,COUNTIF(AB$3:AB36,1)," ")</f>
        <v xml:space="preserve"> </v>
      </c>
      <c r="AE36" s="58" t="str">
        <f>IF(AD36,COUNTIF(AD$3:AD36,1)," ")</f>
        <v xml:space="preserve"> </v>
      </c>
      <c r="AG36" s="58" t="str">
        <f>IF(AF36,COUNTIF(AF$3:AF36,1)," ")</f>
        <v xml:space="preserve"> </v>
      </c>
      <c r="AI36" s="58" t="str">
        <f>IF(AH36,COUNTIF(AH$3:AH36,1)," ")</f>
        <v xml:space="preserve"> </v>
      </c>
      <c r="AK36" s="58" t="str">
        <f>IF(AJ36,COUNTIF(AJ$3:AJ36,1)," ")</f>
        <v xml:space="preserve"> </v>
      </c>
      <c r="AL36">
        <v>1</v>
      </c>
      <c r="AM36" s="58">
        <f>IF(AL36,COUNTIF(AL$3:AL36,1)," ")</f>
        <v>20</v>
      </c>
    </row>
    <row r="37" spans="1:39">
      <c r="A37">
        <f t="shared" si="0"/>
        <v>35</v>
      </c>
      <c r="B37" s="52" t="s">
        <v>41</v>
      </c>
      <c r="C37" s="52">
        <f t="shared" si="1"/>
        <v>35</v>
      </c>
      <c r="D37" s="52">
        <f t="shared" si="2"/>
        <v>10035</v>
      </c>
      <c r="E37" s="52">
        <f t="shared" si="3"/>
        <v>220351035</v>
      </c>
      <c r="F37" s="52">
        <v>2503148</v>
      </c>
      <c r="G37" s="88">
        <v>43058</v>
      </c>
      <c r="H37" s="52"/>
      <c r="I37" s="82"/>
      <c r="J37" s="52"/>
      <c r="K37" s="84">
        <v>0.41666666666666669</v>
      </c>
      <c r="L37" s="84">
        <v>0.58333333333333337</v>
      </c>
      <c r="M37" s="84">
        <v>0.625</v>
      </c>
      <c r="N37" s="84">
        <v>0.79166666666666663</v>
      </c>
      <c r="O37" s="118" t="s">
        <v>8</v>
      </c>
      <c r="P37" s="34"/>
      <c r="Q37" s="10" t="str">
        <f>IFERROR(VLOOKUP(A:A,#REF!,5,0),"")</f>
        <v/>
      </c>
      <c r="R37" s="32"/>
      <c r="S37" s="32"/>
      <c r="T37" s="32"/>
      <c r="U37" s="32"/>
      <c r="V37" s="12"/>
      <c r="W37" s="12"/>
      <c r="X37" s="106">
        <v>43103</v>
      </c>
      <c r="Y37" s="104" t="s">
        <v>10</v>
      </c>
      <c r="AC37" s="58" t="str">
        <f>IF(AB37,COUNTIF(AB$3:AB37,1)," ")</f>
        <v xml:space="preserve"> </v>
      </c>
      <c r="AE37" s="58" t="str">
        <f>IF(AD37,COUNTIF(AD$3:AD37,1)," ")</f>
        <v xml:space="preserve"> </v>
      </c>
      <c r="AG37" s="58" t="str">
        <f>IF(AF37,COUNTIF(AF$3:AF37,1)," ")</f>
        <v xml:space="preserve"> </v>
      </c>
      <c r="AI37" s="58" t="str">
        <f>IF(AH37,COUNTIF(AH$3:AH37,1)," ")</f>
        <v xml:space="preserve"> </v>
      </c>
      <c r="AJ37">
        <v>1</v>
      </c>
      <c r="AK37" s="58">
        <f>IF(AJ37,COUNTIF(AJ$3:AJ37,1)," ")</f>
        <v>6</v>
      </c>
      <c r="AM37" s="58" t="str">
        <f>IF(AL37,COUNTIF(AL$3:AL37,1)," ")</f>
        <v xml:space="preserve"> </v>
      </c>
    </row>
    <row r="38" spans="1:39">
      <c r="A38">
        <f t="shared" si="0"/>
        <v>36</v>
      </c>
      <c r="B38" s="90" t="s">
        <v>42</v>
      </c>
      <c r="C38" s="52">
        <f t="shared" si="1"/>
        <v>36</v>
      </c>
      <c r="D38" s="52">
        <f t="shared" si="2"/>
        <v>10036</v>
      </c>
      <c r="E38" s="52">
        <f t="shared" si="3"/>
        <v>220351036</v>
      </c>
      <c r="F38" s="52">
        <v>2503189</v>
      </c>
      <c r="G38" s="88">
        <v>42688</v>
      </c>
      <c r="H38" s="82"/>
      <c r="I38" s="82"/>
      <c r="J38" s="52"/>
      <c r="K38" s="84">
        <v>0.29166666666666669</v>
      </c>
      <c r="L38" s="84">
        <v>0.45833333333333331</v>
      </c>
      <c r="M38" s="84">
        <v>0.5</v>
      </c>
      <c r="N38" s="84">
        <v>0.66666666666666663</v>
      </c>
      <c r="O38" s="118" t="s">
        <v>4</v>
      </c>
      <c r="P38" s="2"/>
      <c r="Q38" s="19" t="str">
        <f>IFERROR(VLOOKUP(A:A,#REF!,5,0),"")</f>
        <v/>
      </c>
      <c r="R38" s="12"/>
      <c r="S38" s="12"/>
      <c r="T38" s="12"/>
      <c r="U38" s="12"/>
      <c r="V38" s="12"/>
      <c r="W38" s="12"/>
      <c r="X38" s="106">
        <v>0</v>
      </c>
      <c r="Y38" s="104">
        <v>0</v>
      </c>
      <c r="AC38" s="58" t="str">
        <f>IF(AB38,COUNTIF(AB$3:AB38,1)," ")</f>
        <v xml:space="preserve"> </v>
      </c>
      <c r="AE38" s="58" t="str">
        <f>IF(AD38,COUNTIF(AD$3:AD38,1)," ")</f>
        <v xml:space="preserve"> </v>
      </c>
      <c r="AG38" s="58" t="str">
        <f>IF(AF38,COUNTIF(AF$3:AF38,1)," ")</f>
        <v xml:space="preserve"> </v>
      </c>
      <c r="AI38" s="58" t="str">
        <f>IF(AH38,COUNTIF(AH$3:AH38,1)," ")</f>
        <v xml:space="preserve"> </v>
      </c>
      <c r="AK38" s="58" t="str">
        <f>IF(AJ38,COUNTIF(AJ$3:AJ38,1)," ")</f>
        <v xml:space="preserve"> </v>
      </c>
      <c r="AL38">
        <v>1</v>
      </c>
      <c r="AM38" s="58">
        <f>IF(AL38,COUNTIF(AL$3:AL38,1)," ")</f>
        <v>21</v>
      </c>
    </row>
    <row r="39" spans="1:39">
      <c r="A39">
        <f t="shared" si="0"/>
        <v>37</v>
      </c>
      <c r="B39" s="82" t="s">
        <v>43</v>
      </c>
      <c r="C39" s="52">
        <f t="shared" si="1"/>
        <v>37</v>
      </c>
      <c r="D39" s="52">
        <f t="shared" si="2"/>
        <v>10037</v>
      </c>
      <c r="E39" s="52">
        <f t="shared" si="3"/>
        <v>220351037</v>
      </c>
      <c r="F39" s="52">
        <v>2503047</v>
      </c>
      <c r="G39" s="94">
        <v>42422</v>
      </c>
      <c r="H39" s="52"/>
      <c r="I39" s="52"/>
      <c r="J39" s="52"/>
      <c r="K39" s="87">
        <v>0.45833333333333331</v>
      </c>
      <c r="L39" s="87">
        <v>0.625</v>
      </c>
      <c r="M39" s="87">
        <v>0.66666666666666663</v>
      </c>
      <c r="N39" s="87">
        <v>0.83333333333333337</v>
      </c>
      <c r="O39" s="81" t="s">
        <v>4</v>
      </c>
      <c r="P39" s="2"/>
      <c r="Q39" s="10" t="str">
        <f>IFERROR(VLOOKUP(A:A,#REF!,5,0),"")</f>
        <v/>
      </c>
      <c r="R39" s="12"/>
      <c r="S39" s="12"/>
      <c r="T39" s="12"/>
      <c r="U39" s="12"/>
      <c r="V39" s="12"/>
      <c r="W39" s="12"/>
      <c r="X39" s="106">
        <v>43105</v>
      </c>
      <c r="Y39" s="104" t="s">
        <v>12</v>
      </c>
      <c r="AC39" s="58" t="str">
        <f>IF(AB39,COUNTIF(AB$3:AB39,1)," ")</f>
        <v xml:space="preserve"> </v>
      </c>
      <c r="AE39" s="58" t="str">
        <f>IF(AD39,COUNTIF(AD$3:AD39,1)," ")</f>
        <v xml:space="preserve"> </v>
      </c>
      <c r="AG39" s="58" t="str">
        <f>IF(AF39,COUNTIF(AF$3:AF39,1)," ")</f>
        <v xml:space="preserve"> </v>
      </c>
      <c r="AI39" s="58" t="str">
        <f>IF(AH39,COUNTIF(AH$3:AH39,1)," ")</f>
        <v xml:space="preserve"> </v>
      </c>
      <c r="AK39" s="58" t="str">
        <f>IF(AJ39,COUNTIF(AJ$3:AJ39,1)," ")</f>
        <v xml:space="preserve"> </v>
      </c>
      <c r="AL39">
        <v>1</v>
      </c>
      <c r="AM39" s="58">
        <f>IF(AL39,COUNTIF(AL$3:AL39,1)," ")</f>
        <v>22</v>
      </c>
    </row>
    <row r="40" spans="1:39">
      <c r="A40">
        <f t="shared" si="0"/>
        <v>38</v>
      </c>
      <c r="B40" s="82" t="s">
        <v>44</v>
      </c>
      <c r="C40" s="52">
        <f t="shared" si="1"/>
        <v>38</v>
      </c>
      <c r="D40" s="52">
        <f t="shared" si="2"/>
        <v>10038</v>
      </c>
      <c r="E40" s="52">
        <f t="shared" si="3"/>
        <v>220351038</v>
      </c>
      <c r="F40" s="52">
        <v>2503122</v>
      </c>
      <c r="G40" s="83">
        <v>42513</v>
      </c>
      <c r="H40" s="52"/>
      <c r="I40" s="82"/>
      <c r="J40" s="52"/>
      <c r="K40" s="84">
        <v>0.29166666666666669</v>
      </c>
      <c r="L40" s="84">
        <v>0.45833333333333331</v>
      </c>
      <c r="M40" s="84">
        <v>0.5</v>
      </c>
      <c r="N40" s="84">
        <v>0.66666666666666663</v>
      </c>
      <c r="O40" s="81" t="s">
        <v>4</v>
      </c>
      <c r="P40" s="2"/>
      <c r="Q40" s="19" t="str">
        <f>IFERROR(VLOOKUP(A:A,#REF!,5,0),"")</f>
        <v/>
      </c>
      <c r="R40" s="12"/>
      <c r="S40" s="12"/>
      <c r="T40" s="12"/>
      <c r="U40" s="12"/>
      <c r="V40" s="12"/>
      <c r="W40" s="12"/>
      <c r="X40" s="106">
        <v>43104</v>
      </c>
      <c r="Y40" s="104" t="s">
        <v>15</v>
      </c>
      <c r="AC40" s="58" t="str">
        <f>IF(AB40,COUNTIF(AB$3:AB40,1)," ")</f>
        <v xml:space="preserve"> </v>
      </c>
      <c r="AE40" s="58" t="str">
        <f>IF(AD40,COUNTIF(AD$3:AD40,1)," ")</f>
        <v xml:space="preserve"> </v>
      </c>
      <c r="AG40" s="58" t="str">
        <f>IF(AF40,COUNTIF(AF$3:AF40,1)," ")</f>
        <v xml:space="preserve"> </v>
      </c>
      <c r="AH40">
        <v>1</v>
      </c>
      <c r="AI40" s="58">
        <f>IF(AH40,COUNTIF(AH$3:AH40,1)," ")</f>
        <v>3</v>
      </c>
      <c r="AK40" s="58" t="str">
        <f>IF(AJ40,COUNTIF(AJ$3:AJ40,1)," ")</f>
        <v xml:space="preserve"> </v>
      </c>
      <c r="AM40" s="58" t="str">
        <f>IF(AL40,COUNTIF(AL$3:AL40,1)," ")</f>
        <v xml:space="preserve"> </v>
      </c>
    </row>
    <row r="41" spans="1:39">
      <c r="A41">
        <f t="shared" si="0"/>
        <v>39</v>
      </c>
      <c r="B41" s="52" t="s">
        <v>45</v>
      </c>
      <c r="C41" s="52">
        <f t="shared" si="1"/>
        <v>39</v>
      </c>
      <c r="D41" s="52">
        <f t="shared" si="2"/>
        <v>10039</v>
      </c>
      <c r="E41" s="52">
        <f t="shared" si="3"/>
        <v>220351039</v>
      </c>
      <c r="F41" s="52">
        <v>2503089</v>
      </c>
      <c r="G41" s="86">
        <v>42338</v>
      </c>
      <c r="H41" s="52"/>
      <c r="I41" s="52"/>
      <c r="J41" s="52"/>
      <c r="K41" s="87">
        <v>0.5</v>
      </c>
      <c r="L41" s="87">
        <v>0.66666666666666663</v>
      </c>
      <c r="M41" s="87">
        <v>0.70833333333333337</v>
      </c>
      <c r="N41" s="87">
        <v>0.875</v>
      </c>
      <c r="O41" s="120" t="s">
        <v>9</v>
      </c>
      <c r="P41" s="2"/>
      <c r="Q41" s="19" t="str">
        <f>IFERROR(VLOOKUP(A:A,#REF!,5,0),"")</f>
        <v/>
      </c>
      <c r="R41" s="12"/>
      <c r="S41" s="12"/>
      <c r="T41" s="12"/>
      <c r="U41" s="12"/>
      <c r="V41" s="12"/>
      <c r="W41" s="12"/>
      <c r="X41" s="106">
        <v>0</v>
      </c>
      <c r="Y41" s="104">
        <v>0</v>
      </c>
      <c r="AC41" s="58" t="str">
        <f>IF(AB41,COUNTIF(AB$3:AB41,1)," ")</f>
        <v xml:space="preserve"> </v>
      </c>
      <c r="AE41" s="58" t="str">
        <f>IF(AD41,COUNTIF(AD$3:AD41,1)," ")</f>
        <v xml:space="preserve"> </v>
      </c>
      <c r="AG41" s="58" t="str">
        <f>IF(AF41,COUNTIF(AF$3:AF41,1)," ")</f>
        <v xml:space="preserve"> </v>
      </c>
      <c r="AI41" s="58" t="str">
        <f>IF(AH41,COUNTIF(AH$3:AH41,1)," ")</f>
        <v xml:space="preserve"> </v>
      </c>
      <c r="AK41" s="58" t="str">
        <f>IF(AJ41,COUNTIF(AJ$3:AJ41,1)," ")</f>
        <v xml:space="preserve"> </v>
      </c>
      <c r="AL41">
        <v>1</v>
      </c>
      <c r="AM41" s="58">
        <f>IF(AL41,COUNTIF(AL$3:AL41,1)," ")</f>
        <v>23</v>
      </c>
    </row>
    <row r="42" spans="1:39">
      <c r="A42">
        <f t="shared" si="0"/>
        <v>40</v>
      </c>
      <c r="B42" s="52" t="s">
        <v>46</v>
      </c>
      <c r="C42" s="52">
        <f t="shared" si="1"/>
        <v>40</v>
      </c>
      <c r="D42" s="52">
        <f t="shared" si="2"/>
        <v>10040</v>
      </c>
      <c r="E42" s="52">
        <f t="shared" si="3"/>
        <v>220351040</v>
      </c>
      <c r="F42" s="52">
        <v>2503146</v>
      </c>
      <c r="G42" s="88">
        <v>42688</v>
      </c>
      <c r="H42" s="52"/>
      <c r="I42" s="82"/>
      <c r="J42" s="52"/>
      <c r="K42" s="84">
        <v>0.33333333333333331</v>
      </c>
      <c r="L42" s="84">
        <v>0.5</v>
      </c>
      <c r="M42" s="84">
        <v>0.70833333333333337</v>
      </c>
      <c r="N42" s="84">
        <v>0.875</v>
      </c>
      <c r="O42" s="118" t="s">
        <v>4</v>
      </c>
      <c r="P42" s="2"/>
      <c r="Q42" s="27" t="str">
        <f>IFERROR(VLOOKUP(A:A,#REF!,5,0),"")</f>
        <v/>
      </c>
      <c r="R42" s="26"/>
      <c r="S42" s="26"/>
      <c r="T42" s="12"/>
      <c r="U42" s="12"/>
      <c r="V42" s="12"/>
      <c r="W42" s="12"/>
      <c r="X42" s="106">
        <v>43104</v>
      </c>
      <c r="Y42" s="104" t="s">
        <v>10</v>
      </c>
      <c r="AC42" s="58" t="str">
        <f>IF(AB42,COUNTIF(AB$3:AB42,1)," ")</f>
        <v xml:space="preserve"> </v>
      </c>
      <c r="AE42" s="58" t="str">
        <f>IF(AD42,COUNTIF(AD$3:AD42,1)," ")</f>
        <v xml:space="preserve"> </v>
      </c>
      <c r="AG42" s="58" t="str">
        <f>IF(AF42,COUNTIF(AF$3:AF42,1)," ")</f>
        <v xml:space="preserve"> </v>
      </c>
      <c r="AI42" s="58" t="str">
        <f>IF(AH42,COUNTIF(AH$3:AH42,1)," ")</f>
        <v xml:space="preserve"> </v>
      </c>
      <c r="AK42" s="58" t="str">
        <f>IF(AJ42,COUNTIF(AJ$3:AJ42,1)," ")</f>
        <v xml:space="preserve"> </v>
      </c>
      <c r="AL42">
        <v>1</v>
      </c>
      <c r="AM42" s="58">
        <f>IF(AL42,COUNTIF(AL$3:AL42,1)," ")</f>
        <v>24</v>
      </c>
    </row>
    <row r="43" spans="1:39">
      <c r="A43">
        <f t="shared" si="0"/>
        <v>41</v>
      </c>
      <c r="B43" s="82" t="s">
        <v>47</v>
      </c>
      <c r="C43" s="52">
        <f t="shared" si="1"/>
        <v>41</v>
      </c>
      <c r="D43" s="52">
        <f t="shared" si="2"/>
        <v>10041</v>
      </c>
      <c r="E43" s="52">
        <f t="shared" si="3"/>
        <v>220351041</v>
      </c>
      <c r="F43" s="52">
        <v>2503191</v>
      </c>
      <c r="G43" s="88">
        <v>42338</v>
      </c>
      <c r="H43" s="52"/>
      <c r="I43" s="82"/>
      <c r="J43" s="52"/>
      <c r="K43" s="84">
        <v>0.45833333333333331</v>
      </c>
      <c r="L43" s="84">
        <v>0.625</v>
      </c>
      <c r="M43" s="84">
        <v>0.66666666666666663</v>
      </c>
      <c r="N43" s="84">
        <v>0.83333333333333337</v>
      </c>
      <c r="O43" s="118" t="s">
        <v>4</v>
      </c>
      <c r="P43" s="2"/>
      <c r="Q43" s="10" t="str">
        <f>IFERROR(VLOOKUP(A:A,#REF!,5,0),"")</f>
        <v/>
      </c>
      <c r="R43" s="12"/>
      <c r="S43" s="12"/>
      <c r="T43" s="12"/>
      <c r="U43" s="12"/>
      <c r="V43" s="12"/>
      <c r="W43" s="12"/>
      <c r="X43" s="106">
        <v>43105</v>
      </c>
      <c r="Y43" s="104" t="s">
        <v>10</v>
      </c>
      <c r="AC43" s="58" t="str">
        <f>IF(AB43,COUNTIF(AB$3:AB43,1)," ")</f>
        <v xml:space="preserve"> </v>
      </c>
      <c r="AE43" s="58" t="str">
        <f>IF(AD43,COUNTIF(AD$3:AD43,1)," ")</f>
        <v xml:space="preserve"> </v>
      </c>
      <c r="AG43" s="58" t="str">
        <f>IF(AF43,COUNTIF(AF$3:AF43,1)," ")</f>
        <v xml:space="preserve"> </v>
      </c>
      <c r="AI43" s="58" t="str">
        <f>IF(AH43,COUNTIF(AH$3:AH43,1)," ")</f>
        <v xml:space="preserve"> </v>
      </c>
      <c r="AK43" s="58" t="str">
        <f>IF(AJ43,COUNTIF(AJ$3:AJ43,1)," ")</f>
        <v xml:space="preserve"> </v>
      </c>
      <c r="AL43">
        <v>1</v>
      </c>
      <c r="AM43" s="58">
        <f>IF(AL43,COUNTIF(AL$3:AL43,1)," ")</f>
        <v>25</v>
      </c>
    </row>
    <row r="44" spans="1:39">
      <c r="A44">
        <f t="shared" si="0"/>
        <v>42</v>
      </c>
      <c r="B44" s="52" t="s">
        <v>48</v>
      </c>
      <c r="C44" s="52">
        <f t="shared" si="1"/>
        <v>42</v>
      </c>
      <c r="D44" s="52">
        <f t="shared" si="2"/>
        <v>10042</v>
      </c>
      <c r="E44" s="52">
        <f t="shared" si="3"/>
        <v>220351042</v>
      </c>
      <c r="F44" s="52">
        <v>2503068</v>
      </c>
      <c r="G44" s="88">
        <v>42338</v>
      </c>
      <c r="H44" s="52"/>
      <c r="I44" s="82"/>
      <c r="J44" s="52"/>
      <c r="K44" s="84">
        <v>0.41666666666666669</v>
      </c>
      <c r="L44" s="84">
        <v>0.58333333333333337</v>
      </c>
      <c r="M44" s="84">
        <v>0.625</v>
      </c>
      <c r="N44" s="84">
        <v>0.79166666666666663</v>
      </c>
      <c r="O44" s="118" t="s">
        <v>4</v>
      </c>
      <c r="P44" s="2"/>
      <c r="Q44" s="19" t="str">
        <f>IFERROR(VLOOKUP(A:A,#REF!,5,0),"")</f>
        <v/>
      </c>
      <c r="R44" s="24"/>
      <c r="S44" s="24"/>
      <c r="T44" s="12"/>
      <c r="U44" s="12"/>
      <c r="V44" s="12"/>
      <c r="W44" s="12"/>
      <c r="X44" s="106">
        <v>43104</v>
      </c>
      <c r="Y44" s="104" t="s">
        <v>11</v>
      </c>
      <c r="AC44" s="58" t="str">
        <f>IF(AB44,COUNTIF(AB$3:AB44,1)," ")</f>
        <v xml:space="preserve"> </v>
      </c>
      <c r="AE44" s="58" t="str">
        <f>IF(AD44,COUNTIF(AD$3:AD44,1)," ")</f>
        <v xml:space="preserve"> </v>
      </c>
      <c r="AF44">
        <v>1</v>
      </c>
      <c r="AG44" s="58">
        <f>IF(AF44,COUNTIF(AF$3:AF44,1)," ")</f>
        <v>7</v>
      </c>
      <c r="AI44" s="58" t="str">
        <f>IF(AH44,COUNTIF(AH$3:AH44,1)," ")</f>
        <v xml:space="preserve"> </v>
      </c>
      <c r="AK44" s="58" t="str">
        <f>IF(AJ44,COUNTIF(AJ$3:AJ44,1)," ")</f>
        <v xml:space="preserve"> </v>
      </c>
      <c r="AM44" s="58" t="str">
        <f>IF(AL44,COUNTIF(AL$3:AL44,1)," ")</f>
        <v xml:space="preserve"> </v>
      </c>
    </row>
    <row r="45" spans="1:39">
      <c r="A45">
        <f t="shared" si="0"/>
        <v>43</v>
      </c>
      <c r="B45" s="52" t="s">
        <v>49</v>
      </c>
      <c r="C45" s="52">
        <f t="shared" si="1"/>
        <v>43</v>
      </c>
      <c r="D45" s="52">
        <f t="shared" si="2"/>
        <v>10043</v>
      </c>
      <c r="E45" s="52">
        <f t="shared" si="3"/>
        <v>220351043</v>
      </c>
      <c r="F45" s="52">
        <v>2503108</v>
      </c>
      <c r="G45" s="86">
        <v>43058</v>
      </c>
      <c r="H45" s="52"/>
      <c r="I45" s="52"/>
      <c r="J45" s="52"/>
      <c r="K45" s="87">
        <v>0.41666666666666669</v>
      </c>
      <c r="L45" s="87">
        <v>0.58333333333333337</v>
      </c>
      <c r="M45" s="87">
        <v>0.625</v>
      </c>
      <c r="N45" s="87">
        <v>0.79166666666666663</v>
      </c>
      <c r="O45" s="81" t="s">
        <v>8</v>
      </c>
      <c r="P45" s="2"/>
      <c r="Q45" s="19" t="str">
        <f>IFERROR(VLOOKUP(A:A,#REF!,5,0),"")</f>
        <v/>
      </c>
      <c r="R45" s="12"/>
      <c r="S45" s="12"/>
      <c r="T45" s="12"/>
      <c r="U45" s="12"/>
      <c r="V45" s="12"/>
      <c r="W45" s="12"/>
      <c r="X45" s="106">
        <v>43104</v>
      </c>
      <c r="Y45" s="104" t="s">
        <v>11</v>
      </c>
      <c r="AC45" s="58" t="str">
        <f>IF(AB45,COUNTIF(AB$3:AB45,1)," ")</f>
        <v xml:space="preserve"> </v>
      </c>
      <c r="AD45">
        <v>1</v>
      </c>
      <c r="AE45" s="58">
        <f>IF(AD45,COUNTIF(AD$3:AD45,1)," ")</f>
        <v>3</v>
      </c>
      <c r="AG45" s="58" t="str">
        <f>IF(AF45,COUNTIF(AF$3:AF45,1)," ")</f>
        <v xml:space="preserve"> </v>
      </c>
      <c r="AI45" s="58" t="str">
        <f>IF(AH45,COUNTIF(AH$3:AH45,1)," ")</f>
        <v xml:space="preserve"> </v>
      </c>
      <c r="AK45" s="58" t="str">
        <f>IF(AJ45,COUNTIF(AJ$3:AJ45,1)," ")</f>
        <v xml:space="preserve"> </v>
      </c>
      <c r="AM45" s="58" t="str">
        <f>IF(AL45,COUNTIF(AL$3:AL45,1)," ")</f>
        <v xml:space="preserve"> </v>
      </c>
    </row>
    <row r="46" spans="1:39">
      <c r="A46">
        <f t="shared" si="0"/>
        <v>44</v>
      </c>
      <c r="B46" s="82" t="s">
        <v>50</v>
      </c>
      <c r="C46" s="52">
        <f t="shared" si="1"/>
        <v>44</v>
      </c>
      <c r="D46" s="52">
        <f t="shared" si="2"/>
        <v>10044</v>
      </c>
      <c r="E46" s="52">
        <f t="shared" si="3"/>
        <v>220351044</v>
      </c>
      <c r="F46" s="52">
        <v>2503004</v>
      </c>
      <c r="G46" s="83">
        <v>42534</v>
      </c>
      <c r="H46" s="82"/>
      <c r="I46" s="82"/>
      <c r="J46" s="52"/>
      <c r="K46" s="84">
        <v>0.41666666666666669</v>
      </c>
      <c r="L46" s="84">
        <v>0.58333333333333337</v>
      </c>
      <c r="M46" s="84">
        <v>0.625</v>
      </c>
      <c r="N46" s="84">
        <v>0.79166666666666663</v>
      </c>
      <c r="O46" s="81" t="s">
        <v>5</v>
      </c>
      <c r="P46" s="2"/>
      <c r="Q46" s="27" t="str">
        <f>IFERROR(VLOOKUP(A:A,#REF!,5,0),"")</f>
        <v/>
      </c>
      <c r="R46" s="12"/>
      <c r="S46" s="12"/>
      <c r="T46" s="12"/>
      <c r="U46" s="12"/>
      <c r="V46" s="12"/>
      <c r="W46" s="12"/>
      <c r="X46" s="106">
        <v>43103</v>
      </c>
      <c r="Y46" s="104" t="s">
        <v>11</v>
      </c>
      <c r="AC46" s="58" t="str">
        <f>IF(AB46,COUNTIF(AB$3:AB46,1)," ")</f>
        <v xml:space="preserve"> </v>
      </c>
      <c r="AE46" s="58" t="str">
        <f>IF(AD46,COUNTIF(AD$3:AD46,1)," ")</f>
        <v xml:space="preserve"> </v>
      </c>
      <c r="AG46" s="58" t="str">
        <f>IF(AF46,COUNTIF(AF$3:AF46,1)," ")</f>
        <v xml:space="preserve"> </v>
      </c>
      <c r="AI46" s="58" t="str">
        <f>IF(AH46,COUNTIF(AH$3:AH46,1)," ")</f>
        <v xml:space="preserve"> </v>
      </c>
      <c r="AJ46">
        <v>1</v>
      </c>
      <c r="AK46" s="58">
        <f>IF(AJ46,COUNTIF(AJ$3:AJ46,1)," ")</f>
        <v>7</v>
      </c>
      <c r="AM46" s="58" t="str">
        <f>IF(AL46,COUNTIF(AL$3:AL46,1)," ")</f>
        <v xml:space="preserve"> </v>
      </c>
    </row>
    <row r="47" spans="1:39">
      <c r="A47">
        <f t="shared" si="0"/>
        <v>45</v>
      </c>
      <c r="B47" s="82" t="s">
        <v>51</v>
      </c>
      <c r="C47" s="52">
        <f t="shared" si="1"/>
        <v>45</v>
      </c>
      <c r="D47" s="52">
        <f t="shared" si="2"/>
        <v>10045</v>
      </c>
      <c r="E47" s="52">
        <f t="shared" si="3"/>
        <v>220351045</v>
      </c>
      <c r="F47" s="52">
        <v>2503078</v>
      </c>
      <c r="G47" s="88">
        <v>42338</v>
      </c>
      <c r="H47" s="52"/>
      <c r="I47" s="82"/>
      <c r="J47" s="52"/>
      <c r="K47" s="84">
        <v>0.41666666666666669</v>
      </c>
      <c r="L47" s="84">
        <v>0.58333333333333337</v>
      </c>
      <c r="M47" s="84">
        <v>0.625</v>
      </c>
      <c r="N47" s="84">
        <v>0.79166666666666663</v>
      </c>
      <c r="O47" s="81" t="s">
        <v>4</v>
      </c>
      <c r="P47" s="3"/>
      <c r="Q47" s="27" t="str">
        <f>IFERROR(VLOOKUP(A:A,#REF!,5,0),"")</f>
        <v/>
      </c>
      <c r="R47" s="12"/>
      <c r="S47" s="12"/>
      <c r="T47" s="12"/>
      <c r="U47" s="12"/>
      <c r="V47" s="12"/>
      <c r="W47" s="12"/>
      <c r="X47" s="106">
        <v>0</v>
      </c>
      <c r="Y47" s="104">
        <v>0</v>
      </c>
      <c r="AC47" s="58" t="str">
        <f>IF(AB47,COUNTIF(AB$3:AB47,1)," ")</f>
        <v xml:space="preserve"> </v>
      </c>
      <c r="AE47" s="58" t="str">
        <f>IF(AD47,COUNTIF(AD$3:AD47,1)," ")</f>
        <v xml:space="preserve"> </v>
      </c>
      <c r="AG47" s="58" t="str">
        <f>IF(AF47,COUNTIF(AF$3:AF47,1)," ")</f>
        <v xml:space="preserve"> </v>
      </c>
      <c r="AH47">
        <v>1</v>
      </c>
      <c r="AI47" s="58">
        <f>IF(AH47,COUNTIF(AH$3:AH47,1)," ")</f>
        <v>4</v>
      </c>
      <c r="AK47" s="58" t="str">
        <f>IF(AJ47,COUNTIF(AJ$3:AJ47,1)," ")</f>
        <v xml:space="preserve"> </v>
      </c>
      <c r="AM47" s="58" t="str">
        <f>IF(AL47,COUNTIF(AL$3:AL47,1)," ")</f>
        <v xml:space="preserve"> </v>
      </c>
    </row>
    <row r="48" spans="1:39">
      <c r="A48">
        <f t="shared" si="0"/>
        <v>46</v>
      </c>
      <c r="B48" s="82" t="s">
        <v>52</v>
      </c>
      <c r="C48" s="52">
        <f t="shared" si="1"/>
        <v>46</v>
      </c>
      <c r="D48" s="52">
        <f t="shared" si="2"/>
        <v>10046</v>
      </c>
      <c r="E48" s="52">
        <f t="shared" si="3"/>
        <v>220351046</v>
      </c>
      <c r="F48" s="52">
        <v>2503064</v>
      </c>
      <c r="G48" s="86">
        <v>42296</v>
      </c>
      <c r="H48" s="52"/>
      <c r="I48" s="52"/>
      <c r="J48" s="52"/>
      <c r="K48" s="87">
        <v>0.33333333333333331</v>
      </c>
      <c r="L48" s="87">
        <v>0.5</v>
      </c>
      <c r="M48" s="87">
        <v>0.54166666666666663</v>
      </c>
      <c r="N48" s="87">
        <v>0.70833333333333337</v>
      </c>
      <c r="O48" s="81" t="s">
        <v>4</v>
      </c>
      <c r="P48" s="34"/>
      <c r="Q48" s="10" t="str">
        <f>IFERROR(VLOOKUP(A:A,#REF!,5,0),"")</f>
        <v/>
      </c>
      <c r="R48" s="32"/>
      <c r="S48" s="32"/>
      <c r="T48" s="32"/>
      <c r="U48" s="32"/>
      <c r="V48" s="12"/>
      <c r="W48" s="12"/>
      <c r="X48" s="106">
        <v>43105</v>
      </c>
      <c r="Y48" s="104" t="s">
        <v>15</v>
      </c>
      <c r="AC48" s="58" t="str">
        <f>IF(AB48,COUNTIF(AB$3:AB48,1)," ")</f>
        <v xml:space="preserve"> </v>
      </c>
      <c r="AE48" s="58" t="str">
        <f>IF(AD48,COUNTIF(AD$3:AD48,1)," ")</f>
        <v xml:space="preserve"> </v>
      </c>
      <c r="AF48">
        <v>1</v>
      </c>
      <c r="AG48" s="58">
        <f>IF(AF48,COUNTIF(AF$3:AF48,1)," ")</f>
        <v>8</v>
      </c>
      <c r="AI48" s="58" t="str">
        <f>IF(AH48,COUNTIF(AH$3:AH48,1)," ")</f>
        <v xml:space="preserve"> </v>
      </c>
      <c r="AK48" s="58" t="str">
        <f>IF(AJ48,COUNTIF(AJ$3:AJ48,1)," ")</f>
        <v xml:space="preserve"> </v>
      </c>
      <c r="AM48" s="58" t="str">
        <f>IF(AL48,COUNTIF(AL$3:AL48,1)," ")</f>
        <v xml:space="preserve"> </v>
      </c>
    </row>
    <row r="49" spans="1:39">
      <c r="A49">
        <f t="shared" si="0"/>
        <v>47</v>
      </c>
      <c r="B49" s="52" t="s">
        <v>53</v>
      </c>
      <c r="C49" s="52">
        <f t="shared" si="1"/>
        <v>47</v>
      </c>
      <c r="D49" s="52">
        <f t="shared" si="2"/>
        <v>10047</v>
      </c>
      <c r="E49" s="52">
        <f t="shared" si="3"/>
        <v>220351047</v>
      </c>
      <c r="F49" s="52">
        <v>2503041</v>
      </c>
      <c r="G49" s="88">
        <v>42338</v>
      </c>
      <c r="H49" s="82"/>
      <c r="I49" s="82"/>
      <c r="J49" s="52"/>
      <c r="K49" s="84">
        <v>0.45833333333333331</v>
      </c>
      <c r="L49" s="84">
        <v>0.625</v>
      </c>
      <c r="M49" s="84">
        <v>0.66666666666666663</v>
      </c>
      <c r="N49" s="84">
        <v>0.83333333333333337</v>
      </c>
      <c r="O49" s="118" t="s">
        <v>4</v>
      </c>
      <c r="P49" s="3"/>
      <c r="Q49" s="28" t="str">
        <f>IFERROR(VLOOKUP(A:A,#REF!,5,0),"")</f>
        <v/>
      </c>
      <c r="R49" s="12"/>
      <c r="S49" s="12"/>
      <c r="T49" s="12"/>
      <c r="U49" s="12"/>
      <c r="V49" s="12"/>
      <c r="W49" s="12"/>
      <c r="X49" s="106">
        <v>43105</v>
      </c>
      <c r="Y49" s="104" t="s">
        <v>10</v>
      </c>
      <c r="AC49" s="58" t="str">
        <f>IF(AB49,COUNTIF(AB$3:AB49,1)," ")</f>
        <v xml:space="preserve"> </v>
      </c>
      <c r="AE49" s="58" t="str">
        <f>IF(AD49,COUNTIF(AD$3:AD49,1)," ")</f>
        <v xml:space="preserve"> </v>
      </c>
      <c r="AG49" s="58" t="str">
        <f>IF(AF49,COUNTIF(AF$3:AF49,1)," ")</f>
        <v xml:space="preserve"> </v>
      </c>
      <c r="AH49">
        <v>1</v>
      </c>
      <c r="AI49" s="58">
        <f>IF(AH49,COUNTIF(AH$3:AH49,1)," ")</f>
        <v>5</v>
      </c>
      <c r="AK49" s="58" t="str">
        <f>IF(AJ49,COUNTIF(AJ$3:AJ49,1)," ")</f>
        <v xml:space="preserve"> </v>
      </c>
      <c r="AM49" s="58" t="str">
        <f>IF(AL49,COUNTIF(AL$3:AL49,1)," ")</f>
        <v xml:space="preserve"> </v>
      </c>
    </row>
    <row r="50" spans="1:39">
      <c r="A50">
        <f t="shared" si="0"/>
        <v>48</v>
      </c>
      <c r="B50" s="82" t="s">
        <v>54</v>
      </c>
      <c r="C50" s="52">
        <f t="shared" si="1"/>
        <v>48</v>
      </c>
      <c r="D50" s="52">
        <f t="shared" si="2"/>
        <v>10048</v>
      </c>
      <c r="E50" s="52">
        <f t="shared" si="3"/>
        <v>220351048</v>
      </c>
      <c r="F50" s="52">
        <v>2503006</v>
      </c>
      <c r="G50" s="86">
        <v>42338</v>
      </c>
      <c r="H50" s="52"/>
      <c r="I50" s="52"/>
      <c r="J50" s="52"/>
      <c r="K50" s="87">
        <v>0.375</v>
      </c>
      <c r="L50" s="87">
        <v>0.54166666666666663</v>
      </c>
      <c r="M50" s="87">
        <v>0.58333333333333337</v>
      </c>
      <c r="N50" s="87">
        <v>0.75</v>
      </c>
      <c r="O50" s="81" t="s">
        <v>4</v>
      </c>
      <c r="P50" s="2"/>
      <c r="Q50" s="19" t="str">
        <f>IFERROR(VLOOKUP(A:A,#REF!,5,0),"")</f>
        <v/>
      </c>
      <c r="R50" s="12"/>
      <c r="S50" s="12"/>
      <c r="T50" s="12"/>
      <c r="U50" s="12"/>
      <c r="V50" s="12"/>
      <c r="W50" s="12"/>
      <c r="X50" s="106">
        <v>43104</v>
      </c>
      <c r="Y50" s="104" t="s">
        <v>16</v>
      </c>
      <c r="AC50" s="58" t="str">
        <f>IF(AB50,COUNTIF(AB$3:AB50,1)," ")</f>
        <v xml:space="preserve"> </v>
      </c>
      <c r="AD50">
        <v>1</v>
      </c>
      <c r="AE50" s="58">
        <f>IF(AD50,COUNTIF(AD$3:AD50,1)," ")</f>
        <v>4</v>
      </c>
      <c r="AG50" s="58" t="str">
        <f>IF(AF50,COUNTIF(AF$3:AF50,1)," ")</f>
        <v xml:space="preserve"> </v>
      </c>
      <c r="AI50" s="58" t="str">
        <f>IF(AH50,COUNTIF(AH$3:AH50,1)," ")</f>
        <v xml:space="preserve"> </v>
      </c>
      <c r="AK50" s="58" t="str">
        <f>IF(AJ50,COUNTIF(AJ$3:AJ50,1)," ")</f>
        <v xml:space="preserve"> </v>
      </c>
      <c r="AM50" s="58" t="str">
        <f>IF(AL50,COUNTIF(AL$3:AL50,1)," ")</f>
        <v xml:space="preserve"> </v>
      </c>
    </row>
    <row r="51" spans="1:39">
      <c r="A51">
        <f t="shared" si="0"/>
        <v>49</v>
      </c>
      <c r="B51" s="82" t="s">
        <v>55</v>
      </c>
      <c r="C51" s="52">
        <f t="shared" si="1"/>
        <v>49</v>
      </c>
      <c r="D51" s="52">
        <f t="shared" si="2"/>
        <v>10049</v>
      </c>
      <c r="E51" s="52">
        <f t="shared" si="3"/>
        <v>220351049</v>
      </c>
      <c r="F51" s="52">
        <v>2503120</v>
      </c>
      <c r="G51" s="86">
        <v>42338</v>
      </c>
      <c r="H51" s="52"/>
      <c r="I51" s="52"/>
      <c r="J51" s="52"/>
      <c r="K51" s="87">
        <v>0.35416666666666669</v>
      </c>
      <c r="L51" s="87">
        <v>0.52083333333333337</v>
      </c>
      <c r="M51" s="87">
        <v>0.5625</v>
      </c>
      <c r="N51" s="87">
        <v>0.72916666666666663</v>
      </c>
      <c r="O51" s="81" t="s">
        <v>4</v>
      </c>
      <c r="P51" s="2"/>
      <c r="Q51" s="19" t="str">
        <f>IFERROR(VLOOKUP(A:A,#REF!,5,0),"")</f>
        <v/>
      </c>
      <c r="R51" s="12"/>
      <c r="S51" s="12"/>
      <c r="T51" s="12"/>
      <c r="U51" s="12"/>
      <c r="V51" s="12"/>
      <c r="W51" s="12"/>
      <c r="X51" s="106">
        <v>0</v>
      </c>
      <c r="Y51" s="104">
        <v>0</v>
      </c>
      <c r="AB51">
        <v>1</v>
      </c>
      <c r="AC51" s="58">
        <f>IF(AB51,COUNTIF(AB$3:AB51,1)," ")</f>
        <v>1</v>
      </c>
      <c r="AE51" s="58" t="str">
        <f>IF(AD51,COUNTIF(AD$3:AD51,1)," ")</f>
        <v xml:space="preserve"> </v>
      </c>
      <c r="AG51" s="58" t="str">
        <f>IF(AF51,COUNTIF(AF$3:AF51,1)," ")</f>
        <v xml:space="preserve"> </v>
      </c>
      <c r="AI51" s="58" t="str">
        <f>IF(AH51,COUNTIF(AH$3:AH51,1)," ")</f>
        <v xml:space="preserve"> </v>
      </c>
      <c r="AK51" s="58" t="str">
        <f>IF(AJ51,COUNTIF(AJ$3:AJ51,1)," ")</f>
        <v xml:space="preserve"> </v>
      </c>
      <c r="AM51" s="58" t="str">
        <f>IF(AL51,COUNTIF(AL$3:AL51,1)," ")</f>
        <v xml:space="preserve"> </v>
      </c>
    </row>
    <row r="52" spans="1:39">
      <c r="A52">
        <f t="shared" si="0"/>
        <v>50</v>
      </c>
      <c r="B52" s="82" t="s">
        <v>13</v>
      </c>
      <c r="C52" s="52">
        <f t="shared" si="1"/>
        <v>50</v>
      </c>
      <c r="D52" s="52">
        <f t="shared" si="2"/>
        <v>10050</v>
      </c>
      <c r="E52" s="52">
        <f t="shared" si="3"/>
        <v>220351050</v>
      </c>
      <c r="F52" s="52">
        <v>2503157</v>
      </c>
      <c r="G52" s="83">
        <v>42590</v>
      </c>
      <c r="H52" s="52"/>
      <c r="I52" s="82"/>
      <c r="J52" s="52"/>
      <c r="K52" s="84">
        <v>0.33333333333333331</v>
      </c>
      <c r="L52" s="84">
        <v>0.5</v>
      </c>
      <c r="M52" s="84">
        <v>0.54166666666666663</v>
      </c>
      <c r="N52" s="84">
        <v>0.70833333333333337</v>
      </c>
      <c r="O52" s="118" t="s">
        <v>4</v>
      </c>
      <c r="P52" s="2"/>
      <c r="Q52" s="19" t="str">
        <f>IFERROR(VLOOKUP(A:A,#REF!,5,0),"")</f>
        <v/>
      </c>
      <c r="R52" s="12"/>
      <c r="S52" s="12"/>
      <c r="T52" s="26"/>
      <c r="U52" s="26"/>
      <c r="V52" s="12"/>
      <c r="W52" s="12"/>
      <c r="X52" s="106">
        <v>43104</v>
      </c>
      <c r="Y52" s="104" t="s">
        <v>10</v>
      </c>
      <c r="AC52" s="58" t="str">
        <f>IF(AB52,COUNTIF(AB$3:AB52,1)," ")</f>
        <v xml:space="preserve"> </v>
      </c>
      <c r="AE52" s="58" t="str">
        <f>IF(AD52,COUNTIF(AD$3:AD52,1)," ")</f>
        <v xml:space="preserve"> </v>
      </c>
      <c r="AG52" s="58" t="str">
        <f>IF(AF52,COUNTIF(AF$3:AF52,1)," ")</f>
        <v xml:space="preserve"> </v>
      </c>
      <c r="AI52" s="58" t="str">
        <f>IF(AH52,COUNTIF(AH$3:AH52,1)," ")</f>
        <v xml:space="preserve"> </v>
      </c>
      <c r="AK52" s="58" t="str">
        <f>IF(AJ52,COUNTIF(AJ$3:AJ52,1)," ")</f>
        <v xml:space="preserve"> </v>
      </c>
      <c r="AL52">
        <v>1</v>
      </c>
      <c r="AM52" s="58">
        <f>IF(AL52,COUNTIF(AL$3:AL52,1)," ")</f>
        <v>26</v>
      </c>
    </row>
    <row r="53" spans="1:39">
      <c r="A53">
        <f t="shared" si="0"/>
        <v>51</v>
      </c>
      <c r="B53" s="82" t="s">
        <v>56</v>
      </c>
      <c r="C53" s="52">
        <f t="shared" si="1"/>
        <v>51</v>
      </c>
      <c r="D53" s="52">
        <f t="shared" si="2"/>
        <v>10051</v>
      </c>
      <c r="E53" s="52">
        <f t="shared" si="3"/>
        <v>220351051</v>
      </c>
      <c r="F53" s="52">
        <v>2503182</v>
      </c>
      <c r="G53" s="86">
        <v>42338</v>
      </c>
      <c r="H53" s="52"/>
      <c r="I53" s="52"/>
      <c r="J53" s="52"/>
      <c r="K53" s="87">
        <v>0.45833333333333331</v>
      </c>
      <c r="L53" s="87">
        <v>0.625</v>
      </c>
      <c r="M53" s="87">
        <v>0.66666666666666663</v>
      </c>
      <c r="N53" s="87">
        <v>0.83333333333333337</v>
      </c>
      <c r="O53" s="118" t="s">
        <v>4</v>
      </c>
      <c r="P53" s="34"/>
      <c r="Q53" s="10" t="str">
        <f>IFERROR(VLOOKUP(A:A,#REF!,5,0),"")</f>
        <v/>
      </c>
      <c r="R53" s="32"/>
      <c r="S53" s="32"/>
      <c r="T53" s="32"/>
      <c r="U53" s="32"/>
      <c r="V53" s="12"/>
      <c r="W53" s="12"/>
      <c r="X53" s="106">
        <v>43105</v>
      </c>
      <c r="Y53" s="104" t="s">
        <v>10</v>
      </c>
      <c r="AC53" s="58" t="str">
        <f>IF(AB53,COUNTIF(AB$3:AB53,1)," ")</f>
        <v xml:space="preserve"> </v>
      </c>
      <c r="AE53" s="58" t="str">
        <f>IF(AD53,COUNTIF(AD$3:AD53,1)," ")</f>
        <v xml:space="preserve"> </v>
      </c>
      <c r="AG53" s="58" t="str">
        <f>IF(AF53,COUNTIF(AF$3:AF53,1)," ")</f>
        <v xml:space="preserve"> </v>
      </c>
      <c r="AI53" s="58" t="str">
        <f>IF(AH53,COUNTIF(AH$3:AH53,1)," ")</f>
        <v xml:space="preserve"> </v>
      </c>
      <c r="AK53" s="58" t="str">
        <f>IF(AJ53,COUNTIF(AJ$3:AJ53,1)," ")</f>
        <v xml:space="preserve"> </v>
      </c>
      <c r="AL53">
        <v>1</v>
      </c>
      <c r="AM53" s="58">
        <f>IF(AL53,COUNTIF(AL$3:AL53,1)," ")</f>
        <v>27</v>
      </c>
    </row>
    <row r="54" spans="1:39">
      <c r="A54">
        <f t="shared" si="0"/>
        <v>52</v>
      </c>
      <c r="B54" s="82" t="s">
        <v>57</v>
      </c>
      <c r="C54" s="52">
        <f t="shared" si="1"/>
        <v>52</v>
      </c>
      <c r="D54" s="52">
        <f t="shared" si="2"/>
        <v>10052</v>
      </c>
      <c r="E54" s="52">
        <f t="shared" si="3"/>
        <v>220351052</v>
      </c>
      <c r="F54" s="52">
        <v>2503067</v>
      </c>
      <c r="G54" s="88">
        <v>42296</v>
      </c>
      <c r="H54" s="52"/>
      <c r="I54" s="82"/>
      <c r="J54" s="52"/>
      <c r="K54" s="84">
        <v>0.33333333333333331</v>
      </c>
      <c r="L54" s="84">
        <v>0.5</v>
      </c>
      <c r="M54" s="84">
        <v>0.54166666666666663</v>
      </c>
      <c r="N54" s="84">
        <v>0.70833333333333337</v>
      </c>
      <c r="O54" s="81" t="s">
        <v>6</v>
      </c>
      <c r="P54" s="2"/>
      <c r="Q54" s="10" t="str">
        <f>IFERROR(VLOOKUP(A:A,#REF!,5,0),"")</f>
        <v/>
      </c>
      <c r="R54" s="12"/>
      <c r="S54" s="12"/>
      <c r="T54" s="12"/>
      <c r="U54" s="12"/>
      <c r="V54" s="12"/>
      <c r="W54" s="12"/>
      <c r="X54" s="106">
        <v>0</v>
      </c>
      <c r="Y54" s="104">
        <v>0</v>
      </c>
      <c r="AC54" s="58" t="str">
        <f>IF(AB54,COUNTIF(AB$3:AB54,1)," ")</f>
        <v xml:space="preserve"> </v>
      </c>
      <c r="AE54" s="58" t="str">
        <f>IF(AD54,COUNTIF(AD$3:AD54,1)," ")</f>
        <v xml:space="preserve"> </v>
      </c>
      <c r="AF54">
        <v>1</v>
      </c>
      <c r="AG54" s="58">
        <f>IF(AF54,COUNTIF(AF$3:AF54,1)," ")</f>
        <v>9</v>
      </c>
      <c r="AI54" s="58" t="str">
        <f>IF(AH54,COUNTIF(AH$3:AH54,1)," ")</f>
        <v xml:space="preserve"> </v>
      </c>
      <c r="AK54" s="58" t="str">
        <f>IF(AJ54,COUNTIF(AJ$3:AJ54,1)," ")</f>
        <v xml:space="preserve"> </v>
      </c>
      <c r="AM54" s="58" t="str">
        <f>IF(AL54,COUNTIF(AL$3:AL54,1)," ")</f>
        <v xml:space="preserve"> </v>
      </c>
    </row>
    <row r="55" spans="1:39">
      <c r="A55">
        <f t="shared" si="0"/>
        <v>53</v>
      </c>
      <c r="B55" s="52" t="s">
        <v>33</v>
      </c>
      <c r="C55" s="52">
        <f t="shared" si="1"/>
        <v>53</v>
      </c>
      <c r="D55" s="52">
        <f t="shared" si="2"/>
        <v>10053</v>
      </c>
      <c r="E55" s="52">
        <f t="shared" si="3"/>
        <v>220351053</v>
      </c>
      <c r="F55" s="52">
        <v>2503029</v>
      </c>
      <c r="G55" s="83">
        <v>42422</v>
      </c>
      <c r="H55" s="82"/>
      <c r="I55" s="82"/>
      <c r="J55" s="52"/>
      <c r="K55" s="84">
        <v>0.41666666666666669</v>
      </c>
      <c r="L55" s="84">
        <v>0.58333333333333337</v>
      </c>
      <c r="M55" s="84">
        <v>0.625</v>
      </c>
      <c r="N55" s="85">
        <v>0.79166666666666663</v>
      </c>
      <c r="O55" s="80" t="s">
        <v>4</v>
      </c>
      <c r="P55" s="14"/>
      <c r="Q55" s="19" t="str">
        <f>IFERROR(VLOOKUP(A:A,#REF!,5,0),"")</f>
        <v/>
      </c>
      <c r="R55" s="12"/>
      <c r="S55" s="12"/>
      <c r="T55" s="12"/>
      <c r="U55" s="12"/>
      <c r="V55" s="12"/>
      <c r="W55" s="12"/>
      <c r="X55" s="106">
        <v>43104</v>
      </c>
      <c r="Y55" s="104" t="s">
        <v>11</v>
      </c>
      <c r="AC55" s="58" t="str">
        <f>IF(AB55,COUNTIF(AB$3:AB55,1)," ")</f>
        <v xml:space="preserve"> </v>
      </c>
      <c r="AE55" s="58" t="str">
        <f>IF(AD55,COUNTIF(AD$3:AD55,1)," ")</f>
        <v xml:space="preserve"> </v>
      </c>
      <c r="AG55" s="58" t="str">
        <f>IF(AF55,COUNTIF(AF$3:AF55,1)," ")</f>
        <v xml:space="preserve"> </v>
      </c>
      <c r="AI55" s="58" t="str">
        <f>IF(AH55,COUNTIF(AH$3:AH55,1)," ")</f>
        <v xml:space="preserve"> </v>
      </c>
      <c r="AJ55">
        <v>1</v>
      </c>
      <c r="AK55" s="58">
        <f>IF(AJ55,COUNTIF(AJ$3:AJ55,1)," ")</f>
        <v>8</v>
      </c>
      <c r="AM55" s="58" t="str">
        <f>IF(AL55,COUNTIF(AL$3:AL55,1)," ")</f>
        <v xml:space="preserve"> </v>
      </c>
    </row>
    <row r="56" spans="1:39">
      <c r="A56">
        <f t="shared" si="0"/>
        <v>54</v>
      </c>
      <c r="B56" s="52" t="s">
        <v>34</v>
      </c>
      <c r="C56" s="52">
        <f t="shared" si="1"/>
        <v>54</v>
      </c>
      <c r="D56" s="52">
        <f t="shared" si="2"/>
        <v>10054</v>
      </c>
      <c r="E56" s="52">
        <f t="shared" si="3"/>
        <v>220351054</v>
      </c>
      <c r="F56" s="52">
        <v>2503186</v>
      </c>
      <c r="G56" s="88">
        <v>42366</v>
      </c>
      <c r="H56" s="82"/>
      <c r="I56" s="82"/>
      <c r="J56" s="52"/>
      <c r="K56" s="84">
        <v>0.41666666666666669</v>
      </c>
      <c r="L56" s="84">
        <v>0.54166666666666663</v>
      </c>
      <c r="M56" s="84">
        <v>0.58333333333333337</v>
      </c>
      <c r="N56" s="87">
        <v>0.875</v>
      </c>
      <c r="O56" s="118" t="s">
        <v>4</v>
      </c>
      <c r="P56" s="2"/>
      <c r="Q56" s="10" t="str">
        <f>IFERROR(VLOOKUP(A:A,#REF!,5,0),"")</f>
        <v/>
      </c>
      <c r="R56" s="12"/>
      <c r="S56" s="12"/>
      <c r="T56" s="12"/>
      <c r="U56" s="12"/>
      <c r="V56" s="12"/>
      <c r="W56" s="12"/>
      <c r="X56" s="106">
        <v>43104</v>
      </c>
      <c r="Y56" s="104" t="s">
        <v>11</v>
      </c>
      <c r="AC56" s="58" t="str">
        <f>IF(AB56,COUNTIF(AB$3:AB56,1)," ")</f>
        <v xml:space="preserve"> </v>
      </c>
      <c r="AE56" s="58" t="str">
        <f>IF(AD56,COUNTIF(AD$3:AD56,1)," ")</f>
        <v xml:space="preserve"> </v>
      </c>
      <c r="AG56" s="58" t="str">
        <f>IF(AF56,COUNTIF(AF$3:AF56,1)," ")</f>
        <v xml:space="preserve"> </v>
      </c>
      <c r="AI56" s="58" t="str">
        <f>IF(AH56,COUNTIF(AH$3:AH56,1)," ")</f>
        <v xml:space="preserve"> </v>
      </c>
      <c r="AK56" s="58" t="str">
        <f>IF(AJ56,COUNTIF(AJ$3:AJ56,1)," ")</f>
        <v xml:space="preserve"> </v>
      </c>
      <c r="AL56">
        <v>1</v>
      </c>
      <c r="AM56" s="58">
        <f>IF(AL56,COUNTIF(AL$3:AL56,1)," ")</f>
        <v>28</v>
      </c>
    </row>
    <row r="57" spans="1:39">
      <c r="A57">
        <f t="shared" si="0"/>
        <v>55</v>
      </c>
      <c r="B57" s="52" t="s">
        <v>35</v>
      </c>
      <c r="C57" s="52">
        <f t="shared" si="1"/>
        <v>55</v>
      </c>
      <c r="D57" s="52">
        <f t="shared" si="2"/>
        <v>10055</v>
      </c>
      <c r="E57" s="52">
        <f t="shared" si="3"/>
        <v>220351055</v>
      </c>
      <c r="F57" s="52">
        <v>2503096</v>
      </c>
      <c r="G57" s="88">
        <v>42338</v>
      </c>
      <c r="H57" s="52"/>
      <c r="I57" s="82"/>
      <c r="J57" s="52"/>
      <c r="K57" s="84">
        <v>0.29166666666666669</v>
      </c>
      <c r="L57" s="84">
        <v>0.45833333333333331</v>
      </c>
      <c r="M57" s="84">
        <v>0.5</v>
      </c>
      <c r="N57" s="84">
        <v>0.66666666666666663</v>
      </c>
      <c r="O57" s="81" t="s">
        <v>5</v>
      </c>
      <c r="P57" s="2"/>
      <c r="Q57" s="19" t="str">
        <f>IFERROR(VLOOKUP(A:A,#REF!,5,0),"")</f>
        <v/>
      </c>
      <c r="R57" s="12"/>
      <c r="S57" s="12"/>
      <c r="T57" s="12"/>
      <c r="U57" s="12"/>
      <c r="V57" s="12"/>
      <c r="W57" s="12"/>
      <c r="X57" s="106">
        <v>43104</v>
      </c>
      <c r="Y57" s="104" t="s">
        <v>15</v>
      </c>
      <c r="AC57" s="58" t="str">
        <f>IF(AB57,COUNTIF(AB$3:AB57,1)," ")</f>
        <v xml:space="preserve"> </v>
      </c>
      <c r="AE57" s="58" t="str">
        <f>IF(AD57,COUNTIF(AD$3:AD57,1)," ")</f>
        <v xml:space="preserve"> </v>
      </c>
      <c r="AG57" s="58" t="str">
        <f>IF(AF57,COUNTIF(AF$3:AF57,1)," ")</f>
        <v xml:space="preserve"> </v>
      </c>
      <c r="AI57" s="58" t="str">
        <f>IF(AH57,COUNTIF(AH$3:AH57,1)," ")</f>
        <v xml:space="preserve"> </v>
      </c>
      <c r="AK57" s="58" t="str">
        <f>IF(AJ57,COUNTIF(AJ$3:AJ57,1)," ")</f>
        <v xml:space="preserve"> </v>
      </c>
      <c r="AL57">
        <v>1</v>
      </c>
      <c r="AM57" s="58">
        <f>IF(AL57,COUNTIF(AL$3:AL57,1)," ")</f>
        <v>29</v>
      </c>
    </row>
    <row r="58" spans="1:39">
      <c r="A58">
        <f t="shared" si="0"/>
        <v>56</v>
      </c>
      <c r="B58" s="52" t="s">
        <v>36</v>
      </c>
      <c r="C58" s="52">
        <f t="shared" si="1"/>
        <v>56</v>
      </c>
      <c r="D58" s="52">
        <f t="shared" si="2"/>
        <v>10056</v>
      </c>
      <c r="E58" s="52">
        <f t="shared" si="3"/>
        <v>220351056</v>
      </c>
      <c r="F58" s="52" t="e">
        <v>#N/A</v>
      </c>
      <c r="G58" s="88">
        <v>43080</v>
      </c>
      <c r="H58" s="52"/>
      <c r="I58" s="82"/>
      <c r="J58" s="52"/>
      <c r="K58" s="84">
        <v>0.45833333333333331</v>
      </c>
      <c r="L58" s="84">
        <v>0.625</v>
      </c>
      <c r="M58" s="84">
        <v>0.66666666666666663</v>
      </c>
      <c r="N58" s="84">
        <v>0.83333333333333337</v>
      </c>
      <c r="O58" s="118" t="s">
        <v>7</v>
      </c>
      <c r="P58" s="34"/>
      <c r="Q58" s="10" t="str">
        <f>IFERROR(VLOOKUP(A:A,#REF!,5,0),"")</f>
        <v/>
      </c>
      <c r="R58" s="32"/>
      <c r="S58" s="32"/>
      <c r="T58" s="32"/>
      <c r="U58" s="32"/>
      <c r="V58" s="12"/>
      <c r="W58" s="12"/>
      <c r="X58" s="106">
        <v>43103</v>
      </c>
      <c r="Y58" s="104" t="s">
        <v>14</v>
      </c>
      <c r="AC58" s="58" t="str">
        <f>IF(AB58,COUNTIF(AB$3:AB58,1)," ")</f>
        <v xml:space="preserve"> </v>
      </c>
      <c r="AE58" s="58" t="str">
        <f>IF(AD58,COUNTIF(AD$3:AD58,1)," ")</f>
        <v xml:space="preserve"> </v>
      </c>
      <c r="AG58" s="58" t="str">
        <f>IF(AF58,COUNTIF(AF$3:AF58,1)," ")</f>
        <v xml:space="preserve"> </v>
      </c>
      <c r="AI58" s="58" t="str">
        <f>IF(AH58,COUNTIF(AH$3:AH58,1)," ")</f>
        <v xml:space="preserve"> </v>
      </c>
      <c r="AK58" s="58" t="str">
        <f>IF(AJ58,COUNTIF(AJ$3:AJ58,1)," ")</f>
        <v xml:space="preserve"> </v>
      </c>
      <c r="AL58">
        <v>1</v>
      </c>
      <c r="AM58" s="58">
        <f>IF(AL58,COUNTIF(AL$3:AL58,1)," ")</f>
        <v>30</v>
      </c>
    </row>
    <row r="59" spans="1:39">
      <c r="A59">
        <f t="shared" si="0"/>
        <v>57</v>
      </c>
      <c r="B59" s="52" t="s">
        <v>37</v>
      </c>
      <c r="C59" s="52">
        <f t="shared" si="1"/>
        <v>57</v>
      </c>
      <c r="D59" s="52">
        <f t="shared" si="2"/>
        <v>10057</v>
      </c>
      <c r="E59" s="52">
        <f t="shared" si="3"/>
        <v>220351057</v>
      </c>
      <c r="F59" s="52">
        <v>2503091</v>
      </c>
      <c r="G59" s="86">
        <v>42688</v>
      </c>
      <c r="H59" s="52"/>
      <c r="I59" s="52"/>
      <c r="J59" s="52"/>
      <c r="K59" s="87">
        <v>0.45833333333333331</v>
      </c>
      <c r="L59" s="87">
        <v>0.625</v>
      </c>
      <c r="M59" s="87">
        <v>0.66666666666666663</v>
      </c>
      <c r="N59" s="87">
        <v>0.83333333333333337</v>
      </c>
      <c r="O59" s="81" t="s">
        <v>4</v>
      </c>
      <c r="P59" s="2"/>
      <c r="Q59" s="19" t="str">
        <f>IFERROR(VLOOKUP(A:A,#REF!,5,0),"")</f>
        <v/>
      </c>
      <c r="R59" s="12"/>
      <c r="S59" s="12"/>
      <c r="T59" s="12"/>
      <c r="U59" s="12"/>
      <c r="V59" s="12"/>
      <c r="W59" s="12"/>
      <c r="X59" s="106">
        <v>43105</v>
      </c>
      <c r="Y59" s="104" t="s">
        <v>10</v>
      </c>
      <c r="AC59" s="58" t="str">
        <f>IF(AB59,COUNTIF(AB$3:AB59,1)," ")</f>
        <v xml:space="preserve"> </v>
      </c>
      <c r="AE59" s="58" t="str">
        <f>IF(AD59,COUNTIF(AD$3:AD59,1)," ")</f>
        <v xml:space="preserve"> </v>
      </c>
      <c r="AG59" s="58" t="str">
        <f>IF(AF59,COUNTIF(AF$3:AF59,1)," ")</f>
        <v xml:space="preserve"> </v>
      </c>
      <c r="AI59" s="58" t="str">
        <f>IF(AH59,COUNTIF(AH$3:AH59,1)," ")</f>
        <v xml:space="preserve"> </v>
      </c>
      <c r="AK59" s="58" t="str">
        <f>IF(AJ59,COUNTIF(AJ$3:AJ59,1)," ")</f>
        <v xml:space="preserve"> </v>
      </c>
      <c r="AL59">
        <v>1</v>
      </c>
      <c r="AM59" s="58">
        <f>IF(AL59,COUNTIF(AL$3:AL59,1)," ")</f>
        <v>31</v>
      </c>
    </row>
    <row r="60" spans="1:39">
      <c r="A60">
        <f t="shared" si="0"/>
        <v>58</v>
      </c>
      <c r="B60" s="82" t="s">
        <v>38</v>
      </c>
      <c r="C60" s="52">
        <f t="shared" si="1"/>
        <v>58</v>
      </c>
      <c r="D60" s="52">
        <f t="shared" si="2"/>
        <v>10058</v>
      </c>
      <c r="E60" s="52">
        <f t="shared" si="3"/>
        <v>220351058</v>
      </c>
      <c r="F60" s="52">
        <v>2503134</v>
      </c>
      <c r="G60" s="88">
        <v>42688</v>
      </c>
      <c r="H60" s="52"/>
      <c r="I60" s="82"/>
      <c r="J60" s="52"/>
      <c r="K60" s="84">
        <v>0.29166666666666669</v>
      </c>
      <c r="L60" s="84">
        <v>0.45833333333333331</v>
      </c>
      <c r="M60" s="84">
        <v>0.5</v>
      </c>
      <c r="N60" s="84">
        <v>0.66666666666666663</v>
      </c>
      <c r="O60" s="118" t="s">
        <v>4</v>
      </c>
      <c r="P60" s="2"/>
      <c r="Q60" s="19" t="str">
        <f>IFERROR(VLOOKUP(A:A,#REF!,5,0),"")</f>
        <v/>
      </c>
      <c r="R60" s="12"/>
      <c r="S60" s="12"/>
      <c r="T60" s="12"/>
      <c r="U60" s="12"/>
      <c r="V60" s="12"/>
      <c r="W60" s="12"/>
      <c r="X60" s="106">
        <v>43104</v>
      </c>
      <c r="Y60" s="104" t="s">
        <v>15</v>
      </c>
      <c r="AC60" s="58" t="str">
        <f>IF(AB60,COUNTIF(AB$3:AB60,1)," ")</f>
        <v xml:space="preserve"> </v>
      </c>
      <c r="AE60" s="58" t="str">
        <f>IF(AD60,COUNTIF(AD$3:AD60,1)," ")</f>
        <v xml:space="preserve"> </v>
      </c>
      <c r="AG60" s="58" t="str">
        <f>IF(AF60,COUNTIF(AF$3:AF60,1)," ")</f>
        <v xml:space="preserve"> </v>
      </c>
      <c r="AH60">
        <v>1</v>
      </c>
      <c r="AI60" s="58">
        <f>IF(AH60,COUNTIF(AH$3:AH60,1)," ")</f>
        <v>6</v>
      </c>
      <c r="AK60" s="58" t="str">
        <f>IF(AJ60,COUNTIF(AJ$3:AJ60,1)," ")</f>
        <v xml:space="preserve"> </v>
      </c>
      <c r="AM60" s="58" t="str">
        <f>IF(AL60,COUNTIF(AL$3:AL60,1)," ")</f>
        <v xml:space="preserve"> </v>
      </c>
    </row>
    <row r="61" spans="1:39">
      <c r="A61">
        <f t="shared" si="0"/>
        <v>59</v>
      </c>
      <c r="B61" s="82" t="s">
        <v>39</v>
      </c>
      <c r="C61" s="52">
        <f t="shared" si="1"/>
        <v>59</v>
      </c>
      <c r="D61" s="52">
        <f t="shared" si="2"/>
        <v>10059</v>
      </c>
      <c r="E61" s="52">
        <f t="shared" si="3"/>
        <v>220351059</v>
      </c>
      <c r="F61" s="52">
        <v>2503077</v>
      </c>
      <c r="G61" s="94">
        <v>42590</v>
      </c>
      <c r="H61" s="52"/>
      <c r="I61" s="52"/>
      <c r="J61" s="52"/>
      <c r="K61" s="87">
        <v>0.375</v>
      </c>
      <c r="L61" s="87">
        <v>0.54166666666666663</v>
      </c>
      <c r="M61" s="87">
        <v>0.58333333333333337</v>
      </c>
      <c r="N61" s="87">
        <v>0.75</v>
      </c>
      <c r="O61" s="81" t="s">
        <v>4</v>
      </c>
      <c r="P61" s="2"/>
      <c r="Q61" s="27" t="str">
        <f>IFERROR(VLOOKUP(A:A,#REF!,5,0),"")</f>
        <v/>
      </c>
      <c r="R61" s="12"/>
      <c r="S61" s="12"/>
      <c r="T61" s="12"/>
      <c r="U61" s="12"/>
      <c r="V61" s="12"/>
      <c r="W61" s="12"/>
      <c r="X61" s="106">
        <v>43103</v>
      </c>
      <c r="Y61" s="104" t="s">
        <v>15</v>
      </c>
      <c r="AC61" s="58" t="str">
        <f>IF(AB61,COUNTIF(AB$3:AB61,1)," ")</f>
        <v xml:space="preserve"> </v>
      </c>
      <c r="AE61" s="58" t="str">
        <f>IF(AD61,COUNTIF(AD$3:AD61,1)," ")</f>
        <v xml:space="preserve"> </v>
      </c>
      <c r="AG61" s="58" t="str">
        <f>IF(AF61,COUNTIF(AF$3:AF61,1)," ")</f>
        <v xml:space="preserve"> </v>
      </c>
      <c r="AI61" s="58" t="str">
        <f>IF(AH61,COUNTIF(AH$3:AH61,1)," ")</f>
        <v xml:space="preserve"> </v>
      </c>
      <c r="AK61" s="58" t="str">
        <f>IF(AJ61,COUNTIF(AJ$3:AJ61,1)," ")</f>
        <v xml:space="preserve"> </v>
      </c>
      <c r="AL61">
        <v>1</v>
      </c>
      <c r="AM61" s="58">
        <f>IF(AL61,COUNTIF(AL$3:AL61,1)," ")</f>
        <v>32</v>
      </c>
    </row>
    <row r="62" spans="1:39">
      <c r="A62">
        <f t="shared" si="0"/>
        <v>60</v>
      </c>
      <c r="B62" s="52" t="s">
        <v>40</v>
      </c>
      <c r="C62" s="52">
        <f t="shared" si="1"/>
        <v>60</v>
      </c>
      <c r="D62" s="52">
        <f t="shared" si="2"/>
        <v>10060</v>
      </c>
      <c r="E62" s="52">
        <f t="shared" si="3"/>
        <v>220351060</v>
      </c>
      <c r="F62" s="52">
        <v>2503153</v>
      </c>
      <c r="G62" s="83">
        <v>42422</v>
      </c>
      <c r="H62" s="52"/>
      <c r="I62" s="82"/>
      <c r="J62" s="52"/>
      <c r="K62" s="84">
        <v>0.375</v>
      </c>
      <c r="L62" s="84">
        <v>0.54166666666666663</v>
      </c>
      <c r="M62" s="84">
        <v>0.58333333333333337</v>
      </c>
      <c r="N62" s="84">
        <v>0.75</v>
      </c>
      <c r="O62" s="118" t="s">
        <v>4</v>
      </c>
      <c r="P62" s="2"/>
      <c r="Q62" s="19" t="str">
        <f>IFERROR(VLOOKUP(A:A,#REF!,5,0),"")</f>
        <v/>
      </c>
      <c r="R62" s="12">
        <v>43105.458333333336</v>
      </c>
      <c r="S62" s="12">
        <v>43105.583333333336</v>
      </c>
      <c r="T62" s="12">
        <v>43109.416666666664</v>
      </c>
      <c r="U62" s="12"/>
      <c r="V62" s="12"/>
      <c r="W62" s="12"/>
      <c r="X62" s="106">
        <v>43105</v>
      </c>
      <c r="Y62" s="104" t="s">
        <v>12</v>
      </c>
      <c r="AC62" s="58" t="str">
        <f>IF(AB62,COUNTIF(AB$3:AB62,1)," ")</f>
        <v xml:space="preserve"> </v>
      </c>
      <c r="AE62" s="58" t="str">
        <f>IF(AD62,COUNTIF(AD$3:AD62,1)," ")</f>
        <v xml:space="preserve"> </v>
      </c>
      <c r="AG62" s="58" t="str">
        <f>IF(AF62,COUNTIF(AF$3:AF62,1)," ")</f>
        <v xml:space="preserve"> </v>
      </c>
      <c r="AI62" s="58" t="str">
        <f>IF(AH62,COUNTIF(AH$3:AH62,1)," ")</f>
        <v xml:space="preserve"> </v>
      </c>
      <c r="AJ62">
        <v>1</v>
      </c>
      <c r="AK62" s="58">
        <f>IF(AJ62,COUNTIF(AJ$3:AJ62,1)," ")</f>
        <v>9</v>
      </c>
      <c r="AM62" s="58" t="str">
        <f>IF(AL62,COUNTIF(AL$3:AL62,1)," ")</f>
        <v xml:space="preserve"> </v>
      </c>
    </row>
    <row r="63" spans="1:39">
      <c r="A63">
        <f t="shared" si="0"/>
        <v>61</v>
      </c>
      <c r="B63" s="52" t="s">
        <v>41</v>
      </c>
      <c r="C63" s="52">
        <f t="shared" si="1"/>
        <v>61</v>
      </c>
      <c r="D63" s="52">
        <f t="shared" si="2"/>
        <v>10061</v>
      </c>
      <c r="E63" s="52">
        <f t="shared" si="3"/>
        <v>220351061</v>
      </c>
      <c r="F63" s="52">
        <v>2503079</v>
      </c>
      <c r="G63" s="83">
        <v>42534</v>
      </c>
      <c r="H63" s="52"/>
      <c r="I63" s="82"/>
      <c r="J63" s="52"/>
      <c r="K63" s="84">
        <v>0.375</v>
      </c>
      <c r="L63" s="84">
        <v>0.54166666666666663</v>
      </c>
      <c r="M63" s="84">
        <v>0.58333333333333337</v>
      </c>
      <c r="N63" s="84">
        <v>0.75</v>
      </c>
      <c r="O63" s="81" t="s">
        <v>4</v>
      </c>
      <c r="P63" s="34"/>
      <c r="Q63" s="10" t="str">
        <f>IFERROR(VLOOKUP(A:A,#REF!,5,0),"")</f>
        <v/>
      </c>
      <c r="R63" s="12">
        <v>43104.5</v>
      </c>
      <c r="S63" s="12">
        <v>43104.625</v>
      </c>
      <c r="T63" s="32"/>
      <c r="U63" s="32"/>
      <c r="V63" s="12"/>
      <c r="W63" s="12"/>
      <c r="X63" s="106">
        <v>43105</v>
      </c>
      <c r="Y63" s="104" t="s">
        <v>10</v>
      </c>
      <c r="AC63" s="58" t="str">
        <f>IF(AB63,COUNTIF(AB$3:AB63,1)," ")</f>
        <v xml:space="preserve"> </v>
      </c>
      <c r="AD63">
        <v>1</v>
      </c>
      <c r="AE63" s="58">
        <f>IF(AD63,COUNTIF(AD$3:AD63,1)," ")</f>
        <v>5</v>
      </c>
      <c r="AG63" s="58" t="str">
        <f>IF(AF63,COUNTIF(AF$3:AF63,1)," ")</f>
        <v xml:space="preserve"> </v>
      </c>
      <c r="AI63" s="58" t="str">
        <f>IF(AH63,COUNTIF(AH$3:AH63,1)," ")</f>
        <v xml:space="preserve"> </v>
      </c>
      <c r="AK63" s="58" t="str">
        <f>IF(AJ63,COUNTIF(AJ$3:AJ63,1)," ")</f>
        <v xml:space="preserve"> </v>
      </c>
      <c r="AM63" s="58" t="str">
        <f>IF(AL63,COUNTIF(AL$3:AL63,1)," ")</f>
        <v xml:space="preserve"> </v>
      </c>
    </row>
    <row r="64" spans="1:39">
      <c r="A64">
        <f t="shared" si="0"/>
        <v>62</v>
      </c>
      <c r="B64" s="90" t="s">
        <v>42</v>
      </c>
      <c r="C64" s="52">
        <f t="shared" si="1"/>
        <v>62</v>
      </c>
      <c r="D64" s="52">
        <f t="shared" si="2"/>
        <v>10062</v>
      </c>
      <c r="E64" s="52">
        <f t="shared" si="3"/>
        <v>220351062</v>
      </c>
      <c r="F64" s="52">
        <v>2503192</v>
      </c>
      <c r="G64" s="83">
        <v>42422</v>
      </c>
      <c r="H64" s="82"/>
      <c r="I64" s="82"/>
      <c r="J64" s="52"/>
      <c r="K64" s="84">
        <v>0.29166666666666669</v>
      </c>
      <c r="L64" s="84">
        <v>0.45833333333333331</v>
      </c>
      <c r="M64" s="84">
        <v>0.5</v>
      </c>
      <c r="N64" s="84">
        <v>0.66666666666666663</v>
      </c>
      <c r="O64" s="118" t="s">
        <v>7</v>
      </c>
      <c r="P64" s="2"/>
      <c r="Q64" s="19" t="str">
        <f>IFERROR(VLOOKUP(A:A,#REF!,5,0),"")</f>
        <v/>
      </c>
      <c r="R64" s="12"/>
      <c r="S64" s="12"/>
      <c r="T64" s="12"/>
      <c r="U64" s="12"/>
      <c r="V64" s="12"/>
      <c r="W64" s="12"/>
      <c r="X64" s="106">
        <v>43103</v>
      </c>
      <c r="Y64" s="104" t="s">
        <v>15</v>
      </c>
      <c r="AC64" s="58" t="str">
        <f>IF(AB64,COUNTIF(AB$3:AB64,1)," ")</f>
        <v xml:space="preserve"> </v>
      </c>
      <c r="AE64" s="58" t="str">
        <f>IF(AD64,COUNTIF(AD$3:AD64,1)," ")</f>
        <v xml:space="preserve"> </v>
      </c>
      <c r="AG64" s="58" t="str">
        <f>IF(AF64,COUNTIF(AF$3:AF64,1)," ")</f>
        <v xml:space="preserve"> </v>
      </c>
      <c r="AH64">
        <v>1</v>
      </c>
      <c r="AI64" s="58">
        <f>IF(AH64,COUNTIF(AH$3:AH64,1)," ")</f>
        <v>7</v>
      </c>
      <c r="AK64" s="58" t="str">
        <f>IF(AJ64,COUNTIF(AJ$3:AJ64,1)," ")</f>
        <v xml:space="preserve"> </v>
      </c>
      <c r="AM64" s="58" t="str">
        <f>IF(AL64,COUNTIF(AL$3:AL64,1)," ")</f>
        <v xml:space="preserve"> </v>
      </c>
    </row>
    <row r="65" spans="1:39">
      <c r="A65">
        <f t="shared" si="0"/>
        <v>63</v>
      </c>
      <c r="B65" s="82" t="s">
        <v>43</v>
      </c>
      <c r="C65" s="52">
        <f t="shared" si="1"/>
        <v>63</v>
      </c>
      <c r="D65" s="52">
        <f t="shared" si="2"/>
        <v>10063</v>
      </c>
      <c r="E65" s="52">
        <f t="shared" si="3"/>
        <v>220351063</v>
      </c>
      <c r="F65" s="52">
        <v>2503082</v>
      </c>
      <c r="G65" s="86">
        <v>43024</v>
      </c>
      <c r="H65" s="52"/>
      <c r="I65" s="52"/>
      <c r="J65" s="52"/>
      <c r="K65" s="87">
        <v>0.5</v>
      </c>
      <c r="L65" s="87">
        <v>0.66666666666666663</v>
      </c>
      <c r="M65" s="87">
        <v>0.70833333333333337</v>
      </c>
      <c r="N65" s="87">
        <v>0.875</v>
      </c>
      <c r="O65" s="118" t="s">
        <v>6</v>
      </c>
      <c r="P65" s="2"/>
      <c r="Q65" s="19" t="str">
        <f>IFERROR(VLOOKUP(A:A,#REF!,5,0),"")</f>
        <v/>
      </c>
      <c r="R65" s="12">
        <v>43104.541666666664</v>
      </c>
      <c r="S65" s="12">
        <v>43104.708333333336</v>
      </c>
      <c r="T65" s="12">
        <v>43108.645833333336</v>
      </c>
      <c r="U65" s="12">
        <v>43108.75</v>
      </c>
      <c r="V65" s="12"/>
      <c r="W65" s="12"/>
      <c r="X65" s="106">
        <v>43103</v>
      </c>
      <c r="Y65" s="104" t="s">
        <v>11</v>
      </c>
      <c r="AB65">
        <v>1</v>
      </c>
      <c r="AC65" s="58">
        <f>IF(AB65,COUNTIF(AB$3:AB65,1)," ")</f>
        <v>2</v>
      </c>
      <c r="AE65" s="58" t="str">
        <f>IF(AD65,COUNTIF(AD$3:AD65,1)," ")</f>
        <v xml:space="preserve"> </v>
      </c>
      <c r="AG65" s="58" t="str">
        <f>IF(AF65,COUNTIF(AF$3:AF65,1)," ")</f>
        <v xml:space="preserve"> </v>
      </c>
      <c r="AI65" s="58" t="str">
        <f>IF(AH65,COUNTIF(AH$3:AH65,1)," ")</f>
        <v xml:space="preserve"> </v>
      </c>
      <c r="AK65" s="58" t="str">
        <f>IF(AJ65,COUNTIF(AJ$3:AJ65,1)," ")</f>
        <v xml:space="preserve"> </v>
      </c>
      <c r="AM65" s="58" t="str">
        <f>IF(AL65,COUNTIF(AL$3:AL65,1)," ")</f>
        <v xml:space="preserve"> </v>
      </c>
    </row>
    <row r="66" spans="1:39">
      <c r="A66">
        <f t="shared" si="0"/>
        <v>64</v>
      </c>
      <c r="B66" s="82" t="s">
        <v>44</v>
      </c>
      <c r="C66" s="52">
        <f t="shared" si="1"/>
        <v>64</v>
      </c>
      <c r="D66" s="52">
        <f t="shared" si="2"/>
        <v>10064</v>
      </c>
      <c r="E66" s="52">
        <f t="shared" si="3"/>
        <v>220351064</v>
      </c>
      <c r="F66" s="52">
        <v>2503007</v>
      </c>
      <c r="G66" s="86">
        <v>42296</v>
      </c>
      <c r="H66" s="52"/>
      <c r="I66" s="52"/>
      <c r="J66" s="52"/>
      <c r="K66" s="87">
        <v>0.33333333333333331</v>
      </c>
      <c r="L66" s="87">
        <v>0.58333333333333337</v>
      </c>
      <c r="M66" s="52"/>
      <c r="N66" s="87">
        <v>0.58333333333333337</v>
      </c>
      <c r="O66" s="81" t="s">
        <v>4</v>
      </c>
      <c r="P66" s="2"/>
      <c r="Q66" s="19" t="str">
        <f>IFERROR(VLOOKUP(A:A,#REF!,5,0),"")</f>
        <v/>
      </c>
      <c r="R66" s="12"/>
      <c r="S66" s="12"/>
      <c r="T66" s="12"/>
      <c r="U66" s="12"/>
      <c r="V66" s="12"/>
      <c r="W66" s="12"/>
      <c r="X66" s="106">
        <v>43104</v>
      </c>
      <c r="Y66" s="104" t="s">
        <v>10</v>
      </c>
      <c r="AC66" s="58" t="str">
        <f>IF(AB66,COUNTIF(AB$3:AB66,1)," ")</f>
        <v xml:space="preserve"> </v>
      </c>
      <c r="AE66" s="58" t="str">
        <f>IF(AD66,COUNTIF(AD$3:AD66,1)," ")</f>
        <v xml:space="preserve"> </v>
      </c>
      <c r="AF66">
        <v>1</v>
      </c>
      <c r="AG66" s="58">
        <f>IF(AF66,COUNTIF(AF$3:AF66,1)," ")</f>
        <v>10</v>
      </c>
      <c r="AI66" s="58" t="str">
        <f>IF(AH66,COUNTIF(AH$3:AH66,1)," ")</f>
        <v xml:space="preserve"> </v>
      </c>
      <c r="AK66" s="58" t="str">
        <f>IF(AJ66,COUNTIF(AJ$3:AJ66,1)," ")</f>
        <v xml:space="preserve"> </v>
      </c>
      <c r="AM66" s="58" t="str">
        <f>IF(AL66,COUNTIF(AL$3:AL66,1)," ")</f>
        <v xml:space="preserve"> </v>
      </c>
    </row>
    <row r="67" spans="1:39">
      <c r="A67">
        <f t="shared" si="0"/>
        <v>65</v>
      </c>
      <c r="B67" s="52" t="s">
        <v>45</v>
      </c>
      <c r="C67" s="52">
        <f t="shared" si="1"/>
        <v>65</v>
      </c>
      <c r="D67" s="52">
        <f t="shared" si="2"/>
        <v>10065</v>
      </c>
      <c r="E67" s="52">
        <f t="shared" si="3"/>
        <v>220351065</v>
      </c>
      <c r="F67" s="52">
        <v>2503010</v>
      </c>
      <c r="G67" s="88">
        <v>42296</v>
      </c>
      <c r="H67" s="82"/>
      <c r="I67" s="82"/>
      <c r="J67" s="52"/>
      <c r="K67" s="84">
        <v>0.35416666666666669</v>
      </c>
      <c r="L67" s="84">
        <v>0.5625</v>
      </c>
      <c r="M67" s="82"/>
      <c r="N67" s="84">
        <v>0.5625</v>
      </c>
      <c r="O67" s="81" t="s">
        <v>4</v>
      </c>
      <c r="P67" s="2"/>
      <c r="Q67" s="25" t="str">
        <f>IFERROR(VLOOKUP(A:A,#REF!,5,0),"")</f>
        <v/>
      </c>
      <c r="R67" s="26"/>
      <c r="S67" s="26"/>
      <c r="T67" s="26"/>
      <c r="U67" s="26"/>
      <c r="V67" s="12"/>
      <c r="W67" s="12"/>
      <c r="X67" s="106">
        <v>43104</v>
      </c>
      <c r="Y67" s="104" t="s">
        <v>10</v>
      </c>
      <c r="AC67" s="58" t="str">
        <f>IF(AB67,COUNTIF(AB$3:AB67,1)," ")</f>
        <v xml:space="preserve"> </v>
      </c>
      <c r="AE67" s="58" t="str">
        <f>IF(AD67,COUNTIF(AD$3:AD67,1)," ")</f>
        <v xml:space="preserve"> </v>
      </c>
      <c r="AG67" s="58" t="str">
        <f>IF(AF67,COUNTIF(AF$3:AF67,1)," ")</f>
        <v xml:space="preserve"> </v>
      </c>
      <c r="AI67" s="58" t="str">
        <f>IF(AH67,COUNTIF(AH$3:AH67,1)," ")</f>
        <v xml:space="preserve"> </v>
      </c>
      <c r="AK67" s="58" t="str">
        <f>IF(AJ67,COUNTIF(AJ$3:AJ67,1)," ")</f>
        <v xml:space="preserve"> </v>
      </c>
      <c r="AL67">
        <v>1</v>
      </c>
      <c r="AM67" s="58">
        <f>IF(AL67,COUNTIF(AL$3:AL67,1)," ")</f>
        <v>33</v>
      </c>
    </row>
    <row r="68" spans="1:39">
      <c r="A68">
        <f t="shared" si="0"/>
        <v>66</v>
      </c>
      <c r="B68" s="52" t="s">
        <v>46</v>
      </c>
      <c r="C68" s="52">
        <f t="shared" si="1"/>
        <v>66</v>
      </c>
      <c r="D68" s="52">
        <f t="shared" si="2"/>
        <v>10066</v>
      </c>
      <c r="E68" s="52">
        <f t="shared" si="3"/>
        <v>220351066</v>
      </c>
      <c r="F68" s="52">
        <v>2503038</v>
      </c>
      <c r="G68" s="86">
        <v>43024</v>
      </c>
      <c r="H68" s="52"/>
      <c r="I68" s="52"/>
      <c r="J68" s="52"/>
      <c r="K68" s="87">
        <v>0.5</v>
      </c>
      <c r="L68" s="87">
        <v>0.66666666666666663</v>
      </c>
      <c r="M68" s="87">
        <v>0.70833333333333337</v>
      </c>
      <c r="N68" s="87">
        <v>0.875</v>
      </c>
      <c r="O68" s="81" t="s">
        <v>7</v>
      </c>
      <c r="P68" s="2"/>
      <c r="Q68" s="27" t="str">
        <f>IFERROR(VLOOKUP(A:A,#REF!,5,0),"")</f>
        <v/>
      </c>
      <c r="R68" s="12">
        <v>43103.541666666664</v>
      </c>
      <c r="S68" s="12">
        <v>43103.625</v>
      </c>
      <c r="T68" s="12">
        <v>43110.5</v>
      </c>
      <c r="U68" s="12">
        <v>43110.625</v>
      </c>
      <c r="V68" s="12"/>
      <c r="W68" s="12"/>
      <c r="X68" s="106">
        <v>43103</v>
      </c>
      <c r="Y68" s="104" t="s">
        <v>15</v>
      </c>
      <c r="AC68" s="58" t="str">
        <f>IF(AB68,COUNTIF(AB$3:AB68,1)," ")</f>
        <v xml:space="preserve"> </v>
      </c>
      <c r="AE68" s="58" t="str">
        <f>IF(AD68,COUNTIF(AD$3:AD68,1)," ")</f>
        <v xml:space="preserve"> </v>
      </c>
      <c r="AG68" s="58" t="str">
        <f>IF(AF68,COUNTIF(AF$3:AF68,1)," ")</f>
        <v xml:space="preserve"> </v>
      </c>
      <c r="AH68">
        <v>1</v>
      </c>
      <c r="AI68" s="58">
        <f>IF(AH68,COUNTIF(AH$3:AH68,1)," ")</f>
        <v>8</v>
      </c>
      <c r="AK68" s="58" t="str">
        <f>IF(AJ68,COUNTIF(AJ$3:AJ68,1)," ")</f>
        <v xml:space="preserve"> </v>
      </c>
      <c r="AM68" s="58" t="str">
        <f>IF(AL68,COUNTIF(AL$3:AL68,1)," ")</f>
        <v xml:space="preserve"> </v>
      </c>
    </row>
    <row r="69" spans="1:39">
      <c r="A69">
        <f t="shared" ref="A69:A128" si="4">SUM(A68+1)</f>
        <v>67</v>
      </c>
      <c r="B69" s="82" t="s">
        <v>47</v>
      </c>
      <c r="C69" s="52">
        <f t="shared" ref="C69:C128" si="5">SUM(C68+1)</f>
        <v>67</v>
      </c>
      <c r="D69" s="52">
        <f t="shared" ref="D69:D128" si="6">SUM(D68+1)</f>
        <v>10067</v>
      </c>
      <c r="E69" s="52">
        <f t="shared" ref="E69:E128" si="7">SUM(E68+1)</f>
        <v>220351067</v>
      </c>
      <c r="F69" s="52">
        <v>2503017</v>
      </c>
      <c r="G69" s="83">
        <v>42422</v>
      </c>
      <c r="H69" s="82"/>
      <c r="I69" s="82"/>
      <c r="J69" s="52"/>
      <c r="K69" s="84">
        <v>0.29166666666666669</v>
      </c>
      <c r="L69" s="84">
        <v>0.45833333333333331</v>
      </c>
      <c r="M69" s="84">
        <v>0.79166666666666663</v>
      </c>
      <c r="N69" s="84">
        <v>0.875</v>
      </c>
      <c r="O69" s="81" t="s">
        <v>5</v>
      </c>
      <c r="P69" s="2"/>
      <c r="Q69" s="19" t="str">
        <f>IFERROR(VLOOKUP(A:A,#REF!,5,0),"")</f>
        <v/>
      </c>
      <c r="R69" s="12"/>
      <c r="S69" s="12"/>
      <c r="T69" s="12"/>
      <c r="U69" s="12"/>
      <c r="V69" s="12"/>
      <c r="W69" s="12"/>
      <c r="X69" s="106">
        <v>43104</v>
      </c>
      <c r="Y69" s="104" t="s">
        <v>17</v>
      </c>
      <c r="AC69" s="58" t="str">
        <f>IF(AB69,COUNTIF(AB$3:AB69,1)," ")</f>
        <v xml:space="preserve"> </v>
      </c>
      <c r="AE69" s="58" t="str">
        <f>IF(AD69,COUNTIF(AD$3:AD69,1)," ")</f>
        <v xml:space="preserve"> </v>
      </c>
      <c r="AG69" s="58" t="str">
        <f>IF(AF69,COUNTIF(AF$3:AF69,1)," ")</f>
        <v xml:space="preserve"> </v>
      </c>
      <c r="AI69" s="58" t="str">
        <f>IF(AH69,COUNTIF(AH$3:AH69,1)," ")</f>
        <v xml:space="preserve"> </v>
      </c>
      <c r="AK69" s="58" t="str">
        <f>IF(AJ69,COUNTIF(AJ$3:AJ69,1)," ")</f>
        <v xml:space="preserve"> </v>
      </c>
      <c r="AL69">
        <v>1</v>
      </c>
      <c r="AM69" s="58">
        <f>IF(AL69,COUNTIF(AL$3:AL69,1)," ")</f>
        <v>34</v>
      </c>
    </row>
    <row r="70" spans="1:39">
      <c r="A70">
        <f t="shared" si="4"/>
        <v>68</v>
      </c>
      <c r="B70" s="52" t="s">
        <v>48</v>
      </c>
      <c r="C70" s="52">
        <f t="shared" si="5"/>
        <v>68</v>
      </c>
      <c r="D70" s="52">
        <f t="shared" si="6"/>
        <v>10068</v>
      </c>
      <c r="E70" s="52">
        <f t="shared" si="7"/>
        <v>220351068</v>
      </c>
      <c r="F70" s="52">
        <v>2503015</v>
      </c>
      <c r="G70" s="88">
        <v>43024</v>
      </c>
      <c r="H70" s="52"/>
      <c r="I70" s="82"/>
      <c r="J70" s="52"/>
      <c r="K70" s="84">
        <v>0.45833333333333331</v>
      </c>
      <c r="L70" s="84">
        <v>0.625</v>
      </c>
      <c r="M70" s="84">
        <v>0.66666666666666663</v>
      </c>
      <c r="N70" s="85">
        <v>0.83333333333333337</v>
      </c>
      <c r="O70" s="80" t="s">
        <v>7</v>
      </c>
      <c r="P70" s="14"/>
      <c r="Q70" s="19" t="str">
        <f>IFERROR(VLOOKUP(A:A,#REF!,5,0),"")</f>
        <v/>
      </c>
      <c r="R70" s="12"/>
      <c r="S70" s="12"/>
      <c r="T70" s="12"/>
      <c r="U70" s="12"/>
      <c r="V70" s="12"/>
      <c r="W70" s="12"/>
      <c r="X70" s="106">
        <v>43103</v>
      </c>
      <c r="Y70" s="104" t="s">
        <v>14</v>
      </c>
      <c r="AC70" s="58" t="str">
        <f>IF(AB70,COUNTIF(AB$3:AB70,1)," ")</f>
        <v xml:space="preserve"> </v>
      </c>
      <c r="AE70" s="58" t="str">
        <f>IF(AD70,COUNTIF(AD$3:AD70,1)," ")</f>
        <v xml:space="preserve"> </v>
      </c>
      <c r="AG70" s="58" t="str">
        <f>IF(AF70,COUNTIF(AF$3:AF70,1)," ")</f>
        <v xml:space="preserve"> </v>
      </c>
      <c r="AH70">
        <v>1</v>
      </c>
      <c r="AI70" s="58">
        <f>IF(AH70,COUNTIF(AH$3:AH70,1)," ")</f>
        <v>9</v>
      </c>
      <c r="AK70" s="58" t="str">
        <f>IF(AJ70,COUNTIF(AJ$3:AJ70,1)," ")</f>
        <v xml:space="preserve"> </v>
      </c>
      <c r="AM70" s="58" t="str">
        <f>IF(AL70,COUNTIF(AL$3:AL70,1)," ")</f>
        <v xml:space="preserve"> </v>
      </c>
    </row>
    <row r="71" spans="1:39">
      <c r="A71">
        <f t="shared" si="4"/>
        <v>69</v>
      </c>
      <c r="B71" s="52" t="s">
        <v>49</v>
      </c>
      <c r="C71" s="52">
        <f t="shared" si="5"/>
        <v>69</v>
      </c>
      <c r="D71" s="52">
        <f t="shared" si="6"/>
        <v>10069</v>
      </c>
      <c r="E71" s="52">
        <f t="shared" si="7"/>
        <v>220351069</v>
      </c>
      <c r="F71" s="52">
        <v>2503033</v>
      </c>
      <c r="G71" s="83">
        <v>42422</v>
      </c>
      <c r="H71" s="82"/>
      <c r="I71" s="82"/>
      <c r="J71" s="52"/>
      <c r="K71" s="84">
        <v>0.29166666666666669</v>
      </c>
      <c r="L71" s="84">
        <v>0.45833333333333331</v>
      </c>
      <c r="M71" s="84">
        <v>0.5</v>
      </c>
      <c r="N71" s="84">
        <v>0.66666666666666663</v>
      </c>
      <c r="O71" s="81" t="s">
        <v>7</v>
      </c>
      <c r="P71" s="2"/>
      <c r="Q71" s="10" t="str">
        <f>IFERROR(VLOOKUP(A:A,#REF!,5,0),"")</f>
        <v/>
      </c>
      <c r="R71" s="22"/>
      <c r="S71" s="12"/>
      <c r="T71" s="12"/>
      <c r="U71" s="12"/>
      <c r="V71" s="12"/>
      <c r="W71" s="12"/>
      <c r="X71" s="106">
        <v>43103</v>
      </c>
      <c r="Y71" s="104" t="s">
        <v>14</v>
      </c>
      <c r="AC71" s="58" t="str">
        <f>IF(AB71,COUNTIF(AB$3:AB71,1)," ")</f>
        <v xml:space="preserve"> </v>
      </c>
      <c r="AE71" s="58" t="str">
        <f>IF(AD71,COUNTIF(AD$3:AD71,1)," ")</f>
        <v xml:space="preserve"> </v>
      </c>
      <c r="AG71" s="58" t="str">
        <f>IF(AF71,COUNTIF(AF$3:AF71,1)," ")</f>
        <v xml:space="preserve"> </v>
      </c>
      <c r="AI71" s="58" t="str">
        <f>IF(AH71,COUNTIF(AH$3:AH71,1)," ")</f>
        <v xml:space="preserve"> </v>
      </c>
      <c r="AK71" s="58" t="str">
        <f>IF(AJ71,COUNTIF(AJ$3:AJ71,1)," ")</f>
        <v xml:space="preserve"> </v>
      </c>
      <c r="AL71">
        <v>1</v>
      </c>
      <c r="AM71" s="58">
        <f>IF(AL71,COUNTIF(AL$3:AL71,1)," ")</f>
        <v>35</v>
      </c>
    </row>
    <row r="72" spans="1:39">
      <c r="A72">
        <f t="shared" si="4"/>
        <v>70</v>
      </c>
      <c r="B72" s="82" t="s">
        <v>50</v>
      </c>
      <c r="C72" s="52">
        <f t="shared" si="5"/>
        <v>70</v>
      </c>
      <c r="D72" s="52">
        <f t="shared" si="6"/>
        <v>10070</v>
      </c>
      <c r="E72" s="52">
        <f t="shared" si="7"/>
        <v>220351070</v>
      </c>
      <c r="F72" s="52">
        <v>2503172</v>
      </c>
      <c r="G72" s="88">
        <v>43024</v>
      </c>
      <c r="H72" s="82"/>
      <c r="I72" s="82"/>
      <c r="J72" s="52"/>
      <c r="K72" s="84">
        <v>0.5</v>
      </c>
      <c r="L72" s="84">
        <v>0.66666666666666663</v>
      </c>
      <c r="M72" s="84">
        <v>0.70833333333333337</v>
      </c>
      <c r="N72" s="84">
        <v>0.875</v>
      </c>
      <c r="O72" s="118" t="s">
        <v>6</v>
      </c>
      <c r="P72" s="2"/>
      <c r="Q72" s="10" t="str">
        <f>IFERROR(VLOOKUP(A:A,#REF!,5,0),"")</f>
        <v/>
      </c>
      <c r="R72" s="12"/>
      <c r="S72" s="12"/>
      <c r="T72" s="40"/>
      <c r="U72" s="40"/>
      <c r="V72" s="12"/>
      <c r="W72" s="12"/>
      <c r="X72" s="106">
        <v>43103</v>
      </c>
      <c r="Y72" s="104" t="s">
        <v>15</v>
      </c>
      <c r="AC72" s="58" t="str">
        <f>IF(AB72,COUNTIF(AB$3:AB72,1)," ")</f>
        <v xml:space="preserve"> </v>
      </c>
      <c r="AD72">
        <v>1</v>
      </c>
      <c r="AE72" s="58">
        <f>IF(AD72,COUNTIF(AD$3:AD72,1)," ")</f>
        <v>6</v>
      </c>
      <c r="AG72" s="58" t="str">
        <f>IF(AF72,COUNTIF(AF$3:AF72,1)," ")</f>
        <v xml:space="preserve"> </v>
      </c>
      <c r="AI72" s="58" t="str">
        <f>IF(AH72,COUNTIF(AH$3:AH72,1)," ")</f>
        <v xml:space="preserve"> </v>
      </c>
      <c r="AK72" s="58" t="str">
        <f>IF(AJ72,COUNTIF(AJ$3:AJ72,1)," ")</f>
        <v xml:space="preserve"> </v>
      </c>
      <c r="AM72" s="58" t="str">
        <f>IF(AL72,COUNTIF(AL$3:AL72,1)," ")</f>
        <v xml:space="preserve"> </v>
      </c>
    </row>
    <row r="73" spans="1:39">
      <c r="A73">
        <f t="shared" si="4"/>
        <v>71</v>
      </c>
      <c r="B73" s="82" t="s">
        <v>51</v>
      </c>
      <c r="C73" s="52">
        <f t="shared" si="5"/>
        <v>71</v>
      </c>
      <c r="D73" s="52">
        <f t="shared" si="6"/>
        <v>10071</v>
      </c>
      <c r="E73" s="52">
        <f t="shared" si="7"/>
        <v>220351071</v>
      </c>
      <c r="F73" s="52">
        <v>2503054</v>
      </c>
      <c r="G73" s="86">
        <v>42296</v>
      </c>
      <c r="H73" s="52"/>
      <c r="I73" s="52"/>
      <c r="J73" s="52"/>
      <c r="K73" s="87">
        <v>0.33333333333333331</v>
      </c>
      <c r="L73" s="87">
        <v>0.5</v>
      </c>
      <c r="M73" s="87">
        <v>0.54166666666666663</v>
      </c>
      <c r="N73" s="84">
        <v>0.625</v>
      </c>
      <c r="O73" s="81" t="s">
        <v>6</v>
      </c>
      <c r="P73" s="18"/>
      <c r="Q73" s="19" t="str">
        <f>IFERROR(VLOOKUP(A:A,#REF!,5,0),"")</f>
        <v/>
      </c>
      <c r="R73" s="12"/>
      <c r="S73" s="12"/>
      <c r="T73" s="12"/>
      <c r="U73" s="12"/>
      <c r="V73" s="12"/>
      <c r="W73" s="12"/>
      <c r="X73" s="106">
        <v>43103</v>
      </c>
      <c r="Y73" s="104" t="s">
        <v>10</v>
      </c>
      <c r="AC73" s="58" t="str">
        <f>IF(AB73,COUNTIF(AB$3:AB73,1)," ")</f>
        <v xml:space="preserve"> </v>
      </c>
      <c r="AD73">
        <v>1</v>
      </c>
      <c r="AE73" s="58">
        <f>IF(AD73,COUNTIF(AD$3:AD73,1)," ")</f>
        <v>7</v>
      </c>
      <c r="AG73" s="58" t="str">
        <f>IF(AF73,COUNTIF(AF$3:AF73,1)," ")</f>
        <v xml:space="preserve"> </v>
      </c>
      <c r="AI73" s="58" t="str">
        <f>IF(AH73,COUNTIF(AH$3:AH73,1)," ")</f>
        <v xml:space="preserve"> </v>
      </c>
      <c r="AK73" s="58" t="str">
        <f>IF(AJ73,COUNTIF(AJ$3:AJ73,1)," ")</f>
        <v xml:space="preserve"> </v>
      </c>
      <c r="AM73" s="58" t="str">
        <f>IF(AL73,COUNTIF(AL$3:AL73,1)," ")</f>
        <v xml:space="preserve"> </v>
      </c>
    </row>
    <row r="74" spans="1:39">
      <c r="A74">
        <f t="shared" si="4"/>
        <v>72</v>
      </c>
      <c r="B74" s="82" t="s">
        <v>52</v>
      </c>
      <c r="C74" s="52">
        <f t="shared" si="5"/>
        <v>72</v>
      </c>
      <c r="D74" s="52">
        <f t="shared" si="6"/>
        <v>10072</v>
      </c>
      <c r="E74" s="52">
        <f t="shared" si="7"/>
        <v>220351072</v>
      </c>
      <c r="F74" s="52">
        <v>2503057</v>
      </c>
      <c r="G74" s="88">
        <v>42366</v>
      </c>
      <c r="H74" s="52"/>
      <c r="I74" s="82"/>
      <c r="J74" s="52"/>
      <c r="K74" s="84">
        <v>0.375</v>
      </c>
      <c r="L74" s="84">
        <v>0.54166666666666663</v>
      </c>
      <c r="M74" s="84">
        <v>0.58333333333333337</v>
      </c>
      <c r="N74" s="85">
        <v>0.75</v>
      </c>
      <c r="O74" s="80" t="s">
        <v>4</v>
      </c>
      <c r="P74" s="48"/>
      <c r="Q74" s="10" t="str">
        <f>IFERROR(VLOOKUP(A:A,#REF!,5,0),"")</f>
        <v/>
      </c>
      <c r="R74" s="32"/>
      <c r="S74" s="32"/>
      <c r="T74" s="32"/>
      <c r="U74" s="32"/>
      <c r="V74" s="12"/>
      <c r="W74" s="12"/>
      <c r="X74" s="106">
        <v>43104</v>
      </c>
      <c r="Y74" s="104" t="s">
        <v>16</v>
      </c>
      <c r="AC74" s="58" t="str">
        <f>IF(AB74,COUNTIF(AB$3:AB74,1)," ")</f>
        <v xml:space="preserve"> </v>
      </c>
      <c r="AE74" s="58" t="str">
        <f>IF(AD74,COUNTIF(AD$3:AD74,1)," ")</f>
        <v xml:space="preserve"> </v>
      </c>
      <c r="AG74" s="58" t="str">
        <f>IF(AF74,COUNTIF(AF$3:AF74,1)," ")</f>
        <v xml:space="preserve"> </v>
      </c>
      <c r="AI74" s="58" t="str">
        <f>IF(AH74,COUNTIF(AH$3:AH74,1)," ")</f>
        <v xml:space="preserve"> </v>
      </c>
      <c r="AJ74">
        <v>1</v>
      </c>
      <c r="AK74" s="58">
        <f>IF(AJ74,COUNTIF(AJ$3:AJ74,1)," ")</f>
        <v>10</v>
      </c>
      <c r="AM74" s="58" t="str">
        <f>IF(AL74,COUNTIF(AL$3:AL74,1)," ")</f>
        <v xml:space="preserve"> </v>
      </c>
    </row>
    <row r="75" spans="1:39">
      <c r="A75">
        <f t="shared" si="4"/>
        <v>73</v>
      </c>
      <c r="B75" s="52" t="s">
        <v>53</v>
      </c>
      <c r="C75" s="52">
        <f t="shared" si="5"/>
        <v>73</v>
      </c>
      <c r="D75" s="52">
        <f t="shared" si="6"/>
        <v>10073</v>
      </c>
      <c r="E75" s="52">
        <f t="shared" si="7"/>
        <v>220351073</v>
      </c>
      <c r="F75" s="52">
        <v>2503058</v>
      </c>
      <c r="G75" s="94">
        <v>42422</v>
      </c>
      <c r="H75" s="52"/>
      <c r="I75" s="52"/>
      <c r="J75" s="52"/>
      <c r="K75" s="87">
        <v>0.375</v>
      </c>
      <c r="L75" s="87">
        <v>0.54166666666666663</v>
      </c>
      <c r="M75" s="87">
        <v>0.58333333333333337</v>
      </c>
      <c r="N75" s="87">
        <v>0.75</v>
      </c>
      <c r="O75" s="81" t="s">
        <v>8</v>
      </c>
      <c r="P75" s="2"/>
      <c r="Q75" s="19" t="str">
        <f>IFERROR(VLOOKUP(A:A,#REF!,5,0),"")</f>
        <v/>
      </c>
      <c r="R75" s="12"/>
      <c r="S75" s="12"/>
      <c r="T75" s="12"/>
      <c r="U75" s="12"/>
      <c r="V75" s="12"/>
      <c r="W75" s="12"/>
      <c r="X75" s="106">
        <v>43103</v>
      </c>
      <c r="Y75" s="104" t="s">
        <v>15</v>
      </c>
      <c r="AC75" s="58" t="str">
        <f>IF(AB75,COUNTIF(AB$3:AB75,1)," ")</f>
        <v xml:space="preserve"> </v>
      </c>
      <c r="AE75" s="58" t="str">
        <f>IF(AD75,COUNTIF(AD$3:AD75,1)," ")</f>
        <v xml:space="preserve"> </v>
      </c>
      <c r="AF75">
        <v>1</v>
      </c>
      <c r="AG75" s="58">
        <f>IF(AF75,COUNTIF(AF$3:AF75,1)," ")</f>
        <v>11</v>
      </c>
      <c r="AI75" s="58" t="str">
        <f>IF(AH75,COUNTIF(AH$3:AH75,1)," ")</f>
        <v xml:space="preserve"> </v>
      </c>
      <c r="AK75" s="58" t="str">
        <f>IF(AJ75,COUNTIF(AJ$3:AJ75,1)," ")</f>
        <v xml:space="preserve"> </v>
      </c>
      <c r="AM75" s="58" t="str">
        <f>IF(AL75,COUNTIF(AL$3:AL75,1)," ")</f>
        <v xml:space="preserve"> </v>
      </c>
    </row>
    <row r="76" spans="1:39">
      <c r="A76">
        <f t="shared" si="4"/>
        <v>74</v>
      </c>
      <c r="B76" s="82" t="s">
        <v>54</v>
      </c>
      <c r="C76" s="52">
        <f t="shared" si="5"/>
        <v>74</v>
      </c>
      <c r="D76" s="52">
        <f t="shared" si="6"/>
        <v>10074</v>
      </c>
      <c r="E76" s="52">
        <f t="shared" si="7"/>
        <v>220351074</v>
      </c>
      <c r="F76" s="52">
        <v>2503060</v>
      </c>
      <c r="G76" s="86">
        <v>42366</v>
      </c>
      <c r="H76" s="52"/>
      <c r="I76" s="52"/>
      <c r="J76" s="52"/>
      <c r="K76" s="87">
        <v>0.45833333333333331</v>
      </c>
      <c r="L76" s="87">
        <v>0.625</v>
      </c>
      <c r="M76" s="87">
        <v>0.66666666666666663</v>
      </c>
      <c r="N76" s="87">
        <v>0.83333333333333337</v>
      </c>
      <c r="O76" s="81" t="s">
        <v>5</v>
      </c>
      <c r="P76" s="2"/>
      <c r="Q76" s="19" t="str">
        <f>IFERROR(VLOOKUP(A:A,#REF!,5,0),"")</f>
        <v/>
      </c>
      <c r="R76" s="12"/>
      <c r="S76" s="12"/>
      <c r="T76" s="12"/>
      <c r="U76" s="12"/>
      <c r="V76" s="12"/>
      <c r="W76" s="12"/>
      <c r="X76" s="106">
        <v>43105</v>
      </c>
      <c r="Y76" s="104" t="s">
        <v>12</v>
      </c>
      <c r="AC76" s="58" t="str">
        <f>IF(AB76,COUNTIF(AB$3:AB76,1)," ")</f>
        <v xml:space="preserve"> </v>
      </c>
      <c r="AE76" s="58" t="str">
        <f>IF(AD76,COUNTIF(AD$3:AD76,1)," ")</f>
        <v xml:space="preserve"> </v>
      </c>
      <c r="AG76" s="58" t="str">
        <f>IF(AF76,COUNTIF(AF$3:AF76,1)," ")</f>
        <v xml:space="preserve"> </v>
      </c>
      <c r="AI76" s="58" t="str">
        <f>IF(AH76,COUNTIF(AH$3:AH76,1)," ")</f>
        <v xml:space="preserve"> </v>
      </c>
      <c r="AK76" s="58" t="str">
        <f>IF(AJ76,COUNTIF(AJ$3:AJ76,1)," ")</f>
        <v xml:space="preserve"> </v>
      </c>
      <c r="AL76">
        <v>1</v>
      </c>
      <c r="AM76" s="58">
        <f>IF(AL76,COUNTIF(AL$3:AL76,1)," ")</f>
        <v>36</v>
      </c>
    </row>
    <row r="77" spans="1:39">
      <c r="A77">
        <f t="shared" si="4"/>
        <v>75</v>
      </c>
      <c r="B77" s="82" t="s">
        <v>55</v>
      </c>
      <c r="C77" s="52">
        <f t="shared" si="5"/>
        <v>75</v>
      </c>
      <c r="D77" s="52">
        <f t="shared" si="6"/>
        <v>10075</v>
      </c>
      <c r="E77" s="52">
        <f t="shared" si="7"/>
        <v>220351075</v>
      </c>
      <c r="F77" s="52">
        <v>2503069</v>
      </c>
      <c r="G77" s="94">
        <v>42254</v>
      </c>
      <c r="H77" s="52"/>
      <c r="I77" s="52"/>
      <c r="J77" s="52"/>
      <c r="K77" s="87">
        <v>0.375</v>
      </c>
      <c r="L77" s="87">
        <v>0.54166666666666663</v>
      </c>
      <c r="M77" s="87">
        <v>0.58333333333333337</v>
      </c>
      <c r="N77" s="87">
        <v>0.75</v>
      </c>
      <c r="O77" s="81" t="s">
        <v>4</v>
      </c>
      <c r="P77" s="2"/>
      <c r="Q77" s="19" t="str">
        <f>IFERROR(VLOOKUP(A:A,#REF!,5,0),"")</f>
        <v/>
      </c>
      <c r="R77" s="12"/>
      <c r="S77" s="12"/>
      <c r="T77" s="12"/>
      <c r="U77" s="12"/>
      <c r="V77" s="12"/>
      <c r="W77" s="12"/>
      <c r="X77" s="106">
        <v>43104</v>
      </c>
      <c r="Y77" s="104" t="s">
        <v>11</v>
      </c>
      <c r="AC77" s="58" t="str">
        <f>IF(AB77,COUNTIF(AB$3:AB77,1)," ")</f>
        <v xml:space="preserve"> </v>
      </c>
      <c r="AE77" s="58" t="str">
        <f>IF(AD77,COUNTIF(AD$3:AD77,1)," ")</f>
        <v xml:space="preserve"> </v>
      </c>
      <c r="AF77">
        <v>1</v>
      </c>
      <c r="AG77" s="58">
        <f>IF(AF77,COUNTIF(AF$3:AF77,1)," ")</f>
        <v>12</v>
      </c>
      <c r="AI77" s="58" t="str">
        <f>IF(AH77,COUNTIF(AH$3:AH77,1)," ")</f>
        <v xml:space="preserve"> </v>
      </c>
      <c r="AK77" s="58" t="str">
        <f>IF(AJ77,COUNTIF(AJ$3:AJ77,1)," ")</f>
        <v xml:space="preserve"> </v>
      </c>
      <c r="AM77" s="58" t="str">
        <f>IF(AL77,COUNTIF(AL$3:AL77,1)," ")</f>
        <v xml:space="preserve"> </v>
      </c>
    </row>
    <row r="78" spans="1:39">
      <c r="A78">
        <f t="shared" si="4"/>
        <v>76</v>
      </c>
      <c r="B78" s="82" t="s">
        <v>13</v>
      </c>
      <c r="C78" s="52">
        <f t="shared" si="5"/>
        <v>76</v>
      </c>
      <c r="D78" s="52">
        <f t="shared" si="6"/>
        <v>10076</v>
      </c>
      <c r="E78" s="52">
        <f t="shared" si="7"/>
        <v>220351076</v>
      </c>
      <c r="F78" s="52">
        <v>2503093</v>
      </c>
      <c r="G78" s="88">
        <v>42296</v>
      </c>
      <c r="H78" s="52"/>
      <c r="I78" s="82"/>
      <c r="J78" s="52"/>
      <c r="K78" s="84">
        <v>0.29166666666666669</v>
      </c>
      <c r="L78" s="84">
        <v>0.45833333333333331</v>
      </c>
      <c r="M78" s="84">
        <v>0.5</v>
      </c>
      <c r="N78" s="84">
        <v>0.66666666666666663</v>
      </c>
      <c r="O78" s="81" t="s">
        <v>4</v>
      </c>
      <c r="P78" s="2"/>
      <c r="Q78" s="19" t="str">
        <f>IFERROR(VLOOKUP(A:A,#REF!,5,0),"")</f>
        <v/>
      </c>
      <c r="R78" s="12"/>
      <c r="S78" s="12"/>
      <c r="T78" s="12"/>
      <c r="U78" s="12"/>
      <c r="V78" s="12"/>
      <c r="W78" s="12"/>
      <c r="X78" s="106">
        <v>0</v>
      </c>
      <c r="Y78" s="104">
        <v>0</v>
      </c>
      <c r="AC78" s="58" t="str">
        <f>IF(AB78,COUNTIF(AB$3:AB78,1)," ")</f>
        <v xml:space="preserve"> </v>
      </c>
      <c r="AE78" s="58" t="str">
        <f>IF(AD78,COUNTIF(AD$3:AD78,1)," ")</f>
        <v xml:space="preserve"> </v>
      </c>
      <c r="AG78" s="58" t="str">
        <f>IF(AF78,COUNTIF(AF$3:AF78,1)," ")</f>
        <v xml:space="preserve"> </v>
      </c>
      <c r="AI78" s="58" t="str">
        <f>IF(AH78,COUNTIF(AH$3:AH78,1)," ")</f>
        <v xml:space="preserve"> </v>
      </c>
      <c r="AK78" s="58" t="str">
        <f>IF(AJ78,COUNTIF(AJ$3:AJ78,1)," ")</f>
        <v xml:space="preserve"> </v>
      </c>
      <c r="AL78">
        <v>1</v>
      </c>
      <c r="AM78" s="58">
        <f>IF(AL78,COUNTIF(AL$3:AL78,1)," ")</f>
        <v>37</v>
      </c>
    </row>
    <row r="79" spans="1:39">
      <c r="A79">
        <f t="shared" si="4"/>
        <v>77</v>
      </c>
      <c r="B79" s="82" t="s">
        <v>56</v>
      </c>
      <c r="C79" s="52">
        <f t="shared" si="5"/>
        <v>77</v>
      </c>
      <c r="D79" s="52">
        <f t="shared" si="6"/>
        <v>10077</v>
      </c>
      <c r="E79" s="52">
        <f t="shared" si="7"/>
        <v>220351077</v>
      </c>
      <c r="F79" s="52">
        <v>2503100</v>
      </c>
      <c r="G79" s="86">
        <v>42296</v>
      </c>
      <c r="H79" s="52"/>
      <c r="I79" s="52"/>
      <c r="J79" s="52"/>
      <c r="K79" s="87">
        <v>0.375</v>
      </c>
      <c r="L79" s="87">
        <v>0.54166666666666663</v>
      </c>
      <c r="M79" s="87">
        <v>0.58333333333333337</v>
      </c>
      <c r="N79" s="87">
        <v>0.75</v>
      </c>
      <c r="O79" s="81" t="s">
        <v>4</v>
      </c>
      <c r="P79" s="2"/>
      <c r="Q79" s="19" t="str">
        <f>IFERROR(VLOOKUP(A:A,#REF!,5,0),"")</f>
        <v/>
      </c>
      <c r="R79" s="12"/>
      <c r="S79" s="12"/>
      <c r="T79" s="12"/>
      <c r="U79" s="12"/>
      <c r="V79" s="12"/>
      <c r="W79" s="12"/>
      <c r="X79" s="106">
        <v>0</v>
      </c>
      <c r="Y79" s="104">
        <v>0</v>
      </c>
      <c r="AC79" s="58" t="str">
        <f>IF(AB79,COUNTIF(AB$3:AB79,1)," ")</f>
        <v xml:space="preserve"> </v>
      </c>
      <c r="AE79" s="58" t="str">
        <f>IF(AD79,COUNTIF(AD$3:AD79,1)," ")</f>
        <v xml:space="preserve"> </v>
      </c>
      <c r="AG79" s="58" t="str">
        <f>IF(AF79,COUNTIF(AF$3:AF79,1)," ")</f>
        <v xml:space="preserve"> </v>
      </c>
      <c r="AI79" s="58" t="str">
        <f>IF(AH79,COUNTIF(AH$3:AH79,1)," ")</f>
        <v xml:space="preserve"> </v>
      </c>
      <c r="AK79" s="58" t="str">
        <f>IF(AJ79,COUNTIF(AJ$3:AJ79,1)," ")</f>
        <v xml:space="preserve"> </v>
      </c>
      <c r="AL79">
        <v>1</v>
      </c>
      <c r="AM79" s="58">
        <f>IF(AL79,COUNTIF(AL$3:AL79,1)," ")</f>
        <v>38</v>
      </c>
    </row>
    <row r="80" spans="1:39">
      <c r="A80">
        <f t="shared" si="4"/>
        <v>78</v>
      </c>
      <c r="B80" s="82" t="s">
        <v>57</v>
      </c>
      <c r="C80" s="52">
        <f t="shared" si="5"/>
        <v>78</v>
      </c>
      <c r="D80" s="52">
        <f t="shared" si="6"/>
        <v>10078</v>
      </c>
      <c r="E80" s="52">
        <f t="shared" si="7"/>
        <v>220351078</v>
      </c>
      <c r="F80" s="52">
        <v>2503053</v>
      </c>
      <c r="G80" s="86">
        <v>42296</v>
      </c>
      <c r="H80" s="52"/>
      <c r="I80" s="52"/>
      <c r="J80" s="52"/>
      <c r="K80" s="87">
        <v>0.33333333333333331</v>
      </c>
      <c r="L80" s="87">
        <v>0.58333333333333337</v>
      </c>
      <c r="M80" s="52"/>
      <c r="N80" s="87">
        <v>0.58333333333333337</v>
      </c>
      <c r="O80" s="118" t="s">
        <v>4</v>
      </c>
      <c r="P80" s="2"/>
      <c r="Q80" s="19" t="str">
        <f>IFERROR(VLOOKUP(A:A,#REF!,5,0),"")</f>
        <v/>
      </c>
      <c r="R80" s="12"/>
      <c r="S80" s="12"/>
      <c r="T80" s="12"/>
      <c r="U80" s="12"/>
      <c r="V80" s="12"/>
      <c r="W80" s="12"/>
      <c r="X80" s="106">
        <v>0</v>
      </c>
      <c r="Y80" s="104">
        <v>0</v>
      </c>
      <c r="AC80" s="58" t="str">
        <f>IF(AB80,COUNTIF(AB$3:AB80,1)," ")</f>
        <v xml:space="preserve"> </v>
      </c>
      <c r="AE80" s="58" t="str">
        <f>IF(AD80,COUNTIF(AD$3:AD80,1)," ")</f>
        <v xml:space="preserve"> </v>
      </c>
      <c r="AF80">
        <v>1</v>
      </c>
      <c r="AG80" s="58">
        <f>IF(AF80,COUNTIF(AF$3:AF80,1)," ")</f>
        <v>13</v>
      </c>
      <c r="AI80" s="58" t="str">
        <f>IF(AH80,COUNTIF(AH$3:AH80,1)," ")</f>
        <v xml:space="preserve"> </v>
      </c>
      <c r="AK80" s="58" t="str">
        <f>IF(AJ80,COUNTIF(AJ$3:AJ80,1)," ")</f>
        <v xml:space="preserve"> </v>
      </c>
      <c r="AM80" s="58" t="str">
        <f>IF(AL80,COUNTIF(AL$3:AL80,1)," ")</f>
        <v xml:space="preserve"> </v>
      </c>
    </row>
    <row r="81" spans="1:39">
      <c r="A81">
        <f t="shared" si="4"/>
        <v>79</v>
      </c>
      <c r="B81" s="52" t="s">
        <v>33</v>
      </c>
      <c r="C81" s="52">
        <f t="shared" si="5"/>
        <v>79</v>
      </c>
      <c r="D81" s="52">
        <f t="shared" si="6"/>
        <v>10079</v>
      </c>
      <c r="E81" s="52">
        <f t="shared" si="7"/>
        <v>220351079</v>
      </c>
      <c r="F81" s="52">
        <v>2503118</v>
      </c>
      <c r="G81" s="86">
        <v>42296</v>
      </c>
      <c r="H81" s="52"/>
      <c r="I81" s="52"/>
      <c r="J81" s="52"/>
      <c r="K81" s="87">
        <v>0.5</v>
      </c>
      <c r="L81" s="87">
        <v>0.66666666666666663</v>
      </c>
      <c r="M81" s="87">
        <v>0.70833333333333337</v>
      </c>
      <c r="N81" s="87">
        <v>0.875</v>
      </c>
      <c r="O81" s="118" t="s">
        <v>4</v>
      </c>
      <c r="P81" s="2"/>
      <c r="Q81" s="19" t="str">
        <f>IFERROR(VLOOKUP(A:A,#REF!,5,0),"")</f>
        <v/>
      </c>
      <c r="R81" s="12"/>
      <c r="S81" s="12"/>
      <c r="T81" s="12"/>
      <c r="U81" s="12"/>
      <c r="V81" s="12"/>
      <c r="W81" s="12"/>
      <c r="X81" s="106">
        <v>43105</v>
      </c>
      <c r="Y81" s="104" t="s">
        <v>15</v>
      </c>
      <c r="AC81" s="58" t="str">
        <f>IF(AB81,COUNTIF(AB$3:AB81,1)," ")</f>
        <v xml:space="preserve"> </v>
      </c>
      <c r="AE81" s="58" t="str">
        <f>IF(AD81,COUNTIF(AD$3:AD81,1)," ")</f>
        <v xml:space="preserve"> </v>
      </c>
      <c r="AG81" s="58" t="str">
        <f>IF(AF81,COUNTIF(AF$3:AF81,1)," ")</f>
        <v xml:space="preserve"> </v>
      </c>
      <c r="AI81" s="58" t="str">
        <f>IF(AH81,COUNTIF(AH$3:AH81,1)," ")</f>
        <v xml:space="preserve"> </v>
      </c>
      <c r="AK81" s="58" t="str">
        <f>IF(AJ81,COUNTIF(AJ$3:AJ81,1)," ")</f>
        <v xml:space="preserve"> </v>
      </c>
      <c r="AL81">
        <v>1</v>
      </c>
      <c r="AM81" s="58">
        <f>IF(AL81,COUNTIF(AL$3:AL81,1)," ")</f>
        <v>39</v>
      </c>
    </row>
    <row r="82" spans="1:39">
      <c r="A82">
        <f t="shared" si="4"/>
        <v>80</v>
      </c>
      <c r="B82" s="52" t="s">
        <v>34</v>
      </c>
      <c r="C82" s="52">
        <f t="shared" si="5"/>
        <v>80</v>
      </c>
      <c r="D82" s="52">
        <f t="shared" si="6"/>
        <v>10080</v>
      </c>
      <c r="E82" s="52">
        <f t="shared" si="7"/>
        <v>220351080</v>
      </c>
      <c r="F82" s="52">
        <v>2503102</v>
      </c>
      <c r="G82" s="88">
        <v>42366</v>
      </c>
      <c r="H82" s="52"/>
      <c r="I82" s="82"/>
      <c r="J82" s="52"/>
      <c r="K82" s="84">
        <v>0.29166666666666669</v>
      </c>
      <c r="L82" s="84">
        <v>0.45833333333333331</v>
      </c>
      <c r="M82" s="84">
        <v>0.5</v>
      </c>
      <c r="N82" s="84">
        <v>0.66666666666666663</v>
      </c>
      <c r="O82" s="81" t="s">
        <v>4</v>
      </c>
      <c r="P82" s="2"/>
      <c r="Q82" s="19" t="str">
        <f>IFERROR(VLOOKUP(A:A,#REF!,5,0),"")</f>
        <v/>
      </c>
      <c r="R82" s="12"/>
      <c r="S82" s="12"/>
      <c r="T82" s="12"/>
      <c r="U82" s="12"/>
      <c r="V82" s="12"/>
      <c r="W82" s="12"/>
      <c r="X82" s="106">
        <v>43104</v>
      </c>
      <c r="Y82" s="104" t="s">
        <v>16</v>
      </c>
      <c r="AC82" s="58" t="str">
        <f>IF(AB82,COUNTIF(AB$3:AB82,1)," ")</f>
        <v xml:space="preserve"> </v>
      </c>
      <c r="AE82" s="58" t="str">
        <f>IF(AD82,COUNTIF(AD$3:AD82,1)," ")</f>
        <v xml:space="preserve"> </v>
      </c>
      <c r="AG82" s="58" t="str">
        <f>IF(AF82,COUNTIF(AF$3:AF82,1)," ")</f>
        <v xml:space="preserve"> </v>
      </c>
      <c r="AI82" s="58" t="str">
        <f>IF(AH82,COUNTIF(AH$3:AH82,1)," ")</f>
        <v xml:space="preserve"> </v>
      </c>
      <c r="AK82" s="58" t="str">
        <f>IF(AJ82,COUNTIF(AJ$3:AJ82,1)," ")</f>
        <v xml:space="preserve"> </v>
      </c>
      <c r="AL82">
        <v>1</v>
      </c>
      <c r="AM82" s="58">
        <f>IF(AL82,COUNTIF(AL$3:AL82,1)," ")</f>
        <v>40</v>
      </c>
    </row>
    <row r="83" spans="1:39">
      <c r="A83">
        <f t="shared" si="4"/>
        <v>81</v>
      </c>
      <c r="B83" s="52" t="s">
        <v>35</v>
      </c>
      <c r="C83" s="52">
        <f t="shared" si="5"/>
        <v>81</v>
      </c>
      <c r="D83" s="52">
        <f t="shared" si="6"/>
        <v>10081</v>
      </c>
      <c r="E83" s="52">
        <f t="shared" si="7"/>
        <v>220351081</v>
      </c>
      <c r="F83" s="52">
        <v>2503127</v>
      </c>
      <c r="G83" s="88">
        <v>42296</v>
      </c>
      <c r="H83" s="52"/>
      <c r="I83" s="82"/>
      <c r="J83" s="52"/>
      <c r="K83" s="84">
        <v>0.33333333333333331</v>
      </c>
      <c r="L83" s="84">
        <v>0.58333333333333337</v>
      </c>
      <c r="M83" s="82"/>
      <c r="N83" s="87">
        <v>0.58333333333333337</v>
      </c>
      <c r="O83" s="118" t="s">
        <v>4</v>
      </c>
      <c r="P83" s="2"/>
      <c r="Q83" s="27" t="str">
        <f>IFERROR(VLOOKUP(A:A,#REF!,5,0),"")</f>
        <v/>
      </c>
      <c r="R83" s="12"/>
      <c r="S83" s="12"/>
      <c r="T83" s="12"/>
      <c r="U83" s="12"/>
      <c r="V83" s="12"/>
      <c r="W83" s="12"/>
      <c r="X83" s="106">
        <v>43104</v>
      </c>
      <c r="Y83" s="104" t="s">
        <v>10</v>
      </c>
      <c r="AC83" s="58" t="str">
        <f>IF(AB83,COUNTIF(AB$3:AB83,1)," ")</f>
        <v xml:space="preserve"> </v>
      </c>
      <c r="AE83" s="58" t="str">
        <f>IF(AD83,COUNTIF(AD$3:AD83,1)," ")</f>
        <v xml:space="preserve"> </v>
      </c>
      <c r="AG83" s="58" t="str">
        <f>IF(AF83,COUNTIF(AF$3:AF83,1)," ")</f>
        <v xml:space="preserve"> </v>
      </c>
      <c r="AI83" s="58" t="str">
        <f>IF(AH83,COUNTIF(AH$3:AH83,1)," ")</f>
        <v xml:space="preserve"> </v>
      </c>
      <c r="AK83" s="58" t="str">
        <f>IF(AJ83,COUNTIF(AJ$3:AJ83,1)," ")</f>
        <v xml:space="preserve"> </v>
      </c>
      <c r="AL83">
        <v>1</v>
      </c>
      <c r="AM83" s="58">
        <f>IF(AL83,COUNTIF(AL$3:AL83,1)," ")</f>
        <v>41</v>
      </c>
    </row>
    <row r="84" spans="1:39">
      <c r="A84">
        <f t="shared" si="4"/>
        <v>82</v>
      </c>
      <c r="B84" s="52" t="s">
        <v>36</v>
      </c>
      <c r="C84" s="52">
        <f t="shared" si="5"/>
        <v>82</v>
      </c>
      <c r="D84" s="52">
        <f t="shared" si="6"/>
        <v>10082</v>
      </c>
      <c r="E84" s="52">
        <f t="shared" si="7"/>
        <v>220351082</v>
      </c>
      <c r="F84" s="52">
        <v>2503130</v>
      </c>
      <c r="G84" s="86">
        <v>42296</v>
      </c>
      <c r="H84" s="52"/>
      <c r="I84" s="52"/>
      <c r="J84" s="52"/>
      <c r="K84" s="87">
        <v>0.33333333333333331</v>
      </c>
      <c r="L84" s="87">
        <v>0.5</v>
      </c>
      <c r="M84" s="87">
        <v>0.54166666666666663</v>
      </c>
      <c r="N84" s="95">
        <v>0.70833333333333337</v>
      </c>
      <c r="O84" s="80" t="s">
        <v>4</v>
      </c>
      <c r="P84" s="14"/>
      <c r="Q84" s="19" t="str">
        <f>IFERROR(VLOOKUP(A:A,#REF!,5,0),"")</f>
        <v/>
      </c>
      <c r="R84" s="12"/>
      <c r="S84" s="12"/>
      <c r="T84" s="12"/>
      <c r="U84" s="12"/>
      <c r="V84" s="12"/>
      <c r="W84" s="12"/>
      <c r="X84" s="106">
        <v>43104</v>
      </c>
      <c r="Y84" s="104" t="s">
        <v>15</v>
      </c>
      <c r="AC84" s="58" t="str">
        <f>IF(AB84,COUNTIF(AB$3:AB84,1)," ")</f>
        <v xml:space="preserve"> </v>
      </c>
      <c r="AE84" s="58" t="str">
        <f>IF(AD84,COUNTIF(AD$3:AD84,1)," ")</f>
        <v xml:space="preserve"> </v>
      </c>
      <c r="AF84">
        <v>1</v>
      </c>
      <c r="AG84" s="58">
        <f>IF(AF84,COUNTIF(AF$3:AF84,1)," ")</f>
        <v>14</v>
      </c>
      <c r="AH84">
        <v>1</v>
      </c>
      <c r="AI84" s="58">
        <f>IF(AH84,COUNTIF(AH$3:AH84,1)," ")</f>
        <v>10</v>
      </c>
      <c r="AJ84">
        <v>1</v>
      </c>
      <c r="AK84" s="58">
        <f>IF(AJ84,COUNTIF(AJ$3:AJ84,1)," ")</f>
        <v>11</v>
      </c>
      <c r="AL84">
        <v>1</v>
      </c>
      <c r="AM84" s="58">
        <f>IF(AL84,COUNTIF(AL$3:AL84,1)," ")</f>
        <v>42</v>
      </c>
    </row>
    <row r="85" spans="1:39">
      <c r="A85">
        <f t="shared" si="4"/>
        <v>83</v>
      </c>
      <c r="B85" s="52" t="s">
        <v>37</v>
      </c>
      <c r="C85" s="52">
        <f t="shared" si="5"/>
        <v>83</v>
      </c>
      <c r="D85" s="52">
        <f t="shared" si="6"/>
        <v>10083</v>
      </c>
      <c r="E85" s="52">
        <f t="shared" si="7"/>
        <v>220351083</v>
      </c>
      <c r="F85" s="52">
        <v>2503138</v>
      </c>
      <c r="G85" s="86">
        <v>42296</v>
      </c>
      <c r="H85" s="52"/>
      <c r="I85" s="52"/>
      <c r="J85" s="52"/>
      <c r="K85" s="87">
        <v>0.29166666666666669</v>
      </c>
      <c r="L85" s="87">
        <v>0.45833333333333331</v>
      </c>
      <c r="M85" s="87">
        <v>0.5</v>
      </c>
      <c r="N85" s="87">
        <v>0.66666666666666663</v>
      </c>
      <c r="O85" s="118" t="s">
        <v>4</v>
      </c>
      <c r="P85" s="2"/>
      <c r="Q85" s="19" t="str">
        <f>IFERROR(VLOOKUP(A:A,#REF!,5,0),"")</f>
        <v/>
      </c>
      <c r="R85" s="12"/>
      <c r="S85" s="12"/>
      <c r="T85" s="12"/>
      <c r="U85" s="12"/>
      <c r="V85" s="12"/>
      <c r="W85" s="12"/>
      <c r="X85" s="106">
        <v>43104</v>
      </c>
      <c r="Y85" s="104" t="s">
        <v>16</v>
      </c>
      <c r="AC85" s="58" t="str">
        <f>IF(AB85,COUNTIF(AB$3:AB85,1)," ")</f>
        <v xml:space="preserve"> </v>
      </c>
      <c r="AE85" s="58" t="str">
        <f>IF(AD85,COUNTIF(AD$3:AD85,1)," ")</f>
        <v xml:space="preserve"> </v>
      </c>
      <c r="AG85" s="58" t="str">
        <f>IF(AF85,COUNTIF(AF$3:AF85,1)," ")</f>
        <v xml:space="preserve"> </v>
      </c>
      <c r="AI85" s="58" t="str">
        <f>IF(AH85,COUNTIF(AH$3:AH85,1)," ")</f>
        <v xml:space="preserve"> </v>
      </c>
      <c r="AK85" s="58" t="str">
        <f>IF(AJ85,COUNTIF(AJ$3:AJ85,1)," ")</f>
        <v xml:space="preserve"> </v>
      </c>
      <c r="AL85">
        <v>1</v>
      </c>
      <c r="AM85" s="58">
        <f>IF(AL85,COUNTIF(AL$3:AL85,1)," ")</f>
        <v>43</v>
      </c>
    </row>
    <row r="86" spans="1:39">
      <c r="A86">
        <f t="shared" si="4"/>
        <v>84</v>
      </c>
      <c r="B86" s="82" t="s">
        <v>38</v>
      </c>
      <c r="C86" s="52">
        <f t="shared" si="5"/>
        <v>84</v>
      </c>
      <c r="D86" s="52">
        <f t="shared" si="6"/>
        <v>10084</v>
      </c>
      <c r="E86" s="52">
        <f t="shared" si="7"/>
        <v>220351084</v>
      </c>
      <c r="F86" s="52">
        <v>2503165</v>
      </c>
      <c r="G86" s="86">
        <v>42296</v>
      </c>
      <c r="H86" s="52"/>
      <c r="I86" s="52"/>
      <c r="J86" s="52"/>
      <c r="K86" s="87">
        <v>0.33333333333333331</v>
      </c>
      <c r="L86" s="87">
        <v>0.5</v>
      </c>
      <c r="M86" s="87">
        <v>0.54166666666666663</v>
      </c>
      <c r="N86" s="87">
        <v>0.70833333333333337</v>
      </c>
      <c r="O86" s="118" t="s">
        <v>4</v>
      </c>
      <c r="P86" s="2"/>
      <c r="Q86" s="19" t="str">
        <f>IFERROR(VLOOKUP(A:A,#REF!,5,0),"")</f>
        <v/>
      </c>
      <c r="R86" s="12"/>
      <c r="S86" s="12"/>
      <c r="T86" s="12"/>
      <c r="U86" s="12"/>
      <c r="V86" s="12"/>
      <c r="W86" s="12"/>
      <c r="X86" s="106">
        <v>43104</v>
      </c>
      <c r="Y86" s="104" t="s">
        <v>16</v>
      </c>
      <c r="AC86" s="58" t="str">
        <f>IF(AB86,COUNTIF(AB$3:AB86,1)," ")</f>
        <v xml:space="preserve"> </v>
      </c>
      <c r="AE86" s="58" t="str">
        <f>IF(AD86,COUNTIF(AD$3:AD86,1)," ")</f>
        <v xml:space="preserve"> </v>
      </c>
      <c r="AG86" s="58" t="str">
        <f>IF(AF86,COUNTIF(AF$3:AF86,1)," ")</f>
        <v xml:space="preserve"> </v>
      </c>
      <c r="AI86" s="58" t="str">
        <f>IF(AH86,COUNTIF(AH$3:AH86,1)," ")</f>
        <v xml:space="preserve"> </v>
      </c>
      <c r="AK86" s="58" t="str">
        <f>IF(AJ86,COUNTIF(AJ$3:AJ86,1)," ")</f>
        <v xml:space="preserve"> </v>
      </c>
      <c r="AL86">
        <v>1</v>
      </c>
      <c r="AM86" s="58">
        <f>IF(AL86,COUNTIF(AL$3:AL86,1)," ")</f>
        <v>44</v>
      </c>
    </row>
    <row r="87" spans="1:39">
      <c r="A87">
        <f t="shared" si="4"/>
        <v>85</v>
      </c>
      <c r="B87" s="82" t="s">
        <v>39</v>
      </c>
      <c r="C87" s="52">
        <f t="shared" si="5"/>
        <v>85</v>
      </c>
      <c r="D87" s="52">
        <f t="shared" si="6"/>
        <v>10085</v>
      </c>
      <c r="E87" s="52">
        <f t="shared" si="7"/>
        <v>220351085</v>
      </c>
      <c r="F87" s="52">
        <v>2503169</v>
      </c>
      <c r="G87" s="88">
        <v>42338</v>
      </c>
      <c r="H87" s="52"/>
      <c r="I87" s="82"/>
      <c r="J87" s="52"/>
      <c r="K87" s="84">
        <v>0.41666666666666669</v>
      </c>
      <c r="L87" s="84">
        <v>0.58333333333333337</v>
      </c>
      <c r="M87" s="84">
        <v>0.625</v>
      </c>
      <c r="N87" s="84">
        <v>0.58333333333333337</v>
      </c>
      <c r="O87" s="118" t="s">
        <v>6</v>
      </c>
      <c r="P87" s="2"/>
      <c r="Q87" s="10" t="str">
        <f>IFERROR(VLOOKUP(A:A,#REF!,5,0),"")</f>
        <v/>
      </c>
      <c r="R87" s="24"/>
      <c r="S87" s="24"/>
      <c r="T87" s="12"/>
      <c r="U87" s="12"/>
      <c r="V87" s="12"/>
      <c r="W87" s="12"/>
      <c r="X87" s="106">
        <v>43103</v>
      </c>
      <c r="Y87" s="104" t="s">
        <v>10</v>
      </c>
      <c r="AC87" s="58" t="str">
        <f>IF(AB87,COUNTIF(AB$3:AB87,1)," ")</f>
        <v xml:space="preserve"> </v>
      </c>
      <c r="AE87" s="58" t="str">
        <f>IF(AD87,COUNTIF(AD$3:AD87,1)," ")</f>
        <v xml:space="preserve"> </v>
      </c>
      <c r="AG87" s="58" t="str">
        <f>IF(AF87,COUNTIF(AF$3:AF87,1)," ")</f>
        <v xml:space="preserve"> </v>
      </c>
      <c r="AI87" s="58" t="str">
        <f>IF(AH87,COUNTIF(AH$3:AH87,1)," ")</f>
        <v xml:space="preserve"> </v>
      </c>
      <c r="AK87" s="58" t="str">
        <f>IF(AJ87,COUNTIF(AJ$3:AJ87,1)," ")</f>
        <v xml:space="preserve"> </v>
      </c>
      <c r="AL87">
        <v>1</v>
      </c>
      <c r="AM87" s="58">
        <f>IF(AL87,COUNTIF(AL$3:AL87,1)," ")</f>
        <v>45</v>
      </c>
    </row>
    <row r="88" spans="1:39">
      <c r="A88">
        <f t="shared" si="4"/>
        <v>86</v>
      </c>
      <c r="B88" s="52" t="s">
        <v>40</v>
      </c>
      <c r="C88" s="52">
        <f t="shared" si="5"/>
        <v>86</v>
      </c>
      <c r="D88" s="52">
        <f t="shared" si="6"/>
        <v>10086</v>
      </c>
      <c r="E88" s="52">
        <f t="shared" si="7"/>
        <v>220351086</v>
      </c>
      <c r="F88" s="52">
        <v>2503170</v>
      </c>
      <c r="G88" s="88">
        <v>42296</v>
      </c>
      <c r="H88" s="52"/>
      <c r="I88" s="82"/>
      <c r="J88" s="52"/>
      <c r="K88" s="84">
        <v>0.41666666666666669</v>
      </c>
      <c r="L88" s="84">
        <v>0.54166666666666663</v>
      </c>
      <c r="M88" s="84">
        <v>0.58333333333333337</v>
      </c>
      <c r="N88" s="84">
        <v>0.70833333333333337</v>
      </c>
      <c r="O88" s="118" t="s">
        <v>4</v>
      </c>
      <c r="P88" s="2"/>
      <c r="Q88" s="19" t="str">
        <f>IFERROR(VLOOKUP(A:A,#REF!,5,0),"")</f>
        <v/>
      </c>
      <c r="R88" s="12"/>
      <c r="S88" s="12"/>
      <c r="T88" s="12"/>
      <c r="U88" s="12"/>
      <c r="V88" s="12"/>
      <c r="W88" s="12"/>
      <c r="X88" s="106">
        <v>43105</v>
      </c>
      <c r="Y88" s="104" t="s">
        <v>12</v>
      </c>
      <c r="AC88" s="58" t="str">
        <f>IF(AB88,COUNTIF(AB$3:AB88,1)," ")</f>
        <v xml:space="preserve"> </v>
      </c>
      <c r="AE88" s="58" t="str">
        <f>IF(AD88,COUNTIF(AD$3:AD88,1)," ")</f>
        <v xml:space="preserve"> </v>
      </c>
      <c r="AG88" s="58" t="str">
        <f>IF(AF88,COUNTIF(AF$3:AF88,1)," ")</f>
        <v xml:space="preserve"> </v>
      </c>
      <c r="AI88" s="58" t="str">
        <f>IF(AH88,COUNTIF(AH$3:AH88,1)," ")</f>
        <v xml:space="preserve"> </v>
      </c>
      <c r="AK88" s="58" t="str">
        <f>IF(AJ88,COUNTIF(AJ$3:AJ88,1)," ")</f>
        <v xml:space="preserve"> </v>
      </c>
      <c r="AL88">
        <v>1</v>
      </c>
      <c r="AM88" s="58">
        <f>IF(AL88,COUNTIF(AL$3:AL88,1)," ")</f>
        <v>46</v>
      </c>
    </row>
    <row r="89" spans="1:39">
      <c r="A89">
        <f t="shared" si="4"/>
        <v>87</v>
      </c>
      <c r="B89" s="52" t="s">
        <v>41</v>
      </c>
      <c r="C89" s="52">
        <f t="shared" si="5"/>
        <v>87</v>
      </c>
      <c r="D89" s="52">
        <f t="shared" si="6"/>
        <v>10087</v>
      </c>
      <c r="E89" s="52">
        <f t="shared" si="7"/>
        <v>220351087</v>
      </c>
      <c r="F89" s="52">
        <v>2503173</v>
      </c>
      <c r="G89" s="86">
        <v>42338</v>
      </c>
      <c r="H89" s="52"/>
      <c r="I89" s="52"/>
      <c r="J89" s="52"/>
      <c r="K89" s="87">
        <v>0.5</v>
      </c>
      <c r="L89" s="87">
        <v>0.66666666666666663</v>
      </c>
      <c r="M89" s="87">
        <v>0.70833333333333337</v>
      </c>
      <c r="N89" s="87">
        <v>0.875</v>
      </c>
      <c r="O89" s="118" t="s">
        <v>4</v>
      </c>
      <c r="P89" s="36"/>
      <c r="Q89" s="19" t="str">
        <f>IFERROR(VLOOKUP(A:A,#REF!,5,0),"")</f>
        <v/>
      </c>
      <c r="R89" s="12"/>
      <c r="S89" s="12"/>
      <c r="T89" s="12"/>
      <c r="U89" s="12"/>
      <c r="V89" s="12"/>
      <c r="W89" s="12"/>
      <c r="X89" s="106">
        <v>43105</v>
      </c>
      <c r="Y89" s="104" t="s">
        <v>15</v>
      </c>
      <c r="AC89" s="58" t="str">
        <f>IF(AB89,COUNTIF(AB$3:AB89,1)," ")</f>
        <v xml:space="preserve"> </v>
      </c>
      <c r="AE89" s="58" t="str">
        <f>IF(AD89,COUNTIF(AD$3:AD89,1)," ")</f>
        <v xml:space="preserve"> </v>
      </c>
      <c r="AG89" s="58" t="str">
        <f>IF(AF89,COUNTIF(AF$3:AF89,1)," ")</f>
        <v xml:space="preserve"> </v>
      </c>
      <c r="AH89">
        <v>1</v>
      </c>
      <c r="AI89" s="58">
        <f>IF(AH89,COUNTIF(AH$3:AH89,1)," ")</f>
        <v>11</v>
      </c>
      <c r="AK89" s="58" t="str">
        <f>IF(AJ89,COUNTIF(AJ$3:AJ89,1)," ")</f>
        <v xml:space="preserve"> </v>
      </c>
      <c r="AM89" s="58" t="str">
        <f>IF(AL89,COUNTIF(AL$3:AL89,1)," ")</f>
        <v xml:space="preserve"> </v>
      </c>
    </row>
    <row r="90" spans="1:39">
      <c r="A90">
        <f t="shared" si="4"/>
        <v>88</v>
      </c>
      <c r="B90" s="90" t="s">
        <v>42</v>
      </c>
      <c r="C90" s="52">
        <f t="shared" si="5"/>
        <v>88</v>
      </c>
      <c r="D90" s="52">
        <f t="shared" si="6"/>
        <v>10088</v>
      </c>
      <c r="E90" s="52">
        <f t="shared" si="7"/>
        <v>220351088</v>
      </c>
      <c r="F90" s="52">
        <v>2503176</v>
      </c>
      <c r="G90" s="86">
        <v>42366</v>
      </c>
      <c r="H90" s="52"/>
      <c r="I90" s="52"/>
      <c r="J90" s="52"/>
      <c r="K90" s="87">
        <v>0.41666666666666669</v>
      </c>
      <c r="L90" s="87">
        <v>0.58333333333333337</v>
      </c>
      <c r="M90" s="87">
        <v>0.625</v>
      </c>
      <c r="N90" s="87">
        <v>0.79166666666666663</v>
      </c>
      <c r="O90" s="118" t="s">
        <v>4</v>
      </c>
      <c r="P90" s="2"/>
      <c r="Q90" s="19" t="str">
        <f>IFERROR(VLOOKUP(A:A,#REF!,5,0),"")</f>
        <v/>
      </c>
      <c r="R90" s="12"/>
      <c r="S90" s="12"/>
      <c r="T90" s="12"/>
      <c r="U90" s="12"/>
      <c r="V90" s="12"/>
      <c r="W90" s="12"/>
      <c r="X90" s="106">
        <v>0</v>
      </c>
      <c r="Y90" s="104">
        <v>0</v>
      </c>
      <c r="AC90" s="58" t="str">
        <f>IF(AB90,COUNTIF(AB$3:AB90,1)," ")</f>
        <v xml:space="preserve"> </v>
      </c>
      <c r="AE90" s="58" t="str">
        <f>IF(AD90,COUNTIF(AD$3:AD90,1)," ")</f>
        <v xml:space="preserve"> </v>
      </c>
      <c r="AG90" s="58" t="str">
        <f>IF(AF90,COUNTIF(AF$3:AF90,1)," ")</f>
        <v xml:space="preserve"> </v>
      </c>
      <c r="AI90" s="58" t="str">
        <f>IF(AH90,COUNTIF(AH$3:AH90,1)," ")</f>
        <v xml:space="preserve"> </v>
      </c>
      <c r="AK90" s="58" t="str">
        <f>IF(AJ90,COUNTIF(AJ$3:AJ90,1)," ")</f>
        <v xml:space="preserve"> </v>
      </c>
      <c r="AL90">
        <v>1</v>
      </c>
      <c r="AM90" s="58">
        <f>IF(AL90,COUNTIF(AL$3:AL90,1)," ")</f>
        <v>47</v>
      </c>
    </row>
    <row r="91" spans="1:39">
      <c r="A91">
        <f t="shared" si="4"/>
        <v>89</v>
      </c>
      <c r="B91" s="82" t="s">
        <v>43</v>
      </c>
      <c r="C91" s="52">
        <f t="shared" si="5"/>
        <v>89</v>
      </c>
      <c r="D91" s="52">
        <f t="shared" si="6"/>
        <v>10089</v>
      </c>
      <c r="E91" s="52">
        <f t="shared" si="7"/>
        <v>220351089</v>
      </c>
      <c r="F91" s="52">
        <v>2503178</v>
      </c>
      <c r="G91" s="88">
        <v>42338</v>
      </c>
      <c r="H91" s="52"/>
      <c r="I91" s="82"/>
      <c r="J91" s="52"/>
      <c r="K91" s="84">
        <v>0.29166666666666669</v>
      </c>
      <c r="L91" s="84">
        <v>0.45833333333333331</v>
      </c>
      <c r="M91" s="84">
        <v>0.5</v>
      </c>
      <c r="N91" s="85">
        <v>0.66666666666666663</v>
      </c>
      <c r="O91" s="80" t="s">
        <v>4</v>
      </c>
      <c r="P91" s="49"/>
      <c r="Q91" s="27" t="str">
        <f>IFERROR(VLOOKUP(A:A,#REF!,5,0),"")</f>
        <v/>
      </c>
      <c r="R91" s="26"/>
      <c r="S91" s="26"/>
      <c r="T91" s="12"/>
      <c r="U91" s="12"/>
      <c r="V91" s="12"/>
      <c r="W91" s="12"/>
      <c r="X91" s="106">
        <v>43104</v>
      </c>
      <c r="Y91" s="104" t="s">
        <v>16</v>
      </c>
      <c r="AC91" s="58" t="str">
        <f>IF(AB91,COUNTIF(AB$3:AB91,1)," ")</f>
        <v xml:space="preserve"> </v>
      </c>
      <c r="AE91" s="58" t="str">
        <f>IF(AD91,COUNTIF(AD$3:AD91,1)," ")</f>
        <v xml:space="preserve"> </v>
      </c>
      <c r="AG91" s="58" t="str">
        <f>IF(AF91,COUNTIF(AF$3:AF91,1)," ")</f>
        <v xml:space="preserve"> </v>
      </c>
      <c r="AI91" s="58" t="str">
        <f>IF(AH91,COUNTIF(AH$3:AH91,1)," ")</f>
        <v xml:space="preserve"> </v>
      </c>
      <c r="AJ91">
        <v>1</v>
      </c>
      <c r="AK91" s="58">
        <f>IF(AJ91,COUNTIF(AJ$3:AJ91,1)," ")</f>
        <v>12</v>
      </c>
      <c r="AM91" s="58" t="str">
        <f>IF(AL91,COUNTIF(AL$3:AL91,1)," ")</f>
        <v xml:space="preserve"> </v>
      </c>
    </row>
    <row r="92" spans="1:39">
      <c r="A92">
        <f t="shared" si="4"/>
        <v>90</v>
      </c>
      <c r="B92" s="82" t="s">
        <v>44</v>
      </c>
      <c r="C92" s="52">
        <f t="shared" si="5"/>
        <v>90</v>
      </c>
      <c r="D92" s="52">
        <f t="shared" si="6"/>
        <v>10090</v>
      </c>
      <c r="E92" s="52">
        <f t="shared" si="7"/>
        <v>220351090</v>
      </c>
      <c r="F92" s="52">
        <v>2503179</v>
      </c>
      <c r="G92" s="88">
        <v>42296</v>
      </c>
      <c r="H92" s="52"/>
      <c r="I92" s="82"/>
      <c r="J92" s="52"/>
      <c r="K92" s="84">
        <v>0.29166666666666669</v>
      </c>
      <c r="L92" s="84">
        <v>0.45833333333333331</v>
      </c>
      <c r="M92" s="84">
        <v>0.5</v>
      </c>
      <c r="N92" s="84">
        <v>0.66666666666666663</v>
      </c>
      <c r="O92" s="118" t="s">
        <v>7</v>
      </c>
      <c r="P92" s="2"/>
      <c r="Q92" s="27" t="str">
        <f>IFERROR(VLOOKUP(A:A,#REF!,5,0),"")</f>
        <v/>
      </c>
      <c r="R92" s="12"/>
      <c r="S92" s="12"/>
      <c r="T92" s="12"/>
      <c r="U92" s="12"/>
      <c r="V92" s="12"/>
      <c r="W92" s="12"/>
      <c r="X92" s="106">
        <v>43103</v>
      </c>
      <c r="Y92" s="104" t="s">
        <v>14</v>
      </c>
      <c r="AC92" s="58" t="str">
        <f>IF(AB92,COUNTIF(AB$3:AB92,1)," ")</f>
        <v xml:space="preserve"> </v>
      </c>
      <c r="AE92" s="58" t="str">
        <f>IF(AD92,COUNTIF(AD$3:AD92,1)," ")</f>
        <v xml:space="preserve"> </v>
      </c>
      <c r="AG92" s="58" t="str">
        <f>IF(AF92,COUNTIF(AF$3:AF92,1)," ")</f>
        <v xml:space="preserve"> </v>
      </c>
      <c r="AH92">
        <v>1</v>
      </c>
      <c r="AI92" s="58">
        <f>IF(AH92,COUNTIF(AH$3:AH92,1)," ")</f>
        <v>12</v>
      </c>
      <c r="AK92" s="58" t="str">
        <f>IF(AJ92,COUNTIF(AJ$3:AJ92,1)," ")</f>
        <v xml:space="preserve"> </v>
      </c>
      <c r="AM92" s="58" t="str">
        <f>IF(AL92,COUNTIF(AL$3:AL92,1)," ")</f>
        <v xml:space="preserve"> </v>
      </c>
    </row>
    <row r="93" spans="1:39">
      <c r="A93">
        <f t="shared" si="4"/>
        <v>91</v>
      </c>
      <c r="B93" s="52" t="s">
        <v>45</v>
      </c>
      <c r="C93" s="52">
        <f t="shared" si="5"/>
        <v>91</v>
      </c>
      <c r="D93" s="52">
        <f t="shared" si="6"/>
        <v>10091</v>
      </c>
      <c r="E93" s="52">
        <f t="shared" si="7"/>
        <v>220351091</v>
      </c>
      <c r="F93" s="52">
        <v>2503183</v>
      </c>
      <c r="G93" s="86">
        <v>42296</v>
      </c>
      <c r="H93" s="52"/>
      <c r="I93" s="52"/>
      <c r="J93" s="52"/>
      <c r="K93" s="87">
        <v>0.375</v>
      </c>
      <c r="L93" s="87">
        <v>0.54166666666666663</v>
      </c>
      <c r="M93" s="87">
        <v>0.58333333333333337</v>
      </c>
      <c r="N93" s="87">
        <v>0.75</v>
      </c>
      <c r="O93" s="118" t="s">
        <v>4</v>
      </c>
      <c r="P93" s="2"/>
      <c r="Q93" s="27" t="str">
        <f>IFERROR(VLOOKUP(A:A,#REF!,5,0),"")</f>
        <v/>
      </c>
      <c r="R93" s="12"/>
      <c r="S93" s="12"/>
      <c r="T93" s="12"/>
      <c r="U93" s="12"/>
      <c r="V93" s="12"/>
      <c r="W93" s="12"/>
      <c r="X93" s="106">
        <v>0</v>
      </c>
      <c r="Y93" s="104">
        <v>0</v>
      </c>
      <c r="AC93" s="58" t="str">
        <f>IF(AB93,COUNTIF(AB$3:AB93,1)," ")</f>
        <v xml:space="preserve"> </v>
      </c>
      <c r="AE93" s="58" t="str">
        <f>IF(AD93,COUNTIF(AD$3:AD93,1)," ")</f>
        <v xml:space="preserve"> </v>
      </c>
      <c r="AG93" s="58" t="str">
        <f>IF(AF93,COUNTIF(AF$3:AF93,1)," ")</f>
        <v xml:space="preserve"> </v>
      </c>
      <c r="AI93" s="58" t="str">
        <f>IF(AH93,COUNTIF(AH$3:AH93,1)," ")</f>
        <v xml:space="preserve"> </v>
      </c>
      <c r="AK93" s="58" t="str">
        <f>IF(AJ93,COUNTIF(AJ$3:AJ93,1)," ")</f>
        <v xml:space="preserve"> </v>
      </c>
      <c r="AL93">
        <v>1</v>
      </c>
      <c r="AM93" s="58">
        <f>IF(AL93,COUNTIF(AL$3:AL93,1)," ")</f>
        <v>48</v>
      </c>
    </row>
    <row r="94" spans="1:39">
      <c r="A94">
        <f t="shared" si="4"/>
        <v>92</v>
      </c>
      <c r="B94" s="52" t="s">
        <v>46</v>
      </c>
      <c r="C94" s="52">
        <f t="shared" si="5"/>
        <v>92</v>
      </c>
      <c r="D94" s="52">
        <f t="shared" si="6"/>
        <v>10092</v>
      </c>
      <c r="E94" s="52">
        <f t="shared" si="7"/>
        <v>220351092</v>
      </c>
      <c r="F94" s="52">
        <v>2503185</v>
      </c>
      <c r="G94" s="88">
        <v>42296</v>
      </c>
      <c r="H94" s="82"/>
      <c r="I94" s="82"/>
      <c r="J94" s="52"/>
      <c r="K94" s="84">
        <v>0.41666666666666669</v>
      </c>
      <c r="L94" s="84">
        <v>0.58333333333333337</v>
      </c>
      <c r="M94" s="84">
        <v>0.625</v>
      </c>
      <c r="N94" s="84">
        <v>0.79166666666666663</v>
      </c>
      <c r="O94" s="118" t="s">
        <v>6</v>
      </c>
      <c r="P94" s="3"/>
      <c r="Q94" s="19" t="str">
        <f>IFERROR(VLOOKUP(A:A,#REF!,5,0),"")</f>
        <v/>
      </c>
      <c r="R94" s="12"/>
      <c r="S94" s="12"/>
      <c r="T94" s="12"/>
      <c r="U94" s="12"/>
      <c r="V94" s="12"/>
      <c r="W94" s="12"/>
      <c r="X94" s="106">
        <v>0</v>
      </c>
      <c r="Y94" s="104">
        <v>0</v>
      </c>
      <c r="AC94" s="58" t="str">
        <f>IF(AB94,COUNTIF(AB$3:AB94,1)," ")</f>
        <v xml:space="preserve"> </v>
      </c>
      <c r="AE94" s="58" t="str">
        <f>IF(AD94,COUNTIF(AD$3:AD94,1)," ")</f>
        <v xml:space="preserve"> </v>
      </c>
      <c r="AG94" s="58" t="str">
        <f>IF(AF94,COUNTIF(AF$3:AF94,1)," ")</f>
        <v xml:space="preserve"> </v>
      </c>
      <c r="AH94">
        <v>1</v>
      </c>
      <c r="AI94" s="58">
        <f>IF(AH94,COUNTIF(AH$3:AH94,1)," ")</f>
        <v>13</v>
      </c>
      <c r="AK94" s="58" t="str">
        <f>IF(AJ94,COUNTIF(AJ$3:AJ94,1)," ")</f>
        <v xml:space="preserve"> </v>
      </c>
      <c r="AM94" s="58" t="str">
        <f>IF(AL94,COUNTIF(AL$3:AL94,1)," ")</f>
        <v xml:space="preserve"> </v>
      </c>
    </row>
    <row r="95" spans="1:39">
      <c r="A95">
        <f t="shared" si="4"/>
        <v>93</v>
      </c>
      <c r="B95" s="82" t="s">
        <v>47</v>
      </c>
      <c r="C95" s="52">
        <f t="shared" si="5"/>
        <v>93</v>
      </c>
      <c r="D95" s="52">
        <f t="shared" si="6"/>
        <v>10093</v>
      </c>
      <c r="E95" s="52">
        <f t="shared" si="7"/>
        <v>220351093</v>
      </c>
      <c r="F95" s="52">
        <v>2503104</v>
      </c>
      <c r="G95" s="88">
        <v>42296</v>
      </c>
      <c r="H95" s="52"/>
      <c r="I95" s="82"/>
      <c r="J95" s="52"/>
      <c r="K95" s="84">
        <v>0.375</v>
      </c>
      <c r="L95" s="84">
        <v>0.54166666666666663</v>
      </c>
      <c r="M95" s="84">
        <v>0.58333333333333337</v>
      </c>
      <c r="N95" s="84">
        <v>0.75</v>
      </c>
      <c r="O95" s="81" t="s">
        <v>4</v>
      </c>
      <c r="P95" s="2"/>
      <c r="Q95" s="19" t="str">
        <f>IFERROR(VLOOKUP(A:A,#REF!,5,0),"")</f>
        <v/>
      </c>
      <c r="R95" s="12"/>
      <c r="S95" s="12"/>
      <c r="T95" s="12"/>
      <c r="U95" s="12"/>
      <c r="V95" s="12"/>
      <c r="W95" s="12"/>
      <c r="X95" s="106">
        <v>43105</v>
      </c>
      <c r="Y95" s="104" t="s">
        <v>10</v>
      </c>
      <c r="AC95" s="58" t="str">
        <f>IF(AB95,COUNTIF(AB$3:AB95,1)," ")</f>
        <v xml:space="preserve"> </v>
      </c>
      <c r="AE95" s="58" t="str">
        <f>IF(AD95,COUNTIF(AD$3:AD95,1)," ")</f>
        <v xml:space="preserve"> </v>
      </c>
      <c r="AG95" s="58" t="str">
        <f>IF(AF95,COUNTIF(AF$3:AF95,1)," ")</f>
        <v xml:space="preserve"> </v>
      </c>
      <c r="AI95" s="58" t="str">
        <f>IF(AH95,COUNTIF(AH$3:AH95,1)," ")</f>
        <v xml:space="preserve"> </v>
      </c>
      <c r="AK95" s="58" t="str">
        <f>IF(AJ95,COUNTIF(AJ$3:AJ95,1)," ")</f>
        <v xml:space="preserve"> </v>
      </c>
      <c r="AL95">
        <v>1</v>
      </c>
      <c r="AM95" s="58">
        <f>IF(AL95,COUNTIF(AL$3:AL95,1)," ")</f>
        <v>49</v>
      </c>
    </row>
    <row r="96" spans="1:39">
      <c r="A96">
        <f t="shared" si="4"/>
        <v>94</v>
      </c>
      <c r="B96" s="52" t="s">
        <v>48</v>
      </c>
      <c r="C96" s="52">
        <f t="shared" si="5"/>
        <v>94</v>
      </c>
      <c r="D96" s="52">
        <f t="shared" si="6"/>
        <v>10094</v>
      </c>
      <c r="E96" s="52">
        <f t="shared" si="7"/>
        <v>220351094</v>
      </c>
      <c r="F96" s="52">
        <v>2503105</v>
      </c>
      <c r="G96" s="83">
        <v>42422</v>
      </c>
      <c r="H96" s="52"/>
      <c r="I96" s="82"/>
      <c r="J96" s="52"/>
      <c r="K96" s="84">
        <v>0.41666666666666669</v>
      </c>
      <c r="L96" s="84">
        <v>0.66666666666666663</v>
      </c>
      <c r="M96" s="82"/>
      <c r="N96" s="84">
        <v>0.66666666666666663</v>
      </c>
      <c r="O96" s="81" t="s">
        <v>6</v>
      </c>
      <c r="P96" s="34"/>
      <c r="Q96" s="10" t="str">
        <f>IFERROR(VLOOKUP(A:A,#REF!,5,0),"")</f>
        <v/>
      </c>
      <c r="R96" s="32"/>
      <c r="S96" s="32"/>
      <c r="T96" s="32"/>
      <c r="U96" s="32"/>
      <c r="V96" s="12"/>
      <c r="W96" s="12"/>
      <c r="X96" s="106">
        <v>43103</v>
      </c>
      <c r="Y96" s="104" t="s">
        <v>10</v>
      </c>
      <c r="AC96" s="58" t="str">
        <f>IF(AB96,COUNTIF(AB$3:AB96,1)," ")</f>
        <v xml:space="preserve"> </v>
      </c>
      <c r="AE96" s="58" t="str">
        <f>IF(AD96,COUNTIF(AD$3:AD96,1)," ")</f>
        <v xml:space="preserve"> </v>
      </c>
      <c r="AG96" s="58" t="str">
        <f>IF(AF96,COUNTIF(AF$3:AF96,1)," ")</f>
        <v xml:space="preserve"> </v>
      </c>
      <c r="AI96" s="58" t="str">
        <f>IF(AH96,COUNTIF(AH$3:AH96,1)," ")</f>
        <v xml:space="preserve"> </v>
      </c>
      <c r="AK96" s="58" t="str">
        <f>IF(AJ96,COUNTIF(AJ$3:AJ96,1)," ")</f>
        <v xml:space="preserve"> </v>
      </c>
      <c r="AL96">
        <v>1</v>
      </c>
      <c r="AM96" s="58">
        <f>IF(AL96,COUNTIF(AL$3:AL96,1)," ")</f>
        <v>50</v>
      </c>
    </row>
    <row r="97" spans="1:39">
      <c r="A97">
        <f t="shared" si="4"/>
        <v>95</v>
      </c>
      <c r="B97" s="52" t="s">
        <v>49</v>
      </c>
      <c r="C97" s="52">
        <f t="shared" si="5"/>
        <v>95</v>
      </c>
      <c r="D97" s="52">
        <f t="shared" si="6"/>
        <v>10095</v>
      </c>
      <c r="E97" s="52">
        <f t="shared" si="7"/>
        <v>220351095</v>
      </c>
      <c r="F97" s="52">
        <v>2503107</v>
      </c>
      <c r="G97" s="88">
        <v>42366</v>
      </c>
      <c r="H97" s="52"/>
      <c r="I97" s="82"/>
      <c r="J97" s="52"/>
      <c r="K97" s="84">
        <v>0.33333333333333331</v>
      </c>
      <c r="L97" s="84">
        <v>0.58333333333333337</v>
      </c>
      <c r="M97" s="82"/>
      <c r="N97" s="87">
        <v>0.58333333333333337</v>
      </c>
      <c r="O97" s="81" t="s">
        <v>7</v>
      </c>
      <c r="P97" s="2"/>
      <c r="Q97" s="19" t="str">
        <f>IFERROR(VLOOKUP(A:A,#REF!,5,0),"")</f>
        <v/>
      </c>
      <c r="R97" s="12"/>
      <c r="S97" s="12"/>
      <c r="T97" s="12"/>
      <c r="U97" s="12"/>
      <c r="V97" s="12"/>
      <c r="W97" s="12"/>
      <c r="X97" s="106">
        <v>43103</v>
      </c>
      <c r="Y97" s="104" t="s">
        <v>10</v>
      </c>
      <c r="AC97" s="58" t="str">
        <f>IF(AB97,COUNTIF(AB$3:AB97,1)," ")</f>
        <v xml:space="preserve"> </v>
      </c>
      <c r="AE97" s="58" t="str">
        <f>IF(AD97,COUNTIF(AD$3:AD97,1)," ")</f>
        <v xml:space="preserve"> </v>
      </c>
      <c r="AG97" s="58" t="str">
        <f>IF(AF97,COUNTIF(AF$3:AF97,1)," ")</f>
        <v xml:space="preserve"> </v>
      </c>
      <c r="AI97" s="58" t="str">
        <f>IF(AH97,COUNTIF(AH$3:AH97,1)," ")</f>
        <v xml:space="preserve"> </v>
      </c>
      <c r="AK97" s="58" t="str">
        <f>IF(AJ97,COUNTIF(AJ$3:AJ97,1)," ")</f>
        <v xml:space="preserve"> </v>
      </c>
      <c r="AL97">
        <v>1</v>
      </c>
      <c r="AM97" s="58">
        <f>IF(AL97,COUNTIF(AL$3:AL97,1)," ")</f>
        <v>51</v>
      </c>
    </row>
    <row r="98" spans="1:39">
      <c r="A98">
        <f t="shared" si="4"/>
        <v>96</v>
      </c>
      <c r="B98" s="82" t="s">
        <v>50</v>
      </c>
      <c r="C98" s="52">
        <f t="shared" si="5"/>
        <v>96</v>
      </c>
      <c r="D98" s="52">
        <f t="shared" si="6"/>
        <v>10096</v>
      </c>
      <c r="E98" s="52">
        <f t="shared" si="7"/>
        <v>220351096</v>
      </c>
      <c r="F98" s="52">
        <v>2503131</v>
      </c>
      <c r="G98" s="88">
        <v>42296</v>
      </c>
      <c r="H98" s="52"/>
      <c r="I98" s="82"/>
      <c r="J98" s="52"/>
      <c r="K98" s="84">
        <v>0.33333333333333331</v>
      </c>
      <c r="L98" s="84">
        <v>0.45833333333333331</v>
      </c>
      <c r="M98" s="84">
        <v>0.5</v>
      </c>
      <c r="N98" s="84">
        <v>0.625</v>
      </c>
      <c r="O98" s="118" t="s">
        <v>4</v>
      </c>
      <c r="P98" s="2"/>
      <c r="Q98" s="19" t="str">
        <f>IFERROR(VLOOKUP(A:A,#REF!,5,0),"")</f>
        <v/>
      </c>
      <c r="R98" s="12"/>
      <c r="S98" s="12"/>
      <c r="T98" s="12"/>
      <c r="U98" s="12"/>
      <c r="V98" s="12"/>
      <c r="W98" s="12"/>
      <c r="X98" s="106">
        <v>43104</v>
      </c>
      <c r="Y98" s="104" t="s">
        <v>17</v>
      </c>
      <c r="AC98" s="58" t="str">
        <f>IF(AB98,COUNTIF(AB$3:AB98,1)," ")</f>
        <v xml:space="preserve"> </v>
      </c>
      <c r="AE98" s="58" t="str">
        <f>IF(AD98,COUNTIF(AD$3:AD98,1)," ")</f>
        <v xml:space="preserve"> </v>
      </c>
      <c r="AG98" s="58" t="str">
        <f>IF(AF98,COUNTIF(AF$3:AF98,1)," ")</f>
        <v xml:space="preserve"> </v>
      </c>
      <c r="AI98" s="58" t="str">
        <f>IF(AH98,COUNTIF(AH$3:AH98,1)," ")</f>
        <v xml:space="preserve"> </v>
      </c>
      <c r="AK98" s="58" t="str">
        <f>IF(AJ98,COUNTIF(AJ$3:AJ98,1)," ")</f>
        <v xml:space="preserve"> </v>
      </c>
      <c r="AL98">
        <v>1</v>
      </c>
      <c r="AM98" s="58">
        <f>IF(AL98,COUNTIF(AL$3:AL98,1)," ")</f>
        <v>52</v>
      </c>
    </row>
    <row r="99" spans="1:39">
      <c r="A99">
        <f t="shared" si="4"/>
        <v>97</v>
      </c>
      <c r="B99" s="82" t="s">
        <v>51</v>
      </c>
      <c r="C99" s="52">
        <f t="shared" si="5"/>
        <v>97</v>
      </c>
      <c r="D99" s="52">
        <f t="shared" si="6"/>
        <v>10097</v>
      </c>
      <c r="E99" s="52">
        <f t="shared" si="7"/>
        <v>220351097</v>
      </c>
      <c r="F99" s="52">
        <v>2503135</v>
      </c>
      <c r="G99" s="83">
        <v>42513</v>
      </c>
      <c r="H99" s="52"/>
      <c r="I99" s="82"/>
      <c r="J99" s="52"/>
      <c r="K99" s="84">
        <v>0.375</v>
      </c>
      <c r="L99" s="84">
        <v>0.54166666666666663</v>
      </c>
      <c r="M99" s="84">
        <v>0.58333333333333337</v>
      </c>
      <c r="N99" s="84">
        <v>0.75</v>
      </c>
      <c r="O99" s="118" t="s">
        <v>4</v>
      </c>
      <c r="P99" s="2"/>
      <c r="Q99" s="19" t="str">
        <f>IFERROR(VLOOKUP(A:A,#REF!,5,0),"")</f>
        <v/>
      </c>
      <c r="R99" s="12"/>
      <c r="S99" s="12"/>
      <c r="T99" s="12"/>
      <c r="U99" s="12"/>
      <c r="V99" s="12"/>
      <c r="W99" s="12"/>
      <c r="X99" s="106">
        <v>43104</v>
      </c>
      <c r="Y99" s="104" t="s">
        <v>10</v>
      </c>
      <c r="AC99" s="58" t="str">
        <f>IF(AB99,COUNTIF(AB$3:AB99,1)," ")</f>
        <v xml:space="preserve"> </v>
      </c>
      <c r="AE99" s="58" t="str">
        <f>IF(AD99,COUNTIF(AD$3:AD99,1)," ")</f>
        <v xml:space="preserve"> </v>
      </c>
      <c r="AG99" s="58" t="str">
        <f>IF(AF99,COUNTIF(AF$3:AF99,1)," ")</f>
        <v xml:space="preserve"> </v>
      </c>
      <c r="AI99" s="58" t="str">
        <f>IF(AH99,COUNTIF(AH$3:AH99,1)," ")</f>
        <v xml:space="preserve"> </v>
      </c>
      <c r="AK99" s="58" t="str">
        <f>IF(AJ99,COUNTIF(AJ$3:AJ99,1)," ")</f>
        <v xml:space="preserve"> </v>
      </c>
      <c r="AL99">
        <v>1</v>
      </c>
      <c r="AM99" s="58">
        <f>IF(AL99,COUNTIF(AL$3:AL99,1)," ")</f>
        <v>53</v>
      </c>
    </row>
    <row r="100" spans="1:39">
      <c r="A100">
        <f t="shared" si="4"/>
        <v>98</v>
      </c>
      <c r="B100" s="82" t="s">
        <v>52</v>
      </c>
      <c r="C100" s="52">
        <f t="shared" si="5"/>
        <v>98</v>
      </c>
      <c r="D100" s="52">
        <f t="shared" si="6"/>
        <v>10098</v>
      </c>
      <c r="E100" s="52">
        <f t="shared" si="7"/>
        <v>220351098</v>
      </c>
      <c r="F100" s="52">
        <v>2503137</v>
      </c>
      <c r="G100" s="86">
        <v>42338</v>
      </c>
      <c r="H100" s="52"/>
      <c r="I100" s="52"/>
      <c r="J100" s="52"/>
      <c r="K100" s="87">
        <v>0.5</v>
      </c>
      <c r="L100" s="87">
        <v>0.66666666666666663</v>
      </c>
      <c r="M100" s="87">
        <v>0.70833333333333337</v>
      </c>
      <c r="N100" s="87">
        <v>0.875</v>
      </c>
      <c r="O100" s="118" t="s">
        <v>4</v>
      </c>
      <c r="P100" s="2"/>
      <c r="Q100" s="19" t="str">
        <f>IFERROR(VLOOKUP(A:A,#REF!,5,0),"")</f>
        <v/>
      </c>
      <c r="R100" s="12">
        <v>43109.5</v>
      </c>
      <c r="S100" s="12">
        <v>43109.791666666664</v>
      </c>
      <c r="T100" s="12"/>
      <c r="U100" s="12"/>
      <c r="V100" s="12"/>
      <c r="W100" s="12"/>
      <c r="X100" s="106">
        <v>43105</v>
      </c>
      <c r="Y100" s="104" t="s">
        <v>15</v>
      </c>
      <c r="AC100" s="58" t="str">
        <f>IF(AB100,COUNTIF(AB$3:AB100,1)," ")</f>
        <v xml:space="preserve"> </v>
      </c>
      <c r="AE100" s="58" t="str">
        <f>IF(AD100,COUNTIF(AD$3:AD100,1)," ")</f>
        <v xml:space="preserve"> </v>
      </c>
      <c r="AF100">
        <v>1</v>
      </c>
      <c r="AG100" s="58">
        <f>IF(AF100,COUNTIF(AF$3:AF100,1)," ")</f>
        <v>15</v>
      </c>
      <c r="AI100" s="58" t="str">
        <f>IF(AH100,COUNTIF(AH$3:AH100,1)," ")</f>
        <v xml:space="preserve"> </v>
      </c>
      <c r="AK100" s="58" t="str">
        <f>IF(AJ100,COUNTIF(AJ$3:AJ100,1)," ")</f>
        <v xml:space="preserve"> </v>
      </c>
      <c r="AM100" s="58" t="str">
        <f>IF(AL100,COUNTIF(AL$3:AL100,1)," ")</f>
        <v xml:space="preserve"> </v>
      </c>
    </row>
    <row r="101" spans="1:39">
      <c r="A101">
        <f t="shared" si="4"/>
        <v>99</v>
      </c>
      <c r="B101" s="52" t="s">
        <v>53</v>
      </c>
      <c r="C101" s="52">
        <f t="shared" si="5"/>
        <v>99</v>
      </c>
      <c r="D101" s="52">
        <f t="shared" si="6"/>
        <v>10099</v>
      </c>
      <c r="E101" s="52">
        <f t="shared" si="7"/>
        <v>220351099</v>
      </c>
      <c r="F101" s="52">
        <v>2503066</v>
      </c>
      <c r="G101" s="94">
        <v>42422</v>
      </c>
      <c r="H101" s="52"/>
      <c r="I101" s="52"/>
      <c r="J101" s="52"/>
      <c r="K101" s="87">
        <v>0.33333333333333331</v>
      </c>
      <c r="L101" s="87">
        <v>0.5</v>
      </c>
      <c r="M101" s="87">
        <v>0.54166666666666663</v>
      </c>
      <c r="N101" s="87">
        <v>0.60416666666666663</v>
      </c>
      <c r="O101" s="81" t="s">
        <v>4</v>
      </c>
      <c r="P101" s="2"/>
      <c r="Q101" s="19" t="str">
        <f>IFERROR(VLOOKUP(A:A,#REF!,5,0),"")</f>
        <v/>
      </c>
      <c r="R101" s="12"/>
      <c r="S101" s="12"/>
      <c r="T101" s="12"/>
      <c r="U101" s="12"/>
      <c r="V101" s="12"/>
      <c r="W101" s="12"/>
      <c r="X101" s="106">
        <v>0</v>
      </c>
      <c r="Y101" s="104">
        <v>0</v>
      </c>
      <c r="AC101" s="58" t="str">
        <f>IF(AB101,COUNTIF(AB$3:AB101,1)," ")</f>
        <v xml:space="preserve"> </v>
      </c>
      <c r="AD101">
        <v>1</v>
      </c>
      <c r="AE101" s="58">
        <f>IF(AD101,COUNTIF(AD$3:AD101,1)," ")</f>
        <v>8</v>
      </c>
      <c r="AG101" s="58" t="str">
        <f>IF(AF101,COUNTIF(AF$3:AF101,1)," ")</f>
        <v xml:space="preserve"> </v>
      </c>
      <c r="AI101" s="58" t="str">
        <f>IF(AH101,COUNTIF(AH$3:AH101,1)," ")</f>
        <v xml:space="preserve"> </v>
      </c>
      <c r="AK101" s="58" t="str">
        <f>IF(AJ101,COUNTIF(AJ$3:AJ101,1)," ")</f>
        <v xml:space="preserve"> </v>
      </c>
      <c r="AM101" s="58" t="str">
        <f>IF(AL101,COUNTIF(AL$3:AL101,1)," ")</f>
        <v xml:space="preserve"> </v>
      </c>
    </row>
    <row r="102" spans="1:39">
      <c r="A102">
        <f t="shared" si="4"/>
        <v>100</v>
      </c>
      <c r="B102" s="82" t="s">
        <v>54</v>
      </c>
      <c r="C102" s="52">
        <f t="shared" si="5"/>
        <v>100</v>
      </c>
      <c r="D102" s="52">
        <f t="shared" si="6"/>
        <v>10100</v>
      </c>
      <c r="E102" s="52">
        <f t="shared" si="7"/>
        <v>220351100</v>
      </c>
      <c r="F102" s="52">
        <v>2503140</v>
      </c>
      <c r="G102" s="86">
        <v>42296</v>
      </c>
      <c r="H102" s="52"/>
      <c r="I102" s="52"/>
      <c r="J102" s="52"/>
      <c r="K102" s="87">
        <v>0.375</v>
      </c>
      <c r="L102" s="87">
        <v>0.54166666666666663</v>
      </c>
      <c r="M102" s="87">
        <v>0.58333333333333337</v>
      </c>
      <c r="N102" s="87">
        <v>0.75</v>
      </c>
      <c r="O102" s="118" t="s">
        <v>4</v>
      </c>
      <c r="P102" s="2"/>
      <c r="Q102" s="19" t="str">
        <f>IFERROR(VLOOKUP(A:A,#REF!,5,0),"")</f>
        <v/>
      </c>
      <c r="R102" s="12">
        <v>43105.604166666664</v>
      </c>
      <c r="S102" s="12">
        <v>43105.708333333336</v>
      </c>
      <c r="T102" s="12"/>
      <c r="U102" s="12"/>
      <c r="V102" s="12"/>
      <c r="W102" s="12"/>
      <c r="X102" s="106">
        <v>43104</v>
      </c>
      <c r="Y102" s="104" t="s">
        <v>16</v>
      </c>
      <c r="AC102" s="58" t="str">
        <f>IF(AB102,COUNTIF(AB$3:AB102,1)," ")</f>
        <v xml:space="preserve"> </v>
      </c>
      <c r="AE102" s="58" t="str">
        <f>IF(AD102,COUNTIF(AD$3:AD102,1)," ")</f>
        <v xml:space="preserve"> </v>
      </c>
      <c r="AG102" s="58" t="str">
        <f>IF(AF102,COUNTIF(AF$3:AF102,1)," ")</f>
        <v xml:space="preserve"> </v>
      </c>
      <c r="AI102" s="58" t="str">
        <f>IF(AH102,COUNTIF(AH$3:AH102,1)," ")</f>
        <v xml:space="preserve"> </v>
      </c>
      <c r="AJ102">
        <v>1</v>
      </c>
      <c r="AK102" s="58">
        <f>IF(AJ102,COUNTIF(AJ$3:AJ102,1)," ")</f>
        <v>13</v>
      </c>
      <c r="AM102" s="58" t="str">
        <f>IF(AL102,COUNTIF(AL$3:AL102,1)," ")</f>
        <v xml:space="preserve"> </v>
      </c>
    </row>
    <row r="103" spans="1:39">
      <c r="A103">
        <f t="shared" si="4"/>
        <v>101</v>
      </c>
      <c r="B103" s="82" t="s">
        <v>55</v>
      </c>
      <c r="C103" s="52">
        <f t="shared" si="5"/>
        <v>101</v>
      </c>
      <c r="D103" s="52">
        <f t="shared" si="6"/>
        <v>10101</v>
      </c>
      <c r="E103" s="52">
        <f t="shared" si="7"/>
        <v>220351101</v>
      </c>
      <c r="F103" s="52">
        <v>2503152</v>
      </c>
      <c r="G103" s="88">
        <v>42338</v>
      </c>
      <c r="H103" s="52"/>
      <c r="I103" s="82"/>
      <c r="J103" s="52"/>
      <c r="K103" s="84">
        <v>0.33333333333333331</v>
      </c>
      <c r="L103" s="84">
        <v>0.58333333333333337</v>
      </c>
      <c r="M103" s="82"/>
      <c r="N103" s="87">
        <v>0.58333333333333337</v>
      </c>
      <c r="O103" s="118" t="s">
        <v>4</v>
      </c>
      <c r="P103" s="2"/>
      <c r="Q103" s="19" t="str">
        <f>IFERROR(VLOOKUP(A:A,#REF!,5,0),"")</f>
        <v/>
      </c>
      <c r="R103" s="12"/>
      <c r="S103" s="12"/>
      <c r="T103" s="12"/>
      <c r="U103" s="12"/>
      <c r="V103" s="12"/>
      <c r="W103" s="12"/>
      <c r="X103" s="106">
        <v>43104</v>
      </c>
      <c r="Y103" s="104" t="s">
        <v>10</v>
      </c>
      <c r="AC103" s="58" t="str">
        <f>IF(AB103,COUNTIF(AB$3:AB103,1)," ")</f>
        <v xml:space="preserve"> </v>
      </c>
      <c r="AE103" s="58" t="str">
        <f>IF(AD103,COUNTIF(AD$3:AD103,1)," ")</f>
        <v xml:space="preserve"> </v>
      </c>
      <c r="AG103" s="58" t="str">
        <f>IF(AF103,COUNTIF(AF$3:AF103,1)," ")</f>
        <v xml:space="preserve"> </v>
      </c>
      <c r="AI103" s="58" t="str">
        <f>IF(AH103,COUNTIF(AH$3:AH103,1)," ")</f>
        <v xml:space="preserve"> </v>
      </c>
      <c r="AK103" s="58" t="str">
        <f>IF(AJ103,COUNTIF(AJ$3:AJ103,1)," ")</f>
        <v xml:space="preserve"> </v>
      </c>
      <c r="AL103">
        <v>1</v>
      </c>
      <c r="AM103" s="58">
        <f>IF(AL103,COUNTIF(AL$3:AL103,1)," ")</f>
        <v>54</v>
      </c>
    </row>
    <row r="104" spans="1:39">
      <c r="A104">
        <f t="shared" si="4"/>
        <v>102</v>
      </c>
      <c r="B104" s="82" t="s">
        <v>13</v>
      </c>
      <c r="C104" s="52">
        <f t="shared" si="5"/>
        <v>102</v>
      </c>
      <c r="D104" s="52">
        <f t="shared" si="6"/>
        <v>10102</v>
      </c>
      <c r="E104" s="52">
        <f t="shared" si="7"/>
        <v>220351102</v>
      </c>
      <c r="F104" s="52">
        <v>2503150</v>
      </c>
      <c r="G104" s="83">
        <v>42849</v>
      </c>
      <c r="H104" s="82"/>
      <c r="I104" s="82"/>
      <c r="J104" s="52"/>
      <c r="K104" s="84">
        <v>0.29166666666666669</v>
      </c>
      <c r="L104" s="84">
        <v>0.45833333333333331</v>
      </c>
      <c r="M104" s="84">
        <v>0.5</v>
      </c>
      <c r="N104" s="84">
        <v>0.66666666666666663</v>
      </c>
      <c r="O104" s="118" t="s">
        <v>4</v>
      </c>
      <c r="P104" s="3"/>
      <c r="Q104" s="19" t="str">
        <f>IFERROR(VLOOKUP(A:A,#REF!,5,0),"")</f>
        <v/>
      </c>
      <c r="R104" s="12"/>
      <c r="S104" s="12"/>
      <c r="T104" s="12"/>
      <c r="U104" s="12"/>
      <c r="V104" s="12"/>
      <c r="W104" s="12"/>
      <c r="X104" s="106">
        <v>43105</v>
      </c>
      <c r="Y104" s="104" t="s">
        <v>15</v>
      </c>
      <c r="AC104" s="58" t="str">
        <f>IF(AB104,COUNTIF(AB$3:AB104,1)," ")</f>
        <v xml:space="preserve"> </v>
      </c>
      <c r="AE104" s="58" t="str">
        <f>IF(AD104,COUNTIF(AD$3:AD104,1)," ")</f>
        <v xml:space="preserve"> </v>
      </c>
      <c r="AG104" s="58" t="str">
        <f>IF(AF104,COUNTIF(AF$3:AF104,1)," ")</f>
        <v xml:space="preserve"> </v>
      </c>
      <c r="AI104" s="58" t="str">
        <f>IF(AH104,COUNTIF(AH$3:AH104,1)," ")</f>
        <v xml:space="preserve"> </v>
      </c>
      <c r="AK104" s="58" t="str">
        <f>IF(AJ104,COUNTIF(AJ$3:AJ104,1)," ")</f>
        <v xml:space="preserve"> </v>
      </c>
      <c r="AL104">
        <v>1</v>
      </c>
      <c r="AM104" s="58">
        <f>IF(AL104,COUNTIF(AL$3:AL104,1)," ")</f>
        <v>55</v>
      </c>
    </row>
    <row r="105" spans="1:39">
      <c r="A105">
        <f t="shared" si="4"/>
        <v>103</v>
      </c>
      <c r="B105" s="82" t="s">
        <v>56</v>
      </c>
      <c r="C105" s="52">
        <f t="shared" si="5"/>
        <v>103</v>
      </c>
      <c r="D105" s="52">
        <f t="shared" si="6"/>
        <v>10103</v>
      </c>
      <c r="E105" s="52">
        <f t="shared" si="7"/>
        <v>220351103</v>
      </c>
      <c r="F105" s="52">
        <v>2503061</v>
      </c>
      <c r="G105" s="83">
        <v>42849</v>
      </c>
      <c r="H105" s="52"/>
      <c r="I105" s="82"/>
      <c r="J105" s="52"/>
      <c r="K105" s="84">
        <v>0.45833333333333331</v>
      </c>
      <c r="L105" s="84">
        <v>0.625</v>
      </c>
      <c r="M105" s="84">
        <v>0.66666666666666663</v>
      </c>
      <c r="N105" s="84">
        <v>0.83333333333333337</v>
      </c>
      <c r="O105" s="81" t="s">
        <v>5</v>
      </c>
      <c r="P105" s="2"/>
      <c r="Q105" s="19" t="str">
        <f>IFERROR(VLOOKUP(A:A,#REF!,5,0),"")</f>
        <v/>
      </c>
      <c r="R105" s="12"/>
      <c r="S105" s="12"/>
      <c r="T105" s="12"/>
      <c r="U105" s="12"/>
      <c r="V105" s="12"/>
      <c r="W105" s="12"/>
      <c r="X105" s="106">
        <v>43104</v>
      </c>
      <c r="Y105" s="104" t="s">
        <v>11</v>
      </c>
      <c r="AC105" s="58" t="str">
        <f>IF(AB105,COUNTIF(AB$3:AB105,1)," ")</f>
        <v xml:space="preserve"> </v>
      </c>
      <c r="AE105" s="58" t="str">
        <f>IF(AD105,COUNTIF(AD$3:AD105,1)," ")</f>
        <v xml:space="preserve"> </v>
      </c>
      <c r="AG105" s="58" t="str">
        <f>IF(AF105,COUNTIF(AF$3:AF105,1)," ")</f>
        <v xml:space="preserve"> </v>
      </c>
      <c r="AI105" s="58" t="str">
        <f>IF(AH105,COUNTIF(AH$3:AH105,1)," ")</f>
        <v xml:space="preserve"> </v>
      </c>
      <c r="AJ105">
        <v>1</v>
      </c>
      <c r="AK105" s="58">
        <f>IF(AJ105,COUNTIF(AJ$3:AJ105,1)," ")</f>
        <v>14</v>
      </c>
      <c r="AM105" s="58" t="str">
        <f>IF(AL105,COUNTIF(AL$3:AL105,1)," ")</f>
        <v xml:space="preserve"> </v>
      </c>
    </row>
    <row r="106" spans="1:39">
      <c r="A106">
        <f t="shared" si="4"/>
        <v>104</v>
      </c>
      <c r="B106" s="82" t="s">
        <v>57</v>
      </c>
      <c r="C106" s="52">
        <f t="shared" si="5"/>
        <v>104</v>
      </c>
      <c r="D106" s="52">
        <f t="shared" si="6"/>
        <v>10104</v>
      </c>
      <c r="E106" s="52">
        <f t="shared" si="7"/>
        <v>220351104</v>
      </c>
      <c r="F106" s="52">
        <v>2503166</v>
      </c>
      <c r="G106" s="94">
        <v>42849</v>
      </c>
      <c r="H106" s="52"/>
      <c r="I106" s="52"/>
      <c r="J106" s="52"/>
      <c r="K106" s="87">
        <v>0.29166666666666669</v>
      </c>
      <c r="L106" s="87">
        <v>0.45833333333333331</v>
      </c>
      <c r="M106" s="87">
        <v>0.70833333333333337</v>
      </c>
      <c r="N106" s="87">
        <v>0.875</v>
      </c>
      <c r="O106" s="118" t="s">
        <v>5</v>
      </c>
      <c r="P106" s="2"/>
      <c r="Q106" s="19" t="str">
        <f>IFERROR(VLOOKUP(A:A,#REF!,5,0),"")</f>
        <v/>
      </c>
      <c r="R106" s="12"/>
      <c r="S106" s="12"/>
      <c r="T106" s="12"/>
      <c r="U106" s="12"/>
      <c r="V106" s="12"/>
      <c r="W106" s="12"/>
      <c r="X106" s="106">
        <v>43104</v>
      </c>
      <c r="Y106" s="104" t="s">
        <v>17</v>
      </c>
      <c r="AC106" s="58" t="str">
        <f>IF(AB106,COUNTIF(AB$3:AB106,1)," ")</f>
        <v xml:space="preserve"> </v>
      </c>
      <c r="AE106" s="58" t="str">
        <f>IF(AD106,COUNTIF(AD$3:AD106,1)," ")</f>
        <v xml:space="preserve"> </v>
      </c>
      <c r="AG106" s="58" t="str">
        <f>IF(AF106,COUNTIF(AF$3:AF106,1)," ")</f>
        <v xml:space="preserve"> </v>
      </c>
      <c r="AI106" s="58" t="str">
        <f>IF(AH106,COUNTIF(AH$3:AH106,1)," ")</f>
        <v xml:space="preserve"> </v>
      </c>
      <c r="AJ106">
        <v>1</v>
      </c>
      <c r="AK106" s="58">
        <f>IF(AJ106,COUNTIF(AJ$3:AJ106,1)," ")</f>
        <v>15</v>
      </c>
      <c r="AM106" s="58" t="str">
        <f>IF(AL106,COUNTIF(AL$3:AL106,1)," ")</f>
        <v xml:space="preserve"> </v>
      </c>
    </row>
    <row r="107" spans="1:39">
      <c r="A107">
        <f t="shared" si="4"/>
        <v>105</v>
      </c>
      <c r="B107" s="52" t="s">
        <v>33</v>
      </c>
      <c r="C107" s="52">
        <f t="shared" si="5"/>
        <v>105</v>
      </c>
      <c r="D107" s="52">
        <f t="shared" si="6"/>
        <v>10105</v>
      </c>
      <c r="E107" s="52">
        <f t="shared" si="7"/>
        <v>220351105</v>
      </c>
      <c r="F107" s="52">
        <v>2503090</v>
      </c>
      <c r="G107" s="83">
        <v>42849</v>
      </c>
      <c r="H107" s="52"/>
      <c r="I107" s="82"/>
      <c r="J107" s="52"/>
      <c r="K107" s="84">
        <v>0.35416666666666669</v>
      </c>
      <c r="L107" s="84">
        <v>0.52083333333333337</v>
      </c>
      <c r="M107" s="84">
        <v>0.5625</v>
      </c>
      <c r="N107" s="84">
        <v>0.72916666666666663</v>
      </c>
      <c r="O107" s="81" t="s">
        <v>4</v>
      </c>
      <c r="P107" s="2"/>
      <c r="Q107" s="19" t="str">
        <f>IFERROR(VLOOKUP(A:A,#REF!,5,0),"")</f>
        <v/>
      </c>
      <c r="R107" s="12"/>
      <c r="S107" s="12"/>
      <c r="T107" s="12"/>
      <c r="U107" s="12"/>
      <c r="V107" s="12"/>
      <c r="W107" s="12"/>
      <c r="X107" s="106">
        <v>43105</v>
      </c>
      <c r="Y107" s="104" t="s">
        <v>15</v>
      </c>
      <c r="AC107" s="58" t="str">
        <f>IF(AB107,COUNTIF(AB$3:AB107,1)," ")</f>
        <v xml:space="preserve"> </v>
      </c>
      <c r="AE107" s="58" t="str">
        <f>IF(AD107,COUNTIF(AD$3:AD107,1)," ")</f>
        <v xml:space="preserve"> </v>
      </c>
      <c r="AG107" s="58" t="str">
        <f>IF(AF107,COUNTIF(AF$3:AF107,1)," ")</f>
        <v xml:space="preserve"> </v>
      </c>
      <c r="AI107" s="58" t="str">
        <f>IF(AH107,COUNTIF(AH$3:AH107,1)," ")</f>
        <v xml:space="preserve"> </v>
      </c>
      <c r="AK107" s="58" t="str">
        <f>IF(AJ107,COUNTIF(AJ$3:AJ107,1)," ")</f>
        <v xml:space="preserve"> </v>
      </c>
      <c r="AL107">
        <v>1</v>
      </c>
      <c r="AM107" s="58">
        <f>IF(AL107,COUNTIF(AL$3:AL107,1)," ")</f>
        <v>56</v>
      </c>
    </row>
    <row r="108" spans="1:39">
      <c r="A108">
        <f t="shared" si="4"/>
        <v>106</v>
      </c>
      <c r="B108" s="52" t="s">
        <v>34</v>
      </c>
      <c r="C108" s="52">
        <f t="shared" si="5"/>
        <v>106</v>
      </c>
      <c r="D108" s="52">
        <f t="shared" si="6"/>
        <v>10106</v>
      </c>
      <c r="E108" s="52">
        <f t="shared" si="7"/>
        <v>220351106</v>
      </c>
      <c r="F108" s="52">
        <v>2503070</v>
      </c>
      <c r="G108" s="94">
        <v>42849</v>
      </c>
      <c r="H108" s="52"/>
      <c r="I108" s="52"/>
      <c r="J108" s="52"/>
      <c r="K108" s="87">
        <v>0.29166666666666669</v>
      </c>
      <c r="L108" s="87">
        <v>0.45833333333333331</v>
      </c>
      <c r="M108" s="87">
        <v>0.5</v>
      </c>
      <c r="N108" s="87">
        <v>0.66666666666666663</v>
      </c>
      <c r="O108" s="81" t="s">
        <v>4</v>
      </c>
      <c r="P108" s="2"/>
      <c r="Q108" s="19" t="str">
        <f>IFERROR(VLOOKUP(A:A,#REF!,5,0),"")</f>
        <v/>
      </c>
      <c r="R108" s="12"/>
      <c r="S108" s="12"/>
      <c r="T108" s="12"/>
      <c r="U108" s="12"/>
      <c r="V108" s="12"/>
      <c r="W108" s="12"/>
      <c r="X108" s="106">
        <v>43104</v>
      </c>
      <c r="Y108" s="104" t="s">
        <v>17</v>
      </c>
      <c r="AC108" s="58" t="str">
        <f>IF(AB108,COUNTIF(AB$3:AB108,1)," ")</f>
        <v xml:space="preserve"> </v>
      </c>
      <c r="AE108" s="58" t="str">
        <f>IF(AD108,COUNTIF(AD$3:AD108,1)," ")</f>
        <v xml:space="preserve"> </v>
      </c>
      <c r="AG108" s="58" t="str">
        <f>IF(AF108,COUNTIF(AF$3:AF108,1)," ")</f>
        <v xml:space="preserve"> </v>
      </c>
      <c r="AI108" s="58" t="str">
        <f>IF(AH108,COUNTIF(AH$3:AH108,1)," ")</f>
        <v xml:space="preserve"> </v>
      </c>
      <c r="AK108" s="58" t="str">
        <f>IF(AJ108,COUNTIF(AJ$3:AJ108,1)," ")</f>
        <v xml:space="preserve"> </v>
      </c>
      <c r="AL108">
        <v>1</v>
      </c>
      <c r="AM108" s="58">
        <f>IF(AL108,COUNTIF(AL$3:AL108,1)," ")</f>
        <v>57</v>
      </c>
    </row>
    <row r="109" spans="1:39">
      <c r="A109">
        <f t="shared" si="4"/>
        <v>107</v>
      </c>
      <c r="B109" s="52" t="s">
        <v>35</v>
      </c>
      <c r="C109" s="52">
        <f t="shared" si="5"/>
        <v>107</v>
      </c>
      <c r="D109" s="52">
        <f t="shared" si="6"/>
        <v>10107</v>
      </c>
      <c r="E109" s="52">
        <f t="shared" si="7"/>
        <v>220351107</v>
      </c>
      <c r="F109" s="52">
        <v>2503084</v>
      </c>
      <c r="G109" s="94">
        <v>42849</v>
      </c>
      <c r="H109" s="52"/>
      <c r="I109" s="52"/>
      <c r="J109" s="52"/>
      <c r="K109" s="87">
        <v>0.5</v>
      </c>
      <c r="L109" s="87">
        <v>0.66666666666666663</v>
      </c>
      <c r="M109" s="87">
        <v>0.70833333333333337</v>
      </c>
      <c r="N109" s="87">
        <v>0.875</v>
      </c>
      <c r="O109" s="118" t="s">
        <v>4</v>
      </c>
      <c r="P109" s="2"/>
      <c r="Q109" s="19" t="str">
        <f>IFERROR(VLOOKUP(A:A,#REF!,5,0),"")</f>
        <v/>
      </c>
      <c r="R109" s="12"/>
      <c r="S109" s="12"/>
      <c r="T109" s="12"/>
      <c r="U109" s="12"/>
      <c r="V109" s="12"/>
      <c r="W109" s="12"/>
      <c r="X109" s="106">
        <v>43105</v>
      </c>
      <c r="Y109" s="104" t="s">
        <v>15</v>
      </c>
      <c r="AC109" s="58" t="str">
        <f>IF(AB109,COUNTIF(AB$3:AB109,1)," ")</f>
        <v xml:space="preserve"> </v>
      </c>
      <c r="AE109" s="58" t="str">
        <f>IF(AD109,COUNTIF(AD$3:AD109,1)," ")</f>
        <v xml:space="preserve"> </v>
      </c>
      <c r="AG109" s="58" t="str">
        <f>IF(AF109,COUNTIF(AF$3:AF109,1)," ")</f>
        <v xml:space="preserve"> </v>
      </c>
      <c r="AI109" s="58" t="str">
        <f>IF(AH109,COUNTIF(AH$3:AH109,1)," ")</f>
        <v xml:space="preserve"> </v>
      </c>
      <c r="AK109" s="58" t="str">
        <f>IF(AJ109,COUNTIF(AJ$3:AJ109,1)," ")</f>
        <v xml:space="preserve"> </v>
      </c>
      <c r="AL109">
        <v>1</v>
      </c>
      <c r="AM109" s="58">
        <f>IF(AL109,COUNTIF(AL$3:AL109,1)," ")</f>
        <v>58</v>
      </c>
    </row>
    <row r="110" spans="1:39">
      <c r="A110">
        <f t="shared" si="4"/>
        <v>108</v>
      </c>
      <c r="B110" s="52" t="s">
        <v>36</v>
      </c>
      <c r="C110" s="52">
        <f t="shared" si="5"/>
        <v>108</v>
      </c>
      <c r="D110" s="52">
        <f t="shared" si="6"/>
        <v>10108</v>
      </c>
      <c r="E110" s="52">
        <f t="shared" si="7"/>
        <v>220351108</v>
      </c>
      <c r="F110" s="52">
        <v>2503074</v>
      </c>
      <c r="G110" s="94">
        <v>42912</v>
      </c>
      <c r="H110" s="52"/>
      <c r="I110" s="52"/>
      <c r="J110" s="52"/>
      <c r="K110" s="87">
        <v>0.625</v>
      </c>
      <c r="L110" s="87">
        <v>0.875</v>
      </c>
      <c r="M110" s="52"/>
      <c r="N110" s="87">
        <v>0.875</v>
      </c>
      <c r="O110" s="81" t="s">
        <v>5</v>
      </c>
      <c r="P110" s="2"/>
      <c r="Q110" s="19" t="str">
        <f>IFERROR(VLOOKUP(A:A,#REF!,5,0),"")</f>
        <v/>
      </c>
      <c r="R110" s="12"/>
      <c r="S110" s="12"/>
      <c r="T110" s="12"/>
      <c r="U110" s="12"/>
      <c r="V110" s="12"/>
      <c r="W110" s="12"/>
      <c r="X110" s="106">
        <v>43104</v>
      </c>
      <c r="Y110" s="104" t="s">
        <v>15</v>
      </c>
      <c r="AC110" s="58" t="str">
        <f>IF(AB110,COUNTIF(AB$3:AB110,1)," ")</f>
        <v xml:space="preserve"> </v>
      </c>
      <c r="AD110">
        <v>1</v>
      </c>
      <c r="AE110" s="58">
        <f>IF(AD110,COUNTIF(AD$3:AD110,1)," ")</f>
        <v>9</v>
      </c>
      <c r="AG110" s="58" t="str">
        <f>IF(AF110,COUNTIF(AF$3:AF110,1)," ")</f>
        <v xml:space="preserve"> </v>
      </c>
      <c r="AI110" s="58" t="str">
        <f>IF(AH110,COUNTIF(AH$3:AH110,1)," ")</f>
        <v xml:space="preserve"> </v>
      </c>
      <c r="AK110" s="58" t="str">
        <f>IF(AJ110,COUNTIF(AJ$3:AJ110,1)," ")</f>
        <v xml:space="preserve"> </v>
      </c>
      <c r="AM110" s="58" t="str">
        <f>IF(AL110,COUNTIF(AL$3:AL110,1)," ")</f>
        <v xml:space="preserve"> </v>
      </c>
    </row>
    <row r="111" spans="1:39">
      <c r="A111">
        <f t="shared" si="4"/>
        <v>109</v>
      </c>
      <c r="B111" s="52" t="s">
        <v>37</v>
      </c>
      <c r="C111" s="52">
        <f t="shared" si="5"/>
        <v>109</v>
      </c>
      <c r="D111" s="52">
        <f t="shared" si="6"/>
        <v>10109</v>
      </c>
      <c r="E111" s="52">
        <f t="shared" si="7"/>
        <v>220351109</v>
      </c>
      <c r="F111" s="52">
        <v>2503065</v>
      </c>
      <c r="G111" s="83">
        <v>42534</v>
      </c>
      <c r="H111" s="52"/>
      <c r="I111" s="82"/>
      <c r="J111" s="52"/>
      <c r="K111" s="84">
        <v>0.45833333333333331</v>
      </c>
      <c r="L111" s="84">
        <v>0.625</v>
      </c>
      <c r="M111" s="84">
        <v>0.66666666666666663</v>
      </c>
      <c r="N111" s="84">
        <v>0.83333333333333337</v>
      </c>
      <c r="O111" s="81" t="s">
        <v>4</v>
      </c>
      <c r="P111" s="2"/>
      <c r="Q111" s="19" t="str">
        <f>IFERROR(VLOOKUP(A:A,#REF!,5,0),"")</f>
        <v/>
      </c>
      <c r="R111" s="12"/>
      <c r="S111" s="12"/>
      <c r="T111" s="12"/>
      <c r="U111" s="12"/>
      <c r="V111" s="12"/>
      <c r="W111" s="12"/>
      <c r="X111" s="106">
        <v>43104</v>
      </c>
      <c r="Y111" s="104" t="s">
        <v>11</v>
      </c>
      <c r="AC111" s="58" t="str">
        <f>IF(AB111,COUNTIF(AB$3:AB111,1)," ")</f>
        <v xml:space="preserve"> </v>
      </c>
      <c r="AE111" s="58" t="str">
        <f>IF(AD111,COUNTIF(AD$3:AD111,1)," ")</f>
        <v xml:space="preserve"> </v>
      </c>
      <c r="AG111" s="58" t="str">
        <f>IF(AF111,COUNTIF(AF$3:AF111,1)," ")</f>
        <v xml:space="preserve"> </v>
      </c>
      <c r="AI111" s="58" t="str">
        <f>IF(AH111,COUNTIF(AH$3:AH111,1)," ")</f>
        <v xml:space="preserve"> </v>
      </c>
      <c r="AK111" s="58" t="str">
        <f>IF(AJ111,COUNTIF(AJ$3:AJ111,1)," ")</f>
        <v xml:space="preserve"> </v>
      </c>
      <c r="AL111">
        <v>1</v>
      </c>
      <c r="AM111" s="58">
        <f>IF(AL111,COUNTIF(AL$3:AL111,1)," ")</f>
        <v>59</v>
      </c>
    </row>
    <row r="112" spans="1:39">
      <c r="A112">
        <f t="shared" si="4"/>
        <v>110</v>
      </c>
      <c r="B112" s="82" t="s">
        <v>38</v>
      </c>
      <c r="C112" s="52">
        <f t="shared" si="5"/>
        <v>110</v>
      </c>
      <c r="D112" s="52">
        <f t="shared" si="6"/>
        <v>10110</v>
      </c>
      <c r="E112" s="52">
        <f t="shared" si="7"/>
        <v>220351110</v>
      </c>
      <c r="F112" s="52">
        <v>2503123</v>
      </c>
      <c r="G112" s="83">
        <v>42590</v>
      </c>
      <c r="H112" s="52"/>
      <c r="I112" s="82"/>
      <c r="J112" s="52"/>
      <c r="K112" s="84">
        <v>0.45833333333333331</v>
      </c>
      <c r="L112" s="84">
        <v>0.625</v>
      </c>
      <c r="M112" s="84">
        <v>0.66666666666666663</v>
      </c>
      <c r="N112" s="87">
        <v>0.58333333333333337</v>
      </c>
      <c r="O112" s="81" t="s">
        <v>8</v>
      </c>
      <c r="P112" s="2"/>
      <c r="Q112" s="10" t="str">
        <f>IFERROR(VLOOKUP(A:A,#REF!,5,0),"")</f>
        <v/>
      </c>
      <c r="R112" s="12"/>
      <c r="S112" s="12"/>
      <c r="T112" s="12"/>
      <c r="U112" s="12"/>
      <c r="V112" s="12"/>
      <c r="W112" s="12"/>
      <c r="X112" s="106">
        <v>43103</v>
      </c>
      <c r="Y112" s="104" t="s">
        <v>14</v>
      </c>
      <c r="AC112" s="58" t="str">
        <f>IF(AB112,COUNTIF(AB$3:AB112,1)," ")</f>
        <v xml:space="preserve"> </v>
      </c>
      <c r="AE112" s="58" t="str">
        <f>IF(AD112,COUNTIF(AD$3:AD112,1)," ")</f>
        <v xml:space="preserve"> </v>
      </c>
      <c r="AG112" s="58" t="str">
        <f>IF(AF112,COUNTIF(AF$3:AF112,1)," ")</f>
        <v xml:space="preserve"> </v>
      </c>
      <c r="AI112" s="58" t="str">
        <f>IF(AH112,COUNTIF(AH$3:AH112,1)," ")</f>
        <v xml:space="preserve"> </v>
      </c>
      <c r="AK112" s="58" t="str">
        <f>IF(AJ112,COUNTIF(AJ$3:AJ112,1)," ")</f>
        <v xml:space="preserve"> </v>
      </c>
      <c r="AL112">
        <v>1</v>
      </c>
      <c r="AM112" s="58">
        <f>IF(AL112,COUNTIF(AL$3:AL112,1)," ")</f>
        <v>60</v>
      </c>
    </row>
    <row r="113" spans="1:39">
      <c r="A113">
        <f t="shared" si="4"/>
        <v>111</v>
      </c>
      <c r="B113" s="82" t="s">
        <v>39</v>
      </c>
      <c r="C113" s="52">
        <f t="shared" si="5"/>
        <v>111</v>
      </c>
      <c r="D113" s="52">
        <f t="shared" si="6"/>
        <v>10111</v>
      </c>
      <c r="E113" s="52">
        <f t="shared" si="7"/>
        <v>220351111</v>
      </c>
      <c r="F113" s="52">
        <v>2503129</v>
      </c>
      <c r="G113" s="83">
        <v>42534</v>
      </c>
      <c r="H113" s="52"/>
      <c r="I113" s="82"/>
      <c r="J113" s="52"/>
      <c r="K113" s="84">
        <v>0.29166666666666669</v>
      </c>
      <c r="L113" s="84">
        <v>0.41666666666666669</v>
      </c>
      <c r="M113" s="84">
        <v>0.75</v>
      </c>
      <c r="N113" s="87">
        <v>0.58333333333333337</v>
      </c>
      <c r="O113" s="118" t="s">
        <v>5</v>
      </c>
      <c r="P113" s="34"/>
      <c r="Q113" s="10" t="str">
        <f>IFERROR(VLOOKUP(A:A,#REF!,5,0),"")</f>
        <v/>
      </c>
      <c r="R113" s="32"/>
      <c r="S113" s="32"/>
      <c r="T113" s="32"/>
      <c r="U113" s="32"/>
      <c r="V113" s="12"/>
      <c r="W113" s="12"/>
      <c r="X113" s="106">
        <v>0</v>
      </c>
      <c r="Y113" s="104">
        <v>0</v>
      </c>
      <c r="AC113" s="58" t="str">
        <f>IF(AB113,COUNTIF(AB$3:AB113,1)," ")</f>
        <v xml:space="preserve"> </v>
      </c>
      <c r="AE113" s="58" t="str">
        <f>IF(AD113,COUNTIF(AD$3:AD113,1)," ")</f>
        <v xml:space="preserve"> </v>
      </c>
      <c r="AG113" s="58" t="str">
        <f>IF(AF113,COUNTIF(AF$3:AF113,1)," ")</f>
        <v xml:space="preserve"> </v>
      </c>
      <c r="AI113" s="58" t="str">
        <f>IF(AH113,COUNTIF(AH$3:AH113,1)," ")</f>
        <v xml:space="preserve"> </v>
      </c>
      <c r="AK113" s="58" t="str">
        <f>IF(AJ113,COUNTIF(AJ$3:AJ113,1)," ")</f>
        <v xml:space="preserve"> </v>
      </c>
      <c r="AL113">
        <v>1</v>
      </c>
      <c r="AM113" s="58">
        <f>IF(AL113,COUNTIF(AL$3:AL113,1)," ")</f>
        <v>61</v>
      </c>
    </row>
    <row r="114" spans="1:39">
      <c r="A114">
        <f t="shared" si="4"/>
        <v>112</v>
      </c>
      <c r="B114" s="52" t="s">
        <v>40</v>
      </c>
      <c r="C114" s="52">
        <f t="shared" si="5"/>
        <v>112</v>
      </c>
      <c r="D114" s="52">
        <f t="shared" si="6"/>
        <v>10112</v>
      </c>
      <c r="E114" s="52">
        <f t="shared" si="7"/>
        <v>220351112</v>
      </c>
      <c r="F114" s="52">
        <v>2503088</v>
      </c>
      <c r="G114" s="94">
        <v>42534</v>
      </c>
      <c r="H114" s="52"/>
      <c r="I114" s="52"/>
      <c r="J114" s="52"/>
      <c r="K114" s="87">
        <v>0.29166666666666669</v>
      </c>
      <c r="L114" s="87">
        <v>0.45833333333333331</v>
      </c>
      <c r="M114" s="87">
        <v>0.5</v>
      </c>
      <c r="N114" s="87">
        <v>0.66666666666666663</v>
      </c>
      <c r="O114" s="81" t="s">
        <v>8</v>
      </c>
      <c r="P114" s="2"/>
      <c r="Q114" s="19" t="str">
        <f>IFERROR(VLOOKUP(A:A,#REF!,5,0),"")</f>
        <v/>
      </c>
      <c r="R114" s="12"/>
      <c r="S114" s="12"/>
      <c r="T114" s="12"/>
      <c r="U114" s="12"/>
      <c r="V114" s="12"/>
      <c r="W114" s="12"/>
      <c r="X114" s="106">
        <v>43103</v>
      </c>
      <c r="Y114" s="104" t="s">
        <v>15</v>
      </c>
      <c r="AC114" s="58" t="str">
        <f>IF(AB114,COUNTIF(AB$3:AB114,1)," ")</f>
        <v xml:space="preserve"> </v>
      </c>
      <c r="AE114" s="58" t="str">
        <f>IF(AD114,COUNTIF(AD$3:AD114,1)," ")</f>
        <v xml:space="preserve"> </v>
      </c>
      <c r="AG114" s="58" t="str">
        <f>IF(AF114,COUNTIF(AF$3:AF114,1)," ")</f>
        <v xml:space="preserve"> </v>
      </c>
      <c r="AI114" s="58" t="str">
        <f>IF(AH114,COUNTIF(AH$3:AH114,1)," ")</f>
        <v xml:space="preserve"> </v>
      </c>
      <c r="AK114" s="58" t="str">
        <f>IF(AJ114,COUNTIF(AJ$3:AJ114,1)," ")</f>
        <v xml:space="preserve"> </v>
      </c>
      <c r="AL114">
        <v>1</v>
      </c>
      <c r="AM114" s="58">
        <f>IF(AL114,COUNTIF(AL$3:AL114,1)," ")</f>
        <v>62</v>
      </c>
    </row>
    <row r="115" spans="1:39">
      <c r="A115">
        <f t="shared" si="4"/>
        <v>113</v>
      </c>
      <c r="B115" s="52" t="s">
        <v>41</v>
      </c>
      <c r="C115" s="52">
        <f t="shared" si="5"/>
        <v>113</v>
      </c>
      <c r="D115" s="52">
        <f t="shared" si="6"/>
        <v>10113</v>
      </c>
      <c r="E115" s="52">
        <f t="shared" si="7"/>
        <v>220351113</v>
      </c>
      <c r="F115" s="52">
        <v>2503126</v>
      </c>
      <c r="G115" s="94">
        <v>42534</v>
      </c>
      <c r="H115" s="52"/>
      <c r="I115" s="52"/>
      <c r="J115" s="52"/>
      <c r="K115" s="87">
        <v>0.33333333333333331</v>
      </c>
      <c r="L115" s="87">
        <v>0.5</v>
      </c>
      <c r="M115" s="87">
        <v>0.54166666666666663</v>
      </c>
      <c r="N115" s="87">
        <v>0.70833333333333337</v>
      </c>
      <c r="O115" s="81" t="s">
        <v>5</v>
      </c>
      <c r="P115" s="2"/>
      <c r="Q115" s="19" t="str">
        <f>IFERROR(VLOOKUP(A:A,#REF!,5,0),"")</f>
        <v/>
      </c>
      <c r="R115" s="12"/>
      <c r="S115" s="12"/>
      <c r="T115" s="12"/>
      <c r="U115" s="12"/>
      <c r="V115" s="12"/>
      <c r="W115" s="12"/>
      <c r="X115" s="106">
        <v>0</v>
      </c>
      <c r="Y115" s="104">
        <v>0</v>
      </c>
      <c r="AC115" s="58" t="str">
        <f>IF(AB115,COUNTIF(AB$3:AB115,1)," ")</f>
        <v xml:space="preserve"> </v>
      </c>
      <c r="AE115" s="58" t="str">
        <f>IF(AD115,COUNTIF(AD$3:AD115,1)," ")</f>
        <v xml:space="preserve"> </v>
      </c>
      <c r="AG115" s="58" t="str">
        <f>IF(AF115,COUNTIF(AF$3:AF115,1)," ")</f>
        <v xml:space="preserve"> </v>
      </c>
      <c r="AI115" s="58" t="str">
        <f>IF(AH115,COUNTIF(AH$3:AH115,1)," ")</f>
        <v xml:space="preserve"> </v>
      </c>
      <c r="AK115" s="58" t="str">
        <f>IF(AJ115,COUNTIF(AJ$3:AJ115,1)," ")</f>
        <v xml:space="preserve"> </v>
      </c>
      <c r="AL115">
        <v>1</v>
      </c>
      <c r="AM115" s="58">
        <f>IF(AL115,COUNTIF(AL$3:AL115,1)," ")</f>
        <v>63</v>
      </c>
    </row>
    <row r="116" spans="1:39">
      <c r="A116">
        <f t="shared" si="4"/>
        <v>114</v>
      </c>
      <c r="B116" s="90" t="s">
        <v>42</v>
      </c>
      <c r="C116" s="52">
        <f t="shared" si="5"/>
        <v>114</v>
      </c>
      <c r="D116" s="52">
        <f t="shared" si="6"/>
        <v>10114</v>
      </c>
      <c r="E116" s="52">
        <f t="shared" si="7"/>
        <v>220351114</v>
      </c>
      <c r="F116" s="52">
        <v>2503168</v>
      </c>
      <c r="G116" s="86">
        <v>42653</v>
      </c>
      <c r="H116" s="52"/>
      <c r="I116" s="52"/>
      <c r="J116" s="52"/>
      <c r="K116" s="87">
        <v>0.35416666666666669</v>
      </c>
      <c r="L116" s="87">
        <v>0.60416666666666663</v>
      </c>
      <c r="M116" s="52"/>
      <c r="N116" s="87">
        <v>0.60416666666666663</v>
      </c>
      <c r="O116" s="118" t="s">
        <v>6</v>
      </c>
      <c r="P116" s="2"/>
      <c r="Q116" s="19" t="str">
        <f>IFERROR(VLOOKUP(A:A,#REF!,5,0),"")</f>
        <v/>
      </c>
      <c r="R116" s="12"/>
      <c r="S116" s="12"/>
      <c r="T116" s="12"/>
      <c r="U116" s="12"/>
      <c r="V116" s="12"/>
      <c r="W116" s="12"/>
      <c r="X116" s="106">
        <v>43103</v>
      </c>
      <c r="Y116" s="104" t="s">
        <v>10</v>
      </c>
      <c r="AC116" s="58" t="str">
        <f>IF(AB116,COUNTIF(AB$3:AB116,1)," ")</f>
        <v xml:space="preserve"> </v>
      </c>
      <c r="AE116" s="58" t="str">
        <f>IF(AD116,COUNTIF(AD$3:AD116,1)," ")</f>
        <v xml:space="preserve"> </v>
      </c>
      <c r="AG116" s="58" t="str">
        <f>IF(AF116,COUNTIF(AF$3:AF116,1)," ")</f>
        <v xml:space="preserve"> </v>
      </c>
      <c r="AH116">
        <v>1</v>
      </c>
      <c r="AI116" s="58">
        <f>IF(AH116,COUNTIF(AH$3:AH116,1)," ")</f>
        <v>14</v>
      </c>
      <c r="AK116" s="58" t="str">
        <f>IF(AJ116,COUNTIF(AJ$3:AJ116,1)," ")</f>
        <v xml:space="preserve"> </v>
      </c>
      <c r="AM116" s="58" t="str">
        <f>IF(AL116,COUNTIF(AL$3:AL116,1)," ")</f>
        <v xml:space="preserve"> </v>
      </c>
    </row>
    <row r="117" spans="1:39">
      <c r="A117">
        <f t="shared" si="4"/>
        <v>115</v>
      </c>
      <c r="B117" s="82" t="s">
        <v>43</v>
      </c>
      <c r="C117" s="52">
        <f t="shared" si="5"/>
        <v>115</v>
      </c>
      <c r="D117" s="52">
        <f t="shared" si="6"/>
        <v>10115</v>
      </c>
      <c r="E117" s="52">
        <f t="shared" si="7"/>
        <v>220351115</v>
      </c>
      <c r="F117" s="52">
        <v>2503141</v>
      </c>
      <c r="G117" s="83">
        <v>42534</v>
      </c>
      <c r="H117" s="52"/>
      <c r="I117" s="82"/>
      <c r="J117" s="52"/>
      <c r="K117" s="84">
        <v>0.375</v>
      </c>
      <c r="L117" s="84">
        <v>0.625</v>
      </c>
      <c r="M117" s="82"/>
      <c r="N117" s="84">
        <v>0.625</v>
      </c>
      <c r="O117" s="118" t="s">
        <v>4</v>
      </c>
      <c r="P117" s="2"/>
      <c r="Q117" s="19" t="str">
        <f>IFERROR(VLOOKUP(A:A,#REF!,5,0),"")</f>
        <v/>
      </c>
      <c r="R117" s="12"/>
      <c r="S117" s="12"/>
      <c r="T117" s="12"/>
      <c r="U117" s="12"/>
      <c r="V117" s="12"/>
      <c r="W117" s="12"/>
      <c r="X117" s="106">
        <v>43104</v>
      </c>
      <c r="Y117" s="104" t="s">
        <v>10</v>
      </c>
      <c r="AC117" s="58" t="str">
        <f>IF(AB117,COUNTIF(AB$3:AB117,1)," ")</f>
        <v xml:space="preserve"> </v>
      </c>
      <c r="AE117" s="58" t="str">
        <f>IF(AD117,COUNTIF(AD$3:AD117,1)," ")</f>
        <v xml:space="preserve"> </v>
      </c>
      <c r="AG117" s="58" t="str">
        <f>IF(AF117,COUNTIF(AF$3:AF117,1)," ")</f>
        <v xml:space="preserve"> </v>
      </c>
      <c r="AI117" s="58" t="str">
        <f>IF(AH117,COUNTIF(AH$3:AH117,1)," ")</f>
        <v xml:space="preserve"> </v>
      </c>
      <c r="AK117" s="58" t="str">
        <f>IF(AJ117,COUNTIF(AJ$3:AJ117,1)," ")</f>
        <v xml:space="preserve"> </v>
      </c>
      <c r="AL117">
        <v>1</v>
      </c>
      <c r="AM117" s="58">
        <f>IF(AL117,COUNTIF(AL$3:AL117,1)," ")</f>
        <v>64</v>
      </c>
    </row>
    <row r="118" spans="1:39">
      <c r="A118">
        <f t="shared" si="4"/>
        <v>116</v>
      </c>
      <c r="B118" s="82" t="s">
        <v>44</v>
      </c>
      <c r="C118" s="52">
        <f t="shared" si="5"/>
        <v>116</v>
      </c>
      <c r="D118" s="52">
        <f t="shared" si="6"/>
        <v>10116</v>
      </c>
      <c r="E118" s="52">
        <f t="shared" si="7"/>
        <v>220351116</v>
      </c>
      <c r="F118" s="52">
        <v>2503143</v>
      </c>
      <c r="G118" s="83">
        <v>42534</v>
      </c>
      <c r="H118" s="52"/>
      <c r="I118" s="82"/>
      <c r="J118" s="52"/>
      <c r="K118" s="84">
        <v>0.29166666666666669</v>
      </c>
      <c r="L118" s="84">
        <v>0.45833333333333331</v>
      </c>
      <c r="M118" s="84">
        <v>0.5</v>
      </c>
      <c r="N118" s="84">
        <v>0.66666666666666663</v>
      </c>
      <c r="O118" s="118" t="s">
        <v>7</v>
      </c>
      <c r="P118" s="2"/>
      <c r="Q118" s="27" t="str">
        <f>IFERROR(VLOOKUP(A:A,#REF!,5,0),"")</f>
        <v/>
      </c>
      <c r="R118" s="12"/>
      <c r="S118" s="12"/>
      <c r="T118" s="12"/>
      <c r="U118" s="12"/>
      <c r="V118" s="12"/>
      <c r="W118" s="12"/>
      <c r="X118" s="106">
        <v>43103</v>
      </c>
      <c r="Y118" s="104" t="s">
        <v>14</v>
      </c>
      <c r="AC118" s="58" t="str">
        <f>IF(AB118,COUNTIF(AB$3:AB118,1)," ")</f>
        <v xml:space="preserve"> </v>
      </c>
      <c r="AD118">
        <v>1</v>
      </c>
      <c r="AE118" s="58">
        <f>IF(AD118,COUNTIF(AD$3:AD118,1)," ")</f>
        <v>10</v>
      </c>
      <c r="AG118" s="58" t="str">
        <f>IF(AF118,COUNTIF(AF$3:AF118,1)," ")</f>
        <v xml:space="preserve"> </v>
      </c>
      <c r="AI118" s="58" t="str">
        <f>IF(AH118,COUNTIF(AH$3:AH118,1)," ")</f>
        <v xml:space="preserve"> </v>
      </c>
      <c r="AK118" s="58" t="str">
        <f>IF(AJ118,COUNTIF(AJ$3:AJ118,1)," ")</f>
        <v xml:space="preserve"> </v>
      </c>
      <c r="AM118" s="58" t="str">
        <f>IF(AL118,COUNTIF(AL$3:AL118,1)," ")</f>
        <v xml:space="preserve"> </v>
      </c>
    </row>
    <row r="119" spans="1:39">
      <c r="A119">
        <f t="shared" si="4"/>
        <v>117</v>
      </c>
      <c r="B119" s="52" t="s">
        <v>45</v>
      </c>
      <c r="C119" s="52">
        <f t="shared" si="5"/>
        <v>117</v>
      </c>
      <c r="D119" s="52">
        <f t="shared" si="6"/>
        <v>10117</v>
      </c>
      <c r="E119" s="52">
        <f t="shared" si="7"/>
        <v>220351117</v>
      </c>
      <c r="F119" s="52">
        <v>2503023</v>
      </c>
      <c r="G119" s="86">
        <v>42296</v>
      </c>
      <c r="H119" s="52"/>
      <c r="I119" s="52"/>
      <c r="J119" s="52"/>
      <c r="K119" s="87">
        <v>0.33333333333333331</v>
      </c>
      <c r="L119" s="87">
        <v>0.5</v>
      </c>
      <c r="M119" s="87">
        <v>0.54166666666666663</v>
      </c>
      <c r="N119" s="85">
        <v>0.58333333333333337</v>
      </c>
      <c r="O119" s="80" t="s">
        <v>5</v>
      </c>
      <c r="P119" s="48"/>
      <c r="Q119" s="10" t="str">
        <f>IFERROR(VLOOKUP(A:A,#REF!,5,0),"")</f>
        <v/>
      </c>
      <c r="R119" s="32"/>
      <c r="S119" s="32"/>
      <c r="T119" s="32"/>
      <c r="U119" s="32"/>
      <c r="V119" s="12"/>
      <c r="W119" s="12"/>
      <c r="X119" s="106">
        <v>43104</v>
      </c>
      <c r="Y119" s="104" t="s">
        <v>15</v>
      </c>
      <c r="AC119" s="58" t="str">
        <f>IF(AB119,COUNTIF(AB$3:AB119,1)," ")</f>
        <v xml:space="preserve"> </v>
      </c>
      <c r="AE119" s="58" t="str">
        <f>IF(AD119,COUNTIF(AD$3:AD119,1)," ")</f>
        <v xml:space="preserve"> </v>
      </c>
      <c r="AG119" s="58" t="str">
        <f>IF(AF119,COUNTIF(AF$3:AF119,1)," ")</f>
        <v xml:space="preserve"> </v>
      </c>
      <c r="AI119" s="58" t="str">
        <f>IF(AH119,COUNTIF(AH$3:AH119,1)," ")</f>
        <v xml:space="preserve"> </v>
      </c>
      <c r="AJ119">
        <v>1</v>
      </c>
      <c r="AK119" s="58">
        <f>IF(AJ119,COUNTIF(AJ$3:AJ119,1)," ")</f>
        <v>16</v>
      </c>
      <c r="AM119" s="58" t="str">
        <f>IF(AL119,COUNTIF(AL$3:AL119,1)," ")</f>
        <v xml:space="preserve"> </v>
      </c>
    </row>
    <row r="120" spans="1:39">
      <c r="A120">
        <f t="shared" si="4"/>
        <v>118</v>
      </c>
      <c r="B120" s="52" t="s">
        <v>46</v>
      </c>
      <c r="C120" s="52">
        <f t="shared" si="5"/>
        <v>118</v>
      </c>
      <c r="D120" s="52">
        <f t="shared" si="6"/>
        <v>10118</v>
      </c>
      <c r="E120" s="52">
        <f t="shared" si="7"/>
        <v>220351118</v>
      </c>
      <c r="F120" s="52">
        <v>2503119</v>
      </c>
      <c r="G120" s="83">
        <v>42513</v>
      </c>
      <c r="H120" s="52"/>
      <c r="I120" s="82"/>
      <c r="J120" s="52"/>
      <c r="K120" s="84">
        <v>0.29166666666666669</v>
      </c>
      <c r="L120" s="84">
        <v>0.45833333333333331</v>
      </c>
      <c r="M120" s="84">
        <v>0.5</v>
      </c>
      <c r="N120" s="84">
        <v>0.66666666666666663</v>
      </c>
      <c r="O120" s="81" t="s">
        <v>7</v>
      </c>
      <c r="P120" s="13"/>
      <c r="Q120" s="19" t="str">
        <f>IFERROR(VLOOKUP(A:A,#REF!,5,0),"")</f>
        <v/>
      </c>
      <c r="R120" s="42"/>
      <c r="S120" s="12"/>
      <c r="T120" s="12"/>
      <c r="U120" s="12"/>
      <c r="V120" s="12"/>
      <c r="W120" s="12"/>
      <c r="X120" s="106">
        <v>43103</v>
      </c>
      <c r="Y120" s="104" t="s">
        <v>15</v>
      </c>
      <c r="AC120" s="58" t="str">
        <f>IF(AB120,COUNTIF(AB$3:AB120,1)," ")</f>
        <v xml:space="preserve"> </v>
      </c>
      <c r="AE120" s="58" t="str">
        <f>IF(AD120,COUNTIF(AD$3:AD120,1)," ")</f>
        <v xml:space="preserve"> </v>
      </c>
      <c r="AG120" s="58" t="str">
        <f>IF(AF120,COUNTIF(AF$3:AF120,1)," ")</f>
        <v xml:space="preserve"> </v>
      </c>
      <c r="AI120" s="58" t="str">
        <f>IF(AH120,COUNTIF(AH$3:AH120,1)," ")</f>
        <v xml:space="preserve"> </v>
      </c>
      <c r="AK120" s="58" t="str">
        <f>IF(AJ120,COUNTIF(AJ$3:AJ120,1)," ")</f>
        <v xml:space="preserve"> </v>
      </c>
      <c r="AL120">
        <v>1</v>
      </c>
      <c r="AM120" s="58">
        <f>IF(AL120,COUNTIF(AL$3:AL120,1)," ")</f>
        <v>65</v>
      </c>
    </row>
    <row r="121" spans="1:39">
      <c r="A121">
        <f t="shared" si="4"/>
        <v>119</v>
      </c>
      <c r="B121" s="82" t="s">
        <v>47</v>
      </c>
      <c r="C121" s="52">
        <f t="shared" si="5"/>
        <v>119</v>
      </c>
      <c r="D121" s="52">
        <f t="shared" si="6"/>
        <v>10119</v>
      </c>
      <c r="E121" s="52">
        <f t="shared" si="7"/>
        <v>220351119</v>
      </c>
      <c r="F121" s="52">
        <v>2503055</v>
      </c>
      <c r="G121" s="83">
        <v>42646</v>
      </c>
      <c r="H121" s="52"/>
      <c r="I121" s="82"/>
      <c r="J121" s="52"/>
      <c r="K121" s="84">
        <v>0.45833333333333331</v>
      </c>
      <c r="L121" s="84">
        <v>0.625</v>
      </c>
      <c r="M121" s="84">
        <v>0.66666666666666663</v>
      </c>
      <c r="N121" s="84">
        <v>0.83333333333333337</v>
      </c>
      <c r="O121" s="81" t="s">
        <v>4</v>
      </c>
      <c r="P121" s="13"/>
      <c r="Q121" s="19" t="str">
        <f>IFERROR(VLOOKUP(A:A,#REF!,5,0),"")</f>
        <v/>
      </c>
      <c r="R121" s="42"/>
      <c r="S121" s="12"/>
      <c r="T121" s="12"/>
      <c r="U121" s="12"/>
      <c r="V121" s="12"/>
      <c r="W121" s="12"/>
      <c r="X121" s="106">
        <v>43104</v>
      </c>
      <c r="Y121" s="104" t="s">
        <v>11</v>
      </c>
      <c r="AC121" s="58" t="str">
        <f>IF(AB121,COUNTIF(AB$3:AB121,1)," ")</f>
        <v xml:space="preserve"> </v>
      </c>
      <c r="AE121" s="58" t="str">
        <f>IF(AD121,COUNTIF(AD$3:AD121,1)," ")</f>
        <v xml:space="preserve"> </v>
      </c>
      <c r="AG121" s="58" t="str">
        <f>IF(AF121,COUNTIF(AF$3:AF121,1)," ")</f>
        <v xml:space="preserve"> </v>
      </c>
      <c r="AI121" s="58" t="str">
        <f>IF(AH121,COUNTIF(AH$3:AH121,1)," ")</f>
        <v xml:space="preserve"> </v>
      </c>
      <c r="AK121" s="58" t="str">
        <f>IF(AJ121,COUNTIF(AJ$3:AJ121,1)," ")</f>
        <v xml:space="preserve"> </v>
      </c>
      <c r="AL121">
        <v>1</v>
      </c>
      <c r="AM121" s="58">
        <f>IF(AL121,COUNTIF(AL$3:AL121,1)," ")</f>
        <v>66</v>
      </c>
    </row>
    <row r="122" spans="1:39">
      <c r="A122">
        <f t="shared" si="4"/>
        <v>120</v>
      </c>
      <c r="B122" s="52" t="s">
        <v>48</v>
      </c>
      <c r="C122" s="52">
        <f t="shared" si="5"/>
        <v>120</v>
      </c>
      <c r="D122" s="52">
        <f t="shared" si="6"/>
        <v>10120</v>
      </c>
      <c r="E122" s="52">
        <f t="shared" si="7"/>
        <v>220351120</v>
      </c>
      <c r="F122" s="52">
        <v>2503083</v>
      </c>
      <c r="G122" s="83">
        <v>42646</v>
      </c>
      <c r="H122" s="52"/>
      <c r="I122" s="82"/>
      <c r="J122" s="52"/>
      <c r="K122" s="84">
        <v>0.45833333333333331</v>
      </c>
      <c r="L122" s="84">
        <v>0.625</v>
      </c>
      <c r="M122" s="84">
        <v>0.66666666666666663</v>
      </c>
      <c r="N122" s="84">
        <v>0.83333333333333337</v>
      </c>
      <c r="O122" s="81" t="s">
        <v>6</v>
      </c>
      <c r="P122" s="35"/>
      <c r="Q122" s="25" t="str">
        <f>IFERROR(VLOOKUP(A:A,#REF!,5,0),"")</f>
        <v/>
      </c>
      <c r="R122" s="37"/>
      <c r="S122" s="26"/>
      <c r="T122" s="21"/>
      <c r="U122" s="21"/>
      <c r="V122" s="12"/>
      <c r="W122" s="12"/>
      <c r="X122" s="106">
        <v>43103</v>
      </c>
      <c r="Y122" s="104" t="s">
        <v>14</v>
      </c>
      <c r="AC122" s="58" t="str">
        <f>IF(AB122,COUNTIF(AB$3:AB122,1)," ")</f>
        <v xml:space="preserve"> </v>
      </c>
      <c r="AE122" s="58" t="str">
        <f>IF(AD122,COUNTIF(AD$3:AD122,1)," ")</f>
        <v xml:space="preserve"> </v>
      </c>
      <c r="AG122" s="58" t="str">
        <f>IF(AF122,COUNTIF(AF$3:AF122,1)," ")</f>
        <v xml:space="preserve"> </v>
      </c>
      <c r="AI122" s="58" t="str">
        <f>IF(AH122,COUNTIF(AH$3:AH122,1)," ")</f>
        <v xml:space="preserve"> </v>
      </c>
      <c r="AJ122">
        <v>1</v>
      </c>
      <c r="AK122" s="58">
        <f>IF(AJ122,COUNTIF(AJ$3:AJ122,1)," ")</f>
        <v>17</v>
      </c>
      <c r="AM122" s="58" t="str">
        <f>IF(AL122,COUNTIF(AL$3:AL122,1)," ")</f>
        <v xml:space="preserve"> </v>
      </c>
    </row>
    <row r="123" spans="1:39">
      <c r="A123">
        <f t="shared" si="4"/>
        <v>121</v>
      </c>
      <c r="B123" s="52" t="s">
        <v>49</v>
      </c>
      <c r="C123" s="52">
        <f t="shared" si="5"/>
        <v>121</v>
      </c>
      <c r="D123" s="52">
        <f t="shared" si="6"/>
        <v>10121</v>
      </c>
      <c r="E123" s="52">
        <f t="shared" si="7"/>
        <v>220351121</v>
      </c>
      <c r="F123" s="52">
        <v>2503098</v>
      </c>
      <c r="G123" s="83">
        <v>42646</v>
      </c>
      <c r="H123" s="52"/>
      <c r="I123" s="82"/>
      <c r="J123" s="52"/>
      <c r="K123" s="84">
        <v>0.375</v>
      </c>
      <c r="L123" s="84">
        <v>0.54166666666666663</v>
      </c>
      <c r="M123" s="84">
        <v>0.58333333333333337</v>
      </c>
      <c r="N123" s="84">
        <v>0.75</v>
      </c>
      <c r="O123" s="81" t="s">
        <v>4</v>
      </c>
      <c r="P123" s="20"/>
      <c r="Q123" s="10" t="str">
        <f>IFERROR(VLOOKUP(A:A,#REF!,5,0),"")</f>
        <v/>
      </c>
      <c r="R123" s="31"/>
      <c r="S123" s="32"/>
      <c r="T123" s="32"/>
      <c r="U123" s="32"/>
      <c r="V123" s="12"/>
      <c r="W123" s="12"/>
      <c r="X123" s="106">
        <v>43105</v>
      </c>
      <c r="Y123" s="104" t="s">
        <v>10</v>
      </c>
      <c r="AC123" s="58" t="str">
        <f>IF(AB123,COUNTIF(AB$3:AB123,1)," ")</f>
        <v xml:space="preserve"> </v>
      </c>
      <c r="AE123" s="58" t="str">
        <f>IF(AD123,COUNTIF(AD$3:AD123,1)," ")</f>
        <v xml:space="preserve"> </v>
      </c>
      <c r="AG123" s="58" t="str">
        <f>IF(AF123,COUNTIF(AF$3:AF123,1)," ")</f>
        <v xml:space="preserve"> </v>
      </c>
      <c r="AI123" s="58" t="str">
        <f>IF(AH123,COUNTIF(AH$3:AH123,1)," ")</f>
        <v xml:space="preserve"> </v>
      </c>
      <c r="AK123" s="58" t="str">
        <f>IF(AJ123,COUNTIF(AJ$3:AJ123,1)," ")</f>
        <v xml:space="preserve"> </v>
      </c>
      <c r="AL123">
        <v>1</v>
      </c>
      <c r="AM123" s="58">
        <f>IF(AL123,COUNTIF(AL$3:AL123,1)," ")</f>
        <v>67</v>
      </c>
    </row>
    <row r="124" spans="1:39">
      <c r="A124">
        <f t="shared" si="4"/>
        <v>122</v>
      </c>
      <c r="B124" s="82" t="s">
        <v>50</v>
      </c>
      <c r="C124" s="52">
        <f t="shared" si="5"/>
        <v>122</v>
      </c>
      <c r="D124" s="52">
        <f t="shared" si="6"/>
        <v>10122</v>
      </c>
      <c r="E124" s="52">
        <f t="shared" si="7"/>
        <v>220351122</v>
      </c>
      <c r="F124" s="52">
        <v>2503133</v>
      </c>
      <c r="G124" s="83">
        <v>42646</v>
      </c>
      <c r="H124" s="52"/>
      <c r="I124" s="82"/>
      <c r="J124" s="52"/>
      <c r="K124" s="84">
        <v>0.41666666666666669</v>
      </c>
      <c r="L124" s="84">
        <v>0.58333333333333337</v>
      </c>
      <c r="M124" s="84">
        <v>0.625</v>
      </c>
      <c r="N124" s="84">
        <v>0.66666666666666663</v>
      </c>
      <c r="O124" s="118" t="s">
        <v>4</v>
      </c>
      <c r="P124" s="20"/>
      <c r="Q124" s="10" t="str">
        <f>IFERROR(VLOOKUP(A:A,#REF!,5,0),"")</f>
        <v/>
      </c>
      <c r="R124" s="31"/>
      <c r="S124" s="32"/>
      <c r="T124" s="32"/>
      <c r="U124" s="32"/>
      <c r="V124" s="12"/>
      <c r="W124" s="12"/>
      <c r="X124" s="106">
        <v>43105</v>
      </c>
      <c r="Y124" s="104" t="s">
        <v>12</v>
      </c>
      <c r="AC124" s="58" t="str">
        <f>IF(AB124,COUNTIF(AB$3:AB124,1)," ")</f>
        <v xml:space="preserve"> </v>
      </c>
      <c r="AE124" s="58" t="str">
        <f>IF(AD124,COUNTIF(AD$3:AD124,1)," ")</f>
        <v xml:space="preserve"> </v>
      </c>
      <c r="AG124" s="58" t="str">
        <f>IF(AF124,COUNTIF(AF$3:AF124,1)," ")</f>
        <v xml:space="preserve"> </v>
      </c>
      <c r="AI124" s="58" t="str">
        <f>IF(AH124,COUNTIF(AH$3:AH124,1)," ")</f>
        <v xml:space="preserve"> </v>
      </c>
      <c r="AJ124">
        <v>1</v>
      </c>
      <c r="AK124" s="58">
        <f>IF(AJ124,COUNTIF(AJ$3:AJ124,1)," ")</f>
        <v>18</v>
      </c>
      <c r="AM124" s="58" t="str">
        <f>IF(AL124,COUNTIF(AL$3:AL124,1)," ")</f>
        <v xml:space="preserve"> </v>
      </c>
    </row>
    <row r="125" spans="1:39">
      <c r="A125">
        <f t="shared" si="4"/>
        <v>123</v>
      </c>
      <c r="B125" s="82" t="s">
        <v>51</v>
      </c>
      <c r="C125" s="52">
        <f t="shared" si="5"/>
        <v>123</v>
      </c>
      <c r="D125" s="52">
        <f t="shared" si="6"/>
        <v>10123</v>
      </c>
      <c r="E125" s="52">
        <f t="shared" si="7"/>
        <v>220351123</v>
      </c>
      <c r="F125" s="52">
        <v>2503154</v>
      </c>
      <c r="G125" s="83">
        <v>42646</v>
      </c>
      <c r="H125" s="52"/>
      <c r="I125" s="82"/>
      <c r="J125" s="52"/>
      <c r="K125" s="84">
        <v>0.41666666666666669</v>
      </c>
      <c r="L125" s="84">
        <v>0.58333333333333337</v>
      </c>
      <c r="M125" s="84">
        <v>0.625</v>
      </c>
      <c r="N125" s="84">
        <v>0.54166666666666663</v>
      </c>
      <c r="O125" s="118" t="s">
        <v>4</v>
      </c>
      <c r="P125" s="13"/>
      <c r="Q125" s="27" t="str">
        <f>IFERROR(VLOOKUP(A:A,#REF!,5,0),"")</f>
        <v/>
      </c>
      <c r="R125" s="42"/>
      <c r="S125" s="12"/>
      <c r="T125" s="12"/>
      <c r="U125" s="12"/>
      <c r="V125" s="12"/>
      <c r="W125" s="12"/>
      <c r="X125" s="106">
        <v>43104</v>
      </c>
      <c r="Y125" s="104" t="s">
        <v>11</v>
      </c>
      <c r="AC125" s="58" t="str">
        <f>IF(AB125,COUNTIF(AB$3:AB125,1)," ")</f>
        <v xml:space="preserve"> </v>
      </c>
      <c r="AE125" s="58" t="str">
        <f>IF(AD125,COUNTIF(AD$3:AD125,1)," ")</f>
        <v xml:space="preserve"> </v>
      </c>
      <c r="AG125" s="58" t="str">
        <f>IF(AF125,COUNTIF(AF$3:AF125,1)," ")</f>
        <v xml:space="preserve"> </v>
      </c>
      <c r="AI125" s="58" t="str">
        <f>IF(AH125,COUNTIF(AH$3:AH125,1)," ")</f>
        <v xml:space="preserve"> </v>
      </c>
      <c r="AK125" s="58" t="str">
        <f>IF(AJ125,COUNTIF(AJ$3:AJ125,1)," ")</f>
        <v xml:space="preserve"> </v>
      </c>
      <c r="AL125">
        <v>1</v>
      </c>
      <c r="AM125" s="58">
        <f>IF(AL125,COUNTIF(AL$3:AL125,1)," ")</f>
        <v>68</v>
      </c>
    </row>
    <row r="126" spans="1:39">
      <c r="A126">
        <f t="shared" si="4"/>
        <v>124</v>
      </c>
      <c r="B126" s="82" t="s">
        <v>52</v>
      </c>
      <c r="C126" s="52">
        <f t="shared" si="5"/>
        <v>124</v>
      </c>
      <c r="D126" s="52">
        <f t="shared" si="6"/>
        <v>10124</v>
      </c>
      <c r="E126" s="52">
        <f t="shared" si="7"/>
        <v>220351124</v>
      </c>
      <c r="F126" s="52">
        <v>2503180</v>
      </c>
      <c r="G126" s="94">
        <v>42646</v>
      </c>
      <c r="H126" s="52"/>
      <c r="I126" s="52"/>
      <c r="J126" s="52"/>
      <c r="K126" s="87">
        <v>0.45833333333333331</v>
      </c>
      <c r="L126" s="87">
        <v>0.625</v>
      </c>
      <c r="M126" s="87">
        <v>0.66666666666666663</v>
      </c>
      <c r="N126" s="87">
        <v>0.83333333333333337</v>
      </c>
      <c r="O126" s="118" t="s">
        <v>4</v>
      </c>
      <c r="P126" s="43"/>
      <c r="Q126" s="19" t="str">
        <f>IFERROR(VLOOKUP(A:A,#REF!,5,0),"")</f>
        <v/>
      </c>
      <c r="R126" s="44">
        <v>43104.708333333336</v>
      </c>
      <c r="S126" s="45">
        <v>43104.75</v>
      </c>
      <c r="T126" s="45"/>
      <c r="U126" s="45"/>
      <c r="V126" s="12"/>
      <c r="W126" s="12"/>
      <c r="X126" s="106">
        <v>43105</v>
      </c>
      <c r="Y126" s="104" t="s">
        <v>10</v>
      </c>
      <c r="AC126" s="58" t="str">
        <f>IF(AB126,COUNTIF(AB$3:AB126,1)," ")</f>
        <v xml:space="preserve"> </v>
      </c>
      <c r="AE126" s="58" t="str">
        <f>IF(AD126,COUNTIF(AD$3:AD126,1)," ")</f>
        <v xml:space="preserve"> </v>
      </c>
      <c r="AG126" s="58" t="str">
        <f>IF(AF126,COUNTIF(AF$3:AF126,1)," ")</f>
        <v xml:space="preserve"> </v>
      </c>
      <c r="AH126">
        <v>1</v>
      </c>
      <c r="AI126" s="58">
        <f>IF(AH126,COUNTIF(AH$3:AH126,1)," ")</f>
        <v>15</v>
      </c>
      <c r="AK126" s="58" t="str">
        <f>IF(AJ126,COUNTIF(AJ$3:AJ126,1)," ")</f>
        <v xml:space="preserve"> </v>
      </c>
      <c r="AM126" s="58" t="str">
        <f>IF(AL126,COUNTIF(AL$3:AL126,1)," ")</f>
        <v xml:space="preserve"> </v>
      </c>
    </row>
    <row r="127" spans="1:39">
      <c r="A127">
        <f t="shared" si="4"/>
        <v>125</v>
      </c>
      <c r="B127" s="52" t="s">
        <v>53</v>
      </c>
      <c r="C127" s="52">
        <f t="shared" si="5"/>
        <v>125</v>
      </c>
      <c r="D127" s="52">
        <f t="shared" si="6"/>
        <v>10125</v>
      </c>
      <c r="E127" s="52">
        <f t="shared" si="7"/>
        <v>220351125</v>
      </c>
      <c r="F127" s="52">
        <v>2503132</v>
      </c>
      <c r="G127" s="86">
        <v>42702</v>
      </c>
      <c r="H127" s="52"/>
      <c r="I127" s="52"/>
      <c r="J127" s="52"/>
      <c r="K127" s="87">
        <v>0.33333333333333331</v>
      </c>
      <c r="L127" s="87">
        <v>0.5</v>
      </c>
      <c r="M127" s="87">
        <v>0.54166666666666663</v>
      </c>
      <c r="N127" s="87">
        <v>0.70833333333333337</v>
      </c>
      <c r="O127" s="118" t="s">
        <v>5</v>
      </c>
      <c r="P127" s="13"/>
      <c r="Q127" s="27" t="str">
        <f>IFERROR(VLOOKUP(A:A,#REF!,5,0),"")</f>
        <v/>
      </c>
      <c r="R127" s="42"/>
      <c r="S127" s="12"/>
      <c r="T127" s="12"/>
      <c r="U127" s="12"/>
      <c r="V127" s="12"/>
      <c r="W127" s="12"/>
      <c r="X127" s="106">
        <v>43104</v>
      </c>
      <c r="Y127" s="104" t="s">
        <v>15</v>
      </c>
      <c r="AC127" s="58" t="str">
        <f>IF(AB127,COUNTIF(AB$3:AB127,1)," ")</f>
        <v xml:space="preserve"> </v>
      </c>
      <c r="AE127" s="58" t="str">
        <f>IF(AD127,COUNTIF(AD$3:AD127,1)," ")</f>
        <v xml:space="preserve"> </v>
      </c>
      <c r="AG127" s="58" t="str">
        <f>IF(AF127,COUNTIF(AF$3:AF127,1)," ")</f>
        <v xml:space="preserve"> </v>
      </c>
      <c r="AI127" s="58" t="str">
        <f>IF(AH127,COUNTIF(AH$3:AH127,1)," ")</f>
        <v xml:space="preserve"> </v>
      </c>
      <c r="AK127" s="58" t="str">
        <f>IF(AJ127,COUNTIF(AJ$3:AJ127,1)," ")</f>
        <v xml:space="preserve"> </v>
      </c>
      <c r="AL127">
        <v>1</v>
      </c>
      <c r="AM127" s="58">
        <f>IF(AL127,COUNTIF(AL$3:AL127,1)," ")</f>
        <v>69</v>
      </c>
    </row>
    <row r="128" spans="1:39">
      <c r="A128">
        <f t="shared" si="4"/>
        <v>126</v>
      </c>
      <c r="B128" s="82" t="s">
        <v>54</v>
      </c>
      <c r="C128" s="52">
        <f t="shared" si="5"/>
        <v>126</v>
      </c>
      <c r="D128" s="52">
        <f t="shared" si="6"/>
        <v>10126</v>
      </c>
      <c r="E128" s="52">
        <f t="shared" si="7"/>
        <v>220351126</v>
      </c>
      <c r="F128" s="52">
        <v>2503035</v>
      </c>
      <c r="G128" s="86">
        <v>42702</v>
      </c>
      <c r="H128" s="52"/>
      <c r="I128" s="52"/>
      <c r="J128" s="52"/>
      <c r="K128" s="87">
        <v>0.33333333333333331</v>
      </c>
      <c r="L128" s="87">
        <v>0.5</v>
      </c>
      <c r="M128" s="87">
        <v>0.54166666666666663</v>
      </c>
      <c r="N128" s="84">
        <v>0.58333333333333337</v>
      </c>
      <c r="O128" s="118" t="s">
        <v>4</v>
      </c>
      <c r="P128" s="13"/>
      <c r="Q128" s="19" t="str">
        <f>IFERROR(VLOOKUP(A:A,#REF!,5,0),"")</f>
        <v/>
      </c>
      <c r="R128" s="42"/>
      <c r="S128" s="12"/>
      <c r="T128" s="12"/>
      <c r="U128" s="12"/>
      <c r="V128" s="12"/>
      <c r="W128" s="12"/>
      <c r="X128" s="106">
        <v>0</v>
      </c>
      <c r="Y128" s="104">
        <v>0</v>
      </c>
      <c r="AC128" s="58" t="str">
        <f>IF(AB128,COUNTIF(AB$3:AB128,1)," ")</f>
        <v xml:space="preserve"> </v>
      </c>
      <c r="AE128" s="58" t="str">
        <f>IF(AD128,COUNTIF(AD$3:AD128,1)," ")</f>
        <v xml:space="preserve"> </v>
      </c>
      <c r="AF128">
        <v>1</v>
      </c>
      <c r="AG128" s="58">
        <f>IF(AF128,COUNTIF(AF$3:AF128,1)," ")</f>
        <v>16</v>
      </c>
      <c r="AI128" s="58" t="str">
        <f>IF(AH128,COUNTIF(AH$3:AH128,1)," ")</f>
        <v xml:space="preserve"> </v>
      </c>
      <c r="AK128" s="58" t="str">
        <f>IF(AJ128,COUNTIF(AJ$3:AJ128,1)," ")</f>
        <v xml:space="preserve"> </v>
      </c>
      <c r="AM128" s="58" t="str">
        <f>IF(AL128,COUNTIF(AL$3:AL128,1)," ")</f>
        <v xml:space="preserve"> </v>
      </c>
    </row>
    <row r="129" spans="1:39">
      <c r="A129" s="96" t="s">
        <v>29</v>
      </c>
      <c r="B129" s="96" t="s">
        <v>30</v>
      </c>
      <c r="C129" s="96"/>
      <c r="D129" s="96"/>
      <c r="E129" s="96"/>
      <c r="F129" s="96">
        <v>2503001</v>
      </c>
      <c r="G129" s="97"/>
      <c r="H129" s="98"/>
      <c r="I129" s="99"/>
      <c r="J129" s="99"/>
      <c r="K129" s="100"/>
      <c r="L129" s="100"/>
      <c r="M129" s="100"/>
      <c r="N129" s="100"/>
      <c r="O129" s="99"/>
      <c r="P129" s="13"/>
      <c r="Q129" s="23" t="str">
        <f>IFERROR(VLOOKUP(A:A,#REF!,5,0),"")</f>
        <v/>
      </c>
      <c r="R129" s="14"/>
      <c r="S129" s="2"/>
      <c r="T129" s="2"/>
      <c r="U129" s="2"/>
      <c r="V129" s="2"/>
      <c r="W129" s="2"/>
      <c r="X129" s="54" t="e">
        <v>#N/A</v>
      </c>
      <c r="Y129" s="104" t="e">
        <v>#N/A</v>
      </c>
      <c r="AC129" s="58" t="str">
        <f>IF(AB129,COUNTIF(AB$3:AB129,1)," ")</f>
        <v xml:space="preserve"> </v>
      </c>
      <c r="AE129" s="58" t="str">
        <f>IF(AD129,COUNTIF(AD$3:AD129,1)," ")</f>
        <v xml:space="preserve"> </v>
      </c>
      <c r="AG129" s="58" t="str">
        <f>IF(AF129,COUNTIF(AF$3:AF129,1)," ")</f>
        <v xml:space="preserve"> </v>
      </c>
      <c r="AI129" s="58" t="str">
        <f>IF(AH129,COUNTIF(AH$3:AH129,1)," ")</f>
        <v xml:space="preserve"> </v>
      </c>
      <c r="AK129" s="58" t="str">
        <f>IF(AJ129,COUNTIF(AJ$3:AJ129,1)," ")</f>
        <v xml:space="preserve"> </v>
      </c>
      <c r="AM129" s="58" t="str">
        <f>IF(AL129,COUNTIF(AL$3:AL129,1)," ")</f>
        <v xml:space="preserve"> </v>
      </c>
    </row>
    <row r="130" spans="1:39">
      <c r="A130" s="96" t="s">
        <v>29</v>
      </c>
      <c r="B130" s="96" t="s">
        <v>30</v>
      </c>
      <c r="C130" s="96"/>
      <c r="D130" s="96"/>
      <c r="E130" s="96"/>
      <c r="F130" s="96">
        <v>2503002</v>
      </c>
      <c r="G130" s="97"/>
      <c r="H130" s="39"/>
      <c r="I130" s="99"/>
      <c r="J130" s="55"/>
      <c r="K130" s="101"/>
      <c r="L130" s="101"/>
      <c r="M130" s="101"/>
      <c r="N130" s="101"/>
      <c r="O130" s="96"/>
      <c r="P130" s="13"/>
      <c r="Q130" s="23" t="str">
        <f>IFERROR(VLOOKUP(A:A,#REF!,5,0),"")</f>
        <v/>
      </c>
      <c r="R130" s="42"/>
      <c r="S130" s="12"/>
      <c r="T130" s="12"/>
      <c r="U130" s="12"/>
      <c r="V130" s="2"/>
      <c r="W130" s="2"/>
      <c r="X130" s="54" t="e">
        <v>#N/A</v>
      </c>
      <c r="Y130" s="104" t="e">
        <v>#N/A</v>
      </c>
      <c r="AC130" s="58" t="str">
        <f>IF(AB130,COUNTIF(AB$3:AB130,1)," ")</f>
        <v xml:space="preserve"> </v>
      </c>
      <c r="AE130" s="58" t="str">
        <f>IF(AD130,COUNTIF(AD$3:AD130,1)," ")</f>
        <v xml:space="preserve"> </v>
      </c>
      <c r="AG130" s="58" t="str">
        <f>IF(AF130,COUNTIF(AF$3:AF130,1)," ")</f>
        <v xml:space="preserve"> </v>
      </c>
      <c r="AI130" s="58" t="str">
        <f>IF(AH130,COUNTIF(AH$3:AH130,1)," ")</f>
        <v xml:space="preserve"> </v>
      </c>
      <c r="AK130" s="58" t="str">
        <f>IF(AJ130,COUNTIF(AJ$3:AJ130,1)," ")</f>
        <v xml:space="preserve"> </v>
      </c>
      <c r="AM130" s="58" t="str">
        <f>IF(AL130,COUNTIF(AL$3:AL130,1)," ")</f>
        <v xml:space="preserve"> </v>
      </c>
    </row>
    <row r="131" spans="1:39">
      <c r="A131" s="96" t="s">
        <v>29</v>
      </c>
      <c r="B131" s="96" t="s">
        <v>30</v>
      </c>
      <c r="C131" s="96"/>
      <c r="D131" s="96"/>
      <c r="E131" s="96"/>
      <c r="F131" s="96">
        <v>2503005</v>
      </c>
      <c r="G131" s="97"/>
      <c r="H131" s="39"/>
      <c r="I131" s="99"/>
      <c r="J131" s="99"/>
      <c r="K131" s="101"/>
      <c r="L131" s="101"/>
      <c r="M131" s="101"/>
      <c r="N131" s="101"/>
      <c r="O131" s="96"/>
      <c r="P131" s="13"/>
      <c r="Q131" s="23" t="str">
        <f>IFERROR(VLOOKUP(A:A,#REF!,5,0),"")</f>
        <v/>
      </c>
      <c r="R131" s="14"/>
      <c r="S131" s="2"/>
      <c r="T131" s="2"/>
      <c r="U131" s="2"/>
      <c r="V131" s="2"/>
      <c r="W131" s="2"/>
      <c r="X131" s="54" t="e">
        <v>#N/A</v>
      </c>
      <c r="Y131" s="104" t="e">
        <v>#N/A</v>
      </c>
      <c r="AC131" s="58" t="str">
        <f>IF(AB131,COUNTIF(AB$3:AB131,1)," ")</f>
        <v xml:space="preserve"> </v>
      </c>
      <c r="AE131" s="58" t="str">
        <f>IF(AD131,COUNTIF(AD$3:AD131,1)," ")</f>
        <v xml:space="preserve"> </v>
      </c>
      <c r="AG131" s="58" t="str">
        <f>IF(AF131,COUNTIF(AF$3:AF131,1)," ")</f>
        <v xml:space="preserve"> </v>
      </c>
      <c r="AI131" s="58" t="str">
        <f>IF(AH131,COUNTIF(AH$3:AH131,1)," ")</f>
        <v xml:space="preserve"> </v>
      </c>
      <c r="AK131" s="58" t="str">
        <f>IF(AJ131,COUNTIF(AJ$3:AJ131,1)," ")</f>
        <v xml:space="preserve"> </v>
      </c>
      <c r="AM131" s="58" t="str">
        <f>IF(AL131,COUNTIF(AL$3:AL131,1)," ")</f>
        <v xml:space="preserve"> </v>
      </c>
    </row>
    <row r="132" spans="1:39">
      <c r="A132" s="96" t="s">
        <v>29</v>
      </c>
      <c r="B132" s="96" t="s">
        <v>30</v>
      </c>
      <c r="C132" s="96"/>
      <c r="D132" s="96"/>
      <c r="E132" s="96"/>
      <c r="F132" s="96">
        <v>2503011</v>
      </c>
      <c r="G132" s="97"/>
      <c r="H132" s="39"/>
      <c r="I132" s="99"/>
      <c r="J132" s="99"/>
      <c r="K132" s="57"/>
      <c r="L132" s="57"/>
      <c r="M132" s="57"/>
      <c r="N132" s="57"/>
      <c r="O132" s="99"/>
      <c r="P132" s="13"/>
      <c r="Q132" s="23" t="str">
        <f>IFERROR(VLOOKUP(A:A,#REF!,5,0),"")</f>
        <v/>
      </c>
      <c r="R132" s="14"/>
      <c r="S132" s="2"/>
      <c r="T132" s="2"/>
      <c r="U132" s="2"/>
      <c r="V132" s="2"/>
      <c r="W132" s="2"/>
      <c r="X132" s="54" t="e">
        <v>#N/A</v>
      </c>
      <c r="Y132" s="104" t="e">
        <v>#N/A</v>
      </c>
      <c r="AC132" s="58" t="str">
        <f>IF(AB132,COUNTIF(AB$3:AB132,1)," ")</f>
        <v xml:space="preserve"> </v>
      </c>
      <c r="AE132" s="58" t="str">
        <f>IF(AD132,COUNTIF(AD$3:AD132,1)," ")</f>
        <v xml:space="preserve"> </v>
      </c>
      <c r="AG132" s="58" t="str">
        <f>IF(AF132,COUNTIF(AF$3:AF132,1)," ")</f>
        <v xml:space="preserve"> </v>
      </c>
      <c r="AI132" s="58" t="str">
        <f>IF(AH132,COUNTIF(AH$3:AH132,1)," ")</f>
        <v xml:space="preserve"> </v>
      </c>
      <c r="AK132" s="58" t="str">
        <f>IF(AJ132,COUNTIF(AJ$3:AJ132,1)," ")</f>
        <v xml:space="preserve"> </v>
      </c>
      <c r="AM132" s="58" t="str">
        <f>IF(AL132,COUNTIF(AL$3:AL132,1)," ")</f>
        <v xml:space="preserve"> </v>
      </c>
    </row>
    <row r="133" spans="1:39">
      <c r="A133" s="96" t="s">
        <v>29</v>
      </c>
      <c r="B133" s="96" t="s">
        <v>30</v>
      </c>
      <c r="C133" s="23"/>
      <c r="D133" s="23"/>
      <c r="E133" s="23"/>
      <c r="F133" s="96">
        <v>2503014</v>
      </c>
      <c r="G133" s="56"/>
      <c r="H133" s="39"/>
      <c r="I133" s="33"/>
      <c r="J133" s="99"/>
      <c r="K133" s="57"/>
      <c r="L133" s="57"/>
      <c r="M133" s="57"/>
      <c r="N133" s="57"/>
      <c r="O133" s="33"/>
      <c r="P133" s="13"/>
      <c r="Q133" s="102" t="str">
        <f>IFERROR(VLOOKUP(A:A,#REF!,5,0),"")</f>
        <v/>
      </c>
      <c r="R133" s="42"/>
      <c r="S133" s="2"/>
      <c r="T133" s="2"/>
      <c r="U133" s="2"/>
      <c r="V133" s="2"/>
      <c r="W133" s="2"/>
      <c r="X133" s="54" t="e">
        <v>#N/A</v>
      </c>
      <c r="Y133" s="104" t="e">
        <v>#N/A</v>
      </c>
      <c r="AC133" s="58" t="str">
        <f>IF(AB133,COUNTIF(AB$3:AB133,1)," ")</f>
        <v xml:space="preserve"> </v>
      </c>
      <c r="AE133" s="58" t="str">
        <f>IF(AD133,COUNTIF(AD$3:AD133,1)," ")</f>
        <v xml:space="preserve"> </v>
      </c>
      <c r="AG133" s="58" t="str">
        <f>IF(AF133,COUNTIF(AF$3:AF133,1)," ")</f>
        <v xml:space="preserve"> </v>
      </c>
      <c r="AI133" s="58" t="str">
        <f>IF(AH133,COUNTIF(AH$3:AH133,1)," ")</f>
        <v xml:space="preserve"> </v>
      </c>
      <c r="AK133" s="58" t="str">
        <f>IF(AJ133,COUNTIF(AJ$3:AJ133,1)," ")</f>
        <v xml:space="preserve"> </v>
      </c>
      <c r="AM133" s="58" t="str">
        <f>IF(AL133,COUNTIF(AL$3:AL133,1)," ")</f>
        <v xml:space="preserve"> </v>
      </c>
    </row>
    <row r="134" spans="1:39">
      <c r="A134" s="96" t="s">
        <v>29</v>
      </c>
      <c r="B134" s="96" t="s">
        <v>30</v>
      </c>
      <c r="C134" s="23"/>
      <c r="D134" s="23"/>
      <c r="E134" s="23"/>
      <c r="F134" s="96">
        <v>2503020</v>
      </c>
      <c r="G134" s="56"/>
      <c r="H134" s="23"/>
      <c r="I134" s="23"/>
      <c r="J134" s="30"/>
      <c r="K134" s="101"/>
      <c r="L134" s="101"/>
      <c r="M134" s="101"/>
      <c r="N134" s="101"/>
      <c r="O134" s="23"/>
      <c r="P134" s="13"/>
      <c r="Q134" s="103" t="str">
        <f>IFERROR(VLOOKUP(A:A,#REF!,5,0),"")</f>
        <v/>
      </c>
      <c r="R134" s="14"/>
      <c r="S134" s="2"/>
      <c r="T134" s="2"/>
      <c r="U134" s="2"/>
      <c r="V134" s="2"/>
      <c r="W134" s="2"/>
      <c r="X134" s="54"/>
      <c r="Y134" s="104"/>
      <c r="AC134" s="58" t="str">
        <f>IF(AB134,COUNTIF(AB$3:AB134,1)," ")</f>
        <v xml:space="preserve"> </v>
      </c>
      <c r="AE134" s="58" t="str">
        <f>IF(AD134,COUNTIF(AD$3:AD134,1)," ")</f>
        <v xml:space="preserve"> </v>
      </c>
      <c r="AG134" s="58" t="str">
        <f>IF(AF134,COUNTIF(AF$3:AF134,1)," ")</f>
        <v xml:space="preserve"> </v>
      </c>
      <c r="AI134" s="58" t="str">
        <f>IF(AH134,COUNTIF(AH$3:AH134,1)," ")</f>
        <v xml:space="preserve"> </v>
      </c>
      <c r="AK134" s="58" t="str">
        <f>IF(AJ134,COUNTIF(AJ$3:AJ134,1)," ")</f>
        <v xml:space="preserve"> </v>
      </c>
      <c r="AM134" s="58" t="str">
        <f>IF(AL134,COUNTIF(AL$3:AL134,1)," ")</f>
        <v xml:space="preserve"> </v>
      </c>
    </row>
    <row r="135" spans="1:39">
      <c r="A135" s="96" t="s">
        <v>29</v>
      </c>
      <c r="B135" s="96" t="s">
        <v>30</v>
      </c>
      <c r="C135" s="23"/>
      <c r="D135" s="23"/>
      <c r="E135" s="23"/>
      <c r="F135" s="96">
        <v>2503021</v>
      </c>
      <c r="G135" s="56"/>
      <c r="H135" s="23"/>
      <c r="I135" s="23"/>
      <c r="J135" s="30"/>
      <c r="K135" s="101"/>
      <c r="L135" s="101"/>
      <c r="M135" s="101"/>
      <c r="N135" s="101"/>
      <c r="O135" s="23"/>
      <c r="P135" s="13"/>
      <c r="Q135" s="103" t="str">
        <f>IFERROR(VLOOKUP(A:A,#REF!,5,0),"")</f>
        <v/>
      </c>
      <c r="R135" s="14"/>
      <c r="S135" s="2"/>
      <c r="T135" s="2"/>
      <c r="U135" s="2"/>
      <c r="V135" s="2"/>
      <c r="W135" s="2"/>
      <c r="X135" s="54"/>
      <c r="Y135" s="104"/>
      <c r="AC135" s="58" t="str">
        <f>IF(AB135,COUNTIF(AB$3:AB135,1)," ")</f>
        <v xml:space="preserve"> </v>
      </c>
      <c r="AE135" s="58" t="str">
        <f>IF(AD135,COUNTIF(AD$3:AD135,1)," ")</f>
        <v xml:space="preserve"> </v>
      </c>
      <c r="AG135" s="58" t="str">
        <f>IF(AF135,COUNTIF(AF$3:AF135,1)," ")</f>
        <v xml:space="preserve"> </v>
      </c>
      <c r="AI135" s="58" t="str">
        <f>IF(AH135,COUNTIF(AH$3:AH135,1)," ")</f>
        <v xml:space="preserve"> </v>
      </c>
      <c r="AK135" s="58" t="str">
        <f>IF(AJ135,COUNTIF(AJ$3:AJ135,1)," ")</f>
        <v xml:space="preserve"> </v>
      </c>
      <c r="AM135" s="58" t="str">
        <f>IF(AL135,COUNTIF(AL$3:AL135,1)," ")</f>
        <v xml:space="preserve"> </v>
      </c>
    </row>
    <row r="136" spans="1:39">
      <c r="A136" s="96" t="s">
        <v>29</v>
      </c>
      <c r="B136" s="96" t="s">
        <v>30</v>
      </c>
      <c r="C136" s="23"/>
      <c r="D136" s="23"/>
      <c r="E136" s="23"/>
      <c r="F136" s="96">
        <v>2503025</v>
      </c>
      <c r="G136" s="56"/>
      <c r="H136" s="23"/>
      <c r="I136" s="23"/>
      <c r="J136" s="30"/>
      <c r="K136" s="101"/>
      <c r="L136" s="101"/>
      <c r="M136" s="101"/>
      <c r="N136" s="101"/>
      <c r="O136" s="23"/>
      <c r="P136" s="13"/>
      <c r="Q136" s="103" t="str">
        <f>IFERROR(VLOOKUP(A:A,#REF!,5,0),"")</f>
        <v/>
      </c>
      <c r="R136" s="14"/>
      <c r="S136" s="2"/>
      <c r="T136" s="2"/>
      <c r="U136" s="2"/>
      <c r="V136" s="2"/>
      <c r="W136" s="2"/>
      <c r="X136" s="54"/>
      <c r="Y136" s="104"/>
      <c r="AC136" s="58" t="str">
        <f>IF(AB136,COUNTIF(AB$3:AB136,1)," ")</f>
        <v xml:space="preserve"> </v>
      </c>
      <c r="AE136" s="58" t="str">
        <f>IF(AD136,COUNTIF(AD$3:AD136,1)," ")</f>
        <v xml:space="preserve"> </v>
      </c>
      <c r="AG136" s="58" t="str">
        <f>IF(AF136,COUNTIF(AF$3:AF136,1)," ")</f>
        <v xml:space="preserve"> </v>
      </c>
      <c r="AI136" s="58" t="str">
        <f>IF(AH136,COUNTIF(AH$3:AH136,1)," ")</f>
        <v xml:space="preserve"> </v>
      </c>
      <c r="AK136" s="58" t="str">
        <f>IF(AJ136,COUNTIF(AJ$3:AJ136,1)," ")</f>
        <v xml:space="preserve"> </v>
      </c>
      <c r="AM136" s="58" t="str">
        <f>IF(AL136,COUNTIF(AL$3:AL136,1)," ")</f>
        <v xml:space="preserve"> </v>
      </c>
    </row>
    <row r="137" spans="1:39">
      <c r="A137" s="96" t="s">
        <v>29</v>
      </c>
      <c r="B137" s="96" t="s">
        <v>30</v>
      </c>
      <c r="C137" s="23"/>
      <c r="D137" s="23"/>
      <c r="E137" s="23"/>
      <c r="F137" s="96">
        <v>2503027</v>
      </c>
      <c r="G137" s="56"/>
      <c r="H137" s="23"/>
      <c r="I137" s="23"/>
      <c r="J137" s="30"/>
      <c r="K137" s="101"/>
      <c r="L137" s="101"/>
      <c r="M137" s="101"/>
      <c r="N137" s="101"/>
      <c r="O137" s="23"/>
      <c r="P137" s="13"/>
      <c r="Q137" s="103" t="str">
        <f>IFERROR(VLOOKUP(A:A,#REF!,5,0),"")</f>
        <v/>
      </c>
      <c r="R137" s="14"/>
      <c r="S137" s="2"/>
      <c r="T137" s="2"/>
      <c r="U137" s="2"/>
      <c r="V137" s="2"/>
      <c r="W137" s="2"/>
      <c r="X137" s="54"/>
      <c r="Y137" s="104"/>
      <c r="AC137" s="58" t="str">
        <f>IF(AB137,COUNTIF(AB$3:AB137,1)," ")</f>
        <v xml:space="preserve"> </v>
      </c>
      <c r="AE137" s="58" t="str">
        <f>IF(AD137,COUNTIF(AD$3:AD137,1)," ")</f>
        <v xml:space="preserve"> </v>
      </c>
      <c r="AG137" s="58" t="str">
        <f>IF(AF137,COUNTIF(AF$3:AF137,1)," ")</f>
        <v xml:space="preserve"> </v>
      </c>
      <c r="AI137" s="58" t="str">
        <f>IF(AH137,COUNTIF(AH$3:AH137,1)," ")</f>
        <v xml:space="preserve"> </v>
      </c>
      <c r="AK137" s="58" t="str">
        <f>IF(AJ137,COUNTIF(AJ$3:AJ137,1)," ")</f>
        <v xml:space="preserve"> </v>
      </c>
      <c r="AM137" s="58" t="str">
        <f>IF(AL137,COUNTIF(AL$3:AL137,1)," ")</f>
        <v xml:space="preserve"> </v>
      </c>
    </row>
    <row r="138" spans="1:39">
      <c r="A138" s="96" t="s">
        <v>29</v>
      </c>
      <c r="B138" s="96" t="s">
        <v>30</v>
      </c>
      <c r="C138" s="23"/>
      <c r="D138" s="23"/>
      <c r="E138" s="23"/>
      <c r="F138" s="96">
        <v>2503030</v>
      </c>
      <c r="G138" s="56"/>
      <c r="H138" s="23"/>
      <c r="I138" s="23"/>
      <c r="J138" s="30"/>
      <c r="K138" s="101"/>
      <c r="L138" s="101"/>
      <c r="M138" s="101"/>
      <c r="N138" s="101"/>
      <c r="O138" s="23"/>
      <c r="P138" s="13"/>
      <c r="Q138" s="103" t="str">
        <f>IFERROR(VLOOKUP(A:A,#REF!,5,0),"")</f>
        <v/>
      </c>
      <c r="R138" s="14"/>
      <c r="S138" s="2"/>
      <c r="T138" s="2"/>
      <c r="U138" s="2"/>
      <c r="V138" s="2"/>
      <c r="W138" s="2"/>
      <c r="X138" s="54"/>
      <c r="Y138" s="104"/>
      <c r="AC138" s="58" t="str">
        <f>IF(AB138,COUNTIF(AB$3:AB138,1)," ")</f>
        <v xml:space="preserve"> </v>
      </c>
      <c r="AE138" s="58" t="str">
        <f>IF(AD138,COUNTIF(AD$3:AD138,1)," ")</f>
        <v xml:space="preserve"> </v>
      </c>
      <c r="AG138" s="58" t="str">
        <f>IF(AF138,COUNTIF(AF$3:AF138,1)," ")</f>
        <v xml:space="preserve"> </v>
      </c>
      <c r="AI138" s="58" t="str">
        <f>IF(AH138,COUNTIF(AH$3:AH138,1)," ")</f>
        <v xml:space="preserve"> </v>
      </c>
      <c r="AK138" s="58" t="str">
        <f>IF(AJ138,COUNTIF(AJ$3:AJ138,1)," ")</f>
        <v xml:space="preserve"> </v>
      </c>
      <c r="AM138" s="58" t="str">
        <f>IF(AL138,COUNTIF(AL$3:AL138,1)," ")</f>
        <v xml:space="preserve"> </v>
      </c>
    </row>
    <row r="139" spans="1:39">
      <c r="A139" s="96" t="s">
        <v>29</v>
      </c>
      <c r="B139" s="96" t="s">
        <v>30</v>
      </c>
      <c r="C139" s="23"/>
      <c r="D139" s="23"/>
      <c r="E139" s="23"/>
      <c r="F139" s="96">
        <v>2503031</v>
      </c>
      <c r="G139" s="56"/>
      <c r="H139" s="23"/>
      <c r="I139" s="23"/>
      <c r="J139" s="30"/>
      <c r="K139" s="101"/>
      <c r="L139" s="101"/>
      <c r="M139" s="101"/>
      <c r="N139" s="101"/>
      <c r="O139" s="23"/>
      <c r="P139" s="13"/>
      <c r="Q139" s="103" t="str">
        <f>IFERROR(VLOOKUP(A:A,#REF!,5,0),"")</f>
        <v/>
      </c>
      <c r="R139" s="14"/>
      <c r="S139" s="2"/>
      <c r="T139" s="2"/>
      <c r="U139" s="2"/>
      <c r="V139" s="2"/>
      <c r="W139" s="2"/>
      <c r="X139" s="54"/>
      <c r="Y139" s="104"/>
      <c r="AC139" s="58" t="str">
        <f>IF(AB139,COUNTIF(AB$3:AB139,1)," ")</f>
        <v xml:space="preserve"> </v>
      </c>
      <c r="AE139" s="58" t="str">
        <f>IF(AD139,COUNTIF(AD$3:AD139,1)," ")</f>
        <v xml:space="preserve"> </v>
      </c>
      <c r="AG139" s="58" t="str">
        <f>IF(AF139,COUNTIF(AF$3:AF139,1)," ")</f>
        <v xml:space="preserve"> </v>
      </c>
      <c r="AI139" s="58" t="str">
        <f>IF(AH139,COUNTIF(AH$3:AH139,1)," ")</f>
        <v xml:space="preserve"> </v>
      </c>
      <c r="AK139" s="58" t="str">
        <f>IF(AJ139,COUNTIF(AJ$3:AJ139,1)," ")</f>
        <v xml:space="preserve"> </v>
      </c>
      <c r="AM139" s="58" t="str">
        <f>IF(AL139,COUNTIF(AL$3:AL139,1)," ")</f>
        <v xml:space="preserve"> </v>
      </c>
    </row>
    <row r="140" spans="1:39">
      <c r="A140" s="96" t="s">
        <v>29</v>
      </c>
      <c r="B140" s="96" t="s">
        <v>30</v>
      </c>
      <c r="C140" s="23"/>
      <c r="D140" s="23"/>
      <c r="E140" s="23"/>
      <c r="F140" s="96">
        <v>2503032</v>
      </c>
      <c r="G140" s="56"/>
      <c r="H140" s="23"/>
      <c r="I140" s="23"/>
      <c r="J140" s="30"/>
      <c r="K140" s="101"/>
      <c r="L140" s="101"/>
      <c r="M140" s="101"/>
      <c r="N140" s="101"/>
      <c r="O140" s="23"/>
      <c r="P140" s="13"/>
      <c r="Q140" s="103" t="str">
        <f>IFERROR(VLOOKUP(A:A,#REF!,5,0),"")</f>
        <v/>
      </c>
      <c r="R140" s="14"/>
      <c r="S140" s="2"/>
      <c r="T140" s="2"/>
      <c r="U140" s="2"/>
      <c r="V140" s="2"/>
      <c r="W140" s="2"/>
      <c r="X140" s="54"/>
      <c r="Y140" s="104"/>
      <c r="AC140" s="58" t="str">
        <f>IF(AB140,COUNTIF(AB$3:AB140,1)," ")</f>
        <v xml:space="preserve"> </v>
      </c>
      <c r="AE140" s="58" t="str">
        <f>IF(AD140,COUNTIF(AD$3:AD140,1)," ")</f>
        <v xml:space="preserve"> </v>
      </c>
      <c r="AG140" s="58" t="str">
        <f>IF(AF140,COUNTIF(AF$3:AF140,1)," ")</f>
        <v xml:space="preserve"> </v>
      </c>
      <c r="AI140" s="58" t="str">
        <f>IF(AH140,COUNTIF(AH$3:AH140,1)," ")</f>
        <v xml:space="preserve"> </v>
      </c>
      <c r="AK140" s="58" t="str">
        <f>IF(AJ140,COUNTIF(AJ$3:AJ140,1)," ")</f>
        <v xml:space="preserve"> </v>
      </c>
      <c r="AM140" s="58" t="str">
        <f>IF(AL140,COUNTIF(AL$3:AL140,1)," ")</f>
        <v xml:space="preserve"> </v>
      </c>
    </row>
    <row r="141" spans="1:39">
      <c r="A141" s="96" t="s">
        <v>29</v>
      </c>
      <c r="B141" s="96" t="s">
        <v>30</v>
      </c>
      <c r="C141" s="23"/>
      <c r="D141" s="23"/>
      <c r="E141" s="23"/>
      <c r="F141" s="96">
        <v>2503039</v>
      </c>
      <c r="G141" s="56"/>
      <c r="H141" s="23"/>
      <c r="I141" s="23"/>
      <c r="J141" s="30"/>
      <c r="K141" s="101"/>
      <c r="L141" s="101"/>
      <c r="M141" s="101"/>
      <c r="N141" s="101"/>
      <c r="O141" s="23"/>
      <c r="P141" s="13"/>
      <c r="Q141" s="103" t="str">
        <f>IFERROR(VLOOKUP(A:A,#REF!,5,0),"")</f>
        <v/>
      </c>
      <c r="R141" s="14"/>
      <c r="S141" s="2"/>
      <c r="T141" s="2"/>
      <c r="U141" s="2"/>
      <c r="V141" s="2"/>
      <c r="W141" s="2"/>
      <c r="X141" s="54"/>
      <c r="Y141" s="104"/>
      <c r="AC141" s="58" t="str">
        <f>IF(AB141,COUNTIF(AB$3:AB141,1)," ")</f>
        <v xml:space="preserve"> </v>
      </c>
      <c r="AE141" s="58" t="str">
        <f>IF(AD141,COUNTIF(AD$3:AD141,1)," ")</f>
        <v xml:space="preserve"> </v>
      </c>
      <c r="AG141" s="58" t="str">
        <f>IF(AF141,COUNTIF(AF$3:AF141,1)," ")</f>
        <v xml:space="preserve"> </v>
      </c>
      <c r="AI141" s="58" t="str">
        <f>IF(AH141,COUNTIF(AH$3:AH141,1)," ")</f>
        <v xml:space="preserve"> </v>
      </c>
      <c r="AK141" s="58" t="str">
        <f>IF(AJ141,COUNTIF(AJ$3:AJ141,1)," ")</f>
        <v xml:space="preserve"> </v>
      </c>
      <c r="AM141" s="58" t="str">
        <f>IF(AL141,COUNTIF(AL$3:AL141,1)," ")</f>
        <v xml:space="preserve"> </v>
      </c>
    </row>
    <row r="142" spans="1:39">
      <c r="A142" s="96" t="s">
        <v>29</v>
      </c>
      <c r="B142" s="96" t="s">
        <v>30</v>
      </c>
      <c r="C142" s="23"/>
      <c r="D142" s="23"/>
      <c r="E142" s="23"/>
      <c r="F142" s="96">
        <v>2503040</v>
      </c>
      <c r="G142" s="56"/>
      <c r="H142" s="23"/>
      <c r="I142" s="23"/>
      <c r="J142" s="30"/>
      <c r="K142" s="101"/>
      <c r="L142" s="101"/>
      <c r="M142" s="101"/>
      <c r="N142" s="101"/>
      <c r="O142" s="23"/>
      <c r="P142" s="13"/>
      <c r="Q142" s="103" t="str">
        <f>IFERROR(VLOOKUP(A:A,#REF!,5,0),"")</f>
        <v/>
      </c>
      <c r="R142" s="14"/>
      <c r="S142" s="2"/>
      <c r="T142" s="2"/>
      <c r="U142" s="2"/>
      <c r="V142" s="2"/>
      <c r="W142" s="2"/>
      <c r="X142" s="54"/>
      <c r="Y142" s="104"/>
      <c r="AC142" s="58" t="str">
        <f>IF(AB142,COUNTIF(AB$3:AB142,1)," ")</f>
        <v xml:space="preserve"> </v>
      </c>
      <c r="AE142" s="58" t="str">
        <f>IF(AD142,COUNTIF(AD$3:AD142,1)," ")</f>
        <v xml:space="preserve"> </v>
      </c>
      <c r="AG142" s="58" t="str">
        <f>IF(AF142,COUNTIF(AF$3:AF142,1)," ")</f>
        <v xml:space="preserve"> </v>
      </c>
      <c r="AI142" s="58" t="str">
        <f>IF(AH142,COUNTIF(AH$3:AH142,1)," ")</f>
        <v xml:space="preserve"> </v>
      </c>
      <c r="AK142" s="58" t="str">
        <f>IF(AJ142,COUNTIF(AJ$3:AJ142,1)," ")</f>
        <v xml:space="preserve"> </v>
      </c>
      <c r="AM142" s="58" t="str">
        <f>IF(AL142,COUNTIF(AL$3:AL142,1)," ")</f>
        <v xml:space="preserve"> </v>
      </c>
    </row>
    <row r="143" spans="1:39">
      <c r="A143" s="96" t="s">
        <v>29</v>
      </c>
      <c r="B143" s="96" t="s">
        <v>30</v>
      </c>
      <c r="C143" s="23"/>
      <c r="D143" s="23"/>
      <c r="E143" s="23"/>
      <c r="F143" s="96">
        <v>2503042</v>
      </c>
      <c r="G143" s="56"/>
      <c r="H143" s="23"/>
      <c r="I143" s="23"/>
      <c r="J143" s="30"/>
      <c r="K143" s="101"/>
      <c r="L143" s="101"/>
      <c r="M143" s="101"/>
      <c r="N143" s="101"/>
      <c r="O143" s="23"/>
      <c r="P143" s="13"/>
      <c r="Q143" s="103" t="str">
        <f>IFERROR(VLOOKUP(A:A,#REF!,5,0),"")</f>
        <v/>
      </c>
      <c r="R143" s="14"/>
      <c r="S143" s="2"/>
      <c r="T143" s="2"/>
      <c r="U143" s="2"/>
      <c r="V143" s="2"/>
      <c r="W143" s="2"/>
      <c r="X143" s="54"/>
      <c r="Y143" s="104"/>
      <c r="AC143" s="58" t="str">
        <f>IF(AB143,COUNTIF(AB$3:AB143,1)," ")</f>
        <v xml:space="preserve"> </v>
      </c>
      <c r="AE143" s="58" t="str">
        <f>IF(AD143,COUNTIF(AD$3:AD143,1)," ")</f>
        <v xml:space="preserve"> </v>
      </c>
      <c r="AG143" s="58" t="str">
        <f>IF(AF143,COUNTIF(AF$3:AF143,1)," ")</f>
        <v xml:space="preserve"> </v>
      </c>
      <c r="AI143" s="58" t="str">
        <f>IF(AH143,COUNTIF(AH$3:AH143,1)," ")</f>
        <v xml:space="preserve"> </v>
      </c>
      <c r="AK143" s="58" t="str">
        <f>IF(AJ143,COUNTIF(AJ$3:AJ143,1)," ")</f>
        <v xml:space="preserve"> </v>
      </c>
      <c r="AM143" s="58" t="str">
        <f>IF(AL143,COUNTIF(AL$3:AL143,1)," ")</f>
        <v xml:space="preserve"> </v>
      </c>
    </row>
    <row r="144" spans="1:39">
      <c r="A144" s="96" t="s">
        <v>29</v>
      </c>
      <c r="B144" s="96" t="s">
        <v>30</v>
      </c>
      <c r="C144" s="23"/>
      <c r="D144" s="23"/>
      <c r="E144" s="23"/>
      <c r="F144" s="96">
        <v>2503043</v>
      </c>
      <c r="G144" s="56"/>
      <c r="H144" s="23"/>
      <c r="I144" s="23"/>
      <c r="J144" s="30"/>
      <c r="K144" s="101"/>
      <c r="L144" s="101"/>
      <c r="M144" s="101"/>
      <c r="N144" s="101"/>
      <c r="O144" s="23"/>
      <c r="P144" s="13"/>
      <c r="Q144" s="103" t="str">
        <f>IFERROR(VLOOKUP(A:A,#REF!,5,0),"")</f>
        <v/>
      </c>
      <c r="R144" s="14"/>
      <c r="S144" s="2"/>
      <c r="T144" s="2"/>
      <c r="U144" s="2"/>
      <c r="V144" s="2"/>
      <c r="W144" s="2"/>
      <c r="X144" s="54"/>
      <c r="Y144" s="104"/>
      <c r="AC144" s="58" t="str">
        <f>IF(AB144,COUNTIF(AB$3:AB144,1)," ")</f>
        <v xml:space="preserve"> </v>
      </c>
      <c r="AE144" s="58" t="str">
        <f>IF(AD144,COUNTIF(AD$3:AD144,1)," ")</f>
        <v xml:space="preserve"> </v>
      </c>
      <c r="AG144" s="58" t="str">
        <f>IF(AF144,COUNTIF(AF$3:AF144,1)," ")</f>
        <v xml:space="preserve"> </v>
      </c>
      <c r="AI144" s="58" t="str">
        <f>IF(AH144,COUNTIF(AH$3:AH144,1)," ")</f>
        <v xml:space="preserve"> </v>
      </c>
      <c r="AK144" s="58" t="str">
        <f>IF(AJ144,COUNTIF(AJ$3:AJ144,1)," ")</f>
        <v xml:space="preserve"> </v>
      </c>
      <c r="AM144" s="58" t="str">
        <f>IF(AL144,COUNTIF(AL$3:AL144,1)," ")</f>
        <v xml:space="preserve"> </v>
      </c>
    </row>
    <row r="145" spans="1:40">
      <c r="A145" s="107" t="s">
        <v>29</v>
      </c>
      <c r="B145" s="96" t="s">
        <v>30</v>
      </c>
      <c r="C145" s="108"/>
      <c r="D145" s="108"/>
      <c r="E145" s="108"/>
      <c r="F145" s="107">
        <v>2503044</v>
      </c>
      <c r="G145" s="109"/>
      <c r="H145" s="108"/>
      <c r="I145" s="108"/>
      <c r="J145" s="110"/>
      <c r="K145" s="111"/>
      <c r="L145" s="111"/>
      <c r="M145" s="111"/>
      <c r="N145" s="111"/>
      <c r="O145" s="108"/>
      <c r="P145" s="112"/>
      <c r="Q145" s="113" t="str">
        <f>IFERROR(VLOOKUP(A:A,#REF!,5,0),"")</f>
        <v/>
      </c>
      <c r="R145" s="114"/>
      <c r="S145" s="115"/>
      <c r="T145" s="115"/>
      <c r="U145" s="115"/>
      <c r="V145" s="115"/>
      <c r="W145" s="115"/>
      <c r="X145" s="116"/>
      <c r="Y145" s="117"/>
      <c r="Z145" s="11"/>
      <c r="AA145" s="11" t="s">
        <v>28</v>
      </c>
      <c r="AB145" s="11">
        <f>SUM(AB3:AB144)</f>
        <v>2</v>
      </c>
      <c r="AC145" s="11"/>
      <c r="AD145" s="11">
        <f>SUM(AD3:AD144)</f>
        <v>10</v>
      </c>
      <c r="AE145" s="11"/>
      <c r="AF145" s="11">
        <f>SUM(AF3:AF144)</f>
        <v>16</v>
      </c>
      <c r="AG145" s="11"/>
      <c r="AH145" s="11">
        <f>SUM(AH3:AH144)</f>
        <v>15</v>
      </c>
      <c r="AI145" s="11"/>
      <c r="AJ145" s="11">
        <f>SUM(AJ3:AJ144)</f>
        <v>18</v>
      </c>
      <c r="AK145" s="11"/>
      <c r="AL145" s="11">
        <f>SUM(AL3:AL144)</f>
        <v>69</v>
      </c>
      <c r="AM145" s="11"/>
      <c r="AN145" s="11"/>
    </row>
    <row r="146" spans="1:40">
      <c r="A146" s="96" t="s">
        <v>29</v>
      </c>
      <c r="B146" s="96" t="s">
        <v>30</v>
      </c>
      <c r="C146" s="23"/>
      <c r="D146" s="23"/>
      <c r="E146" s="23"/>
      <c r="F146" s="96">
        <v>2503045</v>
      </c>
      <c r="G146" s="56"/>
      <c r="H146" s="23"/>
      <c r="I146" s="23"/>
      <c r="J146" s="30"/>
      <c r="K146" s="101"/>
      <c r="L146" s="101"/>
      <c r="M146" s="101"/>
      <c r="N146" s="101"/>
      <c r="O146" s="23"/>
      <c r="P146" s="13"/>
      <c r="Q146" s="103" t="str">
        <f>IFERROR(VLOOKUP(A:A,#REF!,5,0),"")</f>
        <v/>
      </c>
      <c r="R146" s="14"/>
      <c r="S146" s="2"/>
      <c r="T146" s="2"/>
      <c r="U146" s="2"/>
      <c r="V146" s="2"/>
      <c r="W146" s="2"/>
      <c r="X146" s="54"/>
      <c r="Y146" s="104"/>
    </row>
    <row r="147" spans="1:40">
      <c r="A147" s="96" t="s">
        <v>29</v>
      </c>
      <c r="B147" s="96" t="s">
        <v>30</v>
      </c>
      <c r="C147" s="23"/>
      <c r="D147" s="23"/>
      <c r="E147" s="23"/>
      <c r="F147" s="96">
        <v>2503046</v>
      </c>
      <c r="G147" s="56"/>
      <c r="H147" s="23"/>
      <c r="I147" s="23"/>
      <c r="J147" s="30"/>
      <c r="K147" s="101"/>
      <c r="L147" s="101"/>
      <c r="M147" s="101"/>
      <c r="N147" s="101"/>
      <c r="O147" s="23"/>
      <c r="P147" s="13"/>
      <c r="Q147" s="103" t="str">
        <f>IFERROR(VLOOKUP(A:A,#REF!,5,0),"")</f>
        <v/>
      </c>
      <c r="R147" s="14"/>
      <c r="S147" s="2"/>
      <c r="T147" s="2"/>
      <c r="U147" s="2"/>
      <c r="V147" s="2"/>
      <c r="W147" s="2"/>
      <c r="X147" s="54"/>
      <c r="Y147" s="104"/>
    </row>
    <row r="148" spans="1:40">
      <c r="A148" s="96" t="s">
        <v>29</v>
      </c>
      <c r="B148" s="96" t="s">
        <v>30</v>
      </c>
      <c r="C148" s="23"/>
      <c r="D148" s="23"/>
      <c r="E148" s="23"/>
      <c r="F148" s="96">
        <v>2503049</v>
      </c>
      <c r="G148" s="56"/>
      <c r="H148" s="23"/>
      <c r="I148" s="23"/>
      <c r="J148" s="30"/>
      <c r="K148" s="101"/>
      <c r="L148" s="101"/>
      <c r="M148" s="101"/>
      <c r="N148" s="101"/>
      <c r="O148" s="23"/>
      <c r="P148" s="13"/>
      <c r="Q148" s="103" t="str">
        <f>IFERROR(VLOOKUP(A:A,#REF!,5,0),"")</f>
        <v/>
      </c>
      <c r="R148" s="14"/>
      <c r="S148" s="2"/>
      <c r="T148" s="2"/>
      <c r="U148" s="2"/>
      <c r="V148" s="2"/>
      <c r="W148" s="2"/>
      <c r="X148" s="54"/>
      <c r="Y148" s="104"/>
    </row>
    <row r="149" spans="1:40">
      <c r="A149" s="96" t="s">
        <v>29</v>
      </c>
      <c r="B149" s="96" t="s">
        <v>30</v>
      </c>
      <c r="C149" s="23"/>
      <c r="D149" s="23"/>
      <c r="E149" s="23"/>
      <c r="F149" s="96">
        <v>2503050</v>
      </c>
      <c r="G149" s="56"/>
      <c r="H149" s="23"/>
      <c r="I149" s="23"/>
      <c r="J149" s="30"/>
      <c r="K149" s="101"/>
      <c r="L149" s="101"/>
      <c r="M149" s="101"/>
      <c r="N149" s="101"/>
      <c r="O149" s="23"/>
      <c r="P149" s="13"/>
      <c r="Q149" s="103" t="str">
        <f>IFERROR(VLOOKUP(A:A,#REF!,5,0),"")</f>
        <v/>
      </c>
      <c r="R149" s="14"/>
      <c r="S149" s="2"/>
      <c r="T149" s="2"/>
      <c r="U149" s="2"/>
      <c r="V149" s="2"/>
      <c r="W149" s="2"/>
      <c r="X149" s="54"/>
      <c r="Y149" s="104"/>
    </row>
    <row r="150" spans="1:40">
      <c r="A150" s="96" t="s">
        <v>29</v>
      </c>
      <c r="B150" s="96" t="s">
        <v>30</v>
      </c>
      <c r="C150" s="23"/>
      <c r="D150" s="23"/>
      <c r="E150" s="23"/>
      <c r="F150" s="96">
        <v>2503051</v>
      </c>
      <c r="G150" s="56"/>
      <c r="H150" s="23"/>
      <c r="I150" s="23"/>
      <c r="J150" s="30"/>
      <c r="K150" s="101"/>
      <c r="L150" s="101"/>
      <c r="M150" s="101"/>
      <c r="N150" s="101"/>
      <c r="O150" s="23"/>
      <c r="P150" s="13"/>
      <c r="Q150" s="103" t="str">
        <f>IFERROR(VLOOKUP(A:A,#REF!,5,0),"")</f>
        <v/>
      </c>
      <c r="R150" s="14"/>
      <c r="S150" s="2"/>
      <c r="T150" s="2"/>
      <c r="U150" s="2"/>
      <c r="V150" s="2"/>
      <c r="W150" s="2"/>
      <c r="X150" s="54"/>
      <c r="Y150" s="104"/>
    </row>
    <row r="151" spans="1:40">
      <c r="A151" s="96" t="s">
        <v>29</v>
      </c>
      <c r="B151" s="96" t="s">
        <v>30</v>
      </c>
      <c r="C151" s="23"/>
      <c r="D151" s="23"/>
      <c r="E151" s="23"/>
      <c r="F151" s="96">
        <v>2503052</v>
      </c>
      <c r="G151" s="56"/>
      <c r="H151" s="23"/>
      <c r="I151" s="23"/>
      <c r="J151" s="30"/>
      <c r="K151" s="101"/>
      <c r="L151" s="101"/>
      <c r="M151" s="101"/>
      <c r="N151" s="101"/>
      <c r="O151" s="23"/>
      <c r="P151" s="13"/>
      <c r="Q151" s="103" t="str">
        <f>IFERROR(VLOOKUP(A:A,#REF!,5,0),"")</f>
        <v/>
      </c>
      <c r="R151" s="14"/>
      <c r="S151" s="2"/>
      <c r="T151" s="2"/>
      <c r="U151" s="2"/>
      <c r="V151" s="2"/>
      <c r="W151" s="2"/>
      <c r="X151" s="54"/>
      <c r="Y151" s="104"/>
    </row>
    <row r="152" spans="1:40">
      <c r="A152" s="96" t="s">
        <v>29</v>
      </c>
      <c r="B152" s="96" t="s">
        <v>30</v>
      </c>
      <c r="C152" s="23"/>
      <c r="D152" s="23"/>
      <c r="E152" s="23"/>
      <c r="F152" s="96">
        <v>2503056</v>
      </c>
      <c r="G152" s="56"/>
      <c r="H152" s="23"/>
      <c r="I152" s="23"/>
      <c r="J152" s="30"/>
      <c r="K152" s="101"/>
      <c r="L152" s="101"/>
      <c r="M152" s="101"/>
      <c r="N152" s="101"/>
      <c r="O152" s="23"/>
      <c r="P152" s="13"/>
      <c r="Q152" s="103" t="str">
        <f>IFERROR(VLOOKUP(A:A,#REF!,5,0),"")</f>
        <v/>
      </c>
      <c r="R152" s="14"/>
      <c r="S152" s="2"/>
      <c r="T152" s="2"/>
      <c r="U152" s="2"/>
      <c r="V152" s="2"/>
      <c r="W152" s="2"/>
      <c r="X152" s="54"/>
      <c r="Y152" s="104"/>
    </row>
    <row r="153" spans="1:40">
      <c r="A153" s="96" t="s">
        <v>29</v>
      </c>
      <c r="B153" s="96" t="s">
        <v>30</v>
      </c>
      <c r="C153" s="23"/>
      <c r="D153" s="23"/>
      <c r="E153" s="23"/>
      <c r="F153" s="96">
        <v>2503059</v>
      </c>
      <c r="G153" s="56"/>
      <c r="H153" s="23"/>
      <c r="I153" s="23"/>
      <c r="J153" s="30"/>
      <c r="K153" s="101"/>
      <c r="L153" s="101"/>
      <c r="M153" s="101"/>
      <c r="N153" s="101"/>
      <c r="O153" s="23"/>
      <c r="P153" s="13"/>
      <c r="Q153" s="103" t="str">
        <f>IFERROR(VLOOKUP(A:A,#REF!,5,0),"")</f>
        <v/>
      </c>
      <c r="R153" s="14"/>
      <c r="S153" s="2"/>
      <c r="T153" s="2"/>
      <c r="U153" s="2"/>
      <c r="V153" s="2"/>
      <c r="W153" s="2"/>
      <c r="X153" s="54"/>
      <c r="Y153" s="104"/>
    </row>
    <row r="154" spans="1:40">
      <c r="A154" s="96" t="s">
        <v>29</v>
      </c>
      <c r="B154" s="96" t="s">
        <v>30</v>
      </c>
      <c r="C154" s="23"/>
      <c r="D154" s="23"/>
      <c r="E154" s="23"/>
      <c r="F154" s="96">
        <v>2503062</v>
      </c>
      <c r="G154" s="56"/>
      <c r="H154" s="23"/>
      <c r="I154" s="23"/>
      <c r="J154" s="30"/>
      <c r="K154" s="101"/>
      <c r="L154" s="101"/>
      <c r="M154" s="101"/>
      <c r="N154" s="101"/>
      <c r="O154" s="23"/>
      <c r="P154" s="13"/>
      <c r="Q154" s="103" t="str">
        <f>IFERROR(VLOOKUP(A:A,#REF!,5,0),"")</f>
        <v/>
      </c>
      <c r="R154" s="14"/>
      <c r="S154" s="2"/>
      <c r="T154" s="2"/>
      <c r="U154" s="2"/>
      <c r="V154" s="2"/>
      <c r="W154" s="2"/>
      <c r="X154" s="54"/>
      <c r="Y154" s="104"/>
    </row>
    <row r="155" spans="1:40">
      <c r="A155" s="96" t="s">
        <v>29</v>
      </c>
      <c r="B155" s="96" t="s">
        <v>30</v>
      </c>
      <c r="C155" s="23"/>
      <c r="D155" s="23"/>
      <c r="E155" s="23"/>
      <c r="F155" s="96">
        <v>2503071</v>
      </c>
      <c r="G155" s="56"/>
      <c r="H155" s="23"/>
      <c r="I155" s="23"/>
      <c r="J155" s="30"/>
      <c r="K155" s="101"/>
      <c r="L155" s="101"/>
      <c r="M155" s="101"/>
      <c r="N155" s="101"/>
      <c r="O155" s="23"/>
      <c r="P155" s="13"/>
      <c r="Q155" s="103" t="str">
        <f>IFERROR(VLOOKUP(A:A,#REF!,5,0),"")</f>
        <v/>
      </c>
      <c r="R155" s="14"/>
      <c r="S155" s="2"/>
      <c r="T155" s="2"/>
      <c r="U155" s="2"/>
      <c r="V155" s="2"/>
      <c r="W155" s="2"/>
      <c r="X155" s="54"/>
      <c r="Y155" s="104"/>
    </row>
    <row r="156" spans="1:40">
      <c r="A156" s="96" t="s">
        <v>29</v>
      </c>
      <c r="B156" s="96" t="s">
        <v>30</v>
      </c>
      <c r="C156" s="23"/>
      <c r="D156" s="23"/>
      <c r="E156" s="23"/>
      <c r="F156" s="96">
        <v>2503072</v>
      </c>
      <c r="G156" s="56"/>
      <c r="H156" s="23"/>
      <c r="I156" s="23"/>
      <c r="J156" s="30"/>
      <c r="K156" s="101"/>
      <c r="L156" s="101"/>
      <c r="M156" s="101"/>
      <c r="N156" s="101"/>
      <c r="O156" s="23"/>
      <c r="P156" s="13"/>
      <c r="Q156" s="103" t="str">
        <f>IFERROR(VLOOKUP(A:A,#REF!,5,0),"")</f>
        <v/>
      </c>
      <c r="R156" s="14"/>
      <c r="S156" s="2"/>
      <c r="T156" s="2"/>
      <c r="U156" s="2"/>
      <c r="V156" s="2"/>
      <c r="W156" s="2"/>
      <c r="X156" s="54"/>
      <c r="Y156" s="104"/>
    </row>
    <row r="157" spans="1:40">
      <c r="A157" s="96" t="s">
        <v>29</v>
      </c>
      <c r="B157" s="96" t="s">
        <v>30</v>
      </c>
      <c r="C157" s="23"/>
      <c r="D157" s="23"/>
      <c r="E157" s="23"/>
      <c r="F157" s="96">
        <v>2503076</v>
      </c>
      <c r="G157" s="56"/>
      <c r="H157" s="23"/>
      <c r="I157" s="23"/>
      <c r="J157" s="30"/>
      <c r="K157" s="101"/>
      <c r="L157" s="101"/>
      <c r="M157" s="101"/>
      <c r="N157" s="101"/>
      <c r="O157" s="23"/>
      <c r="P157" s="13"/>
      <c r="Q157" s="103" t="str">
        <f>IFERROR(VLOOKUP(A:A,#REF!,5,0),"")</f>
        <v/>
      </c>
      <c r="R157" s="14"/>
      <c r="S157" s="2"/>
      <c r="T157" s="2"/>
      <c r="U157" s="2"/>
      <c r="V157" s="2"/>
      <c r="W157" s="2"/>
      <c r="X157" s="54"/>
      <c r="Y157" s="104"/>
    </row>
    <row r="158" spans="1:40">
      <c r="A158" s="96" t="s">
        <v>29</v>
      </c>
      <c r="B158" s="96" t="s">
        <v>30</v>
      </c>
      <c r="C158" s="23"/>
      <c r="D158" s="23"/>
      <c r="E158" s="23"/>
      <c r="F158" s="96">
        <v>2503080</v>
      </c>
      <c r="G158" s="56"/>
      <c r="H158" s="23"/>
      <c r="I158" s="23"/>
      <c r="J158" s="30"/>
      <c r="K158" s="101"/>
      <c r="L158" s="101"/>
      <c r="M158" s="101"/>
      <c r="N158" s="101"/>
      <c r="O158" s="23"/>
      <c r="P158" s="13"/>
      <c r="Q158" s="103" t="str">
        <f>IFERROR(VLOOKUP(A:A,#REF!,5,0),"")</f>
        <v/>
      </c>
      <c r="R158" s="14"/>
      <c r="S158" s="2"/>
      <c r="T158" s="2"/>
      <c r="U158" s="2"/>
      <c r="V158" s="2"/>
      <c r="W158" s="2"/>
      <c r="X158" s="54"/>
      <c r="Y158" s="104"/>
    </row>
    <row r="159" spans="1:40">
      <c r="A159" s="96" t="s">
        <v>29</v>
      </c>
      <c r="B159" s="96" t="s">
        <v>30</v>
      </c>
      <c r="C159" s="23"/>
      <c r="D159" s="23"/>
      <c r="E159" s="23"/>
      <c r="F159" s="96">
        <v>2503081</v>
      </c>
      <c r="G159" s="56"/>
      <c r="H159" s="23"/>
      <c r="I159" s="23"/>
      <c r="J159" s="30"/>
      <c r="K159" s="101"/>
      <c r="L159" s="101"/>
      <c r="M159" s="101"/>
      <c r="N159" s="101"/>
      <c r="O159" s="23"/>
      <c r="P159" s="13"/>
      <c r="Q159" s="103" t="str">
        <f>IFERROR(VLOOKUP(A:A,#REF!,5,0),"")</f>
        <v/>
      </c>
      <c r="R159" s="14"/>
      <c r="S159" s="2"/>
      <c r="T159" s="2"/>
      <c r="U159" s="2"/>
      <c r="V159" s="2"/>
      <c r="W159" s="2"/>
      <c r="X159" s="54"/>
      <c r="Y159" s="104"/>
    </row>
    <row r="160" spans="1:40">
      <c r="A160" s="96" t="s">
        <v>29</v>
      </c>
      <c r="B160" s="96" t="s">
        <v>30</v>
      </c>
      <c r="C160" s="23"/>
      <c r="D160" s="23"/>
      <c r="E160" s="23"/>
      <c r="F160" s="96">
        <v>2503086</v>
      </c>
      <c r="G160" s="56"/>
      <c r="H160" s="23"/>
      <c r="I160" s="23"/>
      <c r="J160" s="30"/>
      <c r="K160" s="101"/>
      <c r="L160" s="101"/>
      <c r="M160" s="101"/>
      <c r="N160" s="101"/>
      <c r="O160" s="23"/>
      <c r="P160" s="13"/>
      <c r="Q160" s="103" t="str">
        <f>IFERROR(VLOOKUP(A:A,#REF!,5,0),"")</f>
        <v/>
      </c>
      <c r="R160" s="14"/>
      <c r="S160" s="2"/>
      <c r="T160" s="2"/>
      <c r="U160" s="2"/>
      <c r="V160" s="2"/>
      <c r="W160" s="2"/>
      <c r="X160" s="54"/>
      <c r="Y160" s="104"/>
    </row>
    <row r="161" spans="1:25">
      <c r="A161" s="96" t="s">
        <v>29</v>
      </c>
      <c r="B161" s="96" t="s">
        <v>30</v>
      </c>
      <c r="C161" s="23"/>
      <c r="D161" s="23"/>
      <c r="E161" s="23"/>
      <c r="F161" s="96">
        <v>2503092</v>
      </c>
      <c r="G161" s="56"/>
      <c r="H161" s="23"/>
      <c r="I161" s="23"/>
      <c r="J161" s="30"/>
      <c r="K161" s="101"/>
      <c r="L161" s="101"/>
      <c r="M161" s="101"/>
      <c r="N161" s="101"/>
      <c r="O161" s="23"/>
      <c r="P161" s="13"/>
      <c r="Q161" s="103" t="str">
        <f>IFERROR(VLOOKUP(A:A,#REF!,5,0),"")</f>
        <v/>
      </c>
      <c r="R161" s="14"/>
      <c r="S161" s="2"/>
      <c r="T161" s="2"/>
      <c r="U161" s="2"/>
      <c r="V161" s="2"/>
      <c r="W161" s="2"/>
      <c r="X161" s="54"/>
      <c r="Y161" s="104"/>
    </row>
    <row r="162" spans="1:25">
      <c r="A162" s="96" t="s">
        <v>29</v>
      </c>
      <c r="B162" s="96" t="s">
        <v>30</v>
      </c>
      <c r="C162" s="23"/>
      <c r="D162" s="23"/>
      <c r="E162" s="23"/>
      <c r="F162" s="96">
        <v>2503094</v>
      </c>
      <c r="G162" s="56"/>
      <c r="H162" s="23"/>
      <c r="I162" s="23"/>
      <c r="J162" s="30"/>
      <c r="K162" s="101"/>
      <c r="L162" s="101"/>
      <c r="M162" s="101"/>
      <c r="N162" s="101"/>
      <c r="O162" s="23"/>
      <c r="P162" s="13"/>
      <c r="Q162" s="103" t="str">
        <f>IFERROR(VLOOKUP(A:A,#REF!,5,0),"")</f>
        <v/>
      </c>
      <c r="R162" s="14"/>
      <c r="S162" s="2"/>
      <c r="T162" s="2"/>
      <c r="U162" s="2"/>
      <c r="V162" s="2"/>
      <c r="W162" s="2"/>
      <c r="X162" s="54"/>
      <c r="Y162" s="104"/>
    </row>
    <row r="163" spans="1:25">
      <c r="A163" s="96" t="s">
        <v>29</v>
      </c>
      <c r="B163" s="96" t="s">
        <v>30</v>
      </c>
      <c r="C163" s="23"/>
      <c r="D163" s="23"/>
      <c r="E163" s="23"/>
      <c r="F163" s="96">
        <v>2503095</v>
      </c>
      <c r="G163" s="56"/>
      <c r="H163" s="23"/>
      <c r="I163" s="23"/>
      <c r="J163" s="30"/>
      <c r="K163" s="101"/>
      <c r="L163" s="101"/>
      <c r="M163" s="101"/>
      <c r="N163" s="101"/>
      <c r="O163" s="23"/>
      <c r="P163" s="13"/>
      <c r="Q163" s="103" t="str">
        <f>IFERROR(VLOOKUP(A:A,#REF!,5,0),"")</f>
        <v/>
      </c>
      <c r="R163" s="14"/>
      <c r="S163" s="2"/>
      <c r="T163" s="2"/>
      <c r="U163" s="2"/>
      <c r="V163" s="2"/>
      <c r="W163" s="2"/>
      <c r="X163" s="54"/>
      <c r="Y163" s="104"/>
    </row>
    <row r="164" spans="1:25">
      <c r="A164" s="96" t="s">
        <v>29</v>
      </c>
      <c r="B164" s="96" t="s">
        <v>30</v>
      </c>
      <c r="C164" s="23"/>
      <c r="D164" s="23"/>
      <c r="E164" s="23"/>
      <c r="F164" s="96">
        <v>2503097</v>
      </c>
      <c r="G164" s="56"/>
      <c r="H164" s="23"/>
      <c r="I164" s="23"/>
      <c r="J164" s="30"/>
      <c r="K164" s="101"/>
      <c r="L164" s="101"/>
      <c r="M164" s="101"/>
      <c r="N164" s="101"/>
      <c r="O164" s="23"/>
      <c r="P164" s="13"/>
      <c r="Q164" s="103" t="str">
        <f>IFERROR(VLOOKUP(A:A,#REF!,5,0),"")</f>
        <v/>
      </c>
      <c r="R164" s="14"/>
      <c r="S164" s="2"/>
      <c r="T164" s="2"/>
      <c r="U164" s="2"/>
      <c r="V164" s="2"/>
      <c r="W164" s="2"/>
      <c r="X164" s="54"/>
      <c r="Y164" s="104"/>
    </row>
    <row r="165" spans="1:25">
      <c r="A165" s="96" t="s">
        <v>29</v>
      </c>
      <c r="B165" s="96" t="s">
        <v>30</v>
      </c>
      <c r="C165" s="23"/>
      <c r="D165" s="23"/>
      <c r="E165" s="23"/>
      <c r="F165" s="96">
        <v>2503099</v>
      </c>
      <c r="G165" s="56"/>
      <c r="H165" s="23"/>
      <c r="I165" s="23"/>
      <c r="J165" s="30"/>
      <c r="K165" s="101"/>
      <c r="L165" s="101"/>
      <c r="M165" s="101"/>
      <c r="N165" s="101"/>
      <c r="O165" s="23"/>
      <c r="P165" s="13"/>
      <c r="Q165" s="103" t="str">
        <f>IFERROR(VLOOKUP(A:A,#REF!,5,0),"")</f>
        <v/>
      </c>
      <c r="R165" s="14"/>
      <c r="S165" s="2"/>
      <c r="T165" s="2"/>
      <c r="U165" s="2"/>
      <c r="V165" s="2"/>
      <c r="W165" s="2"/>
      <c r="X165" s="54"/>
      <c r="Y165" s="104"/>
    </row>
    <row r="166" spans="1:25">
      <c r="A166" s="96" t="s">
        <v>29</v>
      </c>
      <c r="B166" s="96" t="s">
        <v>30</v>
      </c>
      <c r="C166" s="23"/>
      <c r="D166" s="23"/>
      <c r="E166" s="23"/>
      <c r="F166" s="96">
        <v>2503101</v>
      </c>
      <c r="G166" s="56"/>
      <c r="H166" s="23"/>
      <c r="I166" s="23"/>
      <c r="J166" s="30"/>
      <c r="K166" s="101"/>
      <c r="L166" s="101"/>
      <c r="M166" s="101"/>
      <c r="N166" s="101"/>
      <c r="O166" s="23"/>
      <c r="P166" s="13"/>
      <c r="Q166" s="103" t="str">
        <f>IFERROR(VLOOKUP(A:A,#REF!,5,0),"")</f>
        <v/>
      </c>
      <c r="R166" s="14"/>
      <c r="S166" s="2"/>
      <c r="T166" s="2"/>
      <c r="U166" s="2"/>
      <c r="V166" s="2"/>
      <c r="W166" s="2"/>
      <c r="X166" s="54"/>
      <c r="Y166" s="104"/>
    </row>
    <row r="167" spans="1:25">
      <c r="A167" s="96" t="s">
        <v>29</v>
      </c>
      <c r="B167" s="96" t="s">
        <v>30</v>
      </c>
      <c r="C167" s="53"/>
      <c r="D167" s="53"/>
      <c r="E167" s="23"/>
      <c r="F167" s="102">
        <v>2503109</v>
      </c>
      <c r="G167" s="53"/>
      <c r="H167" s="53"/>
      <c r="I167" s="53"/>
      <c r="J167" s="53"/>
      <c r="K167" s="53"/>
      <c r="L167" s="53"/>
      <c r="M167" s="53"/>
      <c r="N167" s="53"/>
      <c r="O167" s="53"/>
      <c r="P167" s="13"/>
      <c r="Q167" s="103" t="str">
        <f>IFERROR(VLOOKUP(A:A,#REF!,5,0),"")</f>
        <v/>
      </c>
      <c r="R167" s="14"/>
      <c r="S167" s="2"/>
      <c r="T167" s="2"/>
      <c r="U167" s="2"/>
      <c r="V167" s="2"/>
      <c r="W167" s="2"/>
      <c r="X167" s="54"/>
      <c r="Y167" s="104"/>
    </row>
    <row r="168" spans="1:25">
      <c r="A168" s="96" t="s">
        <v>29</v>
      </c>
      <c r="B168" s="96" t="s">
        <v>30</v>
      </c>
      <c r="C168" s="53"/>
      <c r="D168" s="53"/>
      <c r="E168" s="23"/>
      <c r="F168" s="102">
        <v>2503111</v>
      </c>
      <c r="G168" s="53"/>
      <c r="H168" s="53"/>
      <c r="I168" s="53"/>
      <c r="J168" s="53"/>
      <c r="K168" s="53"/>
      <c r="L168" s="53"/>
      <c r="M168" s="53"/>
      <c r="N168" s="53"/>
      <c r="O168" s="53"/>
      <c r="P168" s="13"/>
      <c r="Q168" s="103" t="str">
        <f>IFERROR(VLOOKUP(A:A,#REF!,5,0),"")</f>
        <v/>
      </c>
      <c r="R168" s="14"/>
      <c r="S168" s="2"/>
      <c r="T168" s="2"/>
      <c r="U168" s="2"/>
      <c r="V168" s="2"/>
      <c r="W168" s="2"/>
      <c r="X168" s="54"/>
      <c r="Y168" s="104"/>
    </row>
    <row r="169" spans="1:25">
      <c r="A169" s="96" t="s">
        <v>29</v>
      </c>
      <c r="B169" s="96" t="s">
        <v>30</v>
      </c>
      <c r="C169" s="53"/>
      <c r="D169" s="53"/>
      <c r="E169" s="23"/>
      <c r="F169" s="102">
        <v>2503112</v>
      </c>
      <c r="G169" s="53"/>
      <c r="H169" s="53"/>
      <c r="I169" s="53"/>
      <c r="J169" s="53"/>
      <c r="K169" s="53"/>
      <c r="L169" s="53"/>
      <c r="M169" s="53"/>
      <c r="N169" s="53"/>
      <c r="O169" s="53"/>
      <c r="P169" s="13"/>
      <c r="Q169" s="103" t="str">
        <f>IFERROR(VLOOKUP(A:A,#REF!,5,0),"")</f>
        <v/>
      </c>
      <c r="R169" s="14"/>
      <c r="S169" s="2"/>
      <c r="T169" s="2"/>
      <c r="U169" s="2"/>
      <c r="V169" s="2"/>
      <c r="W169" s="2"/>
      <c r="X169" s="54"/>
      <c r="Y169" s="104"/>
    </row>
    <row r="170" spans="1:25">
      <c r="A170" s="96" t="s">
        <v>29</v>
      </c>
      <c r="B170" s="96" t="s">
        <v>30</v>
      </c>
      <c r="C170" s="53"/>
      <c r="D170" s="53"/>
      <c r="E170" s="23"/>
      <c r="F170" s="102">
        <v>2503113</v>
      </c>
      <c r="G170" s="53"/>
      <c r="H170" s="53"/>
      <c r="I170" s="53"/>
      <c r="J170" s="53"/>
      <c r="K170" s="53"/>
      <c r="L170" s="53"/>
      <c r="M170" s="53"/>
      <c r="N170" s="53"/>
      <c r="O170" s="53"/>
      <c r="P170" s="13"/>
      <c r="Q170" s="103" t="str">
        <f>IFERROR(VLOOKUP(A:A,#REF!,5,0),"")</f>
        <v/>
      </c>
      <c r="R170" s="14"/>
      <c r="S170" s="2"/>
      <c r="T170" s="2"/>
      <c r="U170" s="2"/>
      <c r="V170" s="2"/>
      <c r="W170" s="2"/>
      <c r="X170" s="54"/>
      <c r="Y170" s="104"/>
    </row>
    <row r="171" spans="1:25">
      <c r="A171" s="96" t="s">
        <v>29</v>
      </c>
      <c r="B171" s="96" t="s">
        <v>30</v>
      </c>
      <c r="C171" s="53"/>
      <c r="D171" s="53"/>
      <c r="E171" s="23"/>
      <c r="F171" s="102">
        <v>2503114</v>
      </c>
      <c r="G171" s="53"/>
      <c r="H171" s="53"/>
      <c r="I171" s="53"/>
      <c r="J171" s="53"/>
      <c r="K171" s="53"/>
      <c r="L171" s="53"/>
      <c r="M171" s="53"/>
      <c r="N171" s="53"/>
      <c r="O171" s="53"/>
      <c r="P171" s="13"/>
      <c r="Q171" s="103" t="str">
        <f>IFERROR(VLOOKUP(A:A,#REF!,5,0),"")</f>
        <v/>
      </c>
      <c r="R171" s="14"/>
      <c r="S171" s="2"/>
      <c r="T171" s="2"/>
      <c r="U171" s="2"/>
      <c r="V171" s="2"/>
      <c r="W171" s="2"/>
      <c r="X171" s="54"/>
      <c r="Y171" s="104"/>
    </row>
    <row r="172" spans="1:25">
      <c r="A172" s="96" t="s">
        <v>29</v>
      </c>
      <c r="B172" s="96" t="s">
        <v>30</v>
      </c>
      <c r="C172" s="53"/>
      <c r="D172" s="53"/>
      <c r="E172" s="23"/>
      <c r="F172" s="102">
        <v>2503115</v>
      </c>
      <c r="G172" s="53"/>
      <c r="H172" s="53"/>
      <c r="I172" s="53"/>
      <c r="J172" s="53"/>
      <c r="K172" s="53"/>
      <c r="L172" s="53"/>
      <c r="M172" s="53"/>
      <c r="N172" s="53"/>
      <c r="O172" s="53"/>
      <c r="P172" s="13"/>
      <c r="Q172" s="103" t="str">
        <f>IFERROR(VLOOKUP(A:A,#REF!,5,0),"")</f>
        <v/>
      </c>
      <c r="R172" s="14"/>
      <c r="S172" s="2"/>
      <c r="T172" s="2"/>
      <c r="U172" s="2"/>
      <c r="V172" s="2"/>
      <c r="W172" s="2"/>
      <c r="X172" s="54"/>
      <c r="Y172" s="104"/>
    </row>
    <row r="173" spans="1:25">
      <c r="A173" s="96" t="s">
        <v>29</v>
      </c>
      <c r="B173" s="96" t="s">
        <v>30</v>
      </c>
      <c r="C173" s="53"/>
      <c r="D173" s="53"/>
      <c r="E173" s="23"/>
      <c r="F173" s="102">
        <v>2503116</v>
      </c>
      <c r="G173" s="53"/>
      <c r="H173" s="53"/>
      <c r="I173" s="53"/>
      <c r="J173" s="53"/>
      <c r="K173" s="53"/>
      <c r="L173" s="53"/>
      <c r="M173" s="53"/>
      <c r="N173" s="53"/>
      <c r="O173" s="53"/>
      <c r="P173" s="13"/>
      <c r="Q173" s="103" t="str">
        <f>IFERROR(VLOOKUP(A:A,#REF!,5,0),"")</f>
        <v/>
      </c>
      <c r="R173" s="14"/>
      <c r="S173" s="2"/>
      <c r="T173" s="2"/>
      <c r="U173" s="2"/>
      <c r="V173" s="2"/>
      <c r="W173" s="2"/>
      <c r="X173" s="54"/>
      <c r="Y173" s="104"/>
    </row>
    <row r="174" spans="1:25">
      <c r="A174" s="96" t="s">
        <v>29</v>
      </c>
      <c r="B174" s="96" t="s">
        <v>30</v>
      </c>
      <c r="C174" s="53"/>
      <c r="D174" s="53"/>
      <c r="E174" s="23"/>
      <c r="F174" s="102">
        <v>2503117</v>
      </c>
      <c r="G174" s="53"/>
      <c r="H174" s="53"/>
      <c r="I174" s="53"/>
      <c r="J174" s="53"/>
      <c r="K174" s="53"/>
      <c r="L174" s="53"/>
      <c r="M174" s="53"/>
      <c r="N174" s="53"/>
      <c r="O174" s="53"/>
      <c r="P174" s="13"/>
      <c r="Q174" s="103" t="str">
        <f>IFERROR(VLOOKUP(A:A,#REF!,5,0),"")</f>
        <v/>
      </c>
      <c r="R174" s="14"/>
      <c r="S174" s="2"/>
      <c r="T174" s="2"/>
      <c r="U174" s="2"/>
      <c r="V174" s="2"/>
      <c r="W174" s="2"/>
      <c r="X174" s="54"/>
      <c r="Y174" s="104"/>
    </row>
    <row r="175" spans="1:25">
      <c r="A175" s="96" t="s">
        <v>29</v>
      </c>
      <c r="B175" s="96" t="s">
        <v>30</v>
      </c>
      <c r="C175" s="53"/>
      <c r="D175" s="53"/>
      <c r="E175" s="23"/>
      <c r="F175" s="102">
        <v>2503121</v>
      </c>
      <c r="G175" s="53"/>
      <c r="H175" s="53"/>
      <c r="I175" s="53"/>
      <c r="J175" s="53"/>
      <c r="K175" s="53"/>
      <c r="L175" s="53"/>
      <c r="M175" s="53"/>
      <c r="N175" s="53"/>
      <c r="O175" s="53"/>
      <c r="P175" s="13"/>
      <c r="Q175" s="103" t="str">
        <f>IFERROR(VLOOKUP(A:A,#REF!,5,0),"")</f>
        <v/>
      </c>
      <c r="R175" s="14"/>
      <c r="S175" s="2"/>
      <c r="T175" s="2"/>
      <c r="U175" s="2"/>
      <c r="V175" s="2"/>
      <c r="W175" s="2"/>
      <c r="X175" s="54"/>
      <c r="Y175" s="104"/>
    </row>
    <row r="176" spans="1:25">
      <c r="A176" s="96" t="s">
        <v>29</v>
      </c>
      <c r="B176" s="96" t="s">
        <v>30</v>
      </c>
      <c r="C176" s="53"/>
      <c r="D176" s="53"/>
      <c r="E176" s="23"/>
      <c r="F176" s="102">
        <v>2503125</v>
      </c>
      <c r="G176" s="53"/>
      <c r="H176" s="53"/>
      <c r="I176" s="53"/>
      <c r="J176" s="53"/>
      <c r="K176" s="53"/>
      <c r="L176" s="53"/>
      <c r="M176" s="53"/>
      <c r="N176" s="53"/>
      <c r="O176" s="53"/>
      <c r="P176" s="13"/>
      <c r="Q176" s="103" t="str">
        <f>IFERROR(VLOOKUP(A:A,#REF!,5,0),"")</f>
        <v/>
      </c>
      <c r="R176" s="14"/>
      <c r="S176" s="2"/>
      <c r="T176" s="2"/>
      <c r="U176" s="2"/>
      <c r="V176" s="2"/>
      <c r="W176" s="2"/>
      <c r="X176" s="54"/>
      <c r="Y176" s="104"/>
    </row>
    <row r="177" spans="1:25">
      <c r="A177" s="96" t="s">
        <v>29</v>
      </c>
      <c r="B177" s="96" t="s">
        <v>30</v>
      </c>
      <c r="C177" s="53"/>
      <c r="D177" s="53"/>
      <c r="E177" s="23"/>
      <c r="F177" s="102">
        <v>2503128</v>
      </c>
      <c r="G177" s="53"/>
      <c r="H177" s="53"/>
      <c r="I177" s="53"/>
      <c r="J177" s="53"/>
      <c r="K177" s="53"/>
      <c r="L177" s="53"/>
      <c r="M177" s="53"/>
      <c r="N177" s="53"/>
      <c r="O177" s="53"/>
      <c r="P177" s="13"/>
      <c r="Q177" s="103" t="str">
        <f>IFERROR(VLOOKUP(A:A,#REF!,5,0),"")</f>
        <v/>
      </c>
      <c r="R177" s="14"/>
      <c r="S177" s="2"/>
      <c r="T177" s="2"/>
      <c r="U177" s="2"/>
      <c r="V177" s="2"/>
      <c r="W177" s="2"/>
      <c r="X177" s="54"/>
      <c r="Y177" s="104"/>
    </row>
    <row r="178" spans="1:25">
      <c r="A178" s="96" t="s">
        <v>29</v>
      </c>
      <c r="B178" s="96" t="s">
        <v>30</v>
      </c>
      <c r="C178" s="53"/>
      <c r="D178" s="53"/>
      <c r="E178" s="23"/>
      <c r="F178" s="102">
        <v>2503136</v>
      </c>
      <c r="G178" s="53"/>
      <c r="H178" s="53"/>
      <c r="I178" s="53"/>
      <c r="J178" s="53"/>
      <c r="K178" s="53"/>
      <c r="L178" s="53"/>
      <c r="M178" s="53"/>
      <c r="N178" s="53"/>
      <c r="O178" s="53"/>
      <c r="P178" s="13"/>
      <c r="Q178" s="105" t="str">
        <f>IFERROR(VLOOKUP(A:A,#REF!,5,0),"")</f>
        <v/>
      </c>
      <c r="R178" s="14"/>
      <c r="S178" s="2"/>
      <c r="T178" s="2"/>
      <c r="U178" s="2"/>
      <c r="V178" s="2"/>
      <c r="W178" s="2"/>
      <c r="X178" s="54"/>
      <c r="Y178" s="104"/>
    </row>
    <row r="179" spans="1:25">
      <c r="A179" s="96" t="s">
        <v>29</v>
      </c>
      <c r="B179" s="96" t="s">
        <v>30</v>
      </c>
      <c r="C179" s="53"/>
      <c r="D179" s="53"/>
      <c r="E179" s="23"/>
      <c r="F179" s="102">
        <v>2503139</v>
      </c>
      <c r="G179" s="53"/>
      <c r="H179" s="53"/>
      <c r="I179" s="53"/>
      <c r="J179" s="53"/>
      <c r="K179" s="53"/>
      <c r="L179" s="53"/>
      <c r="M179" s="53"/>
      <c r="N179" s="53"/>
      <c r="O179" s="53"/>
      <c r="P179" s="13"/>
      <c r="Q179" s="105" t="str">
        <f>IFERROR(VLOOKUP(A:A,#REF!,5,0),"")</f>
        <v/>
      </c>
      <c r="R179" s="14"/>
      <c r="S179" s="2"/>
      <c r="T179" s="2"/>
      <c r="U179" s="2"/>
      <c r="V179" s="2"/>
      <c r="W179" s="2"/>
      <c r="X179" s="54"/>
      <c r="Y179" s="104"/>
    </row>
    <row r="180" spans="1:25">
      <c r="A180" s="96" t="s">
        <v>29</v>
      </c>
      <c r="B180" s="96" t="s">
        <v>30</v>
      </c>
      <c r="C180" s="53"/>
      <c r="D180" s="53"/>
      <c r="E180" s="23"/>
      <c r="F180" s="102">
        <v>2503144</v>
      </c>
      <c r="G180" s="53"/>
      <c r="H180" s="53"/>
      <c r="I180" s="53"/>
      <c r="J180" s="53"/>
      <c r="K180" s="53"/>
      <c r="L180" s="53"/>
      <c r="M180" s="53"/>
      <c r="N180" s="53"/>
      <c r="O180" s="53"/>
      <c r="P180" s="13"/>
      <c r="Q180" s="105" t="str">
        <f>IFERROR(VLOOKUP(A:A,#REF!,5,0),"")</f>
        <v/>
      </c>
      <c r="R180" s="14"/>
      <c r="S180" s="2"/>
      <c r="T180" s="2"/>
      <c r="U180" s="2"/>
      <c r="V180" s="2"/>
      <c r="W180" s="2"/>
      <c r="X180" s="54"/>
      <c r="Y180" s="104"/>
    </row>
    <row r="181" spans="1:25">
      <c r="A181" s="96" t="s">
        <v>29</v>
      </c>
      <c r="B181" s="96" t="s">
        <v>30</v>
      </c>
      <c r="C181" s="53"/>
      <c r="D181" s="53"/>
      <c r="E181" s="23"/>
      <c r="F181" s="102">
        <v>2503145</v>
      </c>
      <c r="G181" s="53"/>
      <c r="H181" s="53"/>
      <c r="I181" s="53"/>
      <c r="J181" s="53"/>
      <c r="K181" s="53"/>
      <c r="L181" s="53"/>
      <c r="M181" s="53"/>
      <c r="N181" s="53"/>
      <c r="O181" s="53"/>
      <c r="P181" s="13"/>
      <c r="Q181" s="105" t="str">
        <f>IFERROR(VLOOKUP(A:A,#REF!,5,0),"")</f>
        <v/>
      </c>
      <c r="R181" s="14"/>
      <c r="S181" s="2"/>
      <c r="T181" s="2"/>
      <c r="U181" s="2"/>
      <c r="V181" s="2"/>
      <c r="W181" s="2"/>
      <c r="X181" s="54"/>
      <c r="Y181" s="104"/>
    </row>
    <row r="182" spans="1:25">
      <c r="A182" s="96" t="s">
        <v>29</v>
      </c>
      <c r="B182" s="96" t="s">
        <v>30</v>
      </c>
      <c r="C182" s="53"/>
      <c r="D182" s="53"/>
      <c r="E182" s="23"/>
      <c r="F182" s="102">
        <v>2503147</v>
      </c>
      <c r="G182" s="53"/>
      <c r="H182" s="53"/>
      <c r="I182" s="53"/>
      <c r="J182" s="53"/>
      <c r="K182" s="53"/>
      <c r="L182" s="53"/>
      <c r="M182" s="53"/>
      <c r="N182" s="53"/>
      <c r="O182" s="53"/>
      <c r="P182" s="13"/>
      <c r="Q182" s="105" t="str">
        <f>IFERROR(VLOOKUP(A:A,#REF!,5,0),"")</f>
        <v/>
      </c>
      <c r="R182" s="14"/>
      <c r="S182" s="2"/>
      <c r="T182" s="2"/>
      <c r="U182" s="2"/>
      <c r="V182" s="2"/>
      <c r="W182" s="2"/>
      <c r="X182" s="54"/>
      <c r="Y182" s="104"/>
    </row>
    <row r="183" spans="1:25">
      <c r="A183" s="96" t="s">
        <v>29</v>
      </c>
      <c r="B183" s="96" t="s">
        <v>30</v>
      </c>
      <c r="C183" s="53"/>
      <c r="D183" s="53"/>
      <c r="E183" s="23"/>
      <c r="F183" s="102">
        <v>2503149</v>
      </c>
      <c r="G183" s="53"/>
      <c r="H183" s="53"/>
      <c r="I183" s="53"/>
      <c r="J183" s="53"/>
      <c r="K183" s="53"/>
      <c r="L183" s="53"/>
      <c r="M183" s="53"/>
      <c r="N183" s="53"/>
      <c r="O183" s="53"/>
      <c r="P183" s="13"/>
      <c r="Q183" s="105" t="str">
        <f>IFERROR(VLOOKUP(A:A,#REF!,5,0),"")</f>
        <v/>
      </c>
      <c r="R183" s="14"/>
      <c r="S183" s="2"/>
      <c r="T183" s="2"/>
      <c r="U183" s="2"/>
      <c r="V183" s="2"/>
      <c r="W183" s="2"/>
      <c r="X183" s="54"/>
      <c r="Y183" s="104"/>
    </row>
    <row r="184" spans="1:25">
      <c r="A184" s="96" t="s">
        <v>29</v>
      </c>
      <c r="B184" s="96" t="s">
        <v>30</v>
      </c>
      <c r="C184" s="53"/>
      <c r="D184" s="53"/>
      <c r="E184" s="23"/>
      <c r="F184" s="102">
        <v>2503151</v>
      </c>
      <c r="G184" s="53"/>
      <c r="H184" s="53"/>
      <c r="I184" s="53"/>
      <c r="J184" s="53"/>
      <c r="K184" s="53"/>
      <c r="L184" s="53"/>
      <c r="M184" s="53"/>
      <c r="N184" s="53"/>
      <c r="O184" s="53"/>
      <c r="P184" s="13"/>
      <c r="Q184" s="105" t="str">
        <f>IFERROR(VLOOKUP(A:A,#REF!,5,0),"")</f>
        <v/>
      </c>
      <c r="R184" s="14"/>
      <c r="S184" s="2"/>
      <c r="T184" s="2"/>
      <c r="U184" s="2"/>
      <c r="V184" s="2"/>
      <c r="W184" s="2"/>
      <c r="X184" s="54"/>
      <c r="Y184" s="104"/>
    </row>
    <row r="185" spans="1:25">
      <c r="A185" s="96" t="s">
        <v>29</v>
      </c>
      <c r="B185" s="96" t="s">
        <v>30</v>
      </c>
      <c r="C185" s="53"/>
      <c r="D185" s="53"/>
      <c r="E185" s="23"/>
      <c r="F185" s="102">
        <v>2503155</v>
      </c>
      <c r="G185" s="53"/>
      <c r="H185" s="53"/>
      <c r="I185" s="53"/>
      <c r="J185" s="53"/>
      <c r="K185" s="53"/>
      <c r="L185" s="53"/>
      <c r="M185" s="53"/>
      <c r="N185" s="53"/>
      <c r="O185" s="53"/>
      <c r="P185" s="13"/>
      <c r="Q185" s="105" t="str">
        <f>IFERROR(VLOOKUP(A:A,#REF!,5,0),"")</f>
        <v/>
      </c>
      <c r="R185" s="14"/>
      <c r="S185" s="2"/>
      <c r="T185" s="2"/>
      <c r="U185" s="2"/>
      <c r="V185" s="2"/>
      <c r="W185" s="2"/>
      <c r="X185" s="54"/>
      <c r="Y185" s="104"/>
    </row>
    <row r="186" spans="1:25">
      <c r="A186" s="96" t="s">
        <v>29</v>
      </c>
      <c r="B186" s="96" t="s">
        <v>30</v>
      </c>
      <c r="C186" s="53"/>
      <c r="D186" s="53"/>
      <c r="E186" s="23"/>
      <c r="F186" s="102">
        <v>2503156</v>
      </c>
      <c r="G186" s="53"/>
      <c r="H186" s="53"/>
      <c r="I186" s="53"/>
      <c r="J186" s="53"/>
      <c r="K186" s="53"/>
      <c r="L186" s="53"/>
      <c r="M186" s="53"/>
      <c r="N186" s="53"/>
      <c r="O186" s="53"/>
      <c r="P186" s="13"/>
      <c r="Q186" s="105" t="str">
        <f>IFERROR(VLOOKUP(A:A,#REF!,5,0),"")</f>
        <v/>
      </c>
      <c r="R186" s="14"/>
      <c r="S186" s="2"/>
      <c r="T186" s="2"/>
      <c r="U186" s="2"/>
      <c r="V186" s="2"/>
      <c r="W186" s="2"/>
      <c r="X186" s="54"/>
      <c r="Y186" s="104"/>
    </row>
    <row r="187" spans="1:25">
      <c r="A187" s="96" t="s">
        <v>29</v>
      </c>
      <c r="B187" s="96" t="s">
        <v>30</v>
      </c>
      <c r="C187" s="53"/>
      <c r="D187" s="53"/>
      <c r="E187" s="23"/>
      <c r="F187" s="102">
        <v>2503158</v>
      </c>
      <c r="G187" s="53"/>
      <c r="H187" s="53"/>
      <c r="I187" s="53"/>
      <c r="J187" s="53"/>
      <c r="K187" s="53"/>
      <c r="L187" s="53"/>
      <c r="M187" s="53"/>
      <c r="N187" s="53"/>
      <c r="O187" s="53"/>
      <c r="P187" s="13"/>
      <c r="Q187" s="105" t="str">
        <f>IFERROR(VLOOKUP(A:A,#REF!,5,0),"")</f>
        <v/>
      </c>
      <c r="R187" s="14"/>
      <c r="S187" s="2"/>
      <c r="T187" s="2"/>
      <c r="U187" s="2"/>
      <c r="V187" s="2"/>
      <c r="W187" s="2"/>
      <c r="X187" s="54"/>
      <c r="Y187" s="104"/>
    </row>
    <row r="188" spans="1:25">
      <c r="A188" s="96" t="s">
        <v>29</v>
      </c>
      <c r="B188" s="96" t="s">
        <v>30</v>
      </c>
      <c r="C188" s="53"/>
      <c r="D188" s="53"/>
      <c r="E188" s="23"/>
      <c r="F188" s="102">
        <v>2503159</v>
      </c>
      <c r="G188" s="53"/>
      <c r="H188" s="53"/>
      <c r="I188" s="53"/>
      <c r="J188" s="53"/>
      <c r="K188" s="53"/>
      <c r="L188" s="53"/>
      <c r="M188" s="53"/>
      <c r="N188" s="53"/>
      <c r="O188" s="53"/>
      <c r="P188" s="13"/>
      <c r="Q188" s="105" t="str">
        <f>IFERROR(VLOOKUP(A:A,#REF!,5,0),"")</f>
        <v/>
      </c>
      <c r="R188" s="14"/>
      <c r="S188" s="2"/>
      <c r="T188" s="2"/>
      <c r="U188" s="2"/>
      <c r="V188" s="2"/>
      <c r="W188" s="2"/>
      <c r="X188" s="54"/>
      <c r="Y188" s="104"/>
    </row>
    <row r="189" spans="1:25">
      <c r="A189" s="96" t="s">
        <v>29</v>
      </c>
      <c r="B189" s="96" t="s">
        <v>30</v>
      </c>
      <c r="C189" s="53"/>
      <c r="D189" s="53"/>
      <c r="E189" s="23"/>
      <c r="F189" s="102">
        <v>2503160</v>
      </c>
      <c r="G189" s="53"/>
      <c r="H189" s="53"/>
      <c r="I189" s="53"/>
      <c r="J189" s="53"/>
      <c r="K189" s="53"/>
      <c r="L189" s="53"/>
      <c r="M189" s="53"/>
      <c r="N189" s="53"/>
      <c r="O189" s="53"/>
      <c r="P189" s="13"/>
      <c r="Q189" s="105" t="str">
        <f>IFERROR(VLOOKUP(A:A,#REF!,5,0),"")</f>
        <v/>
      </c>
      <c r="R189" s="14"/>
      <c r="S189" s="2"/>
      <c r="T189" s="2"/>
      <c r="U189" s="2"/>
      <c r="V189" s="2"/>
      <c r="W189" s="2"/>
      <c r="X189" s="54"/>
      <c r="Y189" s="104"/>
    </row>
    <row r="190" spans="1:25">
      <c r="A190" s="96" t="s">
        <v>29</v>
      </c>
      <c r="B190" s="96" t="s">
        <v>30</v>
      </c>
      <c r="C190" s="53"/>
      <c r="D190" s="53"/>
      <c r="E190" s="23"/>
      <c r="F190" s="102">
        <v>2503162</v>
      </c>
      <c r="G190" s="53"/>
      <c r="H190" s="53"/>
      <c r="I190" s="53"/>
      <c r="J190" s="53"/>
      <c r="K190" s="53"/>
      <c r="L190" s="53"/>
      <c r="M190" s="53"/>
      <c r="N190" s="53"/>
      <c r="O190" s="53"/>
      <c r="P190" s="13"/>
      <c r="Q190" s="105" t="str">
        <f>IFERROR(VLOOKUP(A:A,#REF!,5,0),"")</f>
        <v/>
      </c>
      <c r="R190" s="14"/>
      <c r="S190" s="2"/>
      <c r="T190" s="2"/>
      <c r="U190" s="2"/>
      <c r="V190" s="2"/>
      <c r="W190" s="2"/>
      <c r="X190" s="54"/>
      <c r="Y190" s="104"/>
    </row>
    <row r="191" spans="1:25">
      <c r="A191" s="96" t="s">
        <v>29</v>
      </c>
      <c r="B191" s="96" t="s">
        <v>30</v>
      </c>
      <c r="C191" s="53"/>
      <c r="D191" s="53"/>
      <c r="E191" s="23"/>
      <c r="F191" s="102">
        <v>2503174</v>
      </c>
      <c r="G191" s="53"/>
      <c r="H191" s="53"/>
      <c r="I191" s="53"/>
      <c r="J191" s="53"/>
      <c r="K191" s="53"/>
      <c r="L191" s="53"/>
      <c r="M191" s="53"/>
      <c r="N191" s="53"/>
      <c r="O191" s="53"/>
      <c r="P191" s="13"/>
      <c r="Q191" s="105" t="str">
        <f>IFERROR(VLOOKUP(A:A,#REF!,5,0),"")</f>
        <v/>
      </c>
      <c r="R191" s="14"/>
      <c r="S191" s="2"/>
      <c r="T191" s="2"/>
      <c r="U191" s="2"/>
      <c r="V191" s="2"/>
      <c r="W191" s="2"/>
      <c r="X191" s="54"/>
      <c r="Y191" s="104"/>
    </row>
    <row r="192" spans="1:25">
      <c r="A192" s="96" t="s">
        <v>29</v>
      </c>
      <c r="B192" s="96" t="s">
        <v>30</v>
      </c>
      <c r="C192" s="53"/>
      <c r="D192" s="53"/>
      <c r="E192" s="23"/>
      <c r="F192" s="102">
        <v>2503175</v>
      </c>
      <c r="G192" s="53"/>
      <c r="H192" s="53"/>
      <c r="I192" s="53"/>
      <c r="J192" s="53"/>
      <c r="K192" s="53"/>
      <c r="L192" s="53"/>
      <c r="M192" s="53"/>
      <c r="N192" s="53"/>
      <c r="O192" s="53"/>
      <c r="P192" s="13"/>
      <c r="Q192" s="105" t="str">
        <f>IFERROR(VLOOKUP(A:A,#REF!,5,0),"")</f>
        <v/>
      </c>
      <c r="R192" s="14"/>
      <c r="S192" s="2"/>
      <c r="T192" s="2"/>
      <c r="U192" s="2"/>
      <c r="V192" s="2"/>
      <c r="W192" s="2"/>
      <c r="X192" s="54"/>
      <c r="Y192" s="104"/>
    </row>
    <row r="193" spans="1:25">
      <c r="A193" s="96" t="s">
        <v>29</v>
      </c>
      <c r="B193" s="96" t="s">
        <v>30</v>
      </c>
      <c r="C193" s="53"/>
      <c r="D193" s="53"/>
      <c r="E193" s="23"/>
      <c r="F193" s="102">
        <v>2503181</v>
      </c>
      <c r="G193" s="53"/>
      <c r="H193" s="53"/>
      <c r="I193" s="53"/>
      <c r="J193" s="53"/>
      <c r="K193" s="53"/>
      <c r="L193" s="53"/>
      <c r="M193" s="53"/>
      <c r="N193" s="53"/>
      <c r="O193" s="53"/>
      <c r="P193" s="13"/>
      <c r="Q193" s="105" t="str">
        <f>IFERROR(VLOOKUP(A:A,#REF!,5,0),"")</f>
        <v/>
      </c>
      <c r="R193" s="14"/>
      <c r="S193" s="2"/>
      <c r="T193" s="2"/>
      <c r="U193" s="2"/>
      <c r="V193" s="2"/>
      <c r="W193" s="2"/>
      <c r="X193" s="54"/>
      <c r="Y193" s="104"/>
    </row>
    <row r="194" spans="1:25">
      <c r="A194" s="96" t="s">
        <v>29</v>
      </c>
      <c r="B194" s="96" t="s">
        <v>30</v>
      </c>
      <c r="C194" s="53"/>
      <c r="D194" s="53"/>
      <c r="E194" s="23"/>
      <c r="F194" s="102">
        <v>2503184</v>
      </c>
      <c r="G194" s="53"/>
      <c r="H194" s="53"/>
      <c r="I194" s="53"/>
      <c r="J194" s="53"/>
      <c r="K194" s="53"/>
      <c r="L194" s="53"/>
      <c r="M194" s="53"/>
      <c r="N194" s="53"/>
      <c r="O194" s="53"/>
      <c r="P194" s="13"/>
      <c r="Q194" s="105" t="str">
        <f>IFERROR(VLOOKUP(A:A,#REF!,5,0),"")</f>
        <v/>
      </c>
      <c r="R194" s="14"/>
      <c r="S194" s="2"/>
      <c r="T194" s="2"/>
      <c r="U194" s="2"/>
      <c r="V194" s="2"/>
      <c r="W194" s="2"/>
      <c r="X194" s="54"/>
      <c r="Y194" s="104"/>
    </row>
    <row r="195" spans="1:25">
      <c r="A195" s="96" t="s">
        <v>29</v>
      </c>
      <c r="B195" s="96" t="s">
        <v>30</v>
      </c>
      <c r="C195" s="53"/>
      <c r="D195" s="53"/>
      <c r="E195" s="23"/>
      <c r="F195" s="102">
        <v>2503187</v>
      </c>
      <c r="G195" s="53"/>
      <c r="H195" s="53"/>
      <c r="I195" s="53"/>
      <c r="J195" s="53"/>
      <c r="K195" s="53"/>
      <c r="L195" s="53"/>
      <c r="M195" s="53"/>
      <c r="N195" s="53"/>
      <c r="O195" s="53"/>
      <c r="P195" s="13"/>
      <c r="Q195" s="105" t="str">
        <f>IFERROR(VLOOKUP(A:A,#REF!,5,0),"")</f>
        <v/>
      </c>
      <c r="R195" s="14"/>
      <c r="S195" s="2"/>
      <c r="T195" s="2"/>
      <c r="U195" s="2"/>
      <c r="V195" s="2"/>
      <c r="W195" s="2"/>
      <c r="X195" s="54"/>
      <c r="Y195" s="104"/>
    </row>
    <row r="196" spans="1:25">
      <c r="A196" s="96" t="s">
        <v>29</v>
      </c>
      <c r="B196" s="96" t="s">
        <v>30</v>
      </c>
      <c r="C196" s="53"/>
      <c r="D196" s="53"/>
      <c r="E196" s="23"/>
      <c r="F196" s="102">
        <v>2503190</v>
      </c>
      <c r="G196" s="53"/>
      <c r="H196" s="53"/>
      <c r="I196" s="53"/>
      <c r="J196" s="53"/>
      <c r="K196" s="53"/>
      <c r="L196" s="53"/>
      <c r="M196" s="53"/>
      <c r="N196" s="53"/>
      <c r="O196" s="53"/>
      <c r="P196" s="13"/>
      <c r="Q196" s="105" t="str">
        <f>IFERROR(VLOOKUP(A:A,#REF!,5,0),"")</f>
        <v/>
      </c>
      <c r="R196" s="14"/>
      <c r="S196" s="2"/>
      <c r="T196" s="2"/>
      <c r="U196" s="2"/>
      <c r="V196" s="2"/>
      <c r="W196" s="2"/>
      <c r="X196" s="54"/>
      <c r="Y196" s="104"/>
    </row>
    <row r="197" spans="1:25">
      <c r="A197" s="96" t="s">
        <v>29</v>
      </c>
      <c r="B197" s="96" t="s">
        <v>30</v>
      </c>
      <c r="C197" s="53"/>
      <c r="D197" s="53"/>
      <c r="E197" s="23"/>
      <c r="F197" s="102">
        <v>2503193</v>
      </c>
      <c r="G197" s="53"/>
      <c r="H197" s="53"/>
      <c r="I197" s="53"/>
      <c r="J197" s="53"/>
      <c r="K197" s="53"/>
      <c r="L197" s="53"/>
      <c r="M197" s="53"/>
      <c r="N197" s="53"/>
      <c r="O197" s="53"/>
      <c r="P197" s="13"/>
      <c r="Q197" s="105" t="str">
        <f>IFERROR(VLOOKUP(A:A,#REF!,5,0),"")</f>
        <v/>
      </c>
      <c r="R197" s="14"/>
      <c r="S197" s="2"/>
      <c r="T197" s="2"/>
      <c r="U197" s="2"/>
      <c r="V197" s="2"/>
      <c r="W197" s="2"/>
      <c r="X197" s="54"/>
      <c r="Y197" s="104"/>
    </row>
    <row r="198" spans="1:25">
      <c r="A198" s="96" t="s">
        <v>29</v>
      </c>
      <c r="B198" s="96" t="s">
        <v>30</v>
      </c>
      <c r="C198" s="53"/>
      <c r="D198" s="53"/>
      <c r="E198" s="23"/>
      <c r="F198" s="102">
        <v>2503194</v>
      </c>
      <c r="G198" s="53"/>
      <c r="H198" s="53"/>
      <c r="I198" s="53"/>
      <c r="J198" s="53"/>
      <c r="K198" s="53"/>
      <c r="L198" s="53"/>
      <c r="M198" s="53"/>
      <c r="N198" s="53"/>
      <c r="O198" s="53"/>
      <c r="P198" s="13"/>
      <c r="Q198" s="105" t="str">
        <f>IFERROR(VLOOKUP(A:A,#REF!,5,0),"")</f>
        <v/>
      </c>
      <c r="R198" s="14"/>
      <c r="S198" s="2"/>
      <c r="T198" s="2"/>
      <c r="U198" s="2"/>
      <c r="V198" s="2"/>
      <c r="W198" s="2"/>
      <c r="X198" s="54"/>
      <c r="Y198" s="104"/>
    </row>
    <row r="199" spans="1:25">
      <c r="A199" s="96" t="s">
        <v>29</v>
      </c>
      <c r="B199" s="96" t="s">
        <v>30</v>
      </c>
      <c r="C199" s="53"/>
      <c r="D199" s="53"/>
      <c r="E199" s="23"/>
      <c r="F199" s="102">
        <v>2503196</v>
      </c>
      <c r="G199" s="53"/>
      <c r="H199" s="53"/>
      <c r="I199" s="53"/>
      <c r="J199" s="53"/>
      <c r="K199" s="53"/>
      <c r="L199" s="53"/>
      <c r="M199" s="53"/>
      <c r="N199" s="53"/>
      <c r="O199" s="53"/>
      <c r="P199" s="13"/>
      <c r="Q199" s="105" t="str">
        <f>IFERROR(VLOOKUP(A:A,#REF!,5,0),"")</f>
        <v/>
      </c>
      <c r="R199" s="14"/>
      <c r="S199" s="2"/>
      <c r="T199" s="2"/>
      <c r="U199" s="2"/>
      <c r="V199" s="2"/>
      <c r="W199" s="2"/>
      <c r="X199" s="54"/>
      <c r="Y199" s="104"/>
    </row>
    <row r="200" spans="1:25">
      <c r="A200" s="96" t="s">
        <v>29</v>
      </c>
      <c r="B200" s="96" t="s">
        <v>30</v>
      </c>
      <c r="C200" s="53"/>
      <c r="D200" s="53"/>
      <c r="E200" s="23"/>
      <c r="F200" s="102">
        <v>2503197</v>
      </c>
      <c r="G200" s="53"/>
      <c r="H200" s="53"/>
      <c r="I200" s="53"/>
      <c r="J200" s="53"/>
      <c r="K200" s="53"/>
      <c r="L200" s="53"/>
      <c r="M200" s="53"/>
      <c r="N200" s="53"/>
      <c r="O200" s="53"/>
      <c r="P200" s="13"/>
      <c r="Q200" s="105" t="str">
        <f>IFERROR(VLOOKUP(A:A,#REF!,5,0),"")</f>
        <v/>
      </c>
      <c r="R200" s="14"/>
      <c r="S200" s="2"/>
      <c r="T200" s="2"/>
      <c r="U200" s="2"/>
      <c r="V200" s="2"/>
      <c r="W200" s="2"/>
      <c r="X200" s="54"/>
      <c r="Y200" s="104"/>
    </row>
    <row r="201" spans="1:25">
      <c r="A201" s="53"/>
      <c r="B201" s="38"/>
      <c r="C201" s="53"/>
      <c r="D201" s="53"/>
      <c r="E201" s="23"/>
      <c r="F201" s="102">
        <v>2503198</v>
      </c>
      <c r="G201" s="53"/>
      <c r="H201" s="53"/>
      <c r="I201" s="53"/>
      <c r="J201" s="53"/>
      <c r="K201" s="53"/>
      <c r="L201" s="53"/>
      <c r="M201" s="53"/>
      <c r="N201" s="53"/>
      <c r="O201" s="53"/>
      <c r="P201" s="13"/>
      <c r="Q201" s="105" t="str">
        <f>IFERROR(VLOOKUP(A:A,#REF!,5,0),"")</f>
        <v/>
      </c>
      <c r="R201" s="14"/>
      <c r="S201" s="2"/>
      <c r="T201" s="2"/>
      <c r="U201" s="2"/>
      <c r="V201" s="2"/>
      <c r="W201" s="2"/>
      <c r="X201" s="54"/>
      <c r="Y201" s="104"/>
    </row>
    <row r="202" spans="1:25">
      <c r="A202" s="53"/>
      <c r="B202" s="38"/>
      <c r="C202" s="53"/>
      <c r="D202" s="53"/>
      <c r="E202" s="23"/>
      <c r="F202" s="102">
        <v>2503199</v>
      </c>
      <c r="G202" s="53"/>
      <c r="H202" s="53"/>
      <c r="I202" s="53"/>
      <c r="J202" s="53"/>
      <c r="K202" s="53"/>
      <c r="L202" s="53"/>
      <c r="M202" s="53"/>
      <c r="N202" s="53"/>
      <c r="O202" s="53"/>
      <c r="P202" s="13"/>
      <c r="Q202" s="105" t="str">
        <f>IFERROR(VLOOKUP(A:A,#REF!,5,0),"")</f>
        <v/>
      </c>
      <c r="R202" s="14"/>
      <c r="S202" s="2"/>
      <c r="T202" s="2"/>
      <c r="U202" s="2"/>
      <c r="V202" s="2"/>
      <c r="W202" s="2"/>
      <c r="X202" s="54"/>
      <c r="Y202" s="104"/>
    </row>
    <row r="203" spans="1:25">
      <c r="A203" s="53"/>
      <c r="B203" s="38"/>
      <c r="C203" s="53"/>
      <c r="D203" s="53"/>
      <c r="E203" s="23"/>
      <c r="F203" s="102">
        <v>2503200</v>
      </c>
      <c r="G203" s="53"/>
      <c r="H203" s="53"/>
      <c r="I203" s="53"/>
      <c r="J203" s="53"/>
      <c r="K203" s="53"/>
      <c r="L203" s="53"/>
      <c r="M203" s="53"/>
      <c r="N203" s="53"/>
      <c r="O203" s="53"/>
      <c r="P203" s="13"/>
      <c r="Q203" s="105" t="str">
        <f>IFERROR(VLOOKUP(A:A,#REF!,5,0),"")</f>
        <v/>
      </c>
      <c r="R203" s="14"/>
      <c r="S203" s="2"/>
      <c r="T203" s="2"/>
      <c r="U203" s="2"/>
      <c r="V203" s="2"/>
      <c r="W203" s="2"/>
      <c r="X203" s="54"/>
      <c r="Y203" s="104"/>
    </row>
    <row r="204" spans="1:25">
      <c r="A204" s="66"/>
      <c r="B204" s="60"/>
      <c r="C204" s="66"/>
      <c r="D204" s="66"/>
      <c r="E204" s="59"/>
      <c r="F204" s="67"/>
      <c r="G204" s="66"/>
      <c r="H204" s="66"/>
      <c r="I204" s="66"/>
      <c r="J204" s="66"/>
      <c r="K204" s="66"/>
      <c r="L204" s="66"/>
      <c r="M204" s="66"/>
      <c r="N204" s="66"/>
      <c r="O204" s="66"/>
      <c r="P204" s="61"/>
      <c r="Q204" s="68" t="str">
        <f>IFERROR(VLOOKUP(A:A,#REF!,5,0),"")</f>
        <v/>
      </c>
      <c r="R204" s="62"/>
      <c r="S204" s="63"/>
      <c r="T204" s="63"/>
      <c r="U204" s="63"/>
      <c r="V204" s="69"/>
      <c r="W204" s="69"/>
      <c r="X204" s="47"/>
      <c r="Y204" s="65"/>
    </row>
    <row r="205" spans="1:25">
      <c r="A205" s="66"/>
      <c r="B205" s="60"/>
      <c r="C205" s="66"/>
      <c r="D205" s="66"/>
      <c r="E205" s="59"/>
      <c r="F205" s="67"/>
      <c r="G205" s="66"/>
      <c r="H205" s="66"/>
      <c r="I205" s="66"/>
      <c r="J205" s="66"/>
      <c r="K205" s="66"/>
      <c r="L205" s="66"/>
      <c r="M205" s="66"/>
      <c r="N205" s="66"/>
      <c r="O205" s="66"/>
      <c r="P205" s="61"/>
      <c r="Q205" s="68" t="str">
        <f>IFERROR(VLOOKUP(A:A,#REF!,5,0),"")</f>
        <v/>
      </c>
      <c r="R205" s="62"/>
      <c r="S205" s="63"/>
      <c r="T205" s="63"/>
      <c r="U205" s="63"/>
      <c r="V205" s="69"/>
      <c r="W205" s="69"/>
      <c r="X205" s="47"/>
      <c r="Y205" s="65"/>
    </row>
    <row r="206" spans="1:25">
      <c r="A206" s="66"/>
      <c r="B206" s="60"/>
      <c r="C206" s="66"/>
      <c r="D206" s="66"/>
      <c r="E206" s="59"/>
      <c r="F206" s="67"/>
      <c r="G206" s="66"/>
      <c r="H206" s="66"/>
      <c r="I206" s="66"/>
      <c r="J206" s="66"/>
      <c r="K206" s="66"/>
      <c r="L206" s="66"/>
      <c r="M206" s="66"/>
      <c r="N206" s="66"/>
      <c r="O206" s="66"/>
      <c r="P206" s="61"/>
      <c r="Q206" s="68" t="str">
        <f>IFERROR(VLOOKUP(A:A,#REF!,5,0),"")</f>
        <v/>
      </c>
      <c r="R206" s="62"/>
      <c r="S206" s="63"/>
      <c r="T206" s="63"/>
      <c r="U206" s="63"/>
      <c r="V206" s="69"/>
      <c r="W206" s="69"/>
      <c r="X206" s="47"/>
      <c r="Y206" s="65"/>
    </row>
    <row r="207" spans="1:25">
      <c r="A207" s="66"/>
      <c r="B207" s="60"/>
      <c r="C207" s="66"/>
      <c r="D207" s="66"/>
      <c r="E207" s="59"/>
      <c r="F207" s="67"/>
      <c r="G207" s="66"/>
      <c r="H207" s="66"/>
      <c r="I207" s="66"/>
      <c r="J207" s="66"/>
      <c r="K207" s="66"/>
      <c r="L207" s="66"/>
      <c r="M207" s="66"/>
      <c r="N207" s="66"/>
      <c r="O207" s="66"/>
      <c r="P207" s="61"/>
      <c r="Q207" s="68" t="str">
        <f>IFERROR(VLOOKUP(A:A,#REF!,5,0),"")</f>
        <v/>
      </c>
      <c r="R207" s="62"/>
      <c r="S207" s="63"/>
      <c r="T207" s="63"/>
      <c r="U207" s="63"/>
      <c r="V207" s="69"/>
      <c r="W207" s="69"/>
      <c r="X207" s="47"/>
      <c r="Y207" s="65"/>
    </row>
    <row r="208" spans="1:25">
      <c r="A208" s="66"/>
      <c r="B208" s="60"/>
      <c r="C208" s="66"/>
      <c r="D208" s="66"/>
      <c r="E208" s="59"/>
      <c r="F208" s="67"/>
      <c r="G208" s="66"/>
      <c r="H208" s="66"/>
      <c r="I208" s="66"/>
      <c r="J208" s="66"/>
      <c r="K208" s="66"/>
      <c r="L208" s="66"/>
      <c r="M208" s="66"/>
      <c r="N208" s="66"/>
      <c r="O208" s="66"/>
      <c r="P208" s="61"/>
      <c r="Q208" s="68" t="str">
        <f>IFERROR(VLOOKUP(A:A,#REF!,5,0),"")</f>
        <v/>
      </c>
      <c r="R208" s="62"/>
      <c r="S208" s="63"/>
      <c r="T208" s="63"/>
      <c r="U208" s="63"/>
      <c r="V208" s="69"/>
      <c r="W208" s="69"/>
      <c r="X208" s="47"/>
      <c r="Y208" s="65"/>
    </row>
    <row r="209" spans="1:25">
      <c r="A209" s="66"/>
      <c r="B209" s="60"/>
      <c r="C209" s="66"/>
      <c r="D209" s="66"/>
      <c r="E209" s="59"/>
      <c r="F209" s="67"/>
      <c r="G209" s="66"/>
      <c r="H209" s="66"/>
      <c r="I209" s="66"/>
      <c r="J209" s="66"/>
      <c r="K209" s="66"/>
      <c r="L209" s="66"/>
      <c r="M209" s="66"/>
      <c r="N209" s="66"/>
      <c r="O209" s="66"/>
      <c r="P209" s="61"/>
      <c r="Q209" s="68" t="str">
        <f>IFERROR(VLOOKUP(A:A,#REF!,5,0),"")</f>
        <v/>
      </c>
      <c r="R209" s="62"/>
      <c r="S209" s="63"/>
      <c r="T209" s="63"/>
      <c r="U209" s="63"/>
      <c r="V209" s="69"/>
      <c r="W209" s="69"/>
      <c r="X209" s="47"/>
      <c r="Y209" s="65"/>
    </row>
    <row r="210" spans="1:25">
      <c r="A210" s="66"/>
      <c r="B210" s="60"/>
      <c r="C210" s="66"/>
      <c r="D210" s="66"/>
      <c r="E210" s="59"/>
      <c r="F210" s="67"/>
      <c r="G210" s="66"/>
      <c r="H210" s="66"/>
      <c r="I210" s="66"/>
      <c r="J210" s="66"/>
      <c r="K210" s="66"/>
      <c r="L210" s="66"/>
      <c r="M210" s="66"/>
      <c r="N210" s="66"/>
      <c r="O210" s="66"/>
      <c r="P210" s="61"/>
      <c r="Q210" s="68" t="str">
        <f>IFERROR(VLOOKUP(A:A,#REF!,5,0),"")</f>
        <v/>
      </c>
      <c r="R210" s="62"/>
      <c r="S210" s="63"/>
      <c r="T210" s="63"/>
      <c r="U210" s="63"/>
      <c r="V210" s="69"/>
      <c r="W210" s="69"/>
      <c r="X210" s="47"/>
      <c r="Y210" s="65"/>
    </row>
    <row r="211" spans="1:25">
      <c r="A211" s="66"/>
      <c r="B211" s="60"/>
      <c r="C211" s="66"/>
      <c r="D211" s="66"/>
      <c r="E211" s="59"/>
      <c r="F211" s="67"/>
      <c r="G211" s="66"/>
      <c r="H211" s="66"/>
      <c r="I211" s="66"/>
      <c r="J211" s="66"/>
      <c r="K211" s="66"/>
      <c r="L211" s="66"/>
      <c r="M211" s="66"/>
      <c r="N211" s="66"/>
      <c r="O211" s="66"/>
      <c r="P211" s="61"/>
      <c r="Q211" s="68" t="str">
        <f>IFERROR(VLOOKUP(A:A,#REF!,5,0),"")</f>
        <v/>
      </c>
      <c r="R211" s="62"/>
      <c r="S211" s="63"/>
      <c r="T211" s="63"/>
      <c r="U211" s="63"/>
      <c r="V211" s="69"/>
      <c r="W211" s="69"/>
      <c r="X211" s="47"/>
      <c r="Y211" s="65"/>
    </row>
    <row r="212" spans="1:25">
      <c r="A212" s="66"/>
      <c r="B212" s="60"/>
      <c r="C212" s="66"/>
      <c r="D212" s="66"/>
      <c r="E212" s="59"/>
      <c r="F212" s="67"/>
      <c r="G212" s="66"/>
      <c r="H212" s="66"/>
      <c r="I212" s="66"/>
      <c r="J212" s="66"/>
      <c r="K212" s="66"/>
      <c r="L212" s="66"/>
      <c r="M212" s="66"/>
      <c r="N212" s="66"/>
      <c r="O212" s="66"/>
      <c r="P212" s="61"/>
      <c r="Q212" s="68" t="str">
        <f>IFERROR(VLOOKUP(A:A,#REF!,5,0),"")</f>
        <v/>
      </c>
      <c r="R212" s="62"/>
      <c r="S212" s="63"/>
      <c r="T212" s="63"/>
      <c r="U212" s="63"/>
      <c r="V212" s="69"/>
      <c r="W212" s="69"/>
      <c r="X212" s="47"/>
      <c r="Y212" s="65"/>
    </row>
    <row r="213" spans="1:25">
      <c r="A213" s="66"/>
      <c r="B213" s="60"/>
      <c r="C213" s="66"/>
      <c r="D213" s="66"/>
      <c r="E213" s="59"/>
      <c r="F213" s="67"/>
      <c r="G213" s="66"/>
      <c r="H213" s="66"/>
      <c r="I213" s="66"/>
      <c r="J213" s="66"/>
      <c r="K213" s="66"/>
      <c r="L213" s="66"/>
      <c r="M213" s="66"/>
      <c r="N213" s="66"/>
      <c r="O213" s="66"/>
      <c r="P213" s="61"/>
      <c r="Q213" s="68" t="str">
        <f>IFERROR(VLOOKUP(A:A,#REF!,5,0),"")</f>
        <v/>
      </c>
      <c r="R213" s="62"/>
      <c r="S213" s="63"/>
      <c r="T213" s="63"/>
      <c r="U213" s="63"/>
      <c r="V213" s="69"/>
      <c r="W213" s="69"/>
      <c r="X213" s="47"/>
      <c r="Y213" s="65"/>
    </row>
    <row r="214" spans="1:25">
      <c r="A214" s="66"/>
      <c r="B214" s="60"/>
      <c r="C214" s="66"/>
      <c r="D214" s="66"/>
      <c r="E214" s="59"/>
      <c r="F214" s="67"/>
      <c r="G214" s="66"/>
      <c r="H214" s="66"/>
      <c r="I214" s="66"/>
      <c r="J214" s="66"/>
      <c r="K214" s="66"/>
      <c r="L214" s="66"/>
      <c r="M214" s="66"/>
      <c r="N214" s="66"/>
      <c r="O214" s="66"/>
      <c r="P214" s="61"/>
      <c r="Q214" s="68" t="str">
        <f>IFERROR(VLOOKUP(A:A,#REF!,5,0),"")</f>
        <v/>
      </c>
      <c r="R214" s="62"/>
      <c r="S214" s="63"/>
      <c r="T214" s="63"/>
      <c r="U214" s="63"/>
      <c r="V214" s="69"/>
      <c r="W214" s="69"/>
      <c r="X214" s="47"/>
      <c r="Y214" s="65"/>
    </row>
    <row r="215" spans="1:25">
      <c r="A215" s="66"/>
      <c r="B215" s="60"/>
      <c r="C215" s="66"/>
      <c r="D215" s="66"/>
      <c r="E215" s="59"/>
      <c r="F215" s="67"/>
      <c r="G215" s="66"/>
      <c r="H215" s="66"/>
      <c r="I215" s="66"/>
      <c r="J215" s="66"/>
      <c r="K215" s="66"/>
      <c r="L215" s="66"/>
      <c r="M215" s="66"/>
      <c r="N215" s="66"/>
      <c r="O215" s="66"/>
      <c r="P215" s="61"/>
      <c r="Q215" s="68" t="str">
        <f>IFERROR(VLOOKUP(A:A,#REF!,5,0),"")</f>
        <v/>
      </c>
      <c r="R215" s="62"/>
      <c r="S215" s="63"/>
      <c r="T215" s="63"/>
      <c r="U215" s="63"/>
      <c r="V215" s="69"/>
      <c r="W215" s="69"/>
      <c r="X215" s="47"/>
      <c r="Y215" s="65"/>
    </row>
    <row r="216" spans="1:25">
      <c r="A216" s="66"/>
      <c r="B216" s="60"/>
      <c r="C216" s="66"/>
      <c r="D216" s="66"/>
      <c r="E216" s="59"/>
      <c r="F216" s="67"/>
      <c r="G216" s="66"/>
      <c r="H216" s="66"/>
      <c r="I216" s="66"/>
      <c r="J216" s="66"/>
      <c r="K216" s="66"/>
      <c r="L216" s="66"/>
      <c r="M216" s="66"/>
      <c r="N216" s="66"/>
      <c r="O216" s="66"/>
      <c r="P216" s="61"/>
      <c r="Q216" s="68" t="str">
        <f>IFERROR(VLOOKUP(A:A,#REF!,5,0),"")</f>
        <v/>
      </c>
      <c r="R216" s="62"/>
      <c r="S216" s="63"/>
      <c r="T216" s="63"/>
      <c r="U216" s="63"/>
      <c r="V216" s="69"/>
      <c r="W216" s="69"/>
      <c r="X216" s="47"/>
      <c r="Y216" s="65"/>
    </row>
    <row r="217" spans="1:25">
      <c r="A217" s="66"/>
      <c r="B217" s="60"/>
      <c r="C217" s="66"/>
      <c r="D217" s="66"/>
      <c r="E217" s="59"/>
      <c r="F217" s="67"/>
      <c r="G217" s="66"/>
      <c r="H217" s="66"/>
      <c r="I217" s="66"/>
      <c r="J217" s="66"/>
      <c r="K217" s="66"/>
      <c r="L217" s="66"/>
      <c r="M217" s="66"/>
      <c r="N217" s="66"/>
      <c r="O217" s="66"/>
      <c r="P217" s="61"/>
      <c r="Q217" s="68" t="str">
        <f>IFERROR(VLOOKUP(A:A,#REF!,5,0),"")</f>
        <v/>
      </c>
      <c r="R217" s="62"/>
      <c r="S217" s="63"/>
      <c r="T217" s="63"/>
      <c r="U217" s="63"/>
      <c r="V217" s="69"/>
      <c r="W217" s="69"/>
      <c r="X217" s="47"/>
      <c r="Y217" s="65"/>
    </row>
    <row r="218" spans="1:25">
      <c r="A218" s="66"/>
      <c r="B218" s="60"/>
      <c r="C218" s="66"/>
      <c r="D218" s="66"/>
      <c r="E218" s="59"/>
      <c r="F218" s="67"/>
      <c r="G218" s="66"/>
      <c r="H218" s="66"/>
      <c r="I218" s="66"/>
      <c r="J218" s="66"/>
      <c r="K218" s="66"/>
      <c r="L218" s="66"/>
      <c r="M218" s="66"/>
      <c r="N218" s="66"/>
      <c r="O218" s="66"/>
      <c r="P218" s="61"/>
      <c r="Q218" s="68" t="str">
        <f>IFERROR(VLOOKUP(A:A,#REF!,5,0),"")</f>
        <v/>
      </c>
      <c r="R218" s="62"/>
      <c r="S218" s="63"/>
      <c r="T218" s="63"/>
      <c r="U218" s="63"/>
      <c r="V218" s="69"/>
      <c r="W218" s="69"/>
      <c r="X218" s="47"/>
      <c r="Y218" s="65"/>
    </row>
    <row r="219" spans="1:25">
      <c r="A219" s="66"/>
      <c r="B219" s="60"/>
      <c r="C219" s="66"/>
      <c r="D219" s="66"/>
      <c r="E219" s="59"/>
      <c r="F219" s="67"/>
      <c r="G219" s="66"/>
      <c r="H219" s="66"/>
      <c r="I219" s="66"/>
      <c r="J219" s="66"/>
      <c r="K219" s="66"/>
      <c r="L219" s="66"/>
      <c r="M219" s="66"/>
      <c r="N219" s="66"/>
      <c r="O219" s="66"/>
      <c r="P219" s="61"/>
      <c r="Q219" s="68" t="str">
        <f>IFERROR(VLOOKUP(A:A,#REF!,5,0),"")</f>
        <v/>
      </c>
      <c r="R219" s="62"/>
      <c r="S219" s="63"/>
      <c r="T219" s="63"/>
      <c r="U219" s="63"/>
      <c r="V219" s="69"/>
      <c r="W219" s="69"/>
      <c r="X219" s="47"/>
      <c r="Y219" s="65"/>
    </row>
    <row r="220" spans="1:25">
      <c r="A220" s="66"/>
      <c r="B220" s="60"/>
      <c r="C220" s="66"/>
      <c r="D220" s="66"/>
      <c r="E220" s="59"/>
      <c r="F220" s="67"/>
      <c r="G220" s="66"/>
      <c r="H220" s="66"/>
      <c r="I220" s="66"/>
      <c r="J220" s="66"/>
      <c r="K220" s="66"/>
      <c r="L220" s="66"/>
      <c r="M220" s="66"/>
      <c r="N220" s="66"/>
      <c r="O220" s="66"/>
      <c r="P220" s="61"/>
      <c r="Q220" s="68" t="str">
        <f>IFERROR(VLOOKUP(A:A,#REF!,5,0),"")</f>
        <v/>
      </c>
      <c r="R220" s="62"/>
      <c r="S220" s="63"/>
      <c r="T220" s="63"/>
      <c r="U220" s="63"/>
      <c r="V220" s="69"/>
      <c r="W220" s="69"/>
      <c r="X220" s="47"/>
      <c r="Y220" s="65"/>
    </row>
    <row r="221" spans="1:25">
      <c r="A221" s="66"/>
      <c r="B221" s="60"/>
      <c r="C221" s="66"/>
      <c r="D221" s="66"/>
      <c r="E221" s="59"/>
      <c r="F221" s="67"/>
      <c r="G221" s="66"/>
      <c r="H221" s="66"/>
      <c r="I221" s="66"/>
      <c r="J221" s="66"/>
      <c r="K221" s="66"/>
      <c r="L221" s="66"/>
      <c r="M221" s="66"/>
      <c r="N221" s="66"/>
      <c r="O221" s="66"/>
      <c r="P221" s="61"/>
      <c r="Q221" s="68" t="str">
        <f>IFERROR(VLOOKUP(A:A,#REF!,5,0),"")</f>
        <v/>
      </c>
      <c r="R221" s="62"/>
      <c r="S221" s="63"/>
      <c r="T221" s="63"/>
      <c r="U221" s="63"/>
      <c r="V221" s="69"/>
      <c r="W221" s="69"/>
      <c r="X221" s="47"/>
      <c r="Y221" s="65"/>
    </row>
    <row r="222" spans="1:25">
      <c r="A222" s="66"/>
      <c r="B222" s="60"/>
      <c r="C222" s="66"/>
      <c r="D222" s="66"/>
      <c r="E222" s="59"/>
      <c r="F222" s="67"/>
      <c r="G222" s="66"/>
      <c r="H222" s="66"/>
      <c r="I222" s="66"/>
      <c r="J222" s="66"/>
      <c r="K222" s="66"/>
      <c r="L222" s="66"/>
      <c r="M222" s="66"/>
      <c r="N222" s="66"/>
      <c r="O222" s="66"/>
      <c r="P222" s="61"/>
      <c r="Q222" s="68" t="str">
        <f>IFERROR(VLOOKUP(A:A,#REF!,5,0),"")</f>
        <v/>
      </c>
      <c r="R222" s="62"/>
      <c r="S222" s="63"/>
      <c r="T222" s="63"/>
      <c r="U222" s="63"/>
      <c r="V222" s="69"/>
      <c r="W222" s="69"/>
      <c r="X222" s="47"/>
      <c r="Y222" s="65"/>
    </row>
    <row r="223" spans="1:25">
      <c r="A223" s="66"/>
      <c r="B223" s="60"/>
      <c r="C223" s="66"/>
      <c r="D223" s="66"/>
      <c r="E223" s="59"/>
      <c r="F223" s="67"/>
      <c r="G223" s="66"/>
      <c r="H223" s="66"/>
      <c r="I223" s="66"/>
      <c r="J223" s="66"/>
      <c r="K223" s="66"/>
      <c r="L223" s="66"/>
      <c r="M223" s="66"/>
      <c r="N223" s="66"/>
      <c r="O223" s="66"/>
      <c r="P223" s="61"/>
      <c r="Q223" s="68" t="str">
        <f>IFERROR(VLOOKUP(A:A,#REF!,5,0),"")</f>
        <v/>
      </c>
      <c r="R223" s="62"/>
      <c r="S223" s="63"/>
      <c r="T223" s="63"/>
      <c r="U223" s="63"/>
      <c r="V223" s="69"/>
      <c r="W223" s="69"/>
      <c r="X223" s="47"/>
      <c r="Y223" s="65"/>
    </row>
    <row r="224" spans="1:25">
      <c r="A224" s="66"/>
      <c r="B224" s="60"/>
      <c r="C224" s="66"/>
      <c r="D224" s="66"/>
      <c r="E224" s="59"/>
      <c r="F224" s="67"/>
      <c r="G224" s="66"/>
      <c r="H224" s="66"/>
      <c r="I224" s="66"/>
      <c r="J224" s="66"/>
      <c r="K224" s="66"/>
      <c r="L224" s="66"/>
      <c r="M224" s="66"/>
      <c r="N224" s="66"/>
      <c r="O224" s="66"/>
      <c r="P224" s="61"/>
      <c r="Q224" s="68" t="str">
        <f>IFERROR(VLOOKUP(A:A,#REF!,5,0),"")</f>
        <v/>
      </c>
      <c r="R224" s="62"/>
      <c r="S224" s="63"/>
      <c r="T224" s="63"/>
      <c r="U224" s="63"/>
      <c r="V224" s="69"/>
      <c r="W224" s="69"/>
      <c r="X224" s="47"/>
      <c r="Y224" s="65"/>
    </row>
    <row r="225" spans="1:25">
      <c r="A225" s="66"/>
      <c r="B225" s="60"/>
      <c r="C225" s="66"/>
      <c r="D225" s="66"/>
      <c r="E225" s="59"/>
      <c r="F225" s="67"/>
      <c r="G225" s="66"/>
      <c r="H225" s="66"/>
      <c r="I225" s="66"/>
      <c r="J225" s="66"/>
      <c r="K225" s="66"/>
      <c r="L225" s="66"/>
      <c r="M225" s="66"/>
      <c r="N225" s="66"/>
      <c r="O225" s="66"/>
      <c r="P225" s="61"/>
      <c r="Q225" s="68" t="str">
        <f>IFERROR(VLOOKUP(A:A,#REF!,5,0),"")</f>
        <v/>
      </c>
      <c r="R225" s="62"/>
      <c r="S225" s="63"/>
      <c r="T225" s="63"/>
      <c r="U225" s="63"/>
      <c r="V225" s="69"/>
      <c r="W225" s="69"/>
      <c r="X225" s="47"/>
      <c r="Y225" s="65"/>
    </row>
    <row r="226" spans="1:25">
      <c r="A226" s="66"/>
      <c r="B226" s="60"/>
      <c r="C226" s="66"/>
      <c r="D226" s="66"/>
      <c r="E226" s="59"/>
      <c r="F226" s="67"/>
      <c r="G226" s="66"/>
      <c r="H226" s="66"/>
      <c r="I226" s="66"/>
      <c r="J226" s="66"/>
      <c r="K226" s="66"/>
      <c r="L226" s="66"/>
      <c r="M226" s="66"/>
      <c r="N226" s="66"/>
      <c r="O226" s="66"/>
      <c r="P226" s="61"/>
      <c r="Q226" s="68" t="str">
        <f>IFERROR(VLOOKUP(A:A,#REF!,5,0),"")</f>
        <v/>
      </c>
      <c r="R226" s="62"/>
      <c r="S226" s="63"/>
      <c r="T226" s="63"/>
      <c r="U226" s="63"/>
      <c r="V226" s="69"/>
      <c r="W226" s="69"/>
      <c r="X226" s="47"/>
      <c r="Y226" s="65"/>
    </row>
    <row r="227" spans="1:25">
      <c r="A227" s="66"/>
      <c r="B227" s="60"/>
      <c r="C227" s="66"/>
      <c r="D227" s="66"/>
      <c r="E227" s="59"/>
      <c r="F227" s="67"/>
      <c r="G227" s="66"/>
      <c r="H227" s="66"/>
      <c r="I227" s="66"/>
      <c r="J227" s="66"/>
      <c r="K227" s="66"/>
      <c r="L227" s="66"/>
      <c r="M227" s="66"/>
      <c r="N227" s="66"/>
      <c r="O227" s="66"/>
      <c r="P227" s="61"/>
      <c r="Q227" s="68" t="str">
        <f>IFERROR(VLOOKUP(A:A,#REF!,5,0),"")</f>
        <v/>
      </c>
      <c r="R227" s="62"/>
      <c r="S227" s="63"/>
      <c r="T227" s="63"/>
      <c r="U227" s="63"/>
      <c r="V227" s="69"/>
      <c r="W227" s="69"/>
      <c r="X227" s="47"/>
      <c r="Y227" s="65"/>
    </row>
    <row r="228" spans="1:25">
      <c r="A228" s="66"/>
      <c r="B228" s="60"/>
      <c r="C228" s="66"/>
      <c r="D228" s="66"/>
      <c r="E228" s="59"/>
      <c r="F228" s="67"/>
      <c r="G228" s="66"/>
      <c r="H228" s="66"/>
      <c r="I228" s="66"/>
      <c r="J228" s="66"/>
      <c r="K228" s="66"/>
      <c r="L228" s="66"/>
      <c r="M228" s="66"/>
      <c r="N228" s="66"/>
      <c r="O228" s="66"/>
      <c r="P228" s="61"/>
      <c r="Q228" s="68" t="str">
        <f>IFERROR(VLOOKUP(A:A,#REF!,5,0),"")</f>
        <v/>
      </c>
      <c r="R228" s="62"/>
      <c r="S228" s="63"/>
      <c r="T228" s="63"/>
      <c r="U228" s="63"/>
      <c r="V228" s="69"/>
      <c r="W228" s="69"/>
      <c r="X228" s="47"/>
      <c r="Y228" s="65"/>
    </row>
    <row r="229" spans="1:25">
      <c r="A229" s="66"/>
      <c r="B229" s="60"/>
      <c r="C229" s="66"/>
      <c r="D229" s="66"/>
      <c r="E229" s="59"/>
      <c r="F229" s="67"/>
      <c r="G229" s="66"/>
      <c r="H229" s="66"/>
      <c r="I229" s="66"/>
      <c r="J229" s="66"/>
      <c r="K229" s="66"/>
      <c r="L229" s="66"/>
      <c r="M229" s="66"/>
      <c r="N229" s="66"/>
      <c r="O229" s="66"/>
      <c r="P229" s="61"/>
      <c r="Q229" s="68" t="str">
        <f>IFERROR(VLOOKUP(A:A,#REF!,5,0),"")</f>
        <v/>
      </c>
      <c r="R229" s="62"/>
      <c r="S229" s="63"/>
      <c r="T229" s="63"/>
      <c r="U229" s="63"/>
      <c r="V229" s="69"/>
      <c r="W229" s="69"/>
      <c r="X229" s="47"/>
      <c r="Y229" s="65"/>
    </row>
    <row r="230" spans="1:25">
      <c r="A230" s="66"/>
      <c r="B230" s="60"/>
      <c r="C230" s="66"/>
      <c r="D230" s="66"/>
      <c r="E230" s="59"/>
      <c r="F230" s="67"/>
      <c r="G230" s="66"/>
      <c r="H230" s="66"/>
      <c r="I230" s="66"/>
      <c r="J230" s="66"/>
      <c r="K230" s="66"/>
      <c r="L230" s="66"/>
      <c r="M230" s="66"/>
      <c r="N230" s="66"/>
      <c r="O230" s="66"/>
      <c r="P230" s="61"/>
      <c r="Q230" s="68" t="str">
        <f>IFERROR(VLOOKUP(A:A,#REF!,5,0),"")</f>
        <v/>
      </c>
      <c r="R230" s="62"/>
      <c r="S230" s="63"/>
      <c r="T230" s="63"/>
      <c r="U230" s="63"/>
      <c r="V230" s="69"/>
      <c r="W230" s="69"/>
      <c r="X230" s="47"/>
      <c r="Y230" s="65"/>
    </row>
    <row r="231" spans="1:25">
      <c r="A231" s="66"/>
      <c r="B231" s="60"/>
      <c r="C231" s="66"/>
      <c r="D231" s="66"/>
      <c r="E231" s="59"/>
      <c r="F231" s="67"/>
      <c r="G231" s="66"/>
      <c r="H231" s="66"/>
      <c r="I231" s="66"/>
      <c r="J231" s="66"/>
      <c r="K231" s="66"/>
      <c r="L231" s="66"/>
      <c r="M231" s="66"/>
      <c r="N231" s="66"/>
      <c r="O231" s="66"/>
      <c r="P231" s="61"/>
      <c r="Q231" s="68" t="str">
        <f>IFERROR(VLOOKUP(A:A,#REF!,5,0),"")</f>
        <v/>
      </c>
      <c r="R231" s="62"/>
      <c r="S231" s="63"/>
      <c r="T231" s="63"/>
      <c r="U231" s="63"/>
      <c r="V231" s="69"/>
      <c r="W231" s="69"/>
      <c r="X231" s="47"/>
      <c r="Y231" s="65"/>
    </row>
    <row r="232" spans="1:25">
      <c r="A232" s="66"/>
      <c r="B232" s="60"/>
      <c r="C232" s="66"/>
      <c r="D232" s="66"/>
      <c r="E232" s="59"/>
      <c r="F232" s="67"/>
      <c r="G232" s="66"/>
      <c r="H232" s="66"/>
      <c r="I232" s="66"/>
      <c r="J232" s="66"/>
      <c r="K232" s="66"/>
      <c r="L232" s="66"/>
      <c r="M232" s="66"/>
      <c r="N232" s="66"/>
      <c r="O232" s="66"/>
      <c r="P232" s="61"/>
      <c r="Q232" s="68" t="str">
        <f>IFERROR(VLOOKUP(A:A,#REF!,5,0),"")</f>
        <v/>
      </c>
      <c r="R232" s="62"/>
      <c r="S232" s="63"/>
      <c r="T232" s="63"/>
      <c r="U232" s="63"/>
      <c r="V232" s="69"/>
      <c r="W232" s="69"/>
      <c r="X232" s="47"/>
      <c r="Y232" s="65"/>
    </row>
    <row r="233" spans="1:25">
      <c r="A233" s="66"/>
      <c r="B233" s="60"/>
      <c r="C233" s="66"/>
      <c r="D233" s="66"/>
      <c r="E233" s="59"/>
      <c r="F233" s="67"/>
      <c r="G233" s="66"/>
      <c r="H233" s="66"/>
      <c r="I233" s="66"/>
      <c r="J233" s="66"/>
      <c r="K233" s="66"/>
      <c r="L233" s="66"/>
      <c r="M233" s="66"/>
      <c r="N233" s="66"/>
      <c r="O233" s="66"/>
      <c r="P233" s="61"/>
      <c r="Q233" s="68" t="str">
        <f>IFERROR(VLOOKUP(A:A,#REF!,5,0),"")</f>
        <v/>
      </c>
      <c r="R233" s="62"/>
      <c r="S233" s="63"/>
      <c r="T233" s="63"/>
      <c r="U233" s="63"/>
      <c r="V233" s="69"/>
      <c r="W233" s="69"/>
      <c r="X233" s="47"/>
      <c r="Y233" s="65"/>
    </row>
    <row r="234" spans="1:25">
      <c r="A234" s="66"/>
      <c r="B234" s="60"/>
      <c r="C234" s="66"/>
      <c r="D234" s="66"/>
      <c r="E234" s="59"/>
      <c r="F234" s="67"/>
      <c r="G234" s="66"/>
      <c r="H234" s="66"/>
      <c r="I234" s="66"/>
      <c r="J234" s="66"/>
      <c r="K234" s="66"/>
      <c r="L234" s="66"/>
      <c r="M234" s="66"/>
      <c r="N234" s="66"/>
      <c r="O234" s="66"/>
      <c r="P234" s="61"/>
      <c r="Q234" s="68" t="str">
        <f>IFERROR(VLOOKUP(A:A,#REF!,5,0),"")</f>
        <v/>
      </c>
      <c r="R234" s="62"/>
      <c r="S234" s="63"/>
      <c r="T234" s="63"/>
      <c r="U234" s="63"/>
      <c r="V234" s="69"/>
      <c r="W234" s="69"/>
      <c r="X234" s="47"/>
      <c r="Y234" s="65"/>
    </row>
    <row r="235" spans="1:25">
      <c r="A235" s="66"/>
      <c r="B235" s="60"/>
      <c r="C235" s="66"/>
      <c r="D235" s="66"/>
      <c r="E235" s="59"/>
      <c r="F235" s="67"/>
      <c r="G235" s="66"/>
      <c r="H235" s="66"/>
      <c r="I235" s="66"/>
      <c r="J235" s="66"/>
      <c r="K235" s="66"/>
      <c r="L235" s="66"/>
      <c r="M235" s="66"/>
      <c r="N235" s="66"/>
      <c r="O235" s="66"/>
      <c r="P235" s="61"/>
      <c r="Q235" s="68" t="str">
        <f>IFERROR(VLOOKUP(A:A,#REF!,5,0),"")</f>
        <v/>
      </c>
      <c r="R235" s="62"/>
      <c r="S235" s="63"/>
      <c r="T235" s="63"/>
      <c r="U235" s="63"/>
      <c r="V235" s="69"/>
      <c r="W235" s="69"/>
      <c r="X235" s="47"/>
      <c r="Y235" s="65"/>
    </row>
    <row r="236" spans="1:25">
      <c r="A236" s="66"/>
      <c r="B236" s="60"/>
      <c r="C236" s="66"/>
      <c r="D236" s="66"/>
      <c r="E236" s="59"/>
      <c r="F236" s="67"/>
      <c r="G236" s="66"/>
      <c r="H236" s="66"/>
      <c r="I236" s="66"/>
      <c r="J236" s="66"/>
      <c r="K236" s="66"/>
      <c r="L236" s="66"/>
      <c r="M236" s="66"/>
      <c r="N236" s="66"/>
      <c r="O236" s="66"/>
      <c r="P236" s="61"/>
      <c r="Q236" s="68" t="str">
        <f>IFERROR(VLOOKUP(A:A,#REF!,5,0),"")</f>
        <v/>
      </c>
      <c r="R236" s="62"/>
      <c r="S236" s="63"/>
      <c r="T236" s="63"/>
      <c r="U236" s="63"/>
      <c r="V236" s="69"/>
      <c r="W236" s="69"/>
      <c r="X236" s="47"/>
      <c r="Y236" s="65"/>
    </row>
    <row r="237" spans="1:25">
      <c r="A237" s="66"/>
      <c r="B237" s="60"/>
      <c r="C237" s="66"/>
      <c r="D237" s="66"/>
      <c r="E237" s="59"/>
      <c r="F237" s="67"/>
      <c r="G237" s="66"/>
      <c r="H237" s="66"/>
      <c r="I237" s="66"/>
      <c r="J237" s="66"/>
      <c r="K237" s="66"/>
      <c r="L237" s="66"/>
      <c r="M237" s="66"/>
      <c r="N237" s="66"/>
      <c r="O237" s="66"/>
      <c r="P237" s="61"/>
      <c r="Q237" s="68" t="str">
        <f>IFERROR(VLOOKUP(A:A,#REF!,5,0),"")</f>
        <v/>
      </c>
      <c r="R237" s="62"/>
      <c r="S237" s="63"/>
      <c r="T237" s="63"/>
      <c r="U237" s="63"/>
      <c r="V237" s="69"/>
      <c r="W237" s="69"/>
      <c r="X237" s="47"/>
      <c r="Y237" s="65"/>
    </row>
    <row r="238" spans="1:25">
      <c r="A238" s="66"/>
      <c r="B238" s="60"/>
      <c r="C238" s="66"/>
      <c r="D238" s="66"/>
      <c r="E238" s="59"/>
      <c r="F238" s="67"/>
      <c r="G238" s="66"/>
      <c r="H238" s="66"/>
      <c r="I238" s="66"/>
      <c r="J238" s="66"/>
      <c r="K238" s="66"/>
      <c r="L238" s="66"/>
      <c r="M238" s="66"/>
      <c r="N238" s="66"/>
      <c r="O238" s="66"/>
      <c r="P238" s="61"/>
      <c r="Q238" s="68" t="str">
        <f>IFERROR(VLOOKUP(A:A,#REF!,5,0),"")</f>
        <v/>
      </c>
      <c r="R238" s="62"/>
      <c r="S238" s="63"/>
      <c r="T238" s="63"/>
      <c r="U238" s="63"/>
      <c r="V238" s="69"/>
      <c r="W238" s="69"/>
      <c r="X238" s="47"/>
      <c r="Y238" s="65"/>
    </row>
    <row r="239" spans="1:25">
      <c r="A239" s="66"/>
      <c r="B239" s="60"/>
      <c r="C239" s="66"/>
      <c r="D239" s="66"/>
      <c r="E239" s="59"/>
      <c r="F239" s="67"/>
      <c r="G239" s="66"/>
      <c r="H239" s="66"/>
      <c r="I239" s="66"/>
      <c r="J239" s="66"/>
      <c r="K239" s="66"/>
      <c r="L239" s="66"/>
      <c r="M239" s="66"/>
      <c r="N239" s="66"/>
      <c r="O239" s="66"/>
      <c r="P239" s="61"/>
      <c r="Q239" s="68" t="str">
        <f>IFERROR(VLOOKUP(A:A,#REF!,5,0),"")</f>
        <v/>
      </c>
      <c r="R239" s="62"/>
      <c r="S239" s="63"/>
      <c r="T239" s="63"/>
      <c r="U239" s="63"/>
      <c r="V239" s="69"/>
      <c r="W239" s="69"/>
      <c r="X239" s="47"/>
      <c r="Y239" s="65"/>
    </row>
    <row r="240" spans="1:25">
      <c r="A240" s="66"/>
      <c r="B240" s="60"/>
      <c r="C240" s="66"/>
      <c r="D240" s="66"/>
      <c r="E240" s="59"/>
      <c r="F240" s="67"/>
      <c r="G240" s="66"/>
      <c r="H240" s="66"/>
      <c r="I240" s="66"/>
      <c r="J240" s="66"/>
      <c r="K240" s="66"/>
      <c r="L240" s="66"/>
      <c r="M240" s="66"/>
      <c r="N240" s="66"/>
      <c r="O240" s="66"/>
      <c r="P240" s="61"/>
      <c r="Q240" s="68" t="str">
        <f>IFERROR(VLOOKUP(A:A,#REF!,5,0),"")</f>
        <v/>
      </c>
      <c r="R240" s="62"/>
      <c r="S240" s="63"/>
      <c r="T240" s="63"/>
      <c r="U240" s="63"/>
      <c r="V240" s="69"/>
      <c r="W240" s="69"/>
      <c r="X240" s="47"/>
      <c r="Y240" s="65"/>
    </row>
    <row r="241" spans="1:25">
      <c r="A241" s="66"/>
      <c r="B241" s="60"/>
      <c r="C241" s="66"/>
      <c r="D241" s="66"/>
      <c r="E241" s="59"/>
      <c r="F241" s="67"/>
      <c r="G241" s="66"/>
      <c r="H241" s="66"/>
      <c r="I241" s="66"/>
      <c r="J241" s="66"/>
      <c r="K241" s="66"/>
      <c r="L241" s="66"/>
      <c r="M241" s="66"/>
      <c r="N241" s="66"/>
      <c r="O241" s="66"/>
      <c r="P241" s="61"/>
      <c r="Q241" s="68" t="str">
        <f>IFERROR(VLOOKUP(A:A,#REF!,5,0),"")</f>
        <v/>
      </c>
      <c r="R241" s="62"/>
      <c r="S241" s="63"/>
      <c r="T241" s="63"/>
      <c r="U241" s="63"/>
      <c r="V241" s="69"/>
      <c r="W241" s="69"/>
      <c r="X241" s="47"/>
      <c r="Y241" s="65"/>
    </row>
    <row r="242" spans="1:25">
      <c r="A242" s="66"/>
      <c r="B242" s="60"/>
      <c r="C242" s="66"/>
      <c r="D242" s="66"/>
      <c r="E242" s="59"/>
      <c r="F242" s="67"/>
      <c r="G242" s="66"/>
      <c r="H242" s="66"/>
      <c r="I242" s="66"/>
      <c r="J242" s="66"/>
      <c r="K242" s="66"/>
      <c r="L242" s="66"/>
      <c r="M242" s="66"/>
      <c r="N242" s="66"/>
      <c r="O242" s="66"/>
      <c r="P242" s="61"/>
      <c r="Q242" s="68" t="str">
        <f>IFERROR(VLOOKUP(A:A,#REF!,5,0),"")</f>
        <v/>
      </c>
      <c r="R242" s="62"/>
      <c r="S242" s="63"/>
      <c r="T242" s="63"/>
      <c r="U242" s="63"/>
      <c r="V242" s="69"/>
      <c r="W242" s="69"/>
      <c r="X242" s="47"/>
      <c r="Y242" s="65"/>
    </row>
    <row r="243" spans="1:25">
      <c r="A243" s="66"/>
      <c r="B243" s="60"/>
      <c r="C243" s="66"/>
      <c r="D243" s="66"/>
      <c r="E243" s="59"/>
      <c r="F243" s="67"/>
      <c r="G243" s="66"/>
      <c r="H243" s="66"/>
      <c r="I243" s="66"/>
      <c r="J243" s="66"/>
      <c r="K243" s="66"/>
      <c r="L243" s="66"/>
      <c r="M243" s="66"/>
      <c r="N243" s="66"/>
      <c r="O243" s="66"/>
      <c r="P243" s="61"/>
      <c r="Q243" s="68" t="str">
        <f>IFERROR(VLOOKUP(A:A,#REF!,5,0),"")</f>
        <v/>
      </c>
      <c r="R243" s="62"/>
      <c r="S243" s="63"/>
      <c r="T243" s="63"/>
      <c r="U243" s="63"/>
      <c r="V243" s="69"/>
      <c r="W243" s="69"/>
      <c r="X243" s="47"/>
      <c r="Y243" s="65"/>
    </row>
    <row r="244" spans="1:25">
      <c r="A244" s="66"/>
      <c r="B244" s="60"/>
      <c r="C244" s="66"/>
      <c r="D244" s="66"/>
      <c r="E244" s="59"/>
      <c r="F244" s="67"/>
      <c r="G244" s="66"/>
      <c r="H244" s="66"/>
      <c r="I244" s="66"/>
      <c r="J244" s="66"/>
      <c r="K244" s="66"/>
      <c r="L244" s="66"/>
      <c r="M244" s="66"/>
      <c r="N244" s="66"/>
      <c r="O244" s="66"/>
      <c r="P244" s="61"/>
      <c r="Q244" s="68" t="str">
        <f>IFERROR(VLOOKUP(A:A,#REF!,5,0),"")</f>
        <v/>
      </c>
      <c r="R244" s="62"/>
      <c r="S244" s="63"/>
      <c r="T244" s="63"/>
      <c r="U244" s="63"/>
      <c r="V244" s="69"/>
      <c r="W244" s="69"/>
      <c r="X244" s="47"/>
      <c r="Y244" s="65"/>
    </row>
    <row r="245" spans="1:25">
      <c r="A245" s="66"/>
      <c r="B245" s="60"/>
      <c r="C245" s="66"/>
      <c r="D245" s="66"/>
      <c r="E245" s="59"/>
      <c r="F245" s="67"/>
      <c r="G245" s="66"/>
      <c r="H245" s="66"/>
      <c r="I245" s="66"/>
      <c r="J245" s="66"/>
      <c r="K245" s="66"/>
      <c r="L245" s="66"/>
      <c r="M245" s="66"/>
      <c r="N245" s="66"/>
      <c r="O245" s="66"/>
      <c r="P245" s="61"/>
      <c r="Q245" s="68" t="str">
        <f>IFERROR(VLOOKUP(A:A,#REF!,5,0),"")</f>
        <v/>
      </c>
      <c r="R245" s="62"/>
      <c r="S245" s="63"/>
      <c r="T245" s="63"/>
      <c r="U245" s="63"/>
      <c r="V245" s="69"/>
      <c r="W245" s="69"/>
      <c r="X245" s="47"/>
      <c r="Y245" s="65"/>
    </row>
    <row r="246" spans="1:25">
      <c r="A246" s="66"/>
      <c r="B246" s="60"/>
      <c r="C246" s="66"/>
      <c r="D246" s="66"/>
      <c r="E246" s="59"/>
      <c r="F246" s="67"/>
      <c r="G246" s="66"/>
      <c r="H246" s="66"/>
      <c r="I246" s="66"/>
      <c r="J246" s="66"/>
      <c r="K246" s="66"/>
      <c r="L246" s="66"/>
      <c r="M246" s="66"/>
      <c r="N246" s="66"/>
      <c r="O246" s="66"/>
      <c r="P246" s="61"/>
      <c r="Q246" s="68" t="str">
        <f>IFERROR(VLOOKUP(A:A,#REF!,5,0),"")</f>
        <v/>
      </c>
      <c r="R246" s="62"/>
      <c r="S246" s="63"/>
      <c r="T246" s="63"/>
      <c r="U246" s="63"/>
      <c r="V246" s="69"/>
      <c r="W246" s="69"/>
      <c r="X246" s="47"/>
      <c r="Y246" s="65"/>
    </row>
    <row r="247" spans="1:25">
      <c r="A247" s="66"/>
      <c r="B247" s="60"/>
      <c r="C247" s="66"/>
      <c r="D247" s="66"/>
      <c r="E247" s="59"/>
      <c r="F247" s="67"/>
      <c r="G247" s="66"/>
      <c r="H247" s="66"/>
      <c r="I247" s="66"/>
      <c r="J247" s="66"/>
      <c r="K247" s="66"/>
      <c r="L247" s="66"/>
      <c r="M247" s="66"/>
      <c r="N247" s="66"/>
      <c r="O247" s="66"/>
      <c r="P247" s="61"/>
      <c r="Q247" s="68" t="str">
        <f>IFERROR(VLOOKUP(A:A,#REF!,5,0),"")</f>
        <v/>
      </c>
      <c r="R247" s="62"/>
      <c r="S247" s="63"/>
      <c r="T247" s="63"/>
      <c r="U247" s="63"/>
      <c r="V247" s="69"/>
      <c r="W247" s="69"/>
      <c r="X247" s="47"/>
      <c r="Y247" s="65"/>
    </row>
    <row r="248" spans="1:25">
      <c r="A248" s="66"/>
      <c r="B248" s="60"/>
      <c r="C248" s="66"/>
      <c r="D248" s="66"/>
      <c r="E248" s="59"/>
      <c r="F248" s="67"/>
      <c r="G248" s="66"/>
      <c r="H248" s="66"/>
      <c r="I248" s="66"/>
      <c r="J248" s="66"/>
      <c r="K248" s="66"/>
      <c r="L248" s="66"/>
      <c r="M248" s="66"/>
      <c r="N248" s="66"/>
      <c r="O248" s="66"/>
      <c r="P248" s="61"/>
      <c r="Q248" s="68" t="str">
        <f>IFERROR(VLOOKUP(A:A,#REF!,5,0),"")</f>
        <v/>
      </c>
      <c r="R248" s="62"/>
      <c r="S248" s="63"/>
      <c r="T248" s="63"/>
      <c r="U248" s="63"/>
      <c r="V248" s="69"/>
      <c r="W248" s="69"/>
      <c r="X248" s="47"/>
      <c r="Y248" s="65"/>
    </row>
    <row r="249" spans="1:25">
      <c r="A249" s="66"/>
      <c r="B249" s="60"/>
      <c r="C249" s="66"/>
      <c r="D249" s="66"/>
      <c r="E249" s="59"/>
      <c r="F249" s="67"/>
      <c r="G249" s="66"/>
      <c r="H249" s="66"/>
      <c r="I249" s="66"/>
      <c r="J249" s="66"/>
      <c r="K249" s="66"/>
      <c r="L249" s="66"/>
      <c r="M249" s="66"/>
      <c r="N249" s="66"/>
      <c r="O249" s="66"/>
      <c r="P249" s="61"/>
      <c r="Q249" s="68" t="str">
        <f>IFERROR(VLOOKUP(A:A,#REF!,5,0),"")</f>
        <v/>
      </c>
      <c r="R249" s="62"/>
      <c r="S249" s="63"/>
      <c r="T249" s="63"/>
      <c r="U249" s="63"/>
      <c r="V249" s="69"/>
      <c r="W249" s="69"/>
      <c r="X249" s="47"/>
      <c r="Y249" s="65"/>
    </row>
    <row r="250" spans="1:25">
      <c r="A250" s="66"/>
      <c r="B250" s="60"/>
      <c r="C250" s="66"/>
      <c r="D250" s="66"/>
      <c r="E250" s="59"/>
      <c r="F250" s="67"/>
      <c r="G250" s="66"/>
      <c r="H250" s="66"/>
      <c r="I250" s="66"/>
      <c r="J250" s="66"/>
      <c r="K250" s="66"/>
      <c r="L250" s="66"/>
      <c r="M250" s="66"/>
      <c r="N250" s="66"/>
      <c r="O250" s="66"/>
      <c r="P250" s="61"/>
      <c r="Q250" s="68" t="str">
        <f>IFERROR(VLOOKUP(A:A,#REF!,5,0),"")</f>
        <v/>
      </c>
      <c r="R250" s="62"/>
      <c r="S250" s="63"/>
      <c r="T250" s="63"/>
      <c r="U250" s="63"/>
      <c r="V250" s="69"/>
      <c r="W250" s="69"/>
      <c r="X250" s="47"/>
      <c r="Y250" s="65"/>
    </row>
    <row r="251" spans="1:25">
      <c r="A251" s="66"/>
      <c r="B251" s="60"/>
      <c r="C251" s="66"/>
      <c r="D251" s="66"/>
      <c r="E251" s="59"/>
      <c r="F251" s="67"/>
      <c r="G251" s="66"/>
      <c r="H251" s="66"/>
      <c r="I251" s="66"/>
      <c r="J251" s="66"/>
      <c r="K251" s="66"/>
      <c r="L251" s="66"/>
      <c r="M251" s="66"/>
      <c r="N251" s="66"/>
      <c r="O251" s="66"/>
      <c r="P251" s="61"/>
      <c r="Q251" s="68" t="str">
        <f>IFERROR(VLOOKUP(A:A,#REF!,5,0),"")</f>
        <v/>
      </c>
      <c r="R251" s="62"/>
      <c r="S251" s="63"/>
      <c r="T251" s="63"/>
      <c r="U251" s="63"/>
      <c r="V251" s="69"/>
      <c r="W251" s="69"/>
      <c r="X251" s="47"/>
      <c r="Y251" s="65"/>
    </row>
    <row r="252" spans="1:25">
      <c r="A252" s="66"/>
      <c r="B252" s="60"/>
      <c r="C252" s="66"/>
      <c r="D252" s="66"/>
      <c r="E252" s="59"/>
      <c r="F252" s="67"/>
      <c r="G252" s="66"/>
      <c r="H252" s="66"/>
      <c r="I252" s="66"/>
      <c r="J252" s="66"/>
      <c r="K252" s="66"/>
      <c r="L252" s="66"/>
      <c r="M252" s="66"/>
      <c r="N252" s="66"/>
      <c r="O252" s="66"/>
      <c r="P252" s="61"/>
      <c r="Q252" s="68" t="str">
        <f>IFERROR(VLOOKUP(A:A,#REF!,5,0),"")</f>
        <v/>
      </c>
      <c r="R252" s="62"/>
      <c r="S252" s="63"/>
      <c r="T252" s="63"/>
      <c r="U252" s="63"/>
      <c r="V252" s="69"/>
      <c r="W252" s="69"/>
      <c r="X252" s="47"/>
      <c r="Y252" s="65"/>
    </row>
    <row r="253" spans="1:25">
      <c r="A253" s="66"/>
      <c r="B253" s="60"/>
      <c r="C253" s="66"/>
      <c r="D253" s="66"/>
      <c r="E253" s="59"/>
      <c r="F253" s="67"/>
      <c r="G253" s="66"/>
      <c r="H253" s="66"/>
      <c r="I253" s="66"/>
      <c r="J253" s="66"/>
      <c r="K253" s="66"/>
      <c r="L253" s="66"/>
      <c r="M253" s="66"/>
      <c r="N253" s="66"/>
      <c r="O253" s="66"/>
      <c r="P253" s="61"/>
      <c r="Q253" s="68" t="str">
        <f>IFERROR(VLOOKUP(A:A,#REF!,5,0),"")</f>
        <v/>
      </c>
      <c r="R253" s="62"/>
      <c r="S253" s="63"/>
      <c r="T253" s="63"/>
      <c r="U253" s="63"/>
      <c r="V253" s="69"/>
      <c r="W253" s="69"/>
      <c r="X253" s="47"/>
      <c r="Y253" s="65"/>
    </row>
    <row r="254" spans="1:25">
      <c r="A254" s="66"/>
      <c r="B254" s="60"/>
      <c r="C254" s="66"/>
      <c r="D254" s="66"/>
      <c r="E254" s="59"/>
      <c r="F254" s="67"/>
      <c r="G254" s="66"/>
      <c r="H254" s="66"/>
      <c r="I254" s="66"/>
      <c r="J254" s="66"/>
      <c r="K254" s="66"/>
      <c r="L254" s="66"/>
      <c r="M254" s="66"/>
      <c r="N254" s="66"/>
      <c r="O254" s="66"/>
      <c r="P254" s="61"/>
      <c r="Q254" s="68" t="str">
        <f>IFERROR(VLOOKUP(A:A,#REF!,5,0),"")</f>
        <v/>
      </c>
      <c r="R254" s="62"/>
      <c r="S254" s="63"/>
      <c r="T254" s="63"/>
      <c r="U254" s="63"/>
      <c r="V254" s="69"/>
      <c r="W254" s="69"/>
      <c r="X254" s="47"/>
      <c r="Y254" s="65"/>
    </row>
    <row r="255" spans="1:25">
      <c r="A255" s="66"/>
      <c r="B255" s="60"/>
      <c r="C255" s="66"/>
      <c r="D255" s="66"/>
      <c r="E255" s="59"/>
      <c r="F255" s="67"/>
      <c r="G255" s="66"/>
      <c r="H255" s="66"/>
      <c r="I255" s="66"/>
      <c r="J255" s="66"/>
      <c r="K255" s="66"/>
      <c r="L255" s="66"/>
      <c r="M255" s="66"/>
      <c r="N255" s="66"/>
      <c r="O255" s="66"/>
      <c r="P255" s="61"/>
      <c r="Q255" s="68" t="str">
        <f>IFERROR(VLOOKUP(A:A,#REF!,5,0),"")</f>
        <v/>
      </c>
      <c r="R255" s="62"/>
      <c r="S255" s="63"/>
      <c r="T255" s="63"/>
      <c r="U255" s="63"/>
      <c r="V255" s="69"/>
      <c r="W255" s="69"/>
      <c r="X255" s="47"/>
      <c r="Y255" s="65"/>
    </row>
    <row r="256" spans="1:25">
      <c r="A256" s="66"/>
      <c r="B256" s="60"/>
      <c r="C256" s="66"/>
      <c r="D256" s="66"/>
      <c r="E256" s="59"/>
      <c r="F256" s="67"/>
      <c r="G256" s="66"/>
      <c r="H256" s="66"/>
      <c r="I256" s="66"/>
      <c r="J256" s="66"/>
      <c r="K256" s="66"/>
      <c r="L256" s="66"/>
      <c r="M256" s="66"/>
      <c r="N256" s="66"/>
      <c r="O256" s="66"/>
      <c r="P256" s="61"/>
      <c r="Q256" s="68" t="str">
        <f>IFERROR(VLOOKUP(A:A,#REF!,5,0),"")</f>
        <v/>
      </c>
      <c r="R256" s="62"/>
      <c r="S256" s="63"/>
      <c r="T256" s="63"/>
      <c r="U256" s="63"/>
      <c r="V256" s="69"/>
      <c r="W256" s="69"/>
      <c r="X256" s="47"/>
      <c r="Y256" s="65"/>
    </row>
    <row r="257" spans="1:25">
      <c r="A257" s="66"/>
      <c r="B257" s="60"/>
      <c r="C257" s="66"/>
      <c r="D257" s="66"/>
      <c r="E257" s="59"/>
      <c r="F257" s="67"/>
      <c r="G257" s="66"/>
      <c r="H257" s="66"/>
      <c r="I257" s="66"/>
      <c r="J257" s="66"/>
      <c r="K257" s="66"/>
      <c r="L257" s="66"/>
      <c r="M257" s="66"/>
      <c r="N257" s="66"/>
      <c r="O257" s="66"/>
      <c r="P257" s="61"/>
      <c r="Q257" s="68" t="str">
        <f>IFERROR(VLOOKUP(A:A,#REF!,5,0),"")</f>
        <v/>
      </c>
      <c r="R257" s="62"/>
      <c r="S257" s="63"/>
      <c r="T257" s="63"/>
      <c r="U257" s="63"/>
      <c r="V257" s="69"/>
      <c r="W257" s="69"/>
      <c r="X257" s="47"/>
      <c r="Y257" s="65"/>
    </row>
    <row r="258" spans="1:25">
      <c r="A258" s="66"/>
      <c r="B258" s="60"/>
      <c r="C258" s="66"/>
      <c r="D258" s="66"/>
      <c r="E258" s="59"/>
      <c r="F258" s="67"/>
      <c r="G258" s="66"/>
      <c r="H258" s="66"/>
      <c r="I258" s="66"/>
      <c r="J258" s="66"/>
      <c r="K258" s="66"/>
      <c r="L258" s="66"/>
      <c r="M258" s="66"/>
      <c r="N258" s="66"/>
      <c r="O258" s="66"/>
      <c r="P258" s="61"/>
      <c r="Q258" s="68" t="str">
        <f>IFERROR(VLOOKUP(A:A,#REF!,5,0),"")</f>
        <v/>
      </c>
      <c r="R258" s="62"/>
      <c r="S258" s="63"/>
      <c r="T258" s="63"/>
      <c r="U258" s="63"/>
      <c r="V258" s="69"/>
      <c r="W258" s="69"/>
      <c r="X258" s="47"/>
      <c r="Y258" s="65"/>
    </row>
    <row r="259" spans="1:25">
      <c r="A259" s="66"/>
      <c r="B259" s="60"/>
      <c r="C259" s="66"/>
      <c r="D259" s="66"/>
      <c r="E259" s="59"/>
      <c r="F259" s="67"/>
      <c r="G259" s="66"/>
      <c r="H259" s="66"/>
      <c r="I259" s="66"/>
      <c r="J259" s="66"/>
      <c r="K259" s="66"/>
      <c r="L259" s="66"/>
      <c r="M259" s="66"/>
      <c r="N259" s="66"/>
      <c r="O259" s="66"/>
      <c r="P259" s="61"/>
      <c r="Q259" s="68" t="str">
        <f>IFERROR(VLOOKUP(A:A,#REF!,5,0),"")</f>
        <v/>
      </c>
      <c r="R259" s="62"/>
      <c r="S259" s="63"/>
      <c r="T259" s="63"/>
      <c r="U259" s="63"/>
      <c r="V259" s="69"/>
      <c r="W259" s="69"/>
      <c r="X259" s="47"/>
      <c r="Y259" s="65"/>
    </row>
    <row r="260" spans="1:25">
      <c r="A260" s="66"/>
      <c r="B260" s="60"/>
      <c r="C260" s="66"/>
      <c r="D260" s="66"/>
      <c r="E260" s="59"/>
      <c r="F260" s="67"/>
      <c r="G260" s="66"/>
      <c r="H260" s="66"/>
      <c r="I260" s="66"/>
      <c r="J260" s="66"/>
      <c r="K260" s="66"/>
      <c r="L260" s="66"/>
      <c r="M260" s="66"/>
      <c r="N260" s="66"/>
      <c r="O260" s="66"/>
      <c r="P260" s="61"/>
      <c r="Q260" s="68" t="str">
        <f>IFERROR(VLOOKUP(A:A,#REF!,5,0),"")</f>
        <v/>
      </c>
      <c r="R260" s="62"/>
      <c r="S260" s="63"/>
      <c r="T260" s="63"/>
      <c r="U260" s="63"/>
      <c r="V260" s="69"/>
      <c r="W260" s="69"/>
      <c r="X260" s="47"/>
      <c r="Y260" s="65"/>
    </row>
    <row r="261" spans="1:25">
      <c r="A261" s="66"/>
      <c r="B261" s="60"/>
      <c r="C261" s="66"/>
      <c r="D261" s="66"/>
      <c r="E261" s="59"/>
      <c r="F261" s="67"/>
      <c r="G261" s="66"/>
      <c r="H261" s="66"/>
      <c r="I261" s="66"/>
      <c r="J261" s="66"/>
      <c r="K261" s="66"/>
      <c r="L261" s="66"/>
      <c r="M261" s="66"/>
      <c r="N261" s="66"/>
      <c r="O261" s="66"/>
      <c r="P261" s="61"/>
      <c r="Q261" s="68" t="str">
        <f>IFERROR(VLOOKUP(A:A,#REF!,5,0),"")</f>
        <v/>
      </c>
      <c r="R261" s="62"/>
      <c r="S261" s="63"/>
      <c r="T261" s="63"/>
      <c r="U261" s="63"/>
      <c r="V261" s="69"/>
      <c r="W261" s="69"/>
      <c r="X261" s="47"/>
      <c r="Y261" s="65"/>
    </row>
    <row r="262" spans="1:25">
      <c r="A262" s="66"/>
      <c r="B262" s="60"/>
      <c r="C262" s="66"/>
      <c r="D262" s="66"/>
      <c r="E262" s="59"/>
      <c r="F262" s="67"/>
      <c r="G262" s="66"/>
      <c r="H262" s="66"/>
      <c r="I262" s="66"/>
      <c r="J262" s="66"/>
      <c r="K262" s="66"/>
      <c r="L262" s="66"/>
      <c r="M262" s="66"/>
      <c r="N262" s="66"/>
      <c r="O262" s="66"/>
      <c r="P262" s="61"/>
      <c r="Q262" s="68" t="str">
        <f>IFERROR(VLOOKUP(A:A,#REF!,5,0),"")</f>
        <v/>
      </c>
      <c r="R262" s="62"/>
      <c r="S262" s="63"/>
      <c r="T262" s="63"/>
      <c r="U262" s="63"/>
      <c r="V262" s="69"/>
      <c r="W262" s="69"/>
      <c r="X262" s="47"/>
      <c r="Y262" s="65"/>
    </row>
    <row r="263" spans="1:25">
      <c r="A263" s="66"/>
      <c r="B263" s="60"/>
      <c r="C263" s="66"/>
      <c r="D263" s="66"/>
      <c r="E263" s="59"/>
      <c r="F263" s="67"/>
      <c r="G263" s="66"/>
      <c r="H263" s="66"/>
      <c r="I263" s="66"/>
      <c r="J263" s="66"/>
      <c r="K263" s="66"/>
      <c r="L263" s="66"/>
      <c r="M263" s="66"/>
      <c r="N263" s="66"/>
      <c r="O263" s="66"/>
      <c r="P263" s="61"/>
      <c r="Q263" s="68" t="str">
        <f>IFERROR(VLOOKUP(A:A,#REF!,5,0),"")</f>
        <v/>
      </c>
      <c r="R263" s="62"/>
      <c r="S263" s="63"/>
      <c r="T263" s="63"/>
      <c r="U263" s="63"/>
      <c r="V263" s="69"/>
      <c r="W263" s="69"/>
      <c r="X263" s="47"/>
      <c r="Y263" s="65"/>
    </row>
    <row r="264" spans="1:25">
      <c r="A264" s="66"/>
      <c r="B264" s="60"/>
      <c r="C264" s="66"/>
      <c r="D264" s="66"/>
      <c r="E264" s="59"/>
      <c r="F264" s="67"/>
      <c r="G264" s="66"/>
      <c r="H264" s="66"/>
      <c r="I264" s="66"/>
      <c r="J264" s="66"/>
      <c r="K264" s="66"/>
      <c r="L264" s="66"/>
      <c r="M264" s="66"/>
      <c r="N264" s="66"/>
      <c r="O264" s="66"/>
      <c r="P264" s="61"/>
      <c r="Q264" s="68" t="str">
        <f>IFERROR(VLOOKUP(A:A,#REF!,5,0),"")</f>
        <v/>
      </c>
      <c r="R264" s="62"/>
      <c r="S264" s="63"/>
      <c r="T264" s="63"/>
      <c r="U264" s="63"/>
      <c r="V264" s="69"/>
      <c r="W264" s="69"/>
      <c r="X264" s="47"/>
      <c r="Y264" s="65"/>
    </row>
    <row r="265" spans="1:25">
      <c r="A265" s="66"/>
      <c r="B265" s="60"/>
      <c r="C265" s="66"/>
      <c r="D265" s="66"/>
      <c r="E265" s="59"/>
      <c r="F265" s="67"/>
      <c r="G265" s="66"/>
      <c r="H265" s="66"/>
      <c r="I265" s="66"/>
      <c r="J265" s="66"/>
      <c r="K265" s="66"/>
      <c r="L265" s="66"/>
      <c r="M265" s="66"/>
      <c r="N265" s="66"/>
      <c r="O265" s="66"/>
      <c r="P265" s="61"/>
      <c r="Q265" s="68" t="str">
        <f>IFERROR(VLOOKUP(A:A,#REF!,5,0),"")</f>
        <v/>
      </c>
      <c r="R265" s="62"/>
      <c r="S265" s="63"/>
      <c r="T265" s="63"/>
      <c r="U265" s="63"/>
      <c r="V265" s="69"/>
      <c r="W265" s="69"/>
      <c r="X265" s="47"/>
      <c r="Y265" s="65"/>
    </row>
    <row r="266" spans="1:25">
      <c r="A266" s="66"/>
      <c r="B266" s="60"/>
      <c r="C266" s="66"/>
      <c r="D266" s="66"/>
      <c r="E266" s="59"/>
      <c r="F266" s="67"/>
      <c r="G266" s="66"/>
      <c r="H266" s="66"/>
      <c r="I266" s="66"/>
      <c r="J266" s="66"/>
      <c r="K266" s="66"/>
      <c r="L266" s="66"/>
      <c r="M266" s="66"/>
      <c r="N266" s="66"/>
      <c r="O266" s="66"/>
      <c r="P266" s="61"/>
      <c r="Q266" s="68" t="str">
        <f>IFERROR(VLOOKUP(A:A,#REF!,5,0),"")</f>
        <v/>
      </c>
      <c r="R266" s="62"/>
      <c r="S266" s="63"/>
      <c r="T266" s="63"/>
      <c r="U266" s="63"/>
      <c r="V266" s="69"/>
      <c r="W266" s="69"/>
      <c r="X266" s="47"/>
      <c r="Y266" s="65"/>
    </row>
    <row r="267" spans="1:25">
      <c r="A267" s="66"/>
      <c r="B267" s="60"/>
      <c r="C267" s="66"/>
      <c r="D267" s="66"/>
      <c r="E267" s="59"/>
      <c r="F267" s="67"/>
      <c r="G267" s="66"/>
      <c r="H267" s="66"/>
      <c r="I267" s="66"/>
      <c r="J267" s="66"/>
      <c r="K267" s="66"/>
      <c r="L267" s="66"/>
      <c r="M267" s="66"/>
      <c r="N267" s="66"/>
      <c r="O267" s="66"/>
      <c r="P267" s="61"/>
      <c r="Q267" s="68" t="str">
        <f>IFERROR(VLOOKUP(A:A,#REF!,5,0),"")</f>
        <v/>
      </c>
      <c r="R267" s="62"/>
      <c r="S267" s="63"/>
      <c r="T267" s="63"/>
      <c r="U267" s="63"/>
      <c r="V267" s="69"/>
      <c r="W267" s="69"/>
      <c r="X267" s="47"/>
      <c r="Y267" s="65"/>
    </row>
    <row r="268" spans="1:25">
      <c r="A268" s="66"/>
      <c r="B268" s="60"/>
      <c r="C268" s="66"/>
      <c r="D268" s="66"/>
      <c r="E268" s="59"/>
      <c r="F268" s="67"/>
      <c r="G268" s="66"/>
      <c r="H268" s="66"/>
      <c r="I268" s="66"/>
      <c r="J268" s="66"/>
      <c r="K268" s="66"/>
      <c r="L268" s="66"/>
      <c r="M268" s="66"/>
      <c r="N268" s="66"/>
      <c r="O268" s="66"/>
      <c r="P268" s="61"/>
      <c r="Q268" s="68" t="str">
        <f>IFERROR(VLOOKUP(A:A,#REF!,5,0),"")</f>
        <v/>
      </c>
      <c r="R268" s="62"/>
      <c r="S268" s="63"/>
      <c r="T268" s="63"/>
      <c r="U268" s="63"/>
      <c r="V268" s="69"/>
      <c r="W268" s="69"/>
      <c r="X268" s="47"/>
      <c r="Y268" s="65"/>
    </row>
    <row r="269" spans="1:25">
      <c r="A269" s="66"/>
      <c r="B269" s="60"/>
      <c r="C269" s="66"/>
      <c r="D269" s="66"/>
      <c r="E269" s="59"/>
      <c r="F269" s="67"/>
      <c r="G269" s="66"/>
      <c r="H269" s="66"/>
      <c r="I269" s="66"/>
      <c r="J269" s="66"/>
      <c r="K269" s="66"/>
      <c r="L269" s="66"/>
      <c r="M269" s="66"/>
      <c r="N269" s="66"/>
      <c r="O269" s="66"/>
      <c r="P269" s="61"/>
      <c r="Q269" s="68" t="str">
        <f>IFERROR(VLOOKUP(A:A,#REF!,5,0),"")</f>
        <v/>
      </c>
      <c r="R269" s="62"/>
      <c r="S269" s="63"/>
      <c r="T269" s="63"/>
      <c r="U269" s="63"/>
      <c r="V269" s="69"/>
      <c r="W269" s="69"/>
      <c r="X269" s="47"/>
      <c r="Y269" s="65"/>
    </row>
    <row r="270" spans="1:25">
      <c r="A270" s="66"/>
      <c r="B270" s="60"/>
      <c r="C270" s="66"/>
      <c r="D270" s="66"/>
      <c r="E270" s="59"/>
      <c r="F270" s="67"/>
      <c r="G270" s="66"/>
      <c r="H270" s="66"/>
      <c r="I270" s="66"/>
      <c r="J270" s="66"/>
      <c r="K270" s="66"/>
      <c r="L270" s="66"/>
      <c r="M270" s="66"/>
      <c r="N270" s="66"/>
      <c r="O270" s="66"/>
      <c r="P270" s="61"/>
      <c r="Q270" s="68" t="str">
        <f>IFERROR(VLOOKUP(A:A,#REF!,5,0),"")</f>
        <v/>
      </c>
      <c r="R270" s="62"/>
      <c r="S270" s="63"/>
      <c r="T270" s="63"/>
      <c r="U270" s="63"/>
      <c r="V270" s="69"/>
      <c r="W270" s="69"/>
      <c r="X270" s="47"/>
      <c r="Y270" s="65"/>
    </row>
    <row r="271" spans="1:25">
      <c r="A271" s="66"/>
      <c r="B271" s="60"/>
      <c r="C271" s="66"/>
      <c r="D271" s="66"/>
      <c r="E271" s="59"/>
      <c r="F271" s="67"/>
      <c r="G271" s="66"/>
      <c r="H271" s="66"/>
      <c r="I271" s="66"/>
      <c r="J271" s="66"/>
      <c r="K271" s="66"/>
      <c r="L271" s="66"/>
      <c r="M271" s="66"/>
      <c r="N271" s="66"/>
      <c r="O271" s="66"/>
      <c r="P271" s="61"/>
      <c r="Q271" s="68" t="str">
        <f>IFERROR(VLOOKUP(A:A,#REF!,5,0),"")</f>
        <v/>
      </c>
      <c r="R271" s="62"/>
      <c r="S271" s="63"/>
      <c r="T271" s="63"/>
      <c r="U271" s="63"/>
      <c r="V271" s="69"/>
      <c r="W271" s="69"/>
      <c r="X271" s="47"/>
      <c r="Y271" s="65"/>
    </row>
    <row r="272" spans="1:25">
      <c r="A272" s="66"/>
      <c r="B272" s="60"/>
      <c r="C272" s="66"/>
      <c r="D272" s="66"/>
      <c r="E272" s="59"/>
      <c r="F272" s="67"/>
      <c r="G272" s="66"/>
      <c r="H272" s="66"/>
      <c r="I272" s="66"/>
      <c r="J272" s="66"/>
      <c r="K272" s="66"/>
      <c r="L272" s="66"/>
      <c r="M272" s="66"/>
      <c r="N272" s="66"/>
      <c r="O272" s="66"/>
      <c r="P272" s="61"/>
      <c r="Q272" s="68" t="str">
        <f>IFERROR(VLOOKUP(A:A,#REF!,5,0),"")</f>
        <v/>
      </c>
      <c r="R272" s="62"/>
      <c r="S272" s="63"/>
      <c r="T272" s="63"/>
      <c r="U272" s="63"/>
      <c r="V272" s="69"/>
      <c r="W272" s="69"/>
      <c r="X272" s="47"/>
      <c r="Y272" s="65"/>
    </row>
    <row r="273" spans="1:25">
      <c r="A273" s="66"/>
      <c r="B273" s="60"/>
      <c r="C273" s="66"/>
      <c r="D273" s="66"/>
      <c r="E273" s="59"/>
      <c r="F273" s="67"/>
      <c r="G273" s="66"/>
      <c r="H273" s="66"/>
      <c r="I273" s="66"/>
      <c r="J273" s="66"/>
      <c r="K273" s="66"/>
      <c r="L273" s="66"/>
      <c r="M273" s="66"/>
      <c r="N273" s="66"/>
      <c r="O273" s="66"/>
      <c r="P273" s="61"/>
      <c r="Q273" s="68" t="str">
        <f>IFERROR(VLOOKUP(A:A,#REF!,5,0),"")</f>
        <v/>
      </c>
      <c r="R273" s="62"/>
      <c r="S273" s="63"/>
      <c r="T273" s="63"/>
      <c r="U273" s="63"/>
      <c r="V273" s="69"/>
      <c r="W273" s="69"/>
      <c r="X273" s="47"/>
      <c r="Y273" s="65"/>
    </row>
    <row r="274" spans="1:25">
      <c r="A274" s="66"/>
      <c r="B274" s="60"/>
      <c r="C274" s="66"/>
      <c r="D274" s="66"/>
      <c r="E274" s="59"/>
      <c r="F274" s="67"/>
      <c r="G274" s="66"/>
      <c r="H274" s="66"/>
      <c r="I274" s="66"/>
      <c r="J274" s="66"/>
      <c r="K274" s="66"/>
      <c r="L274" s="66"/>
      <c r="M274" s="66"/>
      <c r="N274" s="66"/>
      <c r="O274" s="66"/>
      <c r="P274" s="61"/>
      <c r="Q274" s="68" t="str">
        <f>IFERROR(VLOOKUP(A:A,#REF!,5,0),"")</f>
        <v/>
      </c>
      <c r="R274" s="62"/>
      <c r="S274" s="63"/>
      <c r="T274" s="63"/>
      <c r="U274" s="63"/>
      <c r="V274" s="69"/>
      <c r="W274" s="69"/>
      <c r="X274" s="47"/>
      <c r="Y274" s="65"/>
    </row>
    <row r="275" spans="1:25">
      <c r="A275" s="66"/>
      <c r="B275" s="60"/>
      <c r="C275" s="66"/>
      <c r="D275" s="66"/>
      <c r="E275" s="59"/>
      <c r="F275" s="67"/>
      <c r="G275" s="66"/>
      <c r="H275" s="66"/>
      <c r="I275" s="66"/>
      <c r="J275" s="66"/>
      <c r="K275" s="66"/>
      <c r="L275" s="66"/>
      <c r="M275" s="66"/>
      <c r="N275" s="66"/>
      <c r="O275" s="66"/>
      <c r="P275" s="61"/>
      <c r="Q275" s="68" t="str">
        <f>IFERROR(VLOOKUP(A:A,#REF!,5,0),"")</f>
        <v/>
      </c>
      <c r="R275" s="62"/>
      <c r="S275" s="63"/>
      <c r="T275" s="63"/>
      <c r="U275" s="63"/>
      <c r="V275" s="69"/>
      <c r="W275" s="69"/>
      <c r="X275" s="47"/>
      <c r="Y275" s="65"/>
    </row>
    <row r="276" spans="1:25">
      <c r="A276" s="66"/>
      <c r="B276" s="60"/>
      <c r="C276" s="66"/>
      <c r="D276" s="66"/>
      <c r="E276" s="59"/>
      <c r="F276" s="67"/>
      <c r="G276" s="66"/>
      <c r="H276" s="66"/>
      <c r="I276" s="66"/>
      <c r="J276" s="66"/>
      <c r="K276" s="66"/>
      <c r="L276" s="66"/>
      <c r="M276" s="66"/>
      <c r="N276" s="66"/>
      <c r="O276" s="66"/>
      <c r="P276" s="61"/>
      <c r="Q276" s="68" t="str">
        <f>IFERROR(VLOOKUP(A:A,#REF!,5,0),"")</f>
        <v/>
      </c>
      <c r="R276" s="62"/>
      <c r="S276" s="63"/>
      <c r="T276" s="63"/>
      <c r="U276" s="63"/>
      <c r="V276" s="69"/>
      <c r="W276" s="69"/>
      <c r="X276" s="47"/>
      <c r="Y276" s="65"/>
    </row>
    <row r="277" spans="1:25">
      <c r="A277" s="66"/>
      <c r="B277" s="60"/>
      <c r="C277" s="66"/>
      <c r="D277" s="66"/>
      <c r="E277" s="59"/>
      <c r="F277" s="67"/>
      <c r="G277" s="66"/>
      <c r="H277" s="66"/>
      <c r="I277" s="66"/>
      <c r="J277" s="66"/>
      <c r="K277" s="66"/>
      <c r="L277" s="66"/>
      <c r="M277" s="66"/>
      <c r="N277" s="66"/>
      <c r="O277" s="66"/>
      <c r="P277" s="61"/>
      <c r="Q277" s="68" t="str">
        <f>IFERROR(VLOOKUP(A:A,#REF!,5,0),"")</f>
        <v/>
      </c>
      <c r="R277" s="62"/>
      <c r="S277" s="63"/>
      <c r="T277" s="63"/>
      <c r="U277" s="63"/>
      <c r="V277" s="69"/>
      <c r="W277" s="69"/>
      <c r="X277" s="47"/>
      <c r="Y277" s="65"/>
    </row>
    <row r="278" spans="1:25">
      <c r="A278" s="66"/>
      <c r="B278" s="60"/>
      <c r="C278" s="66"/>
      <c r="D278" s="66"/>
      <c r="E278" s="59"/>
      <c r="F278" s="67"/>
      <c r="G278" s="66"/>
      <c r="H278" s="66"/>
      <c r="I278" s="66"/>
      <c r="J278" s="66"/>
      <c r="K278" s="66"/>
      <c r="L278" s="66"/>
      <c r="M278" s="66"/>
      <c r="N278" s="66"/>
      <c r="O278" s="66"/>
      <c r="P278" s="61"/>
      <c r="Q278" s="68" t="str">
        <f>IFERROR(VLOOKUP(A:A,#REF!,5,0),"")</f>
        <v/>
      </c>
      <c r="R278" s="62"/>
      <c r="S278" s="63"/>
      <c r="T278" s="63"/>
      <c r="U278" s="63"/>
      <c r="V278" s="69"/>
      <c r="W278" s="69"/>
      <c r="X278" s="47"/>
      <c r="Y278" s="65"/>
    </row>
    <row r="279" spans="1:25">
      <c r="A279" s="66"/>
      <c r="B279" s="60"/>
      <c r="C279" s="66"/>
      <c r="D279" s="66"/>
      <c r="E279" s="59"/>
      <c r="F279" s="67"/>
      <c r="G279" s="66"/>
      <c r="H279" s="66"/>
      <c r="I279" s="66"/>
      <c r="J279" s="66"/>
      <c r="K279" s="66"/>
      <c r="L279" s="66"/>
      <c r="M279" s="66"/>
      <c r="N279" s="66"/>
      <c r="O279" s="66"/>
      <c r="P279" s="61"/>
      <c r="Q279" s="68" t="str">
        <f>IFERROR(VLOOKUP(A:A,#REF!,5,0),"")</f>
        <v/>
      </c>
      <c r="R279" s="62"/>
      <c r="S279" s="63"/>
      <c r="T279" s="63"/>
      <c r="U279" s="63"/>
      <c r="V279" s="69"/>
      <c r="W279" s="69"/>
      <c r="X279" s="47"/>
      <c r="Y279" s="65"/>
    </row>
    <row r="280" spans="1:25">
      <c r="A280" s="66"/>
      <c r="B280" s="60"/>
      <c r="C280" s="66"/>
      <c r="D280" s="66"/>
      <c r="E280" s="59"/>
      <c r="F280" s="67"/>
      <c r="G280" s="66"/>
      <c r="H280" s="66"/>
      <c r="I280" s="66"/>
      <c r="J280" s="66"/>
      <c r="K280" s="66"/>
      <c r="L280" s="66"/>
      <c r="M280" s="66"/>
      <c r="N280" s="66"/>
      <c r="O280" s="66"/>
      <c r="P280" s="61"/>
      <c r="Q280" s="68" t="str">
        <f>IFERROR(VLOOKUP(A:A,#REF!,5,0),"")</f>
        <v/>
      </c>
      <c r="R280" s="62"/>
      <c r="S280" s="63"/>
      <c r="T280" s="63"/>
      <c r="U280" s="63"/>
      <c r="V280" s="69"/>
      <c r="W280" s="69"/>
      <c r="X280" s="47"/>
      <c r="Y280" s="65"/>
    </row>
    <row r="281" spans="1:25">
      <c r="A281" s="66"/>
      <c r="B281" s="60"/>
      <c r="C281" s="66"/>
      <c r="D281" s="66"/>
      <c r="E281" s="59"/>
      <c r="F281" s="67"/>
      <c r="G281" s="66"/>
      <c r="H281" s="66"/>
      <c r="I281" s="66"/>
      <c r="J281" s="66"/>
      <c r="K281" s="66"/>
      <c r="L281" s="66"/>
      <c r="M281" s="66"/>
      <c r="N281" s="66"/>
      <c r="O281" s="66"/>
      <c r="P281" s="61"/>
      <c r="Q281" s="68" t="str">
        <f>IFERROR(VLOOKUP(A:A,#REF!,5,0),"")</f>
        <v/>
      </c>
      <c r="R281" s="62"/>
      <c r="S281" s="63"/>
      <c r="T281" s="63"/>
      <c r="U281" s="63"/>
      <c r="V281" s="69"/>
      <c r="W281" s="69"/>
      <c r="X281" s="47"/>
      <c r="Y281" s="65"/>
    </row>
    <row r="282" spans="1:25">
      <c r="A282" s="66"/>
      <c r="B282" s="60"/>
      <c r="C282" s="66"/>
      <c r="D282" s="66"/>
      <c r="E282" s="59"/>
      <c r="F282" s="67"/>
      <c r="G282" s="66"/>
      <c r="H282" s="66"/>
      <c r="I282" s="66"/>
      <c r="J282" s="66"/>
      <c r="K282" s="66"/>
      <c r="L282" s="66"/>
      <c r="M282" s="66"/>
      <c r="N282" s="66"/>
      <c r="O282" s="66"/>
      <c r="P282" s="61"/>
      <c r="Q282" s="68" t="str">
        <f>IFERROR(VLOOKUP(A:A,#REF!,5,0),"")</f>
        <v/>
      </c>
      <c r="R282" s="62"/>
      <c r="S282" s="63"/>
      <c r="T282" s="63"/>
      <c r="U282" s="63"/>
      <c r="V282" s="69"/>
      <c r="W282" s="69"/>
      <c r="X282" s="47"/>
      <c r="Y282" s="65"/>
    </row>
    <row r="283" spans="1:25">
      <c r="A283" s="66"/>
      <c r="B283" s="60"/>
      <c r="C283" s="66"/>
      <c r="D283" s="66"/>
      <c r="E283" s="59"/>
      <c r="F283" s="67"/>
      <c r="G283" s="66"/>
      <c r="H283" s="66"/>
      <c r="I283" s="66"/>
      <c r="J283" s="66"/>
      <c r="K283" s="66"/>
      <c r="L283" s="66"/>
      <c r="M283" s="66"/>
      <c r="N283" s="66"/>
      <c r="O283" s="66"/>
      <c r="P283" s="61"/>
      <c r="Q283" s="68" t="str">
        <f>IFERROR(VLOOKUP(A:A,#REF!,5,0),"")</f>
        <v/>
      </c>
      <c r="R283" s="62"/>
      <c r="S283" s="63"/>
      <c r="T283" s="63"/>
      <c r="U283" s="63"/>
      <c r="V283" s="69"/>
      <c r="W283" s="69"/>
      <c r="X283" s="47"/>
      <c r="Y283" s="65"/>
    </row>
    <row r="284" spans="1:25">
      <c r="A284" s="66"/>
      <c r="B284" s="60"/>
      <c r="C284" s="66"/>
      <c r="D284" s="66"/>
      <c r="E284" s="59"/>
      <c r="F284" s="67"/>
      <c r="G284" s="66"/>
      <c r="H284" s="66"/>
      <c r="I284" s="66"/>
      <c r="J284" s="66"/>
      <c r="K284" s="66"/>
      <c r="L284" s="66"/>
      <c r="M284" s="66"/>
      <c r="N284" s="66"/>
      <c r="O284" s="66"/>
      <c r="P284" s="61"/>
      <c r="Q284" s="68" t="str">
        <f>IFERROR(VLOOKUP(A:A,#REF!,5,0),"")</f>
        <v/>
      </c>
      <c r="R284" s="62"/>
      <c r="S284" s="63"/>
      <c r="T284" s="63"/>
      <c r="U284" s="63"/>
      <c r="V284" s="69"/>
      <c r="W284" s="69"/>
      <c r="X284" s="47"/>
      <c r="Y284" s="65"/>
    </row>
    <row r="285" spans="1:25">
      <c r="A285" s="66"/>
      <c r="B285" s="60"/>
      <c r="C285" s="66"/>
      <c r="D285" s="66"/>
      <c r="E285" s="59"/>
      <c r="F285" s="67"/>
      <c r="G285" s="66"/>
      <c r="H285" s="66"/>
      <c r="I285" s="66"/>
      <c r="J285" s="66"/>
      <c r="K285" s="66"/>
      <c r="L285" s="66"/>
      <c r="M285" s="66"/>
      <c r="N285" s="66"/>
      <c r="O285" s="66"/>
      <c r="P285" s="61"/>
      <c r="Q285" s="68" t="str">
        <f>IFERROR(VLOOKUP(A:A,#REF!,5,0),"")</f>
        <v/>
      </c>
      <c r="R285" s="62"/>
      <c r="S285" s="63"/>
      <c r="T285" s="63"/>
      <c r="U285" s="63"/>
      <c r="V285" s="69"/>
      <c r="W285" s="69"/>
      <c r="X285" s="47"/>
      <c r="Y285" s="65"/>
    </row>
    <row r="286" spans="1:25">
      <c r="A286" s="66"/>
      <c r="B286" s="60"/>
      <c r="C286" s="66"/>
      <c r="D286" s="66"/>
      <c r="E286" s="59"/>
      <c r="F286" s="67"/>
      <c r="G286" s="66"/>
      <c r="H286" s="66"/>
      <c r="I286" s="66"/>
      <c r="J286" s="66"/>
      <c r="K286" s="66"/>
      <c r="L286" s="66"/>
      <c r="M286" s="66"/>
      <c r="N286" s="66"/>
      <c r="O286" s="66"/>
      <c r="P286" s="61"/>
      <c r="Q286" s="68" t="str">
        <f>IFERROR(VLOOKUP(A:A,#REF!,5,0),"")</f>
        <v/>
      </c>
      <c r="R286" s="62"/>
      <c r="S286" s="63"/>
      <c r="T286" s="63"/>
      <c r="U286" s="63"/>
      <c r="V286" s="69"/>
      <c r="W286" s="69"/>
      <c r="X286" s="47"/>
      <c r="Y286" s="65"/>
    </row>
    <row r="287" spans="1:25">
      <c r="A287" s="66"/>
      <c r="B287" s="60"/>
      <c r="C287" s="66"/>
      <c r="D287" s="66"/>
      <c r="E287" s="59"/>
      <c r="F287" s="67"/>
      <c r="G287" s="66"/>
      <c r="H287" s="66"/>
      <c r="I287" s="66"/>
      <c r="J287" s="66"/>
      <c r="K287" s="66"/>
      <c r="L287" s="66"/>
      <c r="M287" s="66"/>
      <c r="N287" s="66"/>
      <c r="O287" s="66"/>
      <c r="P287" s="61"/>
      <c r="Q287" s="68" t="str">
        <f>IFERROR(VLOOKUP(A:A,#REF!,5,0),"")</f>
        <v/>
      </c>
      <c r="R287" s="62"/>
      <c r="S287" s="63"/>
      <c r="T287" s="63"/>
      <c r="U287" s="63"/>
      <c r="V287" s="69"/>
      <c r="W287" s="69"/>
      <c r="X287" s="47"/>
      <c r="Y287" s="65"/>
    </row>
    <row r="288" spans="1:25">
      <c r="A288" s="66"/>
      <c r="B288" s="60"/>
      <c r="C288" s="66"/>
      <c r="D288" s="66"/>
      <c r="E288" s="59"/>
      <c r="F288" s="67"/>
      <c r="G288" s="66"/>
      <c r="H288" s="66"/>
      <c r="I288" s="66"/>
      <c r="J288" s="66"/>
      <c r="K288" s="66"/>
      <c r="L288" s="66"/>
      <c r="M288" s="66"/>
      <c r="N288" s="66"/>
      <c r="O288" s="66"/>
      <c r="P288" s="61"/>
      <c r="Q288" s="68" t="str">
        <f>IFERROR(VLOOKUP(A:A,#REF!,5,0),"")</f>
        <v/>
      </c>
      <c r="R288" s="62"/>
      <c r="S288" s="63"/>
      <c r="T288" s="63"/>
      <c r="U288" s="63"/>
      <c r="V288" s="69"/>
      <c r="W288" s="69"/>
      <c r="X288" s="47"/>
      <c r="Y288" s="65"/>
    </row>
    <row r="289" spans="1:25">
      <c r="A289" s="66"/>
      <c r="B289" s="60"/>
      <c r="C289" s="66"/>
      <c r="D289" s="66"/>
      <c r="E289" s="59"/>
      <c r="F289" s="67"/>
      <c r="G289" s="66"/>
      <c r="H289" s="66"/>
      <c r="I289" s="66"/>
      <c r="J289" s="66"/>
      <c r="K289" s="66"/>
      <c r="L289" s="66"/>
      <c r="M289" s="66"/>
      <c r="N289" s="66"/>
      <c r="O289" s="66"/>
      <c r="P289" s="61"/>
      <c r="Q289" s="68" t="str">
        <f>IFERROR(VLOOKUP(A:A,#REF!,5,0),"")</f>
        <v/>
      </c>
      <c r="R289" s="62"/>
      <c r="S289" s="63"/>
      <c r="T289" s="63"/>
      <c r="U289" s="63"/>
      <c r="V289" s="69"/>
      <c r="W289" s="69"/>
      <c r="X289" s="47"/>
      <c r="Y289" s="65"/>
    </row>
    <row r="290" spans="1:25">
      <c r="A290" s="66"/>
      <c r="B290" s="60"/>
      <c r="C290" s="66"/>
      <c r="D290" s="66"/>
      <c r="E290" s="59"/>
      <c r="F290" s="67"/>
      <c r="G290" s="66"/>
      <c r="H290" s="66"/>
      <c r="I290" s="66"/>
      <c r="J290" s="66"/>
      <c r="K290" s="66"/>
      <c r="L290" s="66"/>
      <c r="M290" s="66"/>
      <c r="N290" s="66"/>
      <c r="O290" s="66"/>
      <c r="P290" s="61"/>
      <c r="Q290" s="68" t="str">
        <f>IFERROR(VLOOKUP(A:A,#REF!,5,0),"")</f>
        <v/>
      </c>
      <c r="R290" s="62"/>
      <c r="S290" s="63"/>
      <c r="T290" s="63"/>
      <c r="U290" s="63"/>
      <c r="V290" s="69"/>
      <c r="W290" s="69"/>
      <c r="X290" s="47"/>
      <c r="Y290" s="65"/>
    </row>
    <row r="291" spans="1:25">
      <c r="A291" s="66"/>
      <c r="B291" s="60"/>
      <c r="C291" s="66"/>
      <c r="D291" s="66"/>
      <c r="E291" s="59"/>
      <c r="F291" s="67"/>
      <c r="G291" s="66"/>
      <c r="H291" s="66"/>
      <c r="I291" s="66"/>
      <c r="J291" s="66"/>
      <c r="K291" s="66"/>
      <c r="L291" s="66"/>
      <c r="M291" s="66"/>
      <c r="N291" s="66"/>
      <c r="O291" s="66"/>
      <c r="P291" s="61"/>
      <c r="Q291" s="68" t="str">
        <f>IFERROR(VLOOKUP(A:A,#REF!,5,0),"")</f>
        <v/>
      </c>
      <c r="R291" s="62"/>
      <c r="S291" s="63"/>
      <c r="T291" s="63"/>
      <c r="U291" s="63"/>
      <c r="V291" s="69"/>
      <c r="W291" s="69"/>
      <c r="X291" s="47"/>
      <c r="Y291" s="65"/>
    </row>
    <row r="292" spans="1:25">
      <c r="A292" s="66"/>
      <c r="B292" s="60"/>
      <c r="C292" s="66"/>
      <c r="D292" s="66"/>
      <c r="E292" s="59"/>
      <c r="F292" s="67"/>
      <c r="G292" s="66"/>
      <c r="H292" s="66"/>
      <c r="I292" s="66"/>
      <c r="J292" s="66"/>
      <c r="K292" s="66"/>
      <c r="L292" s="66"/>
      <c r="M292" s="66"/>
      <c r="N292" s="66"/>
      <c r="O292" s="66"/>
      <c r="P292" s="61"/>
      <c r="Q292" s="68" t="str">
        <f>IFERROR(VLOOKUP(A:A,#REF!,5,0),"")</f>
        <v/>
      </c>
      <c r="R292" s="62"/>
      <c r="S292" s="63"/>
      <c r="T292" s="63"/>
      <c r="U292" s="63"/>
      <c r="V292" s="69"/>
      <c r="W292" s="69"/>
      <c r="X292" s="47"/>
      <c r="Y292" s="65"/>
    </row>
    <row r="293" spans="1:25">
      <c r="A293" s="66"/>
      <c r="B293" s="60"/>
      <c r="C293" s="66"/>
      <c r="D293" s="66"/>
      <c r="E293" s="59"/>
      <c r="F293" s="67"/>
      <c r="G293" s="66"/>
      <c r="H293" s="66"/>
      <c r="I293" s="66"/>
      <c r="J293" s="66"/>
      <c r="K293" s="66"/>
      <c r="L293" s="66"/>
      <c r="M293" s="66"/>
      <c r="N293" s="66"/>
      <c r="O293" s="66"/>
      <c r="P293" s="61"/>
      <c r="Q293" s="68" t="str">
        <f>IFERROR(VLOOKUP(A:A,#REF!,5,0),"")</f>
        <v/>
      </c>
      <c r="R293" s="62"/>
      <c r="S293" s="63"/>
      <c r="T293" s="63"/>
      <c r="U293" s="63"/>
      <c r="V293" s="69"/>
      <c r="W293" s="69"/>
      <c r="X293" s="47"/>
      <c r="Y293" s="65"/>
    </row>
    <row r="294" spans="1:25">
      <c r="A294" s="66"/>
      <c r="B294" s="60"/>
      <c r="C294" s="66"/>
      <c r="D294" s="66"/>
      <c r="E294" s="59"/>
      <c r="F294" s="67"/>
      <c r="G294" s="66"/>
      <c r="H294" s="66"/>
      <c r="I294" s="66"/>
      <c r="J294" s="66"/>
      <c r="K294" s="66"/>
      <c r="L294" s="66"/>
      <c r="M294" s="66"/>
      <c r="N294" s="66"/>
      <c r="O294" s="66"/>
      <c r="P294" s="61"/>
      <c r="Q294" s="68" t="str">
        <f>IFERROR(VLOOKUP(A:A,#REF!,5,0),"")</f>
        <v/>
      </c>
      <c r="R294" s="62"/>
      <c r="S294" s="63"/>
      <c r="T294" s="63"/>
      <c r="U294" s="63"/>
      <c r="V294" s="69"/>
      <c r="W294" s="69"/>
      <c r="X294" s="47"/>
      <c r="Y294" s="65"/>
    </row>
    <row r="295" spans="1:25">
      <c r="A295" s="70"/>
      <c r="B295" s="71"/>
      <c r="C295" s="70"/>
      <c r="D295" s="70"/>
      <c r="E295" s="72"/>
      <c r="F295" s="73"/>
      <c r="G295" s="70"/>
      <c r="H295" s="70"/>
      <c r="I295" s="70"/>
      <c r="J295" s="70"/>
      <c r="K295" s="70"/>
      <c r="L295" s="70"/>
      <c r="M295" s="70"/>
      <c r="N295" s="70"/>
      <c r="O295" s="70"/>
      <c r="P295" s="74"/>
      <c r="Q295" s="75" t="str">
        <f>IFERROR(VLOOKUP(A:A,#REF!,5,0),"")</f>
        <v/>
      </c>
      <c r="R295" s="76"/>
      <c r="S295" s="77"/>
      <c r="T295" s="77"/>
      <c r="U295" s="77"/>
      <c r="V295" s="64"/>
      <c r="W295" s="64"/>
      <c r="X295" s="78"/>
      <c r="Y295" s="79"/>
    </row>
  </sheetData>
  <conditionalFormatting sqref="C167:C1048576 C1:C4">
    <cfRule type="duplicateValues" dxfId="38" priority="385"/>
  </conditionalFormatting>
  <conditionalFormatting sqref="F167:F295">
    <cfRule type="duplicateValues" dxfId="37" priority="395"/>
  </conditionalFormatting>
  <conditionalFormatting sqref="G134:G166 F3:F130">
    <cfRule type="duplicateValues" dxfId="36" priority="617"/>
  </conditionalFormatting>
  <conditionalFormatting sqref="A134:A166">
    <cfRule type="duplicateValues" dxfId="35" priority="619"/>
  </conditionalFormatting>
  <conditionalFormatting sqref="A129:A200">
    <cfRule type="duplicateValues" dxfId="34" priority="652"/>
  </conditionalFormatting>
  <conditionalFormatting sqref="A3 A129:A200">
    <cfRule type="duplicateValues" dxfId="33" priority="654"/>
  </conditionalFormatting>
  <conditionalFormatting sqref="F131:F166">
    <cfRule type="duplicateValues" dxfId="32" priority="656"/>
  </conditionalFormatting>
  <conditionalFormatting sqref="A3 A129:A295">
    <cfRule type="duplicateValues" dxfId="31" priority="657"/>
  </conditionalFormatting>
  <conditionalFormatting sqref="F3:F295">
    <cfRule type="duplicateValues" dxfId="30" priority="659"/>
  </conditionalFormatting>
  <conditionalFormatting sqref="F3:F203">
    <cfRule type="duplicateValues" dxfId="29" priority="2"/>
  </conditionalFormatting>
  <conditionalFormatting sqref="C5:C128">
    <cfRule type="duplicateValues" dxfId="28" priority="1"/>
  </conditionalFormatting>
  <pageMargins left="0.70866141732283472" right="0.70866141732283472" top="0.74803149606299213" bottom="0.74803149606299213" header="0.31496062992125984" footer="0.31496062992125984"/>
  <pageSetup paperSize="9" scale="14" fitToWidth="2" orientation="landscape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E3:P25"/>
  <sheetViews>
    <sheetView tabSelected="1" workbookViewId="0">
      <selection activeCell="H5" sqref="H5"/>
    </sheetView>
  </sheetViews>
  <sheetFormatPr baseColWidth="10" defaultColWidth="8.7265625" defaultRowHeight="14.5"/>
  <cols>
    <col min="7" max="7" width="10.1796875" customWidth="1"/>
  </cols>
  <sheetData>
    <row r="3" spans="5:16">
      <c r="P3" t="s">
        <v>9</v>
      </c>
    </row>
    <row r="4" spans="5:16">
      <c r="P4" t="s">
        <v>8</v>
      </c>
    </row>
    <row r="5" spans="5:16">
      <c r="F5" s="1" t="s">
        <v>32</v>
      </c>
      <c r="G5" s="121" t="s">
        <v>9</v>
      </c>
      <c r="H5" s="11">
        <f>MATCH(G5,Wallboard!2:2,)</f>
        <v>28</v>
      </c>
      <c r="P5" t="s">
        <v>5</v>
      </c>
    </row>
    <row r="6" spans="5:16">
      <c r="E6">
        <v>1</v>
      </c>
      <c r="F6">
        <f ca="1">IFERROR(MATCH(E6,OFFSET(Wallboard!$A$1,1,$H$5,COUNTA(Wallboard!A:A)),0),"")</f>
        <v>50</v>
      </c>
      <c r="G6">
        <f ca="1">IF(F6&lt;&gt;"",INDEX(Wallboard!F:F,F6+1),"")</f>
        <v>2503120</v>
      </c>
      <c r="P6" t="s">
        <v>7</v>
      </c>
    </row>
    <row r="7" spans="5:16">
      <c r="E7">
        <v>2</v>
      </c>
      <c r="F7">
        <f ca="1">IFERROR(MATCH(E7,OFFSET(Wallboard!$A$1,1,$H$5,COUNTA(Wallboard!A:A)),0),"")</f>
        <v>64</v>
      </c>
      <c r="G7">
        <f ca="1">IF(F7&lt;&gt;"",INDEX(Wallboard!F:F,F7+1),"")</f>
        <v>2503082</v>
      </c>
      <c r="P7" t="s">
        <v>6</v>
      </c>
    </row>
    <row r="8" spans="5:16">
      <c r="E8">
        <v>3</v>
      </c>
      <c r="F8" t="str">
        <f ca="1">IFERROR(MATCH(E8,OFFSET(Wallboard!$A$1,1,$H$5,COUNTA(Wallboard!A:A)),0),"")</f>
        <v/>
      </c>
      <c r="G8" t="str">
        <f ca="1">IF(F8&lt;&gt;"",INDEX(Wallboard!F:F,F8+1),"")</f>
        <v/>
      </c>
      <c r="P8" t="s">
        <v>4</v>
      </c>
    </row>
    <row r="9" spans="5:16">
      <c r="E9">
        <v>4</v>
      </c>
      <c r="F9" t="str">
        <f ca="1">IFERROR(MATCH(E9,OFFSET(Wallboard!$A$1,1,$H$5,COUNTA(Wallboard!A:A)),0),"")</f>
        <v/>
      </c>
      <c r="G9" t="str">
        <f ca="1">IF(F9&lt;&gt;"",INDEX(Wallboard!F:F,F9+1),"")</f>
        <v/>
      </c>
      <c r="P9" t="s">
        <v>31</v>
      </c>
    </row>
    <row r="10" spans="5:16">
      <c r="E10">
        <v>5</v>
      </c>
      <c r="F10" t="str">
        <f ca="1">IFERROR(MATCH(E10,OFFSET(Wallboard!$A$1,1,$H$5,COUNTA(Wallboard!A:A)),0),"")</f>
        <v/>
      </c>
      <c r="G10" t="str">
        <f ca="1">IF(F10&lt;&gt;"",INDEX(Wallboard!F:F,F10+1),"")</f>
        <v/>
      </c>
    </row>
    <row r="11" spans="5:16">
      <c r="E11">
        <v>6</v>
      </c>
      <c r="F11" t="str">
        <f ca="1">IFERROR(MATCH(E11,OFFSET(Wallboard!$A$1,1,$H$5,COUNTA(Wallboard!A:A)),0),"")</f>
        <v/>
      </c>
      <c r="G11" t="str">
        <f ca="1">IF(F11&lt;&gt;"",INDEX(Wallboard!F:F,F11+1),"")</f>
        <v/>
      </c>
    </row>
    <row r="12" spans="5:16">
      <c r="E12">
        <v>7</v>
      </c>
      <c r="F12" t="str">
        <f ca="1">IFERROR(MATCH(E12,OFFSET(Wallboard!$A$1,1,$H$5,COUNTA(Wallboard!A:A)),0),"")</f>
        <v/>
      </c>
      <c r="G12" t="str">
        <f ca="1">IF(F12&lt;&gt;"",INDEX(Wallboard!F:F,F12+1),"")</f>
        <v/>
      </c>
    </row>
    <row r="13" spans="5:16">
      <c r="E13">
        <v>8</v>
      </c>
      <c r="F13" t="str">
        <f ca="1">IFERROR(MATCH(E13,OFFSET(Wallboard!$A$1,1,$H$5,COUNTA(Wallboard!A:A)),0),"")</f>
        <v/>
      </c>
      <c r="G13" t="str">
        <f ca="1">IF(F13&lt;&gt;"",INDEX(Wallboard!F:F,F13+1),"")</f>
        <v/>
      </c>
    </row>
    <row r="14" spans="5:16">
      <c r="E14">
        <v>9</v>
      </c>
      <c r="F14" t="str">
        <f ca="1">IFERROR(MATCH(E14,OFFSET(Wallboard!$A$1,1,$H$5,COUNTA(Wallboard!A:A)),0),"")</f>
        <v/>
      </c>
      <c r="G14" t="str">
        <f ca="1">IF(F14&lt;&gt;"",INDEX(Wallboard!F:F,F14+1),"")</f>
        <v/>
      </c>
    </row>
    <row r="15" spans="5:16">
      <c r="E15">
        <v>10</v>
      </c>
      <c r="F15" t="str">
        <f ca="1">IFERROR(MATCH(E15,OFFSET(Wallboard!$A$1,1,$H$5,COUNTA(Wallboard!A:A)),0),"")</f>
        <v/>
      </c>
      <c r="G15" t="str">
        <f ca="1">IF(F15&lt;&gt;"",INDEX(Wallboard!F:F,F15+1),"")</f>
        <v/>
      </c>
    </row>
    <row r="16" spans="5:16">
      <c r="E16">
        <v>11</v>
      </c>
      <c r="F16" t="str">
        <f ca="1">IFERROR(MATCH(E16,OFFSET(Wallboard!$A$1,1,$H$5,COUNTA(Wallboard!A:A)),0),"")</f>
        <v/>
      </c>
      <c r="G16" t="str">
        <f ca="1">IF(F16&lt;&gt;"",INDEX(Wallboard!F:F,F16+1),"")</f>
        <v/>
      </c>
    </row>
    <row r="17" spans="5:7">
      <c r="E17">
        <v>12</v>
      </c>
      <c r="F17" t="str">
        <f ca="1">IFERROR(MATCH(E17,OFFSET(Wallboard!$A$1,1,$H$5,COUNTA(Wallboard!A:A)),0),"")</f>
        <v/>
      </c>
      <c r="G17" t="str">
        <f ca="1">IF(F17&lt;&gt;"",INDEX(Wallboard!F:F,F17+1),"")</f>
        <v/>
      </c>
    </row>
    <row r="18" spans="5:7">
      <c r="E18">
        <v>13</v>
      </c>
      <c r="F18" t="str">
        <f ca="1">IFERROR(MATCH(E18,OFFSET(Wallboard!$A$1,1,$H$5,COUNTA(Wallboard!A:A)),0),"")</f>
        <v/>
      </c>
      <c r="G18" t="str">
        <f ca="1">IF(F18&lt;&gt;"",INDEX(Wallboard!F:F,F18+1),"")</f>
        <v/>
      </c>
    </row>
    <row r="19" spans="5:7">
      <c r="E19">
        <v>14</v>
      </c>
      <c r="F19" t="str">
        <f ca="1">IFERROR(MATCH(E19,OFFSET(Wallboard!$A$1,1,$H$5,COUNTA(Wallboard!A:A)),0),"")</f>
        <v/>
      </c>
      <c r="G19" t="str">
        <f ca="1">IF(F19&lt;&gt;"",INDEX(Wallboard!F:F,F19+1),"")</f>
        <v/>
      </c>
    </row>
    <row r="20" spans="5:7">
      <c r="E20">
        <v>15</v>
      </c>
      <c r="F20" t="str">
        <f ca="1">IFERROR(MATCH(E20,OFFSET(Wallboard!$A$1,1,$H$5,COUNTA(Wallboard!A:A)),0),"")</f>
        <v/>
      </c>
      <c r="G20" t="str">
        <f ca="1">IF(F20&lt;&gt;"",INDEX(Wallboard!F:F,F20+1),"")</f>
        <v/>
      </c>
    </row>
    <row r="21" spans="5:7">
      <c r="E21">
        <v>16</v>
      </c>
      <c r="F21" t="str">
        <f ca="1">IFERROR(MATCH(E21,OFFSET(Wallboard!$A$1,1,$H$5,COUNTA(Wallboard!A:A)),0),"")</f>
        <v/>
      </c>
      <c r="G21" t="str">
        <f ca="1">IF(F21&lt;&gt;"",INDEX(Wallboard!F:F,F21+1),"")</f>
        <v/>
      </c>
    </row>
    <row r="22" spans="5:7">
      <c r="E22">
        <v>17</v>
      </c>
      <c r="F22" t="str">
        <f ca="1">IFERROR(MATCH(E22,OFFSET(Wallboard!$A$1,1,$H$5,COUNTA(Wallboard!A:A)),0),"")</f>
        <v/>
      </c>
      <c r="G22" t="str">
        <f ca="1">IF(F22&lt;&gt;"",INDEX(Wallboard!F:F,F22+1),"")</f>
        <v/>
      </c>
    </row>
    <row r="23" spans="5:7">
      <c r="E23">
        <v>18</v>
      </c>
      <c r="F23" t="str">
        <f ca="1">IFERROR(MATCH(E23,OFFSET(Wallboard!$A$1,1,$H$5,COUNTA(Wallboard!A:A)),0),"")</f>
        <v/>
      </c>
      <c r="G23" t="str">
        <f ca="1">IF(F23&lt;&gt;"",INDEX(Wallboard!F:F,F23+1),"")</f>
        <v/>
      </c>
    </row>
    <row r="24" spans="5:7">
      <c r="E24">
        <v>19</v>
      </c>
      <c r="F24" t="str">
        <f ca="1">IFERROR(MATCH(E24,OFFSET(Wallboard!$A$1,1,$H$5,COUNTA(Wallboard!A:A)),0),"")</f>
        <v/>
      </c>
      <c r="G24" t="str">
        <f ca="1">IF(F24&lt;&gt;"",INDEX(Wallboard!F:F,F24+1),"")</f>
        <v/>
      </c>
    </row>
    <row r="25" spans="5:7">
      <c r="E25">
        <v>20</v>
      </c>
      <c r="F25" t="str">
        <f ca="1">IFERROR(MATCH(E25,OFFSET(Wallboard!$A$1,1,$H$5,COUNTA(Wallboard!A:A)),0),"")</f>
        <v/>
      </c>
      <c r="G25" t="str">
        <f ca="1">IF(F25&lt;&gt;"",INDEX(Wallboard!F:F,F25+1),"")</f>
        <v/>
      </c>
    </row>
  </sheetData>
  <dataValidations count="1">
    <dataValidation type="list" allowBlank="1" showInputMessage="1" showErrorMessage="1" sqref="G5">
      <formula1>Tabsem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Wallboard</vt:lpstr>
      <vt:lpstr>Postes</vt:lpstr>
      <vt:lpstr>Tabsem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Michel</cp:lastModifiedBy>
  <cp:lastPrinted>2018-01-08T12:03:50Z</cp:lastPrinted>
  <dcterms:created xsi:type="dcterms:W3CDTF">2016-02-28T14:16:32Z</dcterms:created>
  <dcterms:modified xsi:type="dcterms:W3CDTF">2018-01-15T11:07:15Z</dcterms:modified>
</cp:coreProperties>
</file>