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060"/>
  </bookViews>
  <sheets>
    <sheet name="Jours 01.2015" sheetId="1" r:id="rId1"/>
    <sheet name="Mois 01.2015" sheetId="32" r:id="rId2"/>
    <sheet name="Comptable 01.2015" sheetId="5" r:id="rId3"/>
  </sheets>
  <definedNames>
    <definedName name="_xlnm.Print_Titles" localSheetId="0">'Jours 01.2015'!$A:$A</definedName>
  </definedNames>
  <calcPr calcId="152511"/>
</workbook>
</file>

<file path=xl/calcChain.xml><?xml version="1.0" encoding="utf-8"?>
<calcChain xmlns="http://schemas.openxmlformats.org/spreadsheetml/2006/main">
  <c r="B1" i="5" l="1"/>
  <c r="B1" i="1"/>
  <c r="F1" i="32" l="1"/>
  <c r="B1" i="32"/>
  <c r="AK4" i="32"/>
  <c r="G1" i="32" l="1"/>
  <c r="D2" i="1"/>
  <c r="L2" i="5"/>
  <c r="Z4" i="32"/>
  <c r="W4" i="32"/>
  <c r="T4" i="32"/>
  <c r="T5" i="32" s="1"/>
  <c r="T6" i="32" s="1"/>
  <c r="T7" i="32" s="1"/>
  <c r="T8" i="32" s="1"/>
  <c r="T9" i="32" s="1"/>
  <c r="T10" i="32" s="1"/>
  <c r="T11" i="32" s="1"/>
  <c r="T12" i="32" s="1"/>
  <c r="T13" i="32" s="1"/>
  <c r="T14" i="32" s="1"/>
  <c r="T15" i="32" s="1"/>
  <c r="T16" i="32" s="1"/>
  <c r="T17" i="32" s="1"/>
  <c r="T18" i="32" s="1"/>
  <c r="T19" i="32" s="1"/>
  <c r="T20" i="32" s="1"/>
  <c r="T21" i="32" s="1"/>
  <c r="T22" i="32" s="1"/>
  <c r="T23" i="32" s="1"/>
  <c r="T24" i="32" s="1"/>
  <c r="T25" i="32" s="1"/>
  <c r="T26" i="32" s="1"/>
  <c r="T27" i="32" s="1"/>
  <c r="T28" i="32" s="1"/>
  <c r="T29" i="32" s="1"/>
  <c r="T30" i="32" s="1"/>
  <c r="T31" i="32" s="1"/>
  <c r="T32" i="32" s="1"/>
  <c r="T33" i="32" s="1"/>
  <c r="T34" i="32" s="1"/>
  <c r="T36" i="32" s="1"/>
  <c r="W5" i="32"/>
  <c r="W6" i="32" s="1"/>
  <c r="W7" i="32" s="1"/>
  <c r="W8" i="32" s="1"/>
  <c r="W9" i="32" s="1"/>
  <c r="W10" i="32" s="1"/>
  <c r="W11" i="32" s="1"/>
  <c r="W12" i="32" s="1"/>
  <c r="W13" i="32" s="1"/>
  <c r="W14" i="32" s="1"/>
  <c r="W15" i="32" s="1"/>
  <c r="W16" i="32" s="1"/>
  <c r="W17" i="32" s="1"/>
  <c r="W18" i="32" s="1"/>
  <c r="W19" i="32" s="1"/>
  <c r="W20" i="32" s="1"/>
  <c r="W21" i="32" s="1"/>
  <c r="W22" i="32" s="1"/>
  <c r="W23" i="32" s="1"/>
  <c r="W24" i="32" s="1"/>
  <c r="W25" i="32" s="1"/>
  <c r="W26" i="32" s="1"/>
  <c r="W27" i="32" s="1"/>
  <c r="W28" i="32" s="1"/>
  <c r="W29" i="32" s="1"/>
  <c r="W30" i="32" s="1"/>
  <c r="W31" i="32" s="1"/>
  <c r="W32" i="32" s="1"/>
  <c r="W33" i="32" s="1"/>
  <c r="W34" i="32" s="1"/>
  <c r="W36" i="32" s="1"/>
  <c r="Z5" i="32"/>
  <c r="Z6" i="32" s="1"/>
  <c r="Z7" i="32" s="1"/>
  <c r="Z8" i="32" s="1"/>
  <c r="Z9" i="32" s="1"/>
  <c r="Z10" i="32" s="1"/>
  <c r="Z11" i="32" s="1"/>
  <c r="Z12" i="32" s="1"/>
  <c r="Z13" i="32" s="1"/>
  <c r="Z14" i="32" s="1"/>
  <c r="Z15" i="32" s="1"/>
  <c r="Z16" i="32" s="1"/>
  <c r="Z17" i="32" s="1"/>
  <c r="Z18" i="32" s="1"/>
  <c r="Z19" i="32" s="1"/>
  <c r="Z20" i="32" s="1"/>
  <c r="Z21" i="32" s="1"/>
  <c r="Z22" i="32" s="1"/>
  <c r="Z23" i="32" s="1"/>
  <c r="Z24" i="32" s="1"/>
  <c r="Z25" i="32" s="1"/>
  <c r="Z26" i="32" s="1"/>
  <c r="Z27" i="32" s="1"/>
  <c r="Z28" i="32" s="1"/>
  <c r="Z29" i="32" s="1"/>
  <c r="Z30" i="32" s="1"/>
  <c r="Z31" i="32" s="1"/>
  <c r="Z32" i="32" s="1"/>
  <c r="Z33" i="32" s="1"/>
  <c r="Z34" i="32" s="1"/>
  <c r="Z36" i="32" s="1"/>
  <c r="AA4" i="32"/>
  <c r="AC4" i="32" s="1"/>
  <c r="AA5" i="32"/>
  <c r="AA6" i="32"/>
  <c r="AA7" i="32"/>
  <c r="AA8" i="32"/>
  <c r="AA9" i="32"/>
  <c r="AA10" i="32"/>
  <c r="AA11" i="32"/>
  <c r="AA12" i="32"/>
  <c r="AA13" i="32"/>
  <c r="AA14" i="32"/>
  <c r="AA15" i="32"/>
  <c r="AA16" i="32"/>
  <c r="AA17" i="32"/>
  <c r="AA18" i="32"/>
  <c r="AA19" i="32"/>
  <c r="AA20" i="32"/>
  <c r="AA21" i="32"/>
  <c r="AA22" i="32"/>
  <c r="AA23" i="32"/>
  <c r="AA24" i="32"/>
  <c r="AA25" i="32"/>
  <c r="AA26" i="32"/>
  <c r="AA27" i="32"/>
  <c r="AA28" i="32"/>
  <c r="AA29" i="32"/>
  <c r="AA30" i="32"/>
  <c r="AA31" i="32"/>
  <c r="AA32" i="32"/>
  <c r="AA33" i="32"/>
  <c r="AA34" i="32"/>
  <c r="AK5" i="32"/>
  <c r="AL8" i="32"/>
  <c r="AM11" i="32"/>
  <c r="AN14" i="32"/>
  <c r="AO17" i="32"/>
  <c r="AK21" i="32"/>
  <c r="AL24" i="32"/>
  <c r="AM27" i="32"/>
  <c r="AN30" i="32"/>
  <c r="AO33" i="32"/>
  <c r="AK8" i="32"/>
  <c r="AO12" i="32"/>
  <c r="AM18" i="32"/>
  <c r="AK24" i="32"/>
  <c r="AN29" i="32"/>
  <c r="AL5" i="32"/>
  <c r="AM8" i="32"/>
  <c r="AN11" i="32"/>
  <c r="AO14" i="32"/>
  <c r="AK18" i="32"/>
  <c r="AL21" i="32"/>
  <c r="AM24" i="32"/>
  <c r="AN27" i="32"/>
  <c r="AO30" i="32"/>
  <c r="AK34" i="32"/>
  <c r="AK12" i="32"/>
  <c r="AL19" i="32"/>
  <c r="AM26" i="32"/>
  <c r="AN33" i="32"/>
  <c r="AO7" i="32"/>
  <c r="AK11" i="32"/>
  <c r="AL14" i="32"/>
  <c r="AM17" i="32"/>
  <c r="AN20" i="32"/>
  <c r="AO23" i="32"/>
  <c r="AK27" i="32"/>
  <c r="AL30" i="32"/>
  <c r="AM33" i="32"/>
  <c r="AM32" i="32"/>
  <c r="AM30" i="32"/>
  <c r="AM9" i="32"/>
  <c r="AN12" i="32"/>
  <c r="AK19" i="32"/>
  <c r="AM25" i="32"/>
  <c r="AO31" i="32"/>
  <c r="AM7" i="32"/>
  <c r="AN10" i="32"/>
  <c r="AO13" i="32"/>
  <c r="AK17" i="32"/>
  <c r="AL20" i="32"/>
  <c r="AM23" i="32"/>
  <c r="AN26" i="32"/>
  <c r="AO29" i="32"/>
  <c r="AK33" i="32"/>
  <c r="AL7" i="32"/>
  <c r="AL11" i="32"/>
  <c r="AO16" i="32"/>
  <c r="AM22" i="32"/>
  <c r="AO28" i="32"/>
  <c r="AM34" i="32"/>
  <c r="AN7" i="32"/>
  <c r="AO10" i="32"/>
  <c r="AK14" i="32"/>
  <c r="AL17" i="32"/>
  <c r="AM20" i="32"/>
  <c r="AN23" i="32"/>
  <c r="AO26" i="32"/>
  <c r="AK30" i="32"/>
  <c r="AL33" i="32"/>
  <c r="AM10" i="32"/>
  <c r="AN17" i="32"/>
  <c r="AO24" i="32"/>
  <c r="AK32" i="32"/>
  <c r="AK7" i="32"/>
  <c r="AL10" i="32"/>
  <c r="AM13" i="32"/>
  <c r="AN16" i="32"/>
  <c r="AO19" i="32"/>
  <c r="AK23" i="32"/>
  <c r="AL26" i="32"/>
  <c r="AM29" i="32"/>
  <c r="AN32" i="32"/>
  <c r="AO5" i="32"/>
  <c r="AK9" i="32"/>
  <c r="AL12" i="32"/>
  <c r="AM15" i="32"/>
  <c r="AN18" i="32"/>
  <c r="AO21" i="32"/>
  <c r="AK25" i="32"/>
  <c r="AL28" i="32"/>
  <c r="AM31" i="32"/>
  <c r="AN34" i="32"/>
  <c r="AO8" i="32"/>
  <c r="AN13" i="32"/>
  <c r="AK20" i="32"/>
  <c r="AN25" i="32"/>
  <c r="AL31" i="32"/>
  <c r="AK6" i="32"/>
  <c r="AL9" i="32"/>
  <c r="AM12" i="32"/>
  <c r="AN15" i="32"/>
  <c r="AO18" i="32"/>
  <c r="AK22" i="32"/>
  <c r="AL25" i="32"/>
  <c r="AM28" i="32"/>
  <c r="AN31" i="32"/>
  <c r="AO34" i="32"/>
  <c r="AM14" i="32"/>
  <c r="AN21" i="32"/>
  <c r="AK28" i="32"/>
  <c r="AM5" i="32"/>
  <c r="AN8" i="32"/>
  <c r="AO11" i="32"/>
  <c r="AK15" i="32"/>
  <c r="AL18" i="32"/>
  <c r="AM21" i="32"/>
  <c r="AN24" i="32"/>
  <c r="AO27" i="32"/>
  <c r="AK31" i="32"/>
  <c r="AL34" i="32"/>
  <c r="AN6" i="32"/>
  <c r="AO9" i="32"/>
  <c r="AK13" i="32"/>
  <c r="AL16" i="32"/>
  <c r="AM19" i="32"/>
  <c r="AN22" i="32"/>
  <c r="AO25" i="32"/>
  <c r="AK29" i="32"/>
  <c r="AL32" i="32"/>
  <c r="AN5" i="32"/>
  <c r="AN9" i="32"/>
  <c r="AL15" i="32"/>
  <c r="AO20" i="32"/>
  <c r="AL27" i="32"/>
  <c r="AO32" i="32"/>
  <c r="AO6" i="32"/>
  <c r="AK10" i="32"/>
  <c r="AL13" i="32"/>
  <c r="AM16" i="32"/>
  <c r="AN19" i="32"/>
  <c r="AO22" i="32"/>
  <c r="AK26" i="32"/>
  <c r="AL29" i="32"/>
  <c r="AM6" i="32"/>
  <c r="AK16" i="32"/>
  <c r="AL23" i="32"/>
  <c r="AL6" i="32"/>
  <c r="AO15" i="32"/>
  <c r="AL22" i="32"/>
  <c r="AN28" i="32"/>
  <c r="AL4" i="32"/>
  <c r="AM4" i="32"/>
  <c r="AO4" i="32"/>
  <c r="AN4" i="32"/>
  <c r="AC5" i="32" l="1"/>
  <c r="AC6" i="32" s="1"/>
  <c r="AC7" i="32" s="1"/>
  <c r="AC8" i="32" s="1"/>
  <c r="AC9" i="32" s="1"/>
  <c r="AC10" i="32" s="1"/>
  <c r="AC11" i="32" s="1"/>
  <c r="AC12" i="32" s="1"/>
  <c r="AC13" i="32" s="1"/>
  <c r="AC14" i="32" s="1"/>
  <c r="AC15" i="32" s="1"/>
  <c r="AC16" i="32" s="1"/>
  <c r="AC17" i="32" s="1"/>
  <c r="AC18" i="32" s="1"/>
  <c r="AC19" i="32" s="1"/>
  <c r="AC20" i="32" s="1"/>
  <c r="AC21" i="32" s="1"/>
  <c r="AC22" i="32" s="1"/>
  <c r="AC23" i="32" s="1"/>
  <c r="AC24" i="32" s="1"/>
  <c r="AC25" i="32" s="1"/>
  <c r="AC26" i="32" s="1"/>
  <c r="AC27" i="32" s="1"/>
  <c r="AC28" i="32" s="1"/>
  <c r="AC29" i="32" s="1"/>
  <c r="AC30" i="32" s="1"/>
  <c r="AC31" i="32" s="1"/>
  <c r="AC32" i="32" s="1"/>
  <c r="AC33" i="32" s="1"/>
  <c r="AC34" i="32" s="1"/>
  <c r="I1" i="32"/>
  <c r="AF9" i="1" l="1"/>
  <c r="AG9" i="1"/>
  <c r="AI9" i="1"/>
  <c r="AH9" i="1"/>
  <c r="AJ9" i="1"/>
  <c r="AK9" i="1"/>
  <c r="BJ9" i="1"/>
  <c r="BH9" i="1"/>
  <c r="BF9" i="1"/>
  <c r="BD9" i="1"/>
  <c r="BB9" i="1"/>
  <c r="AZ9" i="1"/>
  <c r="AX9" i="1"/>
  <c r="AV9" i="1"/>
  <c r="AT9" i="1"/>
  <c r="AR9" i="1"/>
  <c r="AP9" i="1"/>
  <c r="AN9" i="1"/>
  <c r="P9" i="1"/>
  <c r="N9" i="1"/>
  <c r="L9" i="1"/>
  <c r="J9" i="1"/>
  <c r="H9" i="1"/>
  <c r="B9" i="1"/>
  <c r="R9" i="1"/>
  <c r="T9" i="1"/>
  <c r="V9" i="1"/>
  <c r="X9" i="1"/>
  <c r="Z9" i="1"/>
  <c r="AB9" i="1"/>
  <c r="AD9" i="1"/>
  <c r="AL9" i="1"/>
  <c r="AP34" i="32" l="1"/>
  <c r="AP33" i="32"/>
  <c r="AP32" i="32"/>
  <c r="AP31" i="32"/>
  <c r="AP30" i="32"/>
  <c r="AP29" i="32"/>
  <c r="AP28" i="32"/>
  <c r="AP27" i="32"/>
  <c r="AP26" i="32"/>
  <c r="AP25" i="32"/>
  <c r="AP24" i="32"/>
  <c r="AP23" i="32"/>
  <c r="AP22" i="32"/>
  <c r="AP21" i="32"/>
  <c r="AP20" i="32"/>
  <c r="AP19" i="32"/>
  <c r="AP18" i="32"/>
  <c r="AP17" i="32"/>
  <c r="AP16" i="32"/>
  <c r="AP15" i="32"/>
  <c r="AP14" i="32"/>
  <c r="AP13" i="32"/>
  <c r="AP12" i="32"/>
  <c r="AP11" i="32"/>
  <c r="AP10" i="32"/>
  <c r="AP9" i="32"/>
  <c r="AP8" i="32"/>
  <c r="AP7" i="32"/>
  <c r="AP6" i="32"/>
  <c r="AP5" i="32"/>
  <c r="AP4" i="32"/>
  <c r="BK9" i="1" l="1"/>
  <c r="L3" i="5"/>
  <c r="L1" i="5" l="1"/>
  <c r="AX1" i="1" l="1"/>
  <c r="AH1" i="1"/>
  <c r="R1" i="1"/>
  <c r="B2" i="1"/>
  <c r="C15" i="1" l="1"/>
  <c r="C14" i="1"/>
  <c r="C13" i="1"/>
  <c r="C12" i="1"/>
  <c r="C11" i="1"/>
  <c r="E15" i="1"/>
  <c r="E14" i="1"/>
  <c r="E13" i="1"/>
  <c r="E12" i="1"/>
  <c r="E11" i="1"/>
  <c r="G15" i="1"/>
  <c r="G14" i="1"/>
  <c r="G13" i="1"/>
  <c r="G12" i="1"/>
  <c r="G11" i="1"/>
  <c r="I15" i="1"/>
  <c r="I14" i="1"/>
  <c r="I13" i="1"/>
  <c r="I12" i="1"/>
  <c r="I11" i="1"/>
  <c r="K15" i="1"/>
  <c r="K14" i="1"/>
  <c r="K13" i="1"/>
  <c r="K12" i="1"/>
  <c r="K11" i="1"/>
  <c r="M15" i="1"/>
  <c r="M14" i="1"/>
  <c r="M13" i="1"/>
  <c r="M12" i="1"/>
  <c r="M11" i="1"/>
  <c r="O15" i="1"/>
  <c r="O14" i="1"/>
  <c r="O13" i="1"/>
  <c r="O12" i="1"/>
  <c r="O11" i="1"/>
  <c r="Q15" i="1"/>
  <c r="Q14" i="1"/>
  <c r="Q13" i="1"/>
  <c r="Q12" i="1"/>
  <c r="Q11" i="1"/>
  <c r="S15" i="1"/>
  <c r="S14" i="1"/>
  <c r="S13" i="1"/>
  <c r="S12" i="1"/>
  <c r="S11" i="1"/>
  <c r="U15" i="1"/>
  <c r="U14" i="1"/>
  <c r="U13" i="1"/>
  <c r="U12" i="1"/>
  <c r="U11" i="1"/>
  <c r="W15" i="1"/>
  <c r="W14" i="1"/>
  <c r="W13" i="1"/>
  <c r="W12" i="1"/>
  <c r="W11" i="1"/>
  <c r="Y15" i="1"/>
  <c r="Y14" i="1"/>
  <c r="Y13" i="1"/>
  <c r="Y12" i="1"/>
  <c r="Y11" i="1"/>
  <c r="AA15" i="1"/>
  <c r="AA14" i="1"/>
  <c r="AA13" i="1"/>
  <c r="AA12" i="1"/>
  <c r="AA11" i="1"/>
  <c r="AC15" i="1"/>
  <c r="AC14" i="1"/>
  <c r="AC13" i="1"/>
  <c r="AC12" i="1"/>
  <c r="AC11" i="1"/>
  <c r="AE15" i="1"/>
  <c r="AE14" i="1"/>
  <c r="AE13" i="1"/>
  <c r="AE12" i="1"/>
  <c r="AE11" i="1"/>
  <c r="AG15" i="1"/>
  <c r="AG14" i="1"/>
  <c r="AG13" i="1"/>
  <c r="AG12" i="1"/>
  <c r="AG11" i="1"/>
  <c r="Q9" i="1"/>
  <c r="Q31" i="1" s="1"/>
  <c r="O9" i="1"/>
  <c r="O31" i="1" s="1"/>
  <c r="M9" i="1"/>
  <c r="M31" i="1" s="1"/>
  <c r="K9" i="1"/>
  <c r="K31" i="1" s="1"/>
  <c r="I9" i="1"/>
  <c r="I31" i="1" s="1"/>
  <c r="G9" i="1"/>
  <c r="G31" i="1" s="1"/>
  <c r="E9" i="1"/>
  <c r="E31" i="1" s="1"/>
  <c r="C9" i="1"/>
  <c r="C31" i="1" s="1"/>
  <c r="AG31" i="1"/>
  <c r="AE9" i="1"/>
  <c r="AE31" i="1" s="1"/>
  <c r="AC9" i="1"/>
  <c r="AA9" i="1"/>
  <c r="Y9" i="1"/>
  <c r="Y31" i="1" s="1"/>
  <c r="W9" i="1"/>
  <c r="U9" i="1"/>
  <c r="S9" i="1"/>
  <c r="S31" i="1" s="1"/>
  <c r="AI15" i="1"/>
  <c r="AI14" i="1"/>
  <c r="AI13" i="1"/>
  <c r="AI12" i="1"/>
  <c r="AI11" i="1"/>
  <c r="AK15" i="1"/>
  <c r="AK14" i="1"/>
  <c r="AK13" i="1"/>
  <c r="AK12" i="1"/>
  <c r="AK11" i="1"/>
  <c r="AK31" i="1"/>
  <c r="AM15" i="1"/>
  <c r="AM14" i="1"/>
  <c r="AM13" i="1"/>
  <c r="AM12" i="1"/>
  <c r="AM11" i="1"/>
  <c r="AM9" i="1"/>
  <c r="AO15" i="1"/>
  <c r="AO14" i="1"/>
  <c r="AO13" i="1"/>
  <c r="AO12" i="1"/>
  <c r="AO11" i="1"/>
  <c r="AO9" i="1"/>
  <c r="AQ15" i="1"/>
  <c r="AQ14" i="1"/>
  <c r="AQ13" i="1"/>
  <c r="AQ12" i="1"/>
  <c r="AQ11" i="1"/>
  <c r="AQ9" i="1"/>
  <c r="AS15" i="1"/>
  <c r="AS14" i="1"/>
  <c r="AS13" i="1"/>
  <c r="AS12" i="1"/>
  <c r="AS11" i="1"/>
  <c r="AS9" i="1"/>
  <c r="AU15" i="1"/>
  <c r="AU14" i="1"/>
  <c r="AU13" i="1"/>
  <c r="AU12" i="1"/>
  <c r="AU11" i="1"/>
  <c r="AU9" i="1"/>
  <c r="AW15" i="1"/>
  <c r="AW14" i="1"/>
  <c r="AW13" i="1"/>
  <c r="AW12" i="1"/>
  <c r="AW11" i="1"/>
  <c r="AW9" i="1"/>
  <c r="AY15" i="1"/>
  <c r="AY14" i="1"/>
  <c r="AY13" i="1"/>
  <c r="AY12" i="1"/>
  <c r="AY11" i="1"/>
  <c r="AY9" i="1"/>
  <c r="AY31" i="1" s="1"/>
  <c r="BA15" i="1"/>
  <c r="BA14" i="1"/>
  <c r="BA13" i="1"/>
  <c r="BA12" i="1"/>
  <c r="BA11" i="1"/>
  <c r="BA9" i="1"/>
  <c r="BA31" i="1" s="1"/>
  <c r="BC15" i="1"/>
  <c r="BC14" i="1"/>
  <c r="BC13" i="1"/>
  <c r="BC12" i="1"/>
  <c r="BC11" i="1"/>
  <c r="BC9" i="1"/>
  <c r="BC31" i="1" s="1"/>
  <c r="BE15" i="1"/>
  <c r="BE14" i="1"/>
  <c r="BE13" i="1"/>
  <c r="BE12" i="1"/>
  <c r="BE11" i="1"/>
  <c r="BE9" i="1"/>
  <c r="BE31" i="1" s="1"/>
  <c r="BG15" i="1"/>
  <c r="BG14" i="1"/>
  <c r="BG13" i="1"/>
  <c r="BG12" i="1"/>
  <c r="BG11" i="1"/>
  <c r="BG9" i="1"/>
  <c r="BG31" i="1" s="1"/>
  <c r="BI15" i="1"/>
  <c r="BI14" i="1"/>
  <c r="BI13" i="1"/>
  <c r="BI12" i="1"/>
  <c r="BI11" i="1"/>
  <c r="BI9" i="1"/>
  <c r="BI31" i="1" s="1"/>
  <c r="BK15" i="1"/>
  <c r="BK14" i="1"/>
  <c r="BK13" i="1"/>
  <c r="BK12" i="1"/>
  <c r="BK11" i="1"/>
  <c r="AE17" i="1" l="1"/>
  <c r="AE21" i="1" s="1"/>
  <c r="AE30" i="1" s="1"/>
  <c r="AE32" i="1" s="1"/>
  <c r="AK17" i="1"/>
  <c r="AK21" i="1" s="1"/>
  <c r="AK30" i="1" s="1"/>
  <c r="AK32" i="1" s="1"/>
  <c r="AI17" i="1"/>
  <c r="AI21" i="1" s="1"/>
  <c r="AI30" i="1" s="1"/>
  <c r="AG17" i="1"/>
  <c r="AG21" i="1" s="1"/>
  <c r="AG30" i="1" s="1"/>
  <c r="AG32" i="1" s="1"/>
  <c r="O17" i="1"/>
  <c r="O21" i="1" s="1"/>
  <c r="O30" i="1" s="1"/>
  <c r="O32" i="1" s="1"/>
  <c r="C17" i="1"/>
  <c r="C21" i="1" s="1"/>
  <c r="BE17" i="1"/>
  <c r="BE21" i="1" s="1"/>
  <c r="BE30" i="1" s="1"/>
  <c r="BE32" i="1" s="1"/>
  <c r="AM17" i="1"/>
  <c r="AM21" i="1" s="1"/>
  <c r="AM30" i="1" s="1"/>
  <c r="AC17" i="1"/>
  <c r="AC21" i="1" s="1"/>
  <c r="AC30" i="1" s="1"/>
  <c r="AA17" i="1"/>
  <c r="AA21" i="1" s="1"/>
  <c r="AA30" i="1" s="1"/>
  <c r="Y17" i="1"/>
  <c r="Y21" i="1" s="1"/>
  <c r="Y30" i="1" s="1"/>
  <c r="Y32" i="1" s="1"/>
  <c r="W17" i="1"/>
  <c r="W21" i="1" s="1"/>
  <c r="W30" i="1" s="1"/>
  <c r="U17" i="1"/>
  <c r="U21" i="1" s="1"/>
  <c r="U30" i="1" s="1"/>
  <c r="S17" i="1"/>
  <c r="S21" i="1" s="1"/>
  <c r="S30" i="1" s="1"/>
  <c r="S32" i="1" s="1"/>
  <c r="Q17" i="1"/>
  <c r="Q21" i="1" s="1"/>
  <c r="Q30" i="1" s="1"/>
  <c r="Q32" i="1" s="1"/>
  <c r="M17" i="1"/>
  <c r="M21" i="1" s="1"/>
  <c r="M30" i="1" s="1"/>
  <c r="M32" i="1" s="1"/>
  <c r="K17" i="1"/>
  <c r="K21" i="1" s="1"/>
  <c r="K30" i="1" s="1"/>
  <c r="K32" i="1" s="1"/>
  <c r="I17" i="1"/>
  <c r="I21" i="1" s="1"/>
  <c r="I30" i="1" s="1"/>
  <c r="I32" i="1" s="1"/>
  <c r="G17" i="1"/>
  <c r="G21" i="1" s="1"/>
  <c r="G30" i="1" s="1"/>
  <c r="G32" i="1" s="1"/>
  <c r="E17" i="1"/>
  <c r="E21" i="1" s="1"/>
  <c r="E30" i="1" s="1"/>
  <c r="E32" i="1" s="1"/>
  <c r="BK17" i="1"/>
  <c r="BK21" i="1" s="1"/>
  <c r="BK30" i="1" s="1"/>
  <c r="BA17" i="1"/>
  <c r="AS17" i="1"/>
  <c r="AS21" i="1" s="1"/>
  <c r="AS30" i="1" s="1"/>
  <c r="AY17" i="1"/>
  <c r="AY21" i="1" s="1"/>
  <c r="AY30" i="1" s="1"/>
  <c r="AY32" i="1" s="1"/>
  <c r="BI17" i="1"/>
  <c r="BI21" i="1" s="1"/>
  <c r="BI30" i="1" s="1"/>
  <c r="BI32" i="1" s="1"/>
  <c r="BC17" i="1"/>
  <c r="BC21" i="1" s="1"/>
  <c r="BC30" i="1" s="1"/>
  <c r="BC32" i="1" s="1"/>
  <c r="BG17" i="1"/>
  <c r="BG21" i="1" s="1"/>
  <c r="BG30" i="1" s="1"/>
  <c r="BG32" i="1" s="1"/>
  <c r="AU31" i="1"/>
  <c r="AM31" i="1"/>
  <c r="AS31" i="1"/>
  <c r="AU17" i="1"/>
  <c r="AU21" i="1" s="1"/>
  <c r="AO31" i="1"/>
  <c r="AW31" i="1"/>
  <c r="AW17" i="1"/>
  <c r="AW21" i="1" s="1"/>
  <c r="AQ31" i="1"/>
  <c r="AI31" i="1"/>
  <c r="AA31" i="1"/>
  <c r="AC31" i="1"/>
  <c r="U31" i="1"/>
  <c r="W31" i="1"/>
  <c r="AQ17" i="1"/>
  <c r="AQ21" i="1" s="1"/>
  <c r="AQ30" i="1" s="1"/>
  <c r="AO17" i="1"/>
  <c r="AO21" i="1" s="1"/>
  <c r="AQ32" i="1" l="1"/>
  <c r="C30" i="1"/>
  <c r="C32" i="1" s="1"/>
  <c r="AC32" i="1"/>
  <c r="AS32" i="1"/>
  <c r="W32" i="1"/>
  <c r="AM32" i="1"/>
  <c r="BA21" i="1"/>
  <c r="AW30" i="1"/>
  <c r="AW32" i="1" s="1"/>
  <c r="AU30" i="1"/>
  <c r="AU32" i="1" s="1"/>
  <c r="AI32" i="1"/>
  <c r="AA32" i="1"/>
  <c r="U32" i="1"/>
  <c r="AO30" i="1"/>
  <c r="AO32" i="1" s="1"/>
  <c r="BA30" i="1" l="1"/>
  <c r="BA32" i="1" s="1"/>
  <c r="G37" i="5"/>
  <c r="BK31" i="1" l="1"/>
  <c r="BK32" i="1" s="1"/>
  <c r="E2" i="1" l="1"/>
  <c r="G2" i="1" l="1"/>
  <c r="F2" i="1" s="1"/>
  <c r="I2" i="1" l="1"/>
  <c r="K2" i="1" l="1"/>
  <c r="H2" i="1"/>
  <c r="M2" i="1" l="1"/>
  <c r="J2" i="1"/>
  <c r="O2" i="1" l="1"/>
  <c r="L2" i="1"/>
  <c r="Q2" i="1" l="1"/>
  <c r="N2" i="1"/>
  <c r="S2" i="1" l="1"/>
  <c r="P2" i="1"/>
  <c r="U2" i="1" l="1"/>
  <c r="R2" i="1"/>
  <c r="W2" i="1" l="1"/>
  <c r="T2" i="1"/>
  <c r="Y2" i="1" l="1"/>
  <c r="V2" i="1"/>
  <c r="AA2" i="1" l="1"/>
  <c r="X2" i="1"/>
  <c r="AC2" i="1" l="1"/>
  <c r="Z2" i="1"/>
  <c r="AE2" i="1" l="1"/>
  <c r="AB2" i="1"/>
  <c r="AG2" i="1" l="1"/>
  <c r="AD2" i="1"/>
  <c r="AF2" i="1" l="1"/>
  <c r="AI2" i="1"/>
  <c r="I4" i="32"/>
  <c r="AF4" i="32" l="1"/>
  <c r="AK2" i="1"/>
  <c r="AH2" i="1"/>
  <c r="AM2" i="1" l="1"/>
  <c r="AJ2" i="1"/>
  <c r="AO2" i="1" l="1"/>
  <c r="AL2" i="1"/>
  <c r="AQ2" i="1" l="1"/>
  <c r="AN2" i="1"/>
  <c r="AS2" i="1" l="1"/>
  <c r="AP2" i="1"/>
  <c r="AU2" i="1" l="1"/>
  <c r="AR2" i="1"/>
  <c r="AW2" i="1" l="1"/>
  <c r="AT2" i="1"/>
  <c r="AV2" i="1" l="1"/>
  <c r="AY2" i="1"/>
  <c r="BA2" i="1" l="1"/>
  <c r="AX2" i="1"/>
  <c r="BC2" i="1" l="1"/>
  <c r="AZ2" i="1"/>
  <c r="BE2" i="1" l="1"/>
  <c r="BB2" i="1"/>
  <c r="BD2" i="1" l="1"/>
  <c r="BG2" i="1"/>
  <c r="BI2" i="1" l="1"/>
  <c r="BH2" i="1" s="1"/>
  <c r="BF2" i="1"/>
  <c r="BK2" i="1" l="1"/>
  <c r="BJ2" i="1" s="1"/>
  <c r="K4" i="5" l="1"/>
  <c r="AS5" i="32" l="1"/>
  <c r="AY4" i="32"/>
  <c r="AS4" i="32"/>
  <c r="AY5" i="32"/>
  <c r="I33" i="32" l="1"/>
  <c r="B13" i="32"/>
  <c r="C15" i="32"/>
  <c r="L11" i="5"/>
  <c r="B7" i="32"/>
  <c r="F15" i="32"/>
  <c r="O23" i="32"/>
  <c r="P6" i="32"/>
  <c r="J28" i="32"/>
  <c r="K7" i="32"/>
  <c r="BC15" i="32"/>
  <c r="I11" i="32"/>
  <c r="E17" i="32"/>
  <c r="Q6" i="32"/>
  <c r="I32" i="32"/>
  <c r="J20" i="32"/>
  <c r="D22" i="32"/>
  <c r="Q19" i="32"/>
  <c r="N25" i="32"/>
  <c r="M13" i="32"/>
  <c r="P20" i="32"/>
  <c r="O27" i="32"/>
  <c r="H4" i="32"/>
  <c r="N8" i="32"/>
  <c r="D33" i="32"/>
  <c r="N7" i="32"/>
  <c r="Q33" i="32"/>
  <c r="F28" i="32"/>
  <c r="H24" i="32"/>
  <c r="K16" i="32"/>
  <c r="F23" i="32"/>
  <c r="L15" i="32"/>
  <c r="E24" i="32"/>
  <c r="E31" i="32"/>
  <c r="O5" i="32"/>
  <c r="L4" i="32"/>
  <c r="E27" i="32"/>
  <c r="P32" i="32"/>
  <c r="D4" i="32"/>
  <c r="C33" i="32"/>
  <c r="BC4" i="32"/>
  <c r="P11" i="32"/>
  <c r="Q8" i="32"/>
  <c r="C32" i="32"/>
  <c r="L8" i="32"/>
  <c r="O8" i="32"/>
  <c r="M12" i="32"/>
  <c r="J29" i="32"/>
  <c r="BC28" i="32"/>
  <c r="E8" i="32"/>
  <c r="H9" i="32"/>
  <c r="N32" i="32"/>
  <c r="K9" i="32"/>
  <c r="C5" i="32"/>
  <c r="K29" i="32"/>
  <c r="H16" i="32"/>
  <c r="L13" i="32"/>
  <c r="L23" i="5"/>
  <c r="N14" i="32"/>
  <c r="Q26" i="32"/>
  <c r="C21" i="32"/>
  <c r="E10" i="32"/>
  <c r="F4" i="32"/>
  <c r="N18" i="32"/>
  <c r="E18" i="32"/>
  <c r="F11" i="5"/>
  <c r="I6" i="32"/>
  <c r="L25" i="32"/>
  <c r="H5" i="5"/>
  <c r="F24" i="32"/>
  <c r="K13" i="32"/>
  <c r="D21" i="32"/>
  <c r="J26" i="32"/>
  <c r="H29" i="5"/>
  <c r="M4" i="32"/>
  <c r="N22" i="32"/>
  <c r="L20" i="5"/>
  <c r="L28" i="32"/>
  <c r="L18" i="5"/>
  <c r="I18" i="32"/>
  <c r="I12" i="32"/>
  <c r="F27" i="32"/>
  <c r="B34" i="32"/>
  <c r="N33" i="32"/>
  <c r="I17" i="32"/>
  <c r="K5" i="32"/>
  <c r="Q11" i="32"/>
  <c r="F14" i="32"/>
  <c r="Q16" i="32"/>
  <c r="D23" i="32"/>
  <c r="N20" i="32"/>
  <c r="P24" i="32"/>
  <c r="H16" i="5"/>
  <c r="L22" i="32"/>
  <c r="H20" i="32"/>
  <c r="H21" i="32"/>
  <c r="O17" i="32"/>
  <c r="D8" i="32"/>
  <c r="BC13" i="32"/>
  <c r="O25" i="32"/>
  <c r="D14" i="32"/>
  <c r="I10" i="32"/>
  <c r="F7" i="32"/>
  <c r="F17" i="32"/>
  <c r="M9" i="32"/>
  <c r="D28" i="32"/>
  <c r="H26" i="32"/>
  <c r="J8" i="32"/>
  <c r="I34" i="32"/>
  <c r="P22" i="32"/>
  <c r="E15" i="32"/>
  <c r="D13" i="32"/>
  <c r="J18" i="32"/>
  <c r="M26" i="32"/>
  <c r="D31" i="32"/>
  <c r="O7" i="32"/>
  <c r="L27" i="5"/>
  <c r="N12" i="32"/>
  <c r="F5" i="32"/>
  <c r="BC26" i="32"/>
  <c r="J31" i="32"/>
  <c r="C28" i="32"/>
  <c r="H18" i="5"/>
  <c r="K28" i="32"/>
  <c r="N9" i="32"/>
  <c r="I9" i="32"/>
  <c r="L33" i="5"/>
  <c r="O22" i="32"/>
  <c r="J22" i="32"/>
  <c r="C34" i="32"/>
  <c r="E5" i="32"/>
  <c r="C6" i="32"/>
  <c r="K31" i="32"/>
  <c r="E16" i="32"/>
  <c r="M11" i="32"/>
  <c r="H28" i="32"/>
  <c r="F31" i="32"/>
  <c r="P29" i="32"/>
  <c r="K33" i="32"/>
  <c r="Q24" i="32"/>
  <c r="D29" i="32"/>
  <c r="L14" i="5"/>
  <c r="L7" i="32"/>
  <c r="K22" i="32"/>
  <c r="H19" i="32"/>
  <c r="L12" i="32"/>
  <c r="M5" i="32"/>
  <c r="Q20" i="32"/>
  <c r="F13" i="32"/>
  <c r="F30" i="32"/>
  <c r="B18" i="32"/>
  <c r="P23" i="32"/>
  <c r="F20" i="32"/>
  <c r="H33" i="32"/>
  <c r="F18" i="5"/>
  <c r="BC14" i="32"/>
  <c r="L10" i="32"/>
  <c r="L5" i="5"/>
  <c r="C8" i="32"/>
  <c r="H30" i="32"/>
  <c r="P13" i="32"/>
  <c r="B11" i="32"/>
  <c r="K23" i="32"/>
  <c r="D15" i="32"/>
  <c r="B31" i="32"/>
  <c r="Q10" i="32"/>
  <c r="H14" i="32"/>
  <c r="J19" i="32"/>
  <c r="E30" i="5"/>
  <c r="J23" i="32"/>
  <c r="C26" i="32"/>
  <c r="L9" i="32"/>
  <c r="F17" i="5"/>
  <c r="F6" i="32"/>
  <c r="H11" i="32"/>
  <c r="I5" i="32"/>
  <c r="C31" i="32"/>
  <c r="E14" i="32"/>
  <c r="H21" i="5"/>
  <c r="P25" i="32"/>
  <c r="L16" i="5"/>
  <c r="J30" i="32"/>
  <c r="E6" i="32"/>
  <c r="L34" i="5"/>
  <c r="Q32" i="32"/>
  <c r="M24" i="32"/>
  <c r="B12" i="32"/>
  <c r="O26" i="32"/>
  <c r="D26" i="32"/>
  <c r="D5" i="32"/>
  <c r="M25" i="32"/>
  <c r="M19" i="32"/>
  <c r="J6" i="32"/>
  <c r="BC6" i="32"/>
  <c r="Q14" i="32"/>
  <c r="Q9" i="32"/>
  <c r="BC22" i="32"/>
  <c r="P28" i="32"/>
  <c r="J4" i="32"/>
  <c r="E4" i="32"/>
  <c r="BC8" i="32"/>
  <c r="D6" i="32"/>
  <c r="K10" i="32"/>
  <c r="C16" i="32"/>
  <c r="Q28" i="32"/>
  <c r="E21" i="32"/>
  <c r="J34" i="32"/>
  <c r="N11" i="32"/>
  <c r="D16" i="32"/>
  <c r="M18" i="32"/>
  <c r="H34" i="32"/>
  <c r="C23" i="32"/>
  <c r="M23" i="32"/>
  <c r="L34" i="32"/>
  <c r="B30" i="32"/>
  <c r="O30" i="32"/>
  <c r="C30" i="32"/>
  <c r="C9" i="32"/>
  <c r="L29" i="32"/>
  <c r="D11" i="32"/>
  <c r="H15" i="32"/>
  <c r="C11" i="32"/>
  <c r="F19" i="32"/>
  <c r="K32" i="32"/>
  <c r="L13" i="5"/>
  <c r="BC10" i="32"/>
  <c r="BC21" i="32"/>
  <c r="C29" i="32"/>
  <c r="F9" i="32"/>
  <c r="E22" i="32"/>
  <c r="F23" i="5" s="1"/>
  <c r="E11" i="32"/>
  <c r="B24" i="32"/>
  <c r="BC32" i="32"/>
  <c r="J10" i="32"/>
  <c r="M31" i="32"/>
  <c r="O29" i="32"/>
  <c r="Q12" i="32"/>
  <c r="J14" i="32"/>
  <c r="BC24" i="32"/>
  <c r="C10" i="32"/>
  <c r="L20" i="32"/>
  <c r="H12" i="32"/>
  <c r="H13" i="32"/>
  <c r="K30" i="32"/>
  <c r="M28" i="32"/>
  <c r="K21" i="32"/>
  <c r="L32" i="5"/>
  <c r="J16" i="32"/>
  <c r="E34" i="5"/>
  <c r="L30" i="32"/>
  <c r="Q23" i="32"/>
  <c r="F16" i="32"/>
  <c r="C4" i="32"/>
  <c r="BC16" i="32"/>
  <c r="C19" i="32"/>
  <c r="F18" i="32"/>
  <c r="I13" i="32"/>
  <c r="L21" i="32"/>
  <c r="K11" i="32"/>
  <c r="I30" i="32"/>
  <c r="Q21" i="32"/>
  <c r="N30" i="32"/>
  <c r="O33" i="32"/>
  <c r="N23" i="32"/>
  <c r="P5" i="32"/>
  <c r="L5" i="32"/>
  <c r="N5" i="32"/>
  <c r="O10" i="32"/>
  <c r="B19" i="32"/>
  <c r="Q15" i="32"/>
  <c r="F28" i="5"/>
  <c r="K6" i="32"/>
  <c r="Q31" i="32"/>
  <c r="BC27" i="32"/>
  <c r="I28" i="32"/>
  <c r="H31" i="5"/>
  <c r="L21" i="5"/>
  <c r="K18" i="32"/>
  <c r="L35" i="5"/>
  <c r="D10" i="32"/>
  <c r="H18" i="32"/>
  <c r="O13" i="32"/>
  <c r="M34" i="32"/>
  <c r="F10" i="32"/>
  <c r="B4" i="32"/>
  <c r="H6" i="32"/>
  <c r="J12" i="32"/>
  <c r="N29" i="32"/>
  <c r="I23" i="32"/>
  <c r="P27" i="32"/>
  <c r="P34" i="32"/>
  <c r="J13" i="32"/>
  <c r="L9" i="5"/>
  <c r="H32" i="32"/>
  <c r="B22" i="32"/>
  <c r="K14" i="32"/>
  <c r="J11" i="32"/>
  <c r="Q25" i="32"/>
  <c r="L24" i="32"/>
  <c r="P14" i="32"/>
  <c r="K34" i="32"/>
  <c r="BC25" i="32"/>
  <c r="L30" i="5"/>
  <c r="H5" i="32"/>
  <c r="N17" i="32"/>
  <c r="P4" i="32"/>
  <c r="F11" i="32"/>
  <c r="L32" i="32"/>
  <c r="J15" i="32"/>
  <c r="B14" i="32"/>
  <c r="BC20" i="32"/>
  <c r="O24" i="32"/>
  <c r="J27" i="32"/>
  <c r="K27" i="32"/>
  <c r="O9" i="32"/>
  <c r="O19" i="32"/>
  <c r="K12" i="32"/>
  <c r="F33" i="32"/>
  <c r="E28" i="32"/>
  <c r="L31" i="5"/>
  <c r="F5" i="5"/>
  <c r="E9" i="5"/>
  <c r="M8" i="32"/>
  <c r="E17" i="5"/>
  <c r="N27" i="32"/>
  <c r="M14" i="32"/>
  <c r="Q17" i="32"/>
  <c r="N24" i="32"/>
  <c r="E6" i="5"/>
  <c r="F15" i="5"/>
  <c r="Q7" i="32"/>
  <c r="P15" i="32"/>
  <c r="J17" i="32"/>
  <c r="E9" i="32"/>
  <c r="M33" i="32"/>
  <c r="J21" i="32"/>
  <c r="O14" i="32"/>
  <c r="L33" i="32"/>
  <c r="H10" i="5"/>
  <c r="O6" i="32"/>
  <c r="H17" i="5"/>
  <c r="L26" i="32"/>
  <c r="L27" i="32"/>
  <c r="H17" i="32"/>
  <c r="N13" i="32"/>
  <c r="L28" i="5"/>
  <c r="BC11" i="32"/>
  <c r="E7" i="32"/>
  <c r="J32" i="32"/>
  <c r="BC7" i="32"/>
  <c r="H8" i="5"/>
  <c r="J33" i="32"/>
  <c r="M21" i="32"/>
  <c r="L23" i="32"/>
  <c r="L12" i="5"/>
  <c r="B23" i="32"/>
  <c r="D19" i="32"/>
  <c r="F25" i="32"/>
  <c r="L6" i="32"/>
  <c r="E30" i="32"/>
  <c r="E22" i="5"/>
  <c r="C14" i="32"/>
  <c r="F19" i="5"/>
  <c r="H19" i="5"/>
  <c r="E32" i="5"/>
  <c r="E15" i="5"/>
  <c r="D18" i="32"/>
  <c r="E19" i="5" s="1"/>
  <c r="L16" i="32"/>
  <c r="B28" i="32"/>
  <c r="L17" i="32"/>
  <c r="I5" i="5"/>
  <c r="M16" i="32"/>
  <c r="I8" i="32"/>
  <c r="Q34" i="32"/>
  <c r="N4" i="32"/>
  <c r="P7" i="32"/>
  <c r="J5" i="32"/>
  <c r="BC33" i="32"/>
  <c r="P8" i="32"/>
  <c r="F7" i="5"/>
  <c r="Q5" i="32"/>
  <c r="E5" i="5"/>
  <c r="F16" i="5"/>
  <c r="H10" i="32"/>
  <c r="D32" i="32"/>
  <c r="E33" i="5" s="1"/>
  <c r="E33" i="32"/>
  <c r="N34" i="32"/>
  <c r="K8" i="32"/>
  <c r="Q27" i="32"/>
  <c r="J7" i="32"/>
  <c r="M22" i="32"/>
  <c r="B26" i="32"/>
  <c r="BC5" i="32"/>
  <c r="F8" i="32"/>
  <c r="L25" i="5"/>
  <c r="B27" i="32"/>
  <c r="P18" i="32"/>
  <c r="B6" i="32"/>
  <c r="D34" i="32"/>
  <c r="E35" i="5" s="1"/>
  <c r="E13" i="32"/>
  <c r="F14" i="5" s="1"/>
  <c r="P19" i="32"/>
  <c r="N31" i="32"/>
  <c r="D24" i="32"/>
  <c r="E25" i="5" s="1"/>
  <c r="B15" i="32"/>
  <c r="H6" i="5"/>
  <c r="E12" i="32"/>
  <c r="L19" i="5"/>
  <c r="F13" i="5"/>
  <c r="I24" i="32"/>
  <c r="C25" i="32"/>
  <c r="C12" i="32"/>
  <c r="I21" i="32"/>
  <c r="P17" i="32"/>
  <c r="L19" i="32"/>
  <c r="L7" i="5"/>
  <c r="J25" i="32"/>
  <c r="I20" i="32"/>
  <c r="I14" i="32"/>
  <c r="P31" i="32"/>
  <c r="E29" i="5"/>
  <c r="BC9" i="32"/>
  <c r="E16" i="5"/>
  <c r="J24" i="32"/>
  <c r="E23" i="32"/>
  <c r="O4" i="32"/>
  <c r="Q29" i="32"/>
  <c r="B16" i="32"/>
  <c r="O32" i="32"/>
  <c r="F29" i="32"/>
  <c r="I26" i="32"/>
  <c r="I22" i="32"/>
  <c r="I29" i="32"/>
  <c r="L8" i="5"/>
  <c r="P21" i="32"/>
  <c r="Q22" i="32"/>
  <c r="B8" i="32"/>
  <c r="I19" i="32"/>
  <c r="H32" i="5"/>
  <c r="BC18" i="32"/>
  <c r="I16" i="32"/>
  <c r="O31" i="32"/>
  <c r="K26" i="32"/>
  <c r="C17" i="32"/>
  <c r="L22" i="5"/>
  <c r="M6" i="32"/>
  <c r="F12" i="5"/>
  <c r="H15" i="5"/>
  <c r="F29" i="5"/>
  <c r="H7" i="5"/>
  <c r="F22" i="5"/>
  <c r="E7" i="5"/>
  <c r="O28" i="32"/>
  <c r="L18" i="32"/>
  <c r="H23" i="32"/>
  <c r="H29" i="32"/>
  <c r="BC23" i="32"/>
  <c r="B21" i="32"/>
  <c r="N16" i="32"/>
  <c r="F12" i="32"/>
  <c r="BC30" i="32"/>
  <c r="O20" i="32"/>
  <c r="B10" i="32"/>
  <c r="BC29" i="32"/>
  <c r="K17" i="32"/>
  <c r="B32" i="32"/>
  <c r="M30" i="32"/>
  <c r="E27" i="5"/>
  <c r="F9" i="5"/>
  <c r="N26" i="32"/>
  <c r="I7" i="32"/>
  <c r="M10" i="32"/>
  <c r="N28" i="32"/>
  <c r="Q4" i="32"/>
  <c r="P16" i="32"/>
  <c r="E32" i="32"/>
  <c r="D30" i="32"/>
  <c r="F21" i="32"/>
  <c r="M7" i="32"/>
  <c r="F6" i="5"/>
  <c r="P30" i="32"/>
  <c r="D27" i="32"/>
  <c r="E28" i="5" s="1"/>
  <c r="L26" i="5"/>
  <c r="BC12" i="32"/>
  <c r="E34" i="32"/>
  <c r="K15" i="32"/>
  <c r="H22" i="32"/>
  <c r="K19" i="32"/>
  <c r="B9" i="32"/>
  <c r="H27" i="32"/>
  <c r="M27" i="32"/>
  <c r="F26" i="32"/>
  <c r="L15" i="5"/>
  <c r="M20" i="32"/>
  <c r="F22" i="32"/>
  <c r="H27" i="5"/>
  <c r="P33" i="32"/>
  <c r="H25" i="32"/>
  <c r="C13" i="32"/>
  <c r="I31" i="32"/>
  <c r="I15" i="32"/>
  <c r="B5" i="32"/>
  <c r="Q30" i="32"/>
  <c r="M32" i="32"/>
  <c r="E12" i="5"/>
  <c r="L11" i="32"/>
  <c r="H7" i="32"/>
  <c r="H31" i="32"/>
  <c r="M29" i="32"/>
  <c r="L17" i="5"/>
  <c r="O34" i="32"/>
  <c r="D20" i="32"/>
  <c r="Q13" i="32"/>
  <c r="I25" i="32"/>
  <c r="H14" i="5"/>
  <c r="K25" i="32"/>
  <c r="D25" i="32"/>
  <c r="F32" i="32"/>
  <c r="P12" i="32"/>
  <c r="L10" i="5"/>
  <c r="B33" i="32"/>
  <c r="P26" i="32"/>
  <c r="O11" i="32"/>
  <c r="B20" i="32"/>
  <c r="J9" i="32"/>
  <c r="H8" i="32"/>
  <c r="D9" i="32"/>
  <c r="E10" i="5" s="1"/>
  <c r="B29" i="32"/>
  <c r="L24" i="5"/>
  <c r="O16" i="32"/>
  <c r="H34" i="5"/>
  <c r="E23" i="5"/>
  <c r="N19" i="32"/>
  <c r="I27" i="32"/>
  <c r="E25" i="32"/>
  <c r="C20" i="32"/>
  <c r="P10" i="32"/>
  <c r="H12" i="5"/>
  <c r="F33" i="5"/>
  <c r="F8" i="5"/>
  <c r="E26" i="5"/>
  <c r="E11" i="5"/>
  <c r="H26" i="5"/>
  <c r="F34" i="5"/>
  <c r="H28" i="5"/>
  <c r="K4" i="32"/>
  <c r="O21" i="32"/>
  <c r="C22" i="32"/>
  <c r="BC17" i="32"/>
  <c r="N21" i="32"/>
  <c r="BC34" i="32"/>
  <c r="L29" i="5"/>
  <c r="B25" i="32"/>
  <c r="C7" i="32"/>
  <c r="M15" i="32"/>
  <c r="H20" i="5"/>
  <c r="P9" i="32"/>
  <c r="F25" i="5"/>
  <c r="C24" i="32"/>
  <c r="L31" i="32"/>
  <c r="F34" i="32"/>
  <c r="O18" i="32"/>
  <c r="Q18" i="32"/>
  <c r="H25" i="5"/>
  <c r="H11" i="5"/>
  <c r="D7" i="32"/>
  <c r="E8" i="5" s="1"/>
  <c r="D12" i="32"/>
  <c r="E13" i="5" s="1"/>
  <c r="C18" i="32"/>
  <c r="BC19" i="32"/>
  <c r="M17" i="32"/>
  <c r="K20" i="32"/>
  <c r="K24" i="32"/>
  <c r="L6" i="5"/>
  <c r="N15" i="32"/>
  <c r="E29" i="32"/>
  <c r="F30" i="5" s="1"/>
  <c r="O15" i="32"/>
  <c r="E31" i="5"/>
  <c r="C27" i="32"/>
  <c r="L14" i="32"/>
  <c r="E26" i="32"/>
  <c r="N10" i="32"/>
  <c r="E19" i="32"/>
  <c r="F20" i="5" s="1"/>
  <c r="O12" i="32"/>
  <c r="D17" i="32"/>
  <c r="B17" i="32"/>
  <c r="H24" i="5"/>
  <c r="E20" i="32"/>
  <c r="BC31" i="32"/>
  <c r="N6" i="32"/>
  <c r="F26" i="5"/>
  <c r="F10" i="5"/>
  <c r="F31" i="5"/>
  <c r="E21" i="5"/>
  <c r="F32" i="5"/>
  <c r="F27" i="5"/>
  <c r="F21" i="5"/>
  <c r="E20" i="5"/>
  <c r="E14" i="5"/>
  <c r="F24" i="5"/>
  <c r="H9" i="5"/>
  <c r="H30" i="5"/>
  <c r="H13" i="5"/>
  <c r="H22" i="5"/>
  <c r="H23" i="5"/>
  <c r="H33" i="5"/>
  <c r="H35" i="5"/>
  <c r="AD6" i="32" l="1"/>
  <c r="AR6" i="32"/>
  <c r="AE6" i="32" s="1"/>
  <c r="AR10" i="32"/>
  <c r="AE10" i="32" s="1"/>
  <c r="AD10" i="32"/>
  <c r="AI14" i="32"/>
  <c r="AQ27" i="32"/>
  <c r="AS30" i="32"/>
  <c r="AY30" i="32"/>
  <c r="AR15" i="32"/>
  <c r="AE15" i="32" s="1"/>
  <c r="AD15" i="32"/>
  <c r="AT20" i="32"/>
  <c r="AZ20" i="32"/>
  <c r="AH24" i="32"/>
  <c r="AH20" i="32"/>
  <c r="AS9" i="32"/>
  <c r="AY9" i="32"/>
  <c r="AJ17" i="32"/>
  <c r="AQ18" i="32"/>
  <c r="AW30" i="32"/>
  <c r="G34" i="32"/>
  <c r="AI31" i="32"/>
  <c r="AQ24" i="32"/>
  <c r="AV24" i="32"/>
  <c r="AJ15" i="32"/>
  <c r="AQ7" i="32"/>
  <c r="AR21" i="32"/>
  <c r="AE21" i="32" s="1"/>
  <c r="AD21" i="32"/>
  <c r="AQ22" i="32"/>
  <c r="AH4" i="32"/>
  <c r="AQ20" i="32"/>
  <c r="AT25" i="32"/>
  <c r="AZ25" i="32"/>
  <c r="AF27" i="32"/>
  <c r="AU22" i="32"/>
  <c r="BA22" i="32"/>
  <c r="AR19" i="32"/>
  <c r="AE19" i="32" s="1"/>
  <c r="AD19" i="32"/>
  <c r="AU18" i="32"/>
  <c r="BA18" i="32"/>
  <c r="AU28" i="32"/>
  <c r="BA28" i="32"/>
  <c r="AG9" i="32"/>
  <c r="AS24" i="32"/>
  <c r="AY24" i="32"/>
  <c r="G32" i="32"/>
  <c r="AW23" i="32"/>
  <c r="AH25" i="32"/>
  <c r="AF25" i="32"/>
  <c r="AU4" i="32"/>
  <c r="BA4" i="32"/>
  <c r="AJ29" i="32"/>
  <c r="AW11" i="32"/>
  <c r="AI11" i="32"/>
  <c r="AV32" i="32"/>
  <c r="AJ32" i="32"/>
  <c r="AF15" i="32"/>
  <c r="AF31" i="32"/>
  <c r="AQ13" i="32"/>
  <c r="G22" i="32"/>
  <c r="AJ20" i="32"/>
  <c r="G26" i="32"/>
  <c r="AJ27" i="32"/>
  <c r="AH19" i="32"/>
  <c r="AH15" i="32"/>
  <c r="AV8" i="32"/>
  <c r="AW18" i="32"/>
  <c r="AV26" i="32"/>
  <c r="AJ7" i="32"/>
  <c r="AW7" i="32"/>
  <c r="G21" i="32"/>
  <c r="BA21" i="32"/>
  <c r="AU21" i="32"/>
  <c r="Q36" i="32"/>
  <c r="AW33" i="32"/>
  <c r="AR28" i="32"/>
  <c r="AE28" i="32" s="1"/>
  <c r="AD28" i="32"/>
  <c r="AW9" i="32"/>
  <c r="AV16" i="32"/>
  <c r="AW17" i="32"/>
  <c r="AJ10" i="32"/>
  <c r="AF7" i="32"/>
  <c r="AD26" i="32"/>
  <c r="AR26" i="32"/>
  <c r="AE26" i="32" s="1"/>
  <c r="AV29" i="32"/>
  <c r="AJ30" i="32"/>
  <c r="AU16" i="32"/>
  <c r="BA16" i="32"/>
  <c r="AW10" i="32"/>
  <c r="AH17" i="32"/>
  <c r="AT13" i="32"/>
  <c r="AZ13" i="32"/>
  <c r="G12" i="32"/>
  <c r="AR16" i="32"/>
  <c r="AE16" i="32" s="1"/>
  <c r="AD16" i="32"/>
  <c r="AI18" i="32"/>
  <c r="AV7" i="32"/>
  <c r="AJ6" i="32"/>
  <c r="AQ17" i="32"/>
  <c r="AH26" i="32"/>
  <c r="AZ5" i="32"/>
  <c r="AT5" i="32"/>
  <c r="AF16" i="32"/>
  <c r="AF19" i="32"/>
  <c r="AF29" i="32"/>
  <c r="AF22" i="32"/>
  <c r="AT8" i="32"/>
  <c r="AZ8" i="32"/>
  <c r="AT18" i="32"/>
  <c r="AZ18" i="32"/>
  <c r="AY12" i="32"/>
  <c r="AS12" i="32"/>
  <c r="AF26" i="32"/>
  <c r="G29" i="32"/>
  <c r="AU30" i="32"/>
  <c r="BA30" i="32"/>
  <c r="O36" i="32"/>
  <c r="AG24" i="32"/>
  <c r="AY15" i="32"/>
  <c r="AS15" i="32"/>
  <c r="AZ31" i="32"/>
  <c r="AT31" i="32"/>
  <c r="AU32" i="32"/>
  <c r="BA32" i="32"/>
  <c r="AY19" i="32"/>
  <c r="AS19" i="32"/>
  <c r="AT17" i="32"/>
  <c r="AZ17" i="32"/>
  <c r="AF14" i="32"/>
  <c r="AY10" i="32"/>
  <c r="AS10" i="32"/>
  <c r="AF20" i="32"/>
  <c r="AG25" i="32"/>
  <c r="AT21" i="32"/>
  <c r="AZ21" i="32"/>
  <c r="AI19" i="32"/>
  <c r="AF21" i="32"/>
  <c r="BA5" i="32"/>
  <c r="AU5" i="32"/>
  <c r="AQ12" i="32"/>
  <c r="AQ25" i="32"/>
  <c r="AF24" i="32"/>
  <c r="AV34" i="32"/>
  <c r="AV23" i="32"/>
  <c r="AY17" i="32"/>
  <c r="AS17" i="32"/>
  <c r="AU17" i="32"/>
  <c r="BA17" i="32"/>
  <c r="AR31" i="32"/>
  <c r="AE31" i="32" s="1"/>
  <c r="AD31" i="32"/>
  <c r="BA9" i="32"/>
  <c r="AU9" i="32"/>
  <c r="AW27" i="32"/>
  <c r="G8" i="32"/>
  <c r="AV17" i="32"/>
  <c r="AW14" i="32"/>
  <c r="AJ22" i="32"/>
  <c r="AG7" i="32"/>
  <c r="AW32" i="32"/>
  <c r="AW19" i="32"/>
  <c r="AH8" i="32"/>
  <c r="AD34" i="32"/>
  <c r="AR34" i="32"/>
  <c r="AE34" i="32" s="1"/>
  <c r="BA26" i="32"/>
  <c r="AU26" i="32"/>
  <c r="AG5" i="32"/>
  <c r="AD4" i="32"/>
  <c r="AR4" i="32"/>
  <c r="AE4" i="32" s="1"/>
  <c r="AW21" i="32"/>
  <c r="AF8" i="32"/>
  <c r="AU15" i="32"/>
  <c r="BA15" i="32"/>
  <c r="AJ16" i="32"/>
  <c r="AV25" i="32"/>
  <c r="AI17" i="32"/>
  <c r="AI16" i="32"/>
  <c r="AZ22" i="32"/>
  <c r="AT22" i="32"/>
  <c r="AQ14" i="32"/>
  <c r="AZ34" i="32"/>
  <c r="AT34" i="32"/>
  <c r="AI6" i="32"/>
  <c r="G25" i="32"/>
  <c r="AV10" i="32"/>
  <c r="AY14" i="32"/>
  <c r="AS14" i="32"/>
  <c r="AI23" i="32"/>
  <c r="AZ7" i="32"/>
  <c r="AT7" i="32"/>
  <c r="AJ21" i="32"/>
  <c r="AG33" i="32"/>
  <c r="AV28" i="32"/>
  <c r="BA10" i="32"/>
  <c r="AU10" i="32"/>
  <c r="AG32" i="32"/>
  <c r="AV27" i="32"/>
  <c r="AS34" i="32"/>
  <c r="AY34" i="32"/>
  <c r="AR13" i="32"/>
  <c r="AE13" i="32" s="1"/>
  <c r="AD13" i="32"/>
  <c r="AI27" i="32"/>
  <c r="AI26" i="32"/>
  <c r="AU23" i="32"/>
  <c r="BA23" i="32"/>
  <c r="AW13" i="32"/>
  <c r="AI33" i="32"/>
  <c r="AG21" i="32"/>
  <c r="AW28" i="32"/>
  <c r="AW25" i="32"/>
  <c r="AJ33" i="32"/>
  <c r="AW26" i="32"/>
  <c r="AG17" i="32"/>
  <c r="AW5" i="32"/>
  <c r="AD24" i="32"/>
  <c r="AR24" i="32"/>
  <c r="AE24" i="32" s="1"/>
  <c r="AJ14" i="32"/>
  <c r="AD27" i="32"/>
  <c r="AR27" i="32"/>
  <c r="AE27" i="32" s="1"/>
  <c r="AZ24" i="32"/>
  <c r="AT24" i="32"/>
  <c r="AU29" i="32"/>
  <c r="BA29" i="32"/>
  <c r="AJ8" i="32"/>
  <c r="F37" i="5"/>
  <c r="G33" i="32"/>
  <c r="AH12" i="32"/>
  <c r="AH27" i="32"/>
  <c r="AG27" i="32"/>
  <c r="BA14" i="32"/>
  <c r="AU14" i="32"/>
  <c r="AV18" i="32"/>
  <c r="AG15" i="32"/>
  <c r="AI32" i="32"/>
  <c r="G11" i="32"/>
  <c r="P36" i="32"/>
  <c r="AR17" i="32"/>
  <c r="AE17" i="32" s="1"/>
  <c r="AD17" i="32"/>
  <c r="AH34" i="32"/>
  <c r="AI24" i="32"/>
  <c r="AG11" i="32"/>
  <c r="AH14" i="32"/>
  <c r="AG13" i="32"/>
  <c r="AF23" i="32"/>
  <c r="AR29" i="32"/>
  <c r="AE29" i="32" s="1"/>
  <c r="AD29" i="32"/>
  <c r="AG12" i="32"/>
  <c r="AV5" i="32"/>
  <c r="G10" i="32"/>
  <c r="AJ34" i="32"/>
  <c r="AV13" i="32"/>
  <c r="AH18" i="32"/>
  <c r="BA33" i="32"/>
  <c r="AU33" i="32"/>
  <c r="AF28" i="32"/>
  <c r="AH6" i="32"/>
  <c r="AD5" i="32"/>
  <c r="AR5" i="32"/>
  <c r="AE5" i="32" s="1"/>
  <c r="AZ32" i="32"/>
  <c r="AT32" i="32"/>
  <c r="AS28" i="32"/>
  <c r="AY28" i="32"/>
  <c r="AV19" i="32"/>
  <c r="AI5" i="32"/>
  <c r="AD23" i="32"/>
  <c r="AR23" i="32"/>
  <c r="AE23" i="32" s="1"/>
  <c r="AR30" i="32"/>
  <c r="AE30" i="32" s="1"/>
  <c r="AD30" i="32"/>
  <c r="BA27" i="32"/>
  <c r="AU27" i="32"/>
  <c r="AF30" i="32"/>
  <c r="AH11" i="32"/>
  <c r="AS13" i="32"/>
  <c r="AY13" i="32"/>
  <c r="AI21" i="32"/>
  <c r="AF13" i="32"/>
  <c r="BA25" i="32"/>
  <c r="AU25" i="32"/>
  <c r="G18" i="32"/>
  <c r="AQ19" i="32"/>
  <c r="AQ4" i="32"/>
  <c r="G16" i="32"/>
  <c r="AI30" i="32"/>
  <c r="AG16" i="32"/>
  <c r="AY18" i="32"/>
  <c r="AS18" i="32"/>
  <c r="BA11" i="32"/>
  <c r="AU11" i="32"/>
  <c r="AH21" i="32"/>
  <c r="AJ28" i="32"/>
  <c r="AH30" i="32"/>
  <c r="AY6" i="32"/>
  <c r="AS6" i="32"/>
  <c r="AI20" i="32"/>
  <c r="AQ10" i="32"/>
  <c r="AG14" i="32"/>
  <c r="AY23" i="32"/>
  <c r="AS23" i="32"/>
  <c r="AW6" i="32"/>
  <c r="AJ31" i="32"/>
  <c r="AG10" i="32"/>
  <c r="AW12" i="32"/>
  <c r="AV30" i="32"/>
  <c r="AU7" i="32"/>
  <c r="BA7" i="32"/>
  <c r="G9" i="32"/>
  <c r="AQ29" i="32"/>
  <c r="AU13" i="32"/>
  <c r="BA13" i="32"/>
  <c r="AS8" i="32"/>
  <c r="AY8" i="32"/>
  <c r="AH32" i="32"/>
  <c r="G19" i="32"/>
  <c r="AY22" i="32"/>
  <c r="AS22" i="32"/>
  <c r="AQ11" i="32"/>
  <c r="AI29" i="32"/>
  <c r="AQ9" i="32"/>
  <c r="AQ30" i="32"/>
  <c r="BA12" i="32"/>
  <c r="AU12" i="32"/>
  <c r="AI34" i="32"/>
  <c r="AJ23" i="32"/>
  <c r="AQ23" i="32"/>
  <c r="AJ18" i="32"/>
  <c r="AR11" i="32"/>
  <c r="AE11" i="32" s="1"/>
  <c r="AD11" i="32"/>
  <c r="AG34" i="32"/>
  <c r="AQ16" i="32"/>
  <c r="AH10" i="32"/>
  <c r="AG4" i="32"/>
  <c r="AT4" i="32" s="1"/>
  <c r="AV21" i="32"/>
  <c r="AU34" i="32"/>
  <c r="BA34" i="32"/>
  <c r="AG6" i="32"/>
  <c r="AJ19" i="32"/>
  <c r="AJ25" i="32"/>
  <c r="BA19" i="32"/>
  <c r="AU19" i="32"/>
  <c r="AV33" i="32"/>
  <c r="AJ24" i="32"/>
  <c r="AG30" i="32"/>
  <c r="AS33" i="32"/>
  <c r="AY33" i="32"/>
  <c r="AU24" i="32"/>
  <c r="BA24" i="32"/>
  <c r="AT15" i="32"/>
  <c r="AZ15" i="32"/>
  <c r="AT16" i="32"/>
  <c r="AZ16" i="32"/>
  <c r="AQ31" i="32"/>
  <c r="AF5" i="32"/>
  <c r="G6" i="32"/>
  <c r="AI9" i="32"/>
  <c r="AV9" i="32"/>
  <c r="AQ26" i="32"/>
  <c r="AG23" i="32"/>
  <c r="AG19" i="32"/>
  <c r="AH23" i="32"/>
  <c r="AQ8" i="32"/>
  <c r="K5" i="5"/>
  <c r="K6" i="5" s="1"/>
  <c r="K7" i="5" s="1"/>
  <c r="K8" i="5" s="1"/>
  <c r="K9" i="5" s="1"/>
  <c r="K10" i="5" s="1"/>
  <c r="K11" i="5" s="1"/>
  <c r="K12" i="5" s="1"/>
  <c r="K13" i="5" s="1"/>
  <c r="K14" i="5" s="1"/>
  <c r="K15" i="5" s="1"/>
  <c r="K16" i="5" s="1"/>
  <c r="K17" i="5" s="1"/>
  <c r="K18" i="5" s="1"/>
  <c r="K19" i="5" s="1"/>
  <c r="K20" i="5" s="1"/>
  <c r="K21" i="5" s="1"/>
  <c r="K22" i="5" s="1"/>
  <c r="K23" i="5" s="1"/>
  <c r="K24" i="5" s="1"/>
  <c r="K25" i="5" s="1"/>
  <c r="K26" i="5" s="1"/>
  <c r="K27" i="5" s="1"/>
  <c r="K28" i="5" s="1"/>
  <c r="K29" i="5" s="1"/>
  <c r="K30" i="5" s="1"/>
  <c r="K31" i="5" s="1"/>
  <c r="K32" i="5" s="1"/>
  <c r="K33" i="5" s="1"/>
  <c r="K34" i="5" s="1"/>
  <c r="K35" i="5" s="1"/>
  <c r="AI10" i="32"/>
  <c r="AZ10" i="32"/>
  <c r="AT10" i="32"/>
  <c r="G20" i="32"/>
  <c r="AS29" i="32"/>
  <c r="AY29" i="32"/>
  <c r="G30" i="32"/>
  <c r="G13" i="32"/>
  <c r="AT11" i="32"/>
  <c r="AZ11" i="32"/>
  <c r="AJ5" i="32"/>
  <c r="AI12" i="32"/>
  <c r="AH22" i="32"/>
  <c r="AI7" i="32"/>
  <c r="AS11" i="32"/>
  <c r="AY11" i="32"/>
  <c r="AT23" i="32"/>
  <c r="AZ23" i="32"/>
  <c r="AV6" i="32"/>
  <c r="AH33" i="32"/>
  <c r="G31" i="32"/>
  <c r="AJ11" i="32"/>
  <c r="AV22" i="32"/>
  <c r="AH31" i="32"/>
  <c r="AT14" i="32"/>
  <c r="AZ14" i="32"/>
  <c r="AU6" i="32"/>
  <c r="BA6" i="32"/>
  <c r="AV20" i="32"/>
  <c r="AQ6" i="32"/>
  <c r="AQ34" i="32"/>
  <c r="AG22" i="32"/>
  <c r="AV12" i="32"/>
  <c r="AT6" i="32"/>
  <c r="AZ6" i="32"/>
  <c r="AF9" i="32"/>
  <c r="AR9" i="32"/>
  <c r="AE9" i="32" s="1"/>
  <c r="AD9" i="32"/>
  <c r="AH28" i="32"/>
  <c r="AQ28" i="32"/>
  <c r="AW22" i="32"/>
  <c r="AW34" i="32"/>
  <c r="AG31" i="32"/>
  <c r="AU20" i="32"/>
  <c r="BA20" i="32"/>
  <c r="G5" i="32"/>
  <c r="AR12" i="32"/>
  <c r="AE12" i="32" s="1"/>
  <c r="AD12" i="32"/>
  <c r="AJ26" i="32"/>
  <c r="AG18" i="32"/>
  <c r="AY25" i="32"/>
  <c r="AS25" i="32"/>
  <c r="AY21" i="32"/>
  <c r="AS21" i="32"/>
  <c r="AF34" i="32"/>
  <c r="AG8" i="32"/>
  <c r="AJ9" i="32"/>
  <c r="G17" i="32"/>
  <c r="G7" i="32"/>
  <c r="AF10" i="32"/>
  <c r="AS7" i="32"/>
  <c r="AY7" i="32"/>
  <c r="AT29" i="32"/>
  <c r="AZ29" i="32"/>
  <c r="AZ33" i="32"/>
  <c r="AT33" i="32"/>
  <c r="AI22" i="32"/>
  <c r="AR20" i="32"/>
  <c r="AE20" i="32" s="1"/>
  <c r="AD20" i="32"/>
  <c r="G14" i="32"/>
  <c r="AH5" i="32"/>
  <c r="AF17" i="32"/>
  <c r="AD33" i="32"/>
  <c r="AR33" i="32"/>
  <c r="AE33" i="32" s="1"/>
  <c r="G27" i="32"/>
  <c r="AF12" i="32"/>
  <c r="AT9" i="32"/>
  <c r="AZ9" i="32"/>
  <c r="AF18" i="32"/>
  <c r="AW24" i="32"/>
  <c r="AY26" i="32"/>
  <c r="AS26" i="32"/>
  <c r="AZ26" i="32"/>
  <c r="AT26" i="32"/>
  <c r="AV14" i="32"/>
  <c r="AI28" i="32"/>
  <c r="AR22" i="32"/>
  <c r="AE22" i="32" s="1"/>
  <c r="AD22" i="32"/>
  <c r="AJ4" i="32"/>
  <c r="BD4" i="32" s="1"/>
  <c r="AG26" i="32"/>
  <c r="AU31" i="32"/>
  <c r="BA31" i="32"/>
  <c r="AV31" i="32"/>
  <c r="AH13" i="32"/>
  <c r="G24" i="32"/>
  <c r="H37" i="5"/>
  <c r="AW31" i="32"/>
  <c r="AS20" i="32"/>
  <c r="AY20" i="32"/>
  <c r="AI25" i="32"/>
  <c r="AF6" i="32"/>
  <c r="AR18" i="32"/>
  <c r="AE18" i="32" s="1"/>
  <c r="AD18" i="32"/>
  <c r="G4" i="32"/>
  <c r="AQ21" i="32"/>
  <c r="AD14" i="32"/>
  <c r="AR14" i="32"/>
  <c r="AE14" i="32" s="1"/>
  <c r="AI13" i="32"/>
  <c r="AY32" i="32"/>
  <c r="AS32" i="32"/>
  <c r="AH29" i="32"/>
  <c r="AQ5" i="32"/>
  <c r="AH9" i="32"/>
  <c r="AD32" i="32"/>
  <c r="AR32" i="32"/>
  <c r="AE32" i="32" s="1"/>
  <c r="AS16" i="32"/>
  <c r="AY16" i="32"/>
  <c r="AG29" i="32"/>
  <c r="AJ12" i="32"/>
  <c r="AI8" i="32"/>
  <c r="AQ32" i="32"/>
  <c r="AQ33" i="32"/>
  <c r="AI4" i="32"/>
  <c r="AV4" i="32" s="1"/>
  <c r="AT19" i="32"/>
  <c r="AZ19" i="32"/>
  <c r="AS27" i="32"/>
  <c r="AY27" i="32"/>
  <c r="BA8" i="32"/>
  <c r="AU8" i="32"/>
  <c r="AI15" i="32"/>
  <c r="G23" i="32"/>
  <c r="AZ27" i="32"/>
  <c r="AT27" i="32"/>
  <c r="AW8" i="32"/>
  <c r="AH16" i="32"/>
  <c r="AW29" i="32"/>
  <c r="G28" i="32"/>
  <c r="AD7" i="32"/>
  <c r="AR7" i="32"/>
  <c r="AE7" i="32" s="1"/>
  <c r="AW15" i="32"/>
  <c r="AR8" i="32"/>
  <c r="AE8" i="32" s="1"/>
  <c r="AD8" i="32"/>
  <c r="AJ13" i="32"/>
  <c r="AV15" i="32"/>
  <c r="AD25" i="32"/>
  <c r="AR25" i="32"/>
  <c r="AE25" i="32" s="1"/>
  <c r="AG20" i="32"/>
  <c r="AZ28" i="32"/>
  <c r="AT28" i="32"/>
  <c r="AF32" i="32"/>
  <c r="AZ12" i="32"/>
  <c r="AT12" i="32"/>
  <c r="AF11" i="32"/>
  <c r="AT30" i="32"/>
  <c r="AZ30" i="32"/>
  <c r="AW16" i="32"/>
  <c r="AH7" i="32"/>
  <c r="AG28" i="32"/>
  <c r="AW20" i="32"/>
  <c r="AS31" i="32"/>
  <c r="AY31" i="32"/>
  <c r="G15" i="32"/>
  <c r="AV11" i="32"/>
  <c r="AQ15" i="32"/>
  <c r="AF33" i="32"/>
  <c r="I35" i="5"/>
  <c r="I22" i="5"/>
  <c r="I30" i="5"/>
  <c r="I9" i="5"/>
  <c r="I34" i="5"/>
  <c r="I17" i="5"/>
  <c r="I10" i="5"/>
  <c r="I32" i="5"/>
  <c r="I23" i="5"/>
  <c r="I12" i="5"/>
  <c r="I19" i="5"/>
  <c r="I6" i="5"/>
  <c r="I18" i="5"/>
  <c r="E24" i="5"/>
  <c r="B5" i="5"/>
  <c r="I29" i="5"/>
  <c r="I16" i="5"/>
  <c r="E18" i="5"/>
  <c r="I13" i="5"/>
  <c r="I26" i="5"/>
  <c r="I31" i="5"/>
  <c r="I8" i="5"/>
  <c r="I15" i="5"/>
  <c r="I25" i="5"/>
  <c r="I33" i="5"/>
  <c r="I27" i="5"/>
  <c r="I11" i="5"/>
  <c r="I20" i="5"/>
  <c r="I7" i="5"/>
  <c r="I21" i="5"/>
  <c r="I14" i="5"/>
  <c r="I28" i="5"/>
  <c r="I24" i="5"/>
  <c r="BA36" i="32" l="1"/>
  <c r="AZ4" i="32"/>
  <c r="AZ36" i="32" s="1"/>
  <c r="AW4" i="32"/>
  <c r="AY36" i="32"/>
  <c r="E37" i="5"/>
  <c r="BE12" i="32"/>
  <c r="BD12" i="32"/>
  <c r="BE24" i="32"/>
  <c r="BD24" i="32"/>
  <c r="BE25" i="32"/>
  <c r="BD25" i="32"/>
  <c r="BE18" i="32"/>
  <c r="BD18" i="32"/>
  <c r="BD14" i="32"/>
  <c r="BE14" i="32"/>
  <c r="AE37" i="32"/>
  <c r="AE36" i="32"/>
  <c r="AE38" i="32"/>
  <c r="BD22" i="32"/>
  <c r="BE22" i="32"/>
  <c r="BE30" i="32"/>
  <c r="BD30" i="32"/>
  <c r="BD5" i="32"/>
  <c r="BE5" i="32"/>
  <c r="BD19" i="32"/>
  <c r="BE19" i="32"/>
  <c r="BD31" i="32"/>
  <c r="BE31" i="32"/>
  <c r="BD8" i="32"/>
  <c r="BE8" i="32"/>
  <c r="AD36" i="32"/>
  <c r="AD37" i="32"/>
  <c r="AD38" i="32"/>
  <c r="BD10" i="32"/>
  <c r="BE10" i="32"/>
  <c r="BD7" i="32"/>
  <c r="BE7" i="32"/>
  <c r="BE20" i="32"/>
  <c r="BD20" i="32"/>
  <c r="BE4" i="32"/>
  <c r="BD11" i="32"/>
  <c r="BE11" i="32"/>
  <c r="BE23" i="32"/>
  <c r="BD23" i="32"/>
  <c r="BD33" i="32"/>
  <c r="BE33" i="32"/>
  <c r="BD21" i="32"/>
  <c r="BE21" i="32"/>
  <c r="BD32" i="32"/>
  <c r="BE32" i="32"/>
  <c r="BE29" i="32"/>
  <c r="BD29" i="32"/>
  <c r="BD17" i="32"/>
  <c r="BE17" i="32"/>
  <c r="BD13" i="32"/>
  <c r="BE13" i="32"/>
  <c r="BD9" i="32"/>
  <c r="BE9" i="32"/>
  <c r="BE26" i="32"/>
  <c r="BD26" i="32"/>
  <c r="BD28" i="32"/>
  <c r="BE28" i="32"/>
  <c r="BE34" i="32"/>
  <c r="BD34" i="32"/>
  <c r="BD16" i="32"/>
  <c r="BE16" i="32"/>
  <c r="BD6" i="32"/>
  <c r="BE6" i="32"/>
  <c r="BD27" i="32"/>
  <c r="BE27" i="32"/>
  <c r="BD15" i="32"/>
  <c r="BE15" i="32"/>
  <c r="B13" i="5"/>
  <c r="B26" i="5"/>
  <c r="C15" i="5"/>
  <c r="B23" i="5"/>
  <c r="B6" i="5"/>
  <c r="B32" i="5"/>
  <c r="C11" i="5"/>
  <c r="B21" i="5"/>
  <c r="C24" i="5"/>
  <c r="B22" i="5"/>
  <c r="C30" i="5"/>
  <c r="B14" i="5"/>
  <c r="C27" i="5"/>
  <c r="C35" i="5"/>
  <c r="B16" i="5"/>
  <c r="B35" i="5"/>
  <c r="C25" i="5"/>
  <c r="C19" i="5"/>
  <c r="C23" i="5"/>
  <c r="C6" i="5"/>
  <c r="C32" i="5"/>
  <c r="B8" i="5"/>
  <c r="C5" i="5"/>
  <c r="B24" i="5"/>
  <c r="C22" i="5"/>
  <c r="B30" i="5"/>
  <c r="C14" i="5"/>
  <c r="B25" i="5"/>
  <c r="B19" i="5"/>
  <c r="C31" i="5"/>
  <c r="B20" i="5"/>
  <c r="B9" i="5"/>
  <c r="C8" i="5"/>
  <c r="B12" i="5"/>
  <c r="B34" i="5"/>
  <c r="B33" i="5"/>
  <c r="B18" i="5"/>
  <c r="B10" i="5"/>
  <c r="B29" i="5"/>
  <c r="B17" i="5"/>
  <c r="B28" i="5"/>
  <c r="C7" i="5"/>
  <c r="C13" i="5"/>
  <c r="C26" i="5"/>
  <c r="B15" i="5"/>
  <c r="B31" i="5"/>
  <c r="C20" i="5"/>
  <c r="C9" i="5"/>
  <c r="B11" i="5"/>
  <c r="C21" i="5"/>
  <c r="C12" i="5"/>
  <c r="C34" i="5"/>
  <c r="C33" i="5"/>
  <c r="C18" i="5"/>
  <c r="C10" i="5"/>
  <c r="C29" i="5"/>
  <c r="C17" i="5"/>
  <c r="C28" i="5"/>
  <c r="B7" i="5"/>
  <c r="B27" i="5"/>
  <c r="C16" i="5"/>
  <c r="C37" i="5" l="1"/>
  <c r="J37" i="5"/>
  <c r="B37" i="5"/>
</calcChain>
</file>

<file path=xl/sharedStrings.xml><?xml version="1.0" encoding="utf-8"?>
<sst xmlns="http://schemas.openxmlformats.org/spreadsheetml/2006/main" count="113" uniqueCount="76">
  <si>
    <t>Mois</t>
  </si>
  <si>
    <t>Date</t>
  </si>
  <si>
    <t>Pieces</t>
  </si>
  <si>
    <t>CB</t>
  </si>
  <si>
    <t>Chèque</t>
  </si>
  <si>
    <t>Facture liquide</t>
  </si>
  <si>
    <t>Offert</t>
  </si>
  <si>
    <t>X</t>
  </si>
  <si>
    <t>Z</t>
  </si>
  <si>
    <t>Total CA</t>
  </si>
  <si>
    <t>Total Caisse</t>
  </si>
  <si>
    <t>Difference</t>
  </si>
  <si>
    <t>Jours</t>
  </si>
  <si>
    <t>Especes</t>
  </si>
  <si>
    <t>Journalière</t>
  </si>
  <si>
    <t>Cheques</t>
  </si>
  <si>
    <t>Fournisseurs</t>
  </si>
  <si>
    <t>Noms</t>
  </si>
  <si>
    <t>Total Especes</t>
  </si>
  <si>
    <t>Recette</t>
  </si>
  <si>
    <t>Jounalière</t>
  </si>
  <si>
    <t>encaissés</t>
  </si>
  <si>
    <t>Remises Chq.</t>
  </si>
  <si>
    <t>en banque</t>
  </si>
  <si>
    <t>en espéces</t>
  </si>
  <si>
    <t xml:space="preserve">Noms du </t>
  </si>
  <si>
    <t>fournisseur</t>
  </si>
  <si>
    <t>Solde Initial =</t>
  </si>
  <si>
    <t>Solde</t>
  </si>
  <si>
    <t>journalier</t>
  </si>
  <si>
    <t>Total</t>
  </si>
  <si>
    <t>DO5</t>
  </si>
  <si>
    <t>Remises Esp.</t>
  </si>
  <si>
    <t>Renversé</t>
  </si>
  <si>
    <t>Annulé</t>
  </si>
  <si>
    <t>Credit</t>
  </si>
  <si>
    <t>DO1</t>
  </si>
  <si>
    <t>DO2</t>
  </si>
  <si>
    <t>DO3</t>
  </si>
  <si>
    <t>DO4</t>
  </si>
  <si>
    <t>Heure</t>
  </si>
  <si>
    <t>Reste</t>
  </si>
  <si>
    <t>Cumul</t>
  </si>
  <si>
    <t>Cartes B.</t>
  </si>
  <si>
    <t>Réglt. Fourn.</t>
  </si>
  <si>
    <t>Diff</t>
  </si>
  <si>
    <t>Credit -</t>
  </si>
  <si>
    <t>Credit +</t>
  </si>
  <si>
    <t>Billets         100</t>
  </si>
  <si>
    <t>Autres           CP</t>
  </si>
  <si>
    <t>Pièces</t>
  </si>
  <si>
    <t>% CB</t>
  </si>
  <si>
    <t>Reference</t>
  </si>
  <si>
    <t>QO1</t>
  </si>
  <si>
    <t>Q02</t>
  </si>
  <si>
    <t>QO3</t>
  </si>
  <si>
    <t>QO4</t>
  </si>
  <si>
    <t>QO5</t>
  </si>
  <si>
    <t>-Facture espèce</t>
  </si>
  <si>
    <t>-Rb. Credit</t>
  </si>
  <si>
    <t>Retrait</t>
  </si>
  <si>
    <t>Cum.</t>
  </si>
  <si>
    <t>D01</t>
  </si>
  <si>
    <t>D04</t>
  </si>
  <si>
    <t>D05</t>
  </si>
  <si>
    <t>Achat</t>
  </si>
  <si>
    <t>CP</t>
  </si>
  <si>
    <t>Q01</t>
  </si>
  <si>
    <t>Q03</t>
  </si>
  <si>
    <t>Jour</t>
  </si>
  <si>
    <t>Cash</t>
  </si>
  <si>
    <t>Jour.</t>
  </si>
  <si>
    <t>Marge</t>
  </si>
  <si>
    <t>Value</t>
  </si>
  <si>
    <t>B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</si>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</sst>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"/>
    <numFmt numFmtId="165" formatCode="mmmm\ yyyy"/>
    <numFmt numFmtId="166" formatCode="dd\.mm\.yyyy;@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30303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C8FFC8"/>
        <bgColor indexed="64"/>
      </patternFill>
    </fill>
    <fill>
      <patternFill patternType="solid">
        <fgColor rgb="FFFFE264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4" fontId="0" fillId="0" borderId="0" xfId="0" applyNumberFormat="1"/>
    <xf numFmtId="0" fontId="0" fillId="0" borderId="0" xfId="0" applyBorder="1"/>
    <xf numFmtId="3" fontId="0" fillId="0" borderId="0" xfId="0" applyNumberFormat="1"/>
    <xf numFmtId="0" fontId="0" fillId="0" borderId="7" xfId="0" applyBorder="1"/>
    <xf numFmtId="3" fontId="0" fillId="0" borderId="7" xfId="0" applyNumberFormat="1" applyBorder="1"/>
    <xf numFmtId="9" fontId="0" fillId="0" borderId="0" xfId="0" applyNumberFormat="1"/>
    <xf numFmtId="4" fontId="0" fillId="0" borderId="7" xfId="0" applyNumberFormat="1" applyBorder="1"/>
    <xf numFmtId="0" fontId="0" fillId="0" borderId="1" xfId="0" applyBorder="1" applyAlignment="1">
      <alignment horizontal="center"/>
    </xf>
    <xf numFmtId="2" fontId="0" fillId="0" borderId="0" xfId="0" applyNumberFormat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1" fillId="0" borderId="7" xfId="0" applyFont="1" applyBorder="1" applyAlignment="1"/>
    <xf numFmtId="0" fontId="1" fillId="0" borderId="12" xfId="0" applyFont="1" applyBorder="1"/>
    <xf numFmtId="0" fontId="1" fillId="0" borderId="15" xfId="0" applyFont="1" applyBorder="1"/>
    <xf numFmtId="0" fontId="1" fillId="0" borderId="16" xfId="0" applyFont="1" applyBorder="1"/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/>
    <xf numFmtId="0" fontId="1" fillId="0" borderId="17" xfId="0" applyFont="1" applyBorder="1"/>
    <xf numFmtId="0" fontId="1" fillId="0" borderId="18" xfId="0" applyFont="1" applyBorder="1"/>
    <xf numFmtId="0" fontId="1" fillId="0" borderId="19" xfId="0" applyFont="1" applyBorder="1"/>
    <xf numFmtId="0" fontId="0" fillId="0" borderId="18" xfId="0" applyBorder="1"/>
    <xf numFmtId="4" fontId="0" fillId="0" borderId="19" xfId="0" applyNumberFormat="1" applyBorder="1"/>
    <xf numFmtId="0" fontId="0" fillId="0" borderId="20" xfId="0" applyBorder="1"/>
    <xf numFmtId="3" fontId="0" fillId="0" borderId="21" xfId="0" applyNumberFormat="1" applyBorder="1"/>
    <xf numFmtId="0" fontId="0" fillId="0" borderId="21" xfId="0" applyBorder="1"/>
    <xf numFmtId="4" fontId="0" fillId="0" borderId="21" xfId="0" applyNumberFormat="1" applyBorder="1"/>
    <xf numFmtId="3" fontId="0" fillId="0" borderId="13" xfId="0" applyNumberFormat="1" applyBorder="1"/>
    <xf numFmtId="0" fontId="0" fillId="0" borderId="13" xfId="0" applyBorder="1"/>
    <xf numFmtId="4" fontId="0" fillId="0" borderId="13" xfId="0" applyNumberFormat="1" applyBorder="1"/>
    <xf numFmtId="9" fontId="1" fillId="0" borderId="21" xfId="0" applyNumberFormat="1" applyFont="1" applyBorder="1" applyAlignment="1">
      <alignment horizontal="center"/>
    </xf>
    <xf numFmtId="0" fontId="0" fillId="0" borderId="15" xfId="0" applyBorder="1"/>
    <xf numFmtId="3" fontId="0" fillId="0" borderId="16" xfId="0" applyNumberFormat="1" applyBorder="1"/>
    <xf numFmtId="4" fontId="0" fillId="0" borderId="16" xfId="0" applyNumberFormat="1" applyBorder="1"/>
    <xf numFmtId="0" fontId="1" fillId="0" borderId="1" xfId="0" applyFont="1" applyBorder="1"/>
    <xf numFmtId="0" fontId="1" fillId="0" borderId="10" xfId="0" applyFont="1" applyBorder="1"/>
    <xf numFmtId="0" fontId="1" fillId="0" borderId="3" xfId="0" applyFont="1" applyBorder="1"/>
    <xf numFmtId="0" fontId="1" fillId="0" borderId="11" xfId="0" applyFont="1" applyBorder="1" applyAlignment="1">
      <alignment horizontal="right"/>
    </xf>
    <xf numFmtId="0" fontId="1" fillId="0" borderId="22" xfId="0" applyFont="1" applyBorder="1"/>
    <xf numFmtId="0" fontId="0" fillId="0" borderId="9" xfId="0" applyFont="1" applyBorder="1" applyAlignment="1">
      <alignment horizontal="center"/>
    </xf>
    <xf numFmtId="0" fontId="1" fillId="0" borderId="30" xfId="0" applyFont="1" applyBorder="1"/>
    <xf numFmtId="0" fontId="1" fillId="0" borderId="33" xfId="0" applyFont="1" applyBorder="1"/>
    <xf numFmtId="0" fontId="1" fillId="0" borderId="27" xfId="0" applyFont="1" applyBorder="1"/>
    <xf numFmtId="0" fontId="1" fillId="0" borderId="29" xfId="0" applyFont="1" applyBorder="1"/>
    <xf numFmtId="0" fontId="1" fillId="0" borderId="24" xfId="0" applyFont="1" applyBorder="1"/>
    <xf numFmtId="0" fontId="1" fillId="0" borderId="23" xfId="0" applyFont="1" applyBorder="1" applyAlignment="1">
      <alignment horizontal="right"/>
    </xf>
    <xf numFmtId="0" fontId="1" fillId="0" borderId="26" xfId="0" applyFont="1" applyBorder="1"/>
    <xf numFmtId="0" fontId="0" fillId="0" borderId="2" xfId="0" applyFill="1" applyBorder="1"/>
    <xf numFmtId="0" fontId="0" fillId="0" borderId="32" xfId="0" applyFill="1" applyBorder="1"/>
    <xf numFmtId="4" fontId="0" fillId="0" borderId="34" xfId="0" applyNumberFormat="1" applyFill="1" applyBorder="1"/>
    <xf numFmtId="0" fontId="0" fillId="0" borderId="34" xfId="0" applyFill="1" applyBorder="1"/>
    <xf numFmtId="4" fontId="0" fillId="0" borderId="27" xfId="0" applyNumberFormat="1" applyFill="1" applyBorder="1"/>
    <xf numFmtId="4" fontId="0" fillId="0" borderId="2" xfId="0" applyNumberFormat="1" applyFill="1" applyBorder="1"/>
    <xf numFmtId="4" fontId="0" fillId="0" borderId="32" xfId="0" applyNumberFormat="1" applyFill="1" applyBorder="1"/>
    <xf numFmtId="4" fontId="0" fillId="0" borderId="35" xfId="0" applyNumberFormat="1" applyBorder="1"/>
    <xf numFmtId="0" fontId="1" fillId="0" borderId="37" xfId="0" applyFont="1" applyBorder="1" applyAlignment="1">
      <alignment horizontal="right"/>
    </xf>
    <xf numFmtId="4" fontId="0" fillId="0" borderId="17" xfId="0" applyNumberFormat="1" applyBorder="1"/>
    <xf numFmtId="4" fontId="0" fillId="2" borderId="25" xfId="0" applyNumberFormat="1" applyFill="1" applyBorder="1"/>
    <xf numFmtId="4" fontId="0" fillId="3" borderId="28" xfId="0" applyNumberFormat="1" applyFont="1" applyFill="1" applyBorder="1"/>
    <xf numFmtId="4" fontId="0" fillId="3" borderId="5" xfId="0" applyNumberFormat="1" applyFont="1" applyFill="1" applyBorder="1"/>
    <xf numFmtId="4" fontId="0" fillId="3" borderId="31" xfId="0" applyNumberFormat="1" applyFont="1" applyFill="1" applyBorder="1"/>
    <xf numFmtId="164" fontId="0" fillId="3" borderId="35" xfId="0" applyNumberFormat="1" applyFont="1" applyFill="1" applyBorder="1"/>
    <xf numFmtId="0" fontId="0" fillId="3" borderId="29" xfId="0" applyFill="1" applyBorder="1"/>
    <xf numFmtId="0" fontId="0" fillId="3" borderId="24" xfId="0" applyFill="1" applyBorder="1"/>
    <xf numFmtId="4" fontId="0" fillId="3" borderId="25" xfId="0" applyNumberFormat="1" applyFont="1" applyFill="1" applyBorder="1"/>
    <xf numFmtId="4" fontId="0" fillId="3" borderId="6" xfId="0" applyNumberFormat="1" applyFont="1" applyFill="1" applyBorder="1"/>
    <xf numFmtId="4" fontId="0" fillId="2" borderId="5" xfId="0" applyNumberFormat="1" applyFill="1" applyBorder="1"/>
    <xf numFmtId="4" fontId="0" fillId="2" borderId="31" xfId="0" applyNumberFormat="1" applyFill="1" applyBorder="1"/>
    <xf numFmtId="4" fontId="0" fillId="2" borderId="6" xfId="0" applyNumberFormat="1" applyFill="1" applyBorder="1"/>
    <xf numFmtId="4" fontId="0" fillId="2" borderId="4" xfId="0" applyNumberFormat="1" applyFill="1" applyBorder="1"/>
    <xf numFmtId="4" fontId="0" fillId="2" borderId="35" xfId="0" applyNumberFormat="1" applyFill="1" applyBorder="1"/>
    <xf numFmtId="0" fontId="0" fillId="0" borderId="1" xfId="0" applyBorder="1" applyAlignment="1">
      <alignment horizontal="center"/>
    </xf>
    <xf numFmtId="4" fontId="0" fillId="0" borderId="14" xfId="0" applyNumberFormat="1" applyBorder="1"/>
    <xf numFmtId="4" fontId="0" fillId="0" borderId="38" xfId="0" applyNumberFormat="1" applyBorder="1"/>
    <xf numFmtId="3" fontId="0" fillId="3" borderId="0" xfId="0" applyNumberFormat="1" applyFont="1" applyFill="1" applyBorder="1"/>
    <xf numFmtId="2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3" fontId="0" fillId="0" borderId="0" xfId="0" applyNumberFormat="1" applyAlignment="1">
      <alignment horizontal="right"/>
    </xf>
    <xf numFmtId="0" fontId="2" fillId="0" borderId="0" xfId="0" applyFont="1"/>
    <xf numFmtId="166" fontId="1" fillId="0" borderId="1" xfId="0" applyNumberFormat="1" applyFont="1" applyBorder="1" applyAlignment="1">
      <alignment horizontal="center"/>
    </xf>
    <xf numFmtId="166" fontId="1" fillId="0" borderId="8" xfId="0" applyNumberFormat="1" applyFont="1" applyBorder="1" applyAlignment="1">
      <alignment horizontal="center"/>
    </xf>
    <xf numFmtId="166" fontId="1" fillId="0" borderId="9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6EFC04"/>
      <color rgb="FF00FF00"/>
      <color rgb="FFC8FFC8"/>
      <color rgb="FFFFE264"/>
      <color rgb="FF96FF96"/>
      <color rgb="FF7FFF7F"/>
      <color rgb="FFC8FE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32"/>
  <sheetViews>
    <sheetView tabSelected="1" zoomScaleNormal="100" zoomScaleSheetLayoutView="100" workbookViewId="0">
      <pane xSplit="1" topLeftCell="B1" activePane="topRight" state="frozen"/>
      <selection pane="topRight" activeCell="C4" sqref="C4"/>
    </sheetView>
  </sheetViews>
  <sheetFormatPr baseColWidth="10" defaultColWidth="9.1796875" defaultRowHeight="14.5" x14ac:dyDescent="0.35"/>
  <cols>
    <col min="1" max="1" width="13.1796875" bestFit="1" customWidth="1"/>
    <col min="2" max="2" width="11.26953125" bestFit="1" customWidth="1"/>
    <col min="3" max="3" width="8" bestFit="1" customWidth="1"/>
    <col min="4" max="4" width="11.26953125" bestFit="1" customWidth="1"/>
    <col min="5" max="5" width="2" bestFit="1" customWidth="1"/>
    <col min="6" max="6" width="11.26953125" bestFit="1" customWidth="1"/>
    <col min="7" max="7" width="2" bestFit="1" customWidth="1"/>
    <col min="8" max="8" width="11.26953125" bestFit="1" customWidth="1"/>
    <col min="9" max="9" width="2" bestFit="1" customWidth="1"/>
    <col min="10" max="10" width="11.26953125" bestFit="1" customWidth="1"/>
    <col min="11" max="11" width="2" bestFit="1" customWidth="1"/>
    <col min="12" max="12" width="11.26953125" bestFit="1" customWidth="1"/>
    <col min="13" max="13" width="2" bestFit="1" customWidth="1"/>
    <col min="14" max="14" width="11.26953125" bestFit="1" customWidth="1"/>
    <col min="15" max="15" width="2" bestFit="1" customWidth="1"/>
    <col min="16" max="16" width="11.26953125" bestFit="1" customWidth="1"/>
    <col min="17" max="17" width="2" bestFit="1" customWidth="1"/>
    <col min="18" max="18" width="11.26953125" bestFit="1" customWidth="1"/>
    <col min="19" max="19" width="2" bestFit="1" customWidth="1"/>
    <col min="20" max="20" width="12.26953125" bestFit="1" customWidth="1"/>
    <col min="21" max="21" width="3" bestFit="1" customWidth="1"/>
    <col min="22" max="22" width="12.26953125" bestFit="1" customWidth="1"/>
    <col min="23" max="23" width="3" bestFit="1" customWidth="1"/>
    <col min="24" max="24" width="12.26953125" bestFit="1" customWidth="1"/>
    <col min="25" max="25" width="3" bestFit="1" customWidth="1"/>
    <col min="26" max="26" width="12.26953125" bestFit="1" customWidth="1"/>
    <col min="27" max="27" width="3" bestFit="1" customWidth="1"/>
    <col min="28" max="28" width="12.26953125" bestFit="1" customWidth="1"/>
    <col min="29" max="29" width="3" bestFit="1" customWidth="1"/>
    <col min="30" max="30" width="12.26953125" bestFit="1" customWidth="1"/>
    <col min="31" max="31" width="3" bestFit="1" customWidth="1"/>
    <col min="32" max="32" width="12.26953125" bestFit="1" customWidth="1"/>
    <col min="33" max="33" width="3" bestFit="1" customWidth="1"/>
    <col min="34" max="34" width="12.26953125" bestFit="1" customWidth="1"/>
    <col min="35" max="35" width="3" bestFit="1" customWidth="1"/>
    <col min="36" max="36" width="12.26953125" bestFit="1" customWidth="1"/>
    <col min="37" max="37" width="3" bestFit="1" customWidth="1"/>
    <col min="38" max="38" width="12.26953125" bestFit="1" customWidth="1"/>
    <col min="39" max="39" width="3" bestFit="1" customWidth="1"/>
    <col min="40" max="40" width="12.26953125" bestFit="1" customWidth="1"/>
    <col min="41" max="41" width="3" bestFit="1" customWidth="1"/>
    <col min="42" max="42" width="12.26953125" bestFit="1" customWidth="1"/>
    <col min="43" max="43" width="3" bestFit="1" customWidth="1"/>
    <col min="44" max="44" width="12.26953125" bestFit="1" customWidth="1"/>
    <col min="45" max="45" width="3" bestFit="1" customWidth="1"/>
    <col min="46" max="46" width="12.26953125" bestFit="1" customWidth="1"/>
    <col min="47" max="47" width="3" bestFit="1" customWidth="1"/>
    <col min="48" max="48" width="12.26953125" bestFit="1" customWidth="1"/>
    <col min="49" max="49" width="3" bestFit="1" customWidth="1"/>
    <col min="50" max="50" width="12.26953125" bestFit="1" customWidth="1"/>
    <col min="51" max="51" width="3" bestFit="1" customWidth="1"/>
    <col min="52" max="52" width="12.26953125" bestFit="1" customWidth="1"/>
    <col min="53" max="53" width="3" bestFit="1" customWidth="1"/>
    <col min="54" max="54" width="12.26953125" bestFit="1" customWidth="1"/>
    <col min="55" max="55" width="3" bestFit="1" customWidth="1"/>
    <col min="56" max="56" width="12.26953125" bestFit="1" customWidth="1"/>
    <col min="57" max="57" width="3" bestFit="1" customWidth="1"/>
    <col min="58" max="58" width="12.26953125" bestFit="1" customWidth="1"/>
    <col min="59" max="59" width="3" bestFit="1" customWidth="1"/>
    <col min="60" max="60" width="12.26953125" bestFit="1" customWidth="1"/>
    <col min="61" max="61" width="3" bestFit="1" customWidth="1"/>
    <col min="62" max="62" width="12.26953125" bestFit="1" customWidth="1"/>
    <col min="63" max="63" width="3" bestFit="1" customWidth="1"/>
  </cols>
  <sheetData>
    <row r="1" spans="1:63" ht="15" thickBot="1" x14ac:dyDescent="0.4">
      <c r="A1" s="46" t="s">
        <v>0</v>
      </c>
      <c r="B1" s="84" t="str">
        <f ca="1">TEXT("01/"&amp;SUBSTITUTE(RIGHT(CELL("nomfichier",A1),LEN(CELL("nomfichier",A1))-FIND("]",CELL("nomfichier",A1))-6),".","/"),"mmmm aaaa")</f>
        <v>janvier 2015</v>
      </c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6"/>
      <c r="R1" s="87" t="str">
        <f ca="1">B1</f>
        <v>janvier 2015</v>
      </c>
      <c r="S1" s="88"/>
      <c r="T1" s="88"/>
      <c r="U1" s="88"/>
      <c r="V1" s="88"/>
      <c r="W1" s="88"/>
      <c r="X1" s="88"/>
      <c r="Y1" s="88"/>
      <c r="Z1" s="88"/>
      <c r="AA1" s="88"/>
      <c r="AB1" s="88"/>
      <c r="AC1" s="88"/>
      <c r="AD1" s="88"/>
      <c r="AE1" s="88"/>
      <c r="AF1" s="88"/>
      <c r="AG1" s="89"/>
      <c r="AH1" s="87" t="str">
        <f ca="1">B1</f>
        <v>janvier 2015</v>
      </c>
      <c r="AI1" s="88"/>
      <c r="AJ1" s="88"/>
      <c r="AK1" s="88"/>
      <c r="AL1" s="88"/>
      <c r="AM1" s="88"/>
      <c r="AN1" s="88"/>
      <c r="AO1" s="88"/>
      <c r="AP1" s="88"/>
      <c r="AQ1" s="88"/>
      <c r="AR1" s="88"/>
      <c r="AS1" s="88"/>
      <c r="AT1" s="88"/>
      <c r="AU1" s="88"/>
      <c r="AV1" s="88"/>
      <c r="AW1" s="89"/>
      <c r="AX1" s="87" t="str">
        <f ca="1">B1</f>
        <v>janvier 2015</v>
      </c>
      <c r="AY1" s="88"/>
      <c r="AZ1" s="88"/>
      <c r="BA1" s="88"/>
      <c r="BB1" s="88"/>
      <c r="BC1" s="88"/>
      <c r="BD1" s="88"/>
      <c r="BE1" s="88"/>
      <c r="BF1" s="88"/>
      <c r="BG1" s="88"/>
      <c r="BH1" s="88"/>
      <c r="BI1" s="88"/>
      <c r="BJ1" s="88"/>
      <c r="BK1" s="89"/>
    </row>
    <row r="2" spans="1:63" ht="15" thickBot="1" x14ac:dyDescent="0.4">
      <c r="A2" s="34" t="s">
        <v>1</v>
      </c>
      <c r="B2" s="8" t="str">
        <f ca="1">TEXT(C2&amp;$B1,"jjj")</f>
        <v>jeu</v>
      </c>
      <c r="C2" s="39">
        <v>1</v>
      </c>
      <c r="D2" s="8" t="str">
        <f ca="1">TEXT(E2&amp;$B1,"jjj")</f>
        <v>ven</v>
      </c>
      <c r="E2" s="39">
        <f>C2+1</f>
        <v>2</v>
      </c>
      <c r="F2" s="8" t="str">
        <f ca="1">TEXT(G2&amp;$B1,"jjj")</f>
        <v>sam</v>
      </c>
      <c r="G2" s="39">
        <f>E2+1</f>
        <v>3</v>
      </c>
      <c r="H2" s="8" t="str">
        <f ca="1">TEXT(I2&amp;$B1,"jjj")</f>
        <v>dim</v>
      </c>
      <c r="I2" s="39">
        <f>G2+1</f>
        <v>4</v>
      </c>
      <c r="J2" s="8" t="str">
        <f ca="1">TEXT(K2&amp;$B1,"jjj")</f>
        <v>lun</v>
      </c>
      <c r="K2" s="39">
        <f>I2+1</f>
        <v>5</v>
      </c>
      <c r="L2" s="8" t="str">
        <f ca="1">TEXT(M2&amp;$B1,"jjj")</f>
        <v>mar</v>
      </c>
      <c r="M2" s="39">
        <f>K2+1</f>
        <v>6</v>
      </c>
      <c r="N2" s="8" t="str">
        <f ca="1">TEXT(O2&amp;$B1,"jjj")</f>
        <v>mer</v>
      </c>
      <c r="O2" s="39">
        <f>M2+1</f>
        <v>7</v>
      </c>
      <c r="P2" s="8" t="str">
        <f ca="1">TEXT(Q2&amp;$B1,"jjj")</f>
        <v>jeu</v>
      </c>
      <c r="Q2" s="39">
        <f>O2+1</f>
        <v>8</v>
      </c>
      <c r="R2" s="8" t="str">
        <f ca="1">TEXT(S2&amp;$B1,"jjj")</f>
        <v>ven</v>
      </c>
      <c r="S2" s="39">
        <f>Q2+1</f>
        <v>9</v>
      </c>
      <c r="T2" s="8" t="str">
        <f ca="1">TEXT(U2&amp;$B1,"jjj")</f>
        <v>sam</v>
      </c>
      <c r="U2" s="39">
        <f>S2+1</f>
        <v>10</v>
      </c>
      <c r="V2" s="8" t="str">
        <f ca="1">TEXT(W2&amp;$B1,"jjj")</f>
        <v>dim</v>
      </c>
      <c r="W2" s="39">
        <f>U2+1</f>
        <v>11</v>
      </c>
      <c r="X2" s="8" t="str">
        <f ca="1">TEXT(Y2&amp;$B1,"jjj")</f>
        <v>lun</v>
      </c>
      <c r="Y2" s="39">
        <f>W2+1</f>
        <v>12</v>
      </c>
      <c r="Z2" s="8" t="str">
        <f ca="1">TEXT(AA2&amp;$B1,"jjj")</f>
        <v>mar</v>
      </c>
      <c r="AA2" s="39">
        <f>Y2+1</f>
        <v>13</v>
      </c>
      <c r="AB2" s="8" t="str">
        <f ca="1">TEXT(AC2&amp;$B1,"jjj")</f>
        <v>mer</v>
      </c>
      <c r="AC2" s="39">
        <f>AA2+1</f>
        <v>14</v>
      </c>
      <c r="AD2" s="8" t="str">
        <f ca="1">TEXT(AE2&amp;$B1,"jjj")</f>
        <v>jeu</v>
      </c>
      <c r="AE2" s="39">
        <f>AC2+1</f>
        <v>15</v>
      </c>
      <c r="AF2" s="8" t="str">
        <f ca="1">TEXT(AG2&amp;$B1,"jjj")</f>
        <v>ven</v>
      </c>
      <c r="AG2" s="39">
        <f>AE2+1</f>
        <v>16</v>
      </c>
      <c r="AH2" s="8" t="str">
        <f ca="1">TEXT(AI2&amp;$B1,"jjj")</f>
        <v>sam</v>
      </c>
      <c r="AI2" s="39">
        <f>AG2+1</f>
        <v>17</v>
      </c>
      <c r="AJ2" s="8" t="str">
        <f ca="1">TEXT(AK2&amp;$B1,"jjj")</f>
        <v>dim</v>
      </c>
      <c r="AK2" s="39">
        <f>AI2+1</f>
        <v>18</v>
      </c>
      <c r="AL2" s="8" t="str">
        <f ca="1">TEXT(AM2&amp;$B1,"jjj")</f>
        <v>lun</v>
      </c>
      <c r="AM2" s="39">
        <f>AK2+1</f>
        <v>19</v>
      </c>
      <c r="AN2" s="8" t="str">
        <f ca="1">TEXT(AO2&amp;$B1,"jjj")</f>
        <v>mar</v>
      </c>
      <c r="AO2" s="39">
        <f>AM2+1</f>
        <v>20</v>
      </c>
      <c r="AP2" s="8" t="str">
        <f ca="1">TEXT(AQ2&amp;$B1,"jjj")</f>
        <v>mer</v>
      </c>
      <c r="AQ2" s="39">
        <f>AO2+1</f>
        <v>21</v>
      </c>
      <c r="AR2" s="8" t="str">
        <f ca="1">TEXT(AS2&amp;$B1,"jjj")</f>
        <v>jeu</v>
      </c>
      <c r="AS2" s="39">
        <f>AQ2+1</f>
        <v>22</v>
      </c>
      <c r="AT2" s="8" t="str">
        <f ca="1">TEXT(AU2&amp;$B1,"jjj")</f>
        <v>ven</v>
      </c>
      <c r="AU2" s="39">
        <f>AS2+1</f>
        <v>23</v>
      </c>
      <c r="AV2" s="8" t="str">
        <f ca="1">TEXT(AW2&amp;$B1,"jjj")</f>
        <v>sam</v>
      </c>
      <c r="AW2" s="39">
        <f>AU2+1</f>
        <v>24</v>
      </c>
      <c r="AX2" s="71" t="str">
        <f ca="1">TEXT(AY2&amp;$B1,"jjj")</f>
        <v>dim</v>
      </c>
      <c r="AY2" s="39">
        <f>AW2+1</f>
        <v>25</v>
      </c>
      <c r="AZ2" s="71" t="str">
        <f ca="1">TEXT(BA2&amp;$B1,"jjj")</f>
        <v>lun</v>
      </c>
      <c r="BA2" s="39">
        <f>AY2+1</f>
        <v>26</v>
      </c>
      <c r="BB2" s="71" t="str">
        <f ca="1">TEXT(BC2&amp;$B1,"jjj")</f>
        <v>mar</v>
      </c>
      <c r="BC2" s="39">
        <f>BA2+1</f>
        <v>27</v>
      </c>
      <c r="BD2" s="71" t="str">
        <f ca="1">TEXT(BE2&amp;$B1,"jjj")</f>
        <v>mer</v>
      </c>
      <c r="BE2" s="39">
        <f>BC2+1</f>
        <v>28</v>
      </c>
      <c r="BF2" s="71" t="str">
        <f ca="1">TEXT(BG2&amp;$B1,"jjj")</f>
        <v>jeu</v>
      </c>
      <c r="BG2" s="39">
        <f>BE2+1</f>
        <v>29</v>
      </c>
      <c r="BH2" s="71" t="str">
        <f ca="1">TEXT(BI2&amp;$B1,"jjj")</f>
        <v>ven</v>
      </c>
      <c r="BI2" s="39">
        <f>BG2+1</f>
        <v>30</v>
      </c>
      <c r="BJ2" s="71" t="str">
        <f ca="1">TEXT(BK2&amp;$B1,"jjj")</f>
        <v>sam</v>
      </c>
      <c r="BK2" s="39">
        <f>BI2+1</f>
        <v>31</v>
      </c>
    </row>
    <row r="3" spans="1:63" x14ac:dyDescent="0.35">
      <c r="A3" s="38" t="s">
        <v>7</v>
      </c>
      <c r="B3" s="47">
        <v>0</v>
      </c>
      <c r="C3" s="58">
        <v>0</v>
      </c>
      <c r="D3" s="47"/>
      <c r="E3" s="58"/>
      <c r="F3" s="47"/>
      <c r="G3" s="58"/>
      <c r="H3" s="47"/>
      <c r="I3" s="58"/>
      <c r="J3" s="47"/>
      <c r="K3" s="58"/>
      <c r="L3" s="47"/>
      <c r="M3" s="58"/>
      <c r="N3" s="47"/>
      <c r="O3" s="58"/>
      <c r="P3" s="47"/>
      <c r="Q3" s="58"/>
      <c r="R3" s="47"/>
      <c r="S3" s="58"/>
      <c r="T3" s="47"/>
      <c r="U3" s="58"/>
      <c r="V3" s="47"/>
      <c r="W3" s="58"/>
      <c r="X3" s="47"/>
      <c r="Y3" s="58"/>
      <c r="Z3" s="47"/>
      <c r="AA3" s="58"/>
      <c r="AB3" s="47"/>
      <c r="AC3" s="58"/>
      <c r="AD3" s="47"/>
      <c r="AE3" s="58"/>
      <c r="AF3" s="47"/>
      <c r="AG3" s="58"/>
      <c r="AH3" s="47"/>
      <c r="AI3" s="58"/>
      <c r="AJ3" s="47"/>
      <c r="AK3" s="58"/>
      <c r="AL3" s="47"/>
      <c r="AM3" s="58"/>
      <c r="AN3" s="47"/>
      <c r="AO3" s="58"/>
      <c r="AP3" s="47"/>
      <c r="AQ3" s="58"/>
      <c r="AR3" s="47"/>
      <c r="AS3" s="58"/>
      <c r="AT3" s="47"/>
      <c r="AU3" s="58"/>
      <c r="AV3" s="47"/>
      <c r="AW3" s="58"/>
      <c r="AX3" s="47"/>
      <c r="AY3" s="58"/>
      <c r="AZ3" s="47"/>
      <c r="BA3" s="58"/>
      <c r="BB3" s="47"/>
      <c r="BC3" s="58"/>
      <c r="BD3" s="47"/>
      <c r="BE3" s="58"/>
      <c r="BF3" s="47"/>
      <c r="BG3" s="58"/>
      <c r="BH3" s="47"/>
      <c r="BI3" s="58"/>
      <c r="BJ3" s="47"/>
      <c r="BK3" s="58"/>
    </row>
    <row r="4" spans="1:63" x14ac:dyDescent="0.35">
      <c r="A4" s="35" t="s">
        <v>36</v>
      </c>
      <c r="B4" s="48">
        <v>50</v>
      </c>
      <c r="C4" s="59">
        <v>157.0192307692308</v>
      </c>
      <c r="D4" s="48"/>
      <c r="E4" s="59"/>
      <c r="F4" s="48"/>
      <c r="G4" s="59"/>
      <c r="H4" s="48"/>
      <c r="I4" s="59"/>
      <c r="J4" s="48"/>
      <c r="K4" s="59"/>
      <c r="L4" s="48"/>
      <c r="M4" s="59"/>
      <c r="N4" s="48"/>
      <c r="O4" s="59"/>
      <c r="P4" s="48"/>
      <c r="Q4" s="59"/>
      <c r="R4" s="48"/>
      <c r="S4" s="59"/>
      <c r="T4" s="48"/>
      <c r="U4" s="59"/>
      <c r="V4" s="48"/>
      <c r="W4" s="59"/>
      <c r="X4" s="48"/>
      <c r="Y4" s="59"/>
      <c r="Z4" s="48"/>
      <c r="AA4" s="59"/>
      <c r="AB4" s="48"/>
      <c r="AC4" s="59"/>
      <c r="AD4" s="48"/>
      <c r="AE4" s="59"/>
      <c r="AF4" s="48"/>
      <c r="AG4" s="59"/>
      <c r="AH4" s="48"/>
      <c r="AI4" s="59"/>
      <c r="AJ4" s="48"/>
      <c r="AK4" s="59"/>
      <c r="AL4" s="48"/>
      <c r="AM4" s="59"/>
      <c r="AN4" s="48"/>
      <c r="AO4" s="59"/>
      <c r="AP4" s="48"/>
      <c r="AQ4" s="59"/>
      <c r="AR4" s="48"/>
      <c r="AS4" s="59"/>
      <c r="AT4" s="48"/>
      <c r="AU4" s="59"/>
      <c r="AV4" s="48"/>
      <c r="AW4" s="59"/>
      <c r="AX4" s="48"/>
      <c r="AY4" s="59"/>
      <c r="AZ4" s="48"/>
      <c r="BA4" s="59"/>
      <c r="BB4" s="48"/>
      <c r="BC4" s="59"/>
      <c r="BD4" s="48"/>
      <c r="BE4" s="59"/>
      <c r="BF4" s="48"/>
      <c r="BG4" s="59"/>
      <c r="BH4" s="48"/>
      <c r="BI4" s="59"/>
      <c r="BJ4" s="48"/>
      <c r="BK4" s="59"/>
    </row>
    <row r="5" spans="1:63" x14ac:dyDescent="0.35">
      <c r="A5" s="40" t="s">
        <v>37</v>
      </c>
      <c r="B5" s="48">
        <v>20</v>
      </c>
      <c r="C5" s="59">
        <v>127.33333333333334</v>
      </c>
      <c r="D5" s="48"/>
      <c r="E5" s="60"/>
      <c r="F5" s="48"/>
      <c r="G5" s="60"/>
      <c r="H5" s="48"/>
      <c r="I5" s="60"/>
      <c r="J5" s="48"/>
      <c r="K5" s="60"/>
      <c r="L5" s="48"/>
      <c r="M5" s="60"/>
      <c r="N5" s="48"/>
      <c r="O5" s="60"/>
      <c r="P5" s="48"/>
      <c r="Q5" s="60"/>
      <c r="R5" s="48"/>
      <c r="S5" s="60"/>
      <c r="T5" s="48"/>
      <c r="U5" s="60"/>
      <c r="V5" s="48"/>
      <c r="W5" s="60"/>
      <c r="X5" s="48"/>
      <c r="Y5" s="60"/>
      <c r="Z5" s="48"/>
      <c r="AA5" s="60"/>
      <c r="AB5" s="48"/>
      <c r="AC5" s="60"/>
      <c r="AD5" s="48"/>
      <c r="AE5" s="60"/>
      <c r="AF5" s="48"/>
      <c r="AG5" s="60"/>
      <c r="AH5" s="48"/>
      <c r="AI5" s="60"/>
      <c r="AJ5" s="48"/>
      <c r="AK5" s="60"/>
      <c r="AL5" s="48"/>
      <c r="AM5" s="60"/>
      <c r="AN5" s="48"/>
      <c r="AO5" s="60"/>
      <c r="AP5" s="48"/>
      <c r="AQ5" s="60"/>
      <c r="AR5" s="48"/>
      <c r="AS5" s="60"/>
      <c r="AT5" s="48"/>
      <c r="AU5" s="60"/>
      <c r="AV5" s="48"/>
      <c r="AW5" s="60"/>
      <c r="AX5" s="48"/>
      <c r="AY5" s="60"/>
      <c r="AZ5" s="48"/>
      <c r="BA5" s="60"/>
      <c r="BB5" s="48"/>
      <c r="BC5" s="60"/>
      <c r="BD5" s="48"/>
      <c r="BE5" s="60"/>
      <c r="BF5" s="48"/>
      <c r="BG5" s="60"/>
      <c r="BH5" s="48"/>
      <c r="BI5" s="60"/>
      <c r="BJ5" s="48"/>
      <c r="BK5" s="60"/>
    </row>
    <row r="6" spans="1:63" x14ac:dyDescent="0.35">
      <c r="A6" s="40" t="s">
        <v>38</v>
      </c>
      <c r="B6" s="48">
        <v>3</v>
      </c>
      <c r="C6" s="59">
        <v>4.7105769230769239</v>
      </c>
      <c r="D6" s="48"/>
      <c r="E6" s="60"/>
      <c r="F6" s="48"/>
      <c r="G6" s="60"/>
      <c r="H6" s="48"/>
      <c r="I6" s="60"/>
      <c r="J6" s="48"/>
      <c r="K6" s="60"/>
      <c r="L6" s="48"/>
      <c r="M6" s="60"/>
      <c r="N6" s="48"/>
      <c r="O6" s="60"/>
      <c r="P6" s="48"/>
      <c r="Q6" s="60"/>
      <c r="R6" s="48"/>
      <c r="S6" s="60"/>
      <c r="T6" s="48"/>
      <c r="U6" s="60"/>
      <c r="V6" s="48"/>
      <c r="W6" s="60"/>
      <c r="X6" s="48"/>
      <c r="Y6" s="60"/>
      <c r="Z6" s="48"/>
      <c r="AA6" s="60"/>
      <c r="AB6" s="48"/>
      <c r="AC6" s="60"/>
      <c r="AD6" s="48"/>
      <c r="AE6" s="60"/>
      <c r="AF6" s="48"/>
      <c r="AG6" s="60"/>
      <c r="AH6" s="48"/>
      <c r="AI6" s="60"/>
      <c r="AJ6" s="48"/>
      <c r="AK6" s="60"/>
      <c r="AL6" s="48"/>
      <c r="AM6" s="60"/>
      <c r="AN6" s="48"/>
      <c r="AO6" s="60"/>
      <c r="AP6" s="48"/>
      <c r="AQ6" s="60"/>
      <c r="AR6" s="48"/>
      <c r="AS6" s="60"/>
      <c r="AT6" s="48"/>
      <c r="AU6" s="60"/>
      <c r="AV6" s="48"/>
      <c r="AW6" s="60"/>
      <c r="AX6" s="48"/>
      <c r="AY6" s="60"/>
      <c r="AZ6" s="48"/>
      <c r="BA6" s="60"/>
      <c r="BB6" s="48"/>
      <c r="BC6" s="60"/>
      <c r="BD6" s="48"/>
      <c r="BE6" s="60"/>
      <c r="BF6" s="48"/>
      <c r="BG6" s="60"/>
      <c r="BH6" s="48"/>
      <c r="BI6" s="60"/>
      <c r="BJ6" s="48"/>
      <c r="BK6" s="60"/>
    </row>
    <row r="7" spans="1:63" x14ac:dyDescent="0.35">
      <c r="A7" s="40" t="s">
        <v>39</v>
      </c>
      <c r="B7" s="48">
        <v>237</v>
      </c>
      <c r="C7" s="59">
        <v>1048.7486055776894</v>
      </c>
      <c r="D7" s="48"/>
      <c r="E7" s="60"/>
      <c r="F7" s="48"/>
      <c r="G7" s="60"/>
      <c r="H7" s="48"/>
      <c r="I7" s="60"/>
      <c r="J7" s="48"/>
      <c r="K7" s="60"/>
      <c r="L7" s="48"/>
      <c r="M7" s="60"/>
      <c r="N7" s="48"/>
      <c r="O7" s="60"/>
      <c r="P7" s="48"/>
      <c r="Q7" s="60"/>
      <c r="R7" s="48"/>
      <c r="S7" s="60"/>
      <c r="T7" s="48"/>
      <c r="U7" s="60"/>
      <c r="V7" s="48"/>
      <c r="W7" s="60"/>
      <c r="X7" s="48"/>
      <c r="Y7" s="60"/>
      <c r="Z7" s="48"/>
      <c r="AA7" s="60"/>
      <c r="AB7" s="48"/>
      <c r="AC7" s="60"/>
      <c r="AD7" s="48"/>
      <c r="AE7" s="60"/>
      <c r="AF7" s="48"/>
      <c r="AG7" s="60"/>
      <c r="AH7" s="48"/>
      <c r="AI7" s="60"/>
      <c r="AJ7" s="48"/>
      <c r="AK7" s="60"/>
      <c r="AL7" s="48"/>
      <c r="AM7" s="60"/>
      <c r="AN7" s="48"/>
      <c r="AO7" s="60"/>
      <c r="AP7" s="48"/>
      <c r="AQ7" s="60"/>
      <c r="AR7" s="48"/>
      <c r="AS7" s="60"/>
      <c r="AT7" s="48"/>
      <c r="AU7" s="60"/>
      <c r="AV7" s="48"/>
      <c r="AW7" s="60"/>
      <c r="AX7" s="48"/>
      <c r="AY7" s="60"/>
      <c r="AZ7" s="48"/>
      <c r="BA7" s="60"/>
      <c r="BB7" s="48"/>
      <c r="BC7" s="60"/>
      <c r="BD7" s="48"/>
      <c r="BE7" s="60"/>
      <c r="BF7" s="48"/>
      <c r="BG7" s="60"/>
      <c r="BH7" s="48"/>
      <c r="BI7" s="60"/>
      <c r="BJ7" s="48"/>
      <c r="BK7" s="60"/>
    </row>
    <row r="8" spans="1:63" x14ac:dyDescent="0.35">
      <c r="A8" s="40" t="s">
        <v>31</v>
      </c>
      <c r="B8" s="48">
        <v>245</v>
      </c>
      <c r="C8" s="59">
        <v>766.7479166666667</v>
      </c>
      <c r="D8" s="48"/>
      <c r="E8" s="60"/>
      <c r="F8" s="48"/>
      <c r="G8" s="60"/>
      <c r="H8" s="48"/>
      <c r="I8" s="60"/>
      <c r="J8" s="48"/>
      <c r="K8" s="60"/>
      <c r="L8" s="48"/>
      <c r="M8" s="60"/>
      <c r="N8" s="48"/>
      <c r="O8" s="60"/>
      <c r="P8" s="48"/>
      <c r="Q8" s="60"/>
      <c r="R8" s="48"/>
      <c r="S8" s="60"/>
      <c r="T8" s="48"/>
      <c r="U8" s="60"/>
      <c r="V8" s="48"/>
      <c r="W8" s="60"/>
      <c r="X8" s="48"/>
      <c r="Y8" s="60"/>
      <c r="Z8" s="48"/>
      <c r="AA8" s="60"/>
      <c r="AB8" s="48"/>
      <c r="AC8" s="60"/>
      <c r="AD8" s="48"/>
      <c r="AE8" s="60"/>
      <c r="AF8" s="48"/>
      <c r="AG8" s="60"/>
      <c r="AH8" s="48"/>
      <c r="AI8" s="60"/>
      <c r="AJ8" s="48"/>
      <c r="AK8" s="60"/>
      <c r="AL8" s="48"/>
      <c r="AM8" s="60"/>
      <c r="AN8" s="48"/>
      <c r="AO8" s="60"/>
      <c r="AP8" s="48"/>
      <c r="AQ8" s="60"/>
      <c r="AR8" s="48"/>
      <c r="AS8" s="60"/>
      <c r="AT8" s="48"/>
      <c r="AU8" s="60"/>
      <c r="AV8" s="48"/>
      <c r="AW8" s="60"/>
      <c r="AX8" s="48"/>
      <c r="AY8" s="60"/>
      <c r="AZ8" s="48"/>
      <c r="BA8" s="60"/>
      <c r="BB8" s="48"/>
      <c r="BC8" s="60"/>
      <c r="BD8" s="48"/>
      <c r="BE8" s="60"/>
      <c r="BF8" s="48"/>
      <c r="BG8" s="60"/>
      <c r="BH8" s="48"/>
      <c r="BI8" s="60"/>
      <c r="BJ8" s="48"/>
      <c r="BK8" s="60"/>
    </row>
    <row r="9" spans="1:63" x14ac:dyDescent="0.35">
      <c r="A9" s="40" t="s">
        <v>8</v>
      </c>
      <c r="B9" s="48">
        <f t="shared" ref="B9:AG9" si="0">IF(SUM(B4:B8)=0,"",SUM(B4:B8))</f>
        <v>555</v>
      </c>
      <c r="C9" s="57">
        <f t="shared" si="0"/>
        <v>2104.5596632699971</v>
      </c>
      <c r="D9" s="48"/>
      <c r="E9" s="57" t="str">
        <f t="shared" si="0"/>
        <v/>
      </c>
      <c r="F9" s="48"/>
      <c r="G9" s="57" t="str">
        <f t="shared" si="0"/>
        <v/>
      </c>
      <c r="H9" s="48" t="str">
        <f t="shared" si="0"/>
        <v/>
      </c>
      <c r="I9" s="57" t="str">
        <f t="shared" si="0"/>
        <v/>
      </c>
      <c r="J9" s="48" t="str">
        <f t="shared" si="0"/>
        <v/>
      </c>
      <c r="K9" s="57" t="str">
        <f t="shared" si="0"/>
        <v/>
      </c>
      <c r="L9" s="48" t="str">
        <f t="shared" si="0"/>
        <v/>
      </c>
      <c r="M9" s="57" t="str">
        <f t="shared" si="0"/>
        <v/>
      </c>
      <c r="N9" s="48" t="str">
        <f t="shared" si="0"/>
        <v/>
      </c>
      <c r="O9" s="57" t="str">
        <f t="shared" si="0"/>
        <v/>
      </c>
      <c r="P9" s="48" t="str">
        <f t="shared" si="0"/>
        <v/>
      </c>
      <c r="Q9" s="57" t="str">
        <f t="shared" si="0"/>
        <v/>
      </c>
      <c r="R9" s="48" t="str">
        <f t="shared" si="0"/>
        <v/>
      </c>
      <c r="S9" s="57" t="str">
        <f t="shared" si="0"/>
        <v/>
      </c>
      <c r="T9" s="48" t="str">
        <f t="shared" si="0"/>
        <v/>
      </c>
      <c r="U9" s="57" t="str">
        <f t="shared" si="0"/>
        <v/>
      </c>
      <c r="V9" s="48" t="str">
        <f t="shared" si="0"/>
        <v/>
      </c>
      <c r="W9" s="57" t="str">
        <f t="shared" si="0"/>
        <v/>
      </c>
      <c r="X9" s="48" t="str">
        <f t="shared" si="0"/>
        <v/>
      </c>
      <c r="Y9" s="57" t="str">
        <f t="shared" si="0"/>
        <v/>
      </c>
      <c r="Z9" s="48" t="str">
        <f t="shared" si="0"/>
        <v/>
      </c>
      <c r="AA9" s="57" t="str">
        <f t="shared" si="0"/>
        <v/>
      </c>
      <c r="AB9" s="48" t="str">
        <f t="shared" si="0"/>
        <v/>
      </c>
      <c r="AC9" s="57" t="str">
        <f t="shared" si="0"/>
        <v/>
      </c>
      <c r="AD9" s="48" t="str">
        <f t="shared" si="0"/>
        <v/>
      </c>
      <c r="AE9" s="57" t="str">
        <f t="shared" si="0"/>
        <v/>
      </c>
      <c r="AF9" s="48" t="str">
        <f t="shared" si="0"/>
        <v/>
      </c>
      <c r="AG9" s="57" t="str">
        <f t="shared" si="0"/>
        <v/>
      </c>
      <c r="AH9" s="48" t="str">
        <f t="shared" ref="AH9:BK9" si="1">IF(SUM(AH4:AH8)=0,"",SUM(AH4:AH8))</f>
        <v/>
      </c>
      <c r="AI9" s="57" t="str">
        <f t="shared" si="1"/>
        <v/>
      </c>
      <c r="AJ9" s="48" t="str">
        <f t="shared" si="1"/>
        <v/>
      </c>
      <c r="AK9" s="57" t="str">
        <f t="shared" si="1"/>
        <v/>
      </c>
      <c r="AL9" s="48" t="str">
        <f t="shared" si="1"/>
        <v/>
      </c>
      <c r="AM9" s="57" t="str">
        <f t="shared" si="1"/>
        <v/>
      </c>
      <c r="AN9" s="48" t="str">
        <f t="shared" si="1"/>
        <v/>
      </c>
      <c r="AO9" s="57" t="str">
        <f t="shared" si="1"/>
        <v/>
      </c>
      <c r="AP9" s="48" t="str">
        <f t="shared" si="1"/>
        <v/>
      </c>
      <c r="AQ9" s="57" t="str">
        <f t="shared" si="1"/>
        <v/>
      </c>
      <c r="AR9" s="48" t="str">
        <f t="shared" si="1"/>
        <v/>
      </c>
      <c r="AS9" s="57" t="str">
        <f t="shared" si="1"/>
        <v/>
      </c>
      <c r="AT9" s="48" t="str">
        <f t="shared" si="1"/>
        <v/>
      </c>
      <c r="AU9" s="57" t="str">
        <f t="shared" si="1"/>
        <v/>
      </c>
      <c r="AV9" s="48" t="str">
        <f t="shared" si="1"/>
        <v/>
      </c>
      <c r="AW9" s="57" t="str">
        <f t="shared" si="1"/>
        <v/>
      </c>
      <c r="AX9" s="48" t="str">
        <f t="shared" si="1"/>
        <v/>
      </c>
      <c r="AY9" s="57" t="str">
        <f t="shared" si="1"/>
        <v/>
      </c>
      <c r="AZ9" s="48" t="str">
        <f t="shared" si="1"/>
        <v/>
      </c>
      <c r="BA9" s="57" t="str">
        <f t="shared" si="1"/>
        <v/>
      </c>
      <c r="BB9" s="48" t="str">
        <f t="shared" si="1"/>
        <v/>
      </c>
      <c r="BC9" s="57" t="str">
        <f t="shared" si="1"/>
        <v/>
      </c>
      <c r="BD9" s="48" t="str">
        <f t="shared" si="1"/>
        <v/>
      </c>
      <c r="BE9" s="57" t="str">
        <f t="shared" si="1"/>
        <v/>
      </c>
      <c r="BF9" s="48" t="str">
        <f t="shared" si="1"/>
        <v/>
      </c>
      <c r="BG9" s="57" t="str">
        <f t="shared" si="1"/>
        <v/>
      </c>
      <c r="BH9" s="48" t="str">
        <f t="shared" si="1"/>
        <v/>
      </c>
      <c r="BI9" s="57" t="str">
        <f t="shared" si="1"/>
        <v/>
      </c>
      <c r="BJ9" s="48" t="str">
        <f t="shared" si="1"/>
        <v/>
      </c>
      <c r="BK9" s="57" t="str">
        <f t="shared" si="1"/>
        <v/>
      </c>
    </row>
    <row r="10" spans="1:63" ht="15" thickBot="1" x14ac:dyDescent="0.4">
      <c r="A10" s="41" t="s">
        <v>40</v>
      </c>
      <c r="B10" s="48"/>
      <c r="C10" s="61">
        <v>1.7361111111111112E-2</v>
      </c>
      <c r="D10" s="48"/>
      <c r="E10" s="61"/>
      <c r="F10" s="48"/>
      <c r="G10" s="61"/>
      <c r="H10" s="48"/>
      <c r="I10" s="61"/>
      <c r="J10" s="48"/>
      <c r="K10" s="61"/>
      <c r="L10" s="48"/>
      <c r="M10" s="61"/>
      <c r="N10" s="48"/>
      <c r="O10" s="61"/>
      <c r="P10" s="48"/>
      <c r="Q10" s="61"/>
      <c r="R10" s="48"/>
      <c r="S10" s="61"/>
      <c r="T10" s="48"/>
      <c r="U10" s="61"/>
      <c r="V10" s="48"/>
      <c r="W10" s="61"/>
      <c r="X10" s="48"/>
      <c r="Y10" s="61"/>
      <c r="Z10" s="48"/>
      <c r="AA10" s="61"/>
      <c r="AB10" s="48"/>
      <c r="AC10" s="61"/>
      <c r="AD10" s="48"/>
      <c r="AE10" s="61"/>
      <c r="AF10" s="48"/>
      <c r="AG10" s="61"/>
      <c r="AH10" s="48"/>
      <c r="AI10" s="61"/>
      <c r="AJ10" s="48"/>
      <c r="AK10" s="61"/>
      <c r="AL10" s="48"/>
      <c r="AM10" s="61"/>
      <c r="AN10" s="48"/>
      <c r="AO10" s="61"/>
      <c r="AP10" s="48"/>
      <c r="AQ10" s="61"/>
      <c r="AR10" s="48"/>
      <c r="AS10" s="61"/>
      <c r="AT10" s="48"/>
      <c r="AU10" s="61"/>
      <c r="AV10" s="48"/>
      <c r="AW10" s="61"/>
      <c r="AX10" s="48"/>
      <c r="AY10" s="61"/>
      <c r="AZ10" s="48"/>
      <c r="BA10" s="61"/>
      <c r="BB10" s="48"/>
      <c r="BC10" s="61"/>
      <c r="BD10" s="48"/>
      <c r="BE10" s="61"/>
      <c r="BF10" s="48"/>
      <c r="BG10" s="61"/>
      <c r="BH10" s="48"/>
      <c r="BI10" s="61"/>
      <c r="BJ10" s="48"/>
      <c r="BK10" s="61"/>
    </row>
    <row r="11" spans="1:63" x14ac:dyDescent="0.35">
      <c r="A11" s="43" t="s">
        <v>48</v>
      </c>
      <c r="B11" s="62">
        <v>0</v>
      </c>
      <c r="C11" s="66">
        <f>IF(B11="","",100*B11)</f>
        <v>0</v>
      </c>
      <c r="D11" s="62"/>
      <c r="E11" s="66" t="str">
        <f>IF(D11="","",100*D11)</f>
        <v/>
      </c>
      <c r="F11" s="62"/>
      <c r="G11" s="66" t="str">
        <f>IF(F11="","",100*F11)</f>
        <v/>
      </c>
      <c r="H11" s="62"/>
      <c r="I11" s="66" t="str">
        <f>IF(H11="","",100*H11)</f>
        <v/>
      </c>
      <c r="J11" s="62"/>
      <c r="K11" s="66" t="str">
        <f>IF(J11="","",100*J11)</f>
        <v/>
      </c>
      <c r="L11" s="62"/>
      <c r="M11" s="66" t="str">
        <f>IF(L11="","",100*L11)</f>
        <v/>
      </c>
      <c r="N11" s="62"/>
      <c r="O11" s="66" t="str">
        <f>IF(N11="","",100*N11)</f>
        <v/>
      </c>
      <c r="P11" s="62"/>
      <c r="Q11" s="66" t="str">
        <f>IF(P11="","",100*P11)</f>
        <v/>
      </c>
      <c r="R11" s="62"/>
      <c r="S11" s="66" t="str">
        <f>IF(R11="","",100*R11)</f>
        <v/>
      </c>
      <c r="T11" s="62"/>
      <c r="U11" s="66" t="str">
        <f>IF(T11="","",100*T11)</f>
        <v/>
      </c>
      <c r="V11" s="62"/>
      <c r="W11" s="66" t="str">
        <f>IF(V11="","",100*V11)</f>
        <v/>
      </c>
      <c r="X11" s="62"/>
      <c r="Y11" s="66" t="str">
        <f>IF(X11="","",100*X11)</f>
        <v/>
      </c>
      <c r="Z11" s="62"/>
      <c r="AA11" s="66" t="str">
        <f>IF(Z11="","",100*Z11)</f>
        <v/>
      </c>
      <c r="AB11" s="62"/>
      <c r="AC11" s="66" t="str">
        <f>IF(AB11="","",100*AB11)</f>
        <v/>
      </c>
      <c r="AD11" s="62"/>
      <c r="AE11" s="66" t="str">
        <f>IF(AD11="","",100*AD11)</f>
        <v/>
      </c>
      <c r="AF11" s="62"/>
      <c r="AG11" s="66" t="str">
        <f>IF(AF11="","",100*AF11)</f>
        <v/>
      </c>
      <c r="AH11" s="62"/>
      <c r="AI11" s="66" t="str">
        <f>IF(AH11="","",100*AH11)</f>
        <v/>
      </c>
      <c r="AJ11" s="62"/>
      <c r="AK11" s="66" t="str">
        <f>IF(AJ11="","",100*AJ11)</f>
        <v/>
      </c>
      <c r="AL11" s="62"/>
      <c r="AM11" s="66" t="str">
        <f>IF(AL11="","",100*AL11)</f>
        <v/>
      </c>
      <c r="AN11" s="62"/>
      <c r="AO11" s="66" t="str">
        <f>IF(AN11="","",100*AN11)</f>
        <v/>
      </c>
      <c r="AP11" s="62"/>
      <c r="AQ11" s="66" t="str">
        <f>IF(AP11="","",100*AP11)</f>
        <v/>
      </c>
      <c r="AR11" s="62"/>
      <c r="AS11" s="66" t="str">
        <f>IF(AR11="","",100*AR11)</f>
        <v/>
      </c>
      <c r="AT11" s="62"/>
      <c r="AU11" s="66" t="str">
        <f>IF(AT11="","",100*AT11)</f>
        <v/>
      </c>
      <c r="AV11" s="62"/>
      <c r="AW11" s="66" t="str">
        <f>IF(AV11="","",100*AV11)</f>
        <v/>
      </c>
      <c r="AX11" s="62"/>
      <c r="AY11" s="66" t="str">
        <f>IF(AX11="","",100*AX11)</f>
        <v/>
      </c>
      <c r="AZ11" s="62"/>
      <c r="BA11" s="66" t="str">
        <f>IF(AZ11="","",100*AZ11)</f>
        <v/>
      </c>
      <c r="BB11" s="62"/>
      <c r="BC11" s="66" t="str">
        <f>IF(BB11="","",100*BB11)</f>
        <v/>
      </c>
      <c r="BD11" s="62"/>
      <c r="BE11" s="66" t="str">
        <f>IF(BD11="","",100*BD11)</f>
        <v/>
      </c>
      <c r="BF11" s="62"/>
      <c r="BG11" s="66" t="str">
        <f>IF(BF11="","",100*BF11)</f>
        <v/>
      </c>
      <c r="BH11" s="62"/>
      <c r="BI11" s="66" t="str">
        <f>IF(BH11="","",100*BH11)</f>
        <v/>
      </c>
      <c r="BJ11" s="62"/>
      <c r="BK11" s="66" t="str">
        <f>IF(BJ11="","",100*BJ11)</f>
        <v/>
      </c>
    </row>
    <row r="12" spans="1:63" x14ac:dyDescent="0.35">
      <c r="A12" s="44">
        <v>50</v>
      </c>
      <c r="B12" s="63">
        <v>8</v>
      </c>
      <c r="C12" s="67">
        <f>IF(B12="","",50*B12)</f>
        <v>400</v>
      </c>
      <c r="D12" s="63"/>
      <c r="E12" s="67" t="str">
        <f>IF(D12="","",50*D12)</f>
        <v/>
      </c>
      <c r="F12" s="63"/>
      <c r="G12" s="67" t="str">
        <f>IF(F12="","",50*F12)</f>
        <v/>
      </c>
      <c r="H12" s="63"/>
      <c r="I12" s="67" t="str">
        <f>IF(H12="","",50*H12)</f>
        <v/>
      </c>
      <c r="J12" s="63"/>
      <c r="K12" s="67" t="str">
        <f>IF(J12="","",50*J12)</f>
        <v/>
      </c>
      <c r="L12" s="63"/>
      <c r="M12" s="67" t="str">
        <f>IF(L12="","",50*L12)</f>
        <v/>
      </c>
      <c r="N12" s="63"/>
      <c r="O12" s="67" t="str">
        <f>IF(N12="","",50*N12)</f>
        <v/>
      </c>
      <c r="P12" s="63"/>
      <c r="Q12" s="67" t="str">
        <f>IF(P12="","",50*P12)</f>
        <v/>
      </c>
      <c r="R12" s="63"/>
      <c r="S12" s="67" t="str">
        <f>IF(R12="","",50*R12)</f>
        <v/>
      </c>
      <c r="T12" s="63"/>
      <c r="U12" s="67" t="str">
        <f>IF(T12="","",50*T12)</f>
        <v/>
      </c>
      <c r="V12" s="63"/>
      <c r="W12" s="67" t="str">
        <f>IF(V12="","",50*V12)</f>
        <v/>
      </c>
      <c r="X12" s="63"/>
      <c r="Y12" s="67" t="str">
        <f>IF(X12="","",50*X12)</f>
        <v/>
      </c>
      <c r="Z12" s="63"/>
      <c r="AA12" s="67" t="str">
        <f>IF(Z12="","",50*Z12)</f>
        <v/>
      </c>
      <c r="AB12" s="63"/>
      <c r="AC12" s="67" t="str">
        <f>IF(AB12="","",50*AB12)</f>
        <v/>
      </c>
      <c r="AD12" s="63"/>
      <c r="AE12" s="67" t="str">
        <f>IF(AD12="","",50*AD12)</f>
        <v/>
      </c>
      <c r="AF12" s="63"/>
      <c r="AG12" s="67" t="str">
        <f>IF(AF12="","",50*AF12)</f>
        <v/>
      </c>
      <c r="AH12" s="63"/>
      <c r="AI12" s="67" t="str">
        <f>IF(AH12="","",50*AH12)</f>
        <v/>
      </c>
      <c r="AJ12" s="63"/>
      <c r="AK12" s="67" t="str">
        <f>IF(AJ12="","",50*AJ12)</f>
        <v/>
      </c>
      <c r="AL12" s="63"/>
      <c r="AM12" s="67" t="str">
        <f>IF(AL12="","",50*AL12)</f>
        <v/>
      </c>
      <c r="AN12" s="63"/>
      <c r="AO12" s="67" t="str">
        <f>IF(AN12="","",50*AN12)</f>
        <v/>
      </c>
      <c r="AP12" s="63"/>
      <c r="AQ12" s="67" t="str">
        <f>IF(AP12="","",50*AP12)</f>
        <v/>
      </c>
      <c r="AR12" s="63"/>
      <c r="AS12" s="67" t="str">
        <f>IF(AR12="","",50*AR12)</f>
        <v/>
      </c>
      <c r="AT12" s="63"/>
      <c r="AU12" s="67" t="str">
        <f>IF(AT12="","",50*AT12)</f>
        <v/>
      </c>
      <c r="AV12" s="63"/>
      <c r="AW12" s="67" t="str">
        <f>IF(AV12="","",50*AV12)</f>
        <v/>
      </c>
      <c r="AX12" s="63"/>
      <c r="AY12" s="67" t="str">
        <f>IF(AX12="","",50*AX12)</f>
        <v/>
      </c>
      <c r="AZ12" s="63"/>
      <c r="BA12" s="67" t="str">
        <f>IF(AZ12="","",50*AZ12)</f>
        <v/>
      </c>
      <c r="BB12" s="63"/>
      <c r="BC12" s="67" t="str">
        <f>IF(BB12="","",50*BB12)</f>
        <v/>
      </c>
      <c r="BD12" s="63"/>
      <c r="BE12" s="67" t="str">
        <f>IF(BD12="","",50*BD12)</f>
        <v/>
      </c>
      <c r="BF12" s="63"/>
      <c r="BG12" s="67" t="str">
        <f>IF(BF12="","",50*BF12)</f>
        <v/>
      </c>
      <c r="BH12" s="63"/>
      <c r="BI12" s="67" t="str">
        <f>IF(BH12="","",50*BH12)</f>
        <v/>
      </c>
      <c r="BJ12" s="63"/>
      <c r="BK12" s="67" t="str">
        <f>IF(BJ12="","",50*BJ12)</f>
        <v/>
      </c>
    </row>
    <row r="13" spans="1:63" x14ac:dyDescent="0.35">
      <c r="A13" s="44">
        <v>20</v>
      </c>
      <c r="B13" s="63">
        <v>36</v>
      </c>
      <c r="C13" s="67">
        <f>IF(B13="","",20*B13)</f>
        <v>720</v>
      </c>
      <c r="D13" s="63"/>
      <c r="E13" s="67" t="str">
        <f>IF(D13="","",20*D13)</f>
        <v/>
      </c>
      <c r="F13" s="63"/>
      <c r="G13" s="67" t="str">
        <f>IF(F13="","",20*F13)</f>
        <v/>
      </c>
      <c r="H13" s="63"/>
      <c r="I13" s="67" t="str">
        <f>IF(H13="","",20*H13)</f>
        <v/>
      </c>
      <c r="J13" s="63"/>
      <c r="K13" s="67" t="str">
        <f>IF(J13="","",20*J13)</f>
        <v/>
      </c>
      <c r="L13" s="63"/>
      <c r="M13" s="67" t="str">
        <f>IF(L13="","",20*L13)</f>
        <v/>
      </c>
      <c r="N13" s="63"/>
      <c r="O13" s="67" t="str">
        <f>IF(N13="","",20*N13)</f>
        <v/>
      </c>
      <c r="P13" s="63"/>
      <c r="Q13" s="67" t="str">
        <f>IF(P13="","",20*P13)</f>
        <v/>
      </c>
      <c r="R13" s="63"/>
      <c r="S13" s="67" t="str">
        <f>IF(R13="","",20*R13)</f>
        <v/>
      </c>
      <c r="T13" s="63"/>
      <c r="U13" s="67" t="str">
        <f>IF(T13="","",20*T13)</f>
        <v/>
      </c>
      <c r="V13" s="63"/>
      <c r="W13" s="67" t="str">
        <f>IF(V13="","",20*V13)</f>
        <v/>
      </c>
      <c r="X13" s="63"/>
      <c r="Y13" s="67" t="str">
        <f>IF(X13="","",20*X13)</f>
        <v/>
      </c>
      <c r="Z13" s="63"/>
      <c r="AA13" s="67" t="str">
        <f>IF(Z13="","",20*Z13)</f>
        <v/>
      </c>
      <c r="AB13" s="63"/>
      <c r="AC13" s="67" t="str">
        <f>IF(AB13="","",20*AB13)</f>
        <v/>
      </c>
      <c r="AD13" s="63"/>
      <c r="AE13" s="67" t="str">
        <f>IF(AD13="","",20*AD13)</f>
        <v/>
      </c>
      <c r="AF13" s="63"/>
      <c r="AG13" s="67" t="str">
        <f>IF(AF13="","",20*AF13)</f>
        <v/>
      </c>
      <c r="AH13" s="63"/>
      <c r="AI13" s="67" t="str">
        <f>IF(AH13="","",20*AH13)</f>
        <v/>
      </c>
      <c r="AJ13" s="63"/>
      <c r="AK13" s="67" t="str">
        <f>IF(AJ13="","",20*AJ13)</f>
        <v/>
      </c>
      <c r="AL13" s="63"/>
      <c r="AM13" s="67" t="str">
        <f>IF(AL13="","",20*AL13)</f>
        <v/>
      </c>
      <c r="AN13" s="63"/>
      <c r="AO13" s="67" t="str">
        <f>IF(AN13="","",20*AN13)</f>
        <v/>
      </c>
      <c r="AP13" s="63"/>
      <c r="AQ13" s="67" t="str">
        <f>IF(AP13="","",20*AP13)</f>
        <v/>
      </c>
      <c r="AR13" s="63"/>
      <c r="AS13" s="67" t="str">
        <f>IF(AR13="","",20*AR13)</f>
        <v/>
      </c>
      <c r="AT13" s="63"/>
      <c r="AU13" s="67" t="str">
        <f>IF(AT13="","",20*AT13)</f>
        <v/>
      </c>
      <c r="AV13" s="63"/>
      <c r="AW13" s="67" t="str">
        <f>IF(AV13="","",20*AV13)</f>
        <v/>
      </c>
      <c r="AX13" s="63"/>
      <c r="AY13" s="67" t="str">
        <f>IF(AX13="","",20*AX13)</f>
        <v/>
      </c>
      <c r="AZ13" s="63"/>
      <c r="BA13" s="67" t="str">
        <f>IF(AZ13="","",20*AZ13)</f>
        <v/>
      </c>
      <c r="BB13" s="63"/>
      <c r="BC13" s="67" t="str">
        <f>IF(BB13="","",20*BB13)</f>
        <v/>
      </c>
      <c r="BD13" s="63"/>
      <c r="BE13" s="67" t="str">
        <f>IF(BD13="","",20*BD13)</f>
        <v/>
      </c>
      <c r="BF13" s="63"/>
      <c r="BG13" s="67" t="str">
        <f>IF(BF13="","",20*BF13)</f>
        <v/>
      </c>
      <c r="BH13" s="63"/>
      <c r="BI13" s="67" t="str">
        <f>IF(BH13="","",20*BH13)</f>
        <v/>
      </c>
      <c r="BJ13" s="63"/>
      <c r="BK13" s="67" t="str">
        <f>IF(BJ13="","",20*BJ13)</f>
        <v/>
      </c>
    </row>
    <row r="14" spans="1:63" x14ac:dyDescent="0.35">
      <c r="A14" s="44">
        <v>10</v>
      </c>
      <c r="B14" s="63">
        <v>23</v>
      </c>
      <c r="C14" s="67">
        <f>IF(B14="","",10*B14)</f>
        <v>230</v>
      </c>
      <c r="D14" s="63"/>
      <c r="E14" s="67" t="str">
        <f>IF(D14="","",10*D14)</f>
        <v/>
      </c>
      <c r="F14" s="63"/>
      <c r="G14" s="67" t="str">
        <f>IF(F14="","",10*F14)</f>
        <v/>
      </c>
      <c r="H14" s="63"/>
      <c r="I14" s="67" t="str">
        <f>IF(H14="","",10*H14)</f>
        <v/>
      </c>
      <c r="J14" s="63"/>
      <c r="K14" s="67" t="str">
        <f>IF(J14="","",10*J14)</f>
        <v/>
      </c>
      <c r="L14" s="63"/>
      <c r="M14" s="67" t="str">
        <f>IF(L14="","",10*L14)</f>
        <v/>
      </c>
      <c r="N14" s="63"/>
      <c r="O14" s="67" t="str">
        <f>IF(N14="","",10*N14)</f>
        <v/>
      </c>
      <c r="P14" s="63"/>
      <c r="Q14" s="67" t="str">
        <f>IF(P14="","",10*P14)</f>
        <v/>
      </c>
      <c r="R14" s="63"/>
      <c r="S14" s="67" t="str">
        <f>IF(R14="","",10*R14)</f>
        <v/>
      </c>
      <c r="T14" s="63"/>
      <c r="U14" s="67" t="str">
        <f>IF(T14="","",10*T14)</f>
        <v/>
      </c>
      <c r="V14" s="63"/>
      <c r="W14" s="67" t="str">
        <f>IF(V14="","",10*V14)</f>
        <v/>
      </c>
      <c r="X14" s="63"/>
      <c r="Y14" s="67" t="str">
        <f>IF(X14="","",10*X14)</f>
        <v/>
      </c>
      <c r="Z14" s="63"/>
      <c r="AA14" s="67" t="str">
        <f>IF(Z14="","",10*Z14)</f>
        <v/>
      </c>
      <c r="AB14" s="63"/>
      <c r="AC14" s="67" t="str">
        <f>IF(AB14="","",10*AB14)</f>
        <v/>
      </c>
      <c r="AD14" s="63"/>
      <c r="AE14" s="67" t="str">
        <f>IF(AD14="","",10*AD14)</f>
        <v/>
      </c>
      <c r="AF14" s="63"/>
      <c r="AG14" s="67" t="str">
        <f>IF(AF14="","",10*AF14)</f>
        <v/>
      </c>
      <c r="AH14" s="63"/>
      <c r="AI14" s="67" t="str">
        <f>IF(AH14="","",10*AH14)</f>
        <v/>
      </c>
      <c r="AJ14" s="63"/>
      <c r="AK14" s="67" t="str">
        <f>IF(AJ14="","",10*AJ14)</f>
        <v/>
      </c>
      <c r="AL14" s="63"/>
      <c r="AM14" s="67" t="str">
        <f>IF(AL14="","",10*AL14)</f>
        <v/>
      </c>
      <c r="AN14" s="63"/>
      <c r="AO14" s="67" t="str">
        <f>IF(AN14="","",10*AN14)</f>
        <v/>
      </c>
      <c r="AP14" s="63"/>
      <c r="AQ14" s="67" t="str">
        <f>IF(AP14="","",10*AP14)</f>
        <v/>
      </c>
      <c r="AR14" s="63"/>
      <c r="AS14" s="67" t="str">
        <f>IF(AR14="","",10*AR14)</f>
        <v/>
      </c>
      <c r="AT14" s="63"/>
      <c r="AU14" s="67" t="str">
        <f>IF(AT14="","",10*AT14)</f>
        <v/>
      </c>
      <c r="AV14" s="63"/>
      <c r="AW14" s="67" t="str">
        <f>IF(AV14="","",10*AV14)</f>
        <v/>
      </c>
      <c r="AX14" s="63"/>
      <c r="AY14" s="67" t="str">
        <f>IF(AX14="","",10*AX14)</f>
        <v/>
      </c>
      <c r="AZ14" s="63"/>
      <c r="BA14" s="67" t="str">
        <f>IF(AZ14="","",10*AZ14)</f>
        <v/>
      </c>
      <c r="BB14" s="63"/>
      <c r="BC14" s="67" t="str">
        <f>IF(BB14="","",10*BB14)</f>
        <v/>
      </c>
      <c r="BD14" s="63"/>
      <c r="BE14" s="67" t="str">
        <f>IF(BD14="","",10*BD14)</f>
        <v/>
      </c>
      <c r="BF14" s="63"/>
      <c r="BG14" s="67" t="str">
        <f>IF(BF14="","",10*BF14)</f>
        <v/>
      </c>
      <c r="BH14" s="63"/>
      <c r="BI14" s="67" t="str">
        <f>IF(BH14="","",10*BH14)</f>
        <v/>
      </c>
      <c r="BJ14" s="63"/>
      <c r="BK14" s="67" t="str">
        <f>IF(BJ14="","",10*BJ14)</f>
        <v/>
      </c>
    </row>
    <row r="15" spans="1:63" x14ac:dyDescent="0.35">
      <c r="A15" s="44">
        <v>5</v>
      </c>
      <c r="B15" s="63">
        <v>2</v>
      </c>
      <c r="C15" s="67">
        <f>IF(B15="","",5*B15)</f>
        <v>10</v>
      </c>
      <c r="D15" s="63"/>
      <c r="E15" s="67" t="str">
        <f>IF(D15="","",5*D15)</f>
        <v/>
      </c>
      <c r="F15" s="63"/>
      <c r="G15" s="67" t="str">
        <f>IF(F15="","",5*F15)</f>
        <v/>
      </c>
      <c r="H15" s="63"/>
      <c r="I15" s="67" t="str">
        <f>IF(H15="","",5*H15)</f>
        <v/>
      </c>
      <c r="J15" s="63"/>
      <c r="K15" s="67" t="str">
        <f>IF(J15="","",5*J15)</f>
        <v/>
      </c>
      <c r="L15" s="63"/>
      <c r="M15" s="67" t="str">
        <f>IF(L15="","",5*L15)</f>
        <v/>
      </c>
      <c r="N15" s="63"/>
      <c r="O15" s="67" t="str">
        <f>IF(N15="","",5*N15)</f>
        <v/>
      </c>
      <c r="P15" s="63"/>
      <c r="Q15" s="67" t="str">
        <f>IF(P15="","",5*P15)</f>
        <v/>
      </c>
      <c r="R15" s="63"/>
      <c r="S15" s="67" t="str">
        <f>IF(R15="","",5*R15)</f>
        <v/>
      </c>
      <c r="T15" s="63"/>
      <c r="U15" s="67" t="str">
        <f>IF(T15="","",5*T15)</f>
        <v/>
      </c>
      <c r="V15" s="63"/>
      <c r="W15" s="67" t="str">
        <f>IF(V15="","",5*V15)</f>
        <v/>
      </c>
      <c r="X15" s="63"/>
      <c r="Y15" s="67" t="str">
        <f>IF(X15="","",5*X15)</f>
        <v/>
      </c>
      <c r="Z15" s="63"/>
      <c r="AA15" s="67" t="str">
        <f>IF(Z15="","",5*Z15)</f>
        <v/>
      </c>
      <c r="AB15" s="63"/>
      <c r="AC15" s="67" t="str">
        <f>IF(AB15="","",5*AB15)</f>
        <v/>
      </c>
      <c r="AD15" s="63"/>
      <c r="AE15" s="67" t="str">
        <f>IF(AD15="","",5*AD15)</f>
        <v/>
      </c>
      <c r="AF15" s="63"/>
      <c r="AG15" s="67" t="str">
        <f>IF(AF15="","",5*AF15)</f>
        <v/>
      </c>
      <c r="AH15" s="63"/>
      <c r="AI15" s="67" t="str">
        <f>IF(AH15="","",5*AH15)</f>
        <v/>
      </c>
      <c r="AJ15" s="63"/>
      <c r="AK15" s="67" t="str">
        <f>IF(AJ15="","",5*AJ15)</f>
        <v/>
      </c>
      <c r="AL15" s="63"/>
      <c r="AM15" s="67" t="str">
        <f>IF(AL15="","",5*AL15)</f>
        <v/>
      </c>
      <c r="AN15" s="63"/>
      <c r="AO15" s="67" t="str">
        <f>IF(AN15="","",5*AN15)</f>
        <v/>
      </c>
      <c r="AP15" s="63"/>
      <c r="AQ15" s="67" t="str">
        <f>IF(AP15="","",5*AP15)</f>
        <v/>
      </c>
      <c r="AR15" s="63"/>
      <c r="AS15" s="67" t="str">
        <f>IF(AR15="","",5*AR15)</f>
        <v/>
      </c>
      <c r="AT15" s="63"/>
      <c r="AU15" s="67" t="str">
        <f>IF(AT15="","",5*AT15)</f>
        <v/>
      </c>
      <c r="AV15" s="63"/>
      <c r="AW15" s="67" t="str">
        <f>IF(AV15="","",5*AV15)</f>
        <v/>
      </c>
      <c r="AX15" s="63"/>
      <c r="AY15" s="67" t="str">
        <f>IF(AX15="","",5*AX15)</f>
        <v/>
      </c>
      <c r="AZ15" s="63"/>
      <c r="BA15" s="67" t="str">
        <f>IF(AZ15="","",5*AZ15)</f>
        <v/>
      </c>
      <c r="BB15" s="63"/>
      <c r="BC15" s="67" t="str">
        <f>IF(BB15="","",5*BB15)</f>
        <v/>
      </c>
      <c r="BD15" s="63"/>
      <c r="BE15" s="67" t="str">
        <f>IF(BD15="","",5*BD15)</f>
        <v/>
      </c>
      <c r="BF15" s="63"/>
      <c r="BG15" s="67" t="str">
        <f>IF(BF15="","",5*BF15)</f>
        <v/>
      </c>
      <c r="BH15" s="63"/>
      <c r="BI15" s="67" t="str">
        <f>IF(BH15="","",5*BH15)</f>
        <v/>
      </c>
      <c r="BJ15" s="63"/>
      <c r="BK15" s="67" t="str">
        <f>IF(BJ15="","",5*BJ15)</f>
        <v/>
      </c>
    </row>
    <row r="16" spans="1:63" x14ac:dyDescent="0.35">
      <c r="A16" s="42" t="s">
        <v>2</v>
      </c>
      <c r="B16" s="48"/>
      <c r="C16" s="64">
        <v>0</v>
      </c>
      <c r="D16" s="48"/>
      <c r="E16" s="64"/>
      <c r="F16" s="48"/>
      <c r="G16" s="64"/>
      <c r="H16" s="48"/>
      <c r="I16" s="64"/>
      <c r="J16" s="48"/>
      <c r="K16" s="64"/>
      <c r="L16" s="48"/>
      <c r="M16" s="64"/>
      <c r="N16" s="48"/>
      <c r="O16" s="64"/>
      <c r="P16" s="48"/>
      <c r="Q16" s="64"/>
      <c r="R16" s="48"/>
      <c r="S16" s="64"/>
      <c r="T16" s="48"/>
      <c r="U16" s="64"/>
      <c r="V16" s="48"/>
      <c r="W16" s="64"/>
      <c r="X16" s="48"/>
      <c r="Y16" s="64"/>
      <c r="Z16" s="48"/>
      <c r="AA16" s="64"/>
      <c r="AB16" s="48"/>
      <c r="AC16" s="64"/>
      <c r="AD16" s="48"/>
      <c r="AE16" s="64"/>
      <c r="AF16" s="48"/>
      <c r="AG16" s="64"/>
      <c r="AH16" s="48"/>
      <c r="AI16" s="64"/>
      <c r="AJ16" s="48"/>
      <c r="AK16" s="64"/>
      <c r="AL16" s="48"/>
      <c r="AM16" s="64"/>
      <c r="AN16" s="48"/>
      <c r="AO16" s="64"/>
      <c r="AP16" s="48"/>
      <c r="AQ16" s="64"/>
      <c r="AR16" s="48"/>
      <c r="AS16" s="64"/>
      <c r="AT16" s="48"/>
      <c r="AU16" s="64"/>
      <c r="AV16" s="48"/>
      <c r="AW16" s="64"/>
      <c r="AX16" s="48"/>
      <c r="AY16" s="64"/>
      <c r="AZ16" s="48"/>
      <c r="BA16" s="64"/>
      <c r="BB16" s="48"/>
      <c r="BC16" s="64"/>
      <c r="BD16" s="48"/>
      <c r="BE16" s="64"/>
      <c r="BF16" s="48"/>
      <c r="BG16" s="64"/>
      <c r="BH16" s="48"/>
      <c r="BI16" s="64"/>
      <c r="BJ16" s="48"/>
      <c r="BK16" s="64"/>
    </row>
    <row r="17" spans="1:63" ht="15" thickBot="1" x14ac:dyDescent="0.4">
      <c r="A17" s="36" t="s">
        <v>18</v>
      </c>
      <c r="B17" s="49"/>
      <c r="C17" s="68">
        <f>IF(SUM(C11:C16)=0,"",SUM(C11:C16))</f>
        <v>1360</v>
      </c>
      <c r="D17" s="49"/>
      <c r="E17" s="68" t="str">
        <f>IF(SUM(E11:E16)=0,"",SUM(E11:E16))</f>
        <v/>
      </c>
      <c r="F17" s="49"/>
      <c r="G17" s="68" t="str">
        <f>IF(SUM(G11:G16)=0,"",SUM(G11:G16))</f>
        <v/>
      </c>
      <c r="H17" s="49"/>
      <c r="I17" s="68" t="str">
        <f>IF(SUM(I11:I16)=0,"",SUM(I11:I16))</f>
        <v/>
      </c>
      <c r="J17" s="49"/>
      <c r="K17" s="68" t="str">
        <f>IF(SUM(K11:K16)=0,"",SUM(K11:K16))</f>
        <v/>
      </c>
      <c r="L17" s="49"/>
      <c r="M17" s="68" t="str">
        <f>IF(SUM(M11:M16)=0,"",SUM(M11:M16))</f>
        <v/>
      </c>
      <c r="N17" s="49"/>
      <c r="O17" s="68" t="str">
        <f>IF(SUM(O11:O16)=0,"",SUM(O11:O16))</f>
        <v/>
      </c>
      <c r="P17" s="49"/>
      <c r="Q17" s="68" t="str">
        <f>IF(SUM(Q11:Q16)=0,"",SUM(Q11:Q16))</f>
        <v/>
      </c>
      <c r="R17" s="49"/>
      <c r="S17" s="68" t="str">
        <f>IF(SUM(S11:S16)=0,"",SUM(S11:S16))</f>
        <v/>
      </c>
      <c r="T17" s="49"/>
      <c r="U17" s="68" t="str">
        <f>IF(SUM(U11:U16)=0,"",SUM(U11:U16))</f>
        <v/>
      </c>
      <c r="V17" s="49"/>
      <c r="W17" s="68" t="str">
        <f>IF(SUM(W11:W16)=0,"",SUM(W11:W16))</f>
        <v/>
      </c>
      <c r="X17" s="49"/>
      <c r="Y17" s="68" t="str">
        <f>IF(SUM(Y11:Y16)=0,"",SUM(Y11:Y16))</f>
        <v/>
      </c>
      <c r="Z17" s="49"/>
      <c r="AA17" s="68" t="str">
        <f>IF(SUM(AA11:AA16)=0,"",SUM(AA11:AA16))</f>
        <v/>
      </c>
      <c r="AB17" s="49"/>
      <c r="AC17" s="68" t="str">
        <f>IF(SUM(AC11:AC16)=0,"",SUM(AC11:AC16))</f>
        <v/>
      </c>
      <c r="AD17" s="49"/>
      <c r="AE17" s="68" t="str">
        <f>IF(SUM(AE11:AE16)=0,"",SUM(AE11:AE16))</f>
        <v/>
      </c>
      <c r="AF17" s="49"/>
      <c r="AG17" s="68" t="str">
        <f>IF(SUM(AG11:AG16)=0,"",SUM(AG11:AG16))</f>
        <v/>
      </c>
      <c r="AH17" s="49"/>
      <c r="AI17" s="68" t="str">
        <f>IF(SUM(AI11:AI16)=0,"",SUM(AI11:AI16))</f>
        <v/>
      </c>
      <c r="AJ17" s="49"/>
      <c r="AK17" s="68" t="str">
        <f>IF(SUM(AK11:AK16)=0,"",SUM(AK11:AK16))</f>
        <v/>
      </c>
      <c r="AL17" s="49"/>
      <c r="AM17" s="68" t="str">
        <f>IF(SUM(AM11:AM16)=0,"",SUM(AM11:AM16))</f>
        <v/>
      </c>
      <c r="AN17" s="49"/>
      <c r="AO17" s="68" t="str">
        <f>IF(SUM(AO11:AO16)=0,"",SUM(AO11:AO16))</f>
        <v/>
      </c>
      <c r="AP17" s="49"/>
      <c r="AQ17" s="68" t="str">
        <f>IF(SUM(AQ11:AQ16)=0,"",SUM(AQ11:AQ16))</f>
        <v/>
      </c>
      <c r="AR17" s="49"/>
      <c r="AS17" s="68" t="str">
        <f>IF(SUM(AS11:AS16)=0,"",SUM(AS11:AS16))</f>
        <v/>
      </c>
      <c r="AT17" s="49"/>
      <c r="AU17" s="68" t="str">
        <f>IF(SUM(AU11:AU16)=0,"",SUM(AU11:AU16))</f>
        <v/>
      </c>
      <c r="AV17" s="49"/>
      <c r="AW17" s="68" t="str">
        <f>IF(SUM(AW11:AW16)=0,"",SUM(AW11:AW16))</f>
        <v/>
      </c>
      <c r="AX17" s="49"/>
      <c r="AY17" s="68" t="str">
        <f>IF(SUM(AY11:AY16)=0,"",SUM(AY11:AY16))</f>
        <v/>
      </c>
      <c r="AZ17" s="49"/>
      <c r="BA17" s="68" t="str">
        <f>IF(SUM(BA11:BA16)=0,"",SUM(BA11:BA16))</f>
        <v/>
      </c>
      <c r="BB17" s="49"/>
      <c r="BC17" s="68" t="str">
        <f>IF(SUM(BC11:BC16)=0,"",SUM(BC11:BC16))</f>
        <v/>
      </c>
      <c r="BD17" s="49"/>
      <c r="BE17" s="68" t="str">
        <f>IF(SUM(BE11:BE16)=0,"",SUM(BE11:BE16))</f>
        <v/>
      </c>
      <c r="BF17" s="49"/>
      <c r="BG17" s="68" t="str">
        <f>IF(SUM(BG11:BG16)=0,"",SUM(BG11:BG16))</f>
        <v/>
      </c>
      <c r="BH17" s="49"/>
      <c r="BI17" s="68" t="str">
        <f>IF(SUM(BI11:BI16)=0,"",SUM(BI11:BI16))</f>
        <v/>
      </c>
      <c r="BJ17" s="49"/>
      <c r="BK17" s="68" t="str">
        <f>IF(SUM(BK11:BK16)=0,"",SUM(BK11:BK16))</f>
        <v/>
      </c>
    </row>
    <row r="18" spans="1:63" x14ac:dyDescent="0.35">
      <c r="A18" s="43" t="s">
        <v>3</v>
      </c>
      <c r="B18" s="47"/>
      <c r="C18" s="58">
        <v>594</v>
      </c>
      <c r="D18" s="47"/>
      <c r="E18" s="58"/>
      <c r="F18" s="47"/>
      <c r="G18" s="58"/>
      <c r="H18" s="47"/>
      <c r="I18" s="58"/>
      <c r="J18" s="47"/>
      <c r="K18" s="58"/>
      <c r="L18" s="47"/>
      <c r="M18" s="58"/>
      <c r="N18" s="47"/>
      <c r="O18" s="58"/>
      <c r="P18" s="47"/>
      <c r="Q18" s="58"/>
      <c r="R18" s="47"/>
      <c r="S18" s="58"/>
      <c r="T18" s="47"/>
      <c r="U18" s="58"/>
      <c r="V18" s="47"/>
      <c r="W18" s="58"/>
      <c r="X18" s="47"/>
      <c r="Y18" s="58"/>
      <c r="Z18" s="47"/>
      <c r="AA18" s="58"/>
      <c r="AB18" s="47"/>
      <c r="AC18" s="58"/>
      <c r="AD18" s="47"/>
      <c r="AE18" s="58"/>
      <c r="AF18" s="47"/>
      <c r="AG18" s="58"/>
      <c r="AH18" s="47"/>
      <c r="AI18" s="58"/>
      <c r="AJ18" s="47"/>
      <c r="AK18" s="58"/>
      <c r="AL18" s="47"/>
      <c r="AM18" s="58"/>
      <c r="AN18" s="47"/>
      <c r="AO18" s="58"/>
      <c r="AP18" s="47"/>
      <c r="AQ18" s="58"/>
      <c r="AR18" s="47"/>
      <c r="AS18" s="58"/>
      <c r="AT18" s="47"/>
      <c r="AU18" s="58"/>
      <c r="AV18" s="47"/>
      <c r="AW18" s="58"/>
      <c r="AX18" s="47"/>
      <c r="AY18" s="58"/>
      <c r="AZ18" s="47"/>
      <c r="BA18" s="58"/>
      <c r="BB18" s="47"/>
      <c r="BC18" s="58"/>
      <c r="BD18" s="47"/>
      <c r="BE18" s="58"/>
      <c r="BF18" s="47"/>
      <c r="BG18" s="58"/>
      <c r="BH18" s="47"/>
      <c r="BI18" s="58"/>
      <c r="BJ18" s="47"/>
      <c r="BK18" s="58"/>
    </row>
    <row r="19" spans="1:63" x14ac:dyDescent="0.35">
      <c r="A19" s="44" t="s">
        <v>4</v>
      </c>
      <c r="B19" s="48"/>
      <c r="C19" s="64">
        <v>0</v>
      </c>
      <c r="D19" s="48"/>
      <c r="E19" s="64"/>
      <c r="F19" s="48"/>
      <c r="G19" s="64"/>
      <c r="H19" s="48"/>
      <c r="I19" s="64"/>
      <c r="J19" s="48"/>
      <c r="K19" s="64"/>
      <c r="L19" s="48"/>
      <c r="M19" s="64"/>
      <c r="N19" s="48"/>
      <c r="O19" s="64"/>
      <c r="P19" s="48"/>
      <c r="Q19" s="64"/>
      <c r="R19" s="48"/>
      <c r="S19" s="64"/>
      <c r="T19" s="48"/>
      <c r="U19" s="64"/>
      <c r="V19" s="48"/>
      <c r="W19" s="64"/>
      <c r="X19" s="48"/>
      <c r="Y19" s="64"/>
      <c r="Z19" s="48"/>
      <c r="AA19" s="64"/>
      <c r="AB19" s="48"/>
      <c r="AC19" s="64"/>
      <c r="AD19" s="48"/>
      <c r="AE19" s="64"/>
      <c r="AF19" s="48"/>
      <c r="AG19" s="64"/>
      <c r="AH19" s="48"/>
      <c r="AI19" s="64"/>
      <c r="AJ19" s="48"/>
      <c r="AK19" s="64"/>
      <c r="AL19" s="48"/>
      <c r="AM19" s="64"/>
      <c r="AN19" s="48"/>
      <c r="AO19" s="64"/>
      <c r="AP19" s="48"/>
      <c r="AQ19" s="64"/>
      <c r="AR19" s="48"/>
      <c r="AS19" s="64"/>
      <c r="AT19" s="48"/>
      <c r="AU19" s="64"/>
      <c r="AV19" s="48"/>
      <c r="AW19" s="64"/>
      <c r="AX19" s="48"/>
      <c r="AY19" s="64"/>
      <c r="AZ19" s="48"/>
      <c r="BA19" s="64"/>
      <c r="BB19" s="48"/>
      <c r="BC19" s="64"/>
      <c r="BD19" s="48"/>
      <c r="BE19" s="64"/>
      <c r="BF19" s="48"/>
      <c r="BG19" s="64"/>
      <c r="BH19" s="48"/>
      <c r="BI19" s="64"/>
      <c r="BJ19" s="48"/>
      <c r="BK19" s="64"/>
    </row>
    <row r="20" spans="1:63" ht="15" thickBot="1" x14ac:dyDescent="0.4">
      <c r="A20" s="36" t="s">
        <v>5</v>
      </c>
      <c r="B20" s="50"/>
      <c r="C20" s="65">
        <v>0</v>
      </c>
      <c r="D20" s="50"/>
      <c r="E20" s="65"/>
      <c r="F20" s="50"/>
      <c r="G20" s="65"/>
      <c r="H20" s="50"/>
      <c r="I20" s="65"/>
      <c r="J20" s="50"/>
      <c r="K20" s="65"/>
      <c r="L20" s="50"/>
      <c r="M20" s="65"/>
      <c r="N20" s="50"/>
      <c r="O20" s="65"/>
      <c r="P20" s="50"/>
      <c r="Q20" s="65"/>
      <c r="R20" s="50"/>
      <c r="S20" s="65"/>
      <c r="T20" s="50"/>
      <c r="U20" s="65"/>
      <c r="V20" s="50"/>
      <c r="W20" s="65"/>
      <c r="X20" s="50"/>
      <c r="Y20" s="65"/>
      <c r="Z20" s="50"/>
      <c r="AA20" s="65"/>
      <c r="AB20" s="50"/>
      <c r="AC20" s="65"/>
      <c r="AD20" s="50"/>
      <c r="AE20" s="65"/>
      <c r="AF20" s="50"/>
      <c r="AG20" s="65"/>
      <c r="AH20" s="50"/>
      <c r="AI20" s="65"/>
      <c r="AJ20" s="50"/>
      <c r="AK20" s="65"/>
      <c r="AL20" s="50"/>
      <c r="AM20" s="65"/>
      <c r="AN20" s="50"/>
      <c r="AO20" s="65"/>
      <c r="AP20" s="50"/>
      <c r="AQ20" s="65"/>
      <c r="AR20" s="50"/>
      <c r="AS20" s="65"/>
      <c r="AT20" s="50"/>
      <c r="AU20" s="65"/>
      <c r="AV20" s="50"/>
      <c r="AW20" s="65"/>
      <c r="AX20" s="50"/>
      <c r="AY20" s="65"/>
      <c r="AZ20" s="50"/>
      <c r="BA20" s="65"/>
      <c r="BB20" s="50"/>
      <c r="BC20" s="65"/>
      <c r="BD20" s="50"/>
      <c r="BE20" s="65"/>
      <c r="BF20" s="50"/>
      <c r="BG20" s="65"/>
      <c r="BH20" s="50"/>
      <c r="BI20" s="65"/>
      <c r="BJ20" s="50"/>
      <c r="BK20" s="65"/>
    </row>
    <row r="21" spans="1:63" ht="15" thickBot="1" x14ac:dyDescent="0.4">
      <c r="A21" s="34" t="s">
        <v>9</v>
      </c>
      <c r="B21" s="51"/>
      <c r="C21" s="66">
        <f>IF(SUM(C17:C20)=0,"",SUM(C17:C20))</f>
        <v>1954</v>
      </c>
      <c r="D21" s="51"/>
      <c r="E21" s="66" t="str">
        <f>IF(SUM(E17:E20)=0,"",SUM(E17:E20))</f>
        <v/>
      </c>
      <c r="F21" s="51"/>
      <c r="G21" s="66" t="str">
        <f>IF(SUM(G17:G20)=0,"",SUM(G17:G20))</f>
        <v/>
      </c>
      <c r="H21" s="51"/>
      <c r="I21" s="66" t="str">
        <f>IF(SUM(I17:I20)=0,"",SUM(I17:I20))</f>
        <v/>
      </c>
      <c r="J21" s="51"/>
      <c r="K21" s="66" t="str">
        <f>IF(SUM(K17:K20)=0,"",SUM(K17:K20))</f>
        <v/>
      </c>
      <c r="L21" s="51"/>
      <c r="M21" s="66" t="str">
        <f>IF(SUM(M17:M20)=0,"",SUM(M17:M20))</f>
        <v/>
      </c>
      <c r="N21" s="51"/>
      <c r="O21" s="66" t="str">
        <f>IF(SUM(O17:O20)=0,"",SUM(O17:O20))</f>
        <v/>
      </c>
      <c r="P21" s="51"/>
      <c r="Q21" s="66" t="str">
        <f>IF(SUM(Q17:Q20)=0,"",SUM(Q17:Q20))</f>
        <v/>
      </c>
      <c r="R21" s="51"/>
      <c r="S21" s="66" t="str">
        <f>IF(SUM(S17:S20)=0,"",SUM(S17:S20))</f>
        <v/>
      </c>
      <c r="T21" s="51"/>
      <c r="U21" s="66" t="str">
        <f>IF(SUM(U17:U20)=0,"",SUM(U17:U20))</f>
        <v/>
      </c>
      <c r="V21" s="51"/>
      <c r="W21" s="66" t="str">
        <f>IF(SUM(W17:W20)=0,"",SUM(W17:W20))</f>
        <v/>
      </c>
      <c r="X21" s="51"/>
      <c r="Y21" s="66" t="str">
        <f>IF(SUM(Y17:Y20)=0,"",SUM(Y17:Y20))</f>
        <v/>
      </c>
      <c r="Z21" s="51"/>
      <c r="AA21" s="66" t="str">
        <f>IF(SUM(AA17:AA20)=0,"",SUM(AA17:AA20))</f>
        <v/>
      </c>
      <c r="AB21" s="51"/>
      <c r="AC21" s="66" t="str">
        <f>IF(SUM(AC17:AC20)=0,"",SUM(AC17:AC20))</f>
        <v/>
      </c>
      <c r="AD21" s="51"/>
      <c r="AE21" s="66" t="str">
        <f>IF(SUM(AE17:AE20)=0,"",SUM(AE17:AE20))</f>
        <v/>
      </c>
      <c r="AF21" s="51"/>
      <c r="AG21" s="66" t="str">
        <f>IF(SUM(AG17:AG20)=0,"",SUM(AG17:AG20))</f>
        <v/>
      </c>
      <c r="AH21" s="51"/>
      <c r="AI21" s="66" t="str">
        <f>IF(SUM(AI17:AI20)=0,"",SUM(AI17:AI20))</f>
        <v/>
      </c>
      <c r="AJ21" s="51"/>
      <c r="AK21" s="66" t="str">
        <f>IF(SUM(AK17:AK20)=0,"",SUM(AK17:AK20))</f>
        <v/>
      </c>
      <c r="AL21" s="51"/>
      <c r="AM21" s="66" t="str">
        <f>IF(SUM(AM17:AM20)=0,"",SUM(AM17:AM20))</f>
        <v/>
      </c>
      <c r="AN21" s="51"/>
      <c r="AO21" s="66" t="str">
        <f>IF(SUM(AO17:AO20)=0,"",SUM(AO17:AO20))</f>
        <v/>
      </c>
      <c r="AP21" s="51"/>
      <c r="AQ21" s="66" t="str">
        <f>IF(SUM(AQ17:AQ20)=0,"",SUM(AQ17:AQ20))</f>
        <v/>
      </c>
      <c r="AR21" s="51"/>
      <c r="AS21" s="66" t="str">
        <f>IF(SUM(AS17:AS20)=0,"",SUM(AS17:AS20))</f>
        <v/>
      </c>
      <c r="AT21" s="51"/>
      <c r="AU21" s="66" t="str">
        <f>IF(SUM(AU17:AU20)=0,"",SUM(AU17:AU20))</f>
        <v/>
      </c>
      <c r="AV21" s="51"/>
      <c r="AW21" s="66" t="str">
        <f>IF(SUM(AW17:AW20)=0,"",SUM(AW17:AW20))</f>
        <v/>
      </c>
      <c r="AX21" s="51"/>
      <c r="AY21" s="66" t="str">
        <f>IF(SUM(AY17:AY20)=0,"",SUM(AY17:AY20))</f>
        <v/>
      </c>
      <c r="AZ21" s="51"/>
      <c r="BA21" s="66" t="str">
        <f>IF(SUM(BA17:BA20)=0,"",SUM(BA17:BA20))</f>
        <v/>
      </c>
      <c r="BB21" s="51"/>
      <c r="BC21" s="66" t="str">
        <f>IF(SUM(BC17:BC20)=0,"",SUM(BC17:BC20))</f>
        <v/>
      </c>
      <c r="BD21" s="51"/>
      <c r="BE21" s="66" t="str">
        <f>IF(SUM(BE17:BE20)=0,"",SUM(BE17:BE20))</f>
        <v/>
      </c>
      <c r="BF21" s="51"/>
      <c r="BG21" s="66" t="str">
        <f>IF(SUM(BG17:BG20)=0,"",SUM(BG17:BG20))</f>
        <v/>
      </c>
      <c r="BH21" s="51"/>
      <c r="BI21" s="66" t="str">
        <f>IF(SUM(BI17:BI20)=0,"",SUM(BI17:BI20))</f>
        <v/>
      </c>
      <c r="BJ21" s="51"/>
      <c r="BK21" s="66" t="str">
        <f>IF(SUM(BK17:BK20)=0,"",SUM(BK17:BK20))</f>
        <v/>
      </c>
    </row>
    <row r="22" spans="1:63" x14ac:dyDescent="0.35">
      <c r="A22" s="38" t="s">
        <v>49</v>
      </c>
      <c r="B22" s="47"/>
      <c r="C22" s="58">
        <v>9</v>
      </c>
      <c r="D22" s="47"/>
      <c r="E22" s="58"/>
      <c r="F22" s="47"/>
      <c r="G22" s="58"/>
      <c r="H22" s="47"/>
      <c r="I22" s="58"/>
      <c r="J22" s="47"/>
      <c r="K22" s="58"/>
      <c r="L22" s="47"/>
      <c r="M22" s="58"/>
      <c r="N22" s="47"/>
      <c r="O22" s="58"/>
      <c r="P22" s="47"/>
      <c r="Q22" s="58"/>
      <c r="R22" s="47"/>
      <c r="S22" s="58"/>
      <c r="T22" s="47"/>
      <c r="U22" s="58"/>
      <c r="V22" s="47"/>
      <c r="W22" s="58"/>
      <c r="X22" s="47"/>
      <c r="Y22" s="58"/>
      <c r="Z22" s="47"/>
      <c r="AA22" s="58"/>
      <c r="AB22" s="47"/>
      <c r="AC22" s="58"/>
      <c r="AD22" s="47"/>
      <c r="AE22" s="58"/>
      <c r="AF22" s="47"/>
      <c r="AG22" s="58"/>
      <c r="AH22" s="47"/>
      <c r="AI22" s="58"/>
      <c r="AJ22" s="47"/>
      <c r="AK22" s="58"/>
      <c r="AL22" s="47"/>
      <c r="AM22" s="58"/>
      <c r="AN22" s="47"/>
      <c r="AO22" s="58"/>
      <c r="AP22" s="47"/>
      <c r="AQ22" s="58"/>
      <c r="AR22" s="47"/>
      <c r="AS22" s="58"/>
      <c r="AT22" s="47"/>
      <c r="AU22" s="58"/>
      <c r="AV22" s="47"/>
      <c r="AW22" s="58"/>
      <c r="AX22" s="47"/>
      <c r="AY22" s="58"/>
      <c r="AZ22" s="47"/>
      <c r="BA22" s="58"/>
      <c r="BB22" s="47"/>
      <c r="BC22" s="58"/>
      <c r="BD22" s="47"/>
      <c r="BE22" s="58"/>
      <c r="BF22" s="47"/>
      <c r="BG22" s="58"/>
      <c r="BH22" s="47"/>
      <c r="BI22" s="58"/>
      <c r="BJ22" s="47"/>
      <c r="BK22" s="58"/>
    </row>
    <row r="23" spans="1:63" x14ac:dyDescent="0.35">
      <c r="A23" s="45" t="s">
        <v>6</v>
      </c>
      <c r="B23" s="48"/>
      <c r="C23" s="64">
        <v>40</v>
      </c>
      <c r="D23" s="48"/>
      <c r="E23" s="64"/>
      <c r="F23" s="48"/>
      <c r="G23" s="64"/>
      <c r="H23" s="48"/>
      <c r="I23" s="64"/>
      <c r="J23" s="48"/>
      <c r="K23" s="64"/>
      <c r="L23" s="48"/>
      <c r="M23" s="64"/>
      <c r="N23" s="48"/>
      <c r="O23" s="64"/>
      <c r="P23" s="48"/>
      <c r="Q23" s="64"/>
      <c r="R23" s="48"/>
      <c r="S23" s="64"/>
      <c r="T23" s="48"/>
      <c r="U23" s="64"/>
      <c r="V23" s="48"/>
      <c r="W23" s="64"/>
      <c r="X23" s="48"/>
      <c r="Y23" s="64"/>
      <c r="Z23" s="48"/>
      <c r="AA23" s="64"/>
      <c r="AB23" s="48"/>
      <c r="AC23" s="64"/>
      <c r="AD23" s="48"/>
      <c r="AE23" s="64"/>
      <c r="AF23" s="48"/>
      <c r="AG23" s="64"/>
      <c r="AH23" s="48"/>
      <c r="AI23" s="64"/>
      <c r="AJ23" s="48"/>
      <c r="AK23" s="64"/>
      <c r="AL23" s="48"/>
      <c r="AM23" s="64"/>
      <c r="AN23" s="48"/>
      <c r="AO23" s="64"/>
      <c r="AP23" s="48"/>
      <c r="AQ23" s="64"/>
      <c r="AR23" s="48"/>
      <c r="AS23" s="64"/>
      <c r="AT23" s="48"/>
      <c r="AU23" s="64"/>
      <c r="AV23" s="48"/>
      <c r="AW23" s="64"/>
      <c r="AX23" s="48"/>
      <c r="AY23" s="64"/>
      <c r="AZ23" s="48"/>
      <c r="BA23" s="64"/>
      <c r="BB23" s="48"/>
      <c r="BC23" s="64"/>
      <c r="BD23" s="48"/>
      <c r="BE23" s="64"/>
      <c r="BF23" s="48"/>
      <c r="BG23" s="64"/>
      <c r="BH23" s="48"/>
      <c r="BI23" s="64"/>
      <c r="BJ23" s="48"/>
      <c r="BK23" s="64"/>
    </row>
    <row r="24" spans="1:63" x14ac:dyDescent="0.35">
      <c r="A24" s="45" t="s">
        <v>34</v>
      </c>
      <c r="B24" s="48"/>
      <c r="C24" s="64">
        <v>20</v>
      </c>
      <c r="D24" s="48"/>
      <c r="E24" s="64"/>
      <c r="F24" s="48"/>
      <c r="G24" s="64"/>
      <c r="H24" s="48"/>
      <c r="I24" s="64"/>
      <c r="J24" s="48"/>
      <c r="K24" s="64"/>
      <c r="L24" s="48"/>
      <c r="M24" s="64"/>
      <c r="N24" s="48"/>
      <c r="O24" s="64"/>
      <c r="P24" s="48"/>
      <c r="Q24" s="64"/>
      <c r="R24" s="48"/>
      <c r="S24" s="64"/>
      <c r="T24" s="48"/>
      <c r="U24" s="64"/>
      <c r="V24" s="48"/>
      <c r="W24" s="64"/>
      <c r="X24" s="48"/>
      <c r="Y24" s="64"/>
      <c r="Z24" s="48"/>
      <c r="AA24" s="64"/>
      <c r="AB24" s="48"/>
      <c r="AC24" s="64"/>
      <c r="AD24" s="48"/>
      <c r="AE24" s="64"/>
      <c r="AF24" s="48"/>
      <c r="AG24" s="64"/>
      <c r="AH24" s="48"/>
      <c r="AI24" s="64"/>
      <c r="AJ24" s="48"/>
      <c r="AK24" s="64"/>
      <c r="AL24" s="48"/>
      <c r="AM24" s="64"/>
      <c r="AN24" s="48"/>
      <c r="AO24" s="64"/>
      <c r="AP24" s="48"/>
      <c r="AQ24" s="64"/>
      <c r="AR24" s="48"/>
      <c r="AS24" s="64"/>
      <c r="AT24" s="48"/>
      <c r="AU24" s="64"/>
      <c r="AV24" s="48"/>
      <c r="AW24" s="64"/>
      <c r="AX24" s="48"/>
      <c r="AY24" s="64"/>
      <c r="AZ24" s="48"/>
      <c r="BA24" s="64"/>
      <c r="BB24" s="48"/>
      <c r="BC24" s="64"/>
      <c r="BD24" s="48"/>
      <c r="BE24" s="64"/>
      <c r="BF24" s="48"/>
      <c r="BG24" s="64"/>
      <c r="BH24" s="48"/>
      <c r="BI24" s="64"/>
      <c r="BJ24" s="48"/>
      <c r="BK24" s="64"/>
    </row>
    <row r="25" spans="1:63" x14ac:dyDescent="0.35">
      <c r="A25" s="45" t="s">
        <v>33</v>
      </c>
      <c r="B25" s="48"/>
      <c r="C25" s="64"/>
      <c r="D25" s="48"/>
      <c r="E25" s="64"/>
      <c r="F25" s="48"/>
      <c r="G25" s="64"/>
      <c r="H25" s="48"/>
      <c r="I25" s="64"/>
      <c r="J25" s="48"/>
      <c r="K25" s="64"/>
      <c r="L25" s="48"/>
      <c r="M25" s="64"/>
      <c r="N25" s="48"/>
      <c r="O25" s="64"/>
      <c r="P25" s="48"/>
      <c r="Q25" s="64"/>
      <c r="R25" s="48"/>
      <c r="S25" s="64"/>
      <c r="T25" s="48"/>
      <c r="U25" s="64"/>
      <c r="V25" s="48"/>
      <c r="W25" s="64"/>
      <c r="X25" s="48"/>
      <c r="Y25" s="64"/>
      <c r="Z25" s="48"/>
      <c r="AA25" s="64"/>
      <c r="AB25" s="48"/>
      <c r="AC25" s="64"/>
      <c r="AD25" s="48"/>
      <c r="AE25" s="64"/>
      <c r="AF25" s="48"/>
      <c r="AG25" s="64"/>
      <c r="AH25" s="48"/>
      <c r="AI25" s="64"/>
      <c r="AJ25" s="48"/>
      <c r="AK25" s="64"/>
      <c r="AL25" s="48"/>
      <c r="AM25" s="64"/>
      <c r="AN25" s="48"/>
      <c r="AO25" s="64"/>
      <c r="AP25" s="48"/>
      <c r="AQ25" s="64"/>
      <c r="AR25" s="48"/>
      <c r="AS25" s="64"/>
      <c r="AT25" s="48"/>
      <c r="AU25" s="64"/>
      <c r="AV25" s="48"/>
      <c r="AW25" s="64"/>
      <c r="AX25" s="48"/>
      <c r="AY25" s="64"/>
      <c r="AZ25" s="48"/>
      <c r="BA25" s="64"/>
      <c r="BB25" s="48"/>
      <c r="BC25" s="64"/>
      <c r="BD25" s="48"/>
      <c r="BE25" s="64"/>
      <c r="BF25" s="48"/>
      <c r="BG25" s="64"/>
      <c r="BH25" s="48"/>
      <c r="BI25" s="64"/>
      <c r="BJ25" s="48"/>
      <c r="BK25" s="64"/>
    </row>
    <row r="26" spans="1:63" x14ac:dyDescent="0.35">
      <c r="A26" s="45" t="s">
        <v>35</v>
      </c>
      <c r="B26" s="48"/>
      <c r="C26" s="64">
        <v>80</v>
      </c>
      <c r="D26" s="48"/>
      <c r="E26" s="64"/>
      <c r="F26" s="48"/>
      <c r="G26" s="64"/>
      <c r="H26" s="48"/>
      <c r="I26" s="64"/>
      <c r="J26" s="48"/>
      <c r="K26" s="64"/>
      <c r="L26" s="48"/>
      <c r="M26" s="64"/>
      <c r="N26" s="48"/>
      <c r="O26" s="64"/>
      <c r="P26" s="48"/>
      <c r="Q26" s="64"/>
      <c r="R26" s="48"/>
      <c r="S26" s="64"/>
      <c r="T26" s="48"/>
      <c r="U26" s="64"/>
      <c r="V26" s="48"/>
      <c r="W26" s="64"/>
      <c r="X26" s="48"/>
      <c r="Y26" s="64"/>
      <c r="Z26" s="48"/>
      <c r="AA26" s="64"/>
      <c r="AB26" s="48"/>
      <c r="AC26" s="64"/>
      <c r="AD26" s="48"/>
      <c r="AE26" s="64"/>
      <c r="AF26" s="48"/>
      <c r="AG26" s="64"/>
      <c r="AH26" s="48"/>
      <c r="AI26" s="64"/>
      <c r="AJ26" s="48"/>
      <c r="AK26" s="64"/>
      <c r="AL26" s="48"/>
      <c r="AM26" s="64"/>
      <c r="AN26" s="48"/>
      <c r="AO26" s="64"/>
      <c r="AP26" s="48"/>
      <c r="AQ26" s="64"/>
      <c r="AR26" s="48"/>
      <c r="AS26" s="64"/>
      <c r="AT26" s="48"/>
      <c r="AU26" s="64"/>
      <c r="AV26" s="48"/>
      <c r="AW26" s="64"/>
      <c r="AX26" s="48"/>
      <c r="AY26" s="64"/>
      <c r="AZ26" s="48"/>
      <c r="BA26" s="64"/>
      <c r="BB26" s="48"/>
      <c r="BC26" s="64"/>
      <c r="BD26" s="48"/>
      <c r="BE26" s="64"/>
      <c r="BF26" s="48"/>
      <c r="BG26" s="64"/>
      <c r="BH26" s="48"/>
      <c r="BI26" s="64"/>
      <c r="BJ26" s="48"/>
      <c r="BK26" s="64"/>
    </row>
    <row r="27" spans="1:63" x14ac:dyDescent="0.35">
      <c r="A27" s="45" t="s">
        <v>50</v>
      </c>
      <c r="B27" s="48"/>
      <c r="C27" s="64">
        <v>1.54</v>
      </c>
      <c r="D27" s="48"/>
      <c r="E27" s="64"/>
      <c r="F27" s="48"/>
      <c r="G27" s="64"/>
      <c r="H27" s="48"/>
      <c r="I27" s="64"/>
      <c r="J27" s="48"/>
      <c r="K27" s="64"/>
      <c r="L27" s="48"/>
      <c r="M27" s="64"/>
      <c r="N27" s="48"/>
      <c r="O27" s="64"/>
      <c r="P27" s="48"/>
      <c r="Q27" s="64"/>
      <c r="R27" s="48"/>
      <c r="S27" s="64"/>
      <c r="T27" s="48"/>
      <c r="U27" s="64"/>
      <c r="V27" s="48"/>
      <c r="W27" s="64"/>
      <c r="X27" s="48"/>
      <c r="Y27" s="64"/>
      <c r="Z27" s="48"/>
      <c r="AA27" s="64"/>
      <c r="AB27" s="48"/>
      <c r="AC27" s="64"/>
      <c r="AD27" s="48"/>
      <c r="AE27" s="64"/>
      <c r="AF27" s="48"/>
      <c r="AG27" s="64"/>
      <c r="AH27" s="48"/>
      <c r="AI27" s="64"/>
      <c r="AJ27" s="48"/>
      <c r="AK27" s="64"/>
      <c r="AL27" s="48"/>
      <c r="AM27" s="64"/>
      <c r="AN27" s="48"/>
      <c r="AO27" s="64"/>
      <c r="AP27" s="48"/>
      <c r="AQ27" s="64"/>
      <c r="AR27" s="48"/>
      <c r="AS27" s="64"/>
      <c r="AT27" s="48"/>
      <c r="AU27" s="64"/>
      <c r="AV27" s="48"/>
      <c r="AW27" s="64"/>
      <c r="AX27" s="48"/>
      <c r="AY27" s="64"/>
      <c r="AZ27" s="48"/>
      <c r="BA27" s="64"/>
      <c r="BB27" s="48"/>
      <c r="BC27" s="64"/>
      <c r="BD27" s="48"/>
      <c r="BE27" s="64"/>
      <c r="BF27" s="48"/>
      <c r="BG27" s="64"/>
      <c r="BH27" s="48"/>
      <c r="BI27" s="64"/>
      <c r="BJ27" s="48"/>
      <c r="BK27" s="64"/>
    </row>
    <row r="28" spans="1:63" x14ac:dyDescent="0.35">
      <c r="A28" s="45" t="s">
        <v>58</v>
      </c>
      <c r="B28" s="48"/>
      <c r="C28" s="64"/>
      <c r="D28" s="48"/>
      <c r="E28" s="64"/>
      <c r="F28" s="48"/>
      <c r="G28" s="64"/>
      <c r="H28" s="48"/>
      <c r="I28" s="64"/>
      <c r="J28" s="48"/>
      <c r="K28" s="64"/>
      <c r="L28" s="48"/>
      <c r="M28" s="64"/>
      <c r="N28" s="48"/>
      <c r="O28" s="64"/>
      <c r="P28" s="48"/>
      <c r="Q28" s="64"/>
      <c r="R28" s="48"/>
      <c r="S28" s="64"/>
      <c r="T28" s="48"/>
      <c r="U28" s="64"/>
      <c r="V28" s="48"/>
      <c r="W28" s="64"/>
      <c r="X28" s="48"/>
      <c r="Y28" s="64"/>
      <c r="Z28" s="48"/>
      <c r="AA28" s="64"/>
      <c r="AB28" s="48"/>
      <c r="AC28" s="64"/>
      <c r="AD28" s="48"/>
      <c r="AE28" s="64"/>
      <c r="AF28" s="48"/>
      <c r="AG28" s="64"/>
      <c r="AH28" s="48"/>
      <c r="AI28" s="64"/>
      <c r="AJ28" s="48"/>
      <c r="AK28" s="64"/>
      <c r="AL28" s="48"/>
      <c r="AM28" s="64"/>
      <c r="AN28" s="48"/>
      <c r="AO28" s="64"/>
      <c r="AP28" s="48"/>
      <c r="AQ28" s="64"/>
      <c r="AR28" s="48"/>
      <c r="AS28" s="64"/>
      <c r="AT28" s="48"/>
      <c r="AU28" s="64"/>
      <c r="AV28" s="48"/>
      <c r="AW28" s="64"/>
      <c r="AX28" s="48"/>
      <c r="AY28" s="64"/>
      <c r="AZ28" s="48"/>
      <c r="BA28" s="64"/>
      <c r="BB28" s="48"/>
      <c r="BC28" s="64"/>
      <c r="BD28" s="48"/>
      <c r="BE28" s="64"/>
      <c r="BF28" s="48"/>
      <c r="BG28" s="64"/>
      <c r="BH28" s="48"/>
      <c r="BI28" s="64"/>
      <c r="BJ28" s="48"/>
      <c r="BK28" s="64"/>
    </row>
    <row r="29" spans="1:63" ht="15" thickBot="1" x14ac:dyDescent="0.4">
      <c r="A29" s="37" t="s">
        <v>59</v>
      </c>
      <c r="B29" s="48"/>
      <c r="C29" s="59"/>
      <c r="D29" s="48"/>
      <c r="E29" s="59"/>
      <c r="F29" s="48"/>
      <c r="G29" s="59"/>
      <c r="H29" s="48"/>
      <c r="I29" s="59"/>
      <c r="J29" s="48"/>
      <c r="K29" s="59"/>
      <c r="L29" s="48"/>
      <c r="M29" s="59"/>
      <c r="N29" s="48"/>
      <c r="O29" s="59"/>
      <c r="P29" s="48"/>
      <c r="Q29" s="59"/>
      <c r="R29" s="48"/>
      <c r="S29" s="59"/>
      <c r="T29" s="48"/>
      <c r="U29" s="59"/>
      <c r="V29" s="48"/>
      <c r="W29" s="59"/>
      <c r="X29" s="48"/>
      <c r="Y29" s="59"/>
      <c r="Z29" s="48"/>
      <c r="AA29" s="59"/>
      <c r="AB29" s="48"/>
      <c r="AC29" s="59"/>
      <c r="AD29" s="48"/>
      <c r="AE29" s="59"/>
      <c r="AF29" s="48"/>
      <c r="AG29" s="59"/>
      <c r="AH29" s="48"/>
      <c r="AI29" s="59"/>
      <c r="AJ29" s="48"/>
      <c r="AK29" s="59"/>
      <c r="AL29" s="48"/>
      <c r="AM29" s="59"/>
      <c r="AN29" s="48"/>
      <c r="AO29" s="59"/>
      <c r="AP29" s="48"/>
      <c r="AQ29" s="59"/>
      <c r="AR29" s="48"/>
      <c r="AS29" s="59"/>
      <c r="AT29" s="48"/>
      <c r="AU29" s="59"/>
      <c r="AV29" s="48"/>
      <c r="AW29" s="59"/>
      <c r="AX29" s="48"/>
      <c r="AY29" s="59"/>
      <c r="AZ29" s="48"/>
      <c r="BA29" s="59"/>
      <c r="BB29" s="48"/>
      <c r="BC29" s="59"/>
      <c r="BD29" s="48"/>
      <c r="BE29" s="59"/>
      <c r="BF29" s="48"/>
      <c r="BG29" s="59"/>
      <c r="BH29" s="48"/>
      <c r="BI29" s="59"/>
      <c r="BJ29" s="48"/>
      <c r="BK29" s="59"/>
    </row>
    <row r="30" spans="1:63" x14ac:dyDescent="0.35">
      <c r="A30" s="43" t="s">
        <v>10</v>
      </c>
      <c r="B30" s="52"/>
      <c r="C30" s="69">
        <f>IF(SUM(C21:C27)-SUM(C28:C29)=0,"",SUM(C21:C27)-SUM(C28:C29))</f>
        <v>2104.54</v>
      </c>
      <c r="D30" s="52"/>
      <c r="E30" s="69" t="str">
        <f>IF(SUM(E21:E27)-SUM(E28:E29)=0,"",SUM(E21:E27)-SUM(E28:E29))</f>
        <v/>
      </c>
      <c r="F30" s="52"/>
      <c r="G30" s="69" t="str">
        <f>IF(SUM(G21:G27)-SUM(G28:G29)=0,"",SUM(G21:G27)-SUM(G28:G29))</f>
        <v/>
      </c>
      <c r="H30" s="52"/>
      <c r="I30" s="69" t="str">
        <f>IF(SUM(I21:I27)-SUM(I28:I29)=0,"",SUM(I21:I27)-SUM(I28:I29))</f>
        <v/>
      </c>
      <c r="J30" s="52"/>
      <c r="K30" s="69" t="str">
        <f>IF(SUM(K21:K27)-SUM(K28:K29)=0,"",SUM(K21:K27)-SUM(K28:K29))</f>
        <v/>
      </c>
      <c r="L30" s="52"/>
      <c r="M30" s="69" t="str">
        <f>IF(SUM(M21:M27)-SUM(M28:M29)=0,"",SUM(M21:M27)-SUM(M28:M29))</f>
        <v/>
      </c>
      <c r="N30" s="52"/>
      <c r="O30" s="69" t="str">
        <f>IF(SUM(O21:O27)-SUM(O28:O29)=0,"",SUM(O21:O27)-SUM(O28:O29))</f>
        <v/>
      </c>
      <c r="P30" s="52"/>
      <c r="Q30" s="69" t="str">
        <f>IF(SUM(Q21:Q27)-SUM(Q28:Q29)=0,"",SUM(Q21:Q27)-SUM(Q28:Q29))</f>
        <v/>
      </c>
      <c r="R30" s="52"/>
      <c r="S30" s="69" t="str">
        <f>IF(SUM(S21:S27)-SUM(S28:S29)=0,"",SUM(S21:S27)-SUM(S28:S29))</f>
        <v/>
      </c>
      <c r="T30" s="52"/>
      <c r="U30" s="69" t="str">
        <f>IF(SUM(U21:U27)-SUM(U28:U29)=0,"",SUM(U21:U27)-SUM(U28:U29))</f>
        <v/>
      </c>
      <c r="V30" s="52"/>
      <c r="W30" s="69" t="str">
        <f>IF(SUM(W21:W27)-SUM(W28:W29)=0,"",SUM(W21:W27)-SUM(W28:W29))</f>
        <v/>
      </c>
      <c r="X30" s="52"/>
      <c r="Y30" s="69" t="str">
        <f>IF(SUM(Y21:Y27)-SUM(Y28:Y29)=0,"",SUM(Y21:Y27)-SUM(Y28:Y29))</f>
        <v/>
      </c>
      <c r="Z30" s="52"/>
      <c r="AA30" s="69" t="str">
        <f>IF(SUM(AA21:AA27)-SUM(AA28:AA29)=0,"",SUM(AA21:AA27)-SUM(AA28:AA29))</f>
        <v/>
      </c>
      <c r="AB30" s="52"/>
      <c r="AC30" s="69" t="str">
        <f>IF(SUM(AC21:AC27)-SUM(AC28:AC29)=0,"",SUM(AC21:AC27)-SUM(AC28:AC29))</f>
        <v/>
      </c>
      <c r="AD30" s="52"/>
      <c r="AE30" s="69" t="str">
        <f>IF(SUM(AE21:AE27)-SUM(AE28:AE29)=0,"",SUM(AE21:AE27)-SUM(AE28:AE29))</f>
        <v/>
      </c>
      <c r="AF30" s="52"/>
      <c r="AG30" s="69" t="str">
        <f>IF(SUM(AG21:AG27)-SUM(AG28:AG29)=0,"",SUM(AG21:AG27)-SUM(AG28:AG29))</f>
        <v/>
      </c>
      <c r="AH30" s="52"/>
      <c r="AI30" s="69" t="str">
        <f>IF(SUM(AI21:AI27)-SUM(AI28:AI29)=0,"",SUM(AI21:AI27)-SUM(AI28:AI29))</f>
        <v/>
      </c>
      <c r="AJ30" s="52"/>
      <c r="AK30" s="69" t="str">
        <f>IF(SUM(AK21:AK27)-SUM(AK28:AK29)=0,"",SUM(AK21:AK27)-SUM(AK28:AK29))</f>
        <v/>
      </c>
      <c r="AL30" s="52"/>
      <c r="AM30" s="69" t="str">
        <f>IF(SUM(AM21:AM27)-SUM(AM28:AM29)=0,"",SUM(AM21:AM27)-SUM(AM28:AM29))</f>
        <v/>
      </c>
      <c r="AN30" s="52"/>
      <c r="AO30" s="69" t="str">
        <f>IF(SUM(AO21:AO27)-SUM(AO28:AO29)=0,"",SUM(AO21:AO27)-SUM(AO28:AO29))</f>
        <v/>
      </c>
      <c r="AP30" s="52"/>
      <c r="AQ30" s="69" t="str">
        <f>IF(SUM(AQ21:AQ27)-SUM(AQ28:AQ29)=0,"",SUM(AQ21:AQ27)-SUM(AQ28:AQ29))</f>
        <v/>
      </c>
      <c r="AR30" s="52"/>
      <c r="AS30" s="69" t="str">
        <f>IF(SUM(AS21:AS27)-SUM(AS28:AS29)=0,"",SUM(AS21:AS27)-SUM(AS28:AS29))</f>
        <v/>
      </c>
      <c r="AT30" s="52"/>
      <c r="AU30" s="69" t="str">
        <f>IF(SUM(AU21:AU27)-SUM(AU28:AU29)=0,"",SUM(AU21:AU27)-SUM(AU28:AU29))</f>
        <v/>
      </c>
      <c r="AV30" s="52"/>
      <c r="AW30" s="69" t="str">
        <f>IF(SUM(AW21:AW27)-SUM(AW28:AW29)=0,"",SUM(AW21:AW27)-SUM(AW28:AW29))</f>
        <v/>
      </c>
      <c r="AX30" s="52"/>
      <c r="AY30" s="69" t="str">
        <f>IF(SUM(AY21:AY27)-SUM(AY28:AY29)=0,"",SUM(AY21:AY27)-SUM(AY28:AY29))</f>
        <v/>
      </c>
      <c r="AZ30" s="52"/>
      <c r="BA30" s="69" t="str">
        <f>IF(SUM(BA21:BA27)-SUM(BA28:BA29)=0,"",SUM(BA21:BA27)-SUM(BA28:BA29))</f>
        <v/>
      </c>
      <c r="BB30" s="52"/>
      <c r="BC30" s="69" t="str">
        <f>IF(SUM(BC21:BC27)-SUM(BC28:BC29)=0,"",SUM(BC21:BC27)-SUM(BC28:BC29))</f>
        <v/>
      </c>
      <c r="BD30" s="52"/>
      <c r="BE30" s="69" t="str">
        <f>IF(SUM(BE21:BE27)-SUM(BE28:BE29)=0,"",SUM(BE21:BE27)-SUM(BE28:BE29))</f>
        <v/>
      </c>
      <c r="BF30" s="52"/>
      <c r="BG30" s="69" t="str">
        <f>IF(SUM(BG21:BG27)-SUM(BG28:BG29)=0,"",SUM(BG21:BG27)-SUM(BG28:BG29))</f>
        <v/>
      </c>
      <c r="BH30" s="52"/>
      <c r="BI30" s="69" t="str">
        <f>IF(SUM(BI21:BI27)-SUM(BI28:BI29)=0,"",SUM(BI21:BI27)-SUM(BI28:BI29))</f>
        <v/>
      </c>
      <c r="BJ30" s="52"/>
      <c r="BK30" s="69" t="str">
        <f>IF(SUM(BK21:BK27)-SUM(BK28:BK29)=0,"",SUM(BK21:BK27)-SUM(BK28:BK29))</f>
        <v/>
      </c>
    </row>
    <row r="31" spans="1:63" x14ac:dyDescent="0.35">
      <c r="A31" s="44" t="s">
        <v>8</v>
      </c>
      <c r="B31" s="53"/>
      <c r="C31" s="67">
        <f>C9</f>
        <v>2104.5596632699971</v>
      </c>
      <c r="D31" s="53"/>
      <c r="E31" s="67" t="str">
        <f>E9</f>
        <v/>
      </c>
      <c r="F31" s="53"/>
      <c r="G31" s="67" t="str">
        <f>G9</f>
        <v/>
      </c>
      <c r="H31" s="53"/>
      <c r="I31" s="67" t="str">
        <f>I9</f>
        <v/>
      </c>
      <c r="J31" s="53"/>
      <c r="K31" s="67" t="str">
        <f>K9</f>
        <v/>
      </c>
      <c r="L31" s="53"/>
      <c r="M31" s="67" t="str">
        <f>M9</f>
        <v/>
      </c>
      <c r="N31" s="53"/>
      <c r="O31" s="67" t="str">
        <f>O9</f>
        <v/>
      </c>
      <c r="P31" s="53"/>
      <c r="Q31" s="67" t="str">
        <f>Q9</f>
        <v/>
      </c>
      <c r="R31" s="53"/>
      <c r="S31" s="67" t="str">
        <f>S9</f>
        <v/>
      </c>
      <c r="T31" s="53"/>
      <c r="U31" s="67" t="str">
        <f>U9</f>
        <v/>
      </c>
      <c r="V31" s="53"/>
      <c r="W31" s="67" t="str">
        <f>W9</f>
        <v/>
      </c>
      <c r="X31" s="53"/>
      <c r="Y31" s="67" t="str">
        <f>Y9</f>
        <v/>
      </c>
      <c r="Z31" s="53"/>
      <c r="AA31" s="67" t="str">
        <f>AA9</f>
        <v/>
      </c>
      <c r="AB31" s="53"/>
      <c r="AC31" s="67" t="str">
        <f>AC9</f>
        <v/>
      </c>
      <c r="AD31" s="53"/>
      <c r="AE31" s="67" t="str">
        <f>AE9</f>
        <v/>
      </c>
      <c r="AF31" s="53"/>
      <c r="AG31" s="67" t="str">
        <f>AG9</f>
        <v/>
      </c>
      <c r="AH31" s="53"/>
      <c r="AI31" s="67" t="str">
        <f>AI9</f>
        <v/>
      </c>
      <c r="AJ31" s="53"/>
      <c r="AK31" s="67" t="str">
        <f>AK9</f>
        <v/>
      </c>
      <c r="AL31" s="53"/>
      <c r="AM31" s="67" t="str">
        <f>AM9</f>
        <v/>
      </c>
      <c r="AN31" s="53"/>
      <c r="AO31" s="67" t="str">
        <f>AO9</f>
        <v/>
      </c>
      <c r="AP31" s="53"/>
      <c r="AQ31" s="67" t="str">
        <f>AQ9</f>
        <v/>
      </c>
      <c r="AR31" s="53"/>
      <c r="AS31" s="67" t="str">
        <f>AS9</f>
        <v/>
      </c>
      <c r="AT31" s="53"/>
      <c r="AU31" s="67" t="str">
        <f>AU9</f>
        <v/>
      </c>
      <c r="AV31" s="53"/>
      <c r="AW31" s="67" t="str">
        <f>AW9</f>
        <v/>
      </c>
      <c r="AX31" s="53"/>
      <c r="AY31" s="67" t="str">
        <f>AY9</f>
        <v/>
      </c>
      <c r="AZ31" s="53"/>
      <c r="BA31" s="67" t="str">
        <f>BA9</f>
        <v/>
      </c>
      <c r="BB31" s="53"/>
      <c r="BC31" s="67" t="str">
        <f>BC9</f>
        <v/>
      </c>
      <c r="BD31" s="53"/>
      <c r="BE31" s="67" t="str">
        <f>BE9</f>
        <v/>
      </c>
      <c r="BF31" s="53"/>
      <c r="BG31" s="67" t="str">
        <f>BG9</f>
        <v/>
      </c>
      <c r="BH31" s="53"/>
      <c r="BI31" s="67" t="str">
        <f>BI9</f>
        <v/>
      </c>
      <c r="BJ31" s="53"/>
      <c r="BK31" s="67" t="str">
        <f>BK9</f>
        <v/>
      </c>
    </row>
    <row r="32" spans="1:63" ht="15" thickBot="1" x14ac:dyDescent="0.4">
      <c r="A32" s="36" t="s">
        <v>11</v>
      </c>
      <c r="B32" s="49"/>
      <c r="C32" s="70">
        <f>IF(C30&amp;C31="","",C30-C31)</f>
        <v>-1.9663269997181487E-2</v>
      </c>
      <c r="D32" s="49"/>
      <c r="E32" s="70" t="str">
        <f>IF(E30&amp;E31="","",E30-E31)</f>
        <v/>
      </c>
      <c r="F32" s="49"/>
      <c r="G32" s="70" t="str">
        <f>IF(G30&amp;G31="","",G30-G31)</f>
        <v/>
      </c>
      <c r="H32" s="49"/>
      <c r="I32" s="70" t="str">
        <f>IF(I30&amp;I31="","",I30-I31)</f>
        <v/>
      </c>
      <c r="J32" s="49"/>
      <c r="K32" s="70" t="str">
        <f>IF(K30&amp;K31="","",K30-K31)</f>
        <v/>
      </c>
      <c r="L32" s="49"/>
      <c r="M32" s="70" t="str">
        <f>IF(M30&amp;M31="","",M30-M31)</f>
        <v/>
      </c>
      <c r="N32" s="49"/>
      <c r="O32" s="70" t="str">
        <f>IF(O30&amp;O31="","",O30-O31)</f>
        <v/>
      </c>
      <c r="P32" s="49"/>
      <c r="Q32" s="70" t="str">
        <f>IF(Q30&amp;Q31="","",Q30-Q31)</f>
        <v/>
      </c>
      <c r="R32" s="49"/>
      <c r="S32" s="70" t="str">
        <f>IF(S30&amp;S31="","",S30-S31)</f>
        <v/>
      </c>
      <c r="T32" s="49"/>
      <c r="U32" s="70" t="str">
        <f>IF(U30&amp;U31="","",U30-U31)</f>
        <v/>
      </c>
      <c r="V32" s="49"/>
      <c r="W32" s="70" t="str">
        <f>IF(W30&amp;W31="","",W30-W31)</f>
        <v/>
      </c>
      <c r="X32" s="49"/>
      <c r="Y32" s="70" t="str">
        <f>IF(Y30&amp;Y31="","",Y30-Y31)</f>
        <v/>
      </c>
      <c r="Z32" s="49"/>
      <c r="AA32" s="70" t="str">
        <f>IF(AA30&amp;AA31="","",AA30-AA31)</f>
        <v/>
      </c>
      <c r="AB32" s="49"/>
      <c r="AC32" s="70" t="str">
        <f>IF(AC30&amp;AC31="","",AC30-AC31)</f>
        <v/>
      </c>
      <c r="AD32" s="49"/>
      <c r="AE32" s="70" t="str">
        <f>IF(AE30&amp;AE31="","",AE30-AE31)</f>
        <v/>
      </c>
      <c r="AF32" s="49"/>
      <c r="AG32" s="70" t="str">
        <f>IF(AG30&amp;AG31="","",AG30-AG31)</f>
        <v/>
      </c>
      <c r="AH32" s="49"/>
      <c r="AI32" s="70" t="str">
        <f>IF(AI30&amp;AI31="","",AI30-AI31)</f>
        <v/>
      </c>
      <c r="AJ32" s="49"/>
      <c r="AK32" s="70" t="str">
        <f>IF(AK30&amp;AK31="","",AK30-AK31)</f>
        <v/>
      </c>
      <c r="AL32" s="49"/>
      <c r="AM32" s="70" t="str">
        <f>IF(AM30&amp;AM31="","",AM30-AM31)</f>
        <v/>
      </c>
      <c r="AN32" s="49"/>
      <c r="AO32" s="70" t="str">
        <f>IF(AO30&amp;AO31="","",AO30-AO31)</f>
        <v/>
      </c>
      <c r="AP32" s="49"/>
      <c r="AQ32" s="70" t="str">
        <f>IF(AQ30&amp;AQ31="","",AQ30-AQ31)</f>
        <v/>
      </c>
      <c r="AR32" s="49"/>
      <c r="AS32" s="70" t="str">
        <f>IF(AS30&amp;AS31="","",AS30-AS31)</f>
        <v/>
      </c>
      <c r="AT32" s="49"/>
      <c r="AU32" s="70" t="str">
        <f>IF(AU30&amp;AU31="","",AU30-AU31)</f>
        <v/>
      </c>
      <c r="AV32" s="49"/>
      <c r="AW32" s="70" t="str">
        <f>IF(AW30&amp;AW31="","",AW30-AW31)</f>
        <v/>
      </c>
      <c r="AX32" s="49"/>
      <c r="AY32" s="70" t="str">
        <f>IF(AY30&amp;AY31="","",AY30-AY31)</f>
        <v/>
      </c>
      <c r="AZ32" s="49"/>
      <c r="BA32" s="70" t="str">
        <f>IF(BA30&amp;BA31="","",BA30-BA31)</f>
        <v/>
      </c>
      <c r="BB32" s="49"/>
      <c r="BC32" s="70" t="str">
        <f>IF(BC30&amp;BC31="","",BC30-BC31)</f>
        <v/>
      </c>
      <c r="BD32" s="49"/>
      <c r="BE32" s="70" t="str">
        <f>IF(BE30&amp;BE31="","",BE30-BE31)</f>
        <v/>
      </c>
      <c r="BF32" s="49"/>
      <c r="BG32" s="70" t="str">
        <f>IF(BG30&amp;BG31="","",BG30-BG31)</f>
        <v/>
      </c>
      <c r="BH32" s="49"/>
      <c r="BI32" s="70" t="str">
        <f>IF(BI30&amp;BI31="","",BI30-BI31)</f>
        <v/>
      </c>
      <c r="BJ32" s="49"/>
      <c r="BK32" s="70" t="str">
        <f>IF(BK30&amp;BK31="","",BK30-BK31)</f>
        <v/>
      </c>
    </row>
  </sheetData>
  <mergeCells count="4">
    <mergeCell ref="B1:Q1"/>
    <mergeCell ref="R1:AG1"/>
    <mergeCell ref="AH1:AW1"/>
    <mergeCell ref="AX1:BK1"/>
  </mergeCells>
  <pageMargins left="0.7" right="0.7" top="0.75" bottom="0.75" header="0.3" footer="0.3"/>
  <pageSetup paperSize="9" orientation="landscape" r:id="rId1"/>
  <ignoredErrors>
    <ignoredError sqref="AI9:AL9 L9:AH9 C9 AM9:AO9 E9 G9:K9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55"/>
  <sheetViews>
    <sheetView workbookViewId="0">
      <pane xSplit="1" topLeftCell="V1" activePane="topRight" state="frozen"/>
      <selection pane="topRight" activeCell="AK4" sqref="AK4"/>
    </sheetView>
  </sheetViews>
  <sheetFormatPr baseColWidth="10" defaultColWidth="9.1796875" defaultRowHeight="14.5" x14ac:dyDescent="0.35"/>
  <cols>
    <col min="1" max="1" width="5.54296875" bestFit="1" customWidth="1"/>
    <col min="2" max="2" width="8" bestFit="1" customWidth="1"/>
    <col min="3" max="3" width="11" bestFit="1" customWidth="1"/>
    <col min="4" max="4" width="6.54296875" bestFit="1" customWidth="1"/>
    <col min="5" max="5" width="8.7265625" bestFit="1" customWidth="1"/>
    <col min="6" max="6" width="12.7265625" bestFit="1" customWidth="1"/>
    <col min="7" max="7" width="12.453125" bestFit="1" customWidth="1"/>
    <col min="8" max="8" width="2.1796875" bestFit="1" customWidth="1"/>
    <col min="9" max="10" width="6.54296875" bestFit="1" customWidth="1"/>
    <col min="11" max="11" width="4.7265625" bestFit="1" customWidth="1"/>
    <col min="12" max="12" width="8" bestFit="1" customWidth="1"/>
    <col min="13" max="13" width="6.54296875" bestFit="1" customWidth="1"/>
    <col min="14" max="14" width="8" bestFit="1" customWidth="1"/>
    <col min="15" max="15" width="6.26953125" bestFit="1" customWidth="1"/>
    <col min="16" max="16" width="7.54296875" bestFit="1" customWidth="1"/>
    <col min="17" max="17" width="7.81640625" bestFit="1" customWidth="1"/>
    <col min="18" max="18" width="6" bestFit="1" customWidth="1"/>
    <col min="19" max="19" width="7" bestFit="1" customWidth="1"/>
    <col min="20" max="20" width="6.1796875" bestFit="1" customWidth="1"/>
    <col min="21" max="21" width="6" bestFit="1" customWidth="1"/>
    <col min="22" max="22" width="7" bestFit="1" customWidth="1"/>
    <col min="23" max="23" width="6.1796875" bestFit="1" customWidth="1"/>
    <col min="24" max="24" width="6" bestFit="1" customWidth="1"/>
    <col min="25" max="25" width="7" bestFit="1" customWidth="1"/>
    <col min="26" max="26" width="6.1796875" bestFit="1" customWidth="1"/>
    <col min="27" max="27" width="4.7265625" bestFit="1" customWidth="1"/>
    <col min="28" max="28" width="5.1796875" bestFit="1" customWidth="1"/>
    <col min="29" max="29" width="5.54296875" bestFit="1" customWidth="1"/>
    <col min="30" max="31" width="5.26953125" bestFit="1" customWidth="1"/>
    <col min="32" max="33" width="9.54296875" bestFit="1" customWidth="1"/>
    <col min="34" max="34" width="4.7265625" bestFit="1" customWidth="1"/>
    <col min="35" max="35" width="8" customWidth="1"/>
    <col min="36" max="36" width="6.54296875" bestFit="1" customWidth="1"/>
    <col min="37" max="41" width="5.81640625" bestFit="1" customWidth="1"/>
    <col min="42" max="42" width="2.7265625" bestFit="1" customWidth="1"/>
    <col min="43" max="44" width="8" bestFit="1" customWidth="1"/>
    <col min="45" max="49" width="5.81640625" bestFit="1" customWidth="1"/>
    <col min="51" max="53" width="5.81640625" bestFit="1" customWidth="1"/>
    <col min="55" max="56" width="4.54296875" bestFit="1" customWidth="1"/>
    <col min="57" max="57" width="5" bestFit="1" customWidth="1"/>
  </cols>
  <sheetData>
    <row r="1" spans="1:57" x14ac:dyDescent="0.35">
      <c r="A1" t="s">
        <v>0</v>
      </c>
      <c r="B1" s="92" t="str">
        <f ca="1">TEXT("01."&amp;RIGHT(CELL("nomfichier",A1),LEN(CELL("nomfichier",A1))-FIND("]",CELL("nomfichier",A1))-5),"mmmm aaaa")</f>
        <v>01.01.2015</v>
      </c>
      <c r="C1" s="92"/>
      <c r="D1" s="90" t="s">
        <v>52</v>
      </c>
      <c r="E1" s="90"/>
      <c r="F1" t="str">
        <f ca="1">"Jours "&amp;RIGHT(CELL("filename",A1),LEN(CELL("filename",A1))-FIND("]",CELL("filename",A1))-5)</f>
        <v>Jours 01.2015</v>
      </c>
      <c r="G1" s="77" t="str">
        <f ca="1">"Mois "&amp;TEXT(EDATE(DATE(MID(RIGHT(CELL("filename",A1),LEN(CELL("filename",A1))-FIND("]",CELL("filename",A1))-5),4,4),MID(RIGHT(CELL("filename",A1),LEN(CELL("filename",A1))-FIND("]",CELL("filename",A1))-5),1,2),1),-1),"mm.aaaa")</f>
        <v>Mois 12.2014</v>
      </c>
      <c r="I1" t="str">
        <f ca="1">CELL("type",F1)</f>
        <v>l</v>
      </c>
      <c r="S1" t="s">
        <v>72</v>
      </c>
      <c r="T1" s="75">
        <v>1</v>
      </c>
      <c r="V1" t="s">
        <v>72</v>
      </c>
      <c r="W1" s="75">
        <v>2</v>
      </c>
      <c r="Y1" t="s">
        <v>72</v>
      </c>
      <c r="Z1" s="75">
        <v>3</v>
      </c>
    </row>
    <row r="2" spans="1:57" x14ac:dyDescent="0.35">
      <c r="B2" s="78">
        <v>17</v>
      </c>
      <c r="C2" s="78">
        <v>21</v>
      </c>
      <c r="D2" s="78">
        <v>18</v>
      </c>
      <c r="E2" s="78">
        <v>19</v>
      </c>
      <c r="F2" s="78">
        <v>20</v>
      </c>
      <c r="H2" s="78">
        <v>3</v>
      </c>
      <c r="I2" s="78">
        <v>4</v>
      </c>
      <c r="J2" s="78">
        <v>5</v>
      </c>
      <c r="K2" s="78">
        <v>6</v>
      </c>
      <c r="L2" s="78">
        <v>7</v>
      </c>
      <c r="M2" s="78">
        <v>8</v>
      </c>
      <c r="N2" s="78">
        <v>9</v>
      </c>
      <c r="O2" s="78">
        <v>32</v>
      </c>
      <c r="P2" s="78">
        <v>26</v>
      </c>
      <c r="Q2" s="78">
        <v>29</v>
      </c>
      <c r="R2" s="80" t="s">
        <v>65</v>
      </c>
      <c r="S2" s="80" t="s">
        <v>60</v>
      </c>
      <c r="T2" s="80" t="s">
        <v>73</v>
      </c>
      <c r="U2" t="s">
        <v>65</v>
      </c>
      <c r="V2" s="78" t="s">
        <v>60</v>
      </c>
      <c r="W2" s="80" t="s">
        <v>73</v>
      </c>
      <c r="X2" t="s">
        <v>65</v>
      </c>
      <c r="Y2" s="78" t="s">
        <v>60</v>
      </c>
      <c r="Z2" s="80" t="s">
        <v>73</v>
      </c>
      <c r="AA2" s="90" t="s">
        <v>60</v>
      </c>
      <c r="AB2" s="90"/>
      <c r="AC2" s="90"/>
      <c r="AD2" s="91" t="s">
        <v>51</v>
      </c>
      <c r="AE2" s="91"/>
      <c r="AK2">
        <v>4</v>
      </c>
      <c r="AL2">
        <v>5</v>
      </c>
      <c r="AM2">
        <v>6</v>
      </c>
      <c r="AN2">
        <v>7</v>
      </c>
      <c r="AO2">
        <v>8</v>
      </c>
      <c r="BC2" s="80">
        <v>22</v>
      </c>
    </row>
    <row r="3" spans="1:57" x14ac:dyDescent="0.35">
      <c r="A3" t="s">
        <v>12</v>
      </c>
      <c r="B3" t="s">
        <v>13</v>
      </c>
      <c r="C3" t="s">
        <v>14</v>
      </c>
      <c r="D3" t="s">
        <v>3</v>
      </c>
      <c r="E3" t="s">
        <v>15</v>
      </c>
      <c r="F3" t="s">
        <v>16</v>
      </c>
      <c r="G3" t="s">
        <v>17</v>
      </c>
      <c r="H3" t="s">
        <v>7</v>
      </c>
      <c r="I3" t="s">
        <v>36</v>
      </c>
      <c r="J3" t="s">
        <v>37</v>
      </c>
      <c r="K3" t="s">
        <v>38</v>
      </c>
      <c r="L3" t="s">
        <v>39</v>
      </c>
      <c r="M3" t="s">
        <v>31</v>
      </c>
      <c r="N3" t="s">
        <v>8</v>
      </c>
      <c r="O3" t="s">
        <v>45</v>
      </c>
      <c r="P3" t="s">
        <v>46</v>
      </c>
      <c r="Q3" t="s">
        <v>47</v>
      </c>
      <c r="R3" s="90" t="s">
        <v>62</v>
      </c>
      <c r="S3" s="90"/>
      <c r="T3" s="90"/>
      <c r="U3" s="90" t="s">
        <v>63</v>
      </c>
      <c r="V3" s="90"/>
      <c r="W3" s="90"/>
      <c r="X3" s="90" t="s">
        <v>64</v>
      </c>
      <c r="Y3" s="90"/>
      <c r="Z3" s="90"/>
      <c r="AA3" t="s">
        <v>69</v>
      </c>
      <c r="AB3" t="s">
        <v>70</v>
      </c>
      <c r="AC3" t="s">
        <v>61</v>
      </c>
      <c r="AD3" s="78" t="s">
        <v>74</v>
      </c>
      <c r="AE3" s="78" t="s">
        <v>75</v>
      </c>
      <c r="AF3" s="80" t="s">
        <v>36</v>
      </c>
      <c r="AG3" s="80" t="s">
        <v>37</v>
      </c>
      <c r="AH3" s="80" t="s">
        <v>38</v>
      </c>
      <c r="AI3" s="80" t="s">
        <v>39</v>
      </c>
      <c r="AJ3" s="80" t="s">
        <v>31</v>
      </c>
      <c r="AK3" t="s">
        <v>53</v>
      </c>
      <c r="AL3" t="s">
        <v>54</v>
      </c>
      <c r="AM3" t="s">
        <v>55</v>
      </c>
      <c r="AN3" t="s">
        <v>56</v>
      </c>
      <c r="AO3" t="s">
        <v>57</v>
      </c>
      <c r="AQ3" s="78" t="s">
        <v>71</v>
      </c>
      <c r="AR3" s="78" t="s">
        <v>8</v>
      </c>
      <c r="AS3" s="78" t="s">
        <v>53</v>
      </c>
      <c r="AT3" s="80" t="s">
        <v>54</v>
      </c>
      <c r="AU3" s="80" t="s">
        <v>55</v>
      </c>
      <c r="AV3" s="80" t="s">
        <v>56</v>
      </c>
      <c r="AW3" s="80" t="s">
        <v>57</v>
      </c>
      <c r="AY3" s="79" t="s">
        <v>67</v>
      </c>
      <c r="AZ3" s="79" t="s">
        <v>54</v>
      </c>
      <c r="BA3" s="79" t="s">
        <v>68</v>
      </c>
      <c r="BC3" t="s">
        <v>66</v>
      </c>
      <c r="BD3" s="81">
        <v>0.1</v>
      </c>
      <c r="BE3" s="81">
        <v>0.2</v>
      </c>
    </row>
    <row r="4" spans="1:57" x14ac:dyDescent="0.35">
      <c r="A4">
        <v>1</v>
      </c>
      <c r="B4" s="3">
        <f ca="1">IF(LOOKUP($A4,INDIRECT("'"&amp;$F$1&amp;"'!B$2:BK$2"),INDIRECT("'"&amp;$F$1&amp;"'!B$"&amp;B$2&amp;":BK$"&amp;B$2))="","",INT(LOOKUP($A4,INDIRECT("'"&amp;$F$1&amp;"'!B$2:BK$2"),INDIRECT("'"&amp;$F$1&amp;"'!B$"&amp;B$2&amp;":BK$"&amp;B$2))))</f>
        <v>1360</v>
      </c>
      <c r="C4" s="3">
        <f ca="1">IF(LOOKUP($A4,INDIRECT("'"&amp;$F$1&amp;"'!B$2:BK$2"),INDIRECT("'"&amp;$F$1&amp;"'!B$"&amp;C$2&amp;":BK$"&amp;C$2))="","",INT(LOOKUP($A4,INDIRECT("'"&amp;$F$1&amp;"'!B$2:BK$2"),INDIRECT("'"&amp;$F$1&amp;"'!B$"&amp;C$2&amp;":BK$"&amp;C$2))))</f>
        <v>1954</v>
      </c>
      <c r="D4" s="1">
        <f ca="1">IF(LOOKUP($A4,INDIRECT("'"&amp;$F$1&amp;"'!B$2:BK$2"),INDIRECT("'"&amp;$F$1&amp;"'!B$"&amp;D$2&amp;":BK$"&amp;D$2))="","",LOOKUP($A4,INDIRECT("'"&amp;$F$1&amp;"'!B$2:BK$2"),INDIRECT("'"&amp;$F$1&amp;"'!B$"&amp;D$2&amp;":BK$"&amp;D$2)))</f>
        <v>594</v>
      </c>
      <c r="E4" s="1">
        <f ca="1">IF(LOOKUP($A4,INDIRECT("'"&amp;$F$1&amp;"'!B$2:BK$2"),INDIRECT("'"&amp;$F$1&amp;"'!B$"&amp;E$2&amp;":BK$"&amp;E$2))="","",LOOKUP($A4,INDIRECT("'"&amp;$F$1&amp;"'!B$2:BK$2"),INDIRECT("'"&amp;$F$1&amp;"'!B$"&amp;E$2&amp;":BK$"&amp;E$2)))</f>
        <v>0</v>
      </c>
      <c r="F4" s="1">
        <f ca="1">IF(LOOKUP($A4,INDIRECT("'"&amp;$F$1&amp;"'!B$2:BK$2"),INDIRECT("'"&amp;$F$1&amp;"'!B$"&amp;F$2&amp;":BK$"&amp;F$2))="","",LOOKUP($A4,INDIRECT("'"&amp;$F$1&amp;"'!B$2:BK$2"),INDIRECT("'"&amp;$F$1&amp;"'!B$"&amp;F$2&amp;":BK$"&amp;F$2)))</f>
        <v>0</v>
      </c>
      <c r="G4" t="str">
        <f ca="1">IF(F4=0,"-",IF(F4="","","A determiner"))</f>
        <v>-</v>
      </c>
      <c r="H4" s="3">
        <f ca="1">IF(LOOKUP($A4,INDIRECT("'"&amp;$F$1&amp;"'!B$2:BK$2"),INDIRECT("'"&amp;$F$1&amp;"'!B$"&amp;H$2&amp;":BK$"&amp;H$2))="","",INT(LOOKUP($A4,INDIRECT("'"&amp;$F$1&amp;"'!B$2:BK$2"),INDIRECT("'"&amp;$F$1&amp;"'!B$"&amp;H$2&amp;":BK$"&amp;H$2))))</f>
        <v>0</v>
      </c>
      <c r="I4" s="1">
        <f ca="1">IF(LOOKUP($A4,INDIRECT("'"&amp;$F$1&amp;"'!B$2:BK$2"),INDIRECT("'"&amp;$F$1&amp;"'!B$"&amp;I$2&amp;":BK$"&amp;I$2))="","",LOOKUP($A4,INDIRECT("'"&amp;$F$1&amp;"'!B$2:BK$2"),INDIRECT("'"&amp;$F$1&amp;"'!B$"&amp;I$2&amp;":BK$"&amp;I$2)))</f>
        <v>157.0192307692308</v>
      </c>
      <c r="J4" s="1">
        <f t="shared" ref="J4:Q19" ca="1" si="0">IF(LOOKUP($A4,INDIRECT("'"&amp;$F$1&amp;"'!B$2:BK$2"),INDIRECT("'"&amp;$F$1&amp;"'!B$"&amp;J$2&amp;":BK$"&amp;J$2))="","",LOOKUP($A4,INDIRECT("'"&amp;$F$1&amp;"'!B$2:BK$2"),INDIRECT("'"&amp;$F$1&amp;"'!B$"&amp;J$2&amp;":BK$"&amp;J$2)))</f>
        <v>127.33333333333334</v>
      </c>
      <c r="K4" s="1">
        <f t="shared" ca="1" si="0"/>
        <v>4.7105769230769239</v>
      </c>
      <c r="L4" s="1">
        <f t="shared" ca="1" si="0"/>
        <v>1048.7486055776894</v>
      </c>
      <c r="M4" s="1">
        <f ca="1">IF(LOOKUP($A4,INDIRECT("'"&amp;$F$1&amp;"'!B$2:BK$2"),INDIRECT("'"&amp;$F$1&amp;"'!B$"&amp;M$2&amp;":BK$"&amp;M$2))="","",LOOKUP($A4,INDIRECT("'"&amp;$F$1&amp;"'!B$2:BK$2"),INDIRECT("'"&amp;$F$1&amp;"'!B$"&amp;M$2&amp;":BK$"&amp;M$2)))</f>
        <v>766.7479166666667</v>
      </c>
      <c r="N4" s="1">
        <f t="shared" ca="1" si="0"/>
        <v>2104.5596632699971</v>
      </c>
      <c r="O4" s="1">
        <f t="shared" ca="1" si="0"/>
        <v>-1.9663269997181487E-2</v>
      </c>
      <c r="P4" s="1">
        <f t="shared" ca="1" si="0"/>
        <v>80</v>
      </c>
      <c r="Q4" s="1" t="str">
        <f t="shared" ca="1" si="0"/>
        <v/>
      </c>
      <c r="R4" s="74">
        <v>0</v>
      </c>
      <c r="S4" s="74">
        <v>0</v>
      </c>
      <c r="T4" s="3">
        <f>1+T$1*R4-S4</f>
        <v>1</v>
      </c>
      <c r="U4" s="74">
        <v>0</v>
      </c>
      <c r="V4" s="74">
        <v>0</v>
      </c>
      <c r="W4" s="3">
        <f>2+W$1*U4-V4</f>
        <v>2</v>
      </c>
      <c r="X4" s="74">
        <v>0</v>
      </c>
      <c r="Y4" s="74">
        <v>0</v>
      </c>
      <c r="Z4" s="3">
        <f>3+Z$1*X4-Y4</f>
        <v>3</v>
      </c>
      <c r="AA4" s="3">
        <f t="shared" ref="AA4:AA34" si="1">S4+V4+Y4</f>
        <v>0</v>
      </c>
      <c r="AB4" s="3"/>
      <c r="AC4" s="3">
        <f>AA4-AB4</f>
        <v>0</v>
      </c>
      <c r="AD4" s="6">
        <f t="shared" ref="AD4:AD31" ca="1" si="2">IF(N4="","",D4/N4)</f>
        <v>0.28224431474518613</v>
      </c>
      <c r="AE4" s="6">
        <f t="shared" ref="AE4:AE34" ca="1" si="3">IF(AR4="","",D4/AR4)</f>
        <v>0.28224431474518613</v>
      </c>
      <c r="AF4" s="1">
        <f t="shared" ref="AF4:AF33" ca="1" si="4">IF(I4="","",I4-S4)</f>
        <v>157.0192307692308</v>
      </c>
      <c r="AG4" s="1">
        <f t="shared" ref="AG4:AG33" ca="1" si="5">J4</f>
        <v>127.33333333333334</v>
      </c>
      <c r="AH4" s="1">
        <f t="shared" ref="AH4:AH33" ca="1" si="6">K4</f>
        <v>4.7105769230769239</v>
      </c>
      <c r="AI4" s="1">
        <f t="shared" ref="AI4:AI34" ca="1" si="7">IF(L4="","",L4-V4)</f>
        <v>1048.7486055776894</v>
      </c>
      <c r="AJ4" s="1">
        <f t="shared" ref="AJ4:AJ34" ca="1" si="8">IF(M4="","",M4-Y4)</f>
        <v>766.7479166666667</v>
      </c>
      <c r="AK4" s="74">
        <f ca="1">IF(INDIRECT("'"&amp;$F$1&amp;"'!L"&amp;AK$2&amp;"C"&amp;$A4*2,FALSE)="","",INDIRECT("'"&amp;$F$1&amp;"'!L"&amp;AK$2&amp;"C"&amp;$A4*2,FALSE))</f>
        <v>50</v>
      </c>
      <c r="AL4" s="74">
        <f t="shared" ref="AL4:AO19" ca="1" si="9">IF(INDIRECT("'"&amp;$F$1&amp;"'!L"&amp;AL$2&amp;"C"&amp;$A4*2,FALSE)="","",INDIRECT("'"&amp;$F$1&amp;"'!L"&amp;AL$2&amp;"C"&amp;$A4*2,FALSE))</f>
        <v>20</v>
      </c>
      <c r="AM4" s="74">
        <f t="shared" ca="1" si="9"/>
        <v>3</v>
      </c>
      <c r="AN4" s="74">
        <f t="shared" ca="1" si="9"/>
        <v>237</v>
      </c>
      <c r="AO4" s="74">
        <f t="shared" ca="1" si="9"/>
        <v>245</v>
      </c>
      <c r="AP4" s="76" t="str">
        <f t="shared" ref="AP4:AP34" ca="1" si="10">UPPER(MID(TEXT(DATE(MID(RIGHT(CELL("filename",AK1),LEN(CELL("filename",AK1))-FIND("]",CELL("filename",AK1))-5),4,4),MID(RIGHT(CELL("filename",AK1),LEN(CELL("filename",AK1))-FIND("]",CELL("filename",AK1))-5),1,2),A4),"jjj"),1,1))</f>
        <v>J</v>
      </c>
      <c r="AQ4" s="1">
        <f t="shared" ref="AQ4:AQ34" ca="1" si="11">IF(C4="","",C4-AA4)</f>
        <v>1954</v>
      </c>
      <c r="AR4" s="1">
        <f t="shared" ref="AR4:AR34" ca="1" si="12">IF(N4="","",N4-AA4)</f>
        <v>2104.5596632699971</v>
      </c>
      <c r="AS4" s="82" t="str">
        <f t="shared" ref="AS4:AS34" ca="1" si="13">IF(OR(AK4="",AK4=0),"",INT(AK4/I4*AF4)-1&amp;"*100 / 1*"&amp;100*(AF4-INT(AK4/I4*AF4)+1))</f>
        <v>49*100 / 1*10801,9230769231</v>
      </c>
      <c r="AT4" s="82" t="str">
        <f t="shared" ref="AT4:AT34" ca="1" si="14">IF(OR(AL4="",AL4=0),"",INT(AL4/J4*AG4)-1&amp;"*100 / 1*"&amp;100*(AG4-INT(AL4/J4*AG4)+1))</f>
        <v>19*100 / 1*10833,3333333333</v>
      </c>
      <c r="AU4" s="82" t="str">
        <f t="shared" ref="AU4:AU34" ca="1" si="15">IF(OR(AM4="",AM4=0),"",INT(AM4/K4*AH4)-1&amp;"*100 / 1*"&amp;100*(AH4-INT(AM4/K4*AH4)+1))</f>
        <v>2*100 / 1*271,057692307692</v>
      </c>
      <c r="AV4" s="82" t="str">
        <f t="shared" ref="AV4:AV34" ca="1" si="16">IF(OR(AN4="",AN4=0),"",INT(AN4/L4*AI4)-1&amp;"*100 / 1*"&amp;100*(AI4-INT(AN4/L4*AI4)+1))</f>
        <v>236*100 / 1*81274,8605577689</v>
      </c>
      <c r="AW4" s="82" t="str">
        <f t="shared" ref="AW4:AW34" ca="1" si="17">IF(OR(AO4="",AO4=0),"",INT(AO4/M4*AJ4)-1&amp;"*100 / 1*"&amp;100*(AJ4-INT(AO4/M4*AJ4)+1))</f>
        <v>244*100 / 1*52274,7916666667</v>
      </c>
      <c r="AY4">
        <f t="shared" ref="AY4:AY34" ca="1" si="18">IF(OR(AK4="",AK4=0),"",INT(AK4/I4*AF4))</f>
        <v>50</v>
      </c>
      <c r="AZ4">
        <f t="shared" ref="AZ4:AZ34" ca="1" si="19">IF(OR(AL4="",AL4=0),"",INT(AL4/J4*AG4))</f>
        <v>20</v>
      </c>
      <c r="BA4">
        <f t="shared" ref="BA4:BA34" ca="1" si="20">IF(OR(AM4="",AM4=0),"",INT(AM4/K4*AH4))</f>
        <v>3</v>
      </c>
      <c r="BC4" s="1">
        <f t="shared" ref="BC4:BC34" ca="1" si="21">IF(LOOKUP($A4,INDIRECT("'"&amp;$F$1&amp;"'!B$2:BK$2"),INDIRECT("'"&amp;$F$1&amp;"'!B$"&amp;BC$2&amp;":BK$"&amp;BC$2))="","",LOOKUP($A4,INDIRECT("'"&amp;$F$1&amp;"'!B$2:BK$2"),INDIRECT("'"&amp;$F$1&amp;"'!B$"&amp;BC$2&amp;":BK$"&amp;BC$2)))</f>
        <v>9</v>
      </c>
      <c r="BD4">
        <f t="shared" ref="BD4:BD34" ca="1" si="22">IF(AJ4="","",INT(AJ4-BC4+0.5))</f>
        <v>758</v>
      </c>
      <c r="BE4">
        <f t="shared" ref="BE4:BE34" ca="1" si="23">IF(AJ4="","",INT(AQ4-BD4))</f>
        <v>1196</v>
      </c>
    </row>
    <row r="5" spans="1:57" x14ac:dyDescent="0.35">
      <c r="A5">
        <v>2</v>
      </c>
      <c r="B5" s="3" t="str">
        <f t="shared" ref="B5:C34" ca="1" si="24">IF(LOOKUP($A5,INDIRECT("'"&amp;$F$1&amp;"'!B$2:BK$2"),INDIRECT("'"&amp;$F$1&amp;"'!B$"&amp;B$2&amp;":BK$"&amp;B$2))="","",INT(LOOKUP($A5,INDIRECT("'"&amp;$F$1&amp;"'!B$2:BK$2"),INDIRECT("'"&amp;$F$1&amp;"'!B$"&amp;B$2&amp;":BK$"&amp;B$2))))</f>
        <v/>
      </c>
      <c r="C5" s="3" t="str">
        <f t="shared" ca="1" si="24"/>
        <v/>
      </c>
      <c r="D5" s="1" t="str">
        <f t="shared" ref="D5:F34" ca="1" si="25">IF(LOOKUP($A5,INDIRECT("'"&amp;$F$1&amp;"'!B$2:BK$2"),INDIRECT("'"&amp;$F$1&amp;"'!B$"&amp;D$2&amp;":BK$"&amp;D$2))="","",LOOKUP($A5,INDIRECT("'"&amp;$F$1&amp;"'!B$2:BK$2"),INDIRECT("'"&amp;$F$1&amp;"'!B$"&amp;D$2&amp;":BK$"&amp;D$2)))</f>
        <v/>
      </c>
      <c r="E5" s="1" t="str">
        <f t="shared" ca="1" si="25"/>
        <v/>
      </c>
      <c r="F5" s="1" t="str">
        <f t="shared" ca="1" si="25"/>
        <v/>
      </c>
      <c r="G5" t="str">
        <f t="shared" ref="G5:G34" ca="1" si="26">IF(F5=0,"-",IF(F5="","","A determiner"))</f>
        <v/>
      </c>
      <c r="H5" s="3" t="str">
        <f t="shared" ref="H5:H34" ca="1" si="27">IF(LOOKUP($A5,INDIRECT("'"&amp;$F$1&amp;"'!B$2:BK$2"),INDIRECT("'"&amp;$F$1&amp;"'!B$"&amp;H$2&amp;":BK$"&amp;H$2))="","",INT(LOOKUP($A5,INDIRECT("'"&amp;$F$1&amp;"'!B$2:BK$2"),INDIRECT("'"&amp;$F$1&amp;"'!B$"&amp;H$2&amp;":BK$"&amp;H$2))))</f>
        <v/>
      </c>
      <c r="I5" s="1" t="str">
        <f t="shared" ref="I5:Q34" ca="1" si="28">IF(LOOKUP($A5,INDIRECT("'"&amp;$F$1&amp;"'!B$2:BK$2"),INDIRECT("'"&amp;$F$1&amp;"'!B$"&amp;I$2&amp;":BK$"&amp;I$2))="","",LOOKUP($A5,INDIRECT("'"&amp;$F$1&amp;"'!B$2:BK$2"),INDIRECT("'"&amp;$F$1&amp;"'!B$"&amp;I$2&amp;":BK$"&amp;I$2)))</f>
        <v/>
      </c>
      <c r="J5" s="1" t="str">
        <f t="shared" ca="1" si="0"/>
        <v/>
      </c>
      <c r="K5" s="1" t="str">
        <f t="shared" ca="1" si="0"/>
        <v/>
      </c>
      <c r="L5" s="1" t="str">
        <f t="shared" ca="1" si="0"/>
        <v/>
      </c>
      <c r="M5" s="1" t="str">
        <f t="shared" ca="1" si="0"/>
        <v/>
      </c>
      <c r="N5" s="1" t="str">
        <f t="shared" ca="1" si="0"/>
        <v/>
      </c>
      <c r="O5" s="1" t="str">
        <f t="shared" ca="1" si="0"/>
        <v/>
      </c>
      <c r="P5" s="1" t="str">
        <f t="shared" ca="1" si="0"/>
        <v/>
      </c>
      <c r="Q5" s="1" t="str">
        <f t="shared" ca="1" si="0"/>
        <v/>
      </c>
      <c r="R5" s="74"/>
      <c r="S5" s="74">
        <v>0</v>
      </c>
      <c r="T5" s="3">
        <f t="shared" ref="T5:T34" si="29">T4+T$1*R5-S5</f>
        <v>1</v>
      </c>
      <c r="U5" s="74"/>
      <c r="V5" s="74">
        <v>0</v>
      </c>
      <c r="W5" s="3">
        <f>W4+W$1*U5-V5</f>
        <v>2</v>
      </c>
      <c r="X5" s="74"/>
      <c r="Y5" s="74">
        <v>0</v>
      </c>
      <c r="Z5" s="3">
        <f t="shared" ref="Z5:Z34" si="30">Z4+Z$1*X5-Y5</f>
        <v>3</v>
      </c>
      <c r="AA5" s="3">
        <f t="shared" si="1"/>
        <v>0</v>
      </c>
      <c r="AB5" s="3"/>
      <c r="AC5" s="3">
        <f>AC4+AA5-AB5</f>
        <v>0</v>
      </c>
      <c r="AD5" s="6" t="str">
        <f t="shared" ca="1" si="2"/>
        <v/>
      </c>
      <c r="AE5" s="6" t="str">
        <f t="shared" ca="1" si="3"/>
        <v/>
      </c>
      <c r="AF5" s="1" t="str">
        <f t="shared" ca="1" si="4"/>
        <v/>
      </c>
      <c r="AG5" s="1" t="str">
        <f t="shared" ca="1" si="5"/>
        <v/>
      </c>
      <c r="AH5" s="1" t="str">
        <f t="shared" ca="1" si="6"/>
        <v/>
      </c>
      <c r="AI5" s="1" t="str">
        <f t="shared" ca="1" si="7"/>
        <v/>
      </c>
      <c r="AJ5" s="1" t="str">
        <f t="shared" ca="1" si="8"/>
        <v/>
      </c>
      <c r="AK5" s="74" t="str">
        <f t="shared" ref="AK5:AO34" ca="1" si="31">IF(INDIRECT("'"&amp;$F$1&amp;"'!L"&amp;AK$2&amp;"C"&amp;$A5*2,FALSE)="","",INDIRECT("'"&amp;$F$1&amp;"'!L"&amp;AK$2&amp;"C"&amp;$A5*2,FALSE))</f>
        <v/>
      </c>
      <c r="AL5" s="74" t="str">
        <f t="shared" ca="1" si="9"/>
        <v/>
      </c>
      <c r="AM5" s="74" t="str">
        <f t="shared" ca="1" si="9"/>
        <v/>
      </c>
      <c r="AN5" s="74" t="str">
        <f t="shared" ca="1" si="9"/>
        <v/>
      </c>
      <c r="AO5" s="74" t="str">
        <f t="shared" ca="1" si="9"/>
        <v/>
      </c>
      <c r="AP5" s="76" t="str">
        <f t="shared" ca="1" si="10"/>
        <v>V</v>
      </c>
      <c r="AQ5" s="1" t="str">
        <f t="shared" ca="1" si="11"/>
        <v/>
      </c>
      <c r="AR5" s="1" t="str">
        <f t="shared" ca="1" si="12"/>
        <v/>
      </c>
      <c r="AS5" s="82" t="str">
        <f t="shared" ca="1" si="13"/>
        <v/>
      </c>
      <c r="AT5" s="82" t="str">
        <f t="shared" ca="1" si="14"/>
        <v/>
      </c>
      <c r="AU5" s="82" t="str">
        <f t="shared" ca="1" si="15"/>
        <v/>
      </c>
      <c r="AV5" s="82" t="str">
        <f t="shared" ca="1" si="16"/>
        <v/>
      </c>
      <c r="AW5" s="82" t="str">
        <f t="shared" ca="1" si="17"/>
        <v/>
      </c>
      <c r="AY5" t="str">
        <f t="shared" ca="1" si="18"/>
        <v/>
      </c>
      <c r="AZ5" t="str">
        <f t="shared" ca="1" si="19"/>
        <v/>
      </c>
      <c r="BA5" t="str">
        <f t="shared" ca="1" si="20"/>
        <v/>
      </c>
      <c r="BC5" s="1" t="str">
        <f t="shared" ca="1" si="21"/>
        <v/>
      </c>
      <c r="BD5" t="str">
        <f t="shared" ca="1" si="22"/>
        <v/>
      </c>
      <c r="BE5" t="str">
        <f t="shared" ca="1" si="23"/>
        <v/>
      </c>
    </row>
    <row r="6" spans="1:57" x14ac:dyDescent="0.35">
      <c r="A6">
        <v>3</v>
      </c>
      <c r="B6" s="3" t="str">
        <f t="shared" ca="1" si="24"/>
        <v/>
      </c>
      <c r="C6" s="3" t="str">
        <f t="shared" ca="1" si="24"/>
        <v/>
      </c>
      <c r="D6" s="1" t="str">
        <f t="shared" ca="1" si="25"/>
        <v/>
      </c>
      <c r="E6" s="1" t="str">
        <f t="shared" ca="1" si="25"/>
        <v/>
      </c>
      <c r="F6" s="1" t="str">
        <f t="shared" ca="1" si="25"/>
        <v/>
      </c>
      <c r="G6" t="str">
        <f t="shared" ca="1" si="26"/>
        <v/>
      </c>
      <c r="H6" s="3" t="str">
        <f t="shared" ca="1" si="27"/>
        <v/>
      </c>
      <c r="I6" s="1" t="str">
        <f t="shared" ca="1" si="28"/>
        <v/>
      </c>
      <c r="J6" s="1" t="str">
        <f t="shared" ca="1" si="0"/>
        <v/>
      </c>
      <c r="K6" s="1" t="str">
        <f t="shared" ca="1" si="0"/>
        <v/>
      </c>
      <c r="L6" s="1" t="str">
        <f t="shared" ca="1" si="0"/>
        <v/>
      </c>
      <c r="M6" s="1" t="str">
        <f t="shared" ca="1" si="0"/>
        <v/>
      </c>
      <c r="N6" s="1" t="str">
        <f t="shared" ca="1" si="0"/>
        <v/>
      </c>
      <c r="O6" s="1" t="str">
        <f t="shared" ca="1" si="0"/>
        <v/>
      </c>
      <c r="P6" s="1" t="str">
        <f t="shared" ca="1" si="0"/>
        <v/>
      </c>
      <c r="Q6" s="1" t="str">
        <f t="shared" ca="1" si="0"/>
        <v/>
      </c>
      <c r="R6" s="74"/>
      <c r="S6" s="74">
        <v>0</v>
      </c>
      <c r="T6" s="3">
        <f t="shared" si="29"/>
        <v>1</v>
      </c>
      <c r="U6" s="74"/>
      <c r="V6" s="74">
        <v>0</v>
      </c>
      <c r="W6" s="3">
        <f t="shared" ref="W6:W34" si="32">W5+W$1*U6-V6</f>
        <v>2</v>
      </c>
      <c r="X6" s="74"/>
      <c r="Y6" s="74">
        <v>0</v>
      </c>
      <c r="Z6" s="3">
        <f t="shared" si="30"/>
        <v>3</v>
      </c>
      <c r="AA6" s="3">
        <f t="shared" si="1"/>
        <v>0</v>
      </c>
      <c r="AB6" s="3"/>
      <c r="AC6" s="3">
        <f t="shared" ref="AC6:AC29" si="33">AC5+AA6-AB6</f>
        <v>0</v>
      </c>
      <c r="AD6" s="6" t="str">
        <f t="shared" ca="1" si="2"/>
        <v/>
      </c>
      <c r="AE6" s="6" t="str">
        <f t="shared" ca="1" si="3"/>
        <v/>
      </c>
      <c r="AF6" s="1" t="str">
        <f t="shared" ca="1" si="4"/>
        <v/>
      </c>
      <c r="AG6" s="1" t="str">
        <f t="shared" ca="1" si="5"/>
        <v/>
      </c>
      <c r="AH6" s="1" t="str">
        <f t="shared" ca="1" si="6"/>
        <v/>
      </c>
      <c r="AI6" s="1" t="str">
        <f t="shared" ca="1" si="7"/>
        <v/>
      </c>
      <c r="AJ6" s="1" t="str">
        <f t="shared" ca="1" si="8"/>
        <v/>
      </c>
      <c r="AK6" s="74" t="str">
        <f t="shared" ca="1" si="31"/>
        <v/>
      </c>
      <c r="AL6" s="74" t="str">
        <f t="shared" ca="1" si="9"/>
        <v/>
      </c>
      <c r="AM6" s="74" t="str">
        <f t="shared" ca="1" si="9"/>
        <v/>
      </c>
      <c r="AN6" s="74" t="str">
        <f t="shared" ca="1" si="9"/>
        <v/>
      </c>
      <c r="AO6" s="74" t="str">
        <f t="shared" ca="1" si="9"/>
        <v/>
      </c>
      <c r="AP6" s="76" t="str">
        <f t="shared" ca="1" si="10"/>
        <v>S</v>
      </c>
      <c r="AQ6" s="1" t="str">
        <f t="shared" ca="1" si="11"/>
        <v/>
      </c>
      <c r="AR6" s="1" t="str">
        <f t="shared" ca="1" si="12"/>
        <v/>
      </c>
      <c r="AS6" s="82" t="str">
        <f t="shared" ca="1" si="13"/>
        <v/>
      </c>
      <c r="AT6" s="82" t="str">
        <f t="shared" ca="1" si="14"/>
        <v/>
      </c>
      <c r="AU6" s="82" t="str">
        <f t="shared" ca="1" si="15"/>
        <v/>
      </c>
      <c r="AV6" s="82" t="str">
        <f t="shared" ca="1" si="16"/>
        <v/>
      </c>
      <c r="AW6" s="82" t="str">
        <f t="shared" ca="1" si="17"/>
        <v/>
      </c>
      <c r="AY6" t="str">
        <f t="shared" ca="1" si="18"/>
        <v/>
      </c>
      <c r="AZ6" t="str">
        <f t="shared" ca="1" si="19"/>
        <v/>
      </c>
      <c r="BA6" t="str">
        <f t="shared" ca="1" si="20"/>
        <v/>
      </c>
      <c r="BC6" s="1" t="str">
        <f t="shared" ca="1" si="21"/>
        <v/>
      </c>
      <c r="BD6" t="str">
        <f t="shared" ca="1" si="22"/>
        <v/>
      </c>
      <c r="BE6" t="str">
        <f t="shared" ca="1" si="23"/>
        <v/>
      </c>
    </row>
    <row r="7" spans="1:57" x14ac:dyDescent="0.35">
      <c r="A7">
        <v>4</v>
      </c>
      <c r="B7" s="3" t="str">
        <f t="shared" ca="1" si="24"/>
        <v/>
      </c>
      <c r="C7" s="3" t="str">
        <f t="shared" ca="1" si="24"/>
        <v/>
      </c>
      <c r="D7" s="1" t="str">
        <f t="shared" ca="1" si="25"/>
        <v/>
      </c>
      <c r="E7" s="1" t="str">
        <f t="shared" ca="1" si="25"/>
        <v/>
      </c>
      <c r="F7" s="1" t="str">
        <f t="shared" ca="1" si="25"/>
        <v/>
      </c>
      <c r="G7" t="str">
        <f t="shared" ca="1" si="26"/>
        <v/>
      </c>
      <c r="H7" s="3" t="str">
        <f t="shared" ca="1" si="27"/>
        <v/>
      </c>
      <c r="I7" s="1" t="str">
        <f t="shared" ca="1" si="28"/>
        <v/>
      </c>
      <c r="J7" s="1" t="str">
        <f t="shared" ca="1" si="0"/>
        <v/>
      </c>
      <c r="K7" s="1" t="str">
        <f t="shared" ca="1" si="0"/>
        <v/>
      </c>
      <c r="L7" s="1" t="str">
        <f t="shared" ca="1" si="0"/>
        <v/>
      </c>
      <c r="M7" s="1" t="str">
        <f t="shared" ca="1" si="0"/>
        <v/>
      </c>
      <c r="N7" s="1" t="str">
        <f t="shared" ca="1" si="0"/>
        <v/>
      </c>
      <c r="O7" s="1" t="str">
        <f t="shared" ca="1" si="0"/>
        <v/>
      </c>
      <c r="P7" s="1" t="str">
        <f t="shared" ca="1" si="0"/>
        <v/>
      </c>
      <c r="Q7" s="1" t="str">
        <f t="shared" ca="1" si="0"/>
        <v/>
      </c>
      <c r="R7" s="74"/>
      <c r="S7" s="74">
        <v>0</v>
      </c>
      <c r="T7" s="3">
        <f t="shared" si="29"/>
        <v>1</v>
      </c>
      <c r="U7" s="74"/>
      <c r="V7" s="74">
        <v>0</v>
      </c>
      <c r="W7" s="3">
        <f t="shared" si="32"/>
        <v>2</v>
      </c>
      <c r="X7" s="74"/>
      <c r="Y7" s="74">
        <v>0</v>
      </c>
      <c r="Z7" s="3">
        <f t="shared" si="30"/>
        <v>3</v>
      </c>
      <c r="AA7" s="3">
        <f t="shared" si="1"/>
        <v>0</v>
      </c>
      <c r="AB7" s="3"/>
      <c r="AC7" s="3">
        <f t="shared" si="33"/>
        <v>0</v>
      </c>
      <c r="AD7" s="6" t="str">
        <f t="shared" ca="1" si="2"/>
        <v/>
      </c>
      <c r="AE7" s="6" t="str">
        <f t="shared" ca="1" si="3"/>
        <v/>
      </c>
      <c r="AF7" s="1" t="str">
        <f t="shared" ca="1" si="4"/>
        <v/>
      </c>
      <c r="AG7" s="1" t="str">
        <f t="shared" ca="1" si="5"/>
        <v/>
      </c>
      <c r="AH7" s="1" t="str">
        <f t="shared" ca="1" si="6"/>
        <v/>
      </c>
      <c r="AI7" s="1" t="str">
        <f t="shared" ca="1" si="7"/>
        <v/>
      </c>
      <c r="AJ7" s="1" t="str">
        <f t="shared" ca="1" si="8"/>
        <v/>
      </c>
      <c r="AK7" s="74" t="str">
        <f t="shared" ca="1" si="31"/>
        <v/>
      </c>
      <c r="AL7" s="74" t="str">
        <f t="shared" ca="1" si="9"/>
        <v/>
      </c>
      <c r="AM7" s="74" t="str">
        <f t="shared" ca="1" si="9"/>
        <v/>
      </c>
      <c r="AN7" s="74" t="str">
        <f t="shared" ca="1" si="9"/>
        <v/>
      </c>
      <c r="AO7" s="74" t="str">
        <f t="shared" ca="1" si="9"/>
        <v/>
      </c>
      <c r="AP7" s="76" t="str">
        <f t="shared" ca="1" si="10"/>
        <v>D</v>
      </c>
      <c r="AQ7" s="1" t="str">
        <f t="shared" ca="1" si="11"/>
        <v/>
      </c>
      <c r="AR7" s="1" t="str">
        <f t="shared" ca="1" si="12"/>
        <v/>
      </c>
      <c r="AS7" s="82" t="str">
        <f t="shared" ca="1" si="13"/>
        <v/>
      </c>
      <c r="AT7" s="82" t="str">
        <f t="shared" ca="1" si="14"/>
        <v/>
      </c>
      <c r="AU7" s="82" t="str">
        <f t="shared" ca="1" si="15"/>
        <v/>
      </c>
      <c r="AV7" s="82" t="str">
        <f t="shared" ca="1" si="16"/>
        <v/>
      </c>
      <c r="AW7" s="82" t="str">
        <f t="shared" ca="1" si="17"/>
        <v/>
      </c>
      <c r="AY7" t="str">
        <f t="shared" ca="1" si="18"/>
        <v/>
      </c>
      <c r="AZ7" t="str">
        <f t="shared" ca="1" si="19"/>
        <v/>
      </c>
      <c r="BA7" t="str">
        <f t="shared" ca="1" si="20"/>
        <v/>
      </c>
      <c r="BC7" s="1" t="str">
        <f t="shared" ca="1" si="21"/>
        <v/>
      </c>
      <c r="BD7" t="str">
        <f t="shared" ca="1" si="22"/>
        <v/>
      </c>
      <c r="BE7" t="str">
        <f t="shared" ca="1" si="23"/>
        <v/>
      </c>
    </row>
    <row r="8" spans="1:57" x14ac:dyDescent="0.35">
      <c r="A8">
        <v>5</v>
      </c>
      <c r="B8" s="3" t="str">
        <f t="shared" ca="1" si="24"/>
        <v/>
      </c>
      <c r="C8" s="3" t="str">
        <f t="shared" ca="1" si="24"/>
        <v/>
      </c>
      <c r="D8" s="1" t="str">
        <f t="shared" ca="1" si="25"/>
        <v/>
      </c>
      <c r="E8" s="1" t="str">
        <f t="shared" ca="1" si="25"/>
        <v/>
      </c>
      <c r="F8" s="1" t="str">
        <f t="shared" ca="1" si="25"/>
        <v/>
      </c>
      <c r="G8" t="str">
        <f t="shared" ca="1" si="26"/>
        <v/>
      </c>
      <c r="H8" s="3" t="str">
        <f t="shared" ca="1" si="27"/>
        <v/>
      </c>
      <c r="I8" s="1" t="str">
        <f t="shared" ca="1" si="28"/>
        <v/>
      </c>
      <c r="J8" s="1" t="str">
        <f t="shared" ca="1" si="0"/>
        <v/>
      </c>
      <c r="K8" s="1" t="str">
        <f t="shared" ca="1" si="0"/>
        <v/>
      </c>
      <c r="L8" s="1" t="str">
        <f t="shared" ca="1" si="0"/>
        <v/>
      </c>
      <c r="M8" s="1" t="str">
        <f t="shared" ca="1" si="0"/>
        <v/>
      </c>
      <c r="N8" s="1" t="str">
        <f t="shared" ca="1" si="0"/>
        <v/>
      </c>
      <c r="O8" s="1" t="str">
        <f t="shared" ca="1" si="0"/>
        <v/>
      </c>
      <c r="P8" s="1" t="str">
        <f t="shared" ca="1" si="0"/>
        <v/>
      </c>
      <c r="Q8" s="1" t="str">
        <f t="shared" ca="1" si="0"/>
        <v/>
      </c>
      <c r="R8" s="74"/>
      <c r="S8" s="74">
        <v>0</v>
      </c>
      <c r="T8" s="3">
        <f t="shared" si="29"/>
        <v>1</v>
      </c>
      <c r="U8" s="74"/>
      <c r="V8" s="74">
        <v>0</v>
      </c>
      <c r="W8" s="3">
        <f t="shared" si="32"/>
        <v>2</v>
      </c>
      <c r="X8" s="74"/>
      <c r="Y8" s="74">
        <v>0</v>
      </c>
      <c r="Z8" s="3">
        <f t="shared" si="30"/>
        <v>3</v>
      </c>
      <c r="AA8" s="3">
        <f t="shared" si="1"/>
        <v>0</v>
      </c>
      <c r="AB8" s="3"/>
      <c r="AC8" s="3">
        <f t="shared" si="33"/>
        <v>0</v>
      </c>
      <c r="AD8" s="6" t="str">
        <f t="shared" ca="1" si="2"/>
        <v/>
      </c>
      <c r="AE8" s="6" t="str">
        <f t="shared" ca="1" si="3"/>
        <v/>
      </c>
      <c r="AF8" s="1" t="str">
        <f t="shared" ca="1" si="4"/>
        <v/>
      </c>
      <c r="AG8" s="1" t="str">
        <f t="shared" ca="1" si="5"/>
        <v/>
      </c>
      <c r="AH8" s="1" t="str">
        <f t="shared" ca="1" si="6"/>
        <v/>
      </c>
      <c r="AI8" s="1" t="str">
        <f t="shared" ca="1" si="7"/>
        <v/>
      </c>
      <c r="AJ8" s="1" t="str">
        <f t="shared" ca="1" si="8"/>
        <v/>
      </c>
      <c r="AK8" s="74" t="str">
        <f t="shared" ca="1" si="31"/>
        <v/>
      </c>
      <c r="AL8" s="74" t="str">
        <f t="shared" ca="1" si="9"/>
        <v/>
      </c>
      <c r="AM8" s="74" t="str">
        <f t="shared" ca="1" si="9"/>
        <v/>
      </c>
      <c r="AN8" s="74" t="str">
        <f t="shared" ca="1" si="9"/>
        <v/>
      </c>
      <c r="AO8" s="74" t="str">
        <f t="shared" ca="1" si="9"/>
        <v/>
      </c>
      <c r="AP8" s="76" t="str">
        <f t="shared" ca="1" si="10"/>
        <v>L</v>
      </c>
      <c r="AQ8" s="1" t="str">
        <f t="shared" ca="1" si="11"/>
        <v/>
      </c>
      <c r="AR8" s="1" t="str">
        <f t="shared" ca="1" si="12"/>
        <v/>
      </c>
      <c r="AS8" s="82" t="str">
        <f t="shared" ca="1" si="13"/>
        <v/>
      </c>
      <c r="AT8" s="82" t="str">
        <f t="shared" ca="1" si="14"/>
        <v/>
      </c>
      <c r="AU8" s="82" t="str">
        <f t="shared" ca="1" si="15"/>
        <v/>
      </c>
      <c r="AV8" s="82" t="str">
        <f t="shared" ca="1" si="16"/>
        <v/>
      </c>
      <c r="AW8" s="82" t="str">
        <f t="shared" ca="1" si="17"/>
        <v/>
      </c>
      <c r="AY8" t="str">
        <f t="shared" ca="1" si="18"/>
        <v/>
      </c>
      <c r="AZ8" t="str">
        <f t="shared" ca="1" si="19"/>
        <v/>
      </c>
      <c r="BA8" t="str">
        <f t="shared" ca="1" si="20"/>
        <v/>
      </c>
      <c r="BC8" s="1" t="str">
        <f t="shared" ca="1" si="21"/>
        <v/>
      </c>
      <c r="BD8" t="str">
        <f t="shared" ca="1" si="22"/>
        <v/>
      </c>
      <c r="BE8" t="str">
        <f t="shared" ca="1" si="23"/>
        <v/>
      </c>
    </row>
    <row r="9" spans="1:57" x14ac:dyDescent="0.35">
      <c r="A9">
        <v>6</v>
      </c>
      <c r="B9" s="3" t="str">
        <f t="shared" ca="1" si="24"/>
        <v/>
      </c>
      <c r="C9" s="3" t="str">
        <f t="shared" ca="1" si="24"/>
        <v/>
      </c>
      <c r="D9" s="1" t="str">
        <f t="shared" ca="1" si="25"/>
        <v/>
      </c>
      <c r="E9" s="1" t="str">
        <f t="shared" ca="1" si="25"/>
        <v/>
      </c>
      <c r="F9" s="1" t="str">
        <f t="shared" ca="1" si="25"/>
        <v/>
      </c>
      <c r="G9" t="str">
        <f t="shared" ca="1" si="26"/>
        <v/>
      </c>
      <c r="H9" s="3" t="str">
        <f t="shared" ca="1" si="27"/>
        <v/>
      </c>
      <c r="I9" s="1" t="str">
        <f t="shared" ca="1" si="28"/>
        <v/>
      </c>
      <c r="J9" s="1" t="str">
        <f t="shared" ca="1" si="0"/>
        <v/>
      </c>
      <c r="K9" s="1" t="str">
        <f t="shared" ca="1" si="0"/>
        <v/>
      </c>
      <c r="L9" s="1" t="str">
        <f t="shared" ca="1" si="0"/>
        <v/>
      </c>
      <c r="M9" s="1" t="str">
        <f t="shared" ca="1" si="0"/>
        <v/>
      </c>
      <c r="N9" s="1" t="str">
        <f t="shared" ca="1" si="0"/>
        <v/>
      </c>
      <c r="O9" s="1" t="str">
        <f t="shared" ca="1" si="0"/>
        <v/>
      </c>
      <c r="P9" s="1" t="str">
        <f t="shared" ca="1" si="0"/>
        <v/>
      </c>
      <c r="Q9" s="1" t="str">
        <f t="shared" ca="1" si="0"/>
        <v/>
      </c>
      <c r="R9" s="74"/>
      <c r="S9" s="74">
        <v>0</v>
      </c>
      <c r="T9" s="3">
        <f t="shared" si="29"/>
        <v>1</v>
      </c>
      <c r="U9" s="74"/>
      <c r="V9" s="74">
        <v>0</v>
      </c>
      <c r="W9" s="3">
        <f t="shared" si="32"/>
        <v>2</v>
      </c>
      <c r="X9" s="74"/>
      <c r="Y9" s="74">
        <v>0</v>
      </c>
      <c r="Z9" s="3">
        <f t="shared" si="30"/>
        <v>3</v>
      </c>
      <c r="AA9" s="3">
        <f t="shared" si="1"/>
        <v>0</v>
      </c>
      <c r="AB9" s="3"/>
      <c r="AC9" s="3">
        <f t="shared" si="33"/>
        <v>0</v>
      </c>
      <c r="AD9" s="6" t="str">
        <f t="shared" ca="1" si="2"/>
        <v/>
      </c>
      <c r="AE9" s="6" t="str">
        <f t="shared" ca="1" si="3"/>
        <v/>
      </c>
      <c r="AF9" s="1" t="str">
        <f t="shared" ca="1" si="4"/>
        <v/>
      </c>
      <c r="AG9" s="1" t="str">
        <f t="shared" ca="1" si="5"/>
        <v/>
      </c>
      <c r="AH9" s="1" t="str">
        <f t="shared" ca="1" si="6"/>
        <v/>
      </c>
      <c r="AI9" s="1" t="str">
        <f t="shared" ca="1" si="7"/>
        <v/>
      </c>
      <c r="AJ9" s="1" t="str">
        <f t="shared" ca="1" si="8"/>
        <v/>
      </c>
      <c r="AK9" s="74" t="str">
        <f t="shared" ca="1" si="31"/>
        <v/>
      </c>
      <c r="AL9" s="74" t="str">
        <f t="shared" ca="1" si="9"/>
        <v/>
      </c>
      <c r="AM9" s="74" t="str">
        <f t="shared" ca="1" si="9"/>
        <v/>
      </c>
      <c r="AN9" s="74" t="str">
        <f t="shared" ca="1" si="9"/>
        <v/>
      </c>
      <c r="AO9" s="74" t="str">
        <f t="shared" ca="1" si="9"/>
        <v/>
      </c>
      <c r="AP9" s="76" t="str">
        <f t="shared" ca="1" si="10"/>
        <v>M</v>
      </c>
      <c r="AQ9" s="1" t="str">
        <f t="shared" ca="1" si="11"/>
        <v/>
      </c>
      <c r="AR9" s="1" t="str">
        <f t="shared" ca="1" si="12"/>
        <v/>
      </c>
      <c r="AS9" s="82" t="str">
        <f t="shared" ca="1" si="13"/>
        <v/>
      </c>
      <c r="AT9" s="82" t="str">
        <f t="shared" ca="1" si="14"/>
        <v/>
      </c>
      <c r="AU9" s="82" t="str">
        <f t="shared" ca="1" si="15"/>
        <v/>
      </c>
      <c r="AV9" s="82" t="str">
        <f t="shared" ca="1" si="16"/>
        <v/>
      </c>
      <c r="AW9" s="82" t="str">
        <f t="shared" ca="1" si="17"/>
        <v/>
      </c>
      <c r="AY9" t="str">
        <f t="shared" ca="1" si="18"/>
        <v/>
      </c>
      <c r="AZ9" t="str">
        <f t="shared" ca="1" si="19"/>
        <v/>
      </c>
      <c r="BA9" t="str">
        <f t="shared" ca="1" si="20"/>
        <v/>
      </c>
      <c r="BC9" s="1" t="str">
        <f t="shared" ca="1" si="21"/>
        <v/>
      </c>
      <c r="BD9" t="str">
        <f t="shared" ca="1" si="22"/>
        <v/>
      </c>
      <c r="BE9" t="str">
        <f t="shared" ca="1" si="23"/>
        <v/>
      </c>
    </row>
    <row r="10" spans="1:57" x14ac:dyDescent="0.35">
      <c r="A10">
        <v>7</v>
      </c>
      <c r="B10" s="3" t="str">
        <f t="shared" ca="1" si="24"/>
        <v/>
      </c>
      <c r="C10" s="3" t="str">
        <f t="shared" ca="1" si="24"/>
        <v/>
      </c>
      <c r="D10" s="1" t="str">
        <f t="shared" ca="1" si="25"/>
        <v/>
      </c>
      <c r="E10" s="1" t="str">
        <f t="shared" ca="1" si="25"/>
        <v/>
      </c>
      <c r="F10" s="1" t="str">
        <f t="shared" ca="1" si="25"/>
        <v/>
      </c>
      <c r="G10" t="str">
        <f t="shared" ca="1" si="26"/>
        <v/>
      </c>
      <c r="H10" s="3" t="str">
        <f t="shared" ca="1" si="27"/>
        <v/>
      </c>
      <c r="I10" s="1" t="str">
        <f t="shared" ca="1" si="28"/>
        <v/>
      </c>
      <c r="J10" s="1" t="str">
        <f t="shared" ca="1" si="0"/>
        <v/>
      </c>
      <c r="K10" s="1" t="str">
        <f t="shared" ca="1" si="0"/>
        <v/>
      </c>
      <c r="L10" s="1" t="str">
        <f t="shared" ca="1" si="0"/>
        <v/>
      </c>
      <c r="M10" s="1" t="str">
        <f t="shared" ca="1" si="0"/>
        <v/>
      </c>
      <c r="N10" s="1" t="str">
        <f t="shared" ca="1" si="0"/>
        <v/>
      </c>
      <c r="O10" s="1" t="str">
        <f t="shared" ca="1" si="0"/>
        <v/>
      </c>
      <c r="P10" s="1" t="str">
        <f t="shared" ca="1" si="0"/>
        <v/>
      </c>
      <c r="Q10" s="1" t="str">
        <f t="shared" ca="1" si="0"/>
        <v/>
      </c>
      <c r="R10" s="74"/>
      <c r="S10" s="74">
        <v>0</v>
      </c>
      <c r="T10" s="3">
        <f t="shared" si="29"/>
        <v>1</v>
      </c>
      <c r="U10" s="74"/>
      <c r="V10" s="74">
        <v>0</v>
      </c>
      <c r="W10" s="3">
        <f t="shared" si="32"/>
        <v>2</v>
      </c>
      <c r="X10" s="74"/>
      <c r="Y10" s="74">
        <v>0</v>
      </c>
      <c r="Z10" s="3">
        <f t="shared" si="30"/>
        <v>3</v>
      </c>
      <c r="AA10" s="3">
        <f t="shared" si="1"/>
        <v>0</v>
      </c>
      <c r="AB10" s="3"/>
      <c r="AC10" s="3">
        <f t="shared" si="33"/>
        <v>0</v>
      </c>
      <c r="AD10" s="6" t="str">
        <f t="shared" ca="1" si="2"/>
        <v/>
      </c>
      <c r="AE10" s="6" t="str">
        <f t="shared" ca="1" si="3"/>
        <v/>
      </c>
      <c r="AF10" s="1" t="str">
        <f t="shared" ca="1" si="4"/>
        <v/>
      </c>
      <c r="AG10" s="1" t="str">
        <f t="shared" ca="1" si="5"/>
        <v/>
      </c>
      <c r="AH10" s="1" t="str">
        <f t="shared" ca="1" si="6"/>
        <v/>
      </c>
      <c r="AI10" s="1" t="str">
        <f t="shared" ca="1" si="7"/>
        <v/>
      </c>
      <c r="AJ10" s="1" t="str">
        <f t="shared" ca="1" si="8"/>
        <v/>
      </c>
      <c r="AK10" s="74" t="str">
        <f t="shared" ca="1" si="31"/>
        <v/>
      </c>
      <c r="AL10" s="74" t="str">
        <f t="shared" ca="1" si="9"/>
        <v/>
      </c>
      <c r="AM10" s="74" t="str">
        <f t="shared" ca="1" si="9"/>
        <v/>
      </c>
      <c r="AN10" s="74" t="str">
        <f t="shared" ca="1" si="9"/>
        <v/>
      </c>
      <c r="AO10" s="74" t="str">
        <f t="shared" ca="1" si="9"/>
        <v/>
      </c>
      <c r="AP10" s="76" t="str">
        <f t="shared" ca="1" si="10"/>
        <v>M</v>
      </c>
      <c r="AQ10" s="1" t="str">
        <f t="shared" ca="1" si="11"/>
        <v/>
      </c>
      <c r="AR10" s="1" t="str">
        <f t="shared" ca="1" si="12"/>
        <v/>
      </c>
      <c r="AS10" s="82" t="str">
        <f t="shared" ca="1" si="13"/>
        <v/>
      </c>
      <c r="AT10" s="82" t="str">
        <f t="shared" ca="1" si="14"/>
        <v/>
      </c>
      <c r="AU10" s="82" t="str">
        <f t="shared" ca="1" si="15"/>
        <v/>
      </c>
      <c r="AV10" s="82" t="str">
        <f t="shared" ca="1" si="16"/>
        <v/>
      </c>
      <c r="AW10" s="82" t="str">
        <f t="shared" ca="1" si="17"/>
        <v/>
      </c>
      <c r="AY10" t="str">
        <f t="shared" ca="1" si="18"/>
        <v/>
      </c>
      <c r="AZ10" t="str">
        <f t="shared" ca="1" si="19"/>
        <v/>
      </c>
      <c r="BA10" t="str">
        <f t="shared" ca="1" si="20"/>
        <v/>
      </c>
      <c r="BC10" s="1" t="str">
        <f t="shared" ca="1" si="21"/>
        <v/>
      </c>
      <c r="BD10" t="str">
        <f t="shared" ca="1" si="22"/>
        <v/>
      </c>
      <c r="BE10" t="str">
        <f t="shared" ca="1" si="23"/>
        <v/>
      </c>
    </row>
    <row r="11" spans="1:57" x14ac:dyDescent="0.35">
      <c r="A11">
        <v>8</v>
      </c>
      <c r="B11" s="3" t="str">
        <f t="shared" ca="1" si="24"/>
        <v/>
      </c>
      <c r="C11" s="3" t="str">
        <f t="shared" ca="1" si="24"/>
        <v/>
      </c>
      <c r="D11" s="1" t="str">
        <f t="shared" ca="1" si="25"/>
        <v/>
      </c>
      <c r="E11" s="1" t="str">
        <f t="shared" ca="1" si="25"/>
        <v/>
      </c>
      <c r="F11" s="1" t="str">
        <f t="shared" ca="1" si="25"/>
        <v/>
      </c>
      <c r="G11" t="str">
        <f t="shared" ca="1" si="26"/>
        <v/>
      </c>
      <c r="H11" s="3" t="str">
        <f t="shared" ca="1" si="27"/>
        <v/>
      </c>
      <c r="I11" s="1" t="str">
        <f t="shared" ca="1" si="28"/>
        <v/>
      </c>
      <c r="J11" s="1" t="str">
        <f t="shared" ca="1" si="0"/>
        <v/>
      </c>
      <c r="K11" s="1" t="str">
        <f t="shared" ca="1" si="0"/>
        <v/>
      </c>
      <c r="L11" s="1" t="str">
        <f t="shared" ca="1" si="0"/>
        <v/>
      </c>
      <c r="M11" s="1" t="str">
        <f t="shared" ca="1" si="0"/>
        <v/>
      </c>
      <c r="N11" s="1" t="str">
        <f t="shared" ca="1" si="0"/>
        <v/>
      </c>
      <c r="O11" s="1" t="str">
        <f t="shared" ca="1" si="0"/>
        <v/>
      </c>
      <c r="P11" s="1" t="str">
        <f t="shared" ca="1" si="0"/>
        <v/>
      </c>
      <c r="Q11" s="1" t="str">
        <f t="shared" ca="1" si="0"/>
        <v/>
      </c>
      <c r="R11" s="74"/>
      <c r="S11" s="74">
        <v>0</v>
      </c>
      <c r="T11" s="3">
        <f t="shared" si="29"/>
        <v>1</v>
      </c>
      <c r="U11" s="74"/>
      <c r="V11" s="74">
        <v>0</v>
      </c>
      <c r="W11" s="3">
        <f t="shared" si="32"/>
        <v>2</v>
      </c>
      <c r="X11" s="74"/>
      <c r="Y11" s="74">
        <v>0</v>
      </c>
      <c r="Z11" s="3">
        <f t="shared" si="30"/>
        <v>3</v>
      </c>
      <c r="AA11" s="3">
        <f t="shared" si="1"/>
        <v>0</v>
      </c>
      <c r="AB11" s="3"/>
      <c r="AC11" s="3">
        <f t="shared" si="33"/>
        <v>0</v>
      </c>
      <c r="AD11" s="6" t="str">
        <f t="shared" ca="1" si="2"/>
        <v/>
      </c>
      <c r="AE11" s="6" t="str">
        <f t="shared" ca="1" si="3"/>
        <v/>
      </c>
      <c r="AF11" s="1" t="str">
        <f t="shared" ca="1" si="4"/>
        <v/>
      </c>
      <c r="AG11" s="1" t="str">
        <f t="shared" ca="1" si="5"/>
        <v/>
      </c>
      <c r="AH11" s="1" t="str">
        <f t="shared" ca="1" si="6"/>
        <v/>
      </c>
      <c r="AI11" s="1" t="str">
        <f t="shared" ca="1" si="7"/>
        <v/>
      </c>
      <c r="AJ11" s="1" t="str">
        <f t="shared" ca="1" si="8"/>
        <v/>
      </c>
      <c r="AK11" s="74" t="str">
        <f t="shared" ca="1" si="31"/>
        <v/>
      </c>
      <c r="AL11" s="74" t="str">
        <f t="shared" ca="1" si="9"/>
        <v/>
      </c>
      <c r="AM11" s="74" t="str">
        <f t="shared" ca="1" si="9"/>
        <v/>
      </c>
      <c r="AN11" s="74" t="str">
        <f t="shared" ca="1" si="9"/>
        <v/>
      </c>
      <c r="AO11" s="74" t="str">
        <f t="shared" ca="1" si="9"/>
        <v/>
      </c>
      <c r="AP11" s="76" t="str">
        <f t="shared" ca="1" si="10"/>
        <v>J</v>
      </c>
      <c r="AQ11" s="1" t="str">
        <f t="shared" ca="1" si="11"/>
        <v/>
      </c>
      <c r="AR11" s="1" t="str">
        <f t="shared" ca="1" si="12"/>
        <v/>
      </c>
      <c r="AS11" s="82" t="str">
        <f t="shared" ca="1" si="13"/>
        <v/>
      </c>
      <c r="AT11" s="82" t="str">
        <f t="shared" ca="1" si="14"/>
        <v/>
      </c>
      <c r="AU11" s="82" t="str">
        <f t="shared" ca="1" si="15"/>
        <v/>
      </c>
      <c r="AV11" s="82" t="str">
        <f t="shared" ca="1" si="16"/>
        <v/>
      </c>
      <c r="AW11" s="82" t="str">
        <f t="shared" ca="1" si="17"/>
        <v/>
      </c>
      <c r="AY11" t="str">
        <f t="shared" ca="1" si="18"/>
        <v/>
      </c>
      <c r="AZ11" t="str">
        <f t="shared" ca="1" si="19"/>
        <v/>
      </c>
      <c r="BA11" t="str">
        <f t="shared" ca="1" si="20"/>
        <v/>
      </c>
      <c r="BC11" s="1" t="str">
        <f t="shared" ca="1" si="21"/>
        <v/>
      </c>
      <c r="BD11" t="str">
        <f t="shared" ca="1" si="22"/>
        <v/>
      </c>
      <c r="BE11" t="str">
        <f t="shared" ca="1" si="23"/>
        <v/>
      </c>
    </row>
    <row r="12" spans="1:57" x14ac:dyDescent="0.35">
      <c r="A12">
        <v>9</v>
      </c>
      <c r="B12" s="3" t="str">
        <f t="shared" ca="1" si="24"/>
        <v/>
      </c>
      <c r="C12" s="3" t="str">
        <f t="shared" ca="1" si="24"/>
        <v/>
      </c>
      <c r="D12" s="1" t="str">
        <f t="shared" ca="1" si="25"/>
        <v/>
      </c>
      <c r="E12" s="1" t="str">
        <f t="shared" ca="1" si="25"/>
        <v/>
      </c>
      <c r="F12" s="1" t="str">
        <f t="shared" ca="1" si="25"/>
        <v/>
      </c>
      <c r="G12" t="str">
        <f t="shared" ca="1" si="26"/>
        <v/>
      </c>
      <c r="H12" s="3" t="str">
        <f t="shared" ca="1" si="27"/>
        <v/>
      </c>
      <c r="I12" s="1" t="str">
        <f t="shared" ca="1" si="28"/>
        <v/>
      </c>
      <c r="J12" s="1" t="str">
        <f t="shared" ca="1" si="0"/>
        <v/>
      </c>
      <c r="K12" s="1" t="str">
        <f t="shared" ca="1" si="0"/>
        <v/>
      </c>
      <c r="L12" s="1" t="str">
        <f t="shared" ca="1" si="0"/>
        <v/>
      </c>
      <c r="M12" s="1" t="str">
        <f t="shared" ca="1" si="0"/>
        <v/>
      </c>
      <c r="N12" s="1" t="str">
        <f t="shared" ca="1" si="0"/>
        <v/>
      </c>
      <c r="O12" s="1" t="str">
        <f t="shared" ca="1" si="0"/>
        <v/>
      </c>
      <c r="P12" s="1" t="str">
        <f t="shared" ca="1" si="0"/>
        <v/>
      </c>
      <c r="Q12" s="1" t="str">
        <f t="shared" ca="1" si="0"/>
        <v/>
      </c>
      <c r="R12" s="74"/>
      <c r="S12" s="74">
        <v>0</v>
      </c>
      <c r="T12" s="3">
        <f t="shared" si="29"/>
        <v>1</v>
      </c>
      <c r="U12" s="74"/>
      <c r="V12" s="74">
        <v>0</v>
      </c>
      <c r="W12" s="3">
        <f t="shared" si="32"/>
        <v>2</v>
      </c>
      <c r="X12" s="74"/>
      <c r="Y12" s="74">
        <v>0</v>
      </c>
      <c r="Z12" s="3">
        <f t="shared" si="30"/>
        <v>3</v>
      </c>
      <c r="AA12" s="3">
        <f t="shared" si="1"/>
        <v>0</v>
      </c>
      <c r="AB12" s="3"/>
      <c r="AC12" s="3">
        <f t="shared" si="33"/>
        <v>0</v>
      </c>
      <c r="AD12" s="6" t="str">
        <f t="shared" ca="1" si="2"/>
        <v/>
      </c>
      <c r="AE12" s="6" t="str">
        <f t="shared" ca="1" si="3"/>
        <v/>
      </c>
      <c r="AF12" s="1" t="str">
        <f t="shared" ca="1" si="4"/>
        <v/>
      </c>
      <c r="AG12" s="1" t="str">
        <f t="shared" ca="1" si="5"/>
        <v/>
      </c>
      <c r="AH12" s="1" t="str">
        <f t="shared" ca="1" si="6"/>
        <v/>
      </c>
      <c r="AI12" s="1" t="str">
        <f t="shared" ca="1" si="7"/>
        <v/>
      </c>
      <c r="AJ12" s="1" t="str">
        <f t="shared" ca="1" si="8"/>
        <v/>
      </c>
      <c r="AK12" s="74" t="str">
        <f t="shared" ca="1" si="31"/>
        <v/>
      </c>
      <c r="AL12" s="74" t="str">
        <f t="shared" ca="1" si="9"/>
        <v/>
      </c>
      <c r="AM12" s="74" t="str">
        <f t="shared" ca="1" si="9"/>
        <v/>
      </c>
      <c r="AN12" s="74" t="str">
        <f t="shared" ca="1" si="9"/>
        <v/>
      </c>
      <c r="AO12" s="74" t="str">
        <f t="shared" ca="1" si="9"/>
        <v/>
      </c>
      <c r="AP12" s="76" t="str">
        <f t="shared" ca="1" si="10"/>
        <v>V</v>
      </c>
      <c r="AQ12" s="1" t="str">
        <f t="shared" ca="1" si="11"/>
        <v/>
      </c>
      <c r="AR12" s="1" t="str">
        <f t="shared" ca="1" si="12"/>
        <v/>
      </c>
      <c r="AS12" s="82" t="str">
        <f t="shared" ca="1" si="13"/>
        <v/>
      </c>
      <c r="AT12" s="82" t="str">
        <f t="shared" ca="1" si="14"/>
        <v/>
      </c>
      <c r="AU12" s="82" t="str">
        <f t="shared" ca="1" si="15"/>
        <v/>
      </c>
      <c r="AV12" s="82" t="str">
        <f t="shared" ca="1" si="16"/>
        <v/>
      </c>
      <c r="AW12" s="82" t="str">
        <f t="shared" ca="1" si="17"/>
        <v/>
      </c>
      <c r="AY12" t="str">
        <f t="shared" ca="1" si="18"/>
        <v/>
      </c>
      <c r="AZ12" t="str">
        <f t="shared" ca="1" si="19"/>
        <v/>
      </c>
      <c r="BA12" t="str">
        <f t="shared" ca="1" si="20"/>
        <v/>
      </c>
      <c r="BC12" s="1" t="str">
        <f t="shared" ca="1" si="21"/>
        <v/>
      </c>
      <c r="BD12" t="str">
        <f t="shared" ca="1" si="22"/>
        <v/>
      </c>
      <c r="BE12" t="str">
        <f t="shared" ca="1" si="23"/>
        <v/>
      </c>
    </row>
    <row r="13" spans="1:57" x14ac:dyDescent="0.35">
      <c r="A13">
        <v>10</v>
      </c>
      <c r="B13" s="3" t="str">
        <f t="shared" ca="1" si="24"/>
        <v/>
      </c>
      <c r="C13" s="3" t="str">
        <f t="shared" ca="1" si="24"/>
        <v/>
      </c>
      <c r="D13" s="1" t="str">
        <f t="shared" ca="1" si="25"/>
        <v/>
      </c>
      <c r="E13" s="1" t="str">
        <f t="shared" ca="1" si="25"/>
        <v/>
      </c>
      <c r="F13" s="1" t="str">
        <f t="shared" ca="1" si="25"/>
        <v/>
      </c>
      <c r="G13" t="str">
        <f t="shared" ca="1" si="26"/>
        <v/>
      </c>
      <c r="H13" s="3" t="str">
        <f t="shared" ca="1" si="27"/>
        <v/>
      </c>
      <c r="I13" s="1" t="str">
        <f t="shared" ca="1" si="28"/>
        <v/>
      </c>
      <c r="J13" s="1" t="str">
        <f t="shared" ca="1" si="0"/>
        <v/>
      </c>
      <c r="K13" s="1" t="str">
        <f t="shared" ca="1" si="0"/>
        <v/>
      </c>
      <c r="L13" s="1" t="str">
        <f t="shared" ca="1" si="0"/>
        <v/>
      </c>
      <c r="M13" s="1" t="str">
        <f t="shared" ca="1" si="0"/>
        <v/>
      </c>
      <c r="N13" s="1" t="str">
        <f t="shared" ca="1" si="0"/>
        <v/>
      </c>
      <c r="O13" s="1" t="str">
        <f t="shared" ca="1" si="0"/>
        <v/>
      </c>
      <c r="P13" s="1" t="str">
        <f t="shared" ca="1" si="0"/>
        <v/>
      </c>
      <c r="Q13" s="1" t="str">
        <f t="shared" ca="1" si="0"/>
        <v/>
      </c>
      <c r="R13" s="74"/>
      <c r="S13" s="74">
        <v>0</v>
      </c>
      <c r="T13" s="3">
        <f t="shared" si="29"/>
        <v>1</v>
      </c>
      <c r="U13" s="74"/>
      <c r="V13" s="74">
        <v>0</v>
      </c>
      <c r="W13" s="3">
        <f t="shared" si="32"/>
        <v>2</v>
      </c>
      <c r="X13" s="74"/>
      <c r="Y13" s="74">
        <v>0</v>
      </c>
      <c r="Z13" s="3">
        <f t="shared" si="30"/>
        <v>3</v>
      </c>
      <c r="AA13" s="3">
        <f t="shared" si="1"/>
        <v>0</v>
      </c>
      <c r="AB13" s="3"/>
      <c r="AC13" s="3">
        <f t="shared" si="33"/>
        <v>0</v>
      </c>
      <c r="AD13" s="6" t="str">
        <f t="shared" ca="1" si="2"/>
        <v/>
      </c>
      <c r="AE13" s="6" t="str">
        <f t="shared" ca="1" si="3"/>
        <v/>
      </c>
      <c r="AF13" s="1" t="str">
        <f t="shared" ca="1" si="4"/>
        <v/>
      </c>
      <c r="AG13" s="1" t="str">
        <f t="shared" ca="1" si="5"/>
        <v/>
      </c>
      <c r="AH13" s="1" t="str">
        <f t="shared" ca="1" si="6"/>
        <v/>
      </c>
      <c r="AI13" s="1" t="str">
        <f t="shared" ca="1" si="7"/>
        <v/>
      </c>
      <c r="AJ13" s="1" t="str">
        <f t="shared" ca="1" si="8"/>
        <v/>
      </c>
      <c r="AK13" s="74" t="str">
        <f t="shared" ca="1" si="31"/>
        <v/>
      </c>
      <c r="AL13" s="74" t="str">
        <f t="shared" ca="1" si="9"/>
        <v/>
      </c>
      <c r="AM13" s="74" t="str">
        <f t="shared" ca="1" si="9"/>
        <v/>
      </c>
      <c r="AN13" s="74" t="str">
        <f t="shared" ca="1" si="9"/>
        <v/>
      </c>
      <c r="AO13" s="74" t="str">
        <f t="shared" ca="1" si="9"/>
        <v/>
      </c>
      <c r="AP13" s="76" t="str">
        <f t="shared" ca="1" si="10"/>
        <v>S</v>
      </c>
      <c r="AQ13" s="1" t="str">
        <f t="shared" ca="1" si="11"/>
        <v/>
      </c>
      <c r="AR13" s="1" t="str">
        <f t="shared" ca="1" si="12"/>
        <v/>
      </c>
      <c r="AS13" s="82" t="str">
        <f t="shared" ca="1" si="13"/>
        <v/>
      </c>
      <c r="AT13" s="82" t="str">
        <f t="shared" ca="1" si="14"/>
        <v/>
      </c>
      <c r="AU13" s="82" t="str">
        <f t="shared" ca="1" si="15"/>
        <v/>
      </c>
      <c r="AV13" s="82" t="str">
        <f t="shared" ca="1" si="16"/>
        <v/>
      </c>
      <c r="AW13" s="82" t="str">
        <f t="shared" ca="1" si="17"/>
        <v/>
      </c>
      <c r="AY13" t="str">
        <f t="shared" ca="1" si="18"/>
        <v/>
      </c>
      <c r="AZ13" t="str">
        <f t="shared" ca="1" si="19"/>
        <v/>
      </c>
      <c r="BA13" t="str">
        <f t="shared" ca="1" si="20"/>
        <v/>
      </c>
      <c r="BC13" s="1" t="str">
        <f t="shared" ca="1" si="21"/>
        <v/>
      </c>
      <c r="BD13" t="str">
        <f t="shared" ca="1" si="22"/>
        <v/>
      </c>
      <c r="BE13" t="str">
        <f t="shared" ca="1" si="23"/>
        <v/>
      </c>
    </row>
    <row r="14" spans="1:57" x14ac:dyDescent="0.35">
      <c r="A14">
        <v>11</v>
      </c>
      <c r="B14" s="3" t="str">
        <f t="shared" ca="1" si="24"/>
        <v/>
      </c>
      <c r="C14" s="3" t="str">
        <f t="shared" ca="1" si="24"/>
        <v/>
      </c>
      <c r="D14" s="1" t="str">
        <f t="shared" ca="1" si="25"/>
        <v/>
      </c>
      <c r="E14" s="1" t="str">
        <f t="shared" ca="1" si="25"/>
        <v/>
      </c>
      <c r="F14" s="1" t="str">
        <f t="shared" ca="1" si="25"/>
        <v/>
      </c>
      <c r="G14" t="str">
        <f t="shared" ca="1" si="26"/>
        <v/>
      </c>
      <c r="H14" s="3" t="str">
        <f t="shared" ca="1" si="27"/>
        <v/>
      </c>
      <c r="I14" s="1" t="str">
        <f t="shared" ca="1" si="28"/>
        <v/>
      </c>
      <c r="J14" s="1" t="str">
        <f t="shared" ca="1" si="0"/>
        <v/>
      </c>
      <c r="K14" s="1" t="str">
        <f t="shared" ca="1" si="0"/>
        <v/>
      </c>
      <c r="L14" s="1" t="str">
        <f t="shared" ca="1" si="0"/>
        <v/>
      </c>
      <c r="M14" s="1" t="str">
        <f t="shared" ca="1" si="0"/>
        <v/>
      </c>
      <c r="N14" s="1" t="str">
        <f t="shared" ca="1" si="0"/>
        <v/>
      </c>
      <c r="O14" s="1" t="str">
        <f t="shared" ca="1" si="0"/>
        <v/>
      </c>
      <c r="P14" s="1" t="str">
        <f t="shared" ca="1" si="0"/>
        <v/>
      </c>
      <c r="Q14" s="1" t="str">
        <f t="shared" ca="1" si="0"/>
        <v/>
      </c>
      <c r="R14" s="74"/>
      <c r="S14" s="74">
        <v>0</v>
      </c>
      <c r="T14" s="3">
        <f t="shared" si="29"/>
        <v>1</v>
      </c>
      <c r="U14" s="74"/>
      <c r="V14" s="74">
        <v>0</v>
      </c>
      <c r="W14" s="3">
        <f t="shared" si="32"/>
        <v>2</v>
      </c>
      <c r="X14" s="74"/>
      <c r="Y14" s="74">
        <v>0</v>
      </c>
      <c r="Z14" s="3">
        <f t="shared" si="30"/>
        <v>3</v>
      </c>
      <c r="AA14" s="3">
        <f t="shared" si="1"/>
        <v>0</v>
      </c>
      <c r="AB14" s="3"/>
      <c r="AC14" s="3">
        <f t="shared" si="33"/>
        <v>0</v>
      </c>
      <c r="AD14" s="6" t="str">
        <f t="shared" ca="1" si="2"/>
        <v/>
      </c>
      <c r="AE14" s="6" t="str">
        <f t="shared" ca="1" si="3"/>
        <v/>
      </c>
      <c r="AF14" s="1" t="str">
        <f t="shared" ca="1" si="4"/>
        <v/>
      </c>
      <c r="AG14" s="1" t="str">
        <f t="shared" ca="1" si="5"/>
        <v/>
      </c>
      <c r="AH14" s="1" t="str">
        <f t="shared" ca="1" si="6"/>
        <v/>
      </c>
      <c r="AI14" s="1" t="str">
        <f t="shared" ca="1" si="7"/>
        <v/>
      </c>
      <c r="AJ14" s="1" t="str">
        <f t="shared" ca="1" si="8"/>
        <v/>
      </c>
      <c r="AK14" s="74" t="str">
        <f t="shared" ca="1" si="31"/>
        <v/>
      </c>
      <c r="AL14" s="74" t="str">
        <f t="shared" ca="1" si="9"/>
        <v/>
      </c>
      <c r="AM14" s="74" t="str">
        <f t="shared" ca="1" si="9"/>
        <v/>
      </c>
      <c r="AN14" s="74" t="str">
        <f t="shared" ca="1" si="9"/>
        <v/>
      </c>
      <c r="AO14" s="74" t="str">
        <f t="shared" ca="1" si="9"/>
        <v/>
      </c>
      <c r="AP14" s="76" t="str">
        <f t="shared" ca="1" si="10"/>
        <v>D</v>
      </c>
      <c r="AQ14" s="1" t="str">
        <f t="shared" ca="1" si="11"/>
        <v/>
      </c>
      <c r="AR14" s="1" t="str">
        <f t="shared" ca="1" si="12"/>
        <v/>
      </c>
      <c r="AS14" s="82" t="str">
        <f t="shared" ca="1" si="13"/>
        <v/>
      </c>
      <c r="AT14" s="82" t="str">
        <f t="shared" ca="1" si="14"/>
        <v/>
      </c>
      <c r="AU14" s="82" t="str">
        <f t="shared" ca="1" si="15"/>
        <v/>
      </c>
      <c r="AV14" s="82" t="str">
        <f t="shared" ca="1" si="16"/>
        <v/>
      </c>
      <c r="AW14" s="82" t="str">
        <f t="shared" ca="1" si="17"/>
        <v/>
      </c>
      <c r="AY14" t="str">
        <f t="shared" ca="1" si="18"/>
        <v/>
      </c>
      <c r="AZ14" t="str">
        <f t="shared" ca="1" si="19"/>
        <v/>
      </c>
      <c r="BA14" t="str">
        <f t="shared" ca="1" si="20"/>
        <v/>
      </c>
      <c r="BC14" s="1" t="str">
        <f t="shared" ca="1" si="21"/>
        <v/>
      </c>
      <c r="BD14" t="str">
        <f t="shared" ca="1" si="22"/>
        <v/>
      </c>
      <c r="BE14" t="str">
        <f t="shared" ca="1" si="23"/>
        <v/>
      </c>
    </row>
    <row r="15" spans="1:57" x14ac:dyDescent="0.35">
      <c r="A15">
        <v>12</v>
      </c>
      <c r="B15" s="3" t="str">
        <f t="shared" ca="1" si="24"/>
        <v/>
      </c>
      <c r="C15" s="3" t="str">
        <f t="shared" ca="1" si="24"/>
        <v/>
      </c>
      <c r="D15" s="1" t="str">
        <f t="shared" ca="1" si="25"/>
        <v/>
      </c>
      <c r="E15" s="1" t="str">
        <f t="shared" ca="1" si="25"/>
        <v/>
      </c>
      <c r="F15" s="1" t="str">
        <f t="shared" ca="1" si="25"/>
        <v/>
      </c>
      <c r="G15" t="str">
        <f t="shared" ca="1" si="26"/>
        <v/>
      </c>
      <c r="H15" s="3" t="str">
        <f t="shared" ca="1" si="27"/>
        <v/>
      </c>
      <c r="I15" s="1" t="str">
        <f t="shared" ca="1" si="28"/>
        <v/>
      </c>
      <c r="J15" s="1" t="str">
        <f t="shared" ca="1" si="0"/>
        <v/>
      </c>
      <c r="K15" s="1" t="str">
        <f t="shared" ca="1" si="0"/>
        <v/>
      </c>
      <c r="L15" s="1" t="str">
        <f t="shared" ca="1" si="0"/>
        <v/>
      </c>
      <c r="M15" s="1" t="str">
        <f t="shared" ca="1" si="0"/>
        <v/>
      </c>
      <c r="N15" s="1" t="str">
        <f t="shared" ca="1" si="0"/>
        <v/>
      </c>
      <c r="O15" s="1" t="str">
        <f t="shared" ca="1" si="0"/>
        <v/>
      </c>
      <c r="P15" s="1" t="str">
        <f t="shared" ca="1" si="0"/>
        <v/>
      </c>
      <c r="Q15" s="1" t="str">
        <f t="shared" ca="1" si="0"/>
        <v/>
      </c>
      <c r="R15" s="74"/>
      <c r="S15" s="74">
        <v>0</v>
      </c>
      <c r="T15" s="3">
        <f t="shared" si="29"/>
        <v>1</v>
      </c>
      <c r="U15" s="74"/>
      <c r="V15" s="74">
        <v>0</v>
      </c>
      <c r="W15" s="3">
        <f t="shared" si="32"/>
        <v>2</v>
      </c>
      <c r="X15" s="74"/>
      <c r="Y15" s="74">
        <v>0</v>
      </c>
      <c r="Z15" s="3">
        <f t="shared" si="30"/>
        <v>3</v>
      </c>
      <c r="AA15" s="3">
        <f t="shared" si="1"/>
        <v>0</v>
      </c>
      <c r="AB15" s="3"/>
      <c r="AC15" s="3">
        <f t="shared" si="33"/>
        <v>0</v>
      </c>
      <c r="AD15" s="6" t="str">
        <f t="shared" ca="1" si="2"/>
        <v/>
      </c>
      <c r="AE15" s="6" t="str">
        <f t="shared" ca="1" si="3"/>
        <v/>
      </c>
      <c r="AF15" s="1" t="str">
        <f t="shared" ca="1" si="4"/>
        <v/>
      </c>
      <c r="AG15" s="1" t="str">
        <f t="shared" ca="1" si="5"/>
        <v/>
      </c>
      <c r="AH15" s="1" t="str">
        <f t="shared" ca="1" si="6"/>
        <v/>
      </c>
      <c r="AI15" s="1" t="str">
        <f t="shared" ca="1" si="7"/>
        <v/>
      </c>
      <c r="AJ15" s="1" t="str">
        <f t="shared" ca="1" si="8"/>
        <v/>
      </c>
      <c r="AK15" s="74" t="str">
        <f t="shared" ca="1" si="31"/>
        <v/>
      </c>
      <c r="AL15" s="74" t="str">
        <f t="shared" ca="1" si="9"/>
        <v/>
      </c>
      <c r="AM15" s="74" t="str">
        <f t="shared" ca="1" si="9"/>
        <v/>
      </c>
      <c r="AN15" s="74" t="str">
        <f t="shared" ca="1" si="9"/>
        <v/>
      </c>
      <c r="AO15" s="74" t="str">
        <f t="shared" ca="1" si="9"/>
        <v/>
      </c>
      <c r="AP15" s="76" t="str">
        <f t="shared" ca="1" si="10"/>
        <v>L</v>
      </c>
      <c r="AQ15" s="1" t="str">
        <f t="shared" ca="1" si="11"/>
        <v/>
      </c>
      <c r="AR15" s="1" t="str">
        <f t="shared" ca="1" si="12"/>
        <v/>
      </c>
      <c r="AS15" s="3" t="str">
        <f t="shared" ca="1" si="13"/>
        <v/>
      </c>
      <c r="AT15" s="3" t="str">
        <f t="shared" ca="1" si="14"/>
        <v/>
      </c>
      <c r="AU15" s="3" t="str">
        <f t="shared" ca="1" si="15"/>
        <v/>
      </c>
      <c r="AV15" s="3" t="str">
        <f t="shared" ca="1" si="16"/>
        <v/>
      </c>
      <c r="AW15" s="3" t="str">
        <f t="shared" ca="1" si="17"/>
        <v/>
      </c>
      <c r="AY15" t="str">
        <f t="shared" ca="1" si="18"/>
        <v/>
      </c>
      <c r="AZ15" t="str">
        <f t="shared" ca="1" si="19"/>
        <v/>
      </c>
      <c r="BA15" t="str">
        <f t="shared" ca="1" si="20"/>
        <v/>
      </c>
      <c r="BC15" s="1" t="str">
        <f t="shared" ca="1" si="21"/>
        <v/>
      </c>
      <c r="BD15" t="str">
        <f t="shared" ca="1" si="22"/>
        <v/>
      </c>
      <c r="BE15" t="str">
        <f t="shared" ca="1" si="23"/>
        <v/>
      </c>
    </row>
    <row r="16" spans="1:57" x14ac:dyDescent="0.35">
      <c r="A16">
        <v>13</v>
      </c>
      <c r="B16" s="3" t="str">
        <f t="shared" ca="1" si="24"/>
        <v/>
      </c>
      <c r="C16" s="3" t="str">
        <f t="shared" ca="1" si="24"/>
        <v/>
      </c>
      <c r="D16" s="1" t="str">
        <f t="shared" ca="1" si="25"/>
        <v/>
      </c>
      <c r="E16" s="1" t="str">
        <f t="shared" ca="1" si="25"/>
        <v/>
      </c>
      <c r="F16" s="1" t="str">
        <f t="shared" ca="1" si="25"/>
        <v/>
      </c>
      <c r="G16" t="str">
        <f t="shared" ca="1" si="26"/>
        <v/>
      </c>
      <c r="H16" s="3" t="str">
        <f t="shared" ca="1" si="27"/>
        <v/>
      </c>
      <c r="I16" s="1" t="str">
        <f t="shared" ca="1" si="28"/>
        <v/>
      </c>
      <c r="J16" s="1" t="str">
        <f t="shared" ca="1" si="0"/>
        <v/>
      </c>
      <c r="K16" s="1" t="str">
        <f t="shared" ca="1" si="0"/>
        <v/>
      </c>
      <c r="L16" s="1" t="str">
        <f t="shared" ca="1" si="0"/>
        <v/>
      </c>
      <c r="M16" s="1" t="str">
        <f t="shared" ca="1" si="0"/>
        <v/>
      </c>
      <c r="N16" s="1" t="str">
        <f t="shared" ca="1" si="0"/>
        <v/>
      </c>
      <c r="O16" s="1" t="str">
        <f t="shared" ca="1" si="0"/>
        <v/>
      </c>
      <c r="P16" s="1" t="str">
        <f t="shared" ca="1" si="0"/>
        <v/>
      </c>
      <c r="Q16" s="1" t="str">
        <f t="shared" ca="1" si="0"/>
        <v/>
      </c>
      <c r="R16" s="74"/>
      <c r="S16" s="74">
        <v>0</v>
      </c>
      <c r="T16" s="3">
        <f t="shared" si="29"/>
        <v>1</v>
      </c>
      <c r="U16" s="74"/>
      <c r="V16" s="74">
        <v>0</v>
      </c>
      <c r="W16" s="3">
        <f t="shared" si="32"/>
        <v>2</v>
      </c>
      <c r="X16" s="74"/>
      <c r="Y16" s="74">
        <v>0</v>
      </c>
      <c r="Z16" s="3">
        <f t="shared" si="30"/>
        <v>3</v>
      </c>
      <c r="AA16" s="3">
        <f t="shared" si="1"/>
        <v>0</v>
      </c>
      <c r="AB16" s="3"/>
      <c r="AC16" s="3">
        <f t="shared" si="33"/>
        <v>0</v>
      </c>
      <c r="AD16" s="6" t="str">
        <f t="shared" ca="1" si="2"/>
        <v/>
      </c>
      <c r="AE16" s="6" t="str">
        <f t="shared" ca="1" si="3"/>
        <v/>
      </c>
      <c r="AF16" s="1" t="str">
        <f t="shared" ca="1" si="4"/>
        <v/>
      </c>
      <c r="AG16" s="1" t="str">
        <f t="shared" ca="1" si="5"/>
        <v/>
      </c>
      <c r="AH16" s="1" t="str">
        <f t="shared" ca="1" si="6"/>
        <v/>
      </c>
      <c r="AI16" s="1" t="str">
        <f t="shared" ca="1" si="7"/>
        <v/>
      </c>
      <c r="AJ16" s="1" t="str">
        <f t="shared" ca="1" si="8"/>
        <v/>
      </c>
      <c r="AK16" s="74" t="str">
        <f t="shared" ca="1" si="31"/>
        <v/>
      </c>
      <c r="AL16" s="74" t="str">
        <f t="shared" ca="1" si="9"/>
        <v/>
      </c>
      <c r="AM16" s="74" t="str">
        <f t="shared" ca="1" si="9"/>
        <v/>
      </c>
      <c r="AN16" s="74" t="str">
        <f t="shared" ca="1" si="9"/>
        <v/>
      </c>
      <c r="AO16" s="74" t="str">
        <f t="shared" ca="1" si="9"/>
        <v/>
      </c>
      <c r="AP16" s="76" t="str">
        <f t="shared" ca="1" si="10"/>
        <v>M</v>
      </c>
      <c r="AQ16" s="1" t="str">
        <f t="shared" ca="1" si="11"/>
        <v/>
      </c>
      <c r="AR16" s="1" t="str">
        <f t="shared" ca="1" si="12"/>
        <v/>
      </c>
      <c r="AS16" s="3" t="str">
        <f t="shared" ca="1" si="13"/>
        <v/>
      </c>
      <c r="AT16" s="3" t="str">
        <f t="shared" ca="1" si="14"/>
        <v/>
      </c>
      <c r="AU16" s="3" t="str">
        <f t="shared" ca="1" si="15"/>
        <v/>
      </c>
      <c r="AV16" s="3" t="str">
        <f t="shared" ca="1" si="16"/>
        <v/>
      </c>
      <c r="AW16" s="3" t="str">
        <f t="shared" ca="1" si="17"/>
        <v/>
      </c>
      <c r="AY16" t="str">
        <f t="shared" ca="1" si="18"/>
        <v/>
      </c>
      <c r="AZ16" t="str">
        <f t="shared" ca="1" si="19"/>
        <v/>
      </c>
      <c r="BA16" t="str">
        <f t="shared" ca="1" si="20"/>
        <v/>
      </c>
      <c r="BC16" s="1" t="str">
        <f t="shared" ca="1" si="21"/>
        <v/>
      </c>
      <c r="BD16" t="str">
        <f t="shared" ca="1" si="22"/>
        <v/>
      </c>
      <c r="BE16" t="str">
        <f t="shared" ca="1" si="23"/>
        <v/>
      </c>
    </row>
    <row r="17" spans="1:57" x14ac:dyDescent="0.35">
      <c r="A17">
        <v>14</v>
      </c>
      <c r="B17" s="3" t="str">
        <f t="shared" ca="1" si="24"/>
        <v/>
      </c>
      <c r="C17" s="3" t="str">
        <f t="shared" ca="1" si="24"/>
        <v/>
      </c>
      <c r="D17" s="1" t="str">
        <f t="shared" ca="1" si="25"/>
        <v/>
      </c>
      <c r="E17" s="1" t="str">
        <f t="shared" ca="1" si="25"/>
        <v/>
      </c>
      <c r="F17" s="1" t="str">
        <f t="shared" ca="1" si="25"/>
        <v/>
      </c>
      <c r="G17" t="str">
        <f t="shared" ca="1" si="26"/>
        <v/>
      </c>
      <c r="H17" s="3" t="str">
        <f t="shared" ca="1" si="27"/>
        <v/>
      </c>
      <c r="I17" s="1" t="str">
        <f t="shared" ca="1" si="28"/>
        <v/>
      </c>
      <c r="J17" s="1" t="str">
        <f t="shared" ca="1" si="0"/>
        <v/>
      </c>
      <c r="K17" s="1" t="str">
        <f t="shared" ca="1" si="0"/>
        <v/>
      </c>
      <c r="L17" s="1" t="str">
        <f t="shared" ca="1" si="0"/>
        <v/>
      </c>
      <c r="M17" s="1" t="str">
        <f t="shared" ca="1" si="0"/>
        <v/>
      </c>
      <c r="N17" s="1" t="str">
        <f t="shared" ca="1" si="0"/>
        <v/>
      </c>
      <c r="O17" s="1" t="str">
        <f t="shared" ca="1" si="0"/>
        <v/>
      </c>
      <c r="P17" s="1" t="str">
        <f t="shared" ca="1" si="0"/>
        <v/>
      </c>
      <c r="Q17" s="1" t="str">
        <f t="shared" ca="1" si="0"/>
        <v/>
      </c>
      <c r="R17" s="74"/>
      <c r="S17" s="74">
        <v>0</v>
      </c>
      <c r="T17" s="3">
        <f t="shared" si="29"/>
        <v>1</v>
      </c>
      <c r="U17" s="74"/>
      <c r="V17" s="74">
        <v>0</v>
      </c>
      <c r="W17" s="3">
        <f t="shared" si="32"/>
        <v>2</v>
      </c>
      <c r="X17" s="74"/>
      <c r="Y17" s="74">
        <v>0</v>
      </c>
      <c r="Z17" s="3">
        <f t="shared" si="30"/>
        <v>3</v>
      </c>
      <c r="AA17" s="3">
        <f t="shared" si="1"/>
        <v>0</v>
      </c>
      <c r="AB17" s="3"/>
      <c r="AC17" s="3">
        <f t="shared" si="33"/>
        <v>0</v>
      </c>
      <c r="AD17" s="6" t="str">
        <f t="shared" ca="1" si="2"/>
        <v/>
      </c>
      <c r="AE17" s="6" t="str">
        <f t="shared" ca="1" si="3"/>
        <v/>
      </c>
      <c r="AF17" s="1" t="str">
        <f t="shared" ca="1" si="4"/>
        <v/>
      </c>
      <c r="AG17" s="1" t="str">
        <f t="shared" ca="1" si="5"/>
        <v/>
      </c>
      <c r="AH17" s="1" t="str">
        <f t="shared" ca="1" si="6"/>
        <v/>
      </c>
      <c r="AI17" s="1" t="str">
        <f t="shared" ca="1" si="7"/>
        <v/>
      </c>
      <c r="AJ17" s="1" t="str">
        <f t="shared" ca="1" si="8"/>
        <v/>
      </c>
      <c r="AK17" s="74" t="str">
        <f t="shared" ca="1" si="31"/>
        <v/>
      </c>
      <c r="AL17" s="74" t="str">
        <f t="shared" ca="1" si="9"/>
        <v/>
      </c>
      <c r="AM17" s="74" t="str">
        <f t="shared" ca="1" si="9"/>
        <v/>
      </c>
      <c r="AN17" s="74" t="str">
        <f t="shared" ca="1" si="9"/>
        <v/>
      </c>
      <c r="AO17" s="74" t="str">
        <f t="shared" ca="1" si="9"/>
        <v/>
      </c>
      <c r="AP17" s="76" t="str">
        <f t="shared" ca="1" si="10"/>
        <v>M</v>
      </c>
      <c r="AQ17" s="1" t="str">
        <f t="shared" ca="1" si="11"/>
        <v/>
      </c>
      <c r="AR17" s="1" t="str">
        <f t="shared" ca="1" si="12"/>
        <v/>
      </c>
      <c r="AS17" s="3" t="str">
        <f t="shared" ca="1" si="13"/>
        <v/>
      </c>
      <c r="AT17" s="3" t="str">
        <f t="shared" ca="1" si="14"/>
        <v/>
      </c>
      <c r="AU17" s="3" t="str">
        <f t="shared" ca="1" si="15"/>
        <v/>
      </c>
      <c r="AV17" s="3" t="str">
        <f t="shared" ca="1" si="16"/>
        <v/>
      </c>
      <c r="AW17" s="3" t="str">
        <f t="shared" ca="1" si="17"/>
        <v/>
      </c>
      <c r="AY17" t="str">
        <f t="shared" ca="1" si="18"/>
        <v/>
      </c>
      <c r="AZ17" t="str">
        <f t="shared" ca="1" si="19"/>
        <v/>
      </c>
      <c r="BA17" t="str">
        <f t="shared" ca="1" si="20"/>
        <v/>
      </c>
      <c r="BC17" s="1" t="str">
        <f t="shared" ca="1" si="21"/>
        <v/>
      </c>
      <c r="BD17" t="str">
        <f t="shared" ca="1" si="22"/>
        <v/>
      </c>
      <c r="BE17" t="str">
        <f t="shared" ca="1" si="23"/>
        <v/>
      </c>
    </row>
    <row r="18" spans="1:57" x14ac:dyDescent="0.35">
      <c r="A18">
        <v>15</v>
      </c>
      <c r="B18" s="3" t="str">
        <f t="shared" ca="1" si="24"/>
        <v/>
      </c>
      <c r="C18" s="3" t="str">
        <f t="shared" ca="1" si="24"/>
        <v/>
      </c>
      <c r="D18" s="1" t="str">
        <f t="shared" ca="1" si="25"/>
        <v/>
      </c>
      <c r="E18" s="1" t="str">
        <f t="shared" ca="1" si="25"/>
        <v/>
      </c>
      <c r="F18" s="1" t="str">
        <f t="shared" ca="1" si="25"/>
        <v/>
      </c>
      <c r="G18" t="str">
        <f t="shared" ca="1" si="26"/>
        <v/>
      </c>
      <c r="H18" s="3" t="str">
        <f t="shared" ca="1" si="27"/>
        <v/>
      </c>
      <c r="I18" s="1" t="str">
        <f t="shared" ca="1" si="28"/>
        <v/>
      </c>
      <c r="J18" s="1" t="str">
        <f t="shared" ca="1" si="0"/>
        <v/>
      </c>
      <c r="K18" s="1" t="str">
        <f t="shared" ca="1" si="0"/>
        <v/>
      </c>
      <c r="L18" s="1" t="str">
        <f t="shared" ca="1" si="0"/>
        <v/>
      </c>
      <c r="M18" s="1" t="str">
        <f t="shared" ca="1" si="0"/>
        <v/>
      </c>
      <c r="N18" s="1" t="str">
        <f t="shared" ca="1" si="0"/>
        <v/>
      </c>
      <c r="O18" s="1" t="str">
        <f t="shared" ca="1" si="0"/>
        <v/>
      </c>
      <c r="P18" s="1" t="str">
        <f t="shared" ca="1" si="0"/>
        <v/>
      </c>
      <c r="Q18" s="1" t="str">
        <f t="shared" ca="1" si="0"/>
        <v/>
      </c>
      <c r="R18" s="74"/>
      <c r="S18" s="74">
        <v>0</v>
      </c>
      <c r="T18" s="3">
        <f t="shared" si="29"/>
        <v>1</v>
      </c>
      <c r="U18" s="74"/>
      <c r="V18" s="74">
        <v>0</v>
      </c>
      <c r="W18" s="3">
        <f t="shared" si="32"/>
        <v>2</v>
      </c>
      <c r="X18" s="74"/>
      <c r="Y18" s="74">
        <v>0</v>
      </c>
      <c r="Z18" s="3">
        <f t="shared" si="30"/>
        <v>3</v>
      </c>
      <c r="AA18" s="3">
        <f t="shared" si="1"/>
        <v>0</v>
      </c>
      <c r="AB18" s="3"/>
      <c r="AC18" s="3">
        <f t="shared" si="33"/>
        <v>0</v>
      </c>
      <c r="AD18" s="6" t="str">
        <f t="shared" ca="1" si="2"/>
        <v/>
      </c>
      <c r="AE18" s="6" t="str">
        <f t="shared" ca="1" si="3"/>
        <v/>
      </c>
      <c r="AF18" s="1" t="str">
        <f t="shared" ca="1" si="4"/>
        <v/>
      </c>
      <c r="AG18" s="1" t="str">
        <f t="shared" ca="1" si="5"/>
        <v/>
      </c>
      <c r="AH18" s="1" t="str">
        <f t="shared" ca="1" si="6"/>
        <v/>
      </c>
      <c r="AI18" s="1" t="str">
        <f t="shared" ca="1" si="7"/>
        <v/>
      </c>
      <c r="AJ18" s="1" t="str">
        <f t="shared" ca="1" si="8"/>
        <v/>
      </c>
      <c r="AK18" s="74" t="str">
        <f t="shared" ca="1" si="31"/>
        <v/>
      </c>
      <c r="AL18" s="74" t="str">
        <f t="shared" ca="1" si="9"/>
        <v/>
      </c>
      <c r="AM18" s="74" t="str">
        <f t="shared" ca="1" si="9"/>
        <v/>
      </c>
      <c r="AN18" s="74" t="str">
        <f t="shared" ca="1" si="9"/>
        <v/>
      </c>
      <c r="AO18" s="74" t="str">
        <f t="shared" ca="1" si="9"/>
        <v/>
      </c>
      <c r="AP18" s="76" t="str">
        <f t="shared" ca="1" si="10"/>
        <v>J</v>
      </c>
      <c r="AQ18" s="1" t="str">
        <f t="shared" ca="1" si="11"/>
        <v/>
      </c>
      <c r="AR18" s="1" t="str">
        <f t="shared" ca="1" si="12"/>
        <v/>
      </c>
      <c r="AS18" s="3" t="str">
        <f t="shared" ca="1" si="13"/>
        <v/>
      </c>
      <c r="AT18" s="3" t="str">
        <f t="shared" ca="1" si="14"/>
        <v/>
      </c>
      <c r="AU18" s="3" t="str">
        <f t="shared" ca="1" si="15"/>
        <v/>
      </c>
      <c r="AV18" s="3" t="str">
        <f t="shared" ca="1" si="16"/>
        <v/>
      </c>
      <c r="AW18" s="3" t="str">
        <f t="shared" ca="1" si="17"/>
        <v/>
      </c>
      <c r="AY18" t="str">
        <f t="shared" ca="1" si="18"/>
        <v/>
      </c>
      <c r="AZ18" t="str">
        <f t="shared" ca="1" si="19"/>
        <v/>
      </c>
      <c r="BA18" t="str">
        <f t="shared" ca="1" si="20"/>
        <v/>
      </c>
      <c r="BC18" s="1" t="str">
        <f t="shared" ca="1" si="21"/>
        <v/>
      </c>
      <c r="BD18" t="str">
        <f t="shared" ca="1" si="22"/>
        <v/>
      </c>
      <c r="BE18" t="str">
        <f t="shared" ca="1" si="23"/>
        <v/>
      </c>
    </row>
    <row r="19" spans="1:57" x14ac:dyDescent="0.35">
      <c r="A19">
        <v>16</v>
      </c>
      <c r="B19" s="3" t="str">
        <f t="shared" ca="1" si="24"/>
        <v/>
      </c>
      <c r="C19" s="3" t="str">
        <f t="shared" ca="1" si="24"/>
        <v/>
      </c>
      <c r="D19" s="1" t="str">
        <f t="shared" ca="1" si="25"/>
        <v/>
      </c>
      <c r="E19" s="1" t="str">
        <f t="shared" ca="1" si="25"/>
        <v/>
      </c>
      <c r="F19" s="1" t="str">
        <f t="shared" ca="1" si="25"/>
        <v/>
      </c>
      <c r="G19" t="str">
        <f t="shared" ca="1" si="26"/>
        <v/>
      </c>
      <c r="H19" s="3" t="str">
        <f t="shared" ca="1" si="27"/>
        <v/>
      </c>
      <c r="I19" s="1" t="str">
        <f t="shared" ca="1" si="28"/>
        <v/>
      </c>
      <c r="J19" s="1" t="str">
        <f t="shared" ca="1" si="0"/>
        <v/>
      </c>
      <c r="K19" s="1" t="str">
        <f t="shared" ca="1" si="0"/>
        <v/>
      </c>
      <c r="L19" s="1" t="str">
        <f t="shared" ca="1" si="0"/>
        <v/>
      </c>
      <c r="M19" s="1" t="str">
        <f t="shared" ca="1" si="0"/>
        <v/>
      </c>
      <c r="N19" s="1" t="str">
        <f t="shared" ca="1" si="0"/>
        <v/>
      </c>
      <c r="O19" s="1" t="str">
        <f t="shared" ca="1" si="0"/>
        <v/>
      </c>
      <c r="P19" s="1" t="str">
        <f t="shared" ca="1" si="0"/>
        <v/>
      </c>
      <c r="Q19" s="1" t="str">
        <f t="shared" ca="1" si="0"/>
        <v/>
      </c>
      <c r="R19" s="74"/>
      <c r="S19" s="74">
        <v>0</v>
      </c>
      <c r="T19" s="3">
        <f t="shared" si="29"/>
        <v>1</v>
      </c>
      <c r="U19" s="74"/>
      <c r="V19" s="74">
        <v>0</v>
      </c>
      <c r="W19" s="3">
        <f t="shared" si="32"/>
        <v>2</v>
      </c>
      <c r="X19" s="74"/>
      <c r="Y19" s="74">
        <v>0</v>
      </c>
      <c r="Z19" s="3">
        <f t="shared" si="30"/>
        <v>3</v>
      </c>
      <c r="AA19" s="3">
        <f t="shared" si="1"/>
        <v>0</v>
      </c>
      <c r="AB19" s="3"/>
      <c r="AC19" s="3">
        <f t="shared" si="33"/>
        <v>0</v>
      </c>
      <c r="AD19" s="6" t="str">
        <f t="shared" ca="1" si="2"/>
        <v/>
      </c>
      <c r="AE19" s="6" t="str">
        <f t="shared" ca="1" si="3"/>
        <v/>
      </c>
      <c r="AF19" s="1" t="str">
        <f t="shared" ca="1" si="4"/>
        <v/>
      </c>
      <c r="AG19" s="1" t="str">
        <f t="shared" ca="1" si="5"/>
        <v/>
      </c>
      <c r="AH19" s="1" t="str">
        <f t="shared" ca="1" si="6"/>
        <v/>
      </c>
      <c r="AI19" s="1" t="str">
        <f t="shared" ca="1" si="7"/>
        <v/>
      </c>
      <c r="AJ19" s="1" t="str">
        <f t="shared" ca="1" si="8"/>
        <v/>
      </c>
      <c r="AK19" s="74" t="str">
        <f t="shared" ca="1" si="31"/>
        <v/>
      </c>
      <c r="AL19" s="74" t="str">
        <f t="shared" ca="1" si="9"/>
        <v/>
      </c>
      <c r="AM19" s="74" t="str">
        <f t="shared" ca="1" si="9"/>
        <v/>
      </c>
      <c r="AN19" s="74" t="str">
        <f t="shared" ca="1" si="9"/>
        <v/>
      </c>
      <c r="AO19" s="74" t="str">
        <f t="shared" ca="1" si="9"/>
        <v/>
      </c>
      <c r="AP19" s="76" t="str">
        <f t="shared" ca="1" si="10"/>
        <v>V</v>
      </c>
      <c r="AQ19" s="1" t="str">
        <f t="shared" ca="1" si="11"/>
        <v/>
      </c>
      <c r="AR19" s="1" t="str">
        <f t="shared" ca="1" si="12"/>
        <v/>
      </c>
      <c r="AS19" s="3" t="str">
        <f t="shared" ca="1" si="13"/>
        <v/>
      </c>
      <c r="AT19" s="3" t="str">
        <f t="shared" ca="1" si="14"/>
        <v/>
      </c>
      <c r="AU19" s="3" t="str">
        <f t="shared" ca="1" si="15"/>
        <v/>
      </c>
      <c r="AV19" s="3" t="str">
        <f t="shared" ca="1" si="16"/>
        <v/>
      </c>
      <c r="AW19" s="3" t="str">
        <f t="shared" ca="1" si="17"/>
        <v/>
      </c>
      <c r="AY19" t="str">
        <f t="shared" ca="1" si="18"/>
        <v/>
      </c>
      <c r="AZ19" t="str">
        <f t="shared" ca="1" si="19"/>
        <v/>
      </c>
      <c r="BA19" t="str">
        <f t="shared" ca="1" si="20"/>
        <v/>
      </c>
      <c r="BC19" s="1" t="str">
        <f t="shared" ca="1" si="21"/>
        <v/>
      </c>
      <c r="BD19" t="str">
        <f t="shared" ca="1" si="22"/>
        <v/>
      </c>
      <c r="BE19" t="str">
        <f t="shared" ca="1" si="23"/>
        <v/>
      </c>
    </row>
    <row r="20" spans="1:57" x14ac:dyDescent="0.35">
      <c r="A20">
        <v>17</v>
      </c>
      <c r="B20" s="3" t="str">
        <f t="shared" ca="1" si="24"/>
        <v/>
      </c>
      <c r="C20" s="3" t="str">
        <f t="shared" ca="1" si="24"/>
        <v/>
      </c>
      <c r="D20" s="1" t="str">
        <f t="shared" ca="1" si="25"/>
        <v/>
      </c>
      <c r="E20" s="1" t="str">
        <f t="shared" ca="1" si="25"/>
        <v/>
      </c>
      <c r="F20" s="1" t="str">
        <f t="shared" ca="1" si="25"/>
        <v/>
      </c>
      <c r="G20" t="str">
        <f t="shared" ca="1" si="26"/>
        <v/>
      </c>
      <c r="H20" s="3" t="str">
        <f t="shared" ca="1" si="27"/>
        <v/>
      </c>
      <c r="I20" s="1" t="str">
        <f t="shared" ca="1" si="28"/>
        <v/>
      </c>
      <c r="J20" s="1" t="str">
        <f t="shared" ca="1" si="28"/>
        <v/>
      </c>
      <c r="K20" s="1" t="str">
        <f t="shared" ca="1" si="28"/>
        <v/>
      </c>
      <c r="L20" s="1" t="str">
        <f t="shared" ca="1" si="28"/>
        <v/>
      </c>
      <c r="M20" s="1" t="str">
        <f t="shared" ca="1" si="28"/>
        <v/>
      </c>
      <c r="N20" s="1" t="str">
        <f t="shared" ca="1" si="28"/>
        <v/>
      </c>
      <c r="O20" s="1" t="str">
        <f t="shared" ca="1" si="28"/>
        <v/>
      </c>
      <c r="P20" s="1" t="str">
        <f t="shared" ca="1" si="28"/>
        <v/>
      </c>
      <c r="Q20" s="1" t="str">
        <f t="shared" ca="1" si="28"/>
        <v/>
      </c>
      <c r="R20" s="74"/>
      <c r="S20" s="74">
        <v>0</v>
      </c>
      <c r="T20" s="3">
        <f t="shared" si="29"/>
        <v>1</v>
      </c>
      <c r="U20" s="74"/>
      <c r="V20" s="74">
        <v>0</v>
      </c>
      <c r="W20" s="3">
        <f t="shared" si="32"/>
        <v>2</v>
      </c>
      <c r="X20" s="74"/>
      <c r="Y20" s="74">
        <v>0</v>
      </c>
      <c r="Z20" s="3">
        <f t="shared" si="30"/>
        <v>3</v>
      </c>
      <c r="AA20" s="3">
        <f t="shared" si="1"/>
        <v>0</v>
      </c>
      <c r="AB20" s="3"/>
      <c r="AC20" s="3">
        <f t="shared" si="33"/>
        <v>0</v>
      </c>
      <c r="AD20" s="6" t="str">
        <f t="shared" ca="1" si="2"/>
        <v/>
      </c>
      <c r="AE20" s="6" t="str">
        <f t="shared" ca="1" si="3"/>
        <v/>
      </c>
      <c r="AF20" s="1" t="str">
        <f t="shared" ca="1" si="4"/>
        <v/>
      </c>
      <c r="AG20" s="1" t="str">
        <f t="shared" ca="1" si="5"/>
        <v/>
      </c>
      <c r="AH20" s="1" t="str">
        <f t="shared" ca="1" si="6"/>
        <v/>
      </c>
      <c r="AI20" s="1" t="str">
        <f t="shared" ca="1" si="7"/>
        <v/>
      </c>
      <c r="AJ20" s="1" t="str">
        <f t="shared" ca="1" si="8"/>
        <v/>
      </c>
      <c r="AK20" s="74" t="str">
        <f t="shared" ca="1" si="31"/>
        <v/>
      </c>
      <c r="AL20" s="74" t="str">
        <f t="shared" ca="1" si="31"/>
        <v/>
      </c>
      <c r="AM20" s="74" t="str">
        <f t="shared" ca="1" si="31"/>
        <v/>
      </c>
      <c r="AN20" s="74" t="str">
        <f t="shared" ca="1" si="31"/>
        <v/>
      </c>
      <c r="AO20" s="74" t="str">
        <f t="shared" ca="1" si="31"/>
        <v/>
      </c>
      <c r="AP20" s="76" t="str">
        <f t="shared" ca="1" si="10"/>
        <v>S</v>
      </c>
      <c r="AQ20" s="1" t="str">
        <f t="shared" ca="1" si="11"/>
        <v/>
      </c>
      <c r="AR20" s="1" t="str">
        <f t="shared" ca="1" si="12"/>
        <v/>
      </c>
      <c r="AS20" s="3" t="str">
        <f t="shared" ca="1" si="13"/>
        <v/>
      </c>
      <c r="AT20" s="3" t="str">
        <f t="shared" ca="1" si="14"/>
        <v/>
      </c>
      <c r="AU20" s="3" t="str">
        <f t="shared" ca="1" si="15"/>
        <v/>
      </c>
      <c r="AV20" s="3" t="str">
        <f t="shared" ca="1" si="16"/>
        <v/>
      </c>
      <c r="AW20" s="3" t="str">
        <f t="shared" ca="1" si="17"/>
        <v/>
      </c>
      <c r="AY20" t="str">
        <f t="shared" ca="1" si="18"/>
        <v/>
      </c>
      <c r="AZ20" t="str">
        <f t="shared" ca="1" si="19"/>
        <v/>
      </c>
      <c r="BA20" t="str">
        <f t="shared" ca="1" si="20"/>
        <v/>
      </c>
      <c r="BC20" s="1" t="str">
        <f t="shared" ca="1" si="21"/>
        <v/>
      </c>
      <c r="BD20" t="str">
        <f t="shared" ca="1" si="22"/>
        <v/>
      </c>
      <c r="BE20" t="str">
        <f t="shared" ca="1" si="23"/>
        <v/>
      </c>
    </row>
    <row r="21" spans="1:57" x14ac:dyDescent="0.35">
      <c r="A21">
        <v>18</v>
      </c>
      <c r="B21" s="3" t="str">
        <f t="shared" ca="1" si="24"/>
        <v/>
      </c>
      <c r="C21" s="3" t="str">
        <f t="shared" ca="1" si="24"/>
        <v/>
      </c>
      <c r="D21" s="1" t="str">
        <f t="shared" ca="1" si="25"/>
        <v/>
      </c>
      <c r="E21" s="1" t="str">
        <f t="shared" ca="1" si="25"/>
        <v/>
      </c>
      <c r="F21" s="1" t="str">
        <f t="shared" ca="1" si="25"/>
        <v/>
      </c>
      <c r="G21" t="str">
        <f t="shared" ca="1" si="26"/>
        <v/>
      </c>
      <c r="H21" s="3" t="str">
        <f t="shared" ca="1" si="27"/>
        <v/>
      </c>
      <c r="I21" s="1" t="str">
        <f t="shared" ca="1" si="28"/>
        <v/>
      </c>
      <c r="J21" s="1" t="str">
        <f t="shared" ca="1" si="28"/>
        <v/>
      </c>
      <c r="K21" s="1" t="str">
        <f t="shared" ca="1" si="28"/>
        <v/>
      </c>
      <c r="L21" s="1" t="str">
        <f t="shared" ca="1" si="28"/>
        <v/>
      </c>
      <c r="M21" s="1" t="str">
        <f t="shared" ca="1" si="28"/>
        <v/>
      </c>
      <c r="N21" s="1" t="str">
        <f t="shared" ca="1" si="28"/>
        <v/>
      </c>
      <c r="O21" s="1" t="str">
        <f t="shared" ca="1" si="28"/>
        <v/>
      </c>
      <c r="P21" s="1" t="str">
        <f t="shared" ca="1" si="28"/>
        <v/>
      </c>
      <c r="Q21" s="1" t="str">
        <f t="shared" ca="1" si="28"/>
        <v/>
      </c>
      <c r="R21" s="74"/>
      <c r="S21" s="74">
        <v>0</v>
      </c>
      <c r="T21" s="3">
        <f t="shared" si="29"/>
        <v>1</v>
      </c>
      <c r="U21" s="74"/>
      <c r="V21" s="74">
        <v>0</v>
      </c>
      <c r="W21" s="3">
        <f t="shared" si="32"/>
        <v>2</v>
      </c>
      <c r="X21" s="74"/>
      <c r="Y21" s="74">
        <v>0</v>
      </c>
      <c r="Z21" s="3">
        <f t="shared" si="30"/>
        <v>3</v>
      </c>
      <c r="AA21" s="3">
        <f t="shared" si="1"/>
        <v>0</v>
      </c>
      <c r="AB21" s="3"/>
      <c r="AC21" s="3">
        <f t="shared" si="33"/>
        <v>0</v>
      </c>
      <c r="AD21" s="6" t="str">
        <f t="shared" ca="1" si="2"/>
        <v/>
      </c>
      <c r="AE21" s="6" t="str">
        <f t="shared" ca="1" si="3"/>
        <v/>
      </c>
      <c r="AF21" s="1" t="str">
        <f t="shared" ca="1" si="4"/>
        <v/>
      </c>
      <c r="AG21" s="1" t="str">
        <f t="shared" ca="1" si="5"/>
        <v/>
      </c>
      <c r="AH21" s="1" t="str">
        <f t="shared" ca="1" si="6"/>
        <v/>
      </c>
      <c r="AI21" s="1" t="str">
        <f t="shared" ca="1" si="7"/>
        <v/>
      </c>
      <c r="AJ21" s="1" t="str">
        <f t="shared" ca="1" si="8"/>
        <v/>
      </c>
      <c r="AK21" s="74" t="str">
        <f t="shared" ca="1" si="31"/>
        <v/>
      </c>
      <c r="AL21" s="74" t="str">
        <f t="shared" ca="1" si="31"/>
        <v/>
      </c>
      <c r="AM21" s="74" t="str">
        <f t="shared" ca="1" si="31"/>
        <v/>
      </c>
      <c r="AN21" s="74" t="str">
        <f t="shared" ca="1" si="31"/>
        <v/>
      </c>
      <c r="AO21" s="74" t="str">
        <f t="shared" ca="1" si="31"/>
        <v/>
      </c>
      <c r="AP21" s="76" t="str">
        <f t="shared" ca="1" si="10"/>
        <v>D</v>
      </c>
      <c r="AQ21" s="1" t="str">
        <f t="shared" ca="1" si="11"/>
        <v/>
      </c>
      <c r="AR21" s="1" t="str">
        <f t="shared" ca="1" si="12"/>
        <v/>
      </c>
      <c r="AS21" s="3" t="str">
        <f t="shared" ca="1" si="13"/>
        <v/>
      </c>
      <c r="AT21" s="3" t="str">
        <f t="shared" ca="1" si="14"/>
        <v/>
      </c>
      <c r="AU21" s="3" t="str">
        <f t="shared" ca="1" si="15"/>
        <v/>
      </c>
      <c r="AV21" s="3" t="str">
        <f t="shared" ca="1" si="16"/>
        <v/>
      </c>
      <c r="AW21" s="3" t="str">
        <f t="shared" ca="1" si="17"/>
        <v/>
      </c>
      <c r="AY21" t="str">
        <f t="shared" ca="1" si="18"/>
        <v/>
      </c>
      <c r="AZ21" t="str">
        <f t="shared" ca="1" si="19"/>
        <v/>
      </c>
      <c r="BA21" t="str">
        <f t="shared" ca="1" si="20"/>
        <v/>
      </c>
      <c r="BC21" s="1" t="str">
        <f t="shared" ca="1" si="21"/>
        <v/>
      </c>
      <c r="BD21" t="str">
        <f t="shared" ca="1" si="22"/>
        <v/>
      </c>
      <c r="BE21" t="str">
        <f t="shared" ca="1" si="23"/>
        <v/>
      </c>
    </row>
    <row r="22" spans="1:57" x14ac:dyDescent="0.35">
      <c r="A22">
        <v>19</v>
      </c>
      <c r="B22" s="3" t="str">
        <f t="shared" ca="1" si="24"/>
        <v/>
      </c>
      <c r="C22" s="3" t="str">
        <f t="shared" ca="1" si="24"/>
        <v/>
      </c>
      <c r="D22" s="1" t="str">
        <f t="shared" ca="1" si="25"/>
        <v/>
      </c>
      <c r="E22" s="1" t="str">
        <f t="shared" ca="1" si="25"/>
        <v/>
      </c>
      <c r="F22" s="1" t="str">
        <f t="shared" ca="1" si="25"/>
        <v/>
      </c>
      <c r="G22" t="str">
        <f t="shared" ca="1" si="26"/>
        <v/>
      </c>
      <c r="H22" s="3" t="str">
        <f t="shared" ca="1" si="27"/>
        <v/>
      </c>
      <c r="I22" s="1" t="str">
        <f t="shared" ca="1" si="28"/>
        <v/>
      </c>
      <c r="J22" s="1" t="str">
        <f t="shared" ca="1" si="28"/>
        <v/>
      </c>
      <c r="K22" s="1" t="str">
        <f t="shared" ca="1" si="28"/>
        <v/>
      </c>
      <c r="L22" s="1" t="str">
        <f t="shared" ca="1" si="28"/>
        <v/>
      </c>
      <c r="M22" s="1" t="str">
        <f t="shared" ca="1" si="28"/>
        <v/>
      </c>
      <c r="N22" s="1" t="str">
        <f t="shared" ca="1" si="28"/>
        <v/>
      </c>
      <c r="O22" s="1" t="str">
        <f t="shared" ca="1" si="28"/>
        <v/>
      </c>
      <c r="P22" s="1" t="str">
        <f t="shared" ca="1" si="28"/>
        <v/>
      </c>
      <c r="Q22" s="1" t="str">
        <f t="shared" ca="1" si="28"/>
        <v/>
      </c>
      <c r="R22" s="74"/>
      <c r="S22" s="74">
        <v>0</v>
      </c>
      <c r="T22" s="3">
        <f t="shared" si="29"/>
        <v>1</v>
      </c>
      <c r="U22" s="74"/>
      <c r="V22" s="74">
        <v>0</v>
      </c>
      <c r="W22" s="3">
        <f t="shared" si="32"/>
        <v>2</v>
      </c>
      <c r="X22" s="74"/>
      <c r="Y22" s="74">
        <v>0</v>
      </c>
      <c r="Z22" s="3">
        <f t="shared" si="30"/>
        <v>3</v>
      </c>
      <c r="AA22" s="3">
        <f t="shared" si="1"/>
        <v>0</v>
      </c>
      <c r="AB22" s="3"/>
      <c r="AC22" s="3">
        <f t="shared" si="33"/>
        <v>0</v>
      </c>
      <c r="AD22" s="6" t="str">
        <f t="shared" ca="1" si="2"/>
        <v/>
      </c>
      <c r="AE22" s="6" t="str">
        <f t="shared" ca="1" si="3"/>
        <v/>
      </c>
      <c r="AF22" s="1" t="str">
        <f t="shared" ca="1" si="4"/>
        <v/>
      </c>
      <c r="AG22" s="1" t="str">
        <f t="shared" ca="1" si="5"/>
        <v/>
      </c>
      <c r="AH22" s="1" t="str">
        <f t="shared" ca="1" si="6"/>
        <v/>
      </c>
      <c r="AI22" s="1" t="str">
        <f t="shared" ca="1" si="7"/>
        <v/>
      </c>
      <c r="AJ22" s="1" t="str">
        <f t="shared" ca="1" si="8"/>
        <v/>
      </c>
      <c r="AK22" s="74" t="str">
        <f t="shared" ca="1" si="31"/>
        <v/>
      </c>
      <c r="AL22" s="74" t="str">
        <f t="shared" ca="1" si="31"/>
        <v/>
      </c>
      <c r="AM22" s="74" t="str">
        <f t="shared" ca="1" si="31"/>
        <v/>
      </c>
      <c r="AN22" s="74" t="str">
        <f t="shared" ca="1" si="31"/>
        <v/>
      </c>
      <c r="AO22" s="74" t="str">
        <f t="shared" ca="1" si="31"/>
        <v/>
      </c>
      <c r="AP22" s="76" t="str">
        <f t="shared" ca="1" si="10"/>
        <v>L</v>
      </c>
      <c r="AQ22" s="1" t="str">
        <f t="shared" ca="1" si="11"/>
        <v/>
      </c>
      <c r="AR22" s="1" t="str">
        <f t="shared" ca="1" si="12"/>
        <v/>
      </c>
      <c r="AS22" s="3" t="str">
        <f t="shared" ca="1" si="13"/>
        <v/>
      </c>
      <c r="AT22" s="3" t="str">
        <f t="shared" ca="1" si="14"/>
        <v/>
      </c>
      <c r="AU22" s="3" t="str">
        <f t="shared" ca="1" si="15"/>
        <v/>
      </c>
      <c r="AV22" s="3" t="str">
        <f t="shared" ca="1" si="16"/>
        <v/>
      </c>
      <c r="AW22" s="3" t="str">
        <f t="shared" ca="1" si="17"/>
        <v/>
      </c>
      <c r="AY22" t="str">
        <f t="shared" ca="1" si="18"/>
        <v/>
      </c>
      <c r="AZ22" t="str">
        <f t="shared" ca="1" si="19"/>
        <v/>
      </c>
      <c r="BA22" t="str">
        <f t="shared" ca="1" si="20"/>
        <v/>
      </c>
      <c r="BC22" s="1" t="str">
        <f t="shared" ca="1" si="21"/>
        <v/>
      </c>
      <c r="BD22" t="str">
        <f t="shared" ca="1" si="22"/>
        <v/>
      </c>
      <c r="BE22" t="str">
        <f t="shared" ca="1" si="23"/>
        <v/>
      </c>
    </row>
    <row r="23" spans="1:57" x14ac:dyDescent="0.35">
      <c r="A23">
        <v>20</v>
      </c>
      <c r="B23" s="3" t="str">
        <f t="shared" ca="1" si="24"/>
        <v/>
      </c>
      <c r="C23" s="3" t="str">
        <f t="shared" ca="1" si="24"/>
        <v/>
      </c>
      <c r="D23" s="1" t="str">
        <f t="shared" ca="1" si="25"/>
        <v/>
      </c>
      <c r="E23" s="1" t="str">
        <f t="shared" ca="1" si="25"/>
        <v/>
      </c>
      <c r="F23" s="1" t="str">
        <f t="shared" ca="1" si="25"/>
        <v/>
      </c>
      <c r="G23" t="str">
        <f t="shared" ca="1" si="26"/>
        <v/>
      </c>
      <c r="H23" s="3" t="str">
        <f t="shared" ca="1" si="27"/>
        <v/>
      </c>
      <c r="I23" s="1" t="str">
        <f t="shared" ca="1" si="28"/>
        <v/>
      </c>
      <c r="J23" s="1" t="str">
        <f t="shared" ca="1" si="28"/>
        <v/>
      </c>
      <c r="K23" s="1" t="str">
        <f t="shared" ca="1" si="28"/>
        <v/>
      </c>
      <c r="L23" s="1" t="str">
        <f t="shared" ca="1" si="28"/>
        <v/>
      </c>
      <c r="M23" s="1" t="str">
        <f t="shared" ca="1" si="28"/>
        <v/>
      </c>
      <c r="N23" s="1" t="str">
        <f t="shared" ca="1" si="28"/>
        <v/>
      </c>
      <c r="O23" s="1" t="str">
        <f t="shared" ca="1" si="28"/>
        <v/>
      </c>
      <c r="P23" s="1" t="str">
        <f t="shared" ca="1" si="28"/>
        <v/>
      </c>
      <c r="Q23" s="1" t="str">
        <f t="shared" ca="1" si="28"/>
        <v/>
      </c>
      <c r="R23" s="74"/>
      <c r="S23" s="74">
        <v>0</v>
      </c>
      <c r="T23" s="3">
        <f t="shared" si="29"/>
        <v>1</v>
      </c>
      <c r="U23" s="74"/>
      <c r="V23" s="74">
        <v>0</v>
      </c>
      <c r="W23" s="3">
        <f t="shared" si="32"/>
        <v>2</v>
      </c>
      <c r="X23" s="74"/>
      <c r="Y23" s="74">
        <v>0</v>
      </c>
      <c r="Z23" s="3">
        <f t="shared" si="30"/>
        <v>3</v>
      </c>
      <c r="AA23" s="3">
        <f t="shared" si="1"/>
        <v>0</v>
      </c>
      <c r="AB23" s="3"/>
      <c r="AC23" s="3">
        <f t="shared" si="33"/>
        <v>0</v>
      </c>
      <c r="AD23" s="6" t="str">
        <f t="shared" ca="1" si="2"/>
        <v/>
      </c>
      <c r="AE23" s="6" t="str">
        <f t="shared" ca="1" si="3"/>
        <v/>
      </c>
      <c r="AF23" s="1" t="str">
        <f t="shared" ca="1" si="4"/>
        <v/>
      </c>
      <c r="AG23" s="1" t="str">
        <f t="shared" ca="1" si="5"/>
        <v/>
      </c>
      <c r="AH23" s="1" t="str">
        <f t="shared" ca="1" si="6"/>
        <v/>
      </c>
      <c r="AI23" s="1" t="str">
        <f t="shared" ca="1" si="7"/>
        <v/>
      </c>
      <c r="AJ23" s="1" t="str">
        <f t="shared" ca="1" si="8"/>
        <v/>
      </c>
      <c r="AK23" s="74" t="str">
        <f t="shared" ca="1" si="31"/>
        <v/>
      </c>
      <c r="AL23" s="74" t="str">
        <f t="shared" ca="1" si="31"/>
        <v/>
      </c>
      <c r="AM23" s="74" t="str">
        <f t="shared" ca="1" si="31"/>
        <v/>
      </c>
      <c r="AN23" s="74" t="str">
        <f t="shared" ca="1" si="31"/>
        <v/>
      </c>
      <c r="AO23" s="74" t="str">
        <f t="shared" ca="1" si="31"/>
        <v/>
      </c>
      <c r="AP23" s="76" t="str">
        <f t="shared" ca="1" si="10"/>
        <v>M</v>
      </c>
      <c r="AQ23" s="1" t="str">
        <f t="shared" ca="1" si="11"/>
        <v/>
      </c>
      <c r="AR23" s="1" t="str">
        <f t="shared" ca="1" si="12"/>
        <v/>
      </c>
      <c r="AS23" s="3" t="str">
        <f t="shared" ca="1" si="13"/>
        <v/>
      </c>
      <c r="AT23" s="3" t="str">
        <f t="shared" ca="1" si="14"/>
        <v/>
      </c>
      <c r="AU23" s="3" t="str">
        <f t="shared" ca="1" si="15"/>
        <v/>
      </c>
      <c r="AV23" s="3" t="str">
        <f t="shared" ca="1" si="16"/>
        <v/>
      </c>
      <c r="AW23" s="3" t="str">
        <f t="shared" ca="1" si="17"/>
        <v/>
      </c>
      <c r="AY23" t="str">
        <f t="shared" ca="1" si="18"/>
        <v/>
      </c>
      <c r="AZ23" t="str">
        <f t="shared" ca="1" si="19"/>
        <v/>
      </c>
      <c r="BA23" t="str">
        <f t="shared" ca="1" si="20"/>
        <v/>
      </c>
      <c r="BC23" s="1" t="str">
        <f t="shared" ca="1" si="21"/>
        <v/>
      </c>
      <c r="BD23" t="str">
        <f t="shared" ca="1" si="22"/>
        <v/>
      </c>
      <c r="BE23" t="str">
        <f t="shared" ca="1" si="23"/>
        <v/>
      </c>
    </row>
    <row r="24" spans="1:57" x14ac:dyDescent="0.35">
      <c r="A24">
        <v>21</v>
      </c>
      <c r="B24" s="3" t="str">
        <f t="shared" ca="1" si="24"/>
        <v/>
      </c>
      <c r="C24" s="3" t="str">
        <f t="shared" ca="1" si="24"/>
        <v/>
      </c>
      <c r="D24" s="1" t="str">
        <f t="shared" ca="1" si="25"/>
        <v/>
      </c>
      <c r="E24" s="1" t="str">
        <f t="shared" ca="1" si="25"/>
        <v/>
      </c>
      <c r="F24" s="1" t="str">
        <f t="shared" ca="1" si="25"/>
        <v/>
      </c>
      <c r="G24" t="str">
        <f t="shared" ca="1" si="26"/>
        <v/>
      </c>
      <c r="H24" s="3" t="str">
        <f t="shared" ca="1" si="27"/>
        <v/>
      </c>
      <c r="I24" s="1" t="str">
        <f t="shared" ca="1" si="28"/>
        <v/>
      </c>
      <c r="J24" s="1" t="str">
        <f t="shared" ca="1" si="28"/>
        <v/>
      </c>
      <c r="K24" s="1" t="str">
        <f t="shared" ca="1" si="28"/>
        <v/>
      </c>
      <c r="L24" s="1" t="str">
        <f t="shared" ca="1" si="28"/>
        <v/>
      </c>
      <c r="M24" s="1" t="str">
        <f t="shared" ca="1" si="28"/>
        <v/>
      </c>
      <c r="N24" s="1" t="str">
        <f t="shared" ca="1" si="28"/>
        <v/>
      </c>
      <c r="O24" s="1" t="str">
        <f t="shared" ca="1" si="28"/>
        <v/>
      </c>
      <c r="P24" s="1" t="str">
        <f t="shared" ca="1" si="28"/>
        <v/>
      </c>
      <c r="Q24" s="1" t="str">
        <f t="shared" ca="1" si="28"/>
        <v/>
      </c>
      <c r="R24" s="74"/>
      <c r="S24" s="74">
        <v>0</v>
      </c>
      <c r="T24" s="3">
        <f t="shared" si="29"/>
        <v>1</v>
      </c>
      <c r="U24" s="74"/>
      <c r="V24" s="74">
        <v>0</v>
      </c>
      <c r="W24" s="3">
        <f t="shared" si="32"/>
        <v>2</v>
      </c>
      <c r="X24" s="74"/>
      <c r="Y24" s="74">
        <v>0</v>
      </c>
      <c r="Z24" s="3">
        <f t="shared" si="30"/>
        <v>3</v>
      </c>
      <c r="AA24" s="3">
        <f t="shared" si="1"/>
        <v>0</v>
      </c>
      <c r="AB24" s="3"/>
      <c r="AC24" s="3">
        <f t="shared" si="33"/>
        <v>0</v>
      </c>
      <c r="AD24" s="6" t="str">
        <f t="shared" ca="1" si="2"/>
        <v/>
      </c>
      <c r="AE24" s="6" t="str">
        <f t="shared" ca="1" si="3"/>
        <v/>
      </c>
      <c r="AF24" s="1" t="str">
        <f t="shared" ca="1" si="4"/>
        <v/>
      </c>
      <c r="AG24" s="1" t="str">
        <f t="shared" ca="1" si="5"/>
        <v/>
      </c>
      <c r="AH24" s="1" t="str">
        <f t="shared" ca="1" si="6"/>
        <v/>
      </c>
      <c r="AI24" s="1" t="str">
        <f t="shared" ca="1" si="7"/>
        <v/>
      </c>
      <c r="AJ24" s="1" t="str">
        <f t="shared" ca="1" si="8"/>
        <v/>
      </c>
      <c r="AK24" s="74" t="str">
        <f t="shared" ca="1" si="31"/>
        <v/>
      </c>
      <c r="AL24" s="74" t="str">
        <f t="shared" ca="1" si="31"/>
        <v/>
      </c>
      <c r="AM24" s="74" t="str">
        <f t="shared" ca="1" si="31"/>
        <v/>
      </c>
      <c r="AN24" s="74" t="str">
        <f t="shared" ca="1" si="31"/>
        <v/>
      </c>
      <c r="AO24" s="74" t="str">
        <f t="shared" ca="1" si="31"/>
        <v/>
      </c>
      <c r="AP24" s="76" t="str">
        <f t="shared" ca="1" si="10"/>
        <v>M</v>
      </c>
      <c r="AQ24" s="1" t="str">
        <f t="shared" ca="1" si="11"/>
        <v/>
      </c>
      <c r="AR24" s="1" t="str">
        <f t="shared" ca="1" si="12"/>
        <v/>
      </c>
      <c r="AS24" s="3" t="str">
        <f t="shared" ca="1" si="13"/>
        <v/>
      </c>
      <c r="AT24" s="3" t="str">
        <f t="shared" ca="1" si="14"/>
        <v/>
      </c>
      <c r="AU24" s="3" t="str">
        <f t="shared" ca="1" si="15"/>
        <v/>
      </c>
      <c r="AV24" s="3" t="str">
        <f t="shared" ca="1" si="16"/>
        <v/>
      </c>
      <c r="AW24" s="3" t="str">
        <f t="shared" ca="1" si="17"/>
        <v/>
      </c>
      <c r="AY24" t="str">
        <f t="shared" ca="1" si="18"/>
        <v/>
      </c>
      <c r="AZ24" t="str">
        <f t="shared" ca="1" si="19"/>
        <v/>
      </c>
      <c r="BA24" t="str">
        <f t="shared" ca="1" si="20"/>
        <v/>
      </c>
      <c r="BC24" s="1" t="str">
        <f t="shared" ca="1" si="21"/>
        <v/>
      </c>
      <c r="BD24" t="str">
        <f t="shared" ca="1" si="22"/>
        <v/>
      </c>
      <c r="BE24" t="str">
        <f t="shared" ca="1" si="23"/>
        <v/>
      </c>
    </row>
    <row r="25" spans="1:57" x14ac:dyDescent="0.35">
      <c r="A25">
        <v>22</v>
      </c>
      <c r="B25" s="3" t="str">
        <f t="shared" ca="1" si="24"/>
        <v/>
      </c>
      <c r="C25" s="3" t="str">
        <f t="shared" ca="1" si="24"/>
        <v/>
      </c>
      <c r="D25" s="1" t="str">
        <f t="shared" ca="1" si="25"/>
        <v/>
      </c>
      <c r="E25" s="1" t="str">
        <f t="shared" ca="1" si="25"/>
        <v/>
      </c>
      <c r="F25" s="1" t="str">
        <f t="shared" ca="1" si="25"/>
        <v/>
      </c>
      <c r="G25" t="str">
        <f t="shared" ca="1" si="26"/>
        <v/>
      </c>
      <c r="H25" s="3" t="str">
        <f t="shared" ca="1" si="27"/>
        <v/>
      </c>
      <c r="I25" s="1" t="str">
        <f t="shared" ca="1" si="28"/>
        <v/>
      </c>
      <c r="J25" s="1" t="str">
        <f t="shared" ca="1" si="28"/>
        <v/>
      </c>
      <c r="K25" s="1" t="str">
        <f t="shared" ca="1" si="28"/>
        <v/>
      </c>
      <c r="L25" s="1" t="str">
        <f t="shared" ca="1" si="28"/>
        <v/>
      </c>
      <c r="M25" s="1" t="str">
        <f t="shared" ca="1" si="28"/>
        <v/>
      </c>
      <c r="N25" s="1" t="str">
        <f t="shared" ca="1" si="28"/>
        <v/>
      </c>
      <c r="O25" s="1" t="str">
        <f t="shared" ca="1" si="28"/>
        <v/>
      </c>
      <c r="P25" s="1" t="str">
        <f t="shared" ca="1" si="28"/>
        <v/>
      </c>
      <c r="Q25" s="1" t="str">
        <f t="shared" ca="1" si="28"/>
        <v/>
      </c>
      <c r="R25" s="74"/>
      <c r="S25" s="74">
        <v>0</v>
      </c>
      <c r="T25" s="3">
        <f t="shared" si="29"/>
        <v>1</v>
      </c>
      <c r="U25" s="74"/>
      <c r="V25" s="74">
        <v>0</v>
      </c>
      <c r="W25" s="3">
        <f t="shared" si="32"/>
        <v>2</v>
      </c>
      <c r="X25" s="74"/>
      <c r="Y25" s="74">
        <v>0</v>
      </c>
      <c r="Z25" s="3">
        <f t="shared" si="30"/>
        <v>3</v>
      </c>
      <c r="AA25" s="3">
        <f t="shared" si="1"/>
        <v>0</v>
      </c>
      <c r="AB25" s="3"/>
      <c r="AC25" s="3">
        <f t="shared" si="33"/>
        <v>0</v>
      </c>
      <c r="AD25" s="6" t="str">
        <f t="shared" ca="1" si="2"/>
        <v/>
      </c>
      <c r="AE25" s="6" t="str">
        <f t="shared" ca="1" si="3"/>
        <v/>
      </c>
      <c r="AF25" s="1" t="str">
        <f t="shared" ca="1" si="4"/>
        <v/>
      </c>
      <c r="AG25" s="1" t="str">
        <f t="shared" ca="1" si="5"/>
        <v/>
      </c>
      <c r="AH25" s="1" t="str">
        <f t="shared" ca="1" si="6"/>
        <v/>
      </c>
      <c r="AI25" s="1" t="str">
        <f t="shared" ca="1" si="7"/>
        <v/>
      </c>
      <c r="AJ25" s="1" t="str">
        <f t="shared" ca="1" si="8"/>
        <v/>
      </c>
      <c r="AK25" s="74" t="str">
        <f t="shared" ca="1" si="31"/>
        <v/>
      </c>
      <c r="AL25" s="74" t="str">
        <f t="shared" ca="1" si="31"/>
        <v/>
      </c>
      <c r="AM25" s="74" t="str">
        <f t="shared" ca="1" si="31"/>
        <v/>
      </c>
      <c r="AN25" s="74" t="str">
        <f t="shared" ca="1" si="31"/>
        <v/>
      </c>
      <c r="AO25" s="74" t="str">
        <f t="shared" ca="1" si="31"/>
        <v/>
      </c>
      <c r="AP25" s="76" t="str">
        <f t="shared" ca="1" si="10"/>
        <v>J</v>
      </c>
      <c r="AQ25" s="1" t="str">
        <f t="shared" ca="1" si="11"/>
        <v/>
      </c>
      <c r="AR25" s="1" t="str">
        <f t="shared" ca="1" si="12"/>
        <v/>
      </c>
      <c r="AS25" s="3" t="str">
        <f t="shared" ca="1" si="13"/>
        <v/>
      </c>
      <c r="AT25" s="3" t="str">
        <f t="shared" ca="1" si="14"/>
        <v/>
      </c>
      <c r="AU25" s="3" t="str">
        <f t="shared" ca="1" si="15"/>
        <v/>
      </c>
      <c r="AV25" s="3" t="str">
        <f t="shared" ca="1" si="16"/>
        <v/>
      </c>
      <c r="AW25" s="3" t="str">
        <f t="shared" ca="1" si="17"/>
        <v/>
      </c>
      <c r="AY25" t="str">
        <f t="shared" ca="1" si="18"/>
        <v/>
      </c>
      <c r="AZ25" t="str">
        <f t="shared" ca="1" si="19"/>
        <v/>
      </c>
      <c r="BA25" t="str">
        <f t="shared" ca="1" si="20"/>
        <v/>
      </c>
      <c r="BC25" s="1" t="str">
        <f t="shared" ca="1" si="21"/>
        <v/>
      </c>
      <c r="BD25" t="str">
        <f t="shared" ca="1" si="22"/>
        <v/>
      </c>
      <c r="BE25" t="str">
        <f t="shared" ca="1" si="23"/>
        <v/>
      </c>
    </row>
    <row r="26" spans="1:57" x14ac:dyDescent="0.35">
      <c r="A26">
        <v>23</v>
      </c>
      <c r="B26" s="3" t="str">
        <f t="shared" ca="1" si="24"/>
        <v/>
      </c>
      <c r="C26" s="3" t="str">
        <f t="shared" ca="1" si="24"/>
        <v/>
      </c>
      <c r="D26" s="1" t="str">
        <f t="shared" ca="1" si="25"/>
        <v/>
      </c>
      <c r="E26" s="1" t="str">
        <f t="shared" ca="1" si="25"/>
        <v/>
      </c>
      <c r="F26" s="1" t="str">
        <f t="shared" ca="1" si="25"/>
        <v/>
      </c>
      <c r="G26" t="str">
        <f t="shared" ca="1" si="26"/>
        <v/>
      </c>
      <c r="H26" s="3" t="str">
        <f t="shared" ca="1" si="27"/>
        <v/>
      </c>
      <c r="I26" s="1" t="str">
        <f t="shared" ca="1" si="28"/>
        <v/>
      </c>
      <c r="J26" s="1" t="str">
        <f t="shared" ca="1" si="28"/>
        <v/>
      </c>
      <c r="K26" s="1" t="str">
        <f t="shared" ca="1" si="28"/>
        <v/>
      </c>
      <c r="L26" s="1" t="str">
        <f t="shared" ca="1" si="28"/>
        <v/>
      </c>
      <c r="M26" s="1" t="str">
        <f t="shared" ca="1" si="28"/>
        <v/>
      </c>
      <c r="N26" s="1" t="str">
        <f t="shared" ca="1" si="28"/>
        <v/>
      </c>
      <c r="O26" s="1" t="str">
        <f t="shared" ca="1" si="28"/>
        <v/>
      </c>
      <c r="P26" s="1" t="str">
        <f t="shared" ca="1" si="28"/>
        <v/>
      </c>
      <c r="Q26" s="1" t="str">
        <f t="shared" ca="1" si="28"/>
        <v/>
      </c>
      <c r="R26" s="74"/>
      <c r="S26" s="74">
        <v>0</v>
      </c>
      <c r="T26" s="3">
        <f t="shared" si="29"/>
        <v>1</v>
      </c>
      <c r="U26" s="74"/>
      <c r="V26" s="74">
        <v>0</v>
      </c>
      <c r="W26" s="3">
        <f t="shared" si="32"/>
        <v>2</v>
      </c>
      <c r="X26" s="74"/>
      <c r="Y26" s="74">
        <v>0</v>
      </c>
      <c r="Z26" s="3">
        <f t="shared" si="30"/>
        <v>3</v>
      </c>
      <c r="AA26" s="3">
        <f t="shared" si="1"/>
        <v>0</v>
      </c>
      <c r="AB26" s="3"/>
      <c r="AC26" s="3">
        <f t="shared" si="33"/>
        <v>0</v>
      </c>
      <c r="AD26" s="6" t="str">
        <f t="shared" ca="1" si="2"/>
        <v/>
      </c>
      <c r="AE26" s="6" t="str">
        <f t="shared" ca="1" si="3"/>
        <v/>
      </c>
      <c r="AF26" s="1" t="str">
        <f t="shared" ca="1" si="4"/>
        <v/>
      </c>
      <c r="AG26" s="1" t="str">
        <f t="shared" ca="1" si="5"/>
        <v/>
      </c>
      <c r="AH26" s="1" t="str">
        <f t="shared" ca="1" si="6"/>
        <v/>
      </c>
      <c r="AI26" s="1" t="str">
        <f t="shared" ca="1" si="7"/>
        <v/>
      </c>
      <c r="AJ26" s="1" t="str">
        <f t="shared" ca="1" si="8"/>
        <v/>
      </c>
      <c r="AK26" s="74" t="str">
        <f t="shared" ca="1" si="31"/>
        <v/>
      </c>
      <c r="AL26" s="74" t="str">
        <f t="shared" ca="1" si="31"/>
        <v/>
      </c>
      <c r="AM26" s="74" t="str">
        <f t="shared" ca="1" si="31"/>
        <v/>
      </c>
      <c r="AN26" s="74" t="str">
        <f t="shared" ca="1" si="31"/>
        <v/>
      </c>
      <c r="AO26" s="74" t="str">
        <f t="shared" ca="1" si="31"/>
        <v/>
      </c>
      <c r="AP26" s="76" t="str">
        <f t="shared" ca="1" si="10"/>
        <v>V</v>
      </c>
      <c r="AQ26" s="1" t="str">
        <f t="shared" ca="1" si="11"/>
        <v/>
      </c>
      <c r="AR26" s="1" t="str">
        <f t="shared" ca="1" si="12"/>
        <v/>
      </c>
      <c r="AS26" s="3" t="str">
        <f t="shared" ca="1" si="13"/>
        <v/>
      </c>
      <c r="AT26" s="3" t="str">
        <f t="shared" ca="1" si="14"/>
        <v/>
      </c>
      <c r="AU26" s="3" t="str">
        <f t="shared" ca="1" si="15"/>
        <v/>
      </c>
      <c r="AV26" s="3" t="str">
        <f t="shared" ca="1" si="16"/>
        <v/>
      </c>
      <c r="AW26" s="3" t="str">
        <f t="shared" ca="1" si="17"/>
        <v/>
      </c>
      <c r="AY26" t="str">
        <f t="shared" ca="1" si="18"/>
        <v/>
      </c>
      <c r="AZ26" t="str">
        <f t="shared" ca="1" si="19"/>
        <v/>
      </c>
      <c r="BA26" t="str">
        <f t="shared" ca="1" si="20"/>
        <v/>
      </c>
      <c r="BC26" s="1" t="str">
        <f t="shared" ca="1" si="21"/>
        <v/>
      </c>
      <c r="BD26" t="str">
        <f t="shared" ca="1" si="22"/>
        <v/>
      </c>
      <c r="BE26" t="str">
        <f t="shared" ca="1" si="23"/>
        <v/>
      </c>
    </row>
    <row r="27" spans="1:57" x14ac:dyDescent="0.35">
      <c r="A27">
        <v>24</v>
      </c>
      <c r="B27" s="3" t="str">
        <f t="shared" ca="1" si="24"/>
        <v/>
      </c>
      <c r="C27" s="3" t="str">
        <f t="shared" ca="1" si="24"/>
        <v/>
      </c>
      <c r="D27" s="1" t="str">
        <f t="shared" ca="1" si="25"/>
        <v/>
      </c>
      <c r="E27" s="1" t="str">
        <f t="shared" ca="1" si="25"/>
        <v/>
      </c>
      <c r="F27" s="1" t="str">
        <f t="shared" ca="1" si="25"/>
        <v/>
      </c>
      <c r="G27" t="str">
        <f t="shared" ca="1" si="26"/>
        <v/>
      </c>
      <c r="H27" s="3" t="str">
        <f t="shared" ca="1" si="27"/>
        <v/>
      </c>
      <c r="I27" s="1" t="str">
        <f t="shared" ca="1" si="28"/>
        <v/>
      </c>
      <c r="J27" s="1" t="str">
        <f t="shared" ca="1" si="28"/>
        <v/>
      </c>
      <c r="K27" s="1" t="str">
        <f t="shared" ca="1" si="28"/>
        <v/>
      </c>
      <c r="L27" s="1" t="str">
        <f t="shared" ca="1" si="28"/>
        <v/>
      </c>
      <c r="M27" s="1" t="str">
        <f t="shared" ca="1" si="28"/>
        <v/>
      </c>
      <c r="N27" s="1" t="str">
        <f t="shared" ca="1" si="28"/>
        <v/>
      </c>
      <c r="O27" s="1" t="str">
        <f t="shared" ca="1" si="28"/>
        <v/>
      </c>
      <c r="P27" s="1" t="str">
        <f t="shared" ca="1" si="28"/>
        <v/>
      </c>
      <c r="Q27" s="1" t="str">
        <f t="shared" ca="1" si="28"/>
        <v/>
      </c>
      <c r="R27" s="74"/>
      <c r="S27" s="74">
        <v>0</v>
      </c>
      <c r="T27" s="3">
        <f t="shared" si="29"/>
        <v>1</v>
      </c>
      <c r="U27" s="74"/>
      <c r="V27" s="74">
        <v>0</v>
      </c>
      <c r="W27" s="3">
        <f t="shared" si="32"/>
        <v>2</v>
      </c>
      <c r="X27" s="74"/>
      <c r="Y27" s="74">
        <v>0</v>
      </c>
      <c r="Z27" s="3">
        <f t="shared" si="30"/>
        <v>3</v>
      </c>
      <c r="AA27" s="3">
        <f>S27+V27+Y27</f>
        <v>0</v>
      </c>
      <c r="AB27" s="3"/>
      <c r="AC27" s="3">
        <f t="shared" si="33"/>
        <v>0</v>
      </c>
      <c r="AD27" s="6" t="str">
        <f t="shared" ca="1" si="2"/>
        <v/>
      </c>
      <c r="AE27" s="6" t="str">
        <f t="shared" ca="1" si="3"/>
        <v/>
      </c>
      <c r="AF27" s="1" t="str">
        <f t="shared" ca="1" si="4"/>
        <v/>
      </c>
      <c r="AG27" s="1" t="str">
        <f t="shared" ca="1" si="5"/>
        <v/>
      </c>
      <c r="AH27" s="1" t="str">
        <f t="shared" ca="1" si="6"/>
        <v/>
      </c>
      <c r="AI27" s="1" t="str">
        <f t="shared" ca="1" si="7"/>
        <v/>
      </c>
      <c r="AJ27" s="1" t="str">
        <f t="shared" ca="1" si="8"/>
        <v/>
      </c>
      <c r="AK27" s="74" t="str">
        <f t="shared" ca="1" si="31"/>
        <v/>
      </c>
      <c r="AL27" s="74" t="str">
        <f t="shared" ca="1" si="31"/>
        <v/>
      </c>
      <c r="AM27" s="74" t="str">
        <f t="shared" ca="1" si="31"/>
        <v/>
      </c>
      <c r="AN27" s="74" t="str">
        <f t="shared" ca="1" si="31"/>
        <v/>
      </c>
      <c r="AO27" s="74" t="str">
        <f t="shared" ca="1" si="31"/>
        <v/>
      </c>
      <c r="AP27" s="76" t="str">
        <f t="shared" ca="1" si="10"/>
        <v>S</v>
      </c>
      <c r="AQ27" s="1" t="str">
        <f t="shared" ca="1" si="11"/>
        <v/>
      </c>
      <c r="AR27" s="1" t="str">
        <f t="shared" ca="1" si="12"/>
        <v/>
      </c>
      <c r="AS27" s="3" t="str">
        <f t="shared" ca="1" si="13"/>
        <v/>
      </c>
      <c r="AT27" s="3" t="str">
        <f t="shared" ca="1" si="14"/>
        <v/>
      </c>
      <c r="AU27" s="3" t="str">
        <f t="shared" ca="1" si="15"/>
        <v/>
      </c>
      <c r="AV27" s="3" t="str">
        <f t="shared" ca="1" si="16"/>
        <v/>
      </c>
      <c r="AW27" s="3" t="str">
        <f t="shared" ca="1" si="17"/>
        <v/>
      </c>
      <c r="AY27" t="str">
        <f t="shared" ca="1" si="18"/>
        <v/>
      </c>
      <c r="AZ27" t="str">
        <f t="shared" ca="1" si="19"/>
        <v/>
      </c>
      <c r="BA27" t="str">
        <f t="shared" ca="1" si="20"/>
        <v/>
      </c>
      <c r="BC27" s="1" t="str">
        <f t="shared" ca="1" si="21"/>
        <v/>
      </c>
      <c r="BD27" t="str">
        <f t="shared" ca="1" si="22"/>
        <v/>
      </c>
      <c r="BE27" t="str">
        <f t="shared" ca="1" si="23"/>
        <v/>
      </c>
    </row>
    <row r="28" spans="1:57" x14ac:dyDescent="0.35">
      <c r="A28">
        <v>25</v>
      </c>
      <c r="B28" s="3" t="str">
        <f t="shared" ca="1" si="24"/>
        <v/>
      </c>
      <c r="C28" s="3" t="str">
        <f t="shared" ca="1" si="24"/>
        <v/>
      </c>
      <c r="D28" s="1" t="str">
        <f t="shared" ca="1" si="25"/>
        <v/>
      </c>
      <c r="E28" s="1" t="str">
        <f t="shared" ca="1" si="25"/>
        <v/>
      </c>
      <c r="F28" s="1" t="str">
        <f t="shared" ca="1" si="25"/>
        <v/>
      </c>
      <c r="G28" t="str">
        <f t="shared" ca="1" si="26"/>
        <v/>
      </c>
      <c r="H28" s="3" t="str">
        <f t="shared" ca="1" si="27"/>
        <v/>
      </c>
      <c r="I28" s="1" t="str">
        <f t="shared" ca="1" si="28"/>
        <v/>
      </c>
      <c r="J28" s="1" t="str">
        <f t="shared" ca="1" si="28"/>
        <v/>
      </c>
      <c r="K28" s="1" t="str">
        <f t="shared" ca="1" si="28"/>
        <v/>
      </c>
      <c r="L28" s="1" t="str">
        <f t="shared" ca="1" si="28"/>
        <v/>
      </c>
      <c r="M28" s="1" t="str">
        <f t="shared" ca="1" si="28"/>
        <v/>
      </c>
      <c r="N28" s="1" t="str">
        <f t="shared" ca="1" si="28"/>
        <v/>
      </c>
      <c r="O28" s="1" t="str">
        <f t="shared" ca="1" si="28"/>
        <v/>
      </c>
      <c r="P28" s="1" t="str">
        <f t="shared" ca="1" si="28"/>
        <v/>
      </c>
      <c r="Q28" s="1" t="str">
        <f t="shared" ca="1" si="28"/>
        <v/>
      </c>
      <c r="R28" s="74"/>
      <c r="S28" s="74">
        <v>0</v>
      </c>
      <c r="T28" s="3">
        <f t="shared" si="29"/>
        <v>1</v>
      </c>
      <c r="U28" s="74"/>
      <c r="V28" s="74">
        <v>0</v>
      </c>
      <c r="W28" s="3">
        <f t="shared" si="32"/>
        <v>2</v>
      </c>
      <c r="X28" s="74"/>
      <c r="Y28" s="74">
        <v>0</v>
      </c>
      <c r="Z28" s="3">
        <f t="shared" si="30"/>
        <v>3</v>
      </c>
      <c r="AA28" s="3">
        <f t="shared" si="1"/>
        <v>0</v>
      </c>
      <c r="AB28" s="3"/>
      <c r="AC28" s="3">
        <f t="shared" si="33"/>
        <v>0</v>
      </c>
      <c r="AD28" s="6" t="str">
        <f t="shared" ca="1" si="2"/>
        <v/>
      </c>
      <c r="AE28" s="6" t="str">
        <f t="shared" ca="1" si="3"/>
        <v/>
      </c>
      <c r="AF28" s="1" t="str">
        <f t="shared" ca="1" si="4"/>
        <v/>
      </c>
      <c r="AG28" s="1" t="str">
        <f t="shared" ca="1" si="5"/>
        <v/>
      </c>
      <c r="AH28" s="1" t="str">
        <f t="shared" ca="1" si="6"/>
        <v/>
      </c>
      <c r="AI28" s="1" t="str">
        <f t="shared" ca="1" si="7"/>
        <v/>
      </c>
      <c r="AJ28" s="1" t="str">
        <f t="shared" ca="1" si="8"/>
        <v/>
      </c>
      <c r="AK28" s="74" t="str">
        <f t="shared" ca="1" si="31"/>
        <v/>
      </c>
      <c r="AL28" s="74" t="str">
        <f t="shared" ca="1" si="31"/>
        <v/>
      </c>
      <c r="AM28" s="74" t="str">
        <f t="shared" ca="1" si="31"/>
        <v/>
      </c>
      <c r="AN28" s="74" t="str">
        <f t="shared" ca="1" si="31"/>
        <v/>
      </c>
      <c r="AO28" s="74" t="str">
        <f t="shared" ca="1" si="31"/>
        <v/>
      </c>
      <c r="AP28" s="76" t="str">
        <f t="shared" ca="1" si="10"/>
        <v>D</v>
      </c>
      <c r="AQ28" s="1" t="str">
        <f t="shared" ca="1" si="11"/>
        <v/>
      </c>
      <c r="AR28" s="1" t="str">
        <f t="shared" ca="1" si="12"/>
        <v/>
      </c>
      <c r="AS28" s="3" t="str">
        <f t="shared" ca="1" si="13"/>
        <v/>
      </c>
      <c r="AT28" s="3" t="str">
        <f t="shared" ca="1" si="14"/>
        <v/>
      </c>
      <c r="AU28" s="3" t="str">
        <f t="shared" ca="1" si="15"/>
        <v/>
      </c>
      <c r="AV28" s="3" t="str">
        <f t="shared" ca="1" si="16"/>
        <v/>
      </c>
      <c r="AW28" s="3" t="str">
        <f t="shared" ca="1" si="17"/>
        <v/>
      </c>
      <c r="AY28" t="str">
        <f t="shared" ca="1" si="18"/>
        <v/>
      </c>
      <c r="AZ28" t="str">
        <f t="shared" ca="1" si="19"/>
        <v/>
      </c>
      <c r="BA28" t="str">
        <f t="shared" ca="1" si="20"/>
        <v/>
      </c>
      <c r="BC28" s="1" t="str">
        <f t="shared" ca="1" si="21"/>
        <v/>
      </c>
      <c r="BD28" t="str">
        <f t="shared" ca="1" si="22"/>
        <v/>
      </c>
      <c r="BE28" t="str">
        <f t="shared" ca="1" si="23"/>
        <v/>
      </c>
    </row>
    <row r="29" spans="1:57" x14ac:dyDescent="0.35">
      <c r="A29">
        <v>26</v>
      </c>
      <c r="B29" s="3" t="str">
        <f t="shared" ca="1" si="24"/>
        <v/>
      </c>
      <c r="C29" s="3" t="str">
        <f t="shared" ca="1" si="24"/>
        <v/>
      </c>
      <c r="D29" s="1" t="str">
        <f t="shared" ca="1" si="25"/>
        <v/>
      </c>
      <c r="E29" s="1" t="str">
        <f t="shared" ca="1" si="25"/>
        <v/>
      </c>
      <c r="F29" s="1" t="str">
        <f t="shared" ca="1" si="25"/>
        <v/>
      </c>
      <c r="G29" t="str">
        <f t="shared" ca="1" si="26"/>
        <v/>
      </c>
      <c r="H29" s="3" t="str">
        <f t="shared" ca="1" si="27"/>
        <v/>
      </c>
      <c r="I29" s="1" t="str">
        <f t="shared" ca="1" si="28"/>
        <v/>
      </c>
      <c r="J29" s="1" t="str">
        <f t="shared" ca="1" si="28"/>
        <v/>
      </c>
      <c r="K29" s="1" t="str">
        <f t="shared" ca="1" si="28"/>
        <v/>
      </c>
      <c r="L29" s="1" t="str">
        <f t="shared" ca="1" si="28"/>
        <v/>
      </c>
      <c r="M29" s="1" t="str">
        <f t="shared" ca="1" si="28"/>
        <v/>
      </c>
      <c r="N29" s="1" t="str">
        <f t="shared" ca="1" si="28"/>
        <v/>
      </c>
      <c r="O29" s="1" t="str">
        <f t="shared" ca="1" si="28"/>
        <v/>
      </c>
      <c r="P29" s="1" t="str">
        <f t="shared" ca="1" si="28"/>
        <v/>
      </c>
      <c r="Q29" s="1" t="str">
        <f t="shared" ca="1" si="28"/>
        <v/>
      </c>
      <c r="R29" s="74"/>
      <c r="S29" s="74">
        <v>0</v>
      </c>
      <c r="T29" s="3">
        <f t="shared" si="29"/>
        <v>1</v>
      </c>
      <c r="U29" s="74"/>
      <c r="V29" s="74">
        <v>0</v>
      </c>
      <c r="W29" s="3">
        <f t="shared" si="32"/>
        <v>2</v>
      </c>
      <c r="X29" s="74"/>
      <c r="Y29" s="74">
        <v>0</v>
      </c>
      <c r="Z29" s="3">
        <f t="shared" si="30"/>
        <v>3</v>
      </c>
      <c r="AA29" s="3">
        <f t="shared" si="1"/>
        <v>0</v>
      </c>
      <c r="AB29" s="3"/>
      <c r="AC29" s="3">
        <f t="shared" si="33"/>
        <v>0</v>
      </c>
      <c r="AD29" s="6" t="str">
        <f t="shared" ca="1" si="2"/>
        <v/>
      </c>
      <c r="AE29" s="6" t="str">
        <f t="shared" ca="1" si="3"/>
        <v/>
      </c>
      <c r="AF29" s="1" t="str">
        <f t="shared" ca="1" si="4"/>
        <v/>
      </c>
      <c r="AG29" s="1" t="str">
        <f t="shared" ca="1" si="5"/>
        <v/>
      </c>
      <c r="AH29" s="1" t="str">
        <f t="shared" ca="1" si="6"/>
        <v/>
      </c>
      <c r="AI29" s="1" t="str">
        <f t="shared" ca="1" si="7"/>
        <v/>
      </c>
      <c r="AJ29" s="1" t="str">
        <f t="shared" ca="1" si="8"/>
        <v/>
      </c>
      <c r="AK29" s="74" t="str">
        <f t="shared" ca="1" si="31"/>
        <v/>
      </c>
      <c r="AL29" s="74" t="str">
        <f t="shared" ca="1" si="31"/>
        <v/>
      </c>
      <c r="AM29" s="74" t="str">
        <f t="shared" ca="1" si="31"/>
        <v/>
      </c>
      <c r="AN29" s="74" t="str">
        <f t="shared" ca="1" si="31"/>
        <v/>
      </c>
      <c r="AO29" s="74" t="str">
        <f t="shared" ca="1" si="31"/>
        <v/>
      </c>
      <c r="AP29" s="76" t="str">
        <f t="shared" ca="1" si="10"/>
        <v>L</v>
      </c>
      <c r="AQ29" s="1" t="str">
        <f t="shared" ca="1" si="11"/>
        <v/>
      </c>
      <c r="AR29" s="1" t="str">
        <f t="shared" ca="1" si="12"/>
        <v/>
      </c>
      <c r="AS29" s="3" t="str">
        <f t="shared" ca="1" si="13"/>
        <v/>
      </c>
      <c r="AT29" s="3" t="str">
        <f t="shared" ca="1" si="14"/>
        <v/>
      </c>
      <c r="AU29" s="3" t="str">
        <f t="shared" ca="1" si="15"/>
        <v/>
      </c>
      <c r="AV29" s="3" t="str">
        <f t="shared" ca="1" si="16"/>
        <v/>
      </c>
      <c r="AW29" s="3" t="str">
        <f t="shared" ca="1" si="17"/>
        <v/>
      </c>
      <c r="AY29" t="str">
        <f t="shared" ca="1" si="18"/>
        <v/>
      </c>
      <c r="AZ29" t="str">
        <f t="shared" ca="1" si="19"/>
        <v/>
      </c>
      <c r="BA29" t="str">
        <f t="shared" ca="1" si="20"/>
        <v/>
      </c>
      <c r="BC29" s="1" t="str">
        <f t="shared" ca="1" si="21"/>
        <v/>
      </c>
      <c r="BD29" t="str">
        <f t="shared" ca="1" si="22"/>
        <v/>
      </c>
      <c r="BE29" t="str">
        <f t="shared" ca="1" si="23"/>
        <v/>
      </c>
    </row>
    <row r="30" spans="1:57" x14ac:dyDescent="0.35">
      <c r="A30">
        <v>27</v>
      </c>
      <c r="B30" s="3" t="str">
        <f t="shared" ca="1" si="24"/>
        <v/>
      </c>
      <c r="C30" s="3" t="str">
        <f t="shared" ca="1" si="24"/>
        <v/>
      </c>
      <c r="D30" s="1" t="str">
        <f t="shared" ca="1" si="25"/>
        <v/>
      </c>
      <c r="E30" s="1" t="str">
        <f t="shared" ca="1" si="25"/>
        <v/>
      </c>
      <c r="F30" s="1" t="str">
        <f t="shared" ca="1" si="25"/>
        <v/>
      </c>
      <c r="G30" t="str">
        <f t="shared" ca="1" si="26"/>
        <v/>
      </c>
      <c r="H30" s="3" t="str">
        <f t="shared" ca="1" si="27"/>
        <v/>
      </c>
      <c r="I30" s="1" t="str">
        <f t="shared" ca="1" si="28"/>
        <v/>
      </c>
      <c r="J30" s="1" t="str">
        <f t="shared" ca="1" si="28"/>
        <v/>
      </c>
      <c r="K30" s="1" t="str">
        <f t="shared" ca="1" si="28"/>
        <v/>
      </c>
      <c r="L30" s="1" t="str">
        <f t="shared" ca="1" si="28"/>
        <v/>
      </c>
      <c r="M30" s="1" t="str">
        <f t="shared" ca="1" si="28"/>
        <v/>
      </c>
      <c r="N30" s="1" t="str">
        <f t="shared" ca="1" si="28"/>
        <v/>
      </c>
      <c r="O30" s="1" t="str">
        <f t="shared" ca="1" si="28"/>
        <v/>
      </c>
      <c r="P30" s="1" t="str">
        <f t="shared" ca="1" si="28"/>
        <v/>
      </c>
      <c r="Q30" s="1" t="str">
        <f t="shared" ca="1" si="28"/>
        <v/>
      </c>
      <c r="R30" s="74"/>
      <c r="S30" s="74">
        <v>0</v>
      </c>
      <c r="T30" s="3">
        <f t="shared" si="29"/>
        <v>1</v>
      </c>
      <c r="U30" s="74"/>
      <c r="V30" s="74">
        <v>0</v>
      </c>
      <c r="W30" s="3">
        <f t="shared" si="32"/>
        <v>2</v>
      </c>
      <c r="X30" s="74"/>
      <c r="Y30" s="74">
        <v>0</v>
      </c>
      <c r="Z30" s="3">
        <f t="shared" si="30"/>
        <v>3</v>
      </c>
      <c r="AA30" s="3">
        <f t="shared" si="1"/>
        <v>0</v>
      </c>
      <c r="AB30" s="3"/>
      <c r="AC30" s="3">
        <f>AC29+AA30-AB30</f>
        <v>0</v>
      </c>
      <c r="AD30" s="6" t="str">
        <f t="shared" ca="1" si="2"/>
        <v/>
      </c>
      <c r="AE30" s="6" t="str">
        <f t="shared" ca="1" si="3"/>
        <v/>
      </c>
      <c r="AF30" s="1" t="str">
        <f t="shared" ca="1" si="4"/>
        <v/>
      </c>
      <c r="AG30" s="1" t="str">
        <f t="shared" ca="1" si="5"/>
        <v/>
      </c>
      <c r="AH30" s="1" t="str">
        <f t="shared" ca="1" si="6"/>
        <v/>
      </c>
      <c r="AI30" s="1" t="str">
        <f t="shared" ca="1" si="7"/>
        <v/>
      </c>
      <c r="AJ30" s="1" t="str">
        <f t="shared" ca="1" si="8"/>
        <v/>
      </c>
      <c r="AK30" s="74" t="str">
        <f t="shared" ca="1" si="31"/>
        <v/>
      </c>
      <c r="AL30" s="74" t="str">
        <f t="shared" ca="1" si="31"/>
        <v/>
      </c>
      <c r="AM30" s="74" t="str">
        <f t="shared" ca="1" si="31"/>
        <v/>
      </c>
      <c r="AN30" s="74" t="str">
        <f t="shared" ca="1" si="31"/>
        <v/>
      </c>
      <c r="AO30" s="74" t="str">
        <f t="shared" ca="1" si="31"/>
        <v/>
      </c>
      <c r="AP30" s="76" t="str">
        <f t="shared" ca="1" si="10"/>
        <v>M</v>
      </c>
      <c r="AQ30" s="1" t="str">
        <f t="shared" ca="1" si="11"/>
        <v/>
      </c>
      <c r="AR30" s="1" t="str">
        <f t="shared" ca="1" si="12"/>
        <v/>
      </c>
      <c r="AS30" s="3" t="str">
        <f t="shared" ca="1" si="13"/>
        <v/>
      </c>
      <c r="AT30" s="3" t="str">
        <f t="shared" ca="1" si="14"/>
        <v/>
      </c>
      <c r="AU30" s="3" t="str">
        <f t="shared" ca="1" si="15"/>
        <v/>
      </c>
      <c r="AV30" s="3" t="str">
        <f t="shared" ca="1" si="16"/>
        <v/>
      </c>
      <c r="AW30" s="3" t="str">
        <f t="shared" ca="1" si="17"/>
        <v/>
      </c>
      <c r="AY30" t="str">
        <f t="shared" ca="1" si="18"/>
        <v/>
      </c>
      <c r="AZ30" t="str">
        <f t="shared" ca="1" si="19"/>
        <v/>
      </c>
      <c r="BA30" t="str">
        <f t="shared" ca="1" si="20"/>
        <v/>
      </c>
      <c r="BC30" s="1" t="str">
        <f t="shared" ca="1" si="21"/>
        <v/>
      </c>
      <c r="BD30" t="str">
        <f t="shared" ca="1" si="22"/>
        <v/>
      </c>
      <c r="BE30" t="str">
        <f t="shared" ca="1" si="23"/>
        <v/>
      </c>
    </row>
    <row r="31" spans="1:57" x14ac:dyDescent="0.35">
      <c r="A31">
        <v>28</v>
      </c>
      <c r="B31" s="3" t="str">
        <f t="shared" ca="1" si="24"/>
        <v/>
      </c>
      <c r="C31" s="3" t="str">
        <f t="shared" ca="1" si="24"/>
        <v/>
      </c>
      <c r="D31" s="1" t="str">
        <f t="shared" ca="1" si="25"/>
        <v/>
      </c>
      <c r="E31" s="1" t="str">
        <f t="shared" ca="1" si="25"/>
        <v/>
      </c>
      <c r="F31" s="1" t="str">
        <f t="shared" ca="1" si="25"/>
        <v/>
      </c>
      <c r="G31" t="str">
        <f t="shared" ca="1" si="26"/>
        <v/>
      </c>
      <c r="H31" s="3" t="str">
        <f t="shared" ca="1" si="27"/>
        <v/>
      </c>
      <c r="I31" s="1" t="str">
        <f t="shared" ca="1" si="28"/>
        <v/>
      </c>
      <c r="J31" s="1" t="str">
        <f t="shared" ca="1" si="28"/>
        <v/>
      </c>
      <c r="K31" s="1" t="str">
        <f t="shared" ca="1" si="28"/>
        <v/>
      </c>
      <c r="L31" s="1" t="str">
        <f t="shared" ca="1" si="28"/>
        <v/>
      </c>
      <c r="M31" s="1" t="str">
        <f t="shared" ca="1" si="28"/>
        <v/>
      </c>
      <c r="N31" s="1" t="str">
        <f t="shared" ca="1" si="28"/>
        <v/>
      </c>
      <c r="O31" s="1" t="str">
        <f t="shared" ca="1" si="28"/>
        <v/>
      </c>
      <c r="P31" s="1" t="str">
        <f t="shared" ca="1" si="28"/>
        <v/>
      </c>
      <c r="Q31" s="1" t="str">
        <f t="shared" ca="1" si="28"/>
        <v/>
      </c>
      <c r="R31" s="74"/>
      <c r="S31" s="74">
        <v>0</v>
      </c>
      <c r="T31" s="3">
        <f t="shared" si="29"/>
        <v>1</v>
      </c>
      <c r="U31" s="74"/>
      <c r="V31" s="74">
        <v>0</v>
      </c>
      <c r="W31" s="3">
        <f t="shared" si="32"/>
        <v>2</v>
      </c>
      <c r="X31" s="74"/>
      <c r="Y31" s="74">
        <v>0</v>
      </c>
      <c r="Z31" s="3">
        <f t="shared" si="30"/>
        <v>3</v>
      </c>
      <c r="AA31" s="3">
        <f t="shared" si="1"/>
        <v>0</v>
      </c>
      <c r="AB31" s="3"/>
      <c r="AC31" s="3">
        <f>AC30+AA31-AB31</f>
        <v>0</v>
      </c>
      <c r="AD31" s="6" t="str">
        <f t="shared" ca="1" si="2"/>
        <v/>
      </c>
      <c r="AE31" s="6" t="str">
        <f t="shared" ca="1" si="3"/>
        <v/>
      </c>
      <c r="AF31" s="1" t="str">
        <f t="shared" ca="1" si="4"/>
        <v/>
      </c>
      <c r="AG31" s="1" t="str">
        <f t="shared" ca="1" si="5"/>
        <v/>
      </c>
      <c r="AH31" s="1" t="str">
        <f t="shared" ca="1" si="6"/>
        <v/>
      </c>
      <c r="AI31" s="1" t="str">
        <f t="shared" ca="1" si="7"/>
        <v/>
      </c>
      <c r="AJ31" s="1" t="str">
        <f t="shared" ca="1" si="8"/>
        <v/>
      </c>
      <c r="AK31" s="74" t="str">
        <f t="shared" ca="1" si="31"/>
        <v/>
      </c>
      <c r="AL31" s="74" t="str">
        <f t="shared" ca="1" si="31"/>
        <v/>
      </c>
      <c r="AM31" s="74" t="str">
        <f t="shared" ca="1" si="31"/>
        <v/>
      </c>
      <c r="AN31" s="74" t="str">
        <f t="shared" ca="1" si="31"/>
        <v/>
      </c>
      <c r="AO31" s="74" t="str">
        <f t="shared" ca="1" si="31"/>
        <v/>
      </c>
      <c r="AP31" s="76" t="str">
        <f t="shared" ca="1" si="10"/>
        <v>M</v>
      </c>
      <c r="AQ31" s="1" t="str">
        <f t="shared" ca="1" si="11"/>
        <v/>
      </c>
      <c r="AR31" s="1" t="str">
        <f t="shared" ca="1" si="12"/>
        <v/>
      </c>
      <c r="AS31" s="3" t="str">
        <f t="shared" ca="1" si="13"/>
        <v/>
      </c>
      <c r="AT31" s="3" t="str">
        <f t="shared" ca="1" si="14"/>
        <v/>
      </c>
      <c r="AU31" s="3" t="str">
        <f t="shared" ca="1" si="15"/>
        <v/>
      </c>
      <c r="AV31" s="3" t="str">
        <f t="shared" ca="1" si="16"/>
        <v/>
      </c>
      <c r="AW31" s="3" t="str">
        <f t="shared" ca="1" si="17"/>
        <v/>
      </c>
      <c r="AY31" t="str">
        <f t="shared" ca="1" si="18"/>
        <v/>
      </c>
      <c r="AZ31" t="str">
        <f t="shared" ca="1" si="19"/>
        <v/>
      </c>
      <c r="BA31" t="str">
        <f t="shared" ca="1" si="20"/>
        <v/>
      </c>
      <c r="BC31" s="1" t="str">
        <f t="shared" ca="1" si="21"/>
        <v/>
      </c>
      <c r="BD31" t="str">
        <f t="shared" ca="1" si="22"/>
        <v/>
      </c>
      <c r="BE31" t="str">
        <f t="shared" ca="1" si="23"/>
        <v/>
      </c>
    </row>
    <row r="32" spans="1:57" x14ac:dyDescent="0.35">
      <c r="A32">
        <v>29</v>
      </c>
      <c r="B32" s="3" t="str">
        <f t="shared" ca="1" si="24"/>
        <v/>
      </c>
      <c r="C32" s="3" t="str">
        <f t="shared" ca="1" si="24"/>
        <v/>
      </c>
      <c r="D32" s="1" t="str">
        <f t="shared" ca="1" si="25"/>
        <v/>
      </c>
      <c r="E32" s="1" t="str">
        <f t="shared" ca="1" si="25"/>
        <v/>
      </c>
      <c r="F32" s="1" t="str">
        <f t="shared" ca="1" si="25"/>
        <v/>
      </c>
      <c r="G32" t="str">
        <f t="shared" ca="1" si="26"/>
        <v/>
      </c>
      <c r="H32" s="3" t="str">
        <f t="shared" ca="1" si="27"/>
        <v/>
      </c>
      <c r="I32" s="1" t="str">
        <f t="shared" ca="1" si="28"/>
        <v/>
      </c>
      <c r="J32" s="1" t="str">
        <f t="shared" ca="1" si="28"/>
        <v/>
      </c>
      <c r="K32" s="1" t="str">
        <f t="shared" ca="1" si="28"/>
        <v/>
      </c>
      <c r="L32" s="1" t="str">
        <f t="shared" ca="1" si="28"/>
        <v/>
      </c>
      <c r="M32" s="1" t="str">
        <f t="shared" ca="1" si="28"/>
        <v/>
      </c>
      <c r="N32" s="1" t="str">
        <f t="shared" ca="1" si="28"/>
        <v/>
      </c>
      <c r="O32" s="1" t="str">
        <f t="shared" ca="1" si="28"/>
        <v/>
      </c>
      <c r="P32" s="1" t="str">
        <f t="shared" ca="1" si="28"/>
        <v/>
      </c>
      <c r="Q32" s="1" t="str">
        <f t="shared" ca="1" si="28"/>
        <v/>
      </c>
      <c r="R32" s="74"/>
      <c r="S32" s="74">
        <v>0</v>
      </c>
      <c r="T32" s="3">
        <f t="shared" si="29"/>
        <v>1</v>
      </c>
      <c r="U32" s="74"/>
      <c r="V32" s="74">
        <v>0</v>
      </c>
      <c r="W32" s="3">
        <f t="shared" si="32"/>
        <v>2</v>
      </c>
      <c r="X32" s="74"/>
      <c r="Y32" s="74">
        <v>0</v>
      </c>
      <c r="Z32" s="3">
        <f t="shared" si="30"/>
        <v>3</v>
      </c>
      <c r="AA32" s="3">
        <f t="shared" si="1"/>
        <v>0</v>
      </c>
      <c r="AB32" s="3"/>
      <c r="AC32" s="3">
        <f t="shared" ref="AC32:AC34" si="34">AC31+AA32-AB32</f>
        <v>0</v>
      </c>
      <c r="AD32" s="6" t="str">
        <f ca="1">IF($N32="","",D32/$N32)</f>
        <v/>
      </c>
      <c r="AE32" s="6" t="str">
        <f t="shared" ca="1" si="3"/>
        <v/>
      </c>
      <c r="AF32" s="1" t="str">
        <f t="shared" ca="1" si="4"/>
        <v/>
      </c>
      <c r="AG32" s="1" t="str">
        <f t="shared" ca="1" si="5"/>
        <v/>
      </c>
      <c r="AH32" s="1" t="str">
        <f t="shared" ca="1" si="6"/>
        <v/>
      </c>
      <c r="AI32" s="1" t="str">
        <f t="shared" ca="1" si="7"/>
        <v/>
      </c>
      <c r="AJ32" s="1" t="str">
        <f t="shared" ca="1" si="8"/>
        <v/>
      </c>
      <c r="AK32" s="74" t="str">
        <f t="shared" ca="1" si="31"/>
        <v/>
      </c>
      <c r="AL32" s="74" t="str">
        <f t="shared" ca="1" si="31"/>
        <v/>
      </c>
      <c r="AM32" s="74" t="str">
        <f t="shared" ca="1" si="31"/>
        <v/>
      </c>
      <c r="AN32" s="74" t="str">
        <f t="shared" ca="1" si="31"/>
        <v/>
      </c>
      <c r="AO32" s="74" t="str">
        <f t="shared" ca="1" si="31"/>
        <v/>
      </c>
      <c r="AP32" s="76" t="str">
        <f t="shared" ca="1" si="10"/>
        <v>J</v>
      </c>
      <c r="AQ32" s="1" t="str">
        <f t="shared" ca="1" si="11"/>
        <v/>
      </c>
      <c r="AR32" s="1" t="str">
        <f t="shared" ca="1" si="12"/>
        <v/>
      </c>
      <c r="AS32" s="3" t="str">
        <f t="shared" ca="1" si="13"/>
        <v/>
      </c>
      <c r="AT32" s="3" t="str">
        <f t="shared" ca="1" si="14"/>
        <v/>
      </c>
      <c r="AU32" s="3" t="str">
        <f t="shared" ca="1" si="15"/>
        <v/>
      </c>
      <c r="AV32" s="3" t="str">
        <f t="shared" ca="1" si="16"/>
        <v/>
      </c>
      <c r="AW32" s="3" t="str">
        <f t="shared" ca="1" si="17"/>
        <v/>
      </c>
      <c r="AY32" t="str">
        <f t="shared" ca="1" si="18"/>
        <v/>
      </c>
      <c r="AZ32" t="str">
        <f t="shared" ca="1" si="19"/>
        <v/>
      </c>
      <c r="BA32" t="str">
        <f t="shared" ca="1" si="20"/>
        <v/>
      </c>
      <c r="BC32" s="1" t="str">
        <f t="shared" ca="1" si="21"/>
        <v/>
      </c>
      <c r="BD32" t="str">
        <f t="shared" ca="1" si="22"/>
        <v/>
      </c>
      <c r="BE32" t="str">
        <f t="shared" ca="1" si="23"/>
        <v/>
      </c>
    </row>
    <row r="33" spans="1:57" x14ac:dyDescent="0.35">
      <c r="A33">
        <v>30</v>
      </c>
      <c r="B33" s="3" t="str">
        <f t="shared" ca="1" si="24"/>
        <v/>
      </c>
      <c r="C33" s="3" t="str">
        <f t="shared" ca="1" si="24"/>
        <v/>
      </c>
      <c r="D33" s="1" t="str">
        <f t="shared" ca="1" si="25"/>
        <v/>
      </c>
      <c r="E33" s="1" t="str">
        <f t="shared" ca="1" si="25"/>
        <v/>
      </c>
      <c r="F33" s="1" t="str">
        <f t="shared" ca="1" si="25"/>
        <v/>
      </c>
      <c r="G33" t="str">
        <f t="shared" ca="1" si="26"/>
        <v/>
      </c>
      <c r="H33" s="3" t="str">
        <f t="shared" ca="1" si="27"/>
        <v/>
      </c>
      <c r="I33" s="1" t="str">
        <f t="shared" ca="1" si="28"/>
        <v/>
      </c>
      <c r="J33" s="1" t="str">
        <f t="shared" ca="1" si="28"/>
        <v/>
      </c>
      <c r="K33" s="1" t="str">
        <f t="shared" ca="1" si="28"/>
        <v/>
      </c>
      <c r="L33" s="1" t="str">
        <f t="shared" ca="1" si="28"/>
        <v/>
      </c>
      <c r="M33" s="1" t="str">
        <f t="shared" ca="1" si="28"/>
        <v/>
      </c>
      <c r="N33" s="1" t="str">
        <f t="shared" ca="1" si="28"/>
        <v/>
      </c>
      <c r="O33" s="1" t="str">
        <f t="shared" ca="1" si="28"/>
        <v/>
      </c>
      <c r="P33" s="1" t="str">
        <f t="shared" ca="1" si="28"/>
        <v/>
      </c>
      <c r="Q33" s="1" t="str">
        <f t="shared" ca="1" si="28"/>
        <v/>
      </c>
      <c r="R33" s="74"/>
      <c r="S33" s="74">
        <v>0</v>
      </c>
      <c r="T33" s="3">
        <f t="shared" si="29"/>
        <v>1</v>
      </c>
      <c r="U33" s="74"/>
      <c r="V33" s="74">
        <v>0</v>
      </c>
      <c r="W33" s="3">
        <f t="shared" si="32"/>
        <v>2</v>
      </c>
      <c r="X33" s="74"/>
      <c r="Y33" s="74">
        <v>0</v>
      </c>
      <c r="Z33" s="3">
        <f t="shared" si="30"/>
        <v>3</v>
      </c>
      <c r="AA33" s="3">
        <f t="shared" si="1"/>
        <v>0</v>
      </c>
      <c r="AB33" s="3"/>
      <c r="AC33" s="3">
        <f t="shared" si="34"/>
        <v>0</v>
      </c>
      <c r="AD33" s="6" t="str">
        <f ca="1">IF($N33="","",D33/$N33)</f>
        <v/>
      </c>
      <c r="AE33" s="6" t="str">
        <f t="shared" ca="1" si="3"/>
        <v/>
      </c>
      <c r="AF33" s="1" t="str">
        <f t="shared" ca="1" si="4"/>
        <v/>
      </c>
      <c r="AG33" s="1" t="str">
        <f t="shared" ca="1" si="5"/>
        <v/>
      </c>
      <c r="AH33" s="1" t="str">
        <f t="shared" ca="1" si="6"/>
        <v/>
      </c>
      <c r="AI33" s="1" t="str">
        <f t="shared" ca="1" si="7"/>
        <v/>
      </c>
      <c r="AJ33" s="1" t="str">
        <f t="shared" ca="1" si="8"/>
        <v/>
      </c>
      <c r="AK33" s="74" t="str">
        <f t="shared" ca="1" si="31"/>
        <v/>
      </c>
      <c r="AL33" s="74" t="str">
        <f t="shared" ca="1" si="31"/>
        <v/>
      </c>
      <c r="AM33" s="74" t="str">
        <f t="shared" ca="1" si="31"/>
        <v/>
      </c>
      <c r="AN33" s="74" t="str">
        <f t="shared" ca="1" si="31"/>
        <v/>
      </c>
      <c r="AO33" s="74" t="str">
        <f t="shared" ca="1" si="31"/>
        <v/>
      </c>
      <c r="AP33" s="76" t="str">
        <f t="shared" ca="1" si="10"/>
        <v>V</v>
      </c>
      <c r="AQ33" s="1" t="str">
        <f t="shared" ca="1" si="11"/>
        <v/>
      </c>
      <c r="AR33" s="1" t="str">
        <f t="shared" ca="1" si="12"/>
        <v/>
      </c>
      <c r="AS33" s="3" t="str">
        <f t="shared" ca="1" si="13"/>
        <v/>
      </c>
      <c r="AT33" s="3" t="str">
        <f t="shared" ca="1" si="14"/>
        <v/>
      </c>
      <c r="AU33" s="3" t="str">
        <f t="shared" ca="1" si="15"/>
        <v/>
      </c>
      <c r="AV33" s="3" t="str">
        <f t="shared" ca="1" si="16"/>
        <v/>
      </c>
      <c r="AW33" s="3" t="str">
        <f t="shared" ca="1" si="17"/>
        <v/>
      </c>
      <c r="AY33" t="str">
        <f t="shared" ca="1" si="18"/>
        <v/>
      </c>
      <c r="AZ33" t="str">
        <f t="shared" ca="1" si="19"/>
        <v/>
      </c>
      <c r="BA33" t="str">
        <f t="shared" ca="1" si="20"/>
        <v/>
      </c>
      <c r="BC33" s="1" t="str">
        <f t="shared" ca="1" si="21"/>
        <v/>
      </c>
      <c r="BD33" t="str">
        <f t="shared" ca="1" si="22"/>
        <v/>
      </c>
      <c r="BE33" t="str">
        <f t="shared" ca="1" si="23"/>
        <v/>
      </c>
    </row>
    <row r="34" spans="1:57" x14ac:dyDescent="0.35">
      <c r="A34">
        <v>31</v>
      </c>
      <c r="B34" s="3" t="str">
        <f t="shared" ca="1" si="24"/>
        <v/>
      </c>
      <c r="C34" s="3" t="str">
        <f t="shared" ca="1" si="24"/>
        <v/>
      </c>
      <c r="D34" s="1" t="str">
        <f t="shared" ca="1" si="25"/>
        <v/>
      </c>
      <c r="E34" s="1" t="str">
        <f t="shared" ca="1" si="25"/>
        <v/>
      </c>
      <c r="F34" s="1" t="str">
        <f t="shared" ca="1" si="25"/>
        <v/>
      </c>
      <c r="G34" t="str">
        <f t="shared" ca="1" si="26"/>
        <v/>
      </c>
      <c r="H34" s="3" t="str">
        <f t="shared" ca="1" si="27"/>
        <v/>
      </c>
      <c r="I34" s="1" t="str">
        <f t="shared" ca="1" si="28"/>
        <v/>
      </c>
      <c r="J34" s="1" t="str">
        <f t="shared" ca="1" si="28"/>
        <v/>
      </c>
      <c r="K34" s="1" t="str">
        <f t="shared" ca="1" si="28"/>
        <v/>
      </c>
      <c r="L34" s="1" t="str">
        <f t="shared" ca="1" si="28"/>
        <v/>
      </c>
      <c r="M34" s="1" t="str">
        <f t="shared" ca="1" si="28"/>
        <v/>
      </c>
      <c r="N34" s="1" t="str">
        <f t="shared" ca="1" si="28"/>
        <v/>
      </c>
      <c r="O34" s="1" t="str">
        <f t="shared" ca="1" si="28"/>
        <v/>
      </c>
      <c r="P34" s="1" t="str">
        <f t="shared" ca="1" si="28"/>
        <v/>
      </c>
      <c r="Q34" s="1" t="str">
        <f t="shared" ca="1" si="28"/>
        <v/>
      </c>
      <c r="R34" s="74"/>
      <c r="S34" s="74">
        <v>0</v>
      </c>
      <c r="T34" s="3">
        <f t="shared" si="29"/>
        <v>1</v>
      </c>
      <c r="U34" s="74"/>
      <c r="V34" s="74">
        <v>0</v>
      </c>
      <c r="W34" s="3">
        <f t="shared" si="32"/>
        <v>2</v>
      </c>
      <c r="X34" s="74"/>
      <c r="Y34" s="74">
        <v>0</v>
      </c>
      <c r="Z34" s="3">
        <f t="shared" si="30"/>
        <v>3</v>
      </c>
      <c r="AA34" s="3">
        <f t="shared" si="1"/>
        <v>0</v>
      </c>
      <c r="AB34" s="3"/>
      <c r="AC34" s="3">
        <f t="shared" si="34"/>
        <v>0</v>
      </c>
      <c r="AD34" s="6" t="str">
        <f ca="1">IF($N34="","",D34/$N34)</f>
        <v/>
      </c>
      <c r="AE34" s="6" t="str">
        <f t="shared" ca="1" si="3"/>
        <v/>
      </c>
      <c r="AF34" s="1" t="e">
        <f ca="1">IF(I34="","",I34-S34)+30</f>
        <v>#VALUE!</v>
      </c>
      <c r="AG34" s="1" t="e">
        <f ca="1">J34-60</f>
        <v>#VALUE!</v>
      </c>
      <c r="AH34" s="1" t="str">
        <f ca="1">K34</f>
        <v/>
      </c>
      <c r="AI34" s="1" t="str">
        <f t="shared" ca="1" si="7"/>
        <v/>
      </c>
      <c r="AJ34" s="1" t="str">
        <f t="shared" ca="1" si="8"/>
        <v/>
      </c>
      <c r="AK34" s="74" t="str">
        <f t="shared" ca="1" si="31"/>
        <v/>
      </c>
      <c r="AL34" s="74" t="str">
        <f t="shared" ca="1" si="31"/>
        <v/>
      </c>
      <c r="AM34" s="74" t="str">
        <f t="shared" ca="1" si="31"/>
        <v/>
      </c>
      <c r="AN34" s="74" t="str">
        <f t="shared" ca="1" si="31"/>
        <v/>
      </c>
      <c r="AO34" s="74" t="str">
        <f t="shared" ca="1" si="31"/>
        <v/>
      </c>
      <c r="AP34" s="76" t="str">
        <f t="shared" ca="1" si="10"/>
        <v>S</v>
      </c>
      <c r="AQ34" s="1" t="str">
        <f t="shared" ca="1" si="11"/>
        <v/>
      </c>
      <c r="AR34" s="1" t="str">
        <f t="shared" ca="1" si="12"/>
        <v/>
      </c>
      <c r="AS34" s="3" t="str">
        <f t="shared" ca="1" si="13"/>
        <v/>
      </c>
      <c r="AT34" s="3" t="str">
        <f t="shared" ca="1" si="14"/>
        <v/>
      </c>
      <c r="AU34" s="3" t="str">
        <f t="shared" ca="1" si="15"/>
        <v/>
      </c>
      <c r="AV34" s="3" t="str">
        <f t="shared" ca="1" si="16"/>
        <v/>
      </c>
      <c r="AW34" s="3" t="str">
        <f t="shared" ca="1" si="17"/>
        <v/>
      </c>
      <c r="AY34" t="str">
        <f t="shared" ca="1" si="18"/>
        <v/>
      </c>
      <c r="AZ34" t="str">
        <f t="shared" ca="1" si="19"/>
        <v/>
      </c>
      <c r="BA34" t="str">
        <f t="shared" ca="1" si="20"/>
        <v/>
      </c>
      <c r="BC34" s="1" t="str">
        <f t="shared" ca="1" si="21"/>
        <v/>
      </c>
      <c r="BD34" t="str">
        <f t="shared" ca="1" si="22"/>
        <v/>
      </c>
      <c r="BE34" t="str">
        <f t="shared" ca="1" si="23"/>
        <v/>
      </c>
    </row>
    <row r="35" spans="1:57" x14ac:dyDescent="0.35">
      <c r="D35" s="1"/>
      <c r="AD35" t="s">
        <v>51</v>
      </c>
      <c r="AE35" t="s">
        <v>51</v>
      </c>
    </row>
    <row r="36" spans="1:57" x14ac:dyDescent="0.35">
      <c r="O36" s="1">
        <f ca="1">SUM(O4:O34)</f>
        <v>-1.9663269997181487E-2</v>
      </c>
      <c r="P36" s="1">
        <f t="shared" ref="P36:Q36" ca="1" si="35">SUM(P4:P34)</f>
        <v>80</v>
      </c>
      <c r="Q36" s="1">
        <f t="shared" ca="1" si="35"/>
        <v>0</v>
      </c>
      <c r="T36" s="3">
        <f>T34</f>
        <v>1</v>
      </c>
      <c r="W36" s="3">
        <f>W34</f>
        <v>2</v>
      </c>
      <c r="Z36" s="3">
        <f>Z34</f>
        <v>3</v>
      </c>
      <c r="AD36" s="6">
        <f ca="1">MIN(AD4:AD34)</f>
        <v>0.28224431474518613</v>
      </c>
      <c r="AE36" s="6">
        <f ca="1">MIN(AE4:AE34)</f>
        <v>0.28224431474518613</v>
      </c>
      <c r="AY36">
        <f ca="1">SUM(AY4:AY34)</f>
        <v>50</v>
      </c>
      <c r="AZ36">
        <f t="shared" ref="AZ36:BA36" ca="1" si="36">SUM(AZ4:AZ34)</f>
        <v>20</v>
      </c>
      <c r="BA36">
        <f t="shared" ca="1" si="36"/>
        <v>3</v>
      </c>
    </row>
    <row r="37" spans="1:57" x14ac:dyDescent="0.35">
      <c r="AD37" s="6">
        <f ca="1">AVERAGE(AD4:AD34)</f>
        <v>0.28224431474518613</v>
      </c>
      <c r="AE37" s="6">
        <f ca="1">AVERAGE(AE4:AE34)</f>
        <v>0.28224431474518613</v>
      </c>
    </row>
    <row r="38" spans="1:57" x14ac:dyDescent="0.35">
      <c r="AD38" s="6">
        <f ca="1">MAX(AD4:AD34)</f>
        <v>0.28224431474518613</v>
      </c>
      <c r="AE38" s="6">
        <f ca="1">MAX(AE4:AE34)</f>
        <v>0.28224431474518613</v>
      </c>
    </row>
    <row r="55" spans="15:15" x14ac:dyDescent="0.35">
      <c r="O55" s="83"/>
    </row>
  </sheetData>
  <mergeCells count="7">
    <mergeCell ref="AA2:AC2"/>
    <mergeCell ref="AD2:AE2"/>
    <mergeCell ref="B1:C1"/>
    <mergeCell ref="D1:E1"/>
    <mergeCell ref="R3:T3"/>
    <mergeCell ref="U3:W3"/>
    <mergeCell ref="X3:Z3"/>
  </mergeCells>
  <conditionalFormatting sqref="AF4:AF34">
    <cfRule type="colorScale" priority="7">
      <colorScale>
        <cfvo type="min"/>
        <cfvo type="percentile" val="50"/>
        <cfvo type="max"/>
        <color theme="0"/>
        <color theme="0"/>
        <color rgb="FFFF0000"/>
      </colorScale>
    </cfRule>
    <cfRule type="colorScale" priority="9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AF4:AF34">
    <cfRule type="colorScale" priority="8">
      <colorScale>
        <cfvo type="min"/>
        <cfvo type="max"/>
        <color theme="0"/>
        <color rgb="FFFF0000"/>
      </colorScale>
    </cfRule>
  </conditionalFormatting>
  <conditionalFormatting sqref="AI4:AI34">
    <cfRule type="colorScale" priority="4">
      <colorScale>
        <cfvo type="min"/>
        <cfvo type="percentile" val="50"/>
        <cfvo type="max"/>
        <color theme="0"/>
        <color theme="0"/>
        <color rgb="FFFF0000"/>
      </colorScale>
    </cfRule>
    <cfRule type="colorScale" priority="6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AI4:AI31">
    <cfRule type="colorScale" priority="5">
      <colorScale>
        <cfvo type="min"/>
        <cfvo type="max"/>
        <color theme="0"/>
        <color rgb="FFFF0000"/>
      </colorScale>
    </cfRule>
  </conditionalFormatting>
  <conditionalFormatting sqref="AJ4:AJ34">
    <cfRule type="colorScale" priority="1">
      <colorScale>
        <cfvo type="min"/>
        <cfvo type="percentile" val="50"/>
        <cfvo type="max"/>
        <color theme="0"/>
        <color theme="0"/>
        <color rgb="FFFF0000"/>
      </colorScale>
    </cfRule>
    <cfRule type="colorScale" priority="3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AJ4:AJ31">
    <cfRule type="colorScale" priority="2">
      <colorScale>
        <cfvo type="min"/>
        <cfvo type="max"/>
        <color theme="0"/>
        <color rgb="FFFF0000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zoomScale="80" zoomScaleNormal="80" workbookViewId="0">
      <selection activeCell="B2" sqref="B2:C2"/>
    </sheetView>
  </sheetViews>
  <sheetFormatPr baseColWidth="10" defaultColWidth="9.1796875" defaultRowHeight="14.5" x14ac:dyDescent="0.35"/>
  <cols>
    <col min="1" max="1" width="5.7265625" bestFit="1" customWidth="1"/>
    <col min="2" max="2" width="4.81640625" bestFit="1" customWidth="1"/>
    <col min="3" max="3" width="6" bestFit="1" customWidth="1"/>
    <col min="4" max="4" width="0.81640625" customWidth="1"/>
    <col min="5" max="5" width="9.54296875" bestFit="1" customWidth="1"/>
    <col min="6" max="6" width="12.453125" customWidth="1"/>
    <col min="7" max="7" width="12.1796875" bestFit="1" customWidth="1"/>
    <col min="8" max="8" width="11.7265625" bestFit="1" customWidth="1"/>
    <col min="9" max="9" width="12.453125" bestFit="1" customWidth="1"/>
    <col min="10" max="10" width="9.54296875" bestFit="1" customWidth="1"/>
    <col min="11" max="11" width="11" bestFit="1" customWidth="1"/>
    <col min="12" max="12" width="19.453125" bestFit="1" customWidth="1"/>
    <col min="14" max="14" width="10.26953125" bestFit="1" customWidth="1"/>
    <col min="15" max="15" width="10" bestFit="1" customWidth="1"/>
    <col min="16" max="16" width="6.54296875" bestFit="1" customWidth="1"/>
    <col min="17" max="17" width="6.26953125" bestFit="1" customWidth="1"/>
    <col min="18" max="18" width="2.26953125" bestFit="1" customWidth="1"/>
  </cols>
  <sheetData>
    <row r="1" spans="1:12" ht="15" thickBot="1" x14ac:dyDescent="0.4">
      <c r="A1" s="13" t="s">
        <v>0</v>
      </c>
      <c r="B1" s="95" t="str">
        <f ca="1">TEXT("01/"&amp;SUBSTITUTE(RIGHT(CELL("nomfichier",A1),LEN(CELL("nomfichier",A1))-FIND("]",CELL("nomfichier",A1))-10),".","/"),"mmmm aaaa")</f>
        <v>janvier 2015</v>
      </c>
      <c r="C1" s="88"/>
      <c r="D1" s="88"/>
      <c r="E1" s="88"/>
      <c r="F1" s="88"/>
      <c r="G1" s="88"/>
      <c r="H1" s="88"/>
      <c r="I1" s="88"/>
      <c r="J1" s="89"/>
      <c r="K1" t="s">
        <v>52</v>
      </c>
      <c r="L1" t="str">
        <f ca="1">"Mois "&amp;RIGHT(CELL("filename",A1),LEN(CELL("filename",A1))-FIND("]",CELL("filename",A1))-10)</f>
        <v>Mois 01.2015</v>
      </c>
    </row>
    <row r="2" spans="1:12" x14ac:dyDescent="0.35">
      <c r="A2" s="14" t="s">
        <v>12</v>
      </c>
      <c r="B2" s="93" t="s">
        <v>19</v>
      </c>
      <c r="C2" s="93"/>
      <c r="D2" s="15"/>
      <c r="E2" s="16" t="s">
        <v>43</v>
      </c>
      <c r="F2" s="16" t="s">
        <v>22</v>
      </c>
      <c r="G2" s="16" t="s">
        <v>32</v>
      </c>
      <c r="H2" s="17" t="s">
        <v>44</v>
      </c>
      <c r="I2" s="15" t="s">
        <v>25</v>
      </c>
      <c r="J2" s="18" t="s">
        <v>28</v>
      </c>
      <c r="L2" t="str">
        <f ca="1">"Jours "&amp;RIGHT(CELL("filename",A2),LEN(CELL("filename",A2))-FIND("]",CELL("filename",A2))-10)</f>
        <v>Jours 01.2015</v>
      </c>
    </row>
    <row r="3" spans="1:12" x14ac:dyDescent="0.35">
      <c r="A3" s="19"/>
      <c r="B3" s="94" t="s">
        <v>20</v>
      </c>
      <c r="C3" s="94"/>
      <c r="D3" s="10"/>
      <c r="E3" s="11" t="s">
        <v>21</v>
      </c>
      <c r="F3" s="11" t="s">
        <v>23</v>
      </c>
      <c r="G3" s="11" t="s">
        <v>23</v>
      </c>
      <c r="H3" s="12" t="s">
        <v>24</v>
      </c>
      <c r="I3" s="10" t="s">
        <v>26</v>
      </c>
      <c r="J3" s="20" t="s">
        <v>29</v>
      </c>
      <c r="K3" t="s">
        <v>42</v>
      </c>
      <c r="L3" s="77" t="str">
        <f ca="1">"Comptable "&amp;TEXT(EDATE(DATE(MID(RIGHT(CELL("filename",A1),LEN(CELL("filename",A1))-FIND("]",CELL("filename",A1))-10),4,4),MID(RIGHT(CELL("filename",A1),LEN(CELL("filename",A1))-FIND("]",CELL("filename",A1))-10),1,2),1),-1),"mm.aaaa")</f>
        <v>Comptable 12.2014</v>
      </c>
    </row>
    <row r="4" spans="1:12" ht="15" thickBot="1" x14ac:dyDescent="0.4">
      <c r="A4" s="23"/>
      <c r="B4" s="30">
        <v>0.1</v>
      </c>
      <c r="C4" s="30">
        <v>0.2</v>
      </c>
      <c r="D4" s="25"/>
      <c r="E4" s="25"/>
      <c r="F4" s="25"/>
      <c r="G4" s="25"/>
      <c r="H4" s="25"/>
      <c r="I4" s="55" t="s">
        <v>27</v>
      </c>
      <c r="J4" s="54">
        <v>32.43</v>
      </c>
      <c r="K4" s="1">
        <f>J4</f>
        <v>32.43</v>
      </c>
      <c r="L4" s="9" t="s">
        <v>41</v>
      </c>
    </row>
    <row r="5" spans="1:12" x14ac:dyDescent="0.35">
      <c r="A5" s="31">
        <v>1</v>
      </c>
      <c r="B5" s="32">
        <f ca="1">IF(LOOKUP(A5,INDIRECT("'"&amp;L$1&amp;"'!A4:A34"),INDIRECT("'"&amp;L$1&amp;"'!BD4:BD34"))="","",INT(LOOKUP(A5,INDIRECT("'"&amp;L$1&amp;"'!A4:A34"),INDIRECT("'"&amp;L$1&amp;"'!BD4:BD34"))))</f>
        <v>758</v>
      </c>
      <c r="C5" s="32">
        <f t="shared" ref="C5:C6" ca="1" si="0">IF(LOOKUP(A5,INDIRECT("'"&amp;L$1&amp;"'!A4:A34"),INDIRECT("'"&amp;L$1&amp;"'!BE4:BE34"))="","",INT(LOOKUP(A5,INDIRECT("'"&amp;L$1&amp;"'!A4:A34"),INDIRECT("'"&amp;L$1&amp;"'!BE4:BE34"))))</f>
        <v>1196</v>
      </c>
      <c r="D5" s="32"/>
      <c r="E5" s="33">
        <f ca="1">IF(LOOKUP(A5,INDIRECT("'"&amp;L$1&amp;"'!A4:A34"),INDIRECT("'"&amp;L$1&amp;"'!D4:D34"))=0,"",LOOKUP(A5,INDIRECT("'"&amp;L$1&amp;"'!A4:A34"),INDIRECT("'"&amp;L$1&amp;"'!D4:D34")))</f>
        <v>594</v>
      </c>
      <c r="F5" s="33" t="str">
        <f ca="1">IF(LOOKUP(A5,INDIRECT("'"&amp;L$1&amp;"'!A4:A34"),INDIRECT("'"&amp;L$1&amp;"'!E4:E34"))=0,"",LOOKUP(A5,INDIRECT("'"&amp;L$1&amp;"'!A4:A34"),INDIRECT("'"&amp;L$1&amp;"'!E4:E34")))</f>
        <v/>
      </c>
      <c r="G5" s="32"/>
      <c r="H5" s="33" t="str">
        <f ca="1">IF(LOOKUP(A5,INDIRECT("'"&amp;L$1&amp;"'!A4:A34"),INDIRECT("'"&amp;L$1&amp;"'!F4:F34"))=0,"",LOOKUP(A5,INDIRECT("'"&amp;L$1&amp;"'!A4:A34"),INDIRECT("'"&amp;L$1&amp;"'!F4:F34")))</f>
        <v/>
      </c>
      <c r="I5" s="32" t="str">
        <f ca="1">IF(LOOKUP(A5,INDIRECT("'"&amp;L$1&amp;"'!A4:A34"),INDIRECT("'"&amp;L$1&amp;"'!F4:F34"))=0,"-",LOOKUP(A5,INDIRECT("'"&amp;L$1&amp;"'!A4:A34"),INDIRECT("'"&amp;L$1&amp;"'!G4:g34")))</f>
        <v>-</v>
      </c>
      <c r="J5" s="56"/>
      <c r="K5" s="1">
        <f t="shared" ref="K5:K23" ca="1" si="1">IF(L5="","",K4-L5)</f>
        <v>32.43</v>
      </c>
      <c r="L5" s="9">
        <f ca="1">IF(LOOKUP(A5,INDIRECT("'"&amp;L$2&amp;"'!B$2:BK$2"),INDIRECT("'"&amp;L$2&amp;"'!B$21:BK$21"))="","",LOOKUP(A5,INDIRECT("'"&amp;L$2&amp;"'!B$2:BK$2"),INDIRECT("'"&amp;L$2&amp;"'!B$21:BK$21"))-INT(LOOKUP(A5,INDIRECT("'"&amp;L$2&amp;"'!B$2:BK$2"),INDIRECT("'"&amp;L$2&amp;"'!B$21:BK$21"))))</f>
        <v>0</v>
      </c>
    </row>
    <row r="6" spans="1:12" x14ac:dyDescent="0.35">
      <c r="A6" s="21">
        <v>2</v>
      </c>
      <c r="B6" s="5" t="str">
        <f t="shared" ref="B6:B35" ca="1" si="2">IF(LOOKUP(A6,INDIRECT("'"&amp;L$1&amp;"'!A4:A34"),INDIRECT("'"&amp;L$1&amp;"'!BD4:BD34"))="","",INT(LOOKUP(A6,INDIRECT("'"&amp;L$1&amp;"'!A4:A34"),INDIRECT("'"&amp;L$1&amp;"'!BD4:BD34"))))</f>
        <v/>
      </c>
      <c r="C6" s="5" t="str">
        <f t="shared" ca="1" si="0"/>
        <v/>
      </c>
      <c r="D6" s="4"/>
      <c r="E6" s="7" t="str">
        <f ca="1">IF(LOOKUP(A6,INDIRECT("'"&amp;L$1&amp;"'!A4:A34"),INDIRECT("'"&amp;L$1&amp;"'!D4:D34"))=0,"",LOOKUP(A6,INDIRECT("'"&amp;L$1&amp;"'!A4:A34"),INDIRECT("'"&amp;L$1&amp;"'!D4:D34")))</f>
        <v/>
      </c>
      <c r="F6" s="7" t="str">
        <f ca="1">IF(LOOKUP(A6,INDIRECT("'"&amp;L$1&amp;"'!A4:A34"),INDIRECT("'"&amp;L$1&amp;"'!E4:E34"))=0,"",LOOKUP(A6,INDIRECT("'"&amp;L$1&amp;"'!A4:A34"),INDIRECT("'"&amp;L$1&amp;"'!E4:E34")))</f>
        <v/>
      </c>
      <c r="G6" s="5"/>
      <c r="H6" s="7" t="str">
        <f ca="1">IF(LOOKUP(A6,INDIRECT("'"&amp;L$1&amp;"'!A4:A34"),INDIRECT("'"&amp;L$1&amp;"'!F4:F34"))=0,"",LOOKUP(A6,INDIRECT("'"&amp;L$1&amp;"'!A4:A34"),INDIRECT("'"&amp;L$1&amp;"'!F4:F34")))</f>
        <v/>
      </c>
      <c r="I6" s="5" t="str">
        <f t="shared" ref="I6:I35" ca="1" si="3">IF(LOOKUP(A6,INDIRECT("'"&amp;L$1&amp;"'!A4:A34"),INDIRECT("'"&amp;L$1&amp;"'!F4:F34"))=0,"-",LOOKUP(A6,INDIRECT("'"&amp;L$1&amp;"'!A4:A34"),INDIRECT("'"&amp;L$1&amp;"'!G4:g34")))</f>
        <v/>
      </c>
      <c r="J6" s="22"/>
      <c r="K6" s="1" t="str">
        <f t="shared" ca="1" si="1"/>
        <v/>
      </c>
      <c r="L6" s="9" t="str">
        <f t="shared" ref="L6:L35" ca="1" si="4">IF(LOOKUP(A6,INDIRECT("'"&amp;L$2&amp;"'!B$2:BK$2"),INDIRECT("'"&amp;L$2&amp;"'!B$21:BK$21"))="","",LOOKUP(A6,INDIRECT("'"&amp;L$2&amp;"'!B$2:BK$2"),INDIRECT("'"&amp;L$2&amp;"'!B$21:BK$21"))-INT(LOOKUP(A6,INDIRECT("'"&amp;L$2&amp;"'!B$2:BK$2"),INDIRECT("'"&amp;L$2&amp;"'!B$21:BK$21"))))</f>
        <v/>
      </c>
    </row>
    <row r="7" spans="1:12" x14ac:dyDescent="0.35">
      <c r="A7" s="21">
        <v>3</v>
      </c>
      <c r="B7" s="5" t="str">
        <f t="shared" ca="1" si="2"/>
        <v/>
      </c>
      <c r="C7" s="5" t="str">
        <f ca="1">IF(LOOKUP(A7,INDIRECT("'"&amp;L$1&amp;"'!A4:A34"),INDIRECT("'"&amp;L$1&amp;"'!BE4:BE34"))="","",INT(LOOKUP(A7,INDIRECT("'"&amp;L$1&amp;"'!A4:A34"),INDIRECT("'"&amp;L$1&amp;"'!BE4:BE34"))))</f>
        <v/>
      </c>
      <c r="D7" s="4"/>
      <c r="E7" s="7" t="str">
        <f t="shared" ref="E7:E35" ca="1" si="5">IF(LOOKUP(A7,INDIRECT("'"&amp;L$1&amp;"'!A4:A34"),INDIRECT("'"&amp;L$1&amp;"'!D4:D34"))=0,"",LOOKUP(A7,INDIRECT("'"&amp;L$1&amp;"'!A4:A34"),INDIRECT("'"&amp;L$1&amp;"'!D4:D34")))</f>
        <v/>
      </c>
      <c r="F7" s="7" t="str">
        <f t="shared" ref="F7:F34" ca="1" si="6">IF(LOOKUP(A7,INDIRECT("'"&amp;L$1&amp;"'!A4:A34"),INDIRECT("'"&amp;L$1&amp;"'!E4:E34"))=0,"",LOOKUP(A7,INDIRECT("'"&amp;L$1&amp;"'!A4:A34"),INDIRECT("'"&amp;L$1&amp;"'!E4:E34")))</f>
        <v/>
      </c>
      <c r="G7" s="5"/>
      <c r="H7" s="7" t="str">
        <f t="shared" ref="H7:H35" ca="1" si="7">IF(LOOKUP(A7,INDIRECT("'"&amp;L$1&amp;"'!A4:A34"),INDIRECT("'"&amp;L$1&amp;"'!F4:F34"))=0,"",LOOKUP(A7,INDIRECT("'"&amp;L$1&amp;"'!A4:A34"),INDIRECT("'"&amp;L$1&amp;"'!F4:F34")))</f>
        <v/>
      </c>
      <c r="I7" s="5" t="str">
        <f t="shared" ca="1" si="3"/>
        <v/>
      </c>
      <c r="J7" s="22"/>
      <c r="K7" s="1" t="str">
        <f t="shared" ca="1" si="1"/>
        <v/>
      </c>
      <c r="L7" s="9" t="str">
        <f t="shared" ca="1" si="4"/>
        <v/>
      </c>
    </row>
    <row r="8" spans="1:12" x14ac:dyDescent="0.35">
      <c r="A8" s="21">
        <v>4</v>
      </c>
      <c r="B8" s="5" t="str">
        <f t="shared" ca="1" si="2"/>
        <v/>
      </c>
      <c r="C8" s="5" t="str">
        <f t="shared" ref="C8:C35" ca="1" si="8">IF(LOOKUP(A8,INDIRECT("'"&amp;L$1&amp;"'!A4:A34"),INDIRECT("'"&amp;L$1&amp;"'!BE4:BE34"))="","",INT(LOOKUP(A8,INDIRECT("'"&amp;L$1&amp;"'!A4:A34"),INDIRECT("'"&amp;L$1&amp;"'!BE4:BE34"))))</f>
        <v/>
      </c>
      <c r="D8" s="4"/>
      <c r="E8" s="7" t="str">
        <f t="shared" ca="1" si="5"/>
        <v/>
      </c>
      <c r="F8" s="7" t="str">
        <f t="shared" ca="1" si="6"/>
        <v/>
      </c>
      <c r="G8" s="5"/>
      <c r="H8" s="7" t="str">
        <f t="shared" ca="1" si="7"/>
        <v/>
      </c>
      <c r="I8" s="5" t="str">
        <f t="shared" ca="1" si="3"/>
        <v/>
      </c>
      <c r="J8" s="22"/>
      <c r="K8" s="1" t="str">
        <f t="shared" ca="1" si="1"/>
        <v/>
      </c>
      <c r="L8" s="9" t="str">
        <f t="shared" ca="1" si="4"/>
        <v/>
      </c>
    </row>
    <row r="9" spans="1:12" x14ac:dyDescent="0.35">
      <c r="A9" s="21">
        <v>5</v>
      </c>
      <c r="B9" s="5" t="str">
        <f t="shared" ca="1" si="2"/>
        <v/>
      </c>
      <c r="C9" s="5" t="str">
        <f t="shared" ca="1" si="8"/>
        <v/>
      </c>
      <c r="D9" s="4"/>
      <c r="E9" s="7" t="str">
        <f t="shared" ca="1" si="5"/>
        <v/>
      </c>
      <c r="F9" s="7" t="str">
        <f t="shared" ca="1" si="6"/>
        <v/>
      </c>
      <c r="G9" s="5"/>
      <c r="H9" s="7" t="str">
        <f t="shared" ca="1" si="7"/>
        <v/>
      </c>
      <c r="I9" s="5" t="str">
        <f t="shared" ca="1" si="3"/>
        <v/>
      </c>
      <c r="J9" s="22"/>
      <c r="K9" s="1" t="str">
        <f t="shared" ca="1" si="1"/>
        <v/>
      </c>
      <c r="L9" s="9" t="str">
        <f t="shared" ca="1" si="4"/>
        <v/>
      </c>
    </row>
    <row r="10" spans="1:12" x14ac:dyDescent="0.35">
      <c r="A10" s="21">
        <v>6</v>
      </c>
      <c r="B10" s="5" t="str">
        <f t="shared" ca="1" si="2"/>
        <v/>
      </c>
      <c r="C10" s="5" t="str">
        <f t="shared" ca="1" si="8"/>
        <v/>
      </c>
      <c r="D10" s="4"/>
      <c r="E10" s="7" t="str">
        <f t="shared" ca="1" si="5"/>
        <v/>
      </c>
      <c r="F10" s="7" t="str">
        <f t="shared" ca="1" si="6"/>
        <v/>
      </c>
      <c r="G10" s="5"/>
      <c r="H10" s="7" t="str">
        <f t="shared" ca="1" si="7"/>
        <v/>
      </c>
      <c r="I10" s="5" t="str">
        <f t="shared" ca="1" si="3"/>
        <v/>
      </c>
      <c r="J10" s="22"/>
      <c r="K10" s="1" t="str">
        <f t="shared" ca="1" si="1"/>
        <v/>
      </c>
      <c r="L10" s="9" t="str">
        <f t="shared" ca="1" si="4"/>
        <v/>
      </c>
    </row>
    <row r="11" spans="1:12" x14ac:dyDescent="0.35">
      <c r="A11" s="21">
        <v>7</v>
      </c>
      <c r="B11" s="5" t="str">
        <f t="shared" ca="1" si="2"/>
        <v/>
      </c>
      <c r="C11" s="5" t="str">
        <f t="shared" ca="1" si="8"/>
        <v/>
      </c>
      <c r="D11" s="4"/>
      <c r="E11" s="7" t="str">
        <f t="shared" ca="1" si="5"/>
        <v/>
      </c>
      <c r="F11" s="7" t="str">
        <f t="shared" ca="1" si="6"/>
        <v/>
      </c>
      <c r="G11" s="5"/>
      <c r="H11" s="7" t="str">
        <f t="shared" ca="1" si="7"/>
        <v/>
      </c>
      <c r="I11" s="5" t="str">
        <f t="shared" ca="1" si="3"/>
        <v/>
      </c>
      <c r="J11" s="22"/>
      <c r="K11" s="1" t="str">
        <f t="shared" ca="1" si="1"/>
        <v/>
      </c>
      <c r="L11" s="9" t="str">
        <f t="shared" ca="1" si="4"/>
        <v/>
      </c>
    </row>
    <row r="12" spans="1:12" x14ac:dyDescent="0.35">
      <c r="A12" s="21">
        <v>8</v>
      </c>
      <c r="B12" s="5" t="str">
        <f t="shared" ca="1" si="2"/>
        <v/>
      </c>
      <c r="C12" s="5" t="str">
        <f t="shared" ca="1" si="8"/>
        <v/>
      </c>
      <c r="D12" s="4"/>
      <c r="E12" s="7" t="str">
        <f t="shared" ca="1" si="5"/>
        <v/>
      </c>
      <c r="F12" s="7" t="str">
        <f t="shared" ca="1" si="6"/>
        <v/>
      </c>
      <c r="G12" s="5"/>
      <c r="H12" s="7" t="str">
        <f t="shared" ca="1" si="7"/>
        <v/>
      </c>
      <c r="I12" s="5" t="str">
        <f t="shared" ca="1" si="3"/>
        <v/>
      </c>
      <c r="J12" s="22"/>
      <c r="K12" s="1" t="str">
        <f t="shared" ca="1" si="1"/>
        <v/>
      </c>
      <c r="L12" s="9" t="str">
        <f t="shared" ca="1" si="4"/>
        <v/>
      </c>
    </row>
    <row r="13" spans="1:12" x14ac:dyDescent="0.35">
      <c r="A13" s="21">
        <v>9</v>
      </c>
      <c r="B13" s="5" t="str">
        <f t="shared" ca="1" si="2"/>
        <v/>
      </c>
      <c r="C13" s="5" t="str">
        <f t="shared" ca="1" si="8"/>
        <v/>
      </c>
      <c r="D13" s="4"/>
      <c r="E13" s="7" t="str">
        <f t="shared" ca="1" si="5"/>
        <v/>
      </c>
      <c r="F13" s="7" t="str">
        <f t="shared" ca="1" si="6"/>
        <v/>
      </c>
      <c r="G13" s="5"/>
      <c r="H13" s="7" t="str">
        <f t="shared" ca="1" si="7"/>
        <v/>
      </c>
      <c r="I13" s="5" t="str">
        <f t="shared" ca="1" si="3"/>
        <v/>
      </c>
      <c r="J13" s="22"/>
      <c r="K13" s="1" t="str">
        <f ca="1">IF(L13="","",K12-L13)</f>
        <v/>
      </c>
      <c r="L13" s="9" t="str">
        <f t="shared" ca="1" si="4"/>
        <v/>
      </c>
    </row>
    <row r="14" spans="1:12" x14ac:dyDescent="0.35">
      <c r="A14" s="21">
        <v>10</v>
      </c>
      <c r="B14" s="5" t="str">
        <f t="shared" ca="1" si="2"/>
        <v/>
      </c>
      <c r="C14" s="5" t="str">
        <f t="shared" ca="1" si="8"/>
        <v/>
      </c>
      <c r="D14" s="4"/>
      <c r="E14" s="7" t="str">
        <f t="shared" ca="1" si="5"/>
        <v/>
      </c>
      <c r="F14" s="7" t="str">
        <f t="shared" ca="1" si="6"/>
        <v/>
      </c>
      <c r="G14" s="5"/>
      <c r="H14" s="7" t="str">
        <f t="shared" ca="1" si="7"/>
        <v/>
      </c>
      <c r="I14" s="5" t="str">
        <f t="shared" ca="1" si="3"/>
        <v/>
      </c>
      <c r="J14" s="22"/>
      <c r="K14" s="1" t="str">
        <f t="shared" ca="1" si="1"/>
        <v/>
      </c>
      <c r="L14" s="9" t="str">
        <f t="shared" ca="1" si="4"/>
        <v/>
      </c>
    </row>
    <row r="15" spans="1:12" x14ac:dyDescent="0.35">
      <c r="A15" s="21">
        <v>11</v>
      </c>
      <c r="B15" s="5" t="str">
        <f t="shared" ca="1" si="2"/>
        <v/>
      </c>
      <c r="C15" s="5" t="str">
        <f t="shared" ca="1" si="8"/>
        <v/>
      </c>
      <c r="D15" s="4"/>
      <c r="E15" s="7" t="str">
        <f t="shared" ca="1" si="5"/>
        <v/>
      </c>
      <c r="F15" s="7" t="str">
        <f t="shared" ca="1" si="6"/>
        <v/>
      </c>
      <c r="G15" s="5"/>
      <c r="H15" s="7" t="str">
        <f t="shared" ca="1" si="7"/>
        <v/>
      </c>
      <c r="I15" s="5" t="str">
        <f t="shared" ca="1" si="3"/>
        <v/>
      </c>
      <c r="J15" s="22"/>
      <c r="K15" s="1" t="str">
        <f t="shared" ca="1" si="1"/>
        <v/>
      </c>
      <c r="L15" s="9" t="str">
        <f t="shared" ca="1" si="4"/>
        <v/>
      </c>
    </row>
    <row r="16" spans="1:12" x14ac:dyDescent="0.35">
      <c r="A16" s="21">
        <v>12</v>
      </c>
      <c r="B16" s="5" t="str">
        <f t="shared" ca="1" si="2"/>
        <v/>
      </c>
      <c r="C16" s="5" t="str">
        <f t="shared" ca="1" si="8"/>
        <v/>
      </c>
      <c r="D16" s="4"/>
      <c r="E16" s="7" t="str">
        <f t="shared" ca="1" si="5"/>
        <v/>
      </c>
      <c r="F16" s="7" t="str">
        <f t="shared" ca="1" si="6"/>
        <v/>
      </c>
      <c r="G16" s="5"/>
      <c r="H16" s="7" t="str">
        <f t="shared" ca="1" si="7"/>
        <v/>
      </c>
      <c r="I16" s="5" t="str">
        <f t="shared" ca="1" si="3"/>
        <v/>
      </c>
      <c r="J16" s="22"/>
      <c r="K16" s="1" t="str">
        <f t="shared" ca="1" si="1"/>
        <v/>
      </c>
      <c r="L16" s="9" t="str">
        <f t="shared" ca="1" si="4"/>
        <v/>
      </c>
    </row>
    <row r="17" spans="1:12" x14ac:dyDescent="0.35">
      <c r="A17" s="21">
        <v>13</v>
      </c>
      <c r="B17" s="5" t="str">
        <f t="shared" ca="1" si="2"/>
        <v/>
      </c>
      <c r="C17" s="5" t="str">
        <f t="shared" ca="1" si="8"/>
        <v/>
      </c>
      <c r="D17" s="4"/>
      <c r="E17" s="7" t="str">
        <f t="shared" ca="1" si="5"/>
        <v/>
      </c>
      <c r="F17" s="7" t="str">
        <f t="shared" ca="1" si="6"/>
        <v/>
      </c>
      <c r="G17" s="5"/>
      <c r="H17" s="7" t="str">
        <f t="shared" ca="1" si="7"/>
        <v/>
      </c>
      <c r="I17" s="5" t="str">
        <f t="shared" ca="1" si="3"/>
        <v/>
      </c>
      <c r="J17" s="22"/>
      <c r="K17" s="1" t="str">
        <f t="shared" ca="1" si="1"/>
        <v/>
      </c>
      <c r="L17" s="9" t="str">
        <f t="shared" ca="1" si="4"/>
        <v/>
      </c>
    </row>
    <row r="18" spans="1:12" x14ac:dyDescent="0.35">
      <c r="A18" s="21">
        <v>14</v>
      </c>
      <c r="B18" s="5" t="str">
        <f t="shared" ca="1" si="2"/>
        <v/>
      </c>
      <c r="C18" s="5" t="str">
        <f t="shared" ca="1" si="8"/>
        <v/>
      </c>
      <c r="D18" s="4"/>
      <c r="E18" s="7" t="str">
        <f t="shared" ca="1" si="5"/>
        <v/>
      </c>
      <c r="F18" s="7" t="str">
        <f t="shared" ca="1" si="6"/>
        <v/>
      </c>
      <c r="G18" s="5"/>
      <c r="H18" s="7" t="str">
        <f t="shared" ca="1" si="7"/>
        <v/>
      </c>
      <c r="I18" s="5" t="str">
        <f t="shared" ca="1" si="3"/>
        <v/>
      </c>
      <c r="J18" s="22"/>
      <c r="K18" s="1" t="str">
        <f t="shared" ca="1" si="1"/>
        <v/>
      </c>
      <c r="L18" s="9" t="str">
        <f t="shared" ca="1" si="4"/>
        <v/>
      </c>
    </row>
    <row r="19" spans="1:12" x14ac:dyDescent="0.35">
      <c r="A19" s="21">
        <v>15</v>
      </c>
      <c r="B19" s="5" t="str">
        <f t="shared" ca="1" si="2"/>
        <v/>
      </c>
      <c r="C19" s="5" t="str">
        <f t="shared" ca="1" si="8"/>
        <v/>
      </c>
      <c r="D19" s="4"/>
      <c r="E19" s="7" t="str">
        <f t="shared" ca="1" si="5"/>
        <v/>
      </c>
      <c r="F19" s="7" t="str">
        <f t="shared" ca="1" si="6"/>
        <v/>
      </c>
      <c r="G19" s="5"/>
      <c r="H19" s="7" t="str">
        <f t="shared" ca="1" si="7"/>
        <v/>
      </c>
      <c r="I19" s="5" t="str">
        <f t="shared" ca="1" si="3"/>
        <v/>
      </c>
      <c r="J19" s="22"/>
      <c r="K19" s="1" t="str">
        <f t="shared" ca="1" si="1"/>
        <v/>
      </c>
      <c r="L19" s="9" t="str">
        <f t="shared" ca="1" si="4"/>
        <v/>
      </c>
    </row>
    <row r="20" spans="1:12" x14ac:dyDescent="0.35">
      <c r="A20" s="21">
        <v>16</v>
      </c>
      <c r="B20" s="5" t="str">
        <f t="shared" ca="1" si="2"/>
        <v/>
      </c>
      <c r="C20" s="5" t="str">
        <f t="shared" ca="1" si="8"/>
        <v/>
      </c>
      <c r="D20" s="4"/>
      <c r="E20" s="7" t="str">
        <f t="shared" ca="1" si="5"/>
        <v/>
      </c>
      <c r="F20" s="7" t="str">
        <f t="shared" ca="1" si="6"/>
        <v/>
      </c>
      <c r="G20" s="5"/>
      <c r="H20" s="7" t="str">
        <f t="shared" ca="1" si="7"/>
        <v/>
      </c>
      <c r="I20" s="5" t="str">
        <f t="shared" ca="1" si="3"/>
        <v/>
      </c>
      <c r="J20" s="22"/>
      <c r="K20" s="1" t="str">
        <f t="shared" ca="1" si="1"/>
        <v/>
      </c>
      <c r="L20" s="9" t="str">
        <f t="shared" ca="1" si="4"/>
        <v/>
      </c>
    </row>
    <row r="21" spans="1:12" x14ac:dyDescent="0.35">
      <c r="A21" s="21">
        <v>17</v>
      </c>
      <c r="B21" s="5" t="str">
        <f t="shared" ca="1" si="2"/>
        <v/>
      </c>
      <c r="C21" s="5" t="str">
        <f t="shared" ca="1" si="8"/>
        <v/>
      </c>
      <c r="D21" s="4"/>
      <c r="E21" s="7" t="str">
        <f t="shared" ca="1" si="5"/>
        <v/>
      </c>
      <c r="F21" s="7" t="str">
        <f t="shared" ca="1" si="6"/>
        <v/>
      </c>
      <c r="G21" s="5"/>
      <c r="H21" s="7" t="str">
        <f t="shared" ca="1" si="7"/>
        <v/>
      </c>
      <c r="I21" s="5" t="str">
        <f t="shared" ca="1" si="3"/>
        <v/>
      </c>
      <c r="J21" s="22"/>
      <c r="K21" s="1" t="str">
        <f t="shared" ca="1" si="1"/>
        <v/>
      </c>
      <c r="L21" s="9" t="str">
        <f t="shared" ca="1" si="4"/>
        <v/>
      </c>
    </row>
    <row r="22" spans="1:12" x14ac:dyDescent="0.35">
      <c r="A22" s="21">
        <v>18</v>
      </c>
      <c r="B22" s="5" t="str">
        <f t="shared" ca="1" si="2"/>
        <v/>
      </c>
      <c r="C22" s="5" t="str">
        <f t="shared" ca="1" si="8"/>
        <v/>
      </c>
      <c r="D22" s="4"/>
      <c r="E22" s="7" t="str">
        <f t="shared" ca="1" si="5"/>
        <v/>
      </c>
      <c r="F22" s="7" t="str">
        <f t="shared" ca="1" si="6"/>
        <v/>
      </c>
      <c r="G22" s="5"/>
      <c r="H22" s="7" t="str">
        <f t="shared" ca="1" si="7"/>
        <v/>
      </c>
      <c r="I22" s="5" t="str">
        <f t="shared" ca="1" si="3"/>
        <v/>
      </c>
      <c r="J22" s="22"/>
      <c r="K22" s="1" t="str">
        <f t="shared" ca="1" si="1"/>
        <v/>
      </c>
      <c r="L22" s="9" t="str">
        <f t="shared" ca="1" si="4"/>
        <v/>
      </c>
    </row>
    <row r="23" spans="1:12" x14ac:dyDescent="0.35">
      <c r="A23" s="21">
        <v>19</v>
      </c>
      <c r="B23" s="5" t="str">
        <f t="shared" ca="1" si="2"/>
        <v/>
      </c>
      <c r="C23" s="5" t="str">
        <f t="shared" ca="1" si="8"/>
        <v/>
      </c>
      <c r="D23" s="4"/>
      <c r="E23" s="7" t="str">
        <f t="shared" ca="1" si="5"/>
        <v/>
      </c>
      <c r="F23" s="7" t="str">
        <f t="shared" ca="1" si="6"/>
        <v/>
      </c>
      <c r="G23" s="5"/>
      <c r="H23" s="7" t="str">
        <f t="shared" ca="1" si="7"/>
        <v/>
      </c>
      <c r="I23" s="5" t="str">
        <f t="shared" ca="1" si="3"/>
        <v/>
      </c>
      <c r="J23" s="22"/>
      <c r="K23" s="1" t="str">
        <f t="shared" ca="1" si="1"/>
        <v/>
      </c>
      <c r="L23" s="9" t="str">
        <f t="shared" ca="1" si="4"/>
        <v/>
      </c>
    </row>
    <row r="24" spans="1:12" x14ac:dyDescent="0.35">
      <c r="A24" s="21">
        <v>20</v>
      </c>
      <c r="B24" s="5" t="str">
        <f t="shared" ca="1" si="2"/>
        <v/>
      </c>
      <c r="C24" s="5" t="str">
        <f t="shared" ca="1" si="8"/>
        <v/>
      </c>
      <c r="D24" s="4"/>
      <c r="E24" s="7" t="str">
        <f t="shared" ca="1" si="5"/>
        <v/>
      </c>
      <c r="F24" s="7" t="str">
        <f t="shared" ca="1" si="6"/>
        <v/>
      </c>
      <c r="G24" s="5"/>
      <c r="H24" s="7" t="str">
        <f t="shared" ca="1" si="7"/>
        <v/>
      </c>
      <c r="I24" s="5" t="str">
        <f t="shared" ca="1" si="3"/>
        <v/>
      </c>
      <c r="J24" s="22"/>
      <c r="K24" s="1" t="str">
        <f ca="1">IF(L24="","",K23-L24)</f>
        <v/>
      </c>
      <c r="L24" s="9" t="str">
        <f t="shared" ca="1" si="4"/>
        <v/>
      </c>
    </row>
    <row r="25" spans="1:12" x14ac:dyDescent="0.35">
      <c r="A25" s="21">
        <v>21</v>
      </c>
      <c r="B25" s="5" t="str">
        <f t="shared" ca="1" si="2"/>
        <v/>
      </c>
      <c r="C25" s="5" t="str">
        <f t="shared" ca="1" si="8"/>
        <v/>
      </c>
      <c r="D25" s="4"/>
      <c r="E25" s="7" t="str">
        <f t="shared" ca="1" si="5"/>
        <v/>
      </c>
      <c r="F25" s="7" t="str">
        <f t="shared" ca="1" si="6"/>
        <v/>
      </c>
      <c r="G25" s="5"/>
      <c r="H25" s="7" t="str">
        <f t="shared" ca="1" si="7"/>
        <v/>
      </c>
      <c r="I25" s="5" t="str">
        <f t="shared" ca="1" si="3"/>
        <v/>
      </c>
      <c r="J25" s="22"/>
      <c r="K25" s="1" t="str">
        <f t="shared" ref="K25:K35" ca="1" si="9">IF(L25="","",K24-L25)</f>
        <v/>
      </c>
      <c r="L25" s="9" t="str">
        <f t="shared" ca="1" si="4"/>
        <v/>
      </c>
    </row>
    <row r="26" spans="1:12" x14ac:dyDescent="0.35">
      <c r="A26" s="21">
        <v>22</v>
      </c>
      <c r="B26" s="5" t="str">
        <f t="shared" ca="1" si="2"/>
        <v/>
      </c>
      <c r="C26" s="5" t="str">
        <f t="shared" ca="1" si="8"/>
        <v/>
      </c>
      <c r="D26" s="4"/>
      <c r="E26" s="7" t="str">
        <f t="shared" ca="1" si="5"/>
        <v/>
      </c>
      <c r="F26" s="7" t="str">
        <f t="shared" ca="1" si="6"/>
        <v/>
      </c>
      <c r="G26" s="5"/>
      <c r="H26" s="7" t="str">
        <f t="shared" ca="1" si="7"/>
        <v/>
      </c>
      <c r="I26" s="5" t="str">
        <f t="shared" ca="1" si="3"/>
        <v/>
      </c>
      <c r="J26" s="22"/>
      <c r="K26" s="1" t="str">
        <f t="shared" ca="1" si="9"/>
        <v/>
      </c>
      <c r="L26" s="9" t="str">
        <f t="shared" ca="1" si="4"/>
        <v/>
      </c>
    </row>
    <row r="27" spans="1:12" x14ac:dyDescent="0.35">
      <c r="A27" s="21">
        <v>23</v>
      </c>
      <c r="B27" s="5" t="str">
        <f t="shared" ca="1" si="2"/>
        <v/>
      </c>
      <c r="C27" s="5" t="str">
        <f t="shared" ca="1" si="8"/>
        <v/>
      </c>
      <c r="D27" s="4"/>
      <c r="E27" s="7" t="str">
        <f t="shared" ca="1" si="5"/>
        <v/>
      </c>
      <c r="F27" s="7" t="str">
        <f t="shared" ca="1" si="6"/>
        <v/>
      </c>
      <c r="G27" s="5"/>
      <c r="H27" s="7" t="str">
        <f t="shared" ca="1" si="7"/>
        <v/>
      </c>
      <c r="I27" s="5" t="str">
        <f t="shared" ca="1" si="3"/>
        <v/>
      </c>
      <c r="J27" s="22"/>
      <c r="K27" s="1" t="str">
        <f t="shared" ca="1" si="9"/>
        <v/>
      </c>
      <c r="L27" s="9" t="str">
        <f t="shared" ca="1" si="4"/>
        <v/>
      </c>
    </row>
    <row r="28" spans="1:12" x14ac:dyDescent="0.35">
      <c r="A28" s="21">
        <v>24</v>
      </c>
      <c r="B28" s="5" t="str">
        <f t="shared" ca="1" si="2"/>
        <v/>
      </c>
      <c r="C28" s="5" t="str">
        <f t="shared" ca="1" si="8"/>
        <v/>
      </c>
      <c r="D28" s="4"/>
      <c r="E28" s="7" t="str">
        <f t="shared" ca="1" si="5"/>
        <v/>
      </c>
      <c r="F28" s="7" t="str">
        <f t="shared" ca="1" si="6"/>
        <v/>
      </c>
      <c r="G28" s="5"/>
      <c r="H28" s="7" t="str">
        <f t="shared" ca="1" si="7"/>
        <v/>
      </c>
      <c r="I28" s="5" t="str">
        <f t="shared" ca="1" si="3"/>
        <v/>
      </c>
      <c r="J28" s="22"/>
      <c r="K28" s="1" t="str">
        <f t="shared" ca="1" si="9"/>
        <v/>
      </c>
      <c r="L28" s="9" t="str">
        <f t="shared" ca="1" si="4"/>
        <v/>
      </c>
    </row>
    <row r="29" spans="1:12" x14ac:dyDescent="0.35">
      <c r="A29" s="21">
        <v>25</v>
      </c>
      <c r="B29" s="5" t="str">
        <f t="shared" ca="1" si="2"/>
        <v/>
      </c>
      <c r="C29" s="5" t="str">
        <f t="shared" ca="1" si="8"/>
        <v/>
      </c>
      <c r="D29" s="4"/>
      <c r="E29" s="7" t="str">
        <f t="shared" ca="1" si="5"/>
        <v/>
      </c>
      <c r="F29" s="7" t="str">
        <f t="shared" ca="1" si="6"/>
        <v/>
      </c>
      <c r="G29" s="5"/>
      <c r="H29" s="7" t="str">
        <f t="shared" ca="1" si="7"/>
        <v/>
      </c>
      <c r="I29" s="5" t="str">
        <f t="shared" ca="1" si="3"/>
        <v/>
      </c>
      <c r="J29" s="22"/>
      <c r="K29" s="1" t="str">
        <f t="shared" ca="1" si="9"/>
        <v/>
      </c>
      <c r="L29" s="9" t="str">
        <f t="shared" ca="1" si="4"/>
        <v/>
      </c>
    </row>
    <row r="30" spans="1:12" x14ac:dyDescent="0.35">
      <c r="A30" s="21">
        <v>26</v>
      </c>
      <c r="B30" s="5" t="str">
        <f t="shared" ca="1" si="2"/>
        <v/>
      </c>
      <c r="C30" s="5" t="str">
        <f t="shared" ca="1" si="8"/>
        <v/>
      </c>
      <c r="D30" s="4"/>
      <c r="E30" s="7" t="str">
        <f t="shared" ca="1" si="5"/>
        <v/>
      </c>
      <c r="F30" s="7" t="str">
        <f t="shared" ca="1" si="6"/>
        <v/>
      </c>
      <c r="G30" s="5"/>
      <c r="H30" s="7" t="str">
        <f t="shared" ca="1" si="7"/>
        <v/>
      </c>
      <c r="I30" s="5" t="str">
        <f t="shared" ca="1" si="3"/>
        <v/>
      </c>
      <c r="J30" s="22"/>
      <c r="K30" s="1" t="str">
        <f t="shared" ca="1" si="9"/>
        <v/>
      </c>
      <c r="L30" s="9" t="str">
        <f t="shared" ca="1" si="4"/>
        <v/>
      </c>
    </row>
    <row r="31" spans="1:12" x14ac:dyDescent="0.35">
      <c r="A31" s="21">
        <v>27</v>
      </c>
      <c r="B31" s="5" t="str">
        <f t="shared" ca="1" si="2"/>
        <v/>
      </c>
      <c r="C31" s="5" t="str">
        <f t="shared" ca="1" si="8"/>
        <v/>
      </c>
      <c r="D31" s="4"/>
      <c r="E31" s="7" t="str">
        <f t="shared" ca="1" si="5"/>
        <v/>
      </c>
      <c r="F31" s="7" t="str">
        <f t="shared" ca="1" si="6"/>
        <v/>
      </c>
      <c r="G31" s="5"/>
      <c r="H31" s="7" t="str">
        <f t="shared" ca="1" si="7"/>
        <v/>
      </c>
      <c r="I31" s="5" t="str">
        <f t="shared" ca="1" si="3"/>
        <v/>
      </c>
      <c r="J31" s="22"/>
      <c r="K31" s="1" t="str">
        <f ca="1">IF(L31="","",K30-L31)</f>
        <v/>
      </c>
      <c r="L31" s="9" t="str">
        <f t="shared" ca="1" si="4"/>
        <v/>
      </c>
    </row>
    <row r="32" spans="1:12" x14ac:dyDescent="0.35">
      <c r="A32" s="21">
        <v>28</v>
      </c>
      <c r="B32" s="5" t="str">
        <f t="shared" ca="1" si="2"/>
        <v/>
      </c>
      <c r="C32" s="5" t="str">
        <f t="shared" ca="1" si="8"/>
        <v/>
      </c>
      <c r="D32" s="4"/>
      <c r="E32" s="7" t="str">
        <f t="shared" ca="1" si="5"/>
        <v/>
      </c>
      <c r="F32" s="7" t="str">
        <f t="shared" ca="1" si="6"/>
        <v/>
      </c>
      <c r="G32" s="5"/>
      <c r="H32" s="7" t="str">
        <f t="shared" ca="1" si="7"/>
        <v/>
      </c>
      <c r="I32" s="5" t="str">
        <f t="shared" ca="1" si="3"/>
        <v/>
      </c>
      <c r="J32" s="22"/>
      <c r="K32" s="1" t="str">
        <f t="shared" ca="1" si="9"/>
        <v/>
      </c>
      <c r="L32" s="9" t="str">
        <f t="shared" ca="1" si="4"/>
        <v/>
      </c>
    </row>
    <row r="33" spans="1:14" x14ac:dyDescent="0.35">
      <c r="A33" s="21">
        <v>29</v>
      </c>
      <c r="B33" s="5" t="str">
        <f t="shared" ca="1" si="2"/>
        <v/>
      </c>
      <c r="C33" s="5" t="str">
        <f t="shared" ca="1" si="8"/>
        <v/>
      </c>
      <c r="D33" s="4"/>
      <c r="E33" s="7" t="str">
        <f t="shared" ca="1" si="5"/>
        <v/>
      </c>
      <c r="F33" s="7" t="str">
        <f t="shared" ca="1" si="6"/>
        <v/>
      </c>
      <c r="G33" s="5"/>
      <c r="H33" s="7" t="str">
        <f t="shared" ca="1" si="7"/>
        <v/>
      </c>
      <c r="I33" s="5" t="str">
        <f t="shared" ca="1" si="3"/>
        <v/>
      </c>
      <c r="J33" s="22"/>
      <c r="K33" s="1" t="str">
        <f t="shared" ca="1" si="9"/>
        <v/>
      </c>
      <c r="L33" s="9" t="str">
        <f t="shared" ca="1" si="4"/>
        <v/>
      </c>
    </row>
    <row r="34" spans="1:14" x14ac:dyDescent="0.35">
      <c r="A34" s="21">
        <v>30</v>
      </c>
      <c r="B34" s="5" t="str">
        <f t="shared" ca="1" si="2"/>
        <v/>
      </c>
      <c r="C34" s="5" t="str">
        <f t="shared" ca="1" si="8"/>
        <v/>
      </c>
      <c r="D34" s="4"/>
      <c r="E34" s="7" t="str">
        <f t="shared" ca="1" si="5"/>
        <v/>
      </c>
      <c r="F34" s="7" t="str">
        <f t="shared" ca="1" si="6"/>
        <v/>
      </c>
      <c r="G34" s="5"/>
      <c r="H34" s="7" t="str">
        <f t="shared" ca="1" si="7"/>
        <v/>
      </c>
      <c r="I34" s="5" t="str">
        <f t="shared" ca="1" si="3"/>
        <v/>
      </c>
      <c r="J34" s="22"/>
      <c r="K34" s="1" t="str">
        <f t="shared" ca="1" si="9"/>
        <v/>
      </c>
      <c r="L34" s="9" t="str">
        <f t="shared" ca="1" si="4"/>
        <v/>
      </c>
      <c r="N34" s="1"/>
    </row>
    <row r="35" spans="1:14" ht="15" thickBot="1" x14ac:dyDescent="0.4">
      <c r="A35" s="23">
        <v>31</v>
      </c>
      <c r="B35" s="24" t="str">
        <f t="shared" ca="1" si="2"/>
        <v/>
      </c>
      <c r="C35" s="24" t="str">
        <f t="shared" ca="1" si="8"/>
        <v/>
      </c>
      <c r="D35" s="25"/>
      <c r="E35" s="26" t="str">
        <f t="shared" ca="1" si="5"/>
        <v/>
      </c>
      <c r="F35" s="26"/>
      <c r="G35" s="24"/>
      <c r="H35" s="26" t="str">
        <f t="shared" ca="1" si="7"/>
        <v/>
      </c>
      <c r="I35" s="24" t="str">
        <f t="shared" ca="1" si="3"/>
        <v/>
      </c>
      <c r="J35" s="73"/>
      <c r="K35" s="1" t="str">
        <f t="shared" ca="1" si="9"/>
        <v/>
      </c>
      <c r="L35" s="9" t="str">
        <f t="shared" ca="1" si="4"/>
        <v/>
      </c>
      <c r="N35" s="1"/>
    </row>
    <row r="36" spans="1:14" ht="5.15" customHeight="1" thickBot="1" x14ac:dyDescent="0.4">
      <c r="A36" s="2"/>
      <c r="B36" s="2"/>
      <c r="C36" s="2"/>
      <c r="D36" s="2"/>
      <c r="E36" s="2"/>
      <c r="F36" s="2"/>
      <c r="G36" s="2"/>
      <c r="H36" s="2"/>
      <c r="I36" s="2"/>
      <c r="J36" s="2"/>
    </row>
    <row r="37" spans="1:14" ht="15" thickBot="1" x14ac:dyDescent="0.4">
      <c r="A37" s="13" t="s">
        <v>30</v>
      </c>
      <c r="B37" s="27">
        <f ca="1">SUM(B5:B35)</f>
        <v>758</v>
      </c>
      <c r="C37" s="27">
        <f ca="1">SUM(C5:C35)</f>
        <v>1196</v>
      </c>
      <c r="D37" s="28"/>
      <c r="E37" s="29">
        <f ca="1">SUM(E5:E35)</f>
        <v>594</v>
      </c>
      <c r="F37" s="29">
        <f ca="1">SUM(F5:F35)</f>
        <v>0</v>
      </c>
      <c r="G37" s="29">
        <f>SUM(G5:G35)</f>
        <v>0</v>
      </c>
      <c r="H37" s="29">
        <f ca="1">SUM(H5:H35)</f>
        <v>0</v>
      </c>
      <c r="I37" s="28"/>
      <c r="J37" s="72">
        <f ca="1">J4+SUM(B5:C35)-SUM(E5:H35)</f>
        <v>1392.43</v>
      </c>
    </row>
    <row r="39" spans="1:14" x14ac:dyDescent="0.35">
      <c r="J39" s="1"/>
    </row>
  </sheetData>
  <mergeCells count="3">
    <mergeCell ref="B2:C2"/>
    <mergeCell ref="B3:C3"/>
    <mergeCell ref="B1:J1"/>
  </mergeCells>
  <pageMargins left="0.25" right="0.25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Jours 01.2015</vt:lpstr>
      <vt:lpstr>Mois 01.2015</vt:lpstr>
      <vt:lpstr>Comptable 01.2015</vt:lpstr>
      <vt:lpstr>'Jours 01.2015'!Impression_des_titres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2015-04-23T19:08:54Z</dcterms:modified>
</cp:coreProperties>
</file>