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7260" windowHeight="56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7" i="1" l="1"/>
  <c r="R8" i="1"/>
  <c r="R9" i="1"/>
  <c r="R6" i="1"/>
  <c r="V7" i="1" l="1"/>
  <c r="V8" i="1"/>
  <c r="V9" i="1"/>
  <c r="V6" i="1"/>
  <c r="S7" i="1"/>
  <c r="S8" i="1"/>
  <c r="S9" i="1"/>
  <c r="S6" i="1"/>
  <c r="G16" i="1" l="1"/>
  <c r="F16" i="1"/>
  <c r="G15" i="1"/>
  <c r="F15" i="1"/>
  <c r="G14" i="1"/>
  <c r="F14" i="1"/>
  <c r="G13" i="1"/>
  <c r="F13" i="1"/>
  <c r="G12" i="1"/>
  <c r="F12" i="1"/>
  <c r="G11" i="1"/>
  <c r="F11" i="1"/>
  <c r="G10" i="1"/>
  <c r="F10" i="1"/>
  <c r="O9" i="1"/>
  <c r="N9" i="1"/>
  <c r="P9" i="1" s="1"/>
  <c r="J9" i="1"/>
  <c r="G9" i="1"/>
  <c r="F9" i="1"/>
  <c r="O8" i="1"/>
  <c r="N8" i="1"/>
  <c r="P8" i="1" s="1"/>
  <c r="J8" i="1"/>
  <c r="G8" i="1"/>
  <c r="F8" i="1"/>
  <c r="O7" i="1"/>
  <c r="N7" i="1"/>
  <c r="P7" i="1" s="1"/>
  <c r="J7" i="1"/>
  <c r="G7" i="1"/>
  <c r="F7" i="1"/>
  <c r="O6" i="1"/>
  <c r="N6" i="1"/>
  <c r="J6" i="1"/>
  <c r="G6" i="1"/>
  <c r="M6" i="1" s="1"/>
  <c r="F6" i="1"/>
  <c r="G5" i="1"/>
  <c r="F5" i="1"/>
  <c r="K9" i="1" l="1"/>
  <c r="M8" i="1"/>
  <c r="L6" i="1"/>
  <c r="K6" i="1"/>
  <c r="M7" i="1"/>
  <c r="K8" i="1"/>
  <c r="M9" i="1"/>
  <c r="L9" i="1" s="1"/>
  <c r="Q9" i="1" s="1"/>
  <c r="P6" i="1"/>
  <c r="K7" i="1"/>
  <c r="Q6" i="1" l="1"/>
  <c r="L7" i="1"/>
  <c r="Q7" i="1" s="1"/>
  <c r="L8" i="1"/>
  <c r="Q8" i="1" s="1"/>
</calcChain>
</file>

<file path=xl/sharedStrings.xml><?xml version="1.0" encoding="utf-8"?>
<sst xmlns="http://schemas.openxmlformats.org/spreadsheetml/2006/main" count="44" uniqueCount="20">
  <si>
    <t>Ligue Europa</t>
  </si>
  <si>
    <t>J1</t>
  </si>
  <si>
    <t>Sporting</t>
  </si>
  <si>
    <t>Qarabag</t>
  </si>
  <si>
    <t>Equipe</t>
  </si>
  <si>
    <t>J</t>
  </si>
  <si>
    <t>G</t>
  </si>
  <si>
    <t>N</t>
  </si>
  <si>
    <t>P</t>
  </si>
  <si>
    <t>Bp</t>
  </si>
  <si>
    <t>Bc</t>
  </si>
  <si>
    <t>Diff</t>
  </si>
  <si>
    <t>Pts</t>
  </si>
  <si>
    <t>Arsenal</t>
  </si>
  <si>
    <t>Poltava</t>
  </si>
  <si>
    <t>J2</t>
  </si>
  <si>
    <t>J3</t>
  </si>
  <si>
    <t>J4</t>
  </si>
  <si>
    <t>J5</t>
  </si>
  <si>
    <t>J6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</si>
</sst>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622300</xdr:colOff>
      <xdr:row>12</xdr:row>
      <xdr:rowOff>69850</xdr:rowOff>
    </xdr:from>
    <xdr:to>
      <xdr:col>17</xdr:col>
      <xdr:colOff>0</xdr:colOff>
      <xdr:row>17</xdr:row>
      <xdr:rowOff>114300</xdr:rowOff>
    </xdr:to>
    <xdr:sp macro="" textlink="">
      <xdr:nvSpPr>
        <xdr:cNvPr id="2" name="ZoneTexte 1"/>
        <xdr:cNvSpPr txBox="1"/>
      </xdr:nvSpPr>
      <xdr:spPr>
        <a:xfrm>
          <a:off x="6718300" y="2279650"/>
          <a:ext cx="6235700" cy="965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classement s'effectue selon :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le nombre de matchs gagnés et si on ne peut pas départager les équipes alors 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la différence de buts et si on ne peut pas encore les départager alors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le nombre de buts marqués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V16"/>
  <sheetViews>
    <sheetView tabSelected="1" topLeftCell="I1" workbookViewId="0">
      <selection activeCell="R6" sqref="R6"/>
    </sheetView>
  </sheetViews>
  <sheetFormatPr baseColWidth="10" defaultRowHeight="14.5" x14ac:dyDescent="0.35"/>
  <sheetData>
    <row r="3" spans="1:22" x14ac:dyDescent="0.35">
      <c r="B3" t="s">
        <v>0</v>
      </c>
    </row>
    <row r="5" spans="1:22" x14ac:dyDescent="0.35">
      <c r="A5" s="4" t="s">
        <v>1</v>
      </c>
      <c r="B5" s="1" t="s">
        <v>2</v>
      </c>
      <c r="C5" s="1">
        <v>2</v>
      </c>
      <c r="D5" s="1">
        <v>0</v>
      </c>
      <c r="E5" s="1" t="s">
        <v>3</v>
      </c>
      <c r="F5" s="1" t="str">
        <f>IF(AND(C5&lt;&gt;"",D5&lt;&gt;""),IF(C5&gt;D5,B5,IF(D5&gt;C5,E5,"Nul")),"")</f>
        <v>Sporting</v>
      </c>
      <c r="G5" s="1" t="str">
        <f>IF(AND(C5&lt;&gt;"",D5&lt;&gt;""),IF(C5&lt;D5,B5,IF(C5&gt;D5,E5,"Nul")),"")</f>
        <v>Qarabag</v>
      </c>
      <c r="I5" s="1" t="s">
        <v>4</v>
      </c>
      <c r="J5" s="1" t="s">
        <v>5</v>
      </c>
      <c r="K5" s="1" t="s">
        <v>6</v>
      </c>
      <c r="L5" s="1" t="s">
        <v>7</v>
      </c>
      <c r="M5" s="1" t="s">
        <v>8</v>
      </c>
      <c r="N5" s="1" t="s">
        <v>9</v>
      </c>
      <c r="O5" s="1" t="s">
        <v>10</v>
      </c>
      <c r="P5" s="1" t="s">
        <v>11</v>
      </c>
      <c r="Q5" s="1" t="s">
        <v>12</v>
      </c>
    </row>
    <row r="6" spans="1:22" x14ac:dyDescent="0.35">
      <c r="A6" s="4"/>
      <c r="B6" s="1" t="s">
        <v>13</v>
      </c>
      <c r="C6" s="1">
        <v>4</v>
      </c>
      <c r="D6" s="1">
        <v>2</v>
      </c>
      <c r="E6" s="1" t="s">
        <v>14</v>
      </c>
      <c r="F6" s="1" t="str">
        <f t="shared" ref="F6:F16" si="0">IF(AND(C6&lt;&gt;"",D6&lt;&gt;""),IF(C6&gt;D6,B6,IF(D6&gt;C6,E6,"Nul")),"")</f>
        <v>Arsenal</v>
      </c>
      <c r="G6" s="1" t="str">
        <f t="shared" ref="G6:G16" si="1">IF(AND(C6&lt;&gt;"",D6&lt;&gt;""),IF(C6&lt;D6,B6,IF(C6&gt;D6,E6,"Nul")),"")</f>
        <v>Poltava</v>
      </c>
      <c r="I6" s="1" t="s">
        <v>13</v>
      </c>
      <c r="J6" s="1">
        <f>COUNT(C6,D7,D10,C12,D13,C15)</f>
        <v>1</v>
      </c>
      <c r="K6" s="1">
        <f>COUNTIF($F$5:$F$16,I6)</f>
        <v>1</v>
      </c>
      <c r="L6" s="1">
        <f>J6-(K6+M6)</f>
        <v>0</v>
      </c>
      <c r="M6" s="1">
        <f>COUNTIF($G$5:$G$16,I6)</f>
        <v>0</v>
      </c>
      <c r="N6" s="1">
        <f>SUM(C6,D7,D10,C12,D13,C15)</f>
        <v>4</v>
      </c>
      <c r="O6" s="1">
        <f>SUM(D6,C7,C10,D12,C13,D15)</f>
        <v>2</v>
      </c>
      <c r="P6" s="1">
        <f>N6-O6</f>
        <v>2</v>
      </c>
      <c r="Q6" s="1">
        <f>K6*3+L6*1</f>
        <v>3</v>
      </c>
      <c r="R6" s="2">
        <f>Q6*10000+P6*100+N6</f>
        <v>30204</v>
      </c>
      <c r="S6" s="2">
        <f>RANK(R6,$R$6:$R$9)</f>
        <v>1</v>
      </c>
      <c r="U6" s="2">
        <v>1</v>
      </c>
      <c r="V6" s="2" t="str">
        <f>INDEX($I$6:$I$9,U6)</f>
        <v>Arsenal</v>
      </c>
    </row>
    <row r="7" spans="1:22" x14ac:dyDescent="0.35">
      <c r="A7" s="3" t="s">
        <v>15</v>
      </c>
      <c r="B7" s="1" t="s">
        <v>3</v>
      </c>
      <c r="C7" s="1"/>
      <c r="D7" s="1"/>
      <c r="E7" s="1" t="s">
        <v>13</v>
      </c>
      <c r="F7" s="1" t="str">
        <f t="shared" si="0"/>
        <v/>
      </c>
      <c r="G7" s="1" t="str">
        <f t="shared" si="1"/>
        <v/>
      </c>
      <c r="I7" s="1" t="s">
        <v>3</v>
      </c>
      <c r="J7" s="1">
        <f>COUNT(D5,C7,C9,D11,C14,D15)</f>
        <v>1</v>
      </c>
      <c r="K7" s="1">
        <f t="shared" ref="K7:K9" si="2">COUNTIF($F$5:$F$16,I7)</f>
        <v>0</v>
      </c>
      <c r="L7" s="1">
        <f t="shared" ref="L7:L9" si="3">J7-(K7+M7)</f>
        <v>0</v>
      </c>
      <c r="M7" s="1">
        <f t="shared" ref="M7:M9" si="4">COUNTIF($G$5:$G$16,I7)</f>
        <v>1</v>
      </c>
      <c r="N7" s="1">
        <f>SUM(D5,C7,C9,D11,C14,D15)</f>
        <v>0</v>
      </c>
      <c r="O7" s="1">
        <f>SUM(C5,D7,D9,C11,D14,C15)</f>
        <v>2</v>
      </c>
      <c r="P7" s="1">
        <f t="shared" ref="P7:P9" si="5">N7-O7</f>
        <v>-2</v>
      </c>
      <c r="Q7" s="1">
        <f t="shared" ref="Q7:Q9" si="6">K7*3+L7*1</f>
        <v>0</v>
      </c>
      <c r="R7" s="2">
        <f t="shared" ref="R7:R9" si="7">Q7*10000+P7*100+N7</f>
        <v>-200</v>
      </c>
      <c r="S7" s="2">
        <f t="shared" ref="S7:S9" si="8">RANK(R7,$R$6:$R$9)</f>
        <v>4</v>
      </c>
      <c r="U7" s="2">
        <v>2</v>
      </c>
      <c r="V7" s="2" t="str">
        <f t="shared" ref="V7:V9" si="9">INDEX($I$6:$I$9,U7)</f>
        <v>Qarabag</v>
      </c>
    </row>
    <row r="8" spans="1:22" x14ac:dyDescent="0.35">
      <c r="A8" s="3"/>
      <c r="B8" s="1" t="s">
        <v>14</v>
      </c>
      <c r="C8" s="1"/>
      <c r="D8" s="1"/>
      <c r="E8" s="1" t="s">
        <v>2</v>
      </c>
      <c r="F8" s="1" t="str">
        <f t="shared" si="0"/>
        <v/>
      </c>
      <c r="G8" s="1" t="str">
        <f t="shared" si="1"/>
        <v/>
      </c>
      <c r="I8" s="1" t="s">
        <v>2</v>
      </c>
      <c r="J8" s="1">
        <f>COUNT(C5,D8,C10,D12,D14,C16)</f>
        <v>1</v>
      </c>
      <c r="K8" s="1">
        <f t="shared" si="2"/>
        <v>1</v>
      </c>
      <c r="L8" s="1">
        <f t="shared" si="3"/>
        <v>0</v>
      </c>
      <c r="M8" s="1">
        <f t="shared" si="4"/>
        <v>0</v>
      </c>
      <c r="N8" s="1">
        <f>SUM(C5,D8,C10,D12,D14,C16)</f>
        <v>2</v>
      </c>
      <c r="O8" s="1">
        <f>SUM(D5,C8,D10,C12,C14,D16)</f>
        <v>0</v>
      </c>
      <c r="P8" s="1">
        <f t="shared" si="5"/>
        <v>2</v>
      </c>
      <c r="Q8" s="1">
        <f t="shared" si="6"/>
        <v>3</v>
      </c>
      <c r="R8" s="2">
        <f t="shared" si="7"/>
        <v>30202</v>
      </c>
      <c r="S8" s="2">
        <f t="shared" si="8"/>
        <v>2</v>
      </c>
      <c r="U8" s="2">
        <v>3</v>
      </c>
      <c r="V8" s="2" t="str">
        <f t="shared" si="9"/>
        <v>Sporting</v>
      </c>
    </row>
    <row r="9" spans="1:22" x14ac:dyDescent="0.35">
      <c r="A9" s="3" t="s">
        <v>16</v>
      </c>
      <c r="B9" s="1" t="s">
        <v>3</v>
      </c>
      <c r="C9" s="1"/>
      <c r="D9" s="1"/>
      <c r="E9" s="1" t="s">
        <v>14</v>
      </c>
      <c r="F9" s="1" t="str">
        <f t="shared" si="0"/>
        <v/>
      </c>
      <c r="G9" s="1" t="str">
        <f t="shared" si="1"/>
        <v/>
      </c>
      <c r="I9" s="1" t="s">
        <v>14</v>
      </c>
      <c r="J9" s="1">
        <f>COUNT(D6,C8,D9,C11,C13,D16)</f>
        <v>1</v>
      </c>
      <c r="K9" s="1">
        <f t="shared" si="2"/>
        <v>0</v>
      </c>
      <c r="L9" s="1">
        <f t="shared" si="3"/>
        <v>0</v>
      </c>
      <c r="M9" s="1">
        <f t="shared" si="4"/>
        <v>1</v>
      </c>
      <c r="N9" s="1">
        <f>SUM(D6,C8,D9,C11,C13,D16)</f>
        <v>2</v>
      </c>
      <c r="O9" s="1">
        <f>SUM(C6,D8,C9,D11,D13,C16)</f>
        <v>4</v>
      </c>
      <c r="P9" s="1">
        <f t="shared" si="5"/>
        <v>-2</v>
      </c>
      <c r="Q9" s="1">
        <f t="shared" si="6"/>
        <v>0</v>
      </c>
      <c r="R9" s="2">
        <f t="shared" si="7"/>
        <v>-198</v>
      </c>
      <c r="S9" s="2">
        <f t="shared" si="8"/>
        <v>3</v>
      </c>
      <c r="U9" s="2">
        <v>4</v>
      </c>
      <c r="V9" s="2" t="str">
        <f t="shared" si="9"/>
        <v>Poltava</v>
      </c>
    </row>
    <row r="10" spans="1:22" x14ac:dyDescent="0.35">
      <c r="A10" s="3"/>
      <c r="B10" s="1" t="s">
        <v>2</v>
      </c>
      <c r="C10" s="1"/>
      <c r="D10" s="1"/>
      <c r="E10" s="1" t="s">
        <v>13</v>
      </c>
      <c r="F10" s="1" t="str">
        <f t="shared" si="0"/>
        <v/>
      </c>
      <c r="G10" s="1" t="str">
        <f t="shared" si="1"/>
        <v/>
      </c>
      <c r="M10" s="1"/>
    </row>
    <row r="11" spans="1:22" x14ac:dyDescent="0.35">
      <c r="A11" s="3" t="s">
        <v>17</v>
      </c>
      <c r="B11" s="1" t="s">
        <v>14</v>
      </c>
      <c r="C11" s="1"/>
      <c r="D11" s="1"/>
      <c r="E11" s="1" t="s">
        <v>3</v>
      </c>
      <c r="F11" s="1" t="str">
        <f t="shared" si="0"/>
        <v/>
      </c>
      <c r="G11" s="1" t="str">
        <f t="shared" si="1"/>
        <v/>
      </c>
    </row>
    <row r="12" spans="1:22" x14ac:dyDescent="0.35">
      <c r="A12" s="3"/>
      <c r="B12" s="1" t="s">
        <v>13</v>
      </c>
      <c r="C12" s="1"/>
      <c r="D12" s="1"/>
      <c r="E12" s="1" t="s">
        <v>2</v>
      </c>
      <c r="F12" s="1" t="str">
        <f t="shared" si="0"/>
        <v/>
      </c>
      <c r="G12" s="1" t="str">
        <f t="shared" si="1"/>
        <v/>
      </c>
    </row>
    <row r="13" spans="1:22" x14ac:dyDescent="0.35">
      <c r="A13" s="3" t="s">
        <v>18</v>
      </c>
      <c r="B13" s="1" t="s">
        <v>14</v>
      </c>
      <c r="C13" s="1"/>
      <c r="D13" s="1"/>
      <c r="E13" s="1" t="s">
        <v>13</v>
      </c>
      <c r="F13" s="1" t="str">
        <f t="shared" si="0"/>
        <v/>
      </c>
      <c r="G13" s="1" t="str">
        <f t="shared" si="1"/>
        <v/>
      </c>
    </row>
    <row r="14" spans="1:22" x14ac:dyDescent="0.35">
      <c r="A14" s="3"/>
      <c r="B14" s="1" t="s">
        <v>3</v>
      </c>
      <c r="C14" s="1"/>
      <c r="D14" s="1"/>
      <c r="E14" s="1" t="s">
        <v>2</v>
      </c>
      <c r="F14" s="1" t="str">
        <f t="shared" si="0"/>
        <v/>
      </c>
      <c r="G14" s="1" t="str">
        <f t="shared" si="1"/>
        <v/>
      </c>
    </row>
    <row r="15" spans="1:22" x14ac:dyDescent="0.35">
      <c r="A15" s="3" t="s">
        <v>19</v>
      </c>
      <c r="B15" s="1" t="s">
        <v>13</v>
      </c>
      <c r="C15" s="1"/>
      <c r="D15" s="1"/>
      <c r="E15" s="1" t="s">
        <v>3</v>
      </c>
      <c r="F15" s="1" t="str">
        <f t="shared" si="0"/>
        <v/>
      </c>
      <c r="G15" s="1" t="str">
        <f t="shared" si="1"/>
        <v/>
      </c>
    </row>
    <row r="16" spans="1:22" x14ac:dyDescent="0.35">
      <c r="A16" s="3"/>
      <c r="B16" s="1" t="s">
        <v>2</v>
      </c>
      <c r="C16" s="1"/>
      <c r="D16" s="1"/>
      <c r="E16" s="1" t="s">
        <v>14</v>
      </c>
      <c r="F16" s="1" t="str">
        <f t="shared" si="0"/>
        <v/>
      </c>
      <c r="G16" s="1" t="str">
        <f t="shared" si="1"/>
        <v/>
      </c>
    </row>
  </sheetData>
  <mergeCells count="6">
    <mergeCell ref="A15:A16"/>
    <mergeCell ref="A5:A6"/>
    <mergeCell ref="A7:A8"/>
    <mergeCell ref="A9:A10"/>
    <mergeCell ref="A11:A12"/>
    <mergeCell ref="A13:A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Michel</cp:lastModifiedBy>
  <dcterms:created xsi:type="dcterms:W3CDTF">2018-10-01T14:37:45Z</dcterms:created>
  <dcterms:modified xsi:type="dcterms:W3CDTF">2018-10-01T16:14:32Z</dcterms:modified>
</cp:coreProperties>
</file>