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Mai" sheetId="7" r:id="rId1"/>
  </sheets>
  <functionGroups builtInGroupCount="18"/>
  <externalReferences>
    <externalReference r:id="rId2"/>
  </externalReferences>
  <definedNames>
    <definedName name="DebutNuit">[1]paramètres!$B$1</definedName>
    <definedName name="FinNuit">[1]paramètres!$B$2</definedName>
    <definedName name="Hdéb" localSheetId="0">Mai!#REF!</definedName>
    <definedName name="Hfin" localSheetId="0">Mai!#REF!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" i="7" l="1"/>
  <c r="L4" i="7"/>
  <c r="I6" i="7"/>
  <c r="I5" i="7"/>
  <c r="I4" i="7"/>
  <c r="K4" i="7"/>
  <c r="J5" i="7"/>
  <c r="K5" i="7"/>
  <c r="L5" i="7"/>
  <c r="J7" i="7"/>
  <c r="L7" i="7"/>
  <c r="J6" i="7"/>
  <c r="K6" i="7"/>
  <c r="L6" i="7"/>
  <c r="I7" i="7"/>
  <c r="K7" i="7"/>
  <c r="H6" i="7"/>
  <c r="H7" i="7"/>
  <c r="H4" i="7"/>
  <c r="H5" i="7"/>
  <c r="G4" i="7" l="1"/>
  <c r="G7" i="7"/>
  <c r="M5" i="7" l="1"/>
  <c r="M7" i="7"/>
  <c r="M6" i="7"/>
  <c r="M4" i="7"/>
  <c r="G6" i="7"/>
  <c r="G5" i="7"/>
</calcChain>
</file>

<file path=xl/sharedStrings.xml><?xml version="1.0" encoding="utf-8"?>
<sst xmlns="http://schemas.openxmlformats.org/spreadsheetml/2006/main" count="16" uniqueCount="13">
  <si>
    <t>Nom</t>
  </si>
  <si>
    <t>DEBUT Pause</t>
  </si>
  <si>
    <t xml:space="preserve">FIN Pause </t>
  </si>
  <si>
    <t>DEBUT DE SERVICE</t>
  </si>
  <si>
    <t>FIN DE SERVICE</t>
  </si>
  <si>
    <t>H Nuit
de 22H00
à 00H00</t>
  </si>
  <si>
    <t>H jour
de 07H00 à
22H00</t>
  </si>
  <si>
    <t>H Nuit
de 00H00 à 02h00
Majo. 10%</t>
  </si>
  <si>
    <t>H Nuit
de 02H00 à 06H00
Majo.30%</t>
  </si>
  <si>
    <t>TOTAL 
H contrat 
J</t>
  </si>
  <si>
    <t>H Nuit
06H00
à 07H00
RC 2%</t>
  </si>
  <si>
    <t>Employé 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</si>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</sst>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h]:mm;@"/>
    <numFmt numFmtId="166" formatCode="[hh]:mm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1"/>
      <color theme="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Border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/>
    <xf numFmtId="20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 applyFont="1" applyAlignment="1">
      <alignment horizontal="center"/>
    </xf>
    <xf numFmtId="166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5"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-heures-de-nu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cas standard"/>
      <sheetName val="cas d'une vacation longue"/>
    </sheetNames>
    <sheetDataSet>
      <sheetData sheetId="0">
        <row r="1">
          <cell r="B1">
            <v>0.95833333333333337</v>
          </cell>
        </row>
        <row r="2">
          <cell r="B2">
            <v>0.25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4" name="Tableau245" displayName="Tableau245" ref="B3:M7" totalsRowShown="0" headerRowDxfId="14" dataDxfId="13" tableBorderDxfId="12">
  <autoFilter ref="B3:M7"/>
  <tableColumns count="12">
    <tableColumn id="2" name="Nom" dataDxfId="11"/>
    <tableColumn id="4" name="DEBUT DE SERVICE" dataDxfId="10"/>
    <tableColumn id="5" name="DEBUT Pause" dataDxfId="9"/>
    <tableColumn id="6" name="FIN Pause " dataDxfId="8"/>
    <tableColumn id="7" name="FIN DE SERVICE" dataDxfId="7"/>
    <tableColumn id="14" name="TOTAL _x000a_H contrat _x000a_J" dataDxfId="6">
      <calculatedColumnFormula>(D4-C4)+(F4-E4)</calculatedColumnFormula>
    </tableColumn>
    <tableColumn id="8" name="H jour_x000a_de 07H00 à_x000a_22H00" dataDxfId="5">
      <calculatedColumnFormula>heures(Tableau245[[#This Row],[DEBUT DE SERVICE]:[DEBUT Pause]],H$1:H$2)+heures(Tableau245[[#This Row],[FIN Pause ]:[FIN DE SERVICE]],H$1:H$2)</calculatedColumnFormula>
    </tableColumn>
    <tableColumn id="1" name="H Nuit_x000a_de 22H00_x000a_à 00H00" dataDxfId="4">
      <calculatedColumnFormula>heures(Tableau245[[#This Row],[DEBUT DE SERVICE]:[DEBUT Pause]],I$1:I$2)+heures(Tableau245[[#This Row],[FIN Pause ]:[FIN DE SERVICE]],I$1:I$2)</calculatedColumnFormula>
    </tableColumn>
    <tableColumn id="16" name="H Nuit_x000a_de 00H00 à 02h00_x000a_Majo. 10%" dataDxfId="3">
      <calculatedColumnFormula>heures(Tableau245[[#This Row],[DEBUT DE SERVICE]:[DEBUT Pause]],J$1:J$2)+heures(Tableau245[[#This Row],[FIN Pause ]:[FIN DE SERVICE]],J$1:J$2)</calculatedColumnFormula>
    </tableColumn>
    <tableColumn id="17" name="H Nuit_x000a_de 02H00 à 06H00_x000a_Majo.30%" dataDxfId="2">
      <calculatedColumnFormula>heures(Tableau245[[#This Row],[DEBUT DE SERVICE]:[DEBUT Pause]],K$1:K$2)+heures(Tableau245[[#This Row],[FIN Pause ]:[FIN DE SERVICE]],K$1:K$2)</calculatedColumnFormula>
    </tableColumn>
    <tableColumn id="3" name="H Nuit_x000a_06H00_x000a_à 07H00_x000a_RC 2%" dataDxfId="1">
      <calculatedColumnFormula>heures(Tableau245[[#This Row],[DEBUT DE SERVICE]:[DEBUT Pause]],L$1:L$2)+heures(Tableau245[[#This Row],[FIN Pause ]:[FIN DE SERVICE]],L$1:L$2)</calculatedColumnFormula>
    </tableColumn>
    <tableColumn id="10" name="Total" dataDxfId="0">
      <calculatedColumnFormula>SUM(Tableau245[[#This Row],[H jour
de 07H00 à
22H00]:[H Nuit
06H00
à 07H00
RC 2%]])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0"/>
  <sheetViews>
    <sheetView tabSelected="1" zoomScale="90" zoomScaleNormal="90" workbookViewId="0"/>
  </sheetViews>
  <sheetFormatPr baseColWidth="10" defaultRowHeight="14.5" x14ac:dyDescent="0.35"/>
  <cols>
    <col min="1" max="1" width="3.54296875" customWidth="1"/>
    <col min="2" max="2" width="10" bestFit="1" customWidth="1"/>
    <col min="3" max="3" width="22" bestFit="1" customWidth="1"/>
    <col min="4" max="4" width="17.26953125" bestFit="1" customWidth="1"/>
    <col min="5" max="5" width="15.6328125" bestFit="1" customWidth="1"/>
    <col min="6" max="6" width="18.90625" bestFit="1" customWidth="1"/>
    <col min="7" max="7" width="13.90625" bestFit="1" customWidth="1"/>
    <col min="8" max="8" width="15.453125" bestFit="1" customWidth="1"/>
    <col min="9" max="9" width="13.90625" bestFit="1" customWidth="1"/>
    <col min="10" max="11" width="15.453125" bestFit="1" customWidth="1"/>
    <col min="12" max="12" width="12.81640625" bestFit="1" customWidth="1"/>
    <col min="13" max="13" width="10.26953125" style="15" bestFit="1" customWidth="1"/>
  </cols>
  <sheetData>
    <row r="1" spans="2:13" s="9" customFormat="1" x14ac:dyDescent="0.35">
      <c r="H1" s="11">
        <v>0.29166666666666669</v>
      </c>
      <c r="I1" s="12">
        <v>0.91666666666666663</v>
      </c>
      <c r="J1" s="12">
        <v>0</v>
      </c>
      <c r="K1" s="12">
        <v>8.3333333333333329E-2</v>
      </c>
      <c r="L1" s="12">
        <v>0.25</v>
      </c>
      <c r="M1" s="14"/>
    </row>
    <row r="2" spans="2:13" s="9" customFormat="1" x14ac:dyDescent="0.35">
      <c r="H2" s="11">
        <v>0.91666666666666663</v>
      </c>
      <c r="I2" s="12">
        <v>1</v>
      </c>
      <c r="J2" s="12">
        <v>8.3333333333333329E-2</v>
      </c>
      <c r="K2" s="12">
        <v>0.25</v>
      </c>
      <c r="L2" s="12">
        <v>0.29166666666666669</v>
      </c>
      <c r="M2" s="14"/>
    </row>
    <row r="3" spans="2:13" ht="100.25" customHeight="1" x14ac:dyDescent="0.35">
      <c r="B3" s="7" t="s">
        <v>0</v>
      </c>
      <c r="C3" s="8" t="s">
        <v>3</v>
      </c>
      <c r="D3" s="7" t="s">
        <v>1</v>
      </c>
      <c r="E3" s="7" t="s">
        <v>2</v>
      </c>
      <c r="F3" s="8" t="s">
        <v>4</v>
      </c>
      <c r="G3" s="6" t="s">
        <v>9</v>
      </c>
      <c r="H3" s="6" t="s">
        <v>6</v>
      </c>
      <c r="I3" s="6" t="s">
        <v>5</v>
      </c>
      <c r="J3" s="6" t="s">
        <v>7</v>
      </c>
      <c r="K3" s="6" t="s">
        <v>8</v>
      </c>
      <c r="L3" s="6" t="s">
        <v>10</v>
      </c>
      <c r="M3" s="7" t="s">
        <v>12</v>
      </c>
    </row>
    <row r="4" spans="2:13" x14ac:dyDescent="0.35">
      <c r="B4" s="1" t="s">
        <v>11</v>
      </c>
      <c r="C4" s="4">
        <v>43952.958333333336</v>
      </c>
      <c r="D4" s="4">
        <v>43953.166666666664</v>
      </c>
      <c r="E4" s="4">
        <v>43953.1875</v>
      </c>
      <c r="F4" s="5">
        <v>43953.291666666664</v>
      </c>
      <c r="G4" s="2">
        <f t="shared" ref="G4:G7" si="0">(D4-C4)+(F4-E4)</f>
        <v>0.31249999999272404</v>
      </c>
      <c r="H4" s="10">
        <f ca="1">heures(Tableau245[[#This Row],[DEBUT DE SERVICE]:[DEBUT Pause]],H$1:H$2)+heures(Tableau245[[#This Row],[FIN Pause ]:[FIN DE SERVICE]],H$1:H$2)</f>
        <v>0</v>
      </c>
      <c r="I4" s="10">
        <f ca="1">heures(Tableau245[[#This Row],[DEBUT DE SERVICE]:[DEBUT Pause]],I$1:I$2)+heures(Tableau245[[#This Row],[FIN Pause ]:[FIN DE SERVICE]],I$1:I$2)</f>
        <v>4.1666666664241347E-2</v>
      </c>
      <c r="J4" s="16">
        <f ca="1">heures(Tableau245[[#This Row],[DEBUT DE SERVICE]:[DEBUT Pause]],J$1:J$2)+heures(Tableau245[[#This Row],[FIN Pause ]:[FIN DE SERVICE]],J$1:J$2)</f>
        <v>8.3333333335758653E-2</v>
      </c>
      <c r="K4" s="16">
        <f ca="1">heures(Tableau245[[#This Row],[DEBUT DE SERVICE]:[DEBUT Pause]],K$1:K$2)+heures(Tableau245[[#This Row],[FIN Pause ]:[FIN DE SERVICE]],K$1:K$2)</f>
        <v>0.14583333332848269</v>
      </c>
      <c r="L4" s="16">
        <f ca="1">heures(Tableau245[[#This Row],[DEBUT DE SERVICE]:[DEBUT Pause]],L$1:L$2)+heures(Tableau245[[#This Row],[FIN Pause ]:[FIN DE SERVICE]],L$1:L$2)</f>
        <v>4.1666666664241347E-2</v>
      </c>
      <c r="M4" s="10">
        <f ca="1">SUM(Tableau245[[#This Row],[H jour
de 07H00 à
22H00]:[H Nuit
06H00
à 07H00
RC 2%]])</f>
        <v>0.31249999999272404</v>
      </c>
    </row>
    <row r="5" spans="2:13" x14ac:dyDescent="0.35">
      <c r="B5" s="1" t="s">
        <v>11</v>
      </c>
      <c r="C5" s="4">
        <v>43954.604166666664</v>
      </c>
      <c r="D5" s="4">
        <v>43954.958333333336</v>
      </c>
      <c r="E5" s="5">
        <v>43955</v>
      </c>
      <c r="F5" s="5">
        <v>43955.083333333336</v>
      </c>
      <c r="G5" s="3">
        <f t="shared" si="0"/>
        <v>0.43750000000727596</v>
      </c>
      <c r="H5" s="10">
        <f ca="1">heures(Tableau245[[#This Row],[DEBUT DE SERVICE]:[DEBUT Pause]],H$1:H$2)+heures(Tableau245[[#This Row],[FIN Pause ]:[FIN DE SERVICE]],H$1:H$2)</f>
        <v>0.3125</v>
      </c>
      <c r="I5" s="10">
        <f ca="1">heures(Tableau245[[#This Row],[DEBUT DE SERVICE]:[DEBUT Pause]],I$1:I$2)+heures(Tableau245[[#This Row],[FIN Pause ]:[FIN DE SERVICE]],I$1:I$2)</f>
        <v>4.1666666671517305E-2</v>
      </c>
      <c r="J5" s="16">
        <f ca="1">heures(Tableau245[[#This Row],[DEBUT DE SERVICE]:[DEBUT Pause]],J$1:J$2)+heures(Tableau245[[#This Row],[FIN Pause ]:[FIN DE SERVICE]],J$1:J$2)</f>
        <v>8.3333333335758653E-2</v>
      </c>
      <c r="K5" s="16">
        <f ca="1">heures(Tableau245[[#This Row],[DEBUT DE SERVICE]:[DEBUT Pause]],K$1:K$2)+heures(Tableau245[[#This Row],[FIN Pause ]:[FIN DE SERVICE]],K$1:K$2)</f>
        <v>0</v>
      </c>
      <c r="L5" s="16">
        <f ca="1">heures(Tableau245[[#This Row],[DEBUT DE SERVICE]:[DEBUT Pause]],L$1:L$2)+heures(Tableau245[[#This Row],[FIN Pause ]:[FIN DE SERVICE]],L$1:L$2)</f>
        <v>0</v>
      </c>
      <c r="M5" s="10">
        <f ca="1">SUM(Tableau245[[#This Row],[H jour
de 07H00 à
22H00]:[H Nuit
06H00
à 07H00
RC 2%]])</f>
        <v>0.43750000000727596</v>
      </c>
    </row>
    <row r="6" spans="2:13" x14ac:dyDescent="0.35">
      <c r="B6" s="1" t="s">
        <v>11</v>
      </c>
      <c r="C6" s="4">
        <v>43956.9375</v>
      </c>
      <c r="D6" s="4">
        <v>43957.052083333336</v>
      </c>
      <c r="E6" s="5">
        <v>43957.114583333336</v>
      </c>
      <c r="F6" s="5">
        <v>43957.305555555555</v>
      </c>
      <c r="G6" s="3">
        <f t="shared" si="0"/>
        <v>0.30555555555474712</v>
      </c>
      <c r="H6" s="10">
        <f ca="1">heures(Tableau245[[#This Row],[DEBUT DE SERVICE]:[DEBUT Pause]],H$1:H$2)+heures(Tableau245[[#This Row],[FIN Pause ]:[FIN DE SERVICE]],H$1:H$2)</f>
        <v>1.3888888890505768E-2</v>
      </c>
      <c r="I6" s="10">
        <f ca="1">heures(Tableau245[[#This Row],[DEBUT DE SERVICE]:[DEBUT Pause]],I$1:I$2)+heures(Tableau245[[#This Row],[FIN Pause ]:[FIN DE SERVICE]],I$1:I$2)</f>
        <v>6.25E-2</v>
      </c>
      <c r="J6" s="16">
        <f ca="1">heures(Tableau245[[#This Row],[DEBUT DE SERVICE]:[DEBUT Pause]],J$1:J$2)+heures(Tableau245[[#This Row],[FIN Pause ]:[FIN DE SERVICE]],J$1:J$2)</f>
        <v>5.2083333335758653E-2</v>
      </c>
      <c r="K6" s="16">
        <f ca="1">heures(Tableau245[[#This Row],[DEBUT DE SERVICE]:[DEBUT Pause]],K$1:K$2)+heures(Tableau245[[#This Row],[FIN Pause ]:[FIN DE SERVICE]],K$1:K$2)</f>
        <v>0.13541666666424135</v>
      </c>
      <c r="L6" s="16">
        <f ca="1">heures(Tableau245[[#This Row],[DEBUT DE SERVICE]:[DEBUT Pause]],L$1:L$2)+heures(Tableau245[[#This Row],[FIN Pause ]:[FIN DE SERVICE]],L$1:L$2)</f>
        <v>4.1666666664241347E-2</v>
      </c>
      <c r="M6" s="10">
        <f ca="1">SUM(Tableau245[[#This Row],[H jour
de 07H00 à
22H00]:[H Nuit
06H00
à 07H00
RC 2%]])</f>
        <v>0.30555555555474712</v>
      </c>
    </row>
    <row r="7" spans="2:13" x14ac:dyDescent="0.35">
      <c r="B7" s="1" t="s">
        <v>11</v>
      </c>
      <c r="C7" s="4">
        <v>43958.375</v>
      </c>
      <c r="D7" s="4">
        <v>43958.5</v>
      </c>
      <c r="E7" s="5">
        <v>43958.541666666664</v>
      </c>
      <c r="F7" s="5">
        <v>43958.75</v>
      </c>
      <c r="G7" s="3">
        <f t="shared" si="0"/>
        <v>0.33333333333575865</v>
      </c>
      <c r="H7" s="10">
        <f ca="1">heures(Tableau245[[#This Row],[DEBUT DE SERVICE]:[DEBUT Pause]],H$1:H$2)+heures(Tableau245[[#This Row],[FIN Pause ]:[FIN DE SERVICE]],H$1:H$2)</f>
        <v>0.33333333333575865</v>
      </c>
      <c r="I7" s="10">
        <f ca="1">heures(Tableau245[[#This Row],[DEBUT DE SERVICE]:[DEBUT Pause]],I$1:I$2)+heures(Tableau245[[#This Row],[FIN Pause ]:[FIN DE SERVICE]],I$1:I$2)</f>
        <v>0</v>
      </c>
      <c r="J7" s="10">
        <f ca="1">heures(Tableau245[[#This Row],[DEBUT DE SERVICE]:[DEBUT Pause]],J$1:J$2)+heures(Tableau245[[#This Row],[FIN Pause ]:[FIN DE SERVICE]],J$1:J$2)</f>
        <v>0</v>
      </c>
      <c r="K7" s="10">
        <f ca="1">heures(Tableau245[[#This Row],[DEBUT DE SERVICE]:[DEBUT Pause]],K$1:K$2)+heures(Tableau245[[#This Row],[FIN Pause ]:[FIN DE SERVICE]],K$1:K$2)</f>
        <v>0</v>
      </c>
      <c r="L7" s="10">
        <f ca="1">heures(Tableau245[[#This Row],[DEBUT DE SERVICE]:[DEBUT Pause]],L$1:L$2)+heures(Tableau245[[#This Row],[FIN Pause ]:[FIN DE SERVICE]],L$1:L$2)</f>
        <v>0</v>
      </c>
      <c r="M7" s="10">
        <f ca="1">SUM(Tableau245[[#This Row],[H jour
de 07H00 à
22H00]:[H Nuit
06H00
à 07H00
RC 2%]])</f>
        <v>0.33333333333575865</v>
      </c>
    </row>
    <row r="9" spans="2:13" x14ac:dyDescent="0.35">
      <c r="M9"/>
    </row>
    <row r="10" spans="2:13" x14ac:dyDescent="0.35">
      <c r="L10" s="13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Fafa Akpaki</dc:creator>
  <cp:lastModifiedBy>Michel</cp:lastModifiedBy>
  <dcterms:created xsi:type="dcterms:W3CDTF">2020-04-21T09:38:21Z</dcterms:created>
  <dcterms:modified xsi:type="dcterms:W3CDTF">2020-05-05T08:27:58Z</dcterms:modified>
</cp:coreProperties>
</file>