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3" sheetId="3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D2" i="1"/>
  <c r="D3" i="1"/>
  <c r="D4" i="1"/>
  <c r="D5" i="1"/>
  <c r="D6" i="1"/>
  <c r="K3" i="1" l="1" a="1"/>
  <c r="K3" i="1" s="1"/>
  <c r="L3" i="1" s="1" a="1"/>
  <c r="L3" i="1" s="1"/>
  <c r="I2" i="1" a="1"/>
  <c r="I2" i="1" s="1"/>
  <c r="J2" i="1" s="1" a="1"/>
  <c r="J2" i="1" s="1"/>
  <c r="K2" i="1" a="1"/>
  <c r="K2" i="1" s="1"/>
  <c r="L2" i="1" s="1" a="1"/>
  <c r="L2" i="1" s="1"/>
  <c r="I3" i="1" a="1"/>
  <c r="I3" i="1" s="1"/>
  <c r="J3" i="1" s="1" a="1"/>
  <c r="J3" i="1" s="1"/>
</calcChain>
</file>

<file path=xl/sharedStrings.xml><?xml version="1.0" encoding="utf-8"?>
<sst xmlns="http://schemas.openxmlformats.org/spreadsheetml/2006/main" count="10" uniqueCount="7">
  <si>
    <t>date</t>
  </si>
  <si>
    <t>Capteur 1</t>
  </si>
  <si>
    <t>Capteur 2</t>
  </si>
  <si>
    <t>heure</t>
  </si>
  <si>
    <t>jour</t>
  </si>
  <si>
    <t>heure 2</t>
  </si>
  <si>
    <t>heure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</si>
</sst>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0" fontId="0" fillId="0" borderId="0" xfId="0" applyNumberFormat="1"/>
    <xf numFmtId="22" fontId="0" fillId="0" borderId="0" xfId="0" applyNumberFormat="1"/>
    <xf numFmtId="0" fontId="1" fillId="0" borderId="2" xfId="0" applyFont="1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164" fontId="0" fillId="0" borderId="0" xfId="0" applyNumberFormat="1"/>
    <xf numFmtId="164" fontId="1" fillId="0" borderId="3" xfId="0" applyNumberFormat="1" applyFont="1" applyFill="1" applyBorder="1"/>
  </cellXfs>
  <cellStyles count="1">
    <cellStyle name="Normal" xfId="0" builtinId="0"/>
  </cellStyles>
  <dxfs count="11"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0" formatCode="General"/>
    </dxf>
    <dxf>
      <numFmt numFmtId="19" formatCode="dd/mm/yyyy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numFmt numFmtId="25" formatCode="hh:mm"/>
    </dxf>
    <dxf>
      <numFmt numFmtId="19" formatCode="dd/mm/yyyy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6" totalsRowShown="0">
  <autoFilter ref="A1:E6"/>
  <tableColumns count="5">
    <tableColumn id="1" name="date" dataDxfId="10"/>
    <tableColumn id="2" name="Capteur 1"/>
    <tableColumn id="3" name="Capteur 2"/>
    <tableColumn id="4" name="jour" dataDxfId="9">
      <calculatedColumnFormula>INT(Tableau1[[#This Row],[date]])</calculatedColumnFormula>
    </tableColumn>
    <tableColumn id="5" name="heure" dataDxfId="8">
      <calculatedColumnFormula>MOD(Tableau1[[#This Row],[date]],1)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L3" totalsRowShown="0" headerRowDxfId="7" headerRowBorderDxfId="6" tableBorderDxfId="5">
  <autoFilter ref="H1:L3"/>
  <tableColumns count="5">
    <tableColumn id="1" name="jour" dataDxfId="4"/>
    <tableColumn id="2" name="Capteur 1" dataDxfId="3">
      <calculatedColumnFormula array="1">MIN(IF(Tableau1[jour]=Tableau2[[#This Row],[jour]],Tableau1[Capteur 1]))</calculatedColumnFormula>
    </tableColumn>
    <tableColumn id="6" name="heure 1" dataDxfId="1">
      <calculatedColumnFormula array="1">INDEX(Tableau1[heure],MATCH(Tableau2[[#This Row],[jour]]&amp;Tableau2[[#This Row],[Capteur 1]],Tableau1[jour]&amp;Tableau1[Capteur 1],0))</calculatedColumnFormula>
    </tableColumn>
    <tableColumn id="3" name="Capteur 2" dataDxfId="2">
      <calculatedColumnFormula array="1">MIN(IF(Tableau1[jour]=Tableau2[[#This Row],[jour]],Tableau1[Capteur 2]))</calculatedColumnFormula>
    </tableColumn>
    <tableColumn id="5" name="heure 2" dataDxfId="0">
      <calculatedColumnFormula array="1">INDEX(Tableau1[heure],MATCH(Tableau2[[#This Row],[jour]]&amp;Tableau2[[#This Row],[Capteur 2]],Tableau1[jour]&amp;Tableau1[Capteur 2],0))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workbookViewId="0">
      <selection activeCell="A2" sqref="A2"/>
    </sheetView>
  </sheetViews>
  <sheetFormatPr baseColWidth="10" defaultRowHeight="14.5" x14ac:dyDescent="0.35"/>
  <cols>
    <col min="1" max="1" width="15.453125" bestFit="1" customWidth="1"/>
    <col min="9" max="9" width="11" customWidth="1"/>
    <col min="10" max="10" width="11" style="7" customWidth="1"/>
    <col min="11" max="11" width="11" customWidth="1"/>
    <col min="12" max="12" width="10.90625" style="7"/>
  </cols>
  <sheetData>
    <row r="1" spans="1:12" x14ac:dyDescent="0.35">
      <c r="A1" t="s">
        <v>0</v>
      </c>
      <c r="B1" t="s">
        <v>1</v>
      </c>
      <c r="C1" t="s">
        <v>2</v>
      </c>
      <c r="D1" t="s">
        <v>4</v>
      </c>
      <c r="E1" t="s">
        <v>3</v>
      </c>
      <c r="H1" s="4" t="s">
        <v>4</v>
      </c>
      <c r="I1" s="5" t="s">
        <v>1</v>
      </c>
      <c r="J1" s="6" t="s">
        <v>6</v>
      </c>
      <c r="K1" s="5" t="s">
        <v>2</v>
      </c>
      <c r="L1" s="8" t="s">
        <v>5</v>
      </c>
    </row>
    <row r="2" spans="1:12" x14ac:dyDescent="0.35">
      <c r="A2" s="3">
        <v>41791.003472222219</v>
      </c>
      <c r="B2">
        <v>19.565000000000001</v>
      </c>
      <c r="C2">
        <v>18.899999999999999</v>
      </c>
      <c r="D2" s="1">
        <f>INT(Tableau1[[#This Row],[date]])</f>
        <v>41791</v>
      </c>
      <c r="E2" s="2">
        <f>MOD(Tableau1[[#This Row],[date]],1)</f>
        <v>3.4722222189884633E-3</v>
      </c>
      <c r="H2" s="1">
        <v>41791</v>
      </c>
      <c r="I2">
        <f t="array" ref="I2">MIN(IF(Tableau1[jour]=Tableau2[[#This Row],[jour]],Tableau1[Capteur 1]))</f>
        <v>19.399999999999999</v>
      </c>
      <c r="J2" s="7">
        <f t="array" ref="J2">INDEX(Tableau1[heure],MATCH(Tableau2[[#This Row],[jour]]&amp;Tableau2[[#This Row],[Capteur 1]],Tableau1[jour]&amp;Tableau1[Capteur 1],0))</f>
        <v>6.9444444452528842E-3</v>
      </c>
      <c r="K2">
        <f t="array" ref="K2">MIN(IF(Tableau1[jour]=Tableau2[[#This Row],[jour]],Tableau1[Capteur 2]))</f>
        <v>18.899999999999999</v>
      </c>
      <c r="L2" s="7">
        <f t="array" ref="L2">INDEX(Tableau1[heure],MATCH(Tableau2[[#This Row],[jour]]&amp;Tableau2[[#This Row],[Capteur 2]],Tableau1[jour]&amp;Tableau1[Capteur 2],0))</f>
        <v>3.4722222189884633E-3</v>
      </c>
    </row>
    <row r="3" spans="1:12" x14ac:dyDescent="0.35">
      <c r="A3" s="3">
        <v>41791.006944444445</v>
      </c>
      <c r="B3">
        <v>19.399999999999999</v>
      </c>
      <c r="C3">
        <v>18.899999999999999</v>
      </c>
      <c r="D3" s="1">
        <f>INT(Tableau1[[#This Row],[date]])</f>
        <v>41791</v>
      </c>
      <c r="E3" s="2">
        <f>MOD(Tableau1[[#This Row],[date]],1)</f>
        <v>6.9444444452528842E-3</v>
      </c>
      <c r="H3" s="1">
        <v>41792</v>
      </c>
      <c r="I3">
        <f t="array" ref="I3">MIN(IF(Tableau1[jour]=Tableau2[[#This Row],[jour]],Tableau1[Capteur 1]))</f>
        <v>19.3</v>
      </c>
      <c r="J3" s="7">
        <f t="array" ref="J3">INDEX(Tableau1[heure],MATCH(Tableau2[[#This Row],[jour]]&amp;Tableau2[[#This Row],[Capteur 1]],Tableau1[jour]&amp;Tableau1[Capteur 1],0))</f>
        <v>1.7361111109494232E-2</v>
      </c>
      <c r="K3">
        <f t="array" ref="K3">MIN(IF(Tableau1[jour]=Tableau2[[#This Row],[jour]],Tableau1[Capteur 2]))</f>
        <v>19</v>
      </c>
      <c r="L3" s="7">
        <f t="array" ref="L3">INDEX(Tableau1[heure],MATCH(Tableau2[[#This Row],[jour]]&amp;Tableau2[[#This Row],[Capteur 2]],Tableau1[jour]&amp;Tableau1[Capteur 2],0))</f>
        <v>1.7361111109494232E-2</v>
      </c>
    </row>
    <row r="4" spans="1:12" x14ac:dyDescent="0.35">
      <c r="A4" s="3">
        <v>41791.010416666664</v>
      </c>
      <c r="B4">
        <v>19.399999999999999</v>
      </c>
      <c r="C4">
        <v>19.077000000000002</v>
      </c>
      <c r="D4" s="1">
        <f>INT(Tableau1[[#This Row],[date]])</f>
        <v>41791</v>
      </c>
      <c r="E4" s="2">
        <f>MOD(Tableau1[[#This Row],[date]],1)</f>
        <v>1.0416666664241347E-2</v>
      </c>
    </row>
    <row r="5" spans="1:12" x14ac:dyDescent="0.35">
      <c r="A5" s="3">
        <v>41792.013888888891</v>
      </c>
      <c r="B5">
        <v>19.565000000000001</v>
      </c>
      <c r="C5">
        <v>19.173999999999999</v>
      </c>
      <c r="D5" s="1">
        <f>INT(Tableau1[[#This Row],[date]])</f>
        <v>41792</v>
      </c>
      <c r="E5" s="2">
        <f>MOD(Tableau1[[#This Row],[date]],1)</f>
        <v>1.3888888890505768E-2</v>
      </c>
    </row>
    <row r="6" spans="1:12" x14ac:dyDescent="0.35">
      <c r="A6" s="3">
        <v>41792.017361111109</v>
      </c>
      <c r="B6">
        <v>19.3</v>
      </c>
      <c r="C6">
        <v>19</v>
      </c>
      <c r="D6" s="1">
        <f>INT(Tableau1[[#This Row],[date]])</f>
        <v>41792</v>
      </c>
      <c r="E6" s="2">
        <f>MOD(Tableau1[[#This Row],[date]],1)</f>
        <v>1.7361111109494232E-2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2018-07-30T07:17:46Z</dcterms:created>
  <dcterms:modified xsi:type="dcterms:W3CDTF">2018-07-30T09:16:59Z</dcterms:modified>
</cp:coreProperties>
</file>