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horaires" sheetId="2" r:id="rId1"/>
    <sheet name="fériés" sheetId="3" r:id="rId2"/>
    <sheet name="date et heure de fin" sheetId="5" r:id="rId3"/>
    <sheet name="tests" sheetId="4" r:id="rId4"/>
  </sheets>
  <definedNames>
    <definedName name="_F">fériés!$C$2:$C$25</definedName>
    <definedName name="_H1">horaires!$B$2:$I$4</definedName>
    <definedName name="_H2">horaires!$B$5:$I$7</definedName>
    <definedName name="_H3">horaires!$B$8:$I$10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C4" i="2"/>
  <c r="D4" i="2"/>
  <c r="E4" i="2"/>
  <c r="F3" i="2" s="1"/>
  <c r="F4" i="2"/>
  <c r="G4" i="2" s="1"/>
  <c r="B6" i="2"/>
  <c r="C6" i="2"/>
  <c r="C7" i="2"/>
  <c r="D7" i="2" s="1"/>
  <c r="B9" i="2"/>
  <c r="C9" i="2"/>
  <c r="C10" i="2"/>
  <c r="D9" i="2" s="1"/>
  <c r="D10" i="2"/>
  <c r="E10" i="2" s="1"/>
  <c r="F3" i="5"/>
  <c r="I6" i="5"/>
  <c r="F7" i="5"/>
  <c r="I10" i="5"/>
  <c r="F11" i="5"/>
  <c r="I13" i="5"/>
  <c r="F9" i="5"/>
  <c r="F13" i="5"/>
  <c r="F4" i="5"/>
  <c r="F8" i="5"/>
  <c r="I5" i="5"/>
  <c r="F6" i="5"/>
  <c r="I9" i="5"/>
  <c r="F10" i="5"/>
  <c r="I3" i="5"/>
  <c r="I7" i="5"/>
  <c r="I11" i="5"/>
  <c r="I4" i="5"/>
  <c r="F5" i="5"/>
  <c r="I8" i="5"/>
  <c r="I12" i="5"/>
  <c r="F12" i="5"/>
  <c r="I2" i="5"/>
  <c r="F2" i="5"/>
  <c r="I180" i="4"/>
  <c r="I172" i="4"/>
  <c r="I164" i="4"/>
  <c r="I156" i="4"/>
  <c r="I148" i="4"/>
  <c r="I140" i="4"/>
  <c r="I132" i="4"/>
  <c r="I177" i="4"/>
  <c r="I169" i="4"/>
  <c r="I161" i="4"/>
  <c r="I153" i="4"/>
  <c r="I145" i="4"/>
  <c r="I137" i="4"/>
  <c r="I182" i="4"/>
  <c r="I174" i="4"/>
  <c r="I166" i="4"/>
  <c r="I158" i="4"/>
  <c r="I150" i="4"/>
  <c r="I142" i="4"/>
  <c r="I134" i="4"/>
  <c r="F172" i="4"/>
  <c r="F140" i="4"/>
  <c r="I127" i="4"/>
  <c r="F176" i="4"/>
  <c r="F144" i="4"/>
  <c r="F125" i="4"/>
  <c r="I147" i="4"/>
  <c r="I175" i="4"/>
  <c r="I143" i="4"/>
  <c r="F126" i="4"/>
  <c r="I119" i="4"/>
  <c r="I111" i="4"/>
  <c r="I103" i="4"/>
  <c r="I95" i="4"/>
  <c r="I87" i="4"/>
  <c r="I79" i="4"/>
  <c r="I71" i="4"/>
  <c r="I116" i="4"/>
  <c r="I108" i="4"/>
  <c r="I100" i="4"/>
  <c r="I92" i="4"/>
  <c r="I84" i="4"/>
  <c r="I76" i="4"/>
  <c r="I121" i="4"/>
  <c r="I113" i="4"/>
  <c r="I105" i="4"/>
  <c r="I97" i="4"/>
  <c r="I89" i="4"/>
  <c r="I81" i="4"/>
  <c r="I73" i="4"/>
  <c r="F119" i="4"/>
  <c r="F111" i="4"/>
  <c r="F103" i="4"/>
  <c r="F95" i="4"/>
  <c r="F87" i="4"/>
  <c r="F79" i="4"/>
  <c r="F71" i="4"/>
  <c r="F64" i="4"/>
  <c r="F69" i="4"/>
  <c r="I65" i="4"/>
  <c r="I6" i="4"/>
  <c r="I14" i="4"/>
  <c r="I22" i="4"/>
  <c r="I30" i="4"/>
  <c r="I38" i="4"/>
  <c r="I46" i="4"/>
  <c r="I54" i="4"/>
  <c r="I9" i="4"/>
  <c r="I17" i="4"/>
  <c r="I25" i="4"/>
  <c r="I33" i="4"/>
  <c r="I41" i="4"/>
  <c r="I49" i="4"/>
  <c r="I4" i="4"/>
  <c r="I12" i="4"/>
  <c r="I20" i="4"/>
  <c r="I28" i="4"/>
  <c r="I36" i="4"/>
  <c r="I44" i="4"/>
  <c r="I52" i="4"/>
  <c r="I19" i="4"/>
  <c r="I51" i="4"/>
  <c r="I7" i="4"/>
  <c r="F20" i="4"/>
  <c r="F52" i="4"/>
  <c r="I61" i="4"/>
  <c r="I11" i="4"/>
  <c r="I43" i="4"/>
  <c r="I60" i="4"/>
  <c r="I59" i="4"/>
  <c r="F133" i="4"/>
  <c r="F151" i="4"/>
  <c r="F128" i="4"/>
  <c r="F127" i="4"/>
  <c r="F168" i="4"/>
  <c r="I129" i="4"/>
  <c r="F104" i="4"/>
  <c r="F72" i="4"/>
  <c r="F93" i="4"/>
  <c r="F114" i="4"/>
  <c r="F90" i="4"/>
  <c r="I122" i="4"/>
  <c r="I98" i="4"/>
  <c r="I74" i="4"/>
  <c r="I64" i="4"/>
  <c r="F35" i="4"/>
  <c r="F6" i="4"/>
  <c r="F30" i="4"/>
  <c r="F54" i="4"/>
  <c r="F33" i="4"/>
  <c r="F8" i="4"/>
  <c r="I15" i="4"/>
  <c r="F32" i="4"/>
  <c r="F177" i="4"/>
  <c r="F169" i="4"/>
  <c r="F161" i="4"/>
  <c r="F153" i="4"/>
  <c r="F145" i="4"/>
  <c r="F137" i="4"/>
  <c r="F182" i="4"/>
  <c r="F174" i="4"/>
  <c r="F166" i="4"/>
  <c r="F158" i="4"/>
  <c r="F150" i="4"/>
  <c r="F142" i="4"/>
  <c r="F134" i="4"/>
  <c r="F179" i="4"/>
  <c r="F171" i="4"/>
  <c r="F163" i="4"/>
  <c r="F155" i="4"/>
  <c r="F147" i="4"/>
  <c r="F139" i="4"/>
  <c r="F131" i="4"/>
  <c r="I167" i="4"/>
  <c r="I135" i="4"/>
  <c r="F124" i="4"/>
  <c r="I171" i="4"/>
  <c r="I139" i="4"/>
  <c r="I124" i="4"/>
  <c r="F136" i="4"/>
  <c r="F164" i="4"/>
  <c r="F132" i="4"/>
  <c r="I125" i="4"/>
  <c r="F116" i="4"/>
  <c r="F108" i="4"/>
  <c r="F100" i="4"/>
  <c r="F92" i="4"/>
  <c r="F84" i="4"/>
  <c r="F76" i="4"/>
  <c r="F121" i="4"/>
  <c r="F113" i="4"/>
  <c r="F105" i="4"/>
  <c r="F97" i="4"/>
  <c r="F89" i="4"/>
  <c r="F81" i="4"/>
  <c r="F73" i="4"/>
  <c r="F118" i="4"/>
  <c r="F110" i="4"/>
  <c r="F102" i="4"/>
  <c r="F94" i="4"/>
  <c r="F86" i="4"/>
  <c r="F78" i="4"/>
  <c r="F70" i="4"/>
  <c r="I118" i="4"/>
  <c r="I110" i="4"/>
  <c r="I102" i="4"/>
  <c r="I94" i="4"/>
  <c r="I86" i="4"/>
  <c r="I78" i="4"/>
  <c r="I70" i="4"/>
  <c r="I63" i="4"/>
  <c r="I68" i="4"/>
  <c r="F67" i="4"/>
  <c r="F7" i="4"/>
  <c r="F15" i="4"/>
  <c r="F23" i="4"/>
  <c r="F31" i="4"/>
  <c r="F39" i="4"/>
  <c r="F47" i="4"/>
  <c r="F55" i="4"/>
  <c r="F10" i="4"/>
  <c r="F18" i="4"/>
  <c r="F26" i="4"/>
  <c r="F34" i="4"/>
  <c r="F42" i="4"/>
  <c r="F50" i="4"/>
  <c r="F5" i="4"/>
  <c r="F13" i="4"/>
  <c r="F21" i="4"/>
  <c r="F29" i="4"/>
  <c r="F37" i="4"/>
  <c r="F45" i="4"/>
  <c r="F53" i="4"/>
  <c r="F24" i="4"/>
  <c r="F56" i="4"/>
  <c r="F44" i="4"/>
  <c r="I31" i="4"/>
  <c r="I55" i="4"/>
  <c r="I23" i="4"/>
  <c r="F16" i="4"/>
  <c r="F48" i="4"/>
  <c r="F61" i="4"/>
  <c r="F2" i="4"/>
  <c r="I56" i="4"/>
  <c r="I2" i="4"/>
  <c r="F173" i="4"/>
  <c r="F157" i="4"/>
  <c r="F149" i="4"/>
  <c r="F178" i="4"/>
  <c r="F162" i="4"/>
  <c r="F146" i="4"/>
  <c r="F183" i="4"/>
  <c r="F159" i="4"/>
  <c r="F135" i="4"/>
  <c r="I151" i="4"/>
  <c r="I128" i="4"/>
  <c r="F148" i="4"/>
  <c r="F112" i="4"/>
  <c r="F96" i="4"/>
  <c r="F80" i="4"/>
  <c r="F109" i="4"/>
  <c r="F85" i="4"/>
  <c r="F122" i="4"/>
  <c r="F98" i="4"/>
  <c r="F74" i="4"/>
  <c r="I106" i="4"/>
  <c r="I82" i="4"/>
  <c r="I67" i="4"/>
  <c r="F3" i="4"/>
  <c r="F27" i="4"/>
  <c r="F51" i="4"/>
  <c r="F22" i="4"/>
  <c r="F46" i="4"/>
  <c r="F17" i="4"/>
  <c r="F41" i="4"/>
  <c r="F40" i="4"/>
  <c r="I47" i="4"/>
  <c r="F60" i="4"/>
  <c r="F28" i="4"/>
  <c r="I176" i="4"/>
  <c r="I168" i="4"/>
  <c r="I160" i="4"/>
  <c r="I152" i="4"/>
  <c r="I144" i="4"/>
  <c r="I136" i="4"/>
  <c r="I181" i="4"/>
  <c r="I173" i="4"/>
  <c r="I165" i="4"/>
  <c r="I157" i="4"/>
  <c r="I149" i="4"/>
  <c r="I141" i="4"/>
  <c r="I133" i="4"/>
  <c r="I178" i="4"/>
  <c r="I170" i="4"/>
  <c r="I162" i="4"/>
  <c r="I154" i="4"/>
  <c r="I146" i="4"/>
  <c r="I138" i="4"/>
  <c r="I130" i="4"/>
  <c r="F156" i="4"/>
  <c r="I131" i="4"/>
  <c r="I163" i="4"/>
  <c r="F160" i="4"/>
  <c r="F129" i="4"/>
  <c r="I179" i="4"/>
  <c r="I126" i="4"/>
  <c r="I159" i="4"/>
  <c r="F130" i="4"/>
  <c r="F152" i="4"/>
  <c r="I115" i="4"/>
  <c r="I107" i="4"/>
  <c r="I99" i="4"/>
  <c r="I91" i="4"/>
  <c r="I83" i="4"/>
  <c r="I75" i="4"/>
  <c r="I120" i="4"/>
  <c r="I112" i="4"/>
  <c r="I104" i="4"/>
  <c r="I96" i="4"/>
  <c r="I88" i="4"/>
  <c r="I80" i="4"/>
  <c r="I72" i="4"/>
  <c r="I117" i="4"/>
  <c r="I109" i="4"/>
  <c r="I101" i="4"/>
  <c r="I93" i="4"/>
  <c r="I85" i="4"/>
  <c r="I77" i="4"/>
  <c r="I69" i="4"/>
  <c r="F115" i="4"/>
  <c r="F107" i="4"/>
  <c r="F99" i="4"/>
  <c r="F91" i="4"/>
  <c r="F83" i="4"/>
  <c r="F75" i="4"/>
  <c r="F68" i="4"/>
  <c r="F66" i="4"/>
  <c r="F65" i="4"/>
  <c r="F63" i="4"/>
  <c r="I10" i="4"/>
  <c r="I18" i="4"/>
  <c r="I26" i="4"/>
  <c r="I34" i="4"/>
  <c r="I42" i="4"/>
  <c r="I50" i="4"/>
  <c r="I5" i="4"/>
  <c r="I13" i="4"/>
  <c r="I21" i="4"/>
  <c r="I29" i="4"/>
  <c r="I37" i="4"/>
  <c r="I45" i="4"/>
  <c r="I53" i="4"/>
  <c r="I8" i="4"/>
  <c r="I16" i="4"/>
  <c r="I24" i="4"/>
  <c r="I32" i="4"/>
  <c r="I40" i="4"/>
  <c r="I48" i="4"/>
  <c r="I3" i="4"/>
  <c r="I35" i="4"/>
  <c r="I58" i="4"/>
  <c r="F4" i="4"/>
  <c r="F36" i="4"/>
  <c r="I57" i="4"/>
  <c r="I39" i="4"/>
  <c r="I27" i="4"/>
  <c r="F12" i="4"/>
  <c r="F181" i="4"/>
  <c r="F165" i="4"/>
  <c r="F141" i="4"/>
  <c r="F170" i="4"/>
  <c r="F154" i="4"/>
  <c r="F138" i="4"/>
  <c r="F175" i="4"/>
  <c r="F167" i="4"/>
  <c r="F143" i="4"/>
  <c r="I183" i="4"/>
  <c r="I155" i="4"/>
  <c r="F180" i="4"/>
  <c r="F120" i="4"/>
  <c r="F88" i="4"/>
  <c r="F117" i="4"/>
  <c r="F101" i="4"/>
  <c r="F77" i="4"/>
  <c r="F106" i="4"/>
  <c r="F82" i="4"/>
  <c r="I114" i="4"/>
  <c r="I90" i="4"/>
  <c r="I66" i="4"/>
  <c r="F11" i="4"/>
  <c r="F19" i="4"/>
  <c r="F43" i="4"/>
  <c r="F14" i="4"/>
  <c r="F38" i="4"/>
  <c r="F9" i="4"/>
  <c r="F25" i="4"/>
  <c r="F49" i="4"/>
  <c r="F59" i="4"/>
  <c r="F58" i="4"/>
  <c r="F57" i="4"/>
  <c r="G12" i="5" l="1"/>
  <c r="H12" i="5"/>
  <c r="H5" i="5"/>
  <c r="G5" i="5"/>
  <c r="G10" i="5"/>
  <c r="H10" i="5"/>
  <c r="H6" i="5"/>
  <c r="G6" i="5"/>
  <c r="K6" i="5" s="1"/>
  <c r="G8" i="5"/>
  <c r="H8" i="5"/>
  <c r="G4" i="5"/>
  <c r="H4" i="5"/>
  <c r="H13" i="5"/>
  <c r="G13" i="5"/>
  <c r="H9" i="5"/>
  <c r="G9" i="5"/>
  <c r="K9" i="5" s="1"/>
  <c r="G11" i="5"/>
  <c r="H11" i="5"/>
  <c r="G7" i="5"/>
  <c r="H7" i="5"/>
  <c r="G3" i="5"/>
  <c r="H3" i="5"/>
  <c r="H2" i="5"/>
  <c r="G2" i="5"/>
  <c r="H152" i="4"/>
  <c r="G152" i="4"/>
  <c r="H126" i="4"/>
  <c r="G126" i="4"/>
  <c r="H130" i="4"/>
  <c r="G130" i="4"/>
  <c r="H132" i="4"/>
  <c r="G132" i="4"/>
  <c r="H148" i="4"/>
  <c r="G148" i="4"/>
  <c r="H164" i="4"/>
  <c r="G164" i="4"/>
  <c r="H180" i="4"/>
  <c r="G180" i="4"/>
  <c r="H136" i="4"/>
  <c r="G136" i="4"/>
  <c r="H168" i="4"/>
  <c r="G168" i="4"/>
  <c r="G125" i="4"/>
  <c r="H125" i="4"/>
  <c r="G129" i="4"/>
  <c r="H129" i="4"/>
  <c r="H144" i="4"/>
  <c r="G144" i="4"/>
  <c r="H160" i="4"/>
  <c r="G160" i="4"/>
  <c r="H176" i="4"/>
  <c r="G176" i="4"/>
  <c r="H127" i="4"/>
  <c r="G127" i="4"/>
  <c r="H124" i="4"/>
  <c r="G124" i="4"/>
  <c r="G128" i="4"/>
  <c r="H128" i="4"/>
  <c r="H140" i="4"/>
  <c r="G140" i="4"/>
  <c r="H156" i="4"/>
  <c r="G156" i="4"/>
  <c r="H172" i="4"/>
  <c r="G172" i="4"/>
  <c r="G131" i="4"/>
  <c r="H131" i="4"/>
  <c r="H135" i="4"/>
  <c r="G135" i="4"/>
  <c r="H139" i="4"/>
  <c r="G139" i="4"/>
  <c r="H143" i="4"/>
  <c r="G143" i="4"/>
  <c r="H147" i="4"/>
  <c r="G147" i="4"/>
  <c r="H151" i="4"/>
  <c r="G151" i="4"/>
  <c r="H155" i="4"/>
  <c r="G155" i="4"/>
  <c r="H159" i="4"/>
  <c r="G159" i="4"/>
  <c r="H163" i="4"/>
  <c r="G163" i="4"/>
  <c r="H167" i="4"/>
  <c r="G167" i="4"/>
  <c r="H171" i="4"/>
  <c r="G171" i="4"/>
  <c r="H175" i="4"/>
  <c r="G175" i="4"/>
  <c r="H179" i="4"/>
  <c r="G179" i="4"/>
  <c r="H183" i="4"/>
  <c r="G183" i="4"/>
  <c r="G134" i="4"/>
  <c r="H134" i="4"/>
  <c r="G138" i="4"/>
  <c r="H138" i="4"/>
  <c r="G142" i="4"/>
  <c r="H142" i="4"/>
  <c r="G146" i="4"/>
  <c r="H146" i="4"/>
  <c r="G150" i="4"/>
  <c r="H150" i="4"/>
  <c r="G154" i="4"/>
  <c r="H154" i="4"/>
  <c r="G158" i="4"/>
  <c r="H158" i="4"/>
  <c r="G162" i="4"/>
  <c r="H162" i="4"/>
  <c r="G166" i="4"/>
  <c r="H166" i="4"/>
  <c r="G170" i="4"/>
  <c r="H170" i="4"/>
  <c r="G174" i="4"/>
  <c r="H174" i="4"/>
  <c r="G178" i="4"/>
  <c r="H178" i="4"/>
  <c r="G182" i="4"/>
  <c r="H182" i="4"/>
  <c r="H133" i="4"/>
  <c r="G133" i="4"/>
  <c r="H137" i="4"/>
  <c r="G137" i="4"/>
  <c r="H141" i="4"/>
  <c r="G141" i="4"/>
  <c r="H145" i="4"/>
  <c r="G145" i="4"/>
  <c r="H149" i="4"/>
  <c r="G149" i="4"/>
  <c r="H153" i="4"/>
  <c r="G153" i="4"/>
  <c r="H157" i="4"/>
  <c r="G157" i="4"/>
  <c r="H161" i="4"/>
  <c r="G161" i="4"/>
  <c r="H165" i="4"/>
  <c r="G165" i="4"/>
  <c r="H169" i="4"/>
  <c r="G169" i="4"/>
  <c r="H173" i="4"/>
  <c r="G173" i="4"/>
  <c r="H177" i="4"/>
  <c r="G177" i="4"/>
  <c r="H181" i="4"/>
  <c r="G181" i="4"/>
  <c r="G63" i="4"/>
  <c r="H63" i="4"/>
  <c r="H67" i="4"/>
  <c r="G67" i="4"/>
  <c r="G65" i="4"/>
  <c r="H65" i="4"/>
  <c r="G69" i="4"/>
  <c r="H69" i="4"/>
  <c r="H66" i="4"/>
  <c r="G66" i="4"/>
  <c r="H64" i="4"/>
  <c r="G64" i="4"/>
  <c r="H68" i="4"/>
  <c r="G68" i="4"/>
  <c r="H71" i="4"/>
  <c r="G71" i="4"/>
  <c r="H75" i="4"/>
  <c r="G75" i="4"/>
  <c r="H79" i="4"/>
  <c r="G79" i="4"/>
  <c r="H83" i="4"/>
  <c r="G83" i="4"/>
  <c r="H87" i="4"/>
  <c r="G87" i="4"/>
  <c r="H91" i="4"/>
  <c r="G91" i="4"/>
  <c r="H95" i="4"/>
  <c r="G95" i="4"/>
  <c r="H99" i="4"/>
  <c r="G99" i="4"/>
  <c r="H103" i="4"/>
  <c r="G103" i="4"/>
  <c r="H107" i="4"/>
  <c r="G107" i="4"/>
  <c r="H111" i="4"/>
  <c r="G111" i="4"/>
  <c r="H115" i="4"/>
  <c r="G115" i="4"/>
  <c r="H119" i="4"/>
  <c r="G119" i="4"/>
  <c r="H70" i="4"/>
  <c r="G70" i="4"/>
  <c r="H74" i="4"/>
  <c r="G74" i="4"/>
  <c r="H78" i="4"/>
  <c r="G78" i="4"/>
  <c r="H82" i="4"/>
  <c r="G82" i="4"/>
  <c r="H86" i="4"/>
  <c r="G86" i="4"/>
  <c r="H90" i="4"/>
  <c r="G90" i="4"/>
  <c r="H94" i="4"/>
  <c r="G94" i="4"/>
  <c r="H98" i="4"/>
  <c r="G98" i="4"/>
  <c r="H102" i="4"/>
  <c r="G102" i="4"/>
  <c r="H106" i="4"/>
  <c r="G106" i="4"/>
  <c r="H110" i="4"/>
  <c r="G110" i="4"/>
  <c r="H114" i="4"/>
  <c r="G114" i="4"/>
  <c r="H118" i="4"/>
  <c r="G118" i="4"/>
  <c r="H122" i="4"/>
  <c r="G122" i="4"/>
  <c r="G73" i="4"/>
  <c r="H73" i="4"/>
  <c r="G77" i="4"/>
  <c r="H77" i="4"/>
  <c r="G81" i="4"/>
  <c r="H81" i="4"/>
  <c r="G85" i="4"/>
  <c r="H85" i="4"/>
  <c r="G89" i="4"/>
  <c r="H89" i="4"/>
  <c r="G93" i="4"/>
  <c r="H93" i="4"/>
  <c r="G97" i="4"/>
  <c r="H97" i="4"/>
  <c r="G101" i="4"/>
  <c r="H101" i="4"/>
  <c r="G105" i="4"/>
  <c r="H105" i="4"/>
  <c r="G109" i="4"/>
  <c r="H109" i="4"/>
  <c r="G113" i="4"/>
  <c r="H113" i="4"/>
  <c r="G117" i="4"/>
  <c r="H117" i="4"/>
  <c r="G121" i="4"/>
  <c r="H121" i="4"/>
  <c r="H72" i="4"/>
  <c r="G72" i="4"/>
  <c r="H76" i="4"/>
  <c r="G76" i="4"/>
  <c r="H80" i="4"/>
  <c r="G80" i="4"/>
  <c r="H84" i="4"/>
  <c r="G84" i="4"/>
  <c r="H88" i="4"/>
  <c r="G88" i="4"/>
  <c r="H92" i="4"/>
  <c r="G92" i="4"/>
  <c r="H96" i="4"/>
  <c r="G96" i="4"/>
  <c r="H100" i="4"/>
  <c r="G100" i="4"/>
  <c r="H104" i="4"/>
  <c r="G104" i="4"/>
  <c r="H108" i="4"/>
  <c r="G108" i="4"/>
  <c r="H112" i="4"/>
  <c r="G112" i="4"/>
  <c r="H116" i="4"/>
  <c r="G116" i="4"/>
  <c r="H120" i="4"/>
  <c r="G120" i="4"/>
  <c r="G28" i="4"/>
  <c r="H28" i="4"/>
  <c r="G12" i="4"/>
  <c r="H12" i="4"/>
  <c r="H61" i="4"/>
  <c r="G61" i="4"/>
  <c r="H57" i="4"/>
  <c r="G57" i="4"/>
  <c r="G48" i="4"/>
  <c r="H48" i="4"/>
  <c r="G32" i="4"/>
  <c r="H32" i="4"/>
  <c r="G16" i="4"/>
  <c r="H16" i="4"/>
  <c r="G60" i="4"/>
  <c r="H60" i="4"/>
  <c r="H58" i="4"/>
  <c r="G58" i="4"/>
  <c r="G52" i="4"/>
  <c r="H52" i="4"/>
  <c r="G36" i="4"/>
  <c r="H36" i="4"/>
  <c r="G20" i="4"/>
  <c r="H20" i="4"/>
  <c r="G4" i="4"/>
  <c r="H4" i="4"/>
  <c r="G44" i="4"/>
  <c r="H44" i="4"/>
  <c r="G59" i="4"/>
  <c r="H59" i="4"/>
  <c r="G56" i="4"/>
  <c r="H56" i="4"/>
  <c r="G40" i="4"/>
  <c r="H40" i="4"/>
  <c r="G24" i="4"/>
  <c r="H24" i="4"/>
  <c r="G8" i="4"/>
  <c r="H8" i="4"/>
  <c r="H53" i="4"/>
  <c r="G53" i="4"/>
  <c r="H49" i="4"/>
  <c r="G49" i="4"/>
  <c r="H45" i="4"/>
  <c r="G45" i="4"/>
  <c r="H41" i="4"/>
  <c r="G41" i="4"/>
  <c r="H37" i="4"/>
  <c r="G37" i="4"/>
  <c r="H33" i="4"/>
  <c r="G33" i="4"/>
  <c r="H29" i="4"/>
  <c r="G29" i="4"/>
  <c r="H25" i="4"/>
  <c r="G25" i="4"/>
  <c r="H21" i="4"/>
  <c r="G21" i="4"/>
  <c r="H17" i="4"/>
  <c r="G17" i="4"/>
  <c r="H13" i="4"/>
  <c r="G13" i="4"/>
  <c r="H9" i="4"/>
  <c r="G9" i="4"/>
  <c r="H5" i="4"/>
  <c r="G5" i="4"/>
  <c r="G54" i="4"/>
  <c r="H54" i="4"/>
  <c r="G50" i="4"/>
  <c r="H50" i="4"/>
  <c r="G46" i="4"/>
  <c r="H46" i="4"/>
  <c r="G42" i="4"/>
  <c r="H42" i="4"/>
  <c r="G38" i="4"/>
  <c r="H38" i="4"/>
  <c r="G34" i="4"/>
  <c r="H34" i="4"/>
  <c r="G30" i="4"/>
  <c r="H30" i="4"/>
  <c r="G26" i="4"/>
  <c r="H26" i="4"/>
  <c r="G22" i="4"/>
  <c r="H22" i="4"/>
  <c r="G18" i="4"/>
  <c r="H18" i="4"/>
  <c r="G14" i="4"/>
  <c r="H14" i="4"/>
  <c r="G10" i="4"/>
  <c r="H10" i="4"/>
  <c r="G6" i="4"/>
  <c r="H6" i="4"/>
  <c r="H55" i="4"/>
  <c r="G55" i="4"/>
  <c r="G51" i="4"/>
  <c r="H51" i="4"/>
  <c r="G47" i="4"/>
  <c r="H47" i="4"/>
  <c r="G43" i="4"/>
  <c r="H43" i="4"/>
  <c r="G39" i="4"/>
  <c r="H39" i="4"/>
  <c r="G35" i="4"/>
  <c r="H35" i="4"/>
  <c r="G31" i="4"/>
  <c r="H31" i="4"/>
  <c r="G27" i="4"/>
  <c r="H27" i="4"/>
  <c r="G23" i="4"/>
  <c r="H23" i="4"/>
  <c r="G19" i="4"/>
  <c r="H19" i="4"/>
  <c r="G15" i="4"/>
  <c r="H15" i="4"/>
  <c r="G11" i="4"/>
  <c r="H11" i="4"/>
  <c r="G7" i="4"/>
  <c r="H7" i="4"/>
  <c r="G3" i="4"/>
  <c r="H3" i="4"/>
  <c r="H3" i="2"/>
  <c r="H4" i="2"/>
  <c r="E7" i="2"/>
  <c r="E6" i="2"/>
  <c r="F10" i="2"/>
  <c r="F9" i="2"/>
  <c r="E9" i="2"/>
  <c r="D6" i="2"/>
  <c r="G3" i="2"/>
  <c r="J13" i="5"/>
  <c r="J11" i="5"/>
  <c r="J10" i="5"/>
  <c r="J8" i="5"/>
  <c r="J9" i="5"/>
  <c r="J3" i="5"/>
  <c r="J5" i="5"/>
  <c r="J4" i="5"/>
  <c r="J12" i="5"/>
  <c r="J6" i="5"/>
  <c r="J7" i="5"/>
  <c r="J2" i="5"/>
  <c r="J125" i="4"/>
  <c r="J139" i="4"/>
  <c r="J162" i="4"/>
  <c r="J169" i="4"/>
  <c r="J182" i="4"/>
  <c r="J164" i="4"/>
  <c r="J131" i="4"/>
  <c r="J183" i="4"/>
  <c r="J133" i="4"/>
  <c r="J144" i="4"/>
  <c r="J166" i="4"/>
  <c r="J148" i="4"/>
  <c r="J163" i="4"/>
  <c r="J170" i="4"/>
  <c r="J132" i="4"/>
  <c r="J99" i="4"/>
  <c r="J110" i="4"/>
  <c r="J63" i="4"/>
  <c r="J95" i="4"/>
  <c r="J106" i="4"/>
  <c r="J113" i="4"/>
  <c r="J120" i="4"/>
  <c r="J107" i="4"/>
  <c r="J118" i="4"/>
  <c r="J84" i="4"/>
  <c r="J65" i="4"/>
  <c r="J103" i="4"/>
  <c r="J114" i="4"/>
  <c r="J121" i="4"/>
  <c r="J117" i="4"/>
  <c r="J16" i="4"/>
  <c r="J45" i="4"/>
  <c r="J38" i="4"/>
  <c r="J27" i="4"/>
  <c r="J39" i="4"/>
  <c r="J44" i="4"/>
  <c r="J17" i="4"/>
  <c r="J47" i="4"/>
  <c r="J9" i="4"/>
  <c r="J28" i="4"/>
  <c r="J59" i="4"/>
  <c r="J37" i="4"/>
  <c r="J30" i="4"/>
  <c r="J19" i="4"/>
  <c r="J25" i="4"/>
  <c r="J46" i="4"/>
  <c r="J127" i="4"/>
  <c r="J155" i="4"/>
  <c r="J178" i="4"/>
  <c r="J129" i="4"/>
  <c r="J141" i="4"/>
  <c r="J176" i="4"/>
  <c r="J135" i="4"/>
  <c r="J142" i="4"/>
  <c r="J149" i="4"/>
  <c r="J143" i="4"/>
  <c r="J157" i="4"/>
  <c r="J168" i="4"/>
  <c r="J179" i="4"/>
  <c r="J145" i="4"/>
  <c r="J136" i="4"/>
  <c r="J115" i="4"/>
  <c r="J85" i="4"/>
  <c r="J69" i="4"/>
  <c r="J111" i="4"/>
  <c r="J122" i="4"/>
  <c r="J72" i="4"/>
  <c r="J68" i="4"/>
  <c r="J70" i="4"/>
  <c r="J77" i="4"/>
  <c r="J100" i="4"/>
  <c r="J64" i="4"/>
  <c r="J119" i="4"/>
  <c r="J73" i="4"/>
  <c r="J80" i="4"/>
  <c r="J92" i="4"/>
  <c r="J58" i="4"/>
  <c r="J29" i="4"/>
  <c r="J22" i="4"/>
  <c r="J11" i="4"/>
  <c r="J12" i="4"/>
  <c r="J24" i="4"/>
  <c r="J42" i="4"/>
  <c r="J31" i="4"/>
  <c r="J50" i="4"/>
  <c r="J48" i="4"/>
  <c r="J56" i="4"/>
  <c r="J21" i="4"/>
  <c r="J14" i="4"/>
  <c r="J3" i="4"/>
  <c r="J23" i="4"/>
  <c r="J156" i="4"/>
  <c r="J153" i="4"/>
  <c r="J126" i="4"/>
  <c r="J167" i="4"/>
  <c r="J181" i="4"/>
  <c r="J130" i="4"/>
  <c r="J154" i="4"/>
  <c r="J83" i="4"/>
  <c r="J76" i="4"/>
  <c r="J90" i="4"/>
  <c r="J104" i="4"/>
  <c r="J102" i="4"/>
  <c r="J67" i="4"/>
  <c r="J98" i="4"/>
  <c r="J112" i="4"/>
  <c r="J8" i="4"/>
  <c r="J43" i="4"/>
  <c r="J52" i="4"/>
  <c r="J10" i="4"/>
  <c r="J7" i="4"/>
  <c r="J53" i="4"/>
  <c r="J20" i="4"/>
  <c r="J128" i="4"/>
  <c r="J171" i="4"/>
  <c r="J137" i="4"/>
  <c r="J172" i="4"/>
  <c r="J173" i="4"/>
  <c r="J124" i="4"/>
  <c r="J151" i="4"/>
  <c r="J158" i="4"/>
  <c r="J165" i="4"/>
  <c r="J175" i="4"/>
  <c r="J152" i="4"/>
  <c r="J160" i="4"/>
  <c r="J138" i="4"/>
  <c r="J161" i="4"/>
  <c r="J150" i="4"/>
  <c r="J78" i="4"/>
  <c r="J101" i="4"/>
  <c r="J66" i="4"/>
  <c r="J74" i="4"/>
  <c r="J81" i="4"/>
  <c r="J88" i="4"/>
  <c r="J75" i="4"/>
  <c r="J86" i="4"/>
  <c r="J93" i="4"/>
  <c r="J116" i="4"/>
  <c r="J71" i="4"/>
  <c r="J82" i="4"/>
  <c r="J89" i="4"/>
  <c r="J96" i="4"/>
  <c r="J108" i="4"/>
  <c r="J36" i="4"/>
  <c r="J13" i="4"/>
  <c r="J6" i="4"/>
  <c r="J34" i="4"/>
  <c r="J32" i="4"/>
  <c r="J49" i="4"/>
  <c r="J26" i="4"/>
  <c r="J15" i="4"/>
  <c r="J55" i="4"/>
  <c r="J60" i="4"/>
  <c r="J40" i="4"/>
  <c r="J5" i="4"/>
  <c r="J51" i="4"/>
  <c r="J57" i="4"/>
  <c r="J2" i="4"/>
  <c r="J180" i="4"/>
  <c r="J146" i="4"/>
  <c r="J159" i="4"/>
  <c r="J140" i="4"/>
  <c r="J174" i="4"/>
  <c r="J134" i="4"/>
  <c r="J147" i="4"/>
  <c r="J177" i="4"/>
  <c r="J94" i="4"/>
  <c r="J79" i="4"/>
  <c r="J97" i="4"/>
  <c r="J91" i="4"/>
  <c r="J109" i="4"/>
  <c r="J87" i="4"/>
  <c r="J105" i="4"/>
  <c r="J61" i="4"/>
  <c r="J54" i="4"/>
  <c r="J18" i="4"/>
  <c r="J33" i="4"/>
  <c r="J41" i="4"/>
  <c r="J4" i="4"/>
  <c r="J35" i="4"/>
  <c r="K3" i="5" l="1"/>
  <c r="K10" i="5"/>
  <c r="K4" i="5"/>
  <c r="K13" i="5"/>
  <c r="K11" i="5"/>
  <c r="K7" i="5"/>
  <c r="K8" i="5"/>
  <c r="K5" i="5"/>
  <c r="K12" i="5"/>
  <c r="K2" i="5"/>
  <c r="K122" i="4"/>
  <c r="K106" i="4"/>
  <c r="K90" i="4"/>
  <c r="K74" i="4"/>
  <c r="K111" i="4"/>
  <c r="K95" i="4"/>
  <c r="K79" i="4"/>
  <c r="K181" i="4"/>
  <c r="K173" i="4"/>
  <c r="K165" i="4"/>
  <c r="K157" i="4"/>
  <c r="K149" i="4"/>
  <c r="K141" i="4"/>
  <c r="K133" i="4"/>
  <c r="K124" i="4"/>
  <c r="K116" i="4"/>
  <c r="K100" i="4"/>
  <c r="K84" i="4"/>
  <c r="K68" i="4"/>
  <c r="K179" i="4"/>
  <c r="K171" i="4"/>
  <c r="K163" i="4"/>
  <c r="K155" i="4"/>
  <c r="K147" i="4"/>
  <c r="K139" i="4"/>
  <c r="K156" i="4"/>
  <c r="K127" i="4"/>
  <c r="K160" i="4"/>
  <c r="K168" i="4"/>
  <c r="K180" i="4"/>
  <c r="K148" i="4"/>
  <c r="K152" i="4"/>
  <c r="K178" i="4"/>
  <c r="K162" i="4"/>
  <c r="K146" i="4"/>
  <c r="K125" i="4"/>
  <c r="K174" i="4"/>
  <c r="K158" i="4"/>
  <c r="K142" i="4"/>
  <c r="K131" i="4"/>
  <c r="K128" i="4"/>
  <c r="K7" i="4"/>
  <c r="K23" i="4"/>
  <c r="K39" i="4"/>
  <c r="K18" i="4"/>
  <c r="K34" i="4"/>
  <c r="K50" i="4"/>
  <c r="K24" i="4"/>
  <c r="K44" i="4"/>
  <c r="K20" i="4"/>
  <c r="K52" i="4"/>
  <c r="K32" i="4"/>
  <c r="K12" i="4"/>
  <c r="K109" i="4"/>
  <c r="K93" i="4"/>
  <c r="K77" i="4"/>
  <c r="K69" i="4"/>
  <c r="K169" i="4"/>
  <c r="K153" i="4"/>
  <c r="K137" i="4"/>
  <c r="K182" i="4"/>
  <c r="K166" i="4"/>
  <c r="K150" i="4"/>
  <c r="K134" i="4"/>
  <c r="K175" i="4"/>
  <c r="K159" i="4"/>
  <c r="K143" i="4"/>
  <c r="K172" i="4"/>
  <c r="K144" i="4"/>
  <c r="K129" i="4"/>
  <c r="K136" i="4"/>
  <c r="K132" i="4"/>
  <c r="K170" i="4"/>
  <c r="K154" i="4"/>
  <c r="K138" i="4"/>
  <c r="K3" i="4"/>
  <c r="K11" i="4"/>
  <c r="K19" i="4"/>
  <c r="K27" i="4"/>
  <c r="K35" i="4"/>
  <c r="K43" i="4"/>
  <c r="K51" i="4"/>
  <c r="K6" i="4"/>
  <c r="K14" i="4"/>
  <c r="K22" i="4"/>
  <c r="K30" i="4"/>
  <c r="K38" i="4"/>
  <c r="K46" i="4"/>
  <c r="K54" i="4"/>
  <c r="K40" i="4"/>
  <c r="K59" i="4"/>
  <c r="K4" i="4"/>
  <c r="K48" i="4"/>
  <c r="K28" i="4"/>
  <c r="K113" i="4"/>
  <c r="K97" i="4"/>
  <c r="K81" i="4"/>
  <c r="K63" i="4"/>
  <c r="K177" i="4"/>
  <c r="K161" i="4"/>
  <c r="K145" i="4"/>
  <c r="K183" i="4"/>
  <c r="K167" i="4"/>
  <c r="K151" i="4"/>
  <c r="K135" i="4"/>
  <c r="K140" i="4"/>
  <c r="K176" i="4"/>
  <c r="K164" i="4"/>
  <c r="K130" i="4"/>
  <c r="K126" i="4"/>
  <c r="K5" i="4"/>
  <c r="K21" i="4"/>
  <c r="K37" i="4"/>
  <c r="K53" i="4"/>
  <c r="K120" i="4"/>
  <c r="K104" i="4"/>
  <c r="K88" i="4"/>
  <c r="K72" i="4"/>
  <c r="K117" i="4"/>
  <c r="K101" i="4"/>
  <c r="K85" i="4"/>
  <c r="K110" i="4"/>
  <c r="K94" i="4"/>
  <c r="K78" i="4"/>
  <c r="K115" i="4"/>
  <c r="K99" i="4"/>
  <c r="K83" i="4"/>
  <c r="K108" i="4"/>
  <c r="K92" i="4"/>
  <c r="K76" i="4"/>
  <c r="K121" i="4"/>
  <c r="K105" i="4"/>
  <c r="K89" i="4"/>
  <c r="K73" i="4"/>
  <c r="K114" i="4"/>
  <c r="K98" i="4"/>
  <c r="K82" i="4"/>
  <c r="K119" i="4"/>
  <c r="K103" i="4"/>
  <c r="K87" i="4"/>
  <c r="K71" i="4"/>
  <c r="K66" i="4"/>
  <c r="K65" i="4"/>
  <c r="K9" i="4"/>
  <c r="K25" i="4"/>
  <c r="K41" i="4"/>
  <c r="K61" i="4"/>
  <c r="K112" i="4"/>
  <c r="K96" i="4"/>
  <c r="K80" i="4"/>
  <c r="K118" i="4"/>
  <c r="K102" i="4"/>
  <c r="K86" i="4"/>
  <c r="K70" i="4"/>
  <c r="K107" i="4"/>
  <c r="K91" i="4"/>
  <c r="K75" i="4"/>
  <c r="K64" i="4"/>
  <c r="K67" i="4"/>
  <c r="K15" i="4"/>
  <c r="K31" i="4"/>
  <c r="K47" i="4"/>
  <c r="K10" i="4"/>
  <c r="K26" i="4"/>
  <c r="K42" i="4"/>
  <c r="K17" i="4"/>
  <c r="K33" i="4"/>
  <c r="K49" i="4"/>
  <c r="K8" i="4"/>
  <c r="K36" i="4"/>
  <c r="K58" i="4"/>
  <c r="K16" i="4"/>
  <c r="K57" i="4"/>
  <c r="K55" i="4"/>
  <c r="K13" i="4"/>
  <c r="K29" i="4"/>
  <c r="K45" i="4"/>
  <c r="K56" i="4"/>
  <c r="K60" i="4"/>
  <c r="F6" i="2"/>
  <c r="F7" i="2"/>
  <c r="I3" i="2"/>
  <c r="I4" i="2"/>
  <c r="G9" i="2"/>
  <c r="G10" i="2"/>
  <c r="L11" i="5"/>
  <c r="L9" i="5"/>
  <c r="L5" i="5"/>
  <c r="L13" i="5"/>
  <c r="L8" i="5"/>
  <c r="L3" i="5"/>
  <c r="L10" i="5"/>
  <c r="L7" i="5"/>
  <c r="L6" i="5"/>
  <c r="L12" i="5"/>
  <c r="L4" i="5"/>
  <c r="L2" i="5"/>
  <c r="L127" i="4"/>
  <c r="L172" i="4"/>
  <c r="L181" i="4"/>
  <c r="L173" i="4"/>
  <c r="L165" i="4"/>
  <c r="L167" i="4"/>
  <c r="L144" i="4"/>
  <c r="L179" i="4"/>
  <c r="L149" i="4"/>
  <c r="L141" i="4"/>
  <c r="L171" i="4"/>
  <c r="L151" i="4"/>
  <c r="L170" i="4"/>
  <c r="L174" i="4"/>
  <c r="L134" i="4"/>
  <c r="L68" i="4"/>
  <c r="L85" i="4"/>
  <c r="L86" i="4"/>
  <c r="L100" i="4"/>
  <c r="L69" i="4"/>
  <c r="L108" i="4"/>
  <c r="L64" i="4"/>
  <c r="L120" i="4"/>
  <c r="L117" i="4"/>
  <c r="L71" i="4"/>
  <c r="L67" i="4"/>
  <c r="L122" i="4"/>
  <c r="L94" i="4"/>
  <c r="L92" i="4"/>
  <c r="L65" i="4"/>
  <c r="L25" i="4"/>
  <c r="L21" i="4"/>
  <c r="L35" i="4"/>
  <c r="L24" i="4"/>
  <c r="L6" i="4"/>
  <c r="L56" i="4"/>
  <c r="L54" i="4"/>
  <c r="L50" i="4"/>
  <c r="L46" i="4"/>
  <c r="L27" i="4"/>
  <c r="L19" i="4"/>
  <c r="L9" i="4"/>
  <c r="L5" i="4"/>
  <c r="L18" i="4"/>
  <c r="L38" i="4"/>
  <c r="L161" i="4"/>
  <c r="L180" i="4"/>
  <c r="L132" i="4"/>
  <c r="L142" i="4"/>
  <c r="L163" i="4"/>
  <c r="L133" i="4"/>
  <c r="L153" i="4"/>
  <c r="L177" i="4"/>
  <c r="L147" i="4"/>
  <c r="L124" i="4"/>
  <c r="L168" i="4"/>
  <c r="L139" i="4"/>
  <c r="L137" i="4"/>
  <c r="L150" i="4"/>
  <c r="L154" i="4"/>
  <c r="L112" i="4"/>
  <c r="L104" i="4"/>
  <c r="L98" i="4"/>
  <c r="L75" i="4"/>
  <c r="L106" i="4"/>
  <c r="L110" i="4"/>
  <c r="L76" i="4"/>
  <c r="L80" i="4"/>
  <c r="L88" i="4"/>
  <c r="L114" i="4"/>
  <c r="L118" i="4"/>
  <c r="L121" i="4"/>
  <c r="L90" i="4"/>
  <c r="L115" i="4"/>
  <c r="L101" i="4"/>
  <c r="L31" i="4"/>
  <c r="L42" i="4"/>
  <c r="L53" i="4"/>
  <c r="L30" i="4"/>
  <c r="L48" i="4"/>
  <c r="L15" i="4"/>
  <c r="L11" i="4"/>
  <c r="L20" i="4"/>
  <c r="L40" i="4"/>
  <c r="L32" i="4"/>
  <c r="L44" i="4"/>
  <c r="L164" i="4"/>
  <c r="L138" i="4"/>
  <c r="L182" i="4"/>
  <c r="L131" i="4"/>
  <c r="L183" i="4"/>
  <c r="L158" i="4"/>
  <c r="L162" i="4"/>
  <c r="L157" i="4"/>
  <c r="L160" i="4"/>
  <c r="L135" i="4"/>
  <c r="L140" i="4"/>
  <c r="L128" i="4"/>
  <c r="L159" i="4"/>
  <c r="L129" i="4"/>
  <c r="L178" i="4"/>
  <c r="L105" i="4"/>
  <c r="L72" i="4"/>
  <c r="L119" i="4"/>
  <c r="L96" i="4"/>
  <c r="L74" i="4"/>
  <c r="L78" i="4"/>
  <c r="L73" i="4"/>
  <c r="L109" i="4"/>
  <c r="L113" i="4"/>
  <c r="L82" i="4"/>
  <c r="L107" i="4"/>
  <c r="L116" i="4"/>
  <c r="L111" i="4"/>
  <c r="L83" i="4"/>
  <c r="L102" i="4"/>
  <c r="L8" i="4"/>
  <c r="L23" i="4"/>
  <c r="L58" i="4"/>
  <c r="L49" i="4"/>
  <c r="L17" i="4"/>
  <c r="L33" i="4"/>
  <c r="L43" i="4"/>
  <c r="L13" i="4"/>
  <c r="L26" i="4"/>
  <c r="L55" i="4"/>
  <c r="L4" i="4"/>
  <c r="L10" i="4"/>
  <c r="L61" i="4"/>
  <c r="L3" i="4"/>
  <c r="L7" i="4"/>
  <c r="L37" i="4"/>
  <c r="L155" i="4"/>
  <c r="L169" i="4"/>
  <c r="L152" i="4"/>
  <c r="L146" i="4"/>
  <c r="L130" i="4"/>
  <c r="L156" i="4"/>
  <c r="L175" i="4"/>
  <c r="L166" i="4"/>
  <c r="L148" i="4"/>
  <c r="L143" i="4"/>
  <c r="L126" i="4"/>
  <c r="L145" i="4"/>
  <c r="L125" i="4"/>
  <c r="L176" i="4"/>
  <c r="L136" i="4"/>
  <c r="L93" i="4"/>
  <c r="L97" i="4"/>
  <c r="L87" i="4"/>
  <c r="L89" i="4"/>
  <c r="L95" i="4"/>
  <c r="L99" i="4"/>
  <c r="L70" i="4"/>
  <c r="L77" i="4"/>
  <c r="L81" i="4"/>
  <c r="L103" i="4"/>
  <c r="L66" i="4"/>
  <c r="L84" i="4"/>
  <c r="L79" i="4"/>
  <c r="L63" i="4"/>
  <c r="L91" i="4"/>
  <c r="L16" i="4"/>
  <c r="L34" i="4"/>
  <c r="L28" i="4"/>
  <c r="L52" i="4"/>
  <c r="L29" i="4"/>
  <c r="L47" i="4"/>
  <c r="L22" i="4"/>
  <c r="L39" i="4"/>
  <c r="L51" i="4"/>
  <c r="L12" i="4"/>
  <c r="L57" i="4"/>
  <c r="L36" i="4"/>
  <c r="L45" i="4"/>
  <c r="L59" i="4"/>
  <c r="L14" i="4"/>
  <c r="L60" i="4"/>
  <c r="L41" i="4"/>
  <c r="H9" i="2" l="1"/>
  <c r="H10" i="2"/>
  <c r="G6" i="2"/>
  <c r="G7" i="2"/>
  <c r="I10" i="2" l="1"/>
  <c r="I9" i="2"/>
  <c r="H7" i="2"/>
  <c r="H6" i="2"/>
  <c r="A14" i="3"/>
  <c r="C25" i="3"/>
  <c r="C24" i="3"/>
  <c r="C23" i="3"/>
  <c r="C22" i="3"/>
  <c r="C21" i="3"/>
  <c r="C18" i="3"/>
  <c r="C17" i="3"/>
  <c r="C15" i="3"/>
  <c r="C20" i="3" s="1"/>
  <c r="C14" i="3"/>
  <c r="I6" i="2" l="1"/>
  <c r="I7" i="2"/>
  <c r="C19" i="3"/>
  <c r="C16" i="3"/>
  <c r="C13" i="3" l="1"/>
  <c r="C12" i="3"/>
  <c r="C11" i="3"/>
  <c r="C10" i="3"/>
  <c r="C9" i="3"/>
  <c r="C6" i="3"/>
  <c r="C5" i="3"/>
  <c r="C3" i="3"/>
  <c r="C7" i="3" s="1"/>
  <c r="C2" i="3"/>
  <c r="C4" i="3" l="1"/>
  <c r="C8" i="3"/>
  <c r="H2" i="4" l="1"/>
  <c r="G2" i="4"/>
  <c r="L2" i="4"/>
  <c r="K2" i="4" l="1"/>
</calcChain>
</file>

<file path=xl/sharedStrings.xml><?xml version="1.0" encoding="utf-8"?>
<sst xmlns="http://schemas.openxmlformats.org/spreadsheetml/2006/main" count="271" uniqueCount="57">
  <si>
    <t>heure de fin</t>
  </si>
  <si>
    <t>date de fin</t>
  </si>
  <si>
    <t>Lundi de Pâques</t>
  </si>
  <si>
    <t>Fête nationale</t>
  </si>
  <si>
    <t>Assomption</t>
  </si>
  <si>
    <t>Armistice</t>
  </si>
  <si>
    <t>Noël</t>
  </si>
  <si>
    <t>Jours fériés</t>
  </si>
  <si>
    <t>Premier de l'AN</t>
  </si>
  <si>
    <t>Pâques</t>
  </si>
  <si>
    <t>Fête du travail</t>
  </si>
  <si>
    <t>Victoire de 1945</t>
  </si>
  <si>
    <t>Ascension</t>
  </si>
  <si>
    <t>Pentecôte</t>
  </si>
  <si>
    <t>Toussaint</t>
  </si>
  <si>
    <t>Début</t>
  </si>
  <si>
    <t>Pause Mat</t>
  </si>
  <si>
    <t>Reprise Mat</t>
  </si>
  <si>
    <t>Midi</t>
  </si>
  <si>
    <t>Début après midi</t>
  </si>
  <si>
    <t>Pause AM</t>
  </si>
  <si>
    <t>Reprise AM</t>
  </si>
  <si>
    <t>Fin journée</t>
  </si>
  <si>
    <t>temps de pause cumulé</t>
  </si>
  <si>
    <t>heures comprimées amont</t>
  </si>
  <si>
    <t>heure début</t>
  </si>
  <si>
    <t>date début</t>
  </si>
  <si>
    <t>durée</t>
  </si>
  <si>
    <t>nb de jours entiers</t>
  </si>
  <si>
    <t>plus nb heures</t>
  </si>
  <si>
    <t>reliquat d'heures sur la première journée</t>
  </si>
  <si>
    <t>heures théoriques effectuées avant début</t>
  </si>
  <si>
    <t>temps d'ouverture</t>
  </si>
  <si>
    <t>type d'horaire</t>
  </si>
  <si>
    <t>_H3</t>
  </si>
  <si>
    <t>_H2</t>
  </si>
  <si>
    <t>_H1</t>
  </si>
  <si>
    <t>Horaires</t>
  </si>
  <si>
    <t>Centre de charge</t>
  </si>
  <si>
    <t>Date début</t>
  </si>
  <si>
    <t>Heure début</t>
  </si>
  <si>
    <t>Durée tache (en h)</t>
  </si>
  <si>
    <t>Date fin</t>
  </si>
  <si>
    <t>Heure fin</t>
  </si>
  <si>
    <t>Méthodes + DT + OF</t>
  </si>
  <si>
    <t>Programmation FAO</t>
  </si>
  <si>
    <t>Programmation TRIDIM</t>
  </si>
  <si>
    <t>Outillages</t>
  </si>
  <si>
    <t>Matière</t>
  </si>
  <si>
    <t>Quincaillerie</t>
  </si>
  <si>
    <t>Débit</t>
  </si>
  <si>
    <t>Usinage + Ajustage + Ctrl dim</t>
  </si>
  <si>
    <t>Prestation XXX + Transport</t>
  </si>
  <si>
    <t>Prestation RAT + Transport</t>
  </si>
  <si>
    <t>Ctrl + Montage + Marquage</t>
  </si>
  <si>
    <t>Dossier FAI</t>
  </si>
  <si>
    <t>_Horaires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</si>
</sst>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/mm/yyyy"/>
    <numFmt numFmtId="165" formatCode="[h]:mm"/>
    <numFmt numFmtId="166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0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i/>
      <sz val="9"/>
      <color theme="8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/>
      <right style="medium">
        <color indexed="64"/>
      </right>
      <top style="thin">
        <color indexed="22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right" indent="1"/>
    </xf>
    <xf numFmtId="164" fontId="4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0" xfId="0" applyAlignment="1">
      <alignment horizontal="left" indent="1"/>
    </xf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0" xfId="0" applyFont="1"/>
    <xf numFmtId="20" fontId="5" fillId="0" borderId="0" xfId="0" applyNumberFormat="1" applyFont="1" applyBorder="1" applyAlignment="1">
      <alignment horizont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166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20" fontId="7" fillId="0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20" fontId="8" fillId="0" borderId="0" xfId="0" applyNumberFormat="1" applyFont="1" applyAlignment="1">
      <alignment horizontal="center"/>
    </xf>
    <xf numFmtId="166" fontId="7" fillId="0" borderId="0" xfId="0" applyNumberFormat="1" applyFont="1"/>
    <xf numFmtId="0" fontId="0" fillId="4" borderId="12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left" vertical="center" wrapText="1"/>
    </xf>
    <xf numFmtId="2" fontId="10" fillId="8" borderId="14" xfId="0" applyNumberFormat="1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left" vertical="center" wrapText="1"/>
    </xf>
    <xf numFmtId="2" fontId="10" fillId="8" borderId="16" xfId="0" applyNumberFormat="1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vertical="center" wrapText="1"/>
    </xf>
    <xf numFmtId="0" fontId="10" fillId="7" borderId="17" xfId="0" applyFont="1" applyFill="1" applyBorder="1" applyAlignment="1">
      <alignment horizontal="left" vertical="center" wrapText="1"/>
    </xf>
    <xf numFmtId="2" fontId="10" fillId="8" borderId="18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0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20" fontId="11" fillId="0" borderId="0" xfId="0" applyNumberFormat="1" applyFont="1" applyAlignment="1">
      <alignment horizontal="center"/>
    </xf>
    <xf numFmtId="0" fontId="11" fillId="0" borderId="0" xfId="0" applyFont="1"/>
    <xf numFmtId="0" fontId="9" fillId="9" borderId="11" xfId="0" applyFont="1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fill>
        <patternFill>
          <fgColor indexed="64"/>
          <bgColor rgb="FFDCDCDC"/>
        </patternFill>
      </fill>
    </dxf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font>
        <color rgb="FFFFE699"/>
      </font>
      <fill>
        <patternFill>
          <fgColor indexed="64"/>
          <bgColor rgb="FFFFE699"/>
        </patternFill>
      </fill>
    </dxf>
  </dxfs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162278</xdr:colOff>
      <xdr:row>1</xdr:row>
      <xdr:rowOff>112890</xdr:rowOff>
    </xdr:from>
    <xdr:ext cx="2865144" cy="483253"/>
    <xdr:sp macro="" textlink="">
      <xdr:nvSpPr>
        <xdr:cNvPr id="2" name="Rectangle à coins arrondis 1"/>
        <xdr:cNvSpPr/>
      </xdr:nvSpPr>
      <xdr:spPr>
        <a:xfrm>
          <a:off x="9094611" y="486834"/>
          <a:ext cx="2865144" cy="483253"/>
        </a:xfrm>
        <a:prstGeom prst="wedgeRoundRectCallout">
          <a:avLst>
            <a:gd name="adj1" fmla="val -98537"/>
            <a:gd name="adj2" fmla="val -1342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Les plages</a:t>
          </a:r>
          <a:r>
            <a:rPr lang="fr-FR" sz="1100" baseline="0"/>
            <a:t> sont nommées, ici _H1, _H2, _H3</a:t>
          </a:r>
        </a:p>
        <a:p>
          <a:pPr algn="l"/>
          <a:r>
            <a:rPr lang="fr-FR" sz="1100" baseline="0"/>
            <a:t>Le nom est libre et doit être indiqué colonne 2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="90" zoomScaleNormal="90" workbookViewId="0">
      <selection activeCell="N11" sqref="N11"/>
    </sheetView>
  </sheetViews>
  <sheetFormatPr baseColWidth="10" defaultColWidth="7.90625" defaultRowHeight="14" customHeight="1" x14ac:dyDescent="0.35"/>
  <cols>
    <col min="1" max="1" width="23.7265625" bestFit="1" customWidth="1"/>
    <col min="2" max="9" width="10.7265625" customWidth="1"/>
    <col min="11" max="12" width="10.6328125" customWidth="1"/>
  </cols>
  <sheetData>
    <row r="1" spans="1:9" ht="29.5" thickBot="1" x14ac:dyDescent="0.4">
      <c r="A1" s="24" t="s">
        <v>37</v>
      </c>
      <c r="B1" s="34" t="s">
        <v>15</v>
      </c>
      <c r="C1" s="23" t="s">
        <v>16</v>
      </c>
      <c r="D1" s="23" t="s">
        <v>17</v>
      </c>
      <c r="E1" s="35" t="s">
        <v>18</v>
      </c>
      <c r="F1" s="23" t="s">
        <v>19</v>
      </c>
      <c r="G1" s="23" t="s">
        <v>20</v>
      </c>
      <c r="H1" s="23" t="s">
        <v>21</v>
      </c>
      <c r="I1" s="35" t="s">
        <v>22</v>
      </c>
    </row>
    <row r="2" spans="1:9" ht="14.5" x14ac:dyDescent="0.35">
      <c r="A2" s="18" t="s">
        <v>36</v>
      </c>
      <c r="B2" s="22">
        <v>0.33333333333333331</v>
      </c>
      <c r="C2" s="21">
        <v>0.40625</v>
      </c>
      <c r="D2" s="21">
        <v>0.4375</v>
      </c>
      <c r="E2" s="20">
        <v>0.5</v>
      </c>
      <c r="F2" s="21">
        <v>0.54166666666666663</v>
      </c>
      <c r="G2" s="21">
        <v>0.61458333333333337</v>
      </c>
      <c r="H2" s="21">
        <v>0.64583333333333337</v>
      </c>
      <c r="I2" s="20">
        <v>0.70833333333333337</v>
      </c>
    </row>
    <row r="3" spans="1:9" ht="14" customHeight="1" x14ac:dyDescent="0.35">
      <c r="A3" s="12" t="s">
        <v>24</v>
      </c>
      <c r="B3" s="14">
        <f>B2</f>
        <v>0.33333333333333331</v>
      </c>
      <c r="C3" s="8">
        <f t="shared" ref="C3:I3" si="0">C2-B4</f>
        <v>0.40625</v>
      </c>
      <c r="D3" s="8">
        <f t="shared" si="0"/>
        <v>0.40625</v>
      </c>
      <c r="E3" s="13">
        <f t="shared" si="0"/>
        <v>0.46875</v>
      </c>
      <c r="F3" s="14">
        <f t="shared" si="0"/>
        <v>0.46875</v>
      </c>
      <c r="G3" s="8">
        <f t="shared" si="0"/>
        <v>0.54166666666666674</v>
      </c>
      <c r="H3" s="8">
        <f t="shared" si="0"/>
        <v>0.54166666666666674</v>
      </c>
      <c r="I3" s="13">
        <f t="shared" si="0"/>
        <v>0.60416666666666674</v>
      </c>
    </row>
    <row r="4" spans="1:9" ht="14" customHeight="1" thickBot="1" x14ac:dyDescent="0.4">
      <c r="A4" s="12" t="s">
        <v>23</v>
      </c>
      <c r="B4" s="14">
        <v>0</v>
      </c>
      <c r="C4" s="8">
        <f>D2-C2</f>
        <v>3.125E-2</v>
      </c>
      <c r="D4" s="8">
        <f>C4</f>
        <v>3.125E-2</v>
      </c>
      <c r="E4" s="13">
        <f>D4+F2-E2</f>
        <v>7.291666666666663E-2</v>
      </c>
      <c r="F4" s="11">
        <f>E4</f>
        <v>7.291666666666663E-2</v>
      </c>
      <c r="G4" s="10">
        <f>F4+H2-G2</f>
        <v>0.10416666666666663</v>
      </c>
      <c r="H4" s="10">
        <f>G4</f>
        <v>0.10416666666666663</v>
      </c>
      <c r="I4" s="9">
        <f>H4</f>
        <v>0.10416666666666663</v>
      </c>
    </row>
    <row r="5" spans="1:9" ht="14" customHeight="1" x14ac:dyDescent="0.35">
      <c r="A5" s="18" t="s">
        <v>35</v>
      </c>
      <c r="B5" s="22">
        <v>0.33333333333333331</v>
      </c>
      <c r="C5" s="21">
        <v>0.33333333333333331</v>
      </c>
      <c r="D5" s="21">
        <v>0.33333333333333331</v>
      </c>
      <c r="E5" s="20">
        <v>0.5</v>
      </c>
      <c r="F5" s="16">
        <v>0.54166666666666663</v>
      </c>
      <c r="G5" s="16">
        <v>0.54166666666666663</v>
      </c>
      <c r="H5" s="16">
        <v>0.54166666666666663</v>
      </c>
      <c r="I5" s="15">
        <v>0.70833333333333337</v>
      </c>
    </row>
    <row r="6" spans="1:9" ht="14" customHeight="1" x14ac:dyDescent="0.35">
      <c r="A6" s="12" t="s">
        <v>24</v>
      </c>
      <c r="B6" s="14">
        <f>B5</f>
        <v>0.33333333333333331</v>
      </c>
      <c r="C6" s="19">
        <f t="shared" ref="C6:I6" si="1">C5-B7</f>
        <v>0.33333333333333331</v>
      </c>
      <c r="D6" s="19">
        <f t="shared" si="1"/>
        <v>0.33333333333333331</v>
      </c>
      <c r="E6" s="13">
        <f t="shared" si="1"/>
        <v>0.5</v>
      </c>
      <c r="F6" s="8">
        <f t="shared" si="1"/>
        <v>0.5</v>
      </c>
      <c r="G6" s="19">
        <f t="shared" si="1"/>
        <v>0.5</v>
      </c>
      <c r="H6" s="19">
        <f t="shared" si="1"/>
        <v>0.5</v>
      </c>
      <c r="I6" s="13">
        <f t="shared" si="1"/>
        <v>0.66666666666666674</v>
      </c>
    </row>
    <row r="7" spans="1:9" ht="14" customHeight="1" thickBot="1" x14ac:dyDescent="0.4">
      <c r="A7" s="12" t="s">
        <v>23</v>
      </c>
      <c r="B7" s="11">
        <v>0</v>
      </c>
      <c r="C7" s="10">
        <f>D5-C5</f>
        <v>0</v>
      </c>
      <c r="D7" s="10">
        <f>C7</f>
        <v>0</v>
      </c>
      <c r="E7" s="9">
        <f>D7+F5-E5</f>
        <v>4.166666666666663E-2</v>
      </c>
      <c r="F7" s="10">
        <f>E7</f>
        <v>4.166666666666663E-2</v>
      </c>
      <c r="G7" s="10">
        <f>F7+H5-G5</f>
        <v>4.166666666666663E-2</v>
      </c>
      <c r="H7" s="10">
        <f>G7</f>
        <v>4.166666666666663E-2</v>
      </c>
      <c r="I7" s="9">
        <f>H7</f>
        <v>4.166666666666663E-2</v>
      </c>
    </row>
    <row r="8" spans="1:9" ht="14" customHeight="1" x14ac:dyDescent="0.35">
      <c r="A8" s="18" t="s">
        <v>34</v>
      </c>
      <c r="B8" s="17">
        <v>0.20833333333333334</v>
      </c>
      <c r="C8" s="16">
        <v>0.35416666666666669</v>
      </c>
      <c r="D8" s="16">
        <v>0.39583333333333331</v>
      </c>
      <c r="E8" s="15">
        <v>0.54166666666666663</v>
      </c>
      <c r="F8" s="16">
        <v>0.54166666666666663</v>
      </c>
      <c r="G8" s="16">
        <v>0.6875</v>
      </c>
      <c r="H8" s="16">
        <v>0.72916666666666663</v>
      </c>
      <c r="I8" s="15">
        <v>0.875</v>
      </c>
    </row>
    <row r="9" spans="1:9" ht="14" customHeight="1" x14ac:dyDescent="0.35">
      <c r="A9" s="12" t="s">
        <v>24</v>
      </c>
      <c r="B9" s="14">
        <f>B8</f>
        <v>0.20833333333333334</v>
      </c>
      <c r="C9" s="8">
        <f t="shared" ref="C9:I9" si="2">C8-B10</f>
        <v>0.35416666666666669</v>
      </c>
      <c r="D9" s="8">
        <f t="shared" si="2"/>
        <v>0.35416666666666669</v>
      </c>
      <c r="E9" s="13">
        <f t="shared" si="2"/>
        <v>0.5</v>
      </c>
      <c r="F9" s="14">
        <f t="shared" si="2"/>
        <v>0.5</v>
      </c>
      <c r="G9" s="8">
        <f t="shared" si="2"/>
        <v>0.64583333333333337</v>
      </c>
      <c r="H9" s="8">
        <f t="shared" si="2"/>
        <v>0.64583333333333337</v>
      </c>
      <c r="I9" s="13">
        <f t="shared" si="2"/>
        <v>0.79166666666666674</v>
      </c>
    </row>
    <row r="10" spans="1:9" ht="14" customHeight="1" thickBot="1" x14ac:dyDescent="0.4">
      <c r="A10" s="12" t="s">
        <v>23</v>
      </c>
      <c r="B10" s="11">
        <v>0</v>
      </c>
      <c r="C10" s="10">
        <f>D8-C8</f>
        <v>4.166666666666663E-2</v>
      </c>
      <c r="D10" s="10">
        <f>C10</f>
        <v>4.166666666666663E-2</v>
      </c>
      <c r="E10" s="9">
        <f>D10+F8-E8</f>
        <v>4.166666666666663E-2</v>
      </c>
      <c r="F10" s="11">
        <f>E10</f>
        <v>4.166666666666663E-2</v>
      </c>
      <c r="G10" s="10">
        <f>F10+H8-G8</f>
        <v>8.3333333333333259E-2</v>
      </c>
      <c r="H10" s="10">
        <f>G10</f>
        <v>8.3333333333333259E-2</v>
      </c>
      <c r="I10" s="9">
        <f>H10</f>
        <v>8.3333333333333259E-2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C2" sqref="C2:C25"/>
    </sheetView>
  </sheetViews>
  <sheetFormatPr baseColWidth="10" defaultRowHeight="14.5" x14ac:dyDescent="0.35"/>
  <cols>
    <col min="1" max="1" width="10.90625" customWidth="1"/>
    <col min="2" max="3" width="22.26953125" customWidth="1"/>
  </cols>
  <sheetData>
    <row r="1" spans="1:3" x14ac:dyDescent="0.35">
      <c r="A1" s="2"/>
      <c r="B1" s="1" t="s">
        <v>7</v>
      </c>
      <c r="C1" s="1"/>
    </row>
    <row r="2" spans="1:3" x14ac:dyDescent="0.35">
      <c r="A2" s="4">
        <v>2020</v>
      </c>
      <c r="B2" s="5" t="s">
        <v>8</v>
      </c>
      <c r="C2" s="6">
        <f>DATE(A2,1,1)</f>
        <v>43831</v>
      </c>
    </row>
    <row r="3" spans="1:3" x14ac:dyDescent="0.35">
      <c r="A3" s="3"/>
      <c r="B3" s="5" t="s">
        <v>9</v>
      </c>
      <c r="C3" s="6">
        <f>ROUND(DATE(A2,4,MOD(234-11*MOD(A2,19),30))/7,0)*7-6</f>
        <v>43933</v>
      </c>
    </row>
    <row r="4" spans="1:3" x14ac:dyDescent="0.35">
      <c r="A4" s="3"/>
      <c r="B4" s="5" t="s">
        <v>2</v>
      </c>
      <c r="C4" s="6">
        <f>C3+1</f>
        <v>43934</v>
      </c>
    </row>
    <row r="5" spans="1:3" x14ac:dyDescent="0.35">
      <c r="A5" s="3"/>
      <c r="B5" s="5" t="s">
        <v>10</v>
      </c>
      <c r="C5" s="6">
        <f>DATE(A2,5,1)</f>
        <v>43952</v>
      </c>
    </row>
    <row r="6" spans="1:3" x14ac:dyDescent="0.35">
      <c r="A6" s="3"/>
      <c r="B6" s="5" t="s">
        <v>11</v>
      </c>
      <c r="C6" s="6">
        <f>DATE(A2,5,8)</f>
        <v>43959</v>
      </c>
    </row>
    <row r="7" spans="1:3" x14ac:dyDescent="0.35">
      <c r="A7" s="3"/>
      <c r="B7" s="5" t="s">
        <v>12</v>
      </c>
      <c r="C7" s="6">
        <f>C3+39</f>
        <v>43972</v>
      </c>
    </row>
    <row r="8" spans="1:3" x14ac:dyDescent="0.35">
      <c r="A8" s="3"/>
      <c r="B8" s="5" t="s">
        <v>13</v>
      </c>
      <c r="C8" s="6">
        <f>C3+50</f>
        <v>43983</v>
      </c>
    </row>
    <row r="9" spans="1:3" x14ac:dyDescent="0.35">
      <c r="A9" s="3"/>
      <c r="B9" s="5" t="s">
        <v>3</v>
      </c>
      <c r="C9" s="6">
        <f>DATE(A2,7,14)</f>
        <v>44026</v>
      </c>
    </row>
    <row r="10" spans="1:3" x14ac:dyDescent="0.35">
      <c r="A10" s="3"/>
      <c r="B10" s="5" t="s">
        <v>4</v>
      </c>
      <c r="C10" s="6">
        <f>DATE(A2,8,15)</f>
        <v>44058</v>
      </c>
    </row>
    <row r="11" spans="1:3" x14ac:dyDescent="0.35">
      <c r="A11" s="3"/>
      <c r="B11" s="5" t="s">
        <v>14</v>
      </c>
      <c r="C11" s="6">
        <f>DATE(A2,11,1)</f>
        <v>44136</v>
      </c>
    </row>
    <row r="12" spans="1:3" x14ac:dyDescent="0.35">
      <c r="A12" s="3"/>
      <c r="B12" s="5" t="s">
        <v>5</v>
      </c>
      <c r="C12" s="6">
        <f>DATE(A2,11,11)</f>
        <v>44146</v>
      </c>
    </row>
    <row r="13" spans="1:3" x14ac:dyDescent="0.35">
      <c r="A13" s="3"/>
      <c r="B13" s="5" t="s">
        <v>6</v>
      </c>
      <c r="C13" s="6">
        <f>DATE(A2,12,25)</f>
        <v>44190</v>
      </c>
    </row>
    <row r="14" spans="1:3" x14ac:dyDescent="0.35">
      <c r="A14" s="7">
        <f>A2+1</f>
        <v>2021</v>
      </c>
      <c r="B14" s="5" t="s">
        <v>8</v>
      </c>
      <c r="C14" s="6">
        <f>DATE(A14,1,1)</f>
        <v>44197</v>
      </c>
    </row>
    <row r="15" spans="1:3" x14ac:dyDescent="0.35">
      <c r="A15" s="3"/>
      <c r="B15" s="5" t="s">
        <v>9</v>
      </c>
      <c r="C15" s="6">
        <f>ROUND(DATE(A14,4,MOD(234-11*MOD(A14,19),30))/7,0)*7-6</f>
        <v>44290</v>
      </c>
    </row>
    <row r="16" spans="1:3" x14ac:dyDescent="0.35">
      <c r="A16" s="3"/>
      <c r="B16" s="5" t="s">
        <v>2</v>
      </c>
      <c r="C16" s="6">
        <f>C15+1</f>
        <v>44291</v>
      </c>
    </row>
    <row r="17" spans="1:3" x14ac:dyDescent="0.35">
      <c r="A17" s="3"/>
      <c r="B17" s="5" t="s">
        <v>10</v>
      </c>
      <c r="C17" s="6">
        <f>DATE(A14,5,1)</f>
        <v>44317</v>
      </c>
    </row>
    <row r="18" spans="1:3" x14ac:dyDescent="0.35">
      <c r="A18" s="3"/>
      <c r="B18" s="5" t="s">
        <v>11</v>
      </c>
      <c r="C18" s="6">
        <f>DATE(A14,5,8)</f>
        <v>44324</v>
      </c>
    </row>
    <row r="19" spans="1:3" x14ac:dyDescent="0.35">
      <c r="A19" s="3"/>
      <c r="B19" s="5" t="s">
        <v>12</v>
      </c>
      <c r="C19" s="6">
        <f>C15+39</f>
        <v>44329</v>
      </c>
    </row>
    <row r="20" spans="1:3" x14ac:dyDescent="0.35">
      <c r="A20" s="3"/>
      <c r="B20" s="5" t="s">
        <v>13</v>
      </c>
      <c r="C20" s="6">
        <f>C15+50</f>
        <v>44340</v>
      </c>
    </row>
    <row r="21" spans="1:3" x14ac:dyDescent="0.35">
      <c r="A21" s="3"/>
      <c r="B21" s="5" t="s">
        <v>3</v>
      </c>
      <c r="C21" s="6">
        <f>DATE(A14,7,14)</f>
        <v>44391</v>
      </c>
    </row>
    <row r="22" spans="1:3" x14ac:dyDescent="0.35">
      <c r="A22" s="3"/>
      <c r="B22" s="5" t="s">
        <v>4</v>
      </c>
      <c r="C22" s="6">
        <f>DATE(A14,8,15)</f>
        <v>44423</v>
      </c>
    </row>
    <row r="23" spans="1:3" x14ac:dyDescent="0.35">
      <c r="A23" s="3"/>
      <c r="B23" s="5" t="s">
        <v>14</v>
      </c>
      <c r="C23" s="6">
        <f>DATE(A14,11,1)</f>
        <v>44501</v>
      </c>
    </row>
    <row r="24" spans="1:3" x14ac:dyDescent="0.35">
      <c r="A24" s="3"/>
      <c r="B24" s="5" t="s">
        <v>5</v>
      </c>
      <c r="C24" s="6">
        <f>DATE(A14,11,11)</f>
        <v>44511</v>
      </c>
    </row>
    <row r="25" spans="1:3" x14ac:dyDescent="0.35">
      <c r="A25" s="3"/>
      <c r="B25" s="5" t="s">
        <v>6</v>
      </c>
      <c r="C25" s="6">
        <f>DATE(A14,12,25)</f>
        <v>44555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/>
  </sheetViews>
  <sheetFormatPr baseColWidth="10" defaultColWidth="19.453125" defaultRowHeight="12.5" x14ac:dyDescent="0.35"/>
  <cols>
    <col min="1" max="1" width="28.36328125" style="49" customWidth="1"/>
    <col min="2" max="2" width="19.453125" style="49"/>
    <col min="3" max="5" width="14.6328125" style="49" bestFit="1" customWidth="1"/>
    <col min="6" max="10" width="14.6328125" style="49" hidden="1" customWidth="1"/>
    <col min="11" max="12" width="14.6328125" style="49" bestFit="1" customWidth="1"/>
    <col min="13" max="16384" width="19.453125" style="49"/>
  </cols>
  <sheetData>
    <row r="1" spans="1:12" ht="50.5" thickBot="1" x14ac:dyDescent="0.4">
      <c r="A1" s="36" t="s">
        <v>38</v>
      </c>
      <c r="B1" s="37" t="s">
        <v>56</v>
      </c>
      <c r="C1" s="38" t="s">
        <v>39</v>
      </c>
      <c r="D1" s="38" t="s">
        <v>40</v>
      </c>
      <c r="E1" s="39" t="s">
        <v>41</v>
      </c>
      <c r="F1" s="54" t="s">
        <v>32</v>
      </c>
      <c r="G1" s="54" t="s">
        <v>28</v>
      </c>
      <c r="H1" s="54" t="s">
        <v>29</v>
      </c>
      <c r="I1" s="54" t="s">
        <v>30</v>
      </c>
      <c r="J1" s="54" t="s">
        <v>31</v>
      </c>
      <c r="K1" s="40" t="s">
        <v>42</v>
      </c>
      <c r="L1" s="41" t="s">
        <v>43</v>
      </c>
    </row>
    <row r="2" spans="1:12" x14ac:dyDescent="0.25">
      <c r="A2" s="42" t="s">
        <v>44</v>
      </c>
      <c r="B2" s="43" t="s">
        <v>36</v>
      </c>
      <c r="C2" s="55">
        <v>43951</v>
      </c>
      <c r="D2" s="29">
        <v>0.45833333333333331</v>
      </c>
      <c r="E2" s="31">
        <v>0.26041666666666669</v>
      </c>
      <c r="F2" s="50">
        <f ca="1">INDEX(INDIRECT(B2),2,8)-INDEX(INDIRECT(B2),2,1)</f>
        <v>0.27083333333333343</v>
      </c>
      <c r="G2" s="51">
        <f ca="1">INT(E2/F2)</f>
        <v>0</v>
      </c>
      <c r="H2" s="50">
        <f ca="1">MOD(E2/F2,1)*F2</f>
        <v>0.26041666666666669</v>
      </c>
      <c r="I2" s="50">
        <f ca="1">MAX(0,INDEX(INDIRECT(B2),1,8)-D2-(INDEX(INDIRECT(B2),3,8)-HLOOKUP(D2+0.00001,INDIRECT(B2),3,1)))</f>
        <v>0.17708333333333343</v>
      </c>
      <c r="J2" s="52">
        <f ca="1">F2-MAX(0,INDEX(INDIRECT(B2),1,8)-D2-(INDEX(INDIRECT(B2),3,8)-HLOOKUP(D2+0.00001,INDIRECT(B2),3,1)))</f>
        <v>9.375E-2</v>
      </c>
      <c r="K2" s="55">
        <f t="shared" ref="K2" ca="1" si="0">WORKDAY(C2,G2+IF(H2&gt;I2,1,0),_F)</f>
        <v>43955</v>
      </c>
      <c r="L2" s="32">
        <f ca="1">HLOOKUP(MOD(H2+J2,F2)+INDEX(INDIRECT(B2),1,1)-0.00001,OFFSET(INDIRECT(B2),1,),2,1)+MOD(H2+J2,F2)+INDEX(INDIRECT(B2),1,1)</f>
        <v>0.44791666666666657</v>
      </c>
    </row>
    <row r="3" spans="1:12" x14ac:dyDescent="0.25">
      <c r="A3" s="44" t="s">
        <v>45</v>
      </c>
      <c r="B3" s="43" t="s">
        <v>36</v>
      </c>
      <c r="C3" s="55">
        <v>43951</v>
      </c>
      <c r="D3" s="29">
        <v>0.45833333333333331</v>
      </c>
      <c r="E3" s="31">
        <v>0.26041666666666669</v>
      </c>
      <c r="F3" s="50">
        <f t="shared" ref="F3:F13" ca="1" si="1">INDEX(INDIRECT(B3),2,8)-INDEX(INDIRECT(B3),2,1)</f>
        <v>0.27083333333333343</v>
      </c>
      <c r="G3" s="51">
        <f t="shared" ref="G3:G13" ca="1" si="2">INT(E3/F3)</f>
        <v>0</v>
      </c>
      <c r="H3" s="50">
        <f t="shared" ref="H3:H13" ca="1" si="3">MOD(E3/F3,1)*F3</f>
        <v>0.26041666666666669</v>
      </c>
      <c r="I3" s="50">
        <f t="shared" ref="I3:I13" ca="1" si="4">MAX(0,INDEX(INDIRECT(B3),1,8)-D3-(INDEX(INDIRECT(B3),3,8)-HLOOKUP(D3+0.00001,INDIRECT(B3),3,1)))</f>
        <v>0.17708333333333343</v>
      </c>
      <c r="J3" s="52">
        <f t="shared" ref="J3:J13" ca="1" si="5">F3-MAX(0,INDEX(INDIRECT(B3),1,8)-D3-(INDEX(INDIRECT(B3),3,8)-HLOOKUP(D3+0.00001,INDIRECT(B3),3,1)))</f>
        <v>9.375E-2</v>
      </c>
      <c r="K3" s="55">
        <f t="shared" ref="K3:K13" ca="1" si="6">WORKDAY(C3,G3+IF(H3&gt;I3,1,0),_F)</f>
        <v>43955</v>
      </c>
      <c r="L3" s="32">
        <f t="shared" ref="L3:L13" ca="1" si="7">HLOOKUP(MOD(H3+J3,F3)+INDEX(INDIRECT(B3),1,1)-0.00001,OFFSET(INDIRECT(B3),1,),2,1)+MOD(H3+J3,F3)+INDEX(INDIRECT(B3),1,1)</f>
        <v>0.44791666666666657</v>
      </c>
    </row>
    <row r="4" spans="1:12" x14ac:dyDescent="0.25">
      <c r="A4" s="44" t="s">
        <v>46</v>
      </c>
      <c r="B4" s="43" t="s">
        <v>36</v>
      </c>
      <c r="C4" s="55">
        <v>43951</v>
      </c>
      <c r="D4" s="29">
        <v>0.45833333333333331</v>
      </c>
      <c r="E4" s="31">
        <v>0.26041666666666669</v>
      </c>
      <c r="F4" s="50">
        <f t="shared" ca="1" si="1"/>
        <v>0.27083333333333343</v>
      </c>
      <c r="G4" s="51">
        <f t="shared" ca="1" si="2"/>
        <v>0</v>
      </c>
      <c r="H4" s="50">
        <f t="shared" ca="1" si="3"/>
        <v>0.26041666666666669</v>
      </c>
      <c r="I4" s="50">
        <f t="shared" ca="1" si="4"/>
        <v>0.17708333333333343</v>
      </c>
      <c r="J4" s="52">
        <f t="shared" ca="1" si="5"/>
        <v>9.375E-2</v>
      </c>
      <c r="K4" s="55">
        <f t="shared" ca="1" si="6"/>
        <v>43955</v>
      </c>
      <c r="L4" s="32">
        <f t="shared" ca="1" si="7"/>
        <v>0.44791666666666657</v>
      </c>
    </row>
    <row r="5" spans="1:12" x14ac:dyDescent="0.25">
      <c r="A5" s="44" t="s">
        <v>47</v>
      </c>
      <c r="B5" s="43" t="s">
        <v>36</v>
      </c>
      <c r="C5" s="55">
        <v>43951</v>
      </c>
      <c r="D5" s="29">
        <v>0.45833333333333331</v>
      </c>
      <c r="E5" s="31">
        <v>0.26041666666666669</v>
      </c>
      <c r="F5" s="50">
        <f t="shared" ca="1" si="1"/>
        <v>0.27083333333333343</v>
      </c>
      <c r="G5" s="51">
        <f t="shared" ca="1" si="2"/>
        <v>0</v>
      </c>
      <c r="H5" s="50">
        <f t="shared" ca="1" si="3"/>
        <v>0.26041666666666669</v>
      </c>
      <c r="I5" s="50">
        <f t="shared" ca="1" si="4"/>
        <v>0.17708333333333343</v>
      </c>
      <c r="J5" s="52">
        <f t="shared" ca="1" si="5"/>
        <v>9.375E-2</v>
      </c>
      <c r="K5" s="55">
        <f t="shared" ca="1" si="6"/>
        <v>43955</v>
      </c>
      <c r="L5" s="32">
        <f t="shared" ca="1" si="7"/>
        <v>0.44791666666666657</v>
      </c>
    </row>
    <row r="6" spans="1:12" x14ac:dyDescent="0.25">
      <c r="A6" s="44" t="s">
        <v>48</v>
      </c>
      <c r="B6" s="43" t="s">
        <v>35</v>
      </c>
      <c r="C6" s="55">
        <v>43951</v>
      </c>
      <c r="D6" s="29">
        <v>0.45833333333333331</v>
      </c>
      <c r="E6" s="31">
        <v>0.26041666666666669</v>
      </c>
      <c r="F6" s="50">
        <f t="shared" ca="1" si="1"/>
        <v>0.33333333333333343</v>
      </c>
      <c r="G6" s="51">
        <f t="shared" ca="1" si="2"/>
        <v>0</v>
      </c>
      <c r="H6" s="50">
        <f t="shared" ca="1" si="3"/>
        <v>0.26041666666666669</v>
      </c>
      <c r="I6" s="50">
        <f t="shared" ca="1" si="4"/>
        <v>0.20833333333333343</v>
      </c>
      <c r="J6" s="52">
        <f t="shared" ca="1" si="5"/>
        <v>0.125</v>
      </c>
      <c r="K6" s="55">
        <f t="shared" ca="1" si="6"/>
        <v>43955</v>
      </c>
      <c r="L6" s="32">
        <f t="shared" ca="1" si="7"/>
        <v>0.38541666666666657</v>
      </c>
    </row>
    <row r="7" spans="1:12" x14ac:dyDescent="0.25">
      <c r="A7" s="44" t="s">
        <v>49</v>
      </c>
      <c r="B7" s="45" t="s">
        <v>35</v>
      </c>
      <c r="C7" s="55">
        <v>43951</v>
      </c>
      <c r="D7" s="29">
        <v>0.45833333333333331</v>
      </c>
      <c r="E7" s="31">
        <v>0.26041666666666669</v>
      </c>
      <c r="F7" s="50">
        <f t="shared" ca="1" si="1"/>
        <v>0.33333333333333343</v>
      </c>
      <c r="G7" s="51">
        <f t="shared" ca="1" si="2"/>
        <v>0</v>
      </c>
      <c r="H7" s="50">
        <f t="shared" ca="1" si="3"/>
        <v>0.26041666666666669</v>
      </c>
      <c r="I7" s="50">
        <f t="shared" ca="1" si="4"/>
        <v>0.20833333333333343</v>
      </c>
      <c r="J7" s="52">
        <f t="shared" ca="1" si="5"/>
        <v>0.125</v>
      </c>
      <c r="K7" s="55">
        <f t="shared" ca="1" si="6"/>
        <v>43955</v>
      </c>
      <c r="L7" s="32">
        <f t="shared" ca="1" si="7"/>
        <v>0.38541666666666657</v>
      </c>
    </row>
    <row r="8" spans="1:12" x14ac:dyDescent="0.25">
      <c r="A8" s="44" t="s">
        <v>50</v>
      </c>
      <c r="B8" s="45" t="s">
        <v>36</v>
      </c>
      <c r="C8" s="55">
        <v>43951</v>
      </c>
      <c r="D8" s="29">
        <v>0.45833333333333331</v>
      </c>
      <c r="E8" s="31">
        <v>0.26041666666666669</v>
      </c>
      <c r="F8" s="50">
        <f t="shared" ca="1" si="1"/>
        <v>0.27083333333333343</v>
      </c>
      <c r="G8" s="51">
        <f t="shared" ca="1" si="2"/>
        <v>0</v>
      </c>
      <c r="H8" s="50">
        <f t="shared" ca="1" si="3"/>
        <v>0.26041666666666669</v>
      </c>
      <c r="I8" s="50">
        <f t="shared" ca="1" si="4"/>
        <v>0.17708333333333343</v>
      </c>
      <c r="J8" s="52">
        <f t="shared" ca="1" si="5"/>
        <v>9.375E-2</v>
      </c>
      <c r="K8" s="55">
        <f t="shared" ca="1" si="6"/>
        <v>43955</v>
      </c>
      <c r="L8" s="32">
        <f t="shared" ca="1" si="7"/>
        <v>0.44791666666666657</v>
      </c>
    </row>
    <row r="9" spans="1:12" x14ac:dyDescent="0.25">
      <c r="A9" s="44" t="s">
        <v>51</v>
      </c>
      <c r="B9" s="45" t="s">
        <v>34</v>
      </c>
      <c r="C9" s="55">
        <v>43951</v>
      </c>
      <c r="D9" s="29">
        <v>0.45833333333333331</v>
      </c>
      <c r="E9" s="31">
        <v>0.26041666666666669</v>
      </c>
      <c r="F9" s="50">
        <f t="shared" ca="1" si="1"/>
        <v>0.58333333333333337</v>
      </c>
      <c r="G9" s="51">
        <f t="shared" ca="1" si="2"/>
        <v>0</v>
      </c>
      <c r="H9" s="50">
        <f t="shared" ca="1" si="3"/>
        <v>0.26041666666666669</v>
      </c>
      <c r="I9" s="50">
        <f t="shared" ca="1" si="4"/>
        <v>0.37500000000000006</v>
      </c>
      <c r="J9" s="52">
        <f t="shared" ca="1" si="5"/>
        <v>0.20833333333333331</v>
      </c>
      <c r="K9" s="55">
        <f t="shared" ca="1" si="6"/>
        <v>43951</v>
      </c>
      <c r="L9" s="32">
        <f t="shared" ca="1" si="7"/>
        <v>0.76041666666666663</v>
      </c>
    </row>
    <row r="10" spans="1:12" x14ac:dyDescent="0.25">
      <c r="A10" s="44" t="s">
        <v>52</v>
      </c>
      <c r="B10" s="45" t="s">
        <v>35</v>
      </c>
      <c r="C10" s="55">
        <v>43951</v>
      </c>
      <c r="D10" s="29">
        <v>0.45833333333333331</v>
      </c>
      <c r="E10" s="31">
        <v>0.26041666666666669</v>
      </c>
      <c r="F10" s="50">
        <f t="shared" ca="1" si="1"/>
        <v>0.33333333333333343</v>
      </c>
      <c r="G10" s="51">
        <f t="shared" ca="1" si="2"/>
        <v>0</v>
      </c>
      <c r="H10" s="50">
        <f t="shared" ca="1" si="3"/>
        <v>0.26041666666666669</v>
      </c>
      <c r="I10" s="50">
        <f t="shared" ca="1" si="4"/>
        <v>0.20833333333333343</v>
      </c>
      <c r="J10" s="52">
        <f t="shared" ca="1" si="5"/>
        <v>0.125</v>
      </c>
      <c r="K10" s="55">
        <f t="shared" ca="1" si="6"/>
        <v>43955</v>
      </c>
      <c r="L10" s="32">
        <f t="shared" ca="1" si="7"/>
        <v>0.38541666666666657</v>
      </c>
    </row>
    <row r="11" spans="1:12" x14ac:dyDescent="0.25">
      <c r="A11" s="44" t="s">
        <v>53</v>
      </c>
      <c r="B11" s="45" t="s">
        <v>35</v>
      </c>
      <c r="C11" s="55">
        <v>43951</v>
      </c>
      <c r="D11" s="29">
        <v>0.45833333333333331</v>
      </c>
      <c r="E11" s="31">
        <v>0.26041666666666669</v>
      </c>
      <c r="F11" s="50">
        <f t="shared" ca="1" si="1"/>
        <v>0.33333333333333343</v>
      </c>
      <c r="G11" s="51">
        <f t="shared" ca="1" si="2"/>
        <v>0</v>
      </c>
      <c r="H11" s="50">
        <f t="shared" ca="1" si="3"/>
        <v>0.26041666666666669</v>
      </c>
      <c r="I11" s="50">
        <f t="shared" ca="1" si="4"/>
        <v>0.20833333333333343</v>
      </c>
      <c r="J11" s="52">
        <f t="shared" ca="1" si="5"/>
        <v>0.125</v>
      </c>
      <c r="K11" s="55">
        <f t="shared" ca="1" si="6"/>
        <v>43955</v>
      </c>
      <c r="L11" s="32">
        <f t="shared" ca="1" si="7"/>
        <v>0.38541666666666657</v>
      </c>
    </row>
    <row r="12" spans="1:12" x14ac:dyDescent="0.25">
      <c r="A12" s="46" t="s">
        <v>54</v>
      </c>
      <c r="B12" s="45" t="s">
        <v>34</v>
      </c>
      <c r="C12" s="55">
        <v>43951</v>
      </c>
      <c r="D12" s="29">
        <v>0.45833333333333331</v>
      </c>
      <c r="E12" s="31">
        <v>0.26041666666666669</v>
      </c>
      <c r="F12" s="50">
        <f t="shared" ca="1" si="1"/>
        <v>0.58333333333333337</v>
      </c>
      <c r="G12" s="51">
        <f t="shared" ca="1" si="2"/>
        <v>0</v>
      </c>
      <c r="H12" s="50">
        <f t="shared" ca="1" si="3"/>
        <v>0.26041666666666669</v>
      </c>
      <c r="I12" s="50">
        <f t="shared" ca="1" si="4"/>
        <v>0.37500000000000006</v>
      </c>
      <c r="J12" s="52">
        <f t="shared" ca="1" si="5"/>
        <v>0.20833333333333331</v>
      </c>
      <c r="K12" s="55">
        <f t="shared" ca="1" si="6"/>
        <v>43951</v>
      </c>
      <c r="L12" s="32">
        <f t="shared" ca="1" si="7"/>
        <v>0.76041666666666663</v>
      </c>
    </row>
    <row r="13" spans="1:12" ht="13" thickBot="1" x14ac:dyDescent="0.3">
      <c r="A13" s="47" t="s">
        <v>55</v>
      </c>
      <c r="B13" s="48" t="s">
        <v>36</v>
      </c>
      <c r="C13" s="55">
        <v>43951</v>
      </c>
      <c r="D13" s="29">
        <v>0.45833333333333331</v>
      </c>
      <c r="E13" s="31">
        <v>0.26041666666666669</v>
      </c>
      <c r="F13" s="50">
        <f t="shared" ca="1" si="1"/>
        <v>0.27083333333333343</v>
      </c>
      <c r="G13" s="51">
        <f t="shared" ca="1" si="2"/>
        <v>0</v>
      </c>
      <c r="H13" s="50">
        <f t="shared" ca="1" si="3"/>
        <v>0.26041666666666669</v>
      </c>
      <c r="I13" s="50">
        <f t="shared" ca="1" si="4"/>
        <v>0.17708333333333343</v>
      </c>
      <c r="J13" s="52">
        <f t="shared" ca="1" si="5"/>
        <v>9.375E-2</v>
      </c>
      <c r="K13" s="55">
        <f t="shared" ca="1" si="6"/>
        <v>43955</v>
      </c>
      <c r="L13" s="32">
        <f t="shared" ca="1" si="7"/>
        <v>0.44791666666666657</v>
      </c>
    </row>
  </sheetData>
  <conditionalFormatting sqref="B6">
    <cfRule type="cellIs" dxfId="7" priority="1" operator="equal">
      <formula>1</formula>
    </cfRule>
  </conditionalFormatting>
  <conditionalFormatting sqref="B4:B5">
    <cfRule type="expression" dxfId="6" priority="4">
      <formula>OR(WEEKDAY(B$5)=1,WEEKDAY(B$5)=7,COUNTIF(feries,DATE(YEAR(B$5),MONTH(B$5),DAY(B$5)))&gt;0)</formula>
    </cfRule>
  </conditionalFormatting>
  <conditionalFormatting sqref="B4:B5">
    <cfRule type="cellIs" dxfId="5" priority="3" operator="equal">
      <formula>1</formula>
    </cfRule>
  </conditionalFormatting>
  <conditionalFormatting sqref="B6">
    <cfRule type="expression" dxfId="4" priority="2">
      <formula>OR(WEEKDAY(B$5)=1,WEEKDAY(B$5)=7,COUNTIF(feries,DATE(YEAR(B$5),MONTH(B$5),DAY(B$5)))&gt;0)</formula>
    </cfRule>
  </conditionalFormatting>
  <conditionalFormatting sqref="B2">
    <cfRule type="expression" dxfId="3" priority="8">
      <formula>OR(WEEKDAY(B$5)=1,WEEKDAY(B$5)=7,COUNTIF(feries,DATE(YEAR(B$5),MONTH(B$5),DAY(B$5)))&gt;0)</formula>
    </cfRule>
  </conditionalFormatting>
  <conditionalFormatting sqref="B2">
    <cfRule type="cellIs" dxfId="2" priority="7" operator="equal">
      <formula>1</formula>
    </cfRule>
  </conditionalFormatting>
  <conditionalFormatting sqref="B3">
    <cfRule type="expression" dxfId="1" priority="6">
      <formula>OR(WEEKDAY(B$5)=1,WEEKDAY(B$5)=7,COUNTIF(feries,DATE(YEAR(B$5),MONTH(B$5),DAY(B$5)))&gt;0)</formula>
    </cfRule>
  </conditionalFormatting>
  <conditionalFormatting sqref="B3">
    <cfRule type="cellIs" dxfId="0" priority="5" operator="equal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zoomScale="90" zoomScaleNormal="90" workbookViewId="0">
      <selection activeCell="C2" sqref="C2:L2"/>
    </sheetView>
  </sheetViews>
  <sheetFormatPr baseColWidth="10" defaultRowHeight="11.5" x14ac:dyDescent="0.25"/>
  <cols>
    <col min="1" max="1" width="24.7265625" style="28" customWidth="1"/>
    <col min="2" max="2" width="8.453125" style="28" bestFit="1" customWidth="1"/>
    <col min="3" max="3" width="22.08984375" style="33" bestFit="1" customWidth="1"/>
    <col min="4" max="5" width="11" style="28" bestFit="1" customWidth="1"/>
    <col min="6" max="8" width="11" style="53" bestFit="1" customWidth="1"/>
    <col min="9" max="9" width="15.08984375" style="53" customWidth="1"/>
    <col min="10" max="10" width="17.81640625" style="53" customWidth="1"/>
    <col min="11" max="11" width="22.08984375" style="33" bestFit="1" customWidth="1"/>
    <col min="12" max="12" width="11" style="28" bestFit="1" customWidth="1"/>
    <col min="13" max="16384" width="10.90625" style="28"/>
  </cols>
  <sheetData>
    <row r="1" spans="1:12" s="27" customFormat="1" ht="34.5" x14ac:dyDescent="0.25">
      <c r="A1" s="25" t="s">
        <v>38</v>
      </c>
      <c r="B1" s="25" t="s">
        <v>33</v>
      </c>
      <c r="C1" s="25" t="s">
        <v>26</v>
      </c>
      <c r="D1" s="26" t="s">
        <v>25</v>
      </c>
      <c r="E1" s="26" t="s">
        <v>27</v>
      </c>
      <c r="F1" s="26" t="s">
        <v>32</v>
      </c>
      <c r="G1" s="26" t="s">
        <v>28</v>
      </c>
      <c r="H1" s="26" t="s">
        <v>29</v>
      </c>
      <c r="I1" s="26" t="s">
        <v>30</v>
      </c>
      <c r="J1" s="26" t="s">
        <v>31</v>
      </c>
      <c r="K1" s="25" t="s">
        <v>1</v>
      </c>
      <c r="L1" s="26" t="s">
        <v>0</v>
      </c>
    </row>
    <row r="2" spans="1:12" x14ac:dyDescent="0.25">
      <c r="B2" s="28" t="s">
        <v>36</v>
      </c>
      <c r="C2" s="30">
        <v>43950</v>
      </c>
      <c r="D2" s="29">
        <v>0.45833333333333331</v>
      </c>
      <c r="E2" s="31">
        <v>8.3333333333333329E-2</v>
      </c>
      <c r="F2" s="50">
        <f ca="1">INDEX(INDIRECT(B2),2,8)-INDEX(INDIRECT(B2),2,1)</f>
        <v>0.27083333333333343</v>
      </c>
      <c r="G2" s="51">
        <f ca="1">INT(E2/F2)</f>
        <v>0</v>
      </c>
      <c r="H2" s="50">
        <f ca="1">MOD(E2/F2,1)*F2</f>
        <v>8.3333333333333315E-2</v>
      </c>
      <c r="I2" s="50">
        <f ca="1">MAX(0,INDEX(INDIRECT(B2),1,8)-D2-(INDEX(INDIRECT(B2),3,8)-HLOOKUP(D2+0.00001,INDIRECT(B2),3,1)))</f>
        <v>0.17708333333333343</v>
      </c>
      <c r="J2" s="52">
        <f ca="1">F2-MAX(0,INDEX(INDIRECT(B2),1,8)-D2-(INDEX(INDIRECT(B2),3,8)-HLOOKUP(D2+0.00001,INDIRECT(B2),3,1)))</f>
        <v>9.375E-2</v>
      </c>
      <c r="K2" s="30">
        <f t="shared" ref="K2" ca="1" si="0">WORKDAY(C2,G2+IF(H2&gt;I2,1,0),_F)</f>
        <v>43950</v>
      </c>
      <c r="L2" s="32">
        <f ca="1">HLOOKUP(MOD(H2+J2,F2)+INDEX(INDIRECT(B2),1,1)-0.00001,OFFSET(INDIRECT(B2),1,),2,1)+MOD(H2+J2,F2)+INDEX(INDIRECT(B2),1,1)</f>
        <v>0.58333333333333326</v>
      </c>
    </row>
    <row r="3" spans="1:12" x14ac:dyDescent="0.25">
      <c r="B3" s="28" t="s">
        <v>36</v>
      </c>
      <c r="C3" s="30">
        <v>43950</v>
      </c>
      <c r="D3" s="29">
        <v>0.45833333333333331</v>
      </c>
      <c r="E3" s="31">
        <v>9.375E-2</v>
      </c>
      <c r="F3" s="50">
        <f t="shared" ref="F3:F61" ca="1" si="1">INDEX(INDIRECT(B3),2,8)-INDEX(INDIRECT(B3),2,1)</f>
        <v>0.27083333333333343</v>
      </c>
      <c r="G3" s="51">
        <f t="shared" ref="G3:G61" ca="1" si="2">INT(E3/F3)</f>
        <v>0</v>
      </c>
      <c r="H3" s="50">
        <f t="shared" ref="H3:H61" ca="1" si="3">MOD(E3/F3,1)*F3</f>
        <v>9.375E-2</v>
      </c>
      <c r="I3" s="50">
        <f t="shared" ref="I3:I61" ca="1" si="4">MAX(0,INDEX(INDIRECT(B3),1,8)-D3-(INDEX(INDIRECT(B3),3,8)-HLOOKUP(D3+0.00001,INDIRECT(B3),3,1)))</f>
        <v>0.17708333333333343</v>
      </c>
      <c r="J3" s="52">
        <f t="shared" ref="J3:J61" ca="1" si="5">F3-MAX(0,INDEX(INDIRECT(B3),1,8)-D3-(INDEX(INDIRECT(B3),3,8)-HLOOKUP(D3+0.00001,INDIRECT(B3),3,1)))</f>
        <v>9.375E-2</v>
      </c>
      <c r="K3" s="30">
        <f t="shared" ref="K3:K63" ca="1" si="6">WORKDAY(C3,G3+IF(H3&gt;I3,1,0),_F)</f>
        <v>43950</v>
      </c>
      <c r="L3" s="32">
        <f t="shared" ref="L3:L61" ca="1" si="7">HLOOKUP(MOD(H3+J3,F3)+INDEX(INDIRECT(B3),1,1)-0.00001,OFFSET(INDIRECT(B3),1,),2,1)+MOD(H3+J3,F3)+INDEX(INDIRECT(B3),1,1)</f>
        <v>0.59375</v>
      </c>
    </row>
    <row r="4" spans="1:12" x14ac:dyDescent="0.25">
      <c r="B4" s="28" t="s">
        <v>36</v>
      </c>
      <c r="C4" s="30">
        <v>43950</v>
      </c>
      <c r="D4" s="29">
        <v>0.45833333333333331</v>
      </c>
      <c r="E4" s="31">
        <v>0.10416666666666667</v>
      </c>
      <c r="F4" s="50">
        <f t="shared" ca="1" si="1"/>
        <v>0.27083333333333343</v>
      </c>
      <c r="G4" s="51">
        <f t="shared" ca="1" si="2"/>
        <v>0</v>
      </c>
      <c r="H4" s="50">
        <f t="shared" ca="1" si="3"/>
        <v>0.10416666666666667</v>
      </c>
      <c r="I4" s="50">
        <f t="shared" ca="1" si="4"/>
        <v>0.17708333333333343</v>
      </c>
      <c r="J4" s="52">
        <f t="shared" ca="1" si="5"/>
        <v>9.375E-2</v>
      </c>
      <c r="K4" s="30">
        <f t="shared" ca="1" si="6"/>
        <v>43950</v>
      </c>
      <c r="L4" s="32">
        <f t="shared" ca="1" si="7"/>
        <v>0.60416666666666663</v>
      </c>
    </row>
    <row r="5" spans="1:12" x14ac:dyDescent="0.25">
      <c r="B5" s="28" t="s">
        <v>36</v>
      </c>
      <c r="C5" s="30">
        <v>43950</v>
      </c>
      <c r="D5" s="29">
        <v>0.45833333333333331</v>
      </c>
      <c r="E5" s="31">
        <v>0.114583333333333</v>
      </c>
      <c r="F5" s="50">
        <f t="shared" ca="1" si="1"/>
        <v>0.27083333333333343</v>
      </c>
      <c r="G5" s="51">
        <f t="shared" ca="1" si="2"/>
        <v>0</v>
      </c>
      <c r="H5" s="50">
        <f t="shared" ca="1" si="3"/>
        <v>0.114583333333333</v>
      </c>
      <c r="I5" s="50">
        <f t="shared" ca="1" si="4"/>
        <v>0.17708333333333343</v>
      </c>
      <c r="J5" s="52">
        <f t="shared" ca="1" si="5"/>
        <v>9.375E-2</v>
      </c>
      <c r="K5" s="30">
        <f t="shared" ca="1" si="6"/>
        <v>43950</v>
      </c>
      <c r="L5" s="32">
        <f t="shared" ca="1" si="7"/>
        <v>0.61458333333333293</v>
      </c>
    </row>
    <row r="6" spans="1:12" x14ac:dyDescent="0.25">
      <c r="B6" s="28" t="s">
        <v>36</v>
      </c>
      <c r="C6" s="30">
        <v>43950</v>
      </c>
      <c r="D6" s="29">
        <v>0.45833333333333331</v>
      </c>
      <c r="E6" s="31">
        <v>0.125</v>
      </c>
      <c r="F6" s="50">
        <f t="shared" ca="1" si="1"/>
        <v>0.27083333333333343</v>
      </c>
      <c r="G6" s="51">
        <f t="shared" ca="1" si="2"/>
        <v>0</v>
      </c>
      <c r="H6" s="50">
        <f t="shared" ca="1" si="3"/>
        <v>0.125</v>
      </c>
      <c r="I6" s="50">
        <f t="shared" ca="1" si="4"/>
        <v>0.17708333333333343</v>
      </c>
      <c r="J6" s="52">
        <f t="shared" ca="1" si="5"/>
        <v>9.375E-2</v>
      </c>
      <c r="K6" s="30">
        <f t="shared" ca="1" si="6"/>
        <v>43950</v>
      </c>
      <c r="L6" s="32">
        <f t="shared" ca="1" si="7"/>
        <v>0.65625</v>
      </c>
    </row>
    <row r="7" spans="1:12" x14ac:dyDescent="0.25">
      <c r="B7" s="28" t="s">
        <v>36</v>
      </c>
      <c r="C7" s="30">
        <v>43950</v>
      </c>
      <c r="D7" s="29">
        <v>0.45833333333333331</v>
      </c>
      <c r="E7" s="31">
        <v>0.13541666666666699</v>
      </c>
      <c r="F7" s="50">
        <f t="shared" ca="1" si="1"/>
        <v>0.27083333333333343</v>
      </c>
      <c r="G7" s="51">
        <f t="shared" ca="1" si="2"/>
        <v>0</v>
      </c>
      <c r="H7" s="50">
        <f t="shared" ca="1" si="3"/>
        <v>0.13541666666666699</v>
      </c>
      <c r="I7" s="50">
        <f t="shared" ca="1" si="4"/>
        <v>0.17708333333333343</v>
      </c>
      <c r="J7" s="52">
        <f t="shared" ca="1" si="5"/>
        <v>9.375E-2</v>
      </c>
      <c r="K7" s="30">
        <f t="shared" ca="1" si="6"/>
        <v>43950</v>
      </c>
      <c r="L7" s="32">
        <f t="shared" ca="1" si="7"/>
        <v>0.66666666666666696</v>
      </c>
    </row>
    <row r="8" spans="1:12" x14ac:dyDescent="0.25">
      <c r="B8" s="28" t="s">
        <v>36</v>
      </c>
      <c r="C8" s="30">
        <v>43950</v>
      </c>
      <c r="D8" s="29">
        <v>0.45833333333333331</v>
      </c>
      <c r="E8" s="31">
        <v>0.14583333333333301</v>
      </c>
      <c r="F8" s="50">
        <f t="shared" ca="1" si="1"/>
        <v>0.27083333333333343</v>
      </c>
      <c r="G8" s="51">
        <f t="shared" ca="1" si="2"/>
        <v>0</v>
      </c>
      <c r="H8" s="50">
        <f t="shared" ca="1" si="3"/>
        <v>0.14583333333333301</v>
      </c>
      <c r="I8" s="50">
        <f t="shared" ca="1" si="4"/>
        <v>0.17708333333333343</v>
      </c>
      <c r="J8" s="52">
        <f t="shared" ca="1" si="5"/>
        <v>9.375E-2</v>
      </c>
      <c r="K8" s="30">
        <f t="shared" ca="1" si="6"/>
        <v>43950</v>
      </c>
      <c r="L8" s="32">
        <f t="shared" ca="1" si="7"/>
        <v>0.67708333333333304</v>
      </c>
    </row>
    <row r="9" spans="1:12" x14ac:dyDescent="0.25">
      <c r="B9" s="28" t="s">
        <v>36</v>
      </c>
      <c r="C9" s="30">
        <v>43950</v>
      </c>
      <c r="D9" s="29">
        <v>0.45833333333333331</v>
      </c>
      <c r="E9" s="31">
        <v>0.15625</v>
      </c>
      <c r="F9" s="50">
        <f t="shared" ca="1" si="1"/>
        <v>0.27083333333333343</v>
      </c>
      <c r="G9" s="51">
        <f t="shared" ca="1" si="2"/>
        <v>0</v>
      </c>
      <c r="H9" s="50">
        <f t="shared" ca="1" si="3"/>
        <v>0.15625</v>
      </c>
      <c r="I9" s="50">
        <f t="shared" ca="1" si="4"/>
        <v>0.17708333333333343</v>
      </c>
      <c r="J9" s="52">
        <f t="shared" ca="1" si="5"/>
        <v>9.375E-2</v>
      </c>
      <c r="K9" s="30">
        <f t="shared" ca="1" si="6"/>
        <v>43950</v>
      </c>
      <c r="L9" s="32">
        <f t="shared" ca="1" si="7"/>
        <v>0.6875</v>
      </c>
    </row>
    <row r="10" spans="1:12" x14ac:dyDescent="0.25">
      <c r="B10" s="28" t="s">
        <v>36</v>
      </c>
      <c r="C10" s="30">
        <v>43950</v>
      </c>
      <c r="D10" s="29">
        <v>0.45833333333333331</v>
      </c>
      <c r="E10" s="31">
        <v>0.16666666666666699</v>
      </c>
      <c r="F10" s="50">
        <f t="shared" ca="1" si="1"/>
        <v>0.27083333333333343</v>
      </c>
      <c r="G10" s="51">
        <f t="shared" ca="1" si="2"/>
        <v>0</v>
      </c>
      <c r="H10" s="50">
        <f t="shared" ca="1" si="3"/>
        <v>0.16666666666666699</v>
      </c>
      <c r="I10" s="50">
        <f t="shared" ca="1" si="4"/>
        <v>0.17708333333333343</v>
      </c>
      <c r="J10" s="52">
        <f t="shared" ca="1" si="5"/>
        <v>9.375E-2</v>
      </c>
      <c r="K10" s="30">
        <f t="shared" ca="1" si="6"/>
        <v>43950</v>
      </c>
      <c r="L10" s="32">
        <f t="shared" ca="1" si="7"/>
        <v>0.69791666666666696</v>
      </c>
    </row>
    <row r="11" spans="1:12" x14ac:dyDescent="0.25">
      <c r="B11" s="28" t="s">
        <v>36</v>
      </c>
      <c r="C11" s="30">
        <v>43950</v>
      </c>
      <c r="D11" s="29">
        <v>0.45833333333333331</v>
      </c>
      <c r="E11" s="31">
        <v>0.17708333333333301</v>
      </c>
      <c r="F11" s="50">
        <f t="shared" ca="1" si="1"/>
        <v>0.27083333333333343</v>
      </c>
      <c r="G11" s="51">
        <f t="shared" ca="1" si="2"/>
        <v>0</v>
      </c>
      <c r="H11" s="50">
        <f t="shared" ca="1" si="3"/>
        <v>0.17708333333333301</v>
      </c>
      <c r="I11" s="50">
        <f t="shared" ca="1" si="4"/>
        <v>0.17708333333333343</v>
      </c>
      <c r="J11" s="52">
        <f t="shared" ca="1" si="5"/>
        <v>9.375E-2</v>
      </c>
      <c r="K11" s="30">
        <f t="shared" ca="1" si="6"/>
        <v>43950</v>
      </c>
      <c r="L11" s="32">
        <f t="shared" ca="1" si="7"/>
        <v>0.70833333333333304</v>
      </c>
    </row>
    <row r="12" spans="1:12" x14ac:dyDescent="0.25">
      <c r="B12" s="28" t="s">
        <v>36</v>
      </c>
      <c r="C12" s="30">
        <v>43950</v>
      </c>
      <c r="D12" s="29">
        <v>0.45833333333333331</v>
      </c>
      <c r="E12" s="31">
        <v>0.1875</v>
      </c>
      <c r="F12" s="50">
        <f t="shared" ca="1" si="1"/>
        <v>0.27083333333333343</v>
      </c>
      <c r="G12" s="51">
        <f t="shared" ca="1" si="2"/>
        <v>0</v>
      </c>
      <c r="H12" s="50">
        <f t="shared" ca="1" si="3"/>
        <v>0.1875</v>
      </c>
      <c r="I12" s="50">
        <f t="shared" ca="1" si="4"/>
        <v>0.17708333333333343</v>
      </c>
      <c r="J12" s="52">
        <f t="shared" ca="1" si="5"/>
        <v>9.375E-2</v>
      </c>
      <c r="K12" s="30">
        <f t="shared" ca="1" si="6"/>
        <v>43951</v>
      </c>
      <c r="L12" s="32">
        <f t="shared" ca="1" si="7"/>
        <v>0.34374999999999989</v>
      </c>
    </row>
    <row r="13" spans="1:12" x14ac:dyDescent="0.25">
      <c r="B13" s="28" t="s">
        <v>36</v>
      </c>
      <c r="C13" s="30">
        <v>43950</v>
      </c>
      <c r="D13" s="29">
        <v>0.45833333333333331</v>
      </c>
      <c r="E13" s="31">
        <v>0.19791666666666599</v>
      </c>
      <c r="F13" s="50">
        <f t="shared" ca="1" si="1"/>
        <v>0.27083333333333343</v>
      </c>
      <c r="G13" s="51">
        <f t="shared" ca="1" si="2"/>
        <v>0</v>
      </c>
      <c r="H13" s="50">
        <f t="shared" ca="1" si="3"/>
        <v>0.19791666666666599</v>
      </c>
      <c r="I13" s="50">
        <f t="shared" ca="1" si="4"/>
        <v>0.17708333333333343</v>
      </c>
      <c r="J13" s="52">
        <f t="shared" ca="1" si="5"/>
        <v>9.375E-2</v>
      </c>
      <c r="K13" s="30">
        <f t="shared" ca="1" si="6"/>
        <v>43951</v>
      </c>
      <c r="L13" s="32">
        <f t="shared" ca="1" si="7"/>
        <v>0.35416666666666585</v>
      </c>
    </row>
    <row r="14" spans="1:12" x14ac:dyDescent="0.25">
      <c r="B14" s="28" t="s">
        <v>36</v>
      </c>
      <c r="C14" s="30">
        <v>43950</v>
      </c>
      <c r="D14" s="29">
        <v>0.45833333333333331</v>
      </c>
      <c r="E14" s="31">
        <v>0.20833333333333301</v>
      </c>
      <c r="F14" s="50">
        <f t="shared" ca="1" si="1"/>
        <v>0.27083333333333343</v>
      </c>
      <c r="G14" s="51">
        <f t="shared" ca="1" si="2"/>
        <v>0</v>
      </c>
      <c r="H14" s="50">
        <f t="shared" ca="1" si="3"/>
        <v>0.20833333333333298</v>
      </c>
      <c r="I14" s="50">
        <f t="shared" ca="1" si="4"/>
        <v>0.17708333333333343</v>
      </c>
      <c r="J14" s="52">
        <f t="shared" ca="1" si="5"/>
        <v>9.375E-2</v>
      </c>
      <c r="K14" s="30">
        <f t="shared" ca="1" si="6"/>
        <v>43951</v>
      </c>
      <c r="L14" s="32">
        <f t="shared" ca="1" si="7"/>
        <v>0.36458333333333287</v>
      </c>
    </row>
    <row r="15" spans="1:12" x14ac:dyDescent="0.25">
      <c r="B15" s="28" t="s">
        <v>36</v>
      </c>
      <c r="C15" s="30">
        <v>43950</v>
      </c>
      <c r="D15" s="29">
        <v>0.45833333333333331</v>
      </c>
      <c r="E15" s="31">
        <v>0.21875</v>
      </c>
      <c r="F15" s="50">
        <f t="shared" ca="1" si="1"/>
        <v>0.27083333333333343</v>
      </c>
      <c r="G15" s="51">
        <f t="shared" ca="1" si="2"/>
        <v>0</v>
      </c>
      <c r="H15" s="50">
        <f t="shared" ca="1" si="3"/>
        <v>0.21875</v>
      </c>
      <c r="I15" s="50">
        <f t="shared" ca="1" si="4"/>
        <v>0.17708333333333343</v>
      </c>
      <c r="J15" s="52">
        <f t="shared" ca="1" si="5"/>
        <v>9.375E-2</v>
      </c>
      <c r="K15" s="30">
        <f t="shared" ca="1" si="6"/>
        <v>43951</v>
      </c>
      <c r="L15" s="32">
        <f t="shared" ca="1" si="7"/>
        <v>0.37499999999999989</v>
      </c>
    </row>
    <row r="16" spans="1:12" x14ac:dyDescent="0.25">
      <c r="B16" s="28" t="s">
        <v>36</v>
      </c>
      <c r="C16" s="30">
        <v>43950</v>
      </c>
      <c r="D16" s="29">
        <v>0.45833333333333331</v>
      </c>
      <c r="E16" s="31">
        <v>0.22916666666666599</v>
      </c>
      <c r="F16" s="50">
        <f t="shared" ca="1" si="1"/>
        <v>0.27083333333333343</v>
      </c>
      <c r="G16" s="51">
        <f t="shared" ca="1" si="2"/>
        <v>0</v>
      </c>
      <c r="H16" s="50">
        <f t="shared" ca="1" si="3"/>
        <v>0.22916666666666599</v>
      </c>
      <c r="I16" s="50">
        <f t="shared" ca="1" si="4"/>
        <v>0.17708333333333343</v>
      </c>
      <c r="J16" s="52">
        <f t="shared" ca="1" si="5"/>
        <v>9.375E-2</v>
      </c>
      <c r="K16" s="30">
        <f t="shared" ca="1" si="6"/>
        <v>43951</v>
      </c>
      <c r="L16" s="32">
        <f t="shared" ca="1" si="7"/>
        <v>0.38541666666666585</v>
      </c>
    </row>
    <row r="17" spans="2:12" x14ac:dyDescent="0.25">
      <c r="B17" s="28" t="s">
        <v>36</v>
      </c>
      <c r="C17" s="30">
        <v>43950</v>
      </c>
      <c r="D17" s="29">
        <v>0.45833333333333331</v>
      </c>
      <c r="E17" s="31">
        <v>0.23958333333333301</v>
      </c>
      <c r="F17" s="50">
        <f t="shared" ca="1" si="1"/>
        <v>0.27083333333333343</v>
      </c>
      <c r="G17" s="51">
        <f t="shared" ca="1" si="2"/>
        <v>0</v>
      </c>
      <c r="H17" s="50">
        <f t="shared" ca="1" si="3"/>
        <v>0.23958333333333301</v>
      </c>
      <c r="I17" s="50">
        <f t="shared" ca="1" si="4"/>
        <v>0.17708333333333343</v>
      </c>
      <c r="J17" s="52">
        <f t="shared" ca="1" si="5"/>
        <v>9.375E-2</v>
      </c>
      <c r="K17" s="30">
        <f t="shared" ca="1" si="6"/>
        <v>43951</v>
      </c>
      <c r="L17" s="32">
        <f t="shared" ca="1" si="7"/>
        <v>0.39583333333333293</v>
      </c>
    </row>
    <row r="18" spans="2:12" x14ac:dyDescent="0.25">
      <c r="B18" s="28" t="s">
        <v>36</v>
      </c>
      <c r="C18" s="30">
        <v>43950</v>
      </c>
      <c r="D18" s="29">
        <v>0.45833333333333331</v>
      </c>
      <c r="E18" s="31">
        <v>0.25</v>
      </c>
      <c r="F18" s="50">
        <f t="shared" ca="1" si="1"/>
        <v>0.27083333333333343</v>
      </c>
      <c r="G18" s="51">
        <f t="shared" ca="1" si="2"/>
        <v>0</v>
      </c>
      <c r="H18" s="50">
        <f t="shared" ca="1" si="3"/>
        <v>0.25</v>
      </c>
      <c r="I18" s="50">
        <f t="shared" ca="1" si="4"/>
        <v>0.17708333333333343</v>
      </c>
      <c r="J18" s="52">
        <f t="shared" ca="1" si="5"/>
        <v>9.375E-2</v>
      </c>
      <c r="K18" s="30">
        <f t="shared" ca="1" si="6"/>
        <v>43951</v>
      </c>
      <c r="L18" s="32">
        <f t="shared" ca="1" si="7"/>
        <v>0.40624999999999989</v>
      </c>
    </row>
    <row r="19" spans="2:12" x14ac:dyDescent="0.25">
      <c r="B19" s="28" t="s">
        <v>36</v>
      </c>
      <c r="C19" s="30">
        <v>43950</v>
      </c>
      <c r="D19" s="29">
        <v>0.45833333333333331</v>
      </c>
      <c r="E19" s="31">
        <v>0.26041666666666602</v>
      </c>
      <c r="F19" s="50">
        <f t="shared" ca="1" si="1"/>
        <v>0.27083333333333343</v>
      </c>
      <c r="G19" s="51">
        <f t="shared" ca="1" si="2"/>
        <v>0</v>
      </c>
      <c r="H19" s="50">
        <f t="shared" ca="1" si="3"/>
        <v>0.26041666666666602</v>
      </c>
      <c r="I19" s="50">
        <f t="shared" ca="1" si="4"/>
        <v>0.17708333333333343</v>
      </c>
      <c r="J19" s="52">
        <f t="shared" ca="1" si="5"/>
        <v>9.375E-2</v>
      </c>
      <c r="K19" s="30">
        <f t="shared" ca="1" si="6"/>
        <v>43951</v>
      </c>
      <c r="L19" s="32">
        <f t="shared" ca="1" si="7"/>
        <v>0.44791666666666591</v>
      </c>
    </row>
    <row r="20" spans="2:12" x14ac:dyDescent="0.25">
      <c r="B20" s="28" t="s">
        <v>36</v>
      </c>
      <c r="C20" s="30">
        <v>43950</v>
      </c>
      <c r="D20" s="29">
        <v>0.45833333333333331</v>
      </c>
      <c r="E20" s="31">
        <v>0.27083333333333298</v>
      </c>
      <c r="F20" s="50">
        <f t="shared" ca="1" si="1"/>
        <v>0.27083333333333343</v>
      </c>
      <c r="G20" s="51">
        <f t="shared" ca="1" si="2"/>
        <v>0</v>
      </c>
      <c r="H20" s="50">
        <f t="shared" ca="1" si="3"/>
        <v>0.27083333333333298</v>
      </c>
      <c r="I20" s="50">
        <f t="shared" ca="1" si="4"/>
        <v>0.17708333333333343</v>
      </c>
      <c r="J20" s="52">
        <f t="shared" ca="1" si="5"/>
        <v>9.375E-2</v>
      </c>
      <c r="K20" s="30">
        <f t="shared" ca="1" si="6"/>
        <v>43951</v>
      </c>
      <c r="L20" s="32">
        <f t="shared" ca="1" si="7"/>
        <v>0.45833333333333287</v>
      </c>
    </row>
    <row r="21" spans="2:12" x14ac:dyDescent="0.25">
      <c r="B21" s="28" t="s">
        <v>36</v>
      </c>
      <c r="C21" s="30">
        <v>43950</v>
      </c>
      <c r="D21" s="29">
        <v>0.45833333333333331</v>
      </c>
      <c r="E21" s="31">
        <v>0.281249999999998</v>
      </c>
      <c r="F21" s="50">
        <f t="shared" ca="1" si="1"/>
        <v>0.27083333333333343</v>
      </c>
      <c r="G21" s="51">
        <f t="shared" ca="1" si="2"/>
        <v>1</v>
      </c>
      <c r="H21" s="50">
        <f t="shared" ca="1" si="3"/>
        <v>1.0416666666664588E-2</v>
      </c>
      <c r="I21" s="50">
        <f t="shared" ca="1" si="4"/>
        <v>0.17708333333333343</v>
      </c>
      <c r="J21" s="52">
        <f t="shared" ca="1" si="5"/>
        <v>9.375E-2</v>
      </c>
      <c r="K21" s="30">
        <f t="shared" ca="1" si="6"/>
        <v>43951</v>
      </c>
      <c r="L21" s="32">
        <f t="shared" ca="1" si="7"/>
        <v>0.46874999999999789</v>
      </c>
    </row>
    <row r="22" spans="2:12" x14ac:dyDescent="0.25">
      <c r="B22" s="28" t="s">
        <v>36</v>
      </c>
      <c r="C22" s="30">
        <v>43950</v>
      </c>
      <c r="D22" s="29">
        <v>0.45833333333333331</v>
      </c>
      <c r="E22" s="31">
        <v>0.29166666666666402</v>
      </c>
      <c r="F22" s="50">
        <f t="shared" ca="1" si="1"/>
        <v>0.27083333333333343</v>
      </c>
      <c r="G22" s="51">
        <f t="shared" ca="1" si="2"/>
        <v>1</v>
      </c>
      <c r="H22" s="50">
        <f t="shared" ca="1" si="3"/>
        <v>2.0833333333330619E-2</v>
      </c>
      <c r="I22" s="50">
        <f t="shared" ca="1" si="4"/>
        <v>0.17708333333333343</v>
      </c>
      <c r="J22" s="52">
        <f t="shared" ca="1" si="5"/>
        <v>9.375E-2</v>
      </c>
      <c r="K22" s="30">
        <f t="shared" ca="1" si="6"/>
        <v>43951</v>
      </c>
      <c r="L22" s="32">
        <f t="shared" ca="1" si="7"/>
        <v>0.47916666666666397</v>
      </c>
    </row>
    <row r="23" spans="2:12" x14ac:dyDescent="0.25">
      <c r="B23" s="28" t="s">
        <v>36</v>
      </c>
      <c r="C23" s="30">
        <v>43950</v>
      </c>
      <c r="D23" s="29">
        <v>0.45833333333333331</v>
      </c>
      <c r="E23" s="31">
        <v>0.30208333333332998</v>
      </c>
      <c r="F23" s="50">
        <f t="shared" ca="1" si="1"/>
        <v>0.27083333333333343</v>
      </c>
      <c r="G23" s="51">
        <f t="shared" ca="1" si="2"/>
        <v>1</v>
      </c>
      <c r="H23" s="50">
        <f t="shared" ca="1" si="3"/>
        <v>3.1249999999996531E-2</v>
      </c>
      <c r="I23" s="50">
        <f t="shared" ca="1" si="4"/>
        <v>0.17708333333333343</v>
      </c>
      <c r="J23" s="52">
        <f t="shared" ca="1" si="5"/>
        <v>9.375E-2</v>
      </c>
      <c r="K23" s="30">
        <f t="shared" ca="1" si="6"/>
        <v>43951</v>
      </c>
      <c r="L23" s="32">
        <f t="shared" ca="1" si="7"/>
        <v>0.48958333333332982</v>
      </c>
    </row>
    <row r="24" spans="2:12" x14ac:dyDescent="0.25">
      <c r="B24" s="28" t="s">
        <v>36</v>
      </c>
      <c r="C24" s="30">
        <v>43950</v>
      </c>
      <c r="D24" s="29">
        <v>0.45833333333333331</v>
      </c>
      <c r="E24" s="31">
        <v>0.312499999999996</v>
      </c>
      <c r="F24" s="50">
        <f t="shared" ca="1" si="1"/>
        <v>0.27083333333333343</v>
      </c>
      <c r="G24" s="51">
        <f t="shared" ca="1" si="2"/>
        <v>1</v>
      </c>
      <c r="H24" s="50">
        <f t="shared" ca="1" si="3"/>
        <v>4.1666666666662563E-2</v>
      </c>
      <c r="I24" s="50">
        <f t="shared" ca="1" si="4"/>
        <v>0.17708333333333343</v>
      </c>
      <c r="J24" s="52">
        <f t="shared" ca="1" si="5"/>
        <v>9.375E-2</v>
      </c>
      <c r="K24" s="30">
        <f t="shared" ca="1" si="6"/>
        <v>43951</v>
      </c>
      <c r="L24" s="32">
        <f t="shared" ca="1" si="7"/>
        <v>0.49999999999999589</v>
      </c>
    </row>
    <row r="25" spans="2:12" x14ac:dyDescent="0.25">
      <c r="B25" s="28" t="s">
        <v>36</v>
      </c>
      <c r="C25" s="30">
        <v>43950</v>
      </c>
      <c r="D25" s="29">
        <v>0.45833333333333331</v>
      </c>
      <c r="E25" s="31">
        <v>0.32291666666666202</v>
      </c>
      <c r="F25" s="50">
        <f t="shared" ca="1" si="1"/>
        <v>0.27083333333333343</v>
      </c>
      <c r="G25" s="51">
        <f t="shared" ca="1" si="2"/>
        <v>1</v>
      </c>
      <c r="H25" s="50">
        <f t="shared" ca="1" si="3"/>
        <v>5.2083333333328596E-2</v>
      </c>
      <c r="I25" s="50">
        <f t="shared" ca="1" si="4"/>
        <v>0.17708333333333343</v>
      </c>
      <c r="J25" s="52">
        <f t="shared" ca="1" si="5"/>
        <v>9.375E-2</v>
      </c>
      <c r="K25" s="30">
        <f t="shared" ca="1" si="6"/>
        <v>43951</v>
      </c>
      <c r="L25" s="32">
        <f t="shared" ca="1" si="7"/>
        <v>0.5520833333333286</v>
      </c>
    </row>
    <row r="26" spans="2:12" x14ac:dyDescent="0.25">
      <c r="B26" s="28" t="s">
        <v>36</v>
      </c>
      <c r="C26" s="30">
        <v>43950</v>
      </c>
      <c r="D26" s="29">
        <v>0.45833333333333331</v>
      </c>
      <c r="E26" s="31">
        <v>0.33333333333332799</v>
      </c>
      <c r="F26" s="50">
        <f t="shared" ca="1" si="1"/>
        <v>0.27083333333333343</v>
      </c>
      <c r="G26" s="51">
        <f t="shared" ca="1" si="2"/>
        <v>1</v>
      </c>
      <c r="H26" s="50">
        <f t="shared" ca="1" si="3"/>
        <v>6.2499999999994567E-2</v>
      </c>
      <c r="I26" s="50">
        <f t="shared" ca="1" si="4"/>
        <v>0.17708333333333343</v>
      </c>
      <c r="J26" s="52">
        <f t="shared" ca="1" si="5"/>
        <v>9.375E-2</v>
      </c>
      <c r="K26" s="30">
        <f t="shared" ca="1" si="6"/>
        <v>43951</v>
      </c>
      <c r="L26" s="32">
        <f t="shared" ca="1" si="7"/>
        <v>0.56249999999999445</v>
      </c>
    </row>
    <row r="27" spans="2:12" x14ac:dyDescent="0.25">
      <c r="B27" s="28" t="s">
        <v>36</v>
      </c>
      <c r="C27" s="30">
        <v>43950</v>
      </c>
      <c r="D27" s="29">
        <v>0.45833333333333331</v>
      </c>
      <c r="E27" s="31">
        <v>0.343749999999994</v>
      </c>
      <c r="F27" s="50">
        <f t="shared" ca="1" si="1"/>
        <v>0.27083333333333343</v>
      </c>
      <c r="G27" s="51">
        <f t="shared" ca="1" si="2"/>
        <v>1</v>
      </c>
      <c r="H27" s="50">
        <f t="shared" ca="1" si="3"/>
        <v>7.2916666666660593E-2</v>
      </c>
      <c r="I27" s="50">
        <f t="shared" ca="1" si="4"/>
        <v>0.17708333333333343</v>
      </c>
      <c r="J27" s="52">
        <f t="shared" ca="1" si="5"/>
        <v>9.375E-2</v>
      </c>
      <c r="K27" s="30">
        <f t="shared" ca="1" si="6"/>
        <v>43951</v>
      </c>
      <c r="L27" s="32">
        <f t="shared" ca="1" si="7"/>
        <v>0.57291666666666052</v>
      </c>
    </row>
    <row r="28" spans="2:12" x14ac:dyDescent="0.25">
      <c r="B28" s="28" t="s">
        <v>36</v>
      </c>
      <c r="C28" s="30">
        <v>43950</v>
      </c>
      <c r="D28" s="29">
        <v>0.45833333333333331</v>
      </c>
      <c r="E28" s="31">
        <v>0.35416666666665297</v>
      </c>
      <c r="F28" s="50">
        <f t="shared" ca="1" si="1"/>
        <v>0.27083333333333343</v>
      </c>
      <c r="G28" s="51">
        <f t="shared" ca="1" si="2"/>
        <v>1</v>
      </c>
      <c r="H28" s="50">
        <f t="shared" ca="1" si="3"/>
        <v>8.3333333333319534E-2</v>
      </c>
      <c r="I28" s="50">
        <f t="shared" ca="1" si="4"/>
        <v>0.17708333333333343</v>
      </c>
      <c r="J28" s="52">
        <f t="shared" ca="1" si="5"/>
        <v>9.375E-2</v>
      </c>
      <c r="K28" s="30">
        <f t="shared" ca="1" si="6"/>
        <v>43951</v>
      </c>
      <c r="L28" s="32">
        <f t="shared" ca="1" si="7"/>
        <v>0.58333333333331949</v>
      </c>
    </row>
    <row r="29" spans="2:12" x14ac:dyDescent="0.25">
      <c r="B29" s="28" t="s">
        <v>36</v>
      </c>
      <c r="C29" s="30">
        <v>43950</v>
      </c>
      <c r="D29" s="29">
        <v>0.45833333333333331</v>
      </c>
      <c r="E29" s="31">
        <v>0.36458333333331799</v>
      </c>
      <c r="F29" s="50">
        <f t="shared" ca="1" si="1"/>
        <v>0.27083333333333343</v>
      </c>
      <c r="G29" s="51">
        <f t="shared" ca="1" si="2"/>
        <v>1</v>
      </c>
      <c r="H29" s="50">
        <f t="shared" ca="1" si="3"/>
        <v>9.374999999998454E-2</v>
      </c>
      <c r="I29" s="50">
        <f t="shared" ca="1" si="4"/>
        <v>0.17708333333333343</v>
      </c>
      <c r="J29" s="52">
        <f t="shared" ca="1" si="5"/>
        <v>9.375E-2</v>
      </c>
      <c r="K29" s="30">
        <f t="shared" ca="1" si="6"/>
        <v>43951</v>
      </c>
      <c r="L29" s="32">
        <f t="shared" ca="1" si="7"/>
        <v>0.59374999999998446</v>
      </c>
    </row>
    <row r="30" spans="2:12" x14ac:dyDescent="0.25">
      <c r="B30" s="28" t="s">
        <v>36</v>
      </c>
      <c r="C30" s="30">
        <v>43950</v>
      </c>
      <c r="D30" s="29">
        <v>0.45833333333333331</v>
      </c>
      <c r="E30" s="31">
        <v>0.37499999999998301</v>
      </c>
      <c r="F30" s="50">
        <f t="shared" ca="1" si="1"/>
        <v>0.27083333333333343</v>
      </c>
      <c r="G30" s="51">
        <f t="shared" ca="1" si="2"/>
        <v>1</v>
      </c>
      <c r="H30" s="50">
        <f t="shared" ca="1" si="3"/>
        <v>0.10416666666664962</v>
      </c>
      <c r="I30" s="50">
        <f t="shared" ca="1" si="4"/>
        <v>0.17708333333333343</v>
      </c>
      <c r="J30" s="52">
        <f t="shared" ca="1" si="5"/>
        <v>9.375E-2</v>
      </c>
      <c r="K30" s="30">
        <f t="shared" ca="1" si="6"/>
        <v>43951</v>
      </c>
      <c r="L30" s="32">
        <f t="shared" ca="1" si="7"/>
        <v>0.60416666666664964</v>
      </c>
    </row>
    <row r="31" spans="2:12" x14ac:dyDescent="0.25">
      <c r="B31" s="28" t="s">
        <v>36</v>
      </c>
      <c r="C31" s="30">
        <v>43950</v>
      </c>
      <c r="D31" s="29">
        <v>0.45833333333333331</v>
      </c>
      <c r="E31" s="31">
        <v>0.38541666666664798</v>
      </c>
      <c r="F31" s="50">
        <f t="shared" ca="1" si="1"/>
        <v>0.27083333333333343</v>
      </c>
      <c r="G31" s="51">
        <f t="shared" ca="1" si="2"/>
        <v>1</v>
      </c>
      <c r="H31" s="50">
        <f t="shared" ca="1" si="3"/>
        <v>0.11458333333331457</v>
      </c>
      <c r="I31" s="50">
        <f t="shared" ca="1" si="4"/>
        <v>0.17708333333333343</v>
      </c>
      <c r="J31" s="52">
        <f t="shared" ca="1" si="5"/>
        <v>9.375E-2</v>
      </c>
      <c r="K31" s="30">
        <f t="shared" ca="1" si="6"/>
        <v>43951</v>
      </c>
      <c r="L31" s="32">
        <f t="shared" ca="1" si="7"/>
        <v>0.6145833333333145</v>
      </c>
    </row>
    <row r="32" spans="2:12" x14ac:dyDescent="0.25">
      <c r="B32" s="28" t="s">
        <v>36</v>
      </c>
      <c r="C32" s="30">
        <v>43950</v>
      </c>
      <c r="D32" s="29">
        <v>0.45833333333333331</v>
      </c>
      <c r="E32" s="31">
        <v>0.395833333333313</v>
      </c>
      <c r="F32" s="50">
        <f t="shared" ca="1" si="1"/>
        <v>0.27083333333333343</v>
      </c>
      <c r="G32" s="51">
        <f t="shared" ca="1" si="2"/>
        <v>1</v>
      </c>
      <c r="H32" s="50">
        <f t="shared" ca="1" si="3"/>
        <v>0.12499999999997957</v>
      </c>
      <c r="I32" s="50">
        <f t="shared" ca="1" si="4"/>
        <v>0.17708333333333343</v>
      </c>
      <c r="J32" s="52">
        <f t="shared" ca="1" si="5"/>
        <v>9.375E-2</v>
      </c>
      <c r="K32" s="30">
        <f t="shared" ca="1" si="6"/>
        <v>43951</v>
      </c>
      <c r="L32" s="32">
        <f t="shared" ca="1" si="7"/>
        <v>0.65624999999997957</v>
      </c>
    </row>
    <row r="33" spans="2:12" x14ac:dyDescent="0.25">
      <c r="B33" s="28" t="s">
        <v>36</v>
      </c>
      <c r="C33" s="30">
        <v>43950</v>
      </c>
      <c r="D33" s="29">
        <v>0.45833333333333331</v>
      </c>
      <c r="E33" s="31">
        <v>0.40624999999997802</v>
      </c>
      <c r="F33" s="50">
        <f t="shared" ca="1" si="1"/>
        <v>0.27083333333333343</v>
      </c>
      <c r="G33" s="51">
        <f t="shared" ca="1" si="2"/>
        <v>1</v>
      </c>
      <c r="H33" s="50">
        <f t="shared" ca="1" si="3"/>
        <v>0.13541666666664459</v>
      </c>
      <c r="I33" s="50">
        <f t="shared" ca="1" si="4"/>
        <v>0.17708333333333343</v>
      </c>
      <c r="J33" s="52">
        <f t="shared" ca="1" si="5"/>
        <v>9.375E-2</v>
      </c>
      <c r="K33" s="30">
        <f t="shared" ca="1" si="6"/>
        <v>43951</v>
      </c>
      <c r="L33" s="32">
        <f t="shared" ca="1" si="7"/>
        <v>0.66666666666664454</v>
      </c>
    </row>
    <row r="34" spans="2:12" x14ac:dyDescent="0.25">
      <c r="B34" s="28" t="s">
        <v>36</v>
      </c>
      <c r="C34" s="30">
        <v>43950</v>
      </c>
      <c r="D34" s="29">
        <v>0.45833333333333331</v>
      </c>
      <c r="E34" s="31">
        <v>0.41666666666664298</v>
      </c>
      <c r="F34" s="50">
        <f t="shared" ca="1" si="1"/>
        <v>0.27083333333333343</v>
      </c>
      <c r="G34" s="51">
        <f t="shared" ca="1" si="2"/>
        <v>1</v>
      </c>
      <c r="H34" s="50">
        <f t="shared" ca="1" si="3"/>
        <v>0.14583333333330953</v>
      </c>
      <c r="I34" s="50">
        <f t="shared" ca="1" si="4"/>
        <v>0.17708333333333343</v>
      </c>
      <c r="J34" s="52">
        <f t="shared" ca="1" si="5"/>
        <v>9.375E-2</v>
      </c>
      <c r="K34" s="30">
        <f t="shared" ca="1" si="6"/>
        <v>43951</v>
      </c>
      <c r="L34" s="32">
        <f t="shared" ca="1" si="7"/>
        <v>0.6770833333333095</v>
      </c>
    </row>
    <row r="35" spans="2:12" x14ac:dyDescent="0.25">
      <c r="B35" s="28" t="s">
        <v>36</v>
      </c>
      <c r="C35" s="30">
        <v>43950</v>
      </c>
      <c r="D35" s="29">
        <v>0.45833333333333331</v>
      </c>
      <c r="E35" s="31">
        <v>0.427083333333308</v>
      </c>
      <c r="F35" s="50">
        <f t="shared" ca="1" si="1"/>
        <v>0.27083333333333343</v>
      </c>
      <c r="G35" s="51">
        <f t="shared" ca="1" si="2"/>
        <v>1</v>
      </c>
      <c r="H35" s="50">
        <f t="shared" ca="1" si="3"/>
        <v>0.1562499999999746</v>
      </c>
      <c r="I35" s="50">
        <f t="shared" ca="1" si="4"/>
        <v>0.17708333333333343</v>
      </c>
      <c r="J35" s="52">
        <f t="shared" ca="1" si="5"/>
        <v>9.375E-2</v>
      </c>
      <c r="K35" s="30">
        <f t="shared" ca="1" si="6"/>
        <v>43951</v>
      </c>
      <c r="L35" s="32">
        <f t="shared" ca="1" si="7"/>
        <v>0.68749999999997446</v>
      </c>
    </row>
    <row r="36" spans="2:12" x14ac:dyDescent="0.25">
      <c r="B36" s="28" t="s">
        <v>36</v>
      </c>
      <c r="C36" s="30">
        <v>43950</v>
      </c>
      <c r="D36" s="29">
        <v>0.45833333333333331</v>
      </c>
      <c r="E36" s="31">
        <v>0.43749999999997302</v>
      </c>
      <c r="F36" s="50">
        <f t="shared" ca="1" si="1"/>
        <v>0.27083333333333343</v>
      </c>
      <c r="G36" s="51">
        <f t="shared" ca="1" si="2"/>
        <v>1</v>
      </c>
      <c r="H36" s="50">
        <f t="shared" ca="1" si="3"/>
        <v>0.16666666666663962</v>
      </c>
      <c r="I36" s="50">
        <f t="shared" ca="1" si="4"/>
        <v>0.17708333333333343</v>
      </c>
      <c r="J36" s="52">
        <f t="shared" ca="1" si="5"/>
        <v>9.375E-2</v>
      </c>
      <c r="K36" s="30">
        <f t="shared" ca="1" si="6"/>
        <v>43951</v>
      </c>
      <c r="L36" s="32">
        <f t="shared" ca="1" si="7"/>
        <v>0.69791666666663965</v>
      </c>
    </row>
    <row r="37" spans="2:12" x14ac:dyDescent="0.25">
      <c r="B37" s="28" t="s">
        <v>36</v>
      </c>
      <c r="C37" s="30">
        <v>43950</v>
      </c>
      <c r="D37" s="29">
        <v>0.45833333333333331</v>
      </c>
      <c r="E37" s="31">
        <v>0.44791666666663799</v>
      </c>
      <c r="F37" s="50">
        <f t="shared" ca="1" si="1"/>
        <v>0.27083333333333343</v>
      </c>
      <c r="G37" s="51">
        <f t="shared" ca="1" si="2"/>
        <v>1</v>
      </c>
      <c r="H37" s="50">
        <f t="shared" ca="1" si="3"/>
        <v>0.17708333333330456</v>
      </c>
      <c r="I37" s="50">
        <f t="shared" ca="1" si="4"/>
        <v>0.17708333333333343</v>
      </c>
      <c r="J37" s="52">
        <f t="shared" ca="1" si="5"/>
        <v>9.375E-2</v>
      </c>
      <c r="K37" s="30">
        <f t="shared" ca="1" si="6"/>
        <v>43951</v>
      </c>
      <c r="L37" s="32">
        <f t="shared" ca="1" si="7"/>
        <v>0.7083333333333045</v>
      </c>
    </row>
    <row r="38" spans="2:12" x14ac:dyDescent="0.25">
      <c r="B38" s="28" t="s">
        <v>36</v>
      </c>
      <c r="C38" s="30">
        <v>43950</v>
      </c>
      <c r="D38" s="29">
        <v>0.45833333333333331</v>
      </c>
      <c r="E38" s="31">
        <v>0.45833333333330301</v>
      </c>
      <c r="F38" s="50">
        <f t="shared" ca="1" si="1"/>
        <v>0.27083333333333343</v>
      </c>
      <c r="G38" s="51">
        <f t="shared" ca="1" si="2"/>
        <v>1</v>
      </c>
      <c r="H38" s="50">
        <f t="shared" ca="1" si="3"/>
        <v>0.18749999999996958</v>
      </c>
      <c r="I38" s="50">
        <f t="shared" ca="1" si="4"/>
        <v>0.17708333333333343</v>
      </c>
      <c r="J38" s="52">
        <f t="shared" ca="1" si="5"/>
        <v>9.375E-2</v>
      </c>
      <c r="K38" s="30">
        <f t="shared" ca="1" si="6"/>
        <v>43955</v>
      </c>
      <c r="L38" s="32">
        <f t="shared" ca="1" si="7"/>
        <v>0.34374999999996947</v>
      </c>
    </row>
    <row r="39" spans="2:12" x14ac:dyDescent="0.25">
      <c r="B39" s="28" t="s">
        <v>36</v>
      </c>
      <c r="C39" s="30">
        <v>43950</v>
      </c>
      <c r="D39" s="29">
        <v>0.45833333333333331</v>
      </c>
      <c r="E39" s="31">
        <v>0.46874999999996803</v>
      </c>
      <c r="F39" s="50">
        <f t="shared" ca="1" si="1"/>
        <v>0.27083333333333343</v>
      </c>
      <c r="G39" s="51">
        <f t="shared" ca="1" si="2"/>
        <v>1</v>
      </c>
      <c r="H39" s="50">
        <f t="shared" ca="1" si="3"/>
        <v>0.19791666666663457</v>
      </c>
      <c r="I39" s="50">
        <f t="shared" ca="1" si="4"/>
        <v>0.17708333333333343</v>
      </c>
      <c r="J39" s="52">
        <f t="shared" ca="1" si="5"/>
        <v>9.375E-2</v>
      </c>
      <c r="K39" s="30">
        <f t="shared" ca="1" si="6"/>
        <v>43955</v>
      </c>
      <c r="L39" s="32">
        <f t="shared" ca="1" si="7"/>
        <v>0.35416666666663443</v>
      </c>
    </row>
    <row r="40" spans="2:12" x14ac:dyDescent="0.25">
      <c r="B40" s="28" t="s">
        <v>36</v>
      </c>
      <c r="C40" s="30">
        <v>43950</v>
      </c>
      <c r="D40" s="29">
        <v>0.45833333333333331</v>
      </c>
      <c r="E40" s="31">
        <v>0.47916666666663299</v>
      </c>
      <c r="F40" s="50">
        <f t="shared" ca="1" si="1"/>
        <v>0.27083333333333343</v>
      </c>
      <c r="G40" s="51">
        <f t="shared" ca="1" si="2"/>
        <v>1</v>
      </c>
      <c r="H40" s="50">
        <f t="shared" ca="1" si="3"/>
        <v>0.20833333333329959</v>
      </c>
      <c r="I40" s="50">
        <f t="shared" ca="1" si="4"/>
        <v>0.17708333333333343</v>
      </c>
      <c r="J40" s="52">
        <f t="shared" ca="1" si="5"/>
        <v>9.375E-2</v>
      </c>
      <c r="K40" s="30">
        <f t="shared" ca="1" si="6"/>
        <v>43955</v>
      </c>
      <c r="L40" s="32">
        <f t="shared" ca="1" si="7"/>
        <v>0.36458333333329951</v>
      </c>
    </row>
    <row r="41" spans="2:12" x14ac:dyDescent="0.25">
      <c r="B41" s="28" t="s">
        <v>36</v>
      </c>
      <c r="C41" s="30">
        <v>43950</v>
      </c>
      <c r="D41" s="29">
        <v>0.45833333333333331</v>
      </c>
      <c r="E41" s="31">
        <v>0.48958333333329801</v>
      </c>
      <c r="F41" s="50">
        <f t="shared" ca="1" si="1"/>
        <v>0.27083333333333343</v>
      </c>
      <c r="G41" s="51">
        <f t="shared" ca="1" si="2"/>
        <v>1</v>
      </c>
      <c r="H41" s="50">
        <f t="shared" ca="1" si="3"/>
        <v>0.21874999999996461</v>
      </c>
      <c r="I41" s="50">
        <f t="shared" ca="1" si="4"/>
        <v>0.17708333333333343</v>
      </c>
      <c r="J41" s="52">
        <f t="shared" ca="1" si="5"/>
        <v>9.375E-2</v>
      </c>
      <c r="K41" s="30">
        <f t="shared" ca="1" si="6"/>
        <v>43955</v>
      </c>
      <c r="L41" s="32">
        <f t="shared" ca="1" si="7"/>
        <v>0.37499999999996447</v>
      </c>
    </row>
    <row r="42" spans="2:12" x14ac:dyDescent="0.25">
      <c r="B42" s="28" t="s">
        <v>36</v>
      </c>
      <c r="C42" s="30">
        <v>43950</v>
      </c>
      <c r="D42" s="29">
        <v>0.45833333333333331</v>
      </c>
      <c r="E42" s="31">
        <v>0.49999999999996297</v>
      </c>
      <c r="F42" s="50">
        <f t="shared" ca="1" si="1"/>
        <v>0.27083333333333343</v>
      </c>
      <c r="G42" s="51">
        <f t="shared" ca="1" si="2"/>
        <v>1</v>
      </c>
      <c r="H42" s="50">
        <f t="shared" ca="1" si="3"/>
        <v>0.22916666666662955</v>
      </c>
      <c r="I42" s="50">
        <f t="shared" ca="1" si="4"/>
        <v>0.17708333333333343</v>
      </c>
      <c r="J42" s="52">
        <f t="shared" ca="1" si="5"/>
        <v>9.375E-2</v>
      </c>
      <c r="K42" s="30">
        <f t="shared" ca="1" si="6"/>
        <v>43955</v>
      </c>
      <c r="L42" s="32">
        <f t="shared" ca="1" si="7"/>
        <v>0.38541666666662944</v>
      </c>
    </row>
    <row r="43" spans="2:12" x14ac:dyDescent="0.25">
      <c r="B43" s="28" t="s">
        <v>36</v>
      </c>
      <c r="C43" s="30">
        <v>43950</v>
      </c>
      <c r="D43" s="29">
        <v>0.45833333333333331</v>
      </c>
      <c r="E43" s="31">
        <v>0.51041666666662799</v>
      </c>
      <c r="F43" s="50">
        <f t="shared" ca="1" si="1"/>
        <v>0.27083333333333343</v>
      </c>
      <c r="G43" s="51">
        <f t="shared" ca="1" si="2"/>
        <v>1</v>
      </c>
      <c r="H43" s="50">
        <f t="shared" ca="1" si="3"/>
        <v>0.23958333333329457</v>
      </c>
      <c r="I43" s="50">
        <f t="shared" ca="1" si="4"/>
        <v>0.17708333333333343</v>
      </c>
      <c r="J43" s="52">
        <f t="shared" ca="1" si="5"/>
        <v>9.375E-2</v>
      </c>
      <c r="K43" s="30">
        <f t="shared" ca="1" si="6"/>
        <v>43955</v>
      </c>
      <c r="L43" s="32">
        <f t="shared" ca="1" si="7"/>
        <v>0.39583333333329446</v>
      </c>
    </row>
    <row r="44" spans="2:12" x14ac:dyDescent="0.25">
      <c r="B44" s="28" t="s">
        <v>36</v>
      </c>
      <c r="C44" s="30">
        <v>43950</v>
      </c>
      <c r="D44" s="29">
        <v>0.45833333333333331</v>
      </c>
      <c r="E44" s="31">
        <v>0.52083333333329296</v>
      </c>
      <c r="F44" s="50">
        <f t="shared" ca="1" si="1"/>
        <v>0.27083333333333343</v>
      </c>
      <c r="G44" s="51">
        <f t="shared" ca="1" si="2"/>
        <v>1</v>
      </c>
      <c r="H44" s="50">
        <f t="shared" ca="1" si="3"/>
        <v>0.2499999999999595</v>
      </c>
      <c r="I44" s="50">
        <f t="shared" ca="1" si="4"/>
        <v>0.17708333333333343</v>
      </c>
      <c r="J44" s="52">
        <f t="shared" ca="1" si="5"/>
        <v>9.375E-2</v>
      </c>
      <c r="K44" s="30">
        <f t="shared" ca="1" si="6"/>
        <v>43955</v>
      </c>
      <c r="L44" s="32">
        <f t="shared" ca="1" si="7"/>
        <v>0.40624999999995937</v>
      </c>
    </row>
    <row r="45" spans="2:12" x14ac:dyDescent="0.25">
      <c r="B45" s="28" t="s">
        <v>36</v>
      </c>
      <c r="C45" s="30">
        <v>43950</v>
      </c>
      <c r="D45" s="29">
        <v>0.45833333333333331</v>
      </c>
      <c r="E45" s="31">
        <v>0.53124999999995803</v>
      </c>
      <c r="F45" s="50">
        <f t="shared" ca="1" si="1"/>
        <v>0.27083333333333343</v>
      </c>
      <c r="G45" s="51">
        <f t="shared" ca="1" si="2"/>
        <v>1</v>
      </c>
      <c r="H45" s="50">
        <f t="shared" ca="1" si="3"/>
        <v>0.26041666666662466</v>
      </c>
      <c r="I45" s="50">
        <f t="shared" ca="1" si="4"/>
        <v>0.17708333333333343</v>
      </c>
      <c r="J45" s="52">
        <f t="shared" ca="1" si="5"/>
        <v>9.375E-2</v>
      </c>
      <c r="K45" s="30">
        <f t="shared" ca="1" si="6"/>
        <v>43955</v>
      </c>
      <c r="L45" s="32">
        <f t="shared" ca="1" si="7"/>
        <v>0.44791666666662455</v>
      </c>
    </row>
    <row r="46" spans="2:12" x14ac:dyDescent="0.25">
      <c r="B46" s="28" t="s">
        <v>36</v>
      </c>
      <c r="C46" s="30">
        <v>43950</v>
      </c>
      <c r="D46" s="29">
        <v>0.45833333333333331</v>
      </c>
      <c r="E46" s="31">
        <v>0.541666666666624</v>
      </c>
      <c r="F46" s="50">
        <f t="shared" ca="1" si="1"/>
        <v>0.27083333333333343</v>
      </c>
      <c r="G46" s="51">
        <f t="shared" ca="1" si="2"/>
        <v>1</v>
      </c>
      <c r="H46" s="50">
        <f t="shared" ca="1" si="3"/>
        <v>0.27083333333329057</v>
      </c>
      <c r="I46" s="50">
        <f t="shared" ca="1" si="4"/>
        <v>0.17708333333333343</v>
      </c>
      <c r="J46" s="52">
        <f t="shared" ca="1" si="5"/>
        <v>9.375E-2</v>
      </c>
      <c r="K46" s="30">
        <f t="shared" ca="1" si="6"/>
        <v>43955</v>
      </c>
      <c r="L46" s="32">
        <f t="shared" ca="1" si="7"/>
        <v>0.45833333333329046</v>
      </c>
    </row>
    <row r="47" spans="2:12" x14ac:dyDescent="0.25">
      <c r="B47" s="28" t="s">
        <v>36</v>
      </c>
      <c r="C47" s="30">
        <v>43950</v>
      </c>
      <c r="D47" s="29">
        <v>0.45833333333333331</v>
      </c>
      <c r="E47" s="31">
        <v>0.55208333333328896</v>
      </c>
      <c r="F47" s="50">
        <f t="shared" ca="1" si="1"/>
        <v>0.27083333333333343</v>
      </c>
      <c r="G47" s="51">
        <f t="shared" ca="1" si="2"/>
        <v>2</v>
      </c>
      <c r="H47" s="50">
        <f t="shared" ca="1" si="3"/>
        <v>1.0416666666622132E-2</v>
      </c>
      <c r="I47" s="50">
        <f t="shared" ca="1" si="4"/>
        <v>0.17708333333333343</v>
      </c>
      <c r="J47" s="52">
        <f t="shared" ca="1" si="5"/>
        <v>9.375E-2</v>
      </c>
      <c r="K47" s="30">
        <f t="shared" ca="1" si="6"/>
        <v>43955</v>
      </c>
      <c r="L47" s="32">
        <f t="shared" ca="1" si="7"/>
        <v>0.46874999999995548</v>
      </c>
    </row>
    <row r="48" spans="2:12" x14ac:dyDescent="0.25">
      <c r="B48" s="28" t="s">
        <v>36</v>
      </c>
      <c r="C48" s="30">
        <v>43950</v>
      </c>
      <c r="D48" s="29">
        <v>0.45833333333333331</v>
      </c>
      <c r="E48" s="31">
        <v>0.56249999999995404</v>
      </c>
      <c r="F48" s="50">
        <f t="shared" ca="1" si="1"/>
        <v>0.27083333333333343</v>
      </c>
      <c r="G48" s="51">
        <f t="shared" ca="1" si="2"/>
        <v>2</v>
      </c>
      <c r="H48" s="50">
        <f t="shared" ca="1" si="3"/>
        <v>2.0833333333287202E-2</v>
      </c>
      <c r="I48" s="50">
        <f t="shared" ca="1" si="4"/>
        <v>0.17708333333333343</v>
      </c>
      <c r="J48" s="52">
        <f t="shared" ca="1" si="5"/>
        <v>9.375E-2</v>
      </c>
      <c r="K48" s="30">
        <f t="shared" ca="1" si="6"/>
        <v>43955</v>
      </c>
      <c r="L48" s="32">
        <f t="shared" ca="1" si="7"/>
        <v>0.4791666666666205</v>
      </c>
    </row>
    <row r="49" spans="2:12" x14ac:dyDescent="0.25">
      <c r="B49" s="28" t="s">
        <v>36</v>
      </c>
      <c r="C49" s="30">
        <v>43950</v>
      </c>
      <c r="D49" s="29">
        <v>0.45833333333333331</v>
      </c>
      <c r="E49" s="31">
        <v>0.572916666666619</v>
      </c>
      <c r="F49" s="50">
        <f t="shared" ca="1" si="1"/>
        <v>0.27083333333333343</v>
      </c>
      <c r="G49" s="51">
        <f t="shared" ca="1" si="2"/>
        <v>2</v>
      </c>
      <c r="H49" s="50">
        <f t="shared" ca="1" si="3"/>
        <v>3.1249999999952149E-2</v>
      </c>
      <c r="I49" s="50">
        <f t="shared" ca="1" si="4"/>
        <v>0.17708333333333343</v>
      </c>
      <c r="J49" s="52">
        <f t="shared" ca="1" si="5"/>
        <v>9.375E-2</v>
      </c>
      <c r="K49" s="30">
        <f t="shared" ca="1" si="6"/>
        <v>43955</v>
      </c>
      <c r="L49" s="32">
        <f t="shared" ca="1" si="7"/>
        <v>0.48958333333328546</v>
      </c>
    </row>
    <row r="50" spans="2:12" x14ac:dyDescent="0.25">
      <c r="B50" s="28" t="s">
        <v>36</v>
      </c>
      <c r="C50" s="30">
        <v>43950</v>
      </c>
      <c r="D50" s="29">
        <v>0.45833333333333331</v>
      </c>
      <c r="E50" s="31">
        <v>0.58333333333328397</v>
      </c>
      <c r="F50" s="50">
        <f t="shared" ca="1" si="1"/>
        <v>0.27083333333333343</v>
      </c>
      <c r="G50" s="51">
        <f t="shared" ca="1" si="2"/>
        <v>2</v>
      </c>
      <c r="H50" s="50">
        <f t="shared" ca="1" si="3"/>
        <v>4.16666666666171E-2</v>
      </c>
      <c r="I50" s="50">
        <f t="shared" ca="1" si="4"/>
        <v>0.17708333333333343</v>
      </c>
      <c r="J50" s="52">
        <f t="shared" ca="1" si="5"/>
        <v>9.375E-2</v>
      </c>
      <c r="K50" s="30">
        <f t="shared" ca="1" si="6"/>
        <v>43955</v>
      </c>
      <c r="L50" s="32">
        <f t="shared" ca="1" si="7"/>
        <v>0.49999999999995043</v>
      </c>
    </row>
    <row r="51" spans="2:12" x14ac:dyDescent="0.25">
      <c r="B51" s="28" t="s">
        <v>36</v>
      </c>
      <c r="C51" s="30">
        <v>43950</v>
      </c>
      <c r="D51" s="29">
        <v>0.45833333333333331</v>
      </c>
      <c r="E51" s="31">
        <v>0.59374999999994904</v>
      </c>
      <c r="F51" s="50">
        <f t="shared" ca="1" si="1"/>
        <v>0.27083333333333343</v>
      </c>
      <c r="G51" s="51">
        <f t="shared" ca="1" si="2"/>
        <v>2</v>
      </c>
      <c r="H51" s="50">
        <f t="shared" ca="1" si="3"/>
        <v>5.2083333333282168E-2</v>
      </c>
      <c r="I51" s="50">
        <f t="shared" ca="1" si="4"/>
        <v>0.17708333333333343</v>
      </c>
      <c r="J51" s="52">
        <f t="shared" ca="1" si="5"/>
        <v>9.375E-2</v>
      </c>
      <c r="K51" s="30">
        <f t="shared" ca="1" si="6"/>
        <v>43955</v>
      </c>
      <c r="L51" s="32">
        <f t="shared" ca="1" si="7"/>
        <v>0.55208333333328208</v>
      </c>
    </row>
    <row r="52" spans="2:12" x14ac:dyDescent="0.25">
      <c r="B52" s="28" t="s">
        <v>36</v>
      </c>
      <c r="C52" s="30">
        <v>43950</v>
      </c>
      <c r="D52" s="29">
        <v>0.45833333333333331</v>
      </c>
      <c r="E52" s="31">
        <v>0.60416666666661401</v>
      </c>
      <c r="F52" s="50">
        <f t="shared" ca="1" si="1"/>
        <v>0.27083333333333343</v>
      </c>
      <c r="G52" s="51">
        <f t="shared" ca="1" si="2"/>
        <v>2</v>
      </c>
      <c r="H52" s="50">
        <f t="shared" ca="1" si="3"/>
        <v>6.2499999999947119E-2</v>
      </c>
      <c r="I52" s="50">
        <f t="shared" ca="1" si="4"/>
        <v>0.17708333333333343</v>
      </c>
      <c r="J52" s="52">
        <f t="shared" ca="1" si="5"/>
        <v>9.375E-2</v>
      </c>
      <c r="K52" s="30">
        <f t="shared" ca="1" si="6"/>
        <v>43955</v>
      </c>
      <c r="L52" s="32">
        <f t="shared" ca="1" si="7"/>
        <v>0.56249999999994704</v>
      </c>
    </row>
    <row r="53" spans="2:12" x14ac:dyDescent="0.25">
      <c r="B53" s="28" t="s">
        <v>36</v>
      </c>
      <c r="C53" s="30">
        <v>43950</v>
      </c>
      <c r="D53" s="29">
        <v>0.45833333333333331</v>
      </c>
      <c r="E53" s="31">
        <v>0.61458333333327897</v>
      </c>
      <c r="F53" s="50">
        <f t="shared" ca="1" si="1"/>
        <v>0.27083333333333343</v>
      </c>
      <c r="G53" s="51">
        <f t="shared" ca="1" si="2"/>
        <v>2</v>
      </c>
      <c r="H53" s="50">
        <f t="shared" ca="1" si="3"/>
        <v>7.2916666666612062E-2</v>
      </c>
      <c r="I53" s="50">
        <f t="shared" ca="1" si="4"/>
        <v>0.17708333333333343</v>
      </c>
      <c r="J53" s="52">
        <f t="shared" ca="1" si="5"/>
        <v>9.375E-2</v>
      </c>
      <c r="K53" s="30">
        <f t="shared" ca="1" si="6"/>
        <v>43955</v>
      </c>
      <c r="L53" s="32">
        <f t="shared" ca="1" si="7"/>
        <v>0.57291666666661201</v>
      </c>
    </row>
    <row r="54" spans="2:12" x14ac:dyDescent="0.25">
      <c r="B54" s="28" t="s">
        <v>36</v>
      </c>
      <c r="C54" s="30">
        <v>43950</v>
      </c>
      <c r="D54" s="29">
        <v>0.45833333333333331</v>
      </c>
      <c r="E54" s="31">
        <v>0.62499999999994404</v>
      </c>
      <c r="F54" s="50">
        <f t="shared" ca="1" si="1"/>
        <v>0.27083333333333343</v>
      </c>
      <c r="G54" s="51">
        <f t="shared" ca="1" si="2"/>
        <v>2</v>
      </c>
      <c r="H54" s="50">
        <f t="shared" ca="1" si="3"/>
        <v>8.3333333333277138E-2</v>
      </c>
      <c r="I54" s="50">
        <f t="shared" ca="1" si="4"/>
        <v>0.17708333333333343</v>
      </c>
      <c r="J54" s="52">
        <f t="shared" ca="1" si="5"/>
        <v>9.375E-2</v>
      </c>
      <c r="K54" s="30">
        <f t="shared" ca="1" si="6"/>
        <v>43955</v>
      </c>
      <c r="L54" s="32">
        <f t="shared" ca="1" si="7"/>
        <v>0.58333333333327708</v>
      </c>
    </row>
    <row r="55" spans="2:12" x14ac:dyDescent="0.25">
      <c r="B55" s="28" t="s">
        <v>36</v>
      </c>
      <c r="C55" s="30">
        <v>43950</v>
      </c>
      <c r="D55" s="29">
        <v>0.45833333333333331</v>
      </c>
      <c r="E55" s="31">
        <v>0.63541666666660901</v>
      </c>
      <c r="F55" s="50">
        <f t="shared" ca="1" si="1"/>
        <v>0.27083333333333343</v>
      </c>
      <c r="G55" s="51">
        <f t="shared" ca="1" si="2"/>
        <v>2</v>
      </c>
      <c r="H55" s="50">
        <f t="shared" ca="1" si="3"/>
        <v>9.3749999999942213E-2</v>
      </c>
      <c r="I55" s="50">
        <f t="shared" ca="1" si="4"/>
        <v>0.17708333333333343</v>
      </c>
      <c r="J55" s="52">
        <f t="shared" ca="1" si="5"/>
        <v>9.375E-2</v>
      </c>
      <c r="K55" s="30">
        <f t="shared" ca="1" si="6"/>
        <v>43955</v>
      </c>
      <c r="L55" s="32">
        <f t="shared" ca="1" si="7"/>
        <v>0.59374999999994216</v>
      </c>
    </row>
    <row r="56" spans="2:12" x14ac:dyDescent="0.25">
      <c r="B56" s="28" t="s">
        <v>36</v>
      </c>
      <c r="C56" s="30">
        <v>43950</v>
      </c>
      <c r="D56" s="29">
        <v>0.45833333333333331</v>
      </c>
      <c r="E56" s="31">
        <v>0.64583333333327397</v>
      </c>
      <c r="F56" s="50">
        <f t="shared" ca="1" si="1"/>
        <v>0.27083333333333343</v>
      </c>
      <c r="G56" s="51">
        <f t="shared" ca="1" si="2"/>
        <v>2</v>
      </c>
      <c r="H56" s="50">
        <f t="shared" ca="1" si="3"/>
        <v>0.10416666666660716</v>
      </c>
      <c r="I56" s="50">
        <f t="shared" ca="1" si="4"/>
        <v>0.17708333333333343</v>
      </c>
      <c r="J56" s="52">
        <f t="shared" ca="1" si="5"/>
        <v>9.375E-2</v>
      </c>
      <c r="K56" s="30">
        <f t="shared" ca="1" si="6"/>
        <v>43955</v>
      </c>
      <c r="L56" s="32">
        <f t="shared" ca="1" si="7"/>
        <v>0.60416666666660712</v>
      </c>
    </row>
    <row r="57" spans="2:12" x14ac:dyDescent="0.25">
      <c r="B57" s="28" t="s">
        <v>36</v>
      </c>
      <c r="C57" s="30">
        <v>43950</v>
      </c>
      <c r="D57" s="29">
        <v>0.45833333333333331</v>
      </c>
      <c r="E57" s="31">
        <v>0.65624999999993905</v>
      </c>
      <c r="F57" s="50">
        <f t="shared" ca="1" si="1"/>
        <v>0.27083333333333343</v>
      </c>
      <c r="G57" s="51">
        <f t="shared" ca="1" si="2"/>
        <v>2</v>
      </c>
      <c r="H57" s="50">
        <f t="shared" ca="1" si="3"/>
        <v>0.11458333333327222</v>
      </c>
      <c r="I57" s="50">
        <f t="shared" ca="1" si="4"/>
        <v>0.17708333333333343</v>
      </c>
      <c r="J57" s="52">
        <f t="shared" ca="1" si="5"/>
        <v>9.375E-2</v>
      </c>
      <c r="K57" s="30">
        <f t="shared" ca="1" si="6"/>
        <v>43955</v>
      </c>
      <c r="L57" s="32">
        <f t="shared" ca="1" si="7"/>
        <v>0.6145833333332722</v>
      </c>
    </row>
    <row r="58" spans="2:12" x14ac:dyDescent="0.25">
      <c r="B58" s="28" t="s">
        <v>36</v>
      </c>
      <c r="C58" s="30">
        <v>43950</v>
      </c>
      <c r="D58" s="29">
        <v>0.45833333333333331</v>
      </c>
      <c r="E58" s="31">
        <v>0.66666666666660401</v>
      </c>
      <c r="F58" s="50">
        <f t="shared" ca="1" si="1"/>
        <v>0.27083333333333343</v>
      </c>
      <c r="G58" s="51">
        <f t="shared" ca="1" si="2"/>
        <v>2</v>
      </c>
      <c r="H58" s="50">
        <f t="shared" ca="1" si="3"/>
        <v>0.12499999999993718</v>
      </c>
      <c r="I58" s="50">
        <f t="shared" ca="1" si="4"/>
        <v>0.17708333333333343</v>
      </c>
      <c r="J58" s="52">
        <f t="shared" ca="1" si="5"/>
        <v>9.375E-2</v>
      </c>
      <c r="K58" s="30">
        <f t="shared" ca="1" si="6"/>
        <v>43955</v>
      </c>
      <c r="L58" s="32">
        <f t="shared" ca="1" si="7"/>
        <v>0.65624999999993716</v>
      </c>
    </row>
    <row r="59" spans="2:12" x14ac:dyDescent="0.25">
      <c r="B59" s="28" t="s">
        <v>36</v>
      </c>
      <c r="C59" s="30">
        <v>43950</v>
      </c>
      <c r="D59" s="29">
        <v>0.45833333333333331</v>
      </c>
      <c r="E59" s="31">
        <v>0.67708333333326898</v>
      </c>
      <c r="F59" s="50">
        <f t="shared" ca="1" si="1"/>
        <v>0.27083333333333343</v>
      </c>
      <c r="G59" s="51">
        <f t="shared" ca="1" si="2"/>
        <v>2</v>
      </c>
      <c r="H59" s="50">
        <f t="shared" ca="1" si="3"/>
        <v>0.13541666666660213</v>
      </c>
      <c r="I59" s="50">
        <f t="shared" ca="1" si="4"/>
        <v>0.17708333333333343</v>
      </c>
      <c r="J59" s="52">
        <f t="shared" ca="1" si="5"/>
        <v>9.375E-2</v>
      </c>
      <c r="K59" s="30">
        <f t="shared" ca="1" si="6"/>
        <v>43955</v>
      </c>
      <c r="L59" s="32">
        <f t="shared" ca="1" si="7"/>
        <v>0.66666666666660213</v>
      </c>
    </row>
    <row r="60" spans="2:12" x14ac:dyDescent="0.25">
      <c r="B60" s="28" t="s">
        <v>36</v>
      </c>
      <c r="C60" s="30">
        <v>43950</v>
      </c>
      <c r="D60" s="29">
        <v>0.45833333333333331</v>
      </c>
      <c r="E60" s="31">
        <v>0.68749999999993405</v>
      </c>
      <c r="F60" s="50">
        <f t="shared" ca="1" si="1"/>
        <v>0.27083333333333343</v>
      </c>
      <c r="G60" s="51">
        <f t="shared" ca="1" si="2"/>
        <v>2</v>
      </c>
      <c r="H60" s="50">
        <f t="shared" ca="1" si="3"/>
        <v>0.1458333333332672</v>
      </c>
      <c r="I60" s="50">
        <f t="shared" ca="1" si="4"/>
        <v>0.17708333333333343</v>
      </c>
      <c r="J60" s="52">
        <f t="shared" ca="1" si="5"/>
        <v>9.375E-2</v>
      </c>
      <c r="K60" s="30">
        <f t="shared" ca="1" si="6"/>
        <v>43955</v>
      </c>
      <c r="L60" s="32">
        <f t="shared" ca="1" si="7"/>
        <v>0.67708333333326709</v>
      </c>
    </row>
    <row r="61" spans="2:12" x14ac:dyDescent="0.25">
      <c r="B61" s="28" t="s">
        <v>36</v>
      </c>
      <c r="C61" s="30">
        <v>43950</v>
      </c>
      <c r="D61" s="29">
        <v>0.45833333333333331</v>
      </c>
      <c r="E61" s="31">
        <v>0.69791666666659902</v>
      </c>
      <c r="F61" s="50">
        <f t="shared" ca="1" si="1"/>
        <v>0.27083333333333343</v>
      </c>
      <c r="G61" s="51">
        <f t="shared" ca="1" si="2"/>
        <v>2</v>
      </c>
      <c r="H61" s="50">
        <f t="shared" ca="1" si="3"/>
        <v>0.15624999999993214</v>
      </c>
      <c r="I61" s="50">
        <f t="shared" ca="1" si="4"/>
        <v>0.17708333333333343</v>
      </c>
      <c r="J61" s="52">
        <f t="shared" ca="1" si="5"/>
        <v>9.375E-2</v>
      </c>
      <c r="K61" s="30">
        <f t="shared" ca="1" si="6"/>
        <v>43955</v>
      </c>
      <c r="L61" s="32">
        <f t="shared" ca="1" si="7"/>
        <v>0.68749999999993205</v>
      </c>
    </row>
    <row r="62" spans="2:12" x14ac:dyDescent="0.25">
      <c r="C62" s="30"/>
      <c r="D62" s="29"/>
      <c r="E62" s="31"/>
      <c r="F62" s="50"/>
      <c r="G62" s="51"/>
      <c r="H62" s="50"/>
      <c r="I62" s="50"/>
      <c r="J62" s="52"/>
      <c r="K62" s="30"/>
      <c r="L62" s="32"/>
    </row>
    <row r="63" spans="2:12" x14ac:dyDescent="0.25">
      <c r="B63" s="28" t="s">
        <v>35</v>
      </c>
      <c r="C63" s="30">
        <v>43950</v>
      </c>
      <c r="D63" s="29">
        <v>0.45833333333333331</v>
      </c>
      <c r="E63" s="31">
        <v>8.3333333333333329E-2</v>
      </c>
      <c r="F63" s="50">
        <f ca="1">INDEX(INDIRECT(B63),2,8)-INDEX(INDIRECT(B63),2,1)</f>
        <v>0.33333333333333343</v>
      </c>
      <c r="G63" s="51">
        <f ca="1">INT(E63/F63)</f>
        <v>0</v>
      </c>
      <c r="H63" s="50">
        <f ca="1">MOD(E63/F63,1)*F63</f>
        <v>8.3333333333333329E-2</v>
      </c>
      <c r="I63" s="50">
        <f ca="1">MAX(0,INDEX(INDIRECT(B63),1,8)-D63-(INDEX(INDIRECT(B63),3,8)-HLOOKUP(D63+0.00001,INDIRECT(B63),3,1)))</f>
        <v>0.20833333333333343</v>
      </c>
      <c r="J63" s="52">
        <f ca="1">F63-MAX(0,INDEX(INDIRECT(B63),1,8)-D63-(INDEX(INDIRECT(B63),3,8)-HLOOKUP(D63+0.00001,INDIRECT(B63),3,1)))</f>
        <v>0.125</v>
      </c>
      <c r="K63" s="30">
        <f t="shared" ca="1" si="6"/>
        <v>43950</v>
      </c>
      <c r="L63" s="32">
        <f ca="1">HLOOKUP(MOD(H63+J63,F63)+INDEX(INDIRECT(B63),1,1)-0.00001,OFFSET(INDIRECT(B63),1,),2,1)+MOD(H63+J63,F63)+INDEX(INDIRECT(B63),1,1)</f>
        <v>0.58333333333333326</v>
      </c>
    </row>
    <row r="64" spans="2:12" x14ac:dyDescent="0.25">
      <c r="B64" s="28" t="s">
        <v>35</v>
      </c>
      <c r="C64" s="30">
        <v>43950</v>
      </c>
      <c r="D64" s="29">
        <v>0.45833333333333331</v>
      </c>
      <c r="E64" s="31">
        <v>9.375E-2</v>
      </c>
      <c r="F64" s="50">
        <f t="shared" ref="F64:F122" ca="1" si="8">INDEX(INDIRECT(B64),2,8)-INDEX(INDIRECT(B64),2,1)</f>
        <v>0.33333333333333343</v>
      </c>
      <c r="G64" s="51">
        <f t="shared" ref="G64:G122" ca="1" si="9">INT(E64/F64)</f>
        <v>0</v>
      </c>
      <c r="H64" s="50">
        <f t="shared" ref="H64:H122" ca="1" si="10">MOD(E64/F64,1)*F64</f>
        <v>9.3750000000000014E-2</v>
      </c>
      <c r="I64" s="50">
        <f t="shared" ref="I64:I122" ca="1" si="11">MAX(0,INDEX(INDIRECT(B64),1,8)-D64-(INDEX(INDIRECT(B64),3,8)-HLOOKUP(D64+0.00001,INDIRECT(B64),3,1)))</f>
        <v>0.20833333333333343</v>
      </c>
      <c r="J64" s="52">
        <f t="shared" ref="J64:J122" ca="1" si="12">F64-MAX(0,INDEX(INDIRECT(B64),1,8)-D64-(INDEX(INDIRECT(B64),3,8)-HLOOKUP(D64+0.00001,INDIRECT(B64),3,1)))</f>
        <v>0.125</v>
      </c>
      <c r="K64" s="30">
        <f t="shared" ref="K64:K122" ca="1" si="13">WORKDAY(C64,G64+IF(H64&gt;I64,1,0),_F)</f>
        <v>43950</v>
      </c>
      <c r="L64" s="32">
        <f t="shared" ref="L64:L122" ca="1" si="14">HLOOKUP(MOD(H64+J64,F64)+INDEX(INDIRECT(B64),1,1)-0.00001,OFFSET(INDIRECT(B64),1,),2,1)+MOD(H64+J64,F64)+INDEX(INDIRECT(B64),1,1)</f>
        <v>0.59375</v>
      </c>
    </row>
    <row r="65" spans="2:12" x14ac:dyDescent="0.25">
      <c r="B65" s="28" t="s">
        <v>35</v>
      </c>
      <c r="C65" s="30">
        <v>43950</v>
      </c>
      <c r="D65" s="29">
        <v>0.45833333333333331</v>
      </c>
      <c r="E65" s="31">
        <v>0.10416666666666667</v>
      </c>
      <c r="F65" s="50">
        <f t="shared" ca="1" si="8"/>
        <v>0.33333333333333343</v>
      </c>
      <c r="G65" s="51">
        <f t="shared" ca="1" si="9"/>
        <v>0</v>
      </c>
      <c r="H65" s="50">
        <f t="shared" ca="1" si="10"/>
        <v>0.10416666666666667</v>
      </c>
      <c r="I65" s="50">
        <f t="shared" ca="1" si="11"/>
        <v>0.20833333333333343</v>
      </c>
      <c r="J65" s="52">
        <f t="shared" ca="1" si="12"/>
        <v>0.125</v>
      </c>
      <c r="K65" s="30">
        <f t="shared" ca="1" si="13"/>
        <v>43950</v>
      </c>
      <c r="L65" s="32">
        <f t="shared" ca="1" si="14"/>
        <v>0.60416666666666663</v>
      </c>
    </row>
    <row r="66" spans="2:12" x14ac:dyDescent="0.25">
      <c r="B66" s="28" t="s">
        <v>35</v>
      </c>
      <c r="C66" s="30">
        <v>43950</v>
      </c>
      <c r="D66" s="29">
        <v>0.45833333333333331</v>
      </c>
      <c r="E66" s="31">
        <v>0.114583333333333</v>
      </c>
      <c r="F66" s="50">
        <f t="shared" ca="1" si="8"/>
        <v>0.33333333333333343</v>
      </c>
      <c r="G66" s="51">
        <f t="shared" ca="1" si="9"/>
        <v>0</v>
      </c>
      <c r="H66" s="50">
        <f t="shared" ca="1" si="10"/>
        <v>0.114583333333333</v>
      </c>
      <c r="I66" s="50">
        <f t="shared" ca="1" si="11"/>
        <v>0.20833333333333343</v>
      </c>
      <c r="J66" s="52">
        <f t="shared" ca="1" si="12"/>
        <v>0.125</v>
      </c>
      <c r="K66" s="30">
        <f t="shared" ca="1" si="13"/>
        <v>43950</v>
      </c>
      <c r="L66" s="32">
        <f t="shared" ca="1" si="14"/>
        <v>0.61458333333333293</v>
      </c>
    </row>
    <row r="67" spans="2:12" x14ac:dyDescent="0.25">
      <c r="B67" s="28" t="s">
        <v>35</v>
      </c>
      <c r="C67" s="30">
        <v>43950</v>
      </c>
      <c r="D67" s="29">
        <v>0.45833333333333331</v>
      </c>
      <c r="E67" s="31">
        <v>0.125</v>
      </c>
      <c r="F67" s="50">
        <f t="shared" ca="1" si="8"/>
        <v>0.33333333333333343</v>
      </c>
      <c r="G67" s="51">
        <f t="shared" ca="1" si="9"/>
        <v>0</v>
      </c>
      <c r="H67" s="50">
        <f t="shared" ca="1" si="10"/>
        <v>0.125</v>
      </c>
      <c r="I67" s="50">
        <f t="shared" ca="1" si="11"/>
        <v>0.20833333333333343</v>
      </c>
      <c r="J67" s="52">
        <f t="shared" ca="1" si="12"/>
        <v>0.125</v>
      </c>
      <c r="K67" s="30">
        <f t="shared" ca="1" si="13"/>
        <v>43950</v>
      </c>
      <c r="L67" s="32">
        <f t="shared" ca="1" si="14"/>
        <v>0.625</v>
      </c>
    </row>
    <row r="68" spans="2:12" x14ac:dyDescent="0.25">
      <c r="B68" s="28" t="s">
        <v>35</v>
      </c>
      <c r="C68" s="30">
        <v>43950</v>
      </c>
      <c r="D68" s="29">
        <v>0.45833333333333331</v>
      </c>
      <c r="E68" s="31">
        <v>0.13541666666666699</v>
      </c>
      <c r="F68" s="50">
        <f t="shared" ca="1" si="8"/>
        <v>0.33333333333333343</v>
      </c>
      <c r="G68" s="51">
        <f t="shared" ca="1" si="9"/>
        <v>0</v>
      </c>
      <c r="H68" s="50">
        <f t="shared" ca="1" si="10"/>
        <v>0.13541666666666699</v>
      </c>
      <c r="I68" s="50">
        <f t="shared" ca="1" si="11"/>
        <v>0.20833333333333343</v>
      </c>
      <c r="J68" s="52">
        <f t="shared" ca="1" si="12"/>
        <v>0.125</v>
      </c>
      <c r="K68" s="30">
        <f t="shared" ca="1" si="13"/>
        <v>43950</v>
      </c>
      <c r="L68" s="32">
        <f t="shared" ca="1" si="14"/>
        <v>0.63541666666666696</v>
      </c>
    </row>
    <row r="69" spans="2:12" x14ac:dyDescent="0.25">
      <c r="B69" s="28" t="s">
        <v>35</v>
      </c>
      <c r="C69" s="30">
        <v>43950</v>
      </c>
      <c r="D69" s="29">
        <v>0.45833333333333331</v>
      </c>
      <c r="E69" s="31">
        <v>0.14583333333333301</v>
      </c>
      <c r="F69" s="50">
        <f t="shared" ca="1" si="8"/>
        <v>0.33333333333333343</v>
      </c>
      <c r="G69" s="51">
        <f t="shared" ca="1" si="9"/>
        <v>0</v>
      </c>
      <c r="H69" s="50">
        <f t="shared" ca="1" si="10"/>
        <v>0.14583333333333301</v>
      </c>
      <c r="I69" s="50">
        <f t="shared" ca="1" si="11"/>
        <v>0.20833333333333343</v>
      </c>
      <c r="J69" s="52">
        <f t="shared" ca="1" si="12"/>
        <v>0.125</v>
      </c>
      <c r="K69" s="30">
        <f t="shared" ca="1" si="13"/>
        <v>43950</v>
      </c>
      <c r="L69" s="32">
        <f t="shared" ca="1" si="14"/>
        <v>0.64583333333333304</v>
      </c>
    </row>
    <row r="70" spans="2:12" x14ac:dyDescent="0.25">
      <c r="B70" s="28" t="s">
        <v>35</v>
      </c>
      <c r="C70" s="30">
        <v>43950</v>
      </c>
      <c r="D70" s="29">
        <v>0.45833333333333331</v>
      </c>
      <c r="E70" s="31">
        <v>0.15625</v>
      </c>
      <c r="F70" s="50">
        <f t="shared" ca="1" si="8"/>
        <v>0.33333333333333343</v>
      </c>
      <c r="G70" s="51">
        <f t="shared" ca="1" si="9"/>
        <v>0</v>
      </c>
      <c r="H70" s="50">
        <f t="shared" ca="1" si="10"/>
        <v>0.15625</v>
      </c>
      <c r="I70" s="50">
        <f t="shared" ca="1" si="11"/>
        <v>0.20833333333333343</v>
      </c>
      <c r="J70" s="52">
        <f t="shared" ca="1" si="12"/>
        <v>0.125</v>
      </c>
      <c r="K70" s="30">
        <f t="shared" ca="1" si="13"/>
        <v>43950</v>
      </c>
      <c r="L70" s="32">
        <f t="shared" ca="1" si="14"/>
        <v>0.65625</v>
      </c>
    </row>
    <row r="71" spans="2:12" x14ac:dyDescent="0.25">
      <c r="B71" s="28" t="s">
        <v>35</v>
      </c>
      <c r="C71" s="30">
        <v>43950</v>
      </c>
      <c r="D71" s="29">
        <v>0.45833333333333331</v>
      </c>
      <c r="E71" s="31">
        <v>0.16666666666666699</v>
      </c>
      <c r="F71" s="50">
        <f t="shared" ca="1" si="8"/>
        <v>0.33333333333333343</v>
      </c>
      <c r="G71" s="51">
        <f t="shared" ca="1" si="9"/>
        <v>0</v>
      </c>
      <c r="H71" s="50">
        <f t="shared" ca="1" si="10"/>
        <v>0.16666666666666696</v>
      </c>
      <c r="I71" s="50">
        <f t="shared" ca="1" si="11"/>
        <v>0.20833333333333343</v>
      </c>
      <c r="J71" s="52">
        <f t="shared" ca="1" si="12"/>
        <v>0.125</v>
      </c>
      <c r="K71" s="30">
        <f t="shared" ca="1" si="13"/>
        <v>43950</v>
      </c>
      <c r="L71" s="32">
        <f t="shared" ca="1" si="14"/>
        <v>0.66666666666666696</v>
      </c>
    </row>
    <row r="72" spans="2:12" x14ac:dyDescent="0.25">
      <c r="B72" s="28" t="s">
        <v>35</v>
      </c>
      <c r="C72" s="30">
        <v>43950</v>
      </c>
      <c r="D72" s="29">
        <v>0.45833333333333331</v>
      </c>
      <c r="E72" s="31">
        <v>0.17708333333333301</v>
      </c>
      <c r="F72" s="50">
        <f t="shared" ca="1" si="8"/>
        <v>0.33333333333333343</v>
      </c>
      <c r="G72" s="51">
        <f t="shared" ca="1" si="9"/>
        <v>0</v>
      </c>
      <c r="H72" s="50">
        <f t="shared" ca="1" si="10"/>
        <v>0.17708333333333301</v>
      </c>
      <c r="I72" s="50">
        <f t="shared" ca="1" si="11"/>
        <v>0.20833333333333343</v>
      </c>
      <c r="J72" s="52">
        <f t="shared" ca="1" si="12"/>
        <v>0.125</v>
      </c>
      <c r="K72" s="30">
        <f t="shared" ca="1" si="13"/>
        <v>43950</v>
      </c>
      <c r="L72" s="32">
        <f t="shared" ca="1" si="14"/>
        <v>0.67708333333333304</v>
      </c>
    </row>
    <row r="73" spans="2:12" x14ac:dyDescent="0.25">
      <c r="B73" s="28" t="s">
        <v>35</v>
      </c>
      <c r="C73" s="30">
        <v>43950</v>
      </c>
      <c r="D73" s="29">
        <v>0.45833333333333331</v>
      </c>
      <c r="E73" s="31">
        <v>0.1875</v>
      </c>
      <c r="F73" s="50">
        <f t="shared" ca="1" si="8"/>
        <v>0.33333333333333343</v>
      </c>
      <c r="G73" s="51">
        <f t="shared" ca="1" si="9"/>
        <v>0</v>
      </c>
      <c r="H73" s="50">
        <f t="shared" ca="1" si="10"/>
        <v>0.18750000000000003</v>
      </c>
      <c r="I73" s="50">
        <f t="shared" ca="1" si="11"/>
        <v>0.20833333333333343</v>
      </c>
      <c r="J73" s="52">
        <f t="shared" ca="1" si="12"/>
        <v>0.125</v>
      </c>
      <c r="K73" s="30">
        <f t="shared" ca="1" si="13"/>
        <v>43950</v>
      </c>
      <c r="L73" s="32">
        <f t="shared" ca="1" si="14"/>
        <v>0.6875</v>
      </c>
    </row>
    <row r="74" spans="2:12" x14ac:dyDescent="0.25">
      <c r="B74" s="28" t="s">
        <v>35</v>
      </c>
      <c r="C74" s="30">
        <v>43950</v>
      </c>
      <c r="D74" s="29">
        <v>0.45833333333333331</v>
      </c>
      <c r="E74" s="31">
        <v>0.19791666666666599</v>
      </c>
      <c r="F74" s="50">
        <f t="shared" ca="1" si="8"/>
        <v>0.33333333333333343</v>
      </c>
      <c r="G74" s="51">
        <f t="shared" ca="1" si="9"/>
        <v>0</v>
      </c>
      <c r="H74" s="50">
        <f t="shared" ca="1" si="10"/>
        <v>0.19791666666666599</v>
      </c>
      <c r="I74" s="50">
        <f t="shared" ca="1" si="11"/>
        <v>0.20833333333333343</v>
      </c>
      <c r="J74" s="52">
        <f t="shared" ca="1" si="12"/>
        <v>0.125</v>
      </c>
      <c r="K74" s="30">
        <f t="shared" ca="1" si="13"/>
        <v>43950</v>
      </c>
      <c r="L74" s="32">
        <f t="shared" ca="1" si="14"/>
        <v>0.69791666666666585</v>
      </c>
    </row>
    <row r="75" spans="2:12" x14ac:dyDescent="0.25">
      <c r="B75" s="28" t="s">
        <v>35</v>
      </c>
      <c r="C75" s="30">
        <v>43950</v>
      </c>
      <c r="D75" s="29">
        <v>0.45833333333333331</v>
      </c>
      <c r="E75" s="31">
        <v>0.20833333333333301</v>
      </c>
      <c r="F75" s="50">
        <f t="shared" ca="1" si="8"/>
        <v>0.33333333333333343</v>
      </c>
      <c r="G75" s="51">
        <f t="shared" ca="1" si="9"/>
        <v>0</v>
      </c>
      <c r="H75" s="50">
        <f t="shared" ca="1" si="10"/>
        <v>0.20833333333333301</v>
      </c>
      <c r="I75" s="50">
        <f t="shared" ca="1" si="11"/>
        <v>0.20833333333333343</v>
      </c>
      <c r="J75" s="52">
        <f t="shared" ca="1" si="12"/>
        <v>0.125</v>
      </c>
      <c r="K75" s="30">
        <f t="shared" ca="1" si="13"/>
        <v>43950</v>
      </c>
      <c r="L75" s="32">
        <f t="shared" ca="1" si="14"/>
        <v>0.70833333333333304</v>
      </c>
    </row>
    <row r="76" spans="2:12" x14ac:dyDescent="0.25">
      <c r="B76" s="28" t="s">
        <v>35</v>
      </c>
      <c r="C76" s="30">
        <v>43950</v>
      </c>
      <c r="D76" s="29">
        <v>0.45833333333333331</v>
      </c>
      <c r="E76" s="31">
        <v>0.21875</v>
      </c>
      <c r="F76" s="50">
        <f t="shared" ca="1" si="8"/>
        <v>0.33333333333333343</v>
      </c>
      <c r="G76" s="51">
        <f t="shared" ca="1" si="9"/>
        <v>0</v>
      </c>
      <c r="H76" s="50">
        <f t="shared" ca="1" si="10"/>
        <v>0.21875</v>
      </c>
      <c r="I76" s="50">
        <f t="shared" ca="1" si="11"/>
        <v>0.20833333333333343</v>
      </c>
      <c r="J76" s="52">
        <f t="shared" ca="1" si="12"/>
        <v>0.125</v>
      </c>
      <c r="K76" s="30">
        <f t="shared" ca="1" si="13"/>
        <v>43951</v>
      </c>
      <c r="L76" s="32">
        <f t="shared" ca="1" si="14"/>
        <v>0.34374999999999989</v>
      </c>
    </row>
    <row r="77" spans="2:12" x14ac:dyDescent="0.25">
      <c r="B77" s="28" t="s">
        <v>35</v>
      </c>
      <c r="C77" s="30">
        <v>43950</v>
      </c>
      <c r="D77" s="29">
        <v>0.45833333333333331</v>
      </c>
      <c r="E77" s="31">
        <v>0.22916666666666599</v>
      </c>
      <c r="F77" s="50">
        <f t="shared" ca="1" si="8"/>
        <v>0.33333333333333343</v>
      </c>
      <c r="G77" s="51">
        <f t="shared" ca="1" si="9"/>
        <v>0</v>
      </c>
      <c r="H77" s="50">
        <f t="shared" ca="1" si="10"/>
        <v>0.22916666666666599</v>
      </c>
      <c r="I77" s="50">
        <f t="shared" ca="1" si="11"/>
        <v>0.20833333333333343</v>
      </c>
      <c r="J77" s="52">
        <f t="shared" ca="1" si="12"/>
        <v>0.125</v>
      </c>
      <c r="K77" s="30">
        <f t="shared" ca="1" si="13"/>
        <v>43951</v>
      </c>
      <c r="L77" s="32">
        <f t="shared" ca="1" si="14"/>
        <v>0.35416666666666585</v>
      </c>
    </row>
    <row r="78" spans="2:12" x14ac:dyDescent="0.25">
      <c r="B78" s="28" t="s">
        <v>35</v>
      </c>
      <c r="C78" s="30">
        <v>43950</v>
      </c>
      <c r="D78" s="29">
        <v>0.45833333333333331</v>
      </c>
      <c r="E78" s="31">
        <v>0.23958333333333301</v>
      </c>
      <c r="F78" s="50">
        <f t="shared" ca="1" si="8"/>
        <v>0.33333333333333343</v>
      </c>
      <c r="G78" s="51">
        <f t="shared" ca="1" si="9"/>
        <v>0</v>
      </c>
      <c r="H78" s="50">
        <f t="shared" ca="1" si="10"/>
        <v>0.23958333333333298</v>
      </c>
      <c r="I78" s="50">
        <f t="shared" ca="1" si="11"/>
        <v>0.20833333333333343</v>
      </c>
      <c r="J78" s="52">
        <f t="shared" ca="1" si="12"/>
        <v>0.125</v>
      </c>
      <c r="K78" s="30">
        <f t="shared" ca="1" si="13"/>
        <v>43951</v>
      </c>
      <c r="L78" s="32">
        <f t="shared" ca="1" si="14"/>
        <v>0.36458333333333287</v>
      </c>
    </row>
    <row r="79" spans="2:12" x14ac:dyDescent="0.25">
      <c r="B79" s="28" t="s">
        <v>35</v>
      </c>
      <c r="C79" s="30">
        <v>43950</v>
      </c>
      <c r="D79" s="29">
        <v>0.45833333333333331</v>
      </c>
      <c r="E79" s="31">
        <v>0.25</v>
      </c>
      <c r="F79" s="50">
        <f t="shared" ca="1" si="8"/>
        <v>0.33333333333333343</v>
      </c>
      <c r="G79" s="51">
        <f t="shared" ca="1" si="9"/>
        <v>0</v>
      </c>
      <c r="H79" s="50">
        <f t="shared" ca="1" si="10"/>
        <v>0.25</v>
      </c>
      <c r="I79" s="50">
        <f t="shared" ca="1" si="11"/>
        <v>0.20833333333333343</v>
      </c>
      <c r="J79" s="52">
        <f t="shared" ca="1" si="12"/>
        <v>0.125</v>
      </c>
      <c r="K79" s="30">
        <f t="shared" ca="1" si="13"/>
        <v>43951</v>
      </c>
      <c r="L79" s="32">
        <f t="shared" ca="1" si="14"/>
        <v>0.37499999999999989</v>
      </c>
    </row>
    <row r="80" spans="2:12" x14ac:dyDescent="0.25">
      <c r="B80" s="28" t="s">
        <v>35</v>
      </c>
      <c r="C80" s="30">
        <v>43950</v>
      </c>
      <c r="D80" s="29">
        <v>0.45833333333333331</v>
      </c>
      <c r="E80" s="31">
        <v>0.26041666666666602</v>
      </c>
      <c r="F80" s="50">
        <f t="shared" ca="1" si="8"/>
        <v>0.33333333333333343</v>
      </c>
      <c r="G80" s="51">
        <f t="shared" ca="1" si="9"/>
        <v>0</v>
      </c>
      <c r="H80" s="50">
        <f t="shared" ca="1" si="10"/>
        <v>0.26041666666666602</v>
      </c>
      <c r="I80" s="50">
        <f t="shared" ca="1" si="11"/>
        <v>0.20833333333333343</v>
      </c>
      <c r="J80" s="52">
        <f t="shared" ca="1" si="12"/>
        <v>0.125</v>
      </c>
      <c r="K80" s="30">
        <f t="shared" ca="1" si="13"/>
        <v>43951</v>
      </c>
      <c r="L80" s="32">
        <f t="shared" ca="1" si="14"/>
        <v>0.38541666666666591</v>
      </c>
    </row>
    <row r="81" spans="2:12" x14ac:dyDescent="0.25">
      <c r="B81" s="28" t="s">
        <v>35</v>
      </c>
      <c r="C81" s="30">
        <v>43950</v>
      </c>
      <c r="D81" s="29">
        <v>0.45833333333333331</v>
      </c>
      <c r="E81" s="31">
        <v>0.27083333333333298</v>
      </c>
      <c r="F81" s="50">
        <f t="shared" ca="1" si="8"/>
        <v>0.33333333333333343</v>
      </c>
      <c r="G81" s="51">
        <f t="shared" ca="1" si="9"/>
        <v>0</v>
      </c>
      <c r="H81" s="50">
        <f t="shared" ca="1" si="10"/>
        <v>0.27083333333333298</v>
      </c>
      <c r="I81" s="50">
        <f t="shared" ca="1" si="11"/>
        <v>0.20833333333333343</v>
      </c>
      <c r="J81" s="52">
        <f t="shared" ca="1" si="12"/>
        <v>0.125</v>
      </c>
      <c r="K81" s="30">
        <f t="shared" ca="1" si="13"/>
        <v>43951</v>
      </c>
      <c r="L81" s="32">
        <f t="shared" ca="1" si="14"/>
        <v>0.39583333333333287</v>
      </c>
    </row>
    <row r="82" spans="2:12" x14ac:dyDescent="0.25">
      <c r="B82" s="28" t="s">
        <v>35</v>
      </c>
      <c r="C82" s="30">
        <v>43950</v>
      </c>
      <c r="D82" s="29">
        <v>0.45833333333333331</v>
      </c>
      <c r="E82" s="31">
        <v>0.281249999999998</v>
      </c>
      <c r="F82" s="50">
        <f t="shared" ca="1" si="8"/>
        <v>0.33333333333333343</v>
      </c>
      <c r="G82" s="51">
        <f t="shared" ca="1" si="9"/>
        <v>0</v>
      </c>
      <c r="H82" s="50">
        <f t="shared" ca="1" si="10"/>
        <v>0.281249999999998</v>
      </c>
      <c r="I82" s="50">
        <f t="shared" ca="1" si="11"/>
        <v>0.20833333333333343</v>
      </c>
      <c r="J82" s="52">
        <f t="shared" ca="1" si="12"/>
        <v>0.125</v>
      </c>
      <c r="K82" s="30">
        <f t="shared" ca="1" si="13"/>
        <v>43951</v>
      </c>
      <c r="L82" s="32">
        <f t="shared" ca="1" si="14"/>
        <v>0.40624999999999789</v>
      </c>
    </row>
    <row r="83" spans="2:12" x14ac:dyDescent="0.25">
      <c r="B83" s="28" t="s">
        <v>35</v>
      </c>
      <c r="C83" s="30">
        <v>43950</v>
      </c>
      <c r="D83" s="29">
        <v>0.45833333333333331</v>
      </c>
      <c r="E83" s="31">
        <v>0.29166666666666402</v>
      </c>
      <c r="F83" s="50">
        <f t="shared" ca="1" si="8"/>
        <v>0.33333333333333343</v>
      </c>
      <c r="G83" s="51">
        <f t="shared" ca="1" si="9"/>
        <v>0</v>
      </c>
      <c r="H83" s="50">
        <f t="shared" ca="1" si="10"/>
        <v>0.29166666666666402</v>
      </c>
      <c r="I83" s="50">
        <f t="shared" ca="1" si="11"/>
        <v>0.20833333333333343</v>
      </c>
      <c r="J83" s="52">
        <f t="shared" ca="1" si="12"/>
        <v>0.125</v>
      </c>
      <c r="K83" s="30">
        <f t="shared" ca="1" si="13"/>
        <v>43951</v>
      </c>
      <c r="L83" s="32">
        <f t="shared" ca="1" si="14"/>
        <v>0.41666666666666391</v>
      </c>
    </row>
    <row r="84" spans="2:12" x14ac:dyDescent="0.25">
      <c r="B84" s="28" t="s">
        <v>35</v>
      </c>
      <c r="C84" s="30">
        <v>43950</v>
      </c>
      <c r="D84" s="29">
        <v>0.45833333333333331</v>
      </c>
      <c r="E84" s="31">
        <v>0.30208333333332998</v>
      </c>
      <c r="F84" s="50">
        <f t="shared" ca="1" si="8"/>
        <v>0.33333333333333343</v>
      </c>
      <c r="G84" s="51">
        <f t="shared" ca="1" si="9"/>
        <v>0</v>
      </c>
      <c r="H84" s="50">
        <f t="shared" ca="1" si="10"/>
        <v>0.30208333333332998</v>
      </c>
      <c r="I84" s="50">
        <f t="shared" ca="1" si="11"/>
        <v>0.20833333333333343</v>
      </c>
      <c r="J84" s="52">
        <f t="shared" ca="1" si="12"/>
        <v>0.125</v>
      </c>
      <c r="K84" s="30">
        <f t="shared" ca="1" si="13"/>
        <v>43951</v>
      </c>
      <c r="L84" s="32">
        <f t="shared" ca="1" si="14"/>
        <v>0.42708333333332987</v>
      </c>
    </row>
    <row r="85" spans="2:12" x14ac:dyDescent="0.25">
      <c r="B85" s="28" t="s">
        <v>35</v>
      </c>
      <c r="C85" s="30">
        <v>43950</v>
      </c>
      <c r="D85" s="29">
        <v>0.45833333333333331</v>
      </c>
      <c r="E85" s="31">
        <v>0.312499999999996</v>
      </c>
      <c r="F85" s="50">
        <f t="shared" ca="1" si="8"/>
        <v>0.33333333333333343</v>
      </c>
      <c r="G85" s="51">
        <f t="shared" ca="1" si="9"/>
        <v>0</v>
      </c>
      <c r="H85" s="50">
        <f t="shared" ca="1" si="10"/>
        <v>0.312499999999996</v>
      </c>
      <c r="I85" s="50">
        <f t="shared" ca="1" si="11"/>
        <v>0.20833333333333343</v>
      </c>
      <c r="J85" s="52">
        <f t="shared" ca="1" si="12"/>
        <v>0.125</v>
      </c>
      <c r="K85" s="30">
        <f t="shared" ca="1" si="13"/>
        <v>43951</v>
      </c>
      <c r="L85" s="32">
        <f t="shared" ca="1" si="14"/>
        <v>0.43749999999999589</v>
      </c>
    </row>
    <row r="86" spans="2:12" x14ac:dyDescent="0.25">
      <c r="B86" s="28" t="s">
        <v>35</v>
      </c>
      <c r="C86" s="30">
        <v>43950</v>
      </c>
      <c r="D86" s="29">
        <v>0.45833333333333331</v>
      </c>
      <c r="E86" s="31">
        <v>0.32291666666666202</v>
      </c>
      <c r="F86" s="50">
        <f t="shared" ca="1" si="8"/>
        <v>0.33333333333333343</v>
      </c>
      <c r="G86" s="51">
        <f t="shared" ca="1" si="9"/>
        <v>0</v>
      </c>
      <c r="H86" s="50">
        <f t="shared" ca="1" si="10"/>
        <v>0.32291666666666202</v>
      </c>
      <c r="I86" s="50">
        <f t="shared" ca="1" si="11"/>
        <v>0.20833333333333343</v>
      </c>
      <c r="J86" s="52">
        <f t="shared" ca="1" si="12"/>
        <v>0.125</v>
      </c>
      <c r="K86" s="30">
        <f t="shared" ca="1" si="13"/>
        <v>43951</v>
      </c>
      <c r="L86" s="32">
        <f t="shared" ca="1" si="14"/>
        <v>0.44791666666666191</v>
      </c>
    </row>
    <row r="87" spans="2:12" x14ac:dyDescent="0.25">
      <c r="B87" s="28" t="s">
        <v>35</v>
      </c>
      <c r="C87" s="30">
        <v>43950</v>
      </c>
      <c r="D87" s="29">
        <v>0.45833333333333331</v>
      </c>
      <c r="E87" s="31">
        <v>0.33333333333332799</v>
      </c>
      <c r="F87" s="50">
        <f t="shared" ca="1" si="8"/>
        <v>0.33333333333333343</v>
      </c>
      <c r="G87" s="51">
        <f t="shared" ca="1" si="9"/>
        <v>0</v>
      </c>
      <c r="H87" s="50">
        <f t="shared" ca="1" si="10"/>
        <v>0.33333333333332799</v>
      </c>
      <c r="I87" s="50">
        <f t="shared" ca="1" si="11"/>
        <v>0.20833333333333343</v>
      </c>
      <c r="J87" s="52">
        <f t="shared" ca="1" si="12"/>
        <v>0.125</v>
      </c>
      <c r="K87" s="30">
        <f t="shared" ca="1" si="13"/>
        <v>43951</v>
      </c>
      <c r="L87" s="32">
        <f t="shared" ca="1" si="14"/>
        <v>0.45833333333332787</v>
      </c>
    </row>
    <row r="88" spans="2:12" x14ac:dyDescent="0.25">
      <c r="B88" s="28" t="s">
        <v>35</v>
      </c>
      <c r="C88" s="30">
        <v>43950</v>
      </c>
      <c r="D88" s="29">
        <v>0.45833333333333331</v>
      </c>
      <c r="E88" s="31">
        <v>0.343749999999994</v>
      </c>
      <c r="F88" s="50">
        <f t="shared" ca="1" si="8"/>
        <v>0.33333333333333343</v>
      </c>
      <c r="G88" s="51">
        <f t="shared" ca="1" si="9"/>
        <v>1</v>
      </c>
      <c r="H88" s="50">
        <f t="shared" ca="1" si="10"/>
        <v>1.04166666666606E-2</v>
      </c>
      <c r="I88" s="50">
        <f t="shared" ca="1" si="11"/>
        <v>0.20833333333333343</v>
      </c>
      <c r="J88" s="52">
        <f t="shared" ca="1" si="12"/>
        <v>0.125</v>
      </c>
      <c r="K88" s="30">
        <f t="shared" ca="1" si="13"/>
        <v>43951</v>
      </c>
      <c r="L88" s="32">
        <f t="shared" ca="1" si="14"/>
        <v>0.46874999999999389</v>
      </c>
    </row>
    <row r="89" spans="2:12" x14ac:dyDescent="0.25">
      <c r="B89" s="28" t="s">
        <v>35</v>
      </c>
      <c r="C89" s="30">
        <v>43950</v>
      </c>
      <c r="D89" s="29">
        <v>0.45833333333333331</v>
      </c>
      <c r="E89" s="31">
        <v>0.35416666666665297</v>
      </c>
      <c r="F89" s="50">
        <f t="shared" ca="1" si="8"/>
        <v>0.33333333333333343</v>
      </c>
      <c r="G89" s="51">
        <f t="shared" ca="1" si="9"/>
        <v>1</v>
      </c>
      <c r="H89" s="50">
        <f t="shared" ca="1" si="10"/>
        <v>2.0833333333319572E-2</v>
      </c>
      <c r="I89" s="50">
        <f t="shared" ca="1" si="11"/>
        <v>0.20833333333333343</v>
      </c>
      <c r="J89" s="52">
        <f t="shared" ca="1" si="12"/>
        <v>0.125</v>
      </c>
      <c r="K89" s="30">
        <f t="shared" ca="1" si="13"/>
        <v>43951</v>
      </c>
      <c r="L89" s="32">
        <f t="shared" ca="1" si="14"/>
        <v>0.47916666666665286</v>
      </c>
    </row>
    <row r="90" spans="2:12" x14ac:dyDescent="0.25">
      <c r="B90" s="28" t="s">
        <v>35</v>
      </c>
      <c r="C90" s="30">
        <v>43950</v>
      </c>
      <c r="D90" s="29">
        <v>0.45833333333333331</v>
      </c>
      <c r="E90" s="31">
        <v>0.36458333333331799</v>
      </c>
      <c r="F90" s="50">
        <f t="shared" ca="1" si="8"/>
        <v>0.33333333333333343</v>
      </c>
      <c r="G90" s="51">
        <f t="shared" ca="1" si="9"/>
        <v>1</v>
      </c>
      <c r="H90" s="50">
        <f t="shared" ca="1" si="10"/>
        <v>3.124999999998454E-2</v>
      </c>
      <c r="I90" s="50">
        <f t="shared" ca="1" si="11"/>
        <v>0.20833333333333343</v>
      </c>
      <c r="J90" s="52">
        <f t="shared" ca="1" si="12"/>
        <v>0.125</v>
      </c>
      <c r="K90" s="30">
        <f t="shared" ca="1" si="13"/>
        <v>43951</v>
      </c>
      <c r="L90" s="32">
        <f t="shared" ca="1" si="14"/>
        <v>0.48958333333331783</v>
      </c>
    </row>
    <row r="91" spans="2:12" x14ac:dyDescent="0.25">
      <c r="B91" s="28" t="s">
        <v>35</v>
      </c>
      <c r="C91" s="30">
        <v>43950</v>
      </c>
      <c r="D91" s="29">
        <v>0.45833333333333331</v>
      </c>
      <c r="E91" s="31">
        <v>0.37499999999998301</v>
      </c>
      <c r="F91" s="50">
        <f t="shared" ca="1" si="8"/>
        <v>0.33333333333333343</v>
      </c>
      <c r="G91" s="51">
        <f t="shared" ca="1" si="9"/>
        <v>1</v>
      </c>
      <c r="H91" s="50">
        <f t="shared" ca="1" si="10"/>
        <v>4.1666666666649581E-2</v>
      </c>
      <c r="I91" s="50">
        <f t="shared" ca="1" si="11"/>
        <v>0.20833333333333343</v>
      </c>
      <c r="J91" s="52">
        <f t="shared" ca="1" si="12"/>
        <v>0.125</v>
      </c>
      <c r="K91" s="30">
        <f t="shared" ca="1" si="13"/>
        <v>43951</v>
      </c>
      <c r="L91" s="32">
        <f t="shared" ca="1" si="14"/>
        <v>0.4999999999999829</v>
      </c>
    </row>
    <row r="92" spans="2:12" x14ac:dyDescent="0.25">
      <c r="B92" s="28" t="s">
        <v>35</v>
      </c>
      <c r="C92" s="30">
        <v>43950</v>
      </c>
      <c r="D92" s="29">
        <v>0.45833333333333331</v>
      </c>
      <c r="E92" s="31">
        <v>0.38541666666664798</v>
      </c>
      <c r="F92" s="50">
        <f t="shared" ca="1" si="8"/>
        <v>0.33333333333333343</v>
      </c>
      <c r="G92" s="51">
        <f t="shared" ca="1" si="9"/>
        <v>1</v>
      </c>
      <c r="H92" s="50">
        <f t="shared" ca="1" si="10"/>
        <v>5.2083333333314545E-2</v>
      </c>
      <c r="I92" s="50">
        <f t="shared" ca="1" si="11"/>
        <v>0.20833333333333343</v>
      </c>
      <c r="J92" s="52">
        <f t="shared" ca="1" si="12"/>
        <v>0.125</v>
      </c>
      <c r="K92" s="30">
        <f t="shared" ca="1" si="13"/>
        <v>43951</v>
      </c>
      <c r="L92" s="32">
        <f t="shared" ca="1" si="14"/>
        <v>0.5520833333333145</v>
      </c>
    </row>
    <row r="93" spans="2:12" x14ac:dyDescent="0.25">
      <c r="B93" s="28" t="s">
        <v>35</v>
      </c>
      <c r="C93" s="30">
        <v>43950</v>
      </c>
      <c r="D93" s="29">
        <v>0.45833333333333331</v>
      </c>
      <c r="E93" s="31">
        <v>0.395833333333313</v>
      </c>
      <c r="F93" s="50">
        <f t="shared" ca="1" si="8"/>
        <v>0.33333333333333343</v>
      </c>
      <c r="G93" s="51">
        <f t="shared" ca="1" si="9"/>
        <v>1</v>
      </c>
      <c r="H93" s="50">
        <f t="shared" ca="1" si="10"/>
        <v>6.2499999999979586E-2</v>
      </c>
      <c r="I93" s="50">
        <f t="shared" ca="1" si="11"/>
        <v>0.20833333333333343</v>
      </c>
      <c r="J93" s="52">
        <f t="shared" ca="1" si="12"/>
        <v>0.125</v>
      </c>
      <c r="K93" s="30">
        <f t="shared" ca="1" si="13"/>
        <v>43951</v>
      </c>
      <c r="L93" s="32">
        <f t="shared" ca="1" si="14"/>
        <v>0.56249999999997957</v>
      </c>
    </row>
    <row r="94" spans="2:12" x14ac:dyDescent="0.25">
      <c r="B94" s="28" t="s">
        <v>35</v>
      </c>
      <c r="C94" s="30">
        <v>43950</v>
      </c>
      <c r="D94" s="29">
        <v>0.45833333333333331</v>
      </c>
      <c r="E94" s="31">
        <v>0.40624999999997802</v>
      </c>
      <c r="F94" s="50">
        <f t="shared" ca="1" si="8"/>
        <v>0.33333333333333343</v>
      </c>
      <c r="G94" s="51">
        <f t="shared" ca="1" si="9"/>
        <v>1</v>
      </c>
      <c r="H94" s="50">
        <f t="shared" ca="1" si="10"/>
        <v>7.291666666664455E-2</v>
      </c>
      <c r="I94" s="50">
        <f t="shared" ca="1" si="11"/>
        <v>0.20833333333333343</v>
      </c>
      <c r="J94" s="52">
        <f t="shared" ca="1" si="12"/>
        <v>0.125</v>
      </c>
      <c r="K94" s="30">
        <f t="shared" ca="1" si="13"/>
        <v>43951</v>
      </c>
      <c r="L94" s="32">
        <f t="shared" ca="1" si="14"/>
        <v>0.57291666666664454</v>
      </c>
    </row>
    <row r="95" spans="2:12" x14ac:dyDescent="0.25">
      <c r="B95" s="28" t="s">
        <v>35</v>
      </c>
      <c r="C95" s="30">
        <v>43950</v>
      </c>
      <c r="D95" s="29">
        <v>0.45833333333333331</v>
      </c>
      <c r="E95" s="31">
        <v>0.41666666666664298</v>
      </c>
      <c r="F95" s="50">
        <f t="shared" ca="1" si="8"/>
        <v>0.33333333333333343</v>
      </c>
      <c r="G95" s="51">
        <f t="shared" ca="1" si="9"/>
        <v>1</v>
      </c>
      <c r="H95" s="50">
        <f t="shared" ca="1" si="10"/>
        <v>8.3333333333309528E-2</v>
      </c>
      <c r="I95" s="50">
        <f t="shared" ca="1" si="11"/>
        <v>0.20833333333333343</v>
      </c>
      <c r="J95" s="52">
        <f t="shared" ca="1" si="12"/>
        <v>0.125</v>
      </c>
      <c r="K95" s="30">
        <f t="shared" ca="1" si="13"/>
        <v>43951</v>
      </c>
      <c r="L95" s="32">
        <f t="shared" ca="1" si="14"/>
        <v>0.5833333333333095</v>
      </c>
    </row>
    <row r="96" spans="2:12" x14ac:dyDescent="0.25">
      <c r="B96" s="28" t="s">
        <v>35</v>
      </c>
      <c r="C96" s="30">
        <v>43950</v>
      </c>
      <c r="D96" s="29">
        <v>0.45833333333333331</v>
      </c>
      <c r="E96" s="31">
        <v>0.427083333333308</v>
      </c>
      <c r="F96" s="50">
        <f t="shared" ca="1" si="8"/>
        <v>0.33333333333333343</v>
      </c>
      <c r="G96" s="51">
        <f t="shared" ca="1" si="9"/>
        <v>1</v>
      </c>
      <c r="H96" s="50">
        <f t="shared" ca="1" si="10"/>
        <v>9.3749999999974562E-2</v>
      </c>
      <c r="I96" s="50">
        <f t="shared" ca="1" si="11"/>
        <v>0.20833333333333343</v>
      </c>
      <c r="J96" s="52">
        <f t="shared" ca="1" si="12"/>
        <v>0.125</v>
      </c>
      <c r="K96" s="30">
        <f t="shared" ca="1" si="13"/>
        <v>43951</v>
      </c>
      <c r="L96" s="32">
        <f t="shared" ca="1" si="14"/>
        <v>0.59374999999997446</v>
      </c>
    </row>
    <row r="97" spans="2:12" x14ac:dyDescent="0.25">
      <c r="B97" s="28" t="s">
        <v>35</v>
      </c>
      <c r="C97" s="30">
        <v>43950</v>
      </c>
      <c r="D97" s="29">
        <v>0.45833333333333331</v>
      </c>
      <c r="E97" s="31">
        <v>0.43749999999997302</v>
      </c>
      <c r="F97" s="50">
        <f t="shared" ca="1" si="8"/>
        <v>0.33333333333333343</v>
      </c>
      <c r="G97" s="51">
        <f t="shared" ca="1" si="9"/>
        <v>1</v>
      </c>
      <c r="H97" s="50">
        <f t="shared" ca="1" si="10"/>
        <v>0.10416666666663961</v>
      </c>
      <c r="I97" s="50">
        <f t="shared" ca="1" si="11"/>
        <v>0.20833333333333343</v>
      </c>
      <c r="J97" s="52">
        <f t="shared" ca="1" si="12"/>
        <v>0.125</v>
      </c>
      <c r="K97" s="30">
        <f t="shared" ca="1" si="13"/>
        <v>43951</v>
      </c>
      <c r="L97" s="32">
        <f t="shared" ca="1" si="14"/>
        <v>0.60416666666663954</v>
      </c>
    </row>
    <row r="98" spans="2:12" x14ac:dyDescent="0.25">
      <c r="B98" s="28" t="s">
        <v>35</v>
      </c>
      <c r="C98" s="30">
        <v>43950</v>
      </c>
      <c r="D98" s="29">
        <v>0.45833333333333331</v>
      </c>
      <c r="E98" s="31">
        <v>0.44791666666663799</v>
      </c>
      <c r="F98" s="50">
        <f t="shared" ca="1" si="8"/>
        <v>0.33333333333333343</v>
      </c>
      <c r="G98" s="51">
        <f t="shared" ca="1" si="9"/>
        <v>1</v>
      </c>
      <c r="H98" s="50">
        <f t="shared" ca="1" si="10"/>
        <v>0.11458333333330457</v>
      </c>
      <c r="I98" s="50">
        <f t="shared" ca="1" si="11"/>
        <v>0.20833333333333343</v>
      </c>
      <c r="J98" s="52">
        <f t="shared" ca="1" si="12"/>
        <v>0.125</v>
      </c>
      <c r="K98" s="30">
        <f t="shared" ca="1" si="13"/>
        <v>43951</v>
      </c>
      <c r="L98" s="32">
        <f t="shared" ca="1" si="14"/>
        <v>0.6145833333333045</v>
      </c>
    </row>
    <row r="99" spans="2:12" x14ac:dyDescent="0.25">
      <c r="B99" s="28" t="s">
        <v>35</v>
      </c>
      <c r="C99" s="30">
        <v>43950</v>
      </c>
      <c r="D99" s="29">
        <v>0.45833333333333331</v>
      </c>
      <c r="E99" s="31">
        <v>0.45833333333330301</v>
      </c>
      <c r="F99" s="50">
        <f t="shared" ca="1" si="8"/>
        <v>0.33333333333333343</v>
      </c>
      <c r="G99" s="51">
        <f t="shared" ca="1" si="9"/>
        <v>1</v>
      </c>
      <c r="H99" s="50">
        <f t="shared" ca="1" si="10"/>
        <v>0.12499999999996961</v>
      </c>
      <c r="I99" s="50">
        <f t="shared" ca="1" si="11"/>
        <v>0.20833333333333343</v>
      </c>
      <c r="J99" s="52">
        <f t="shared" ca="1" si="12"/>
        <v>0.125</v>
      </c>
      <c r="K99" s="30">
        <f t="shared" ca="1" si="13"/>
        <v>43951</v>
      </c>
      <c r="L99" s="32">
        <f t="shared" ca="1" si="14"/>
        <v>0.62499999999996958</v>
      </c>
    </row>
    <row r="100" spans="2:12" x14ac:dyDescent="0.25">
      <c r="B100" s="28" t="s">
        <v>35</v>
      </c>
      <c r="C100" s="30">
        <v>43950</v>
      </c>
      <c r="D100" s="29">
        <v>0.45833333333333331</v>
      </c>
      <c r="E100" s="31">
        <v>0.46874999999996803</v>
      </c>
      <c r="F100" s="50">
        <f t="shared" ca="1" si="8"/>
        <v>0.33333333333333343</v>
      </c>
      <c r="G100" s="51">
        <f t="shared" ca="1" si="9"/>
        <v>1</v>
      </c>
      <c r="H100" s="50">
        <f t="shared" ca="1" si="10"/>
        <v>0.13541666666663457</v>
      </c>
      <c r="I100" s="50">
        <f t="shared" ca="1" si="11"/>
        <v>0.20833333333333343</v>
      </c>
      <c r="J100" s="52">
        <f t="shared" ca="1" si="12"/>
        <v>0.125</v>
      </c>
      <c r="K100" s="30">
        <f t="shared" ca="1" si="13"/>
        <v>43951</v>
      </c>
      <c r="L100" s="32">
        <f t="shared" ca="1" si="14"/>
        <v>0.63541666666663454</v>
      </c>
    </row>
    <row r="101" spans="2:12" x14ac:dyDescent="0.25">
      <c r="B101" s="28" t="s">
        <v>35</v>
      </c>
      <c r="C101" s="30">
        <v>43950</v>
      </c>
      <c r="D101" s="29">
        <v>0.45833333333333331</v>
      </c>
      <c r="E101" s="31">
        <v>0.47916666666663299</v>
      </c>
      <c r="F101" s="50">
        <f t="shared" ca="1" si="8"/>
        <v>0.33333333333333343</v>
      </c>
      <c r="G101" s="51">
        <f t="shared" ca="1" si="9"/>
        <v>1</v>
      </c>
      <c r="H101" s="50">
        <f t="shared" ca="1" si="10"/>
        <v>0.14583333333329954</v>
      </c>
      <c r="I101" s="50">
        <f t="shared" ca="1" si="11"/>
        <v>0.20833333333333343</v>
      </c>
      <c r="J101" s="52">
        <f t="shared" ca="1" si="12"/>
        <v>0.125</v>
      </c>
      <c r="K101" s="30">
        <f t="shared" ca="1" si="13"/>
        <v>43951</v>
      </c>
      <c r="L101" s="32">
        <f t="shared" ca="1" si="14"/>
        <v>0.64583333333329951</v>
      </c>
    </row>
    <row r="102" spans="2:12" x14ac:dyDescent="0.25">
      <c r="B102" s="28" t="s">
        <v>35</v>
      </c>
      <c r="C102" s="30">
        <v>43950</v>
      </c>
      <c r="D102" s="29">
        <v>0.45833333333333331</v>
      </c>
      <c r="E102" s="31">
        <v>0.48958333333329801</v>
      </c>
      <c r="F102" s="50">
        <f t="shared" ca="1" si="8"/>
        <v>0.33333333333333343</v>
      </c>
      <c r="G102" s="51">
        <f t="shared" ca="1" si="9"/>
        <v>1</v>
      </c>
      <c r="H102" s="50">
        <f t="shared" ca="1" si="10"/>
        <v>0.15624999999996458</v>
      </c>
      <c r="I102" s="50">
        <f t="shared" ca="1" si="11"/>
        <v>0.20833333333333343</v>
      </c>
      <c r="J102" s="52">
        <f t="shared" ca="1" si="12"/>
        <v>0.125</v>
      </c>
      <c r="K102" s="30">
        <f t="shared" ca="1" si="13"/>
        <v>43951</v>
      </c>
      <c r="L102" s="32">
        <f t="shared" ca="1" si="14"/>
        <v>0.65624999999996447</v>
      </c>
    </row>
    <row r="103" spans="2:12" x14ac:dyDescent="0.25">
      <c r="B103" s="28" t="s">
        <v>35</v>
      </c>
      <c r="C103" s="30">
        <v>43950</v>
      </c>
      <c r="D103" s="29">
        <v>0.45833333333333331</v>
      </c>
      <c r="E103" s="31">
        <v>0.49999999999996297</v>
      </c>
      <c r="F103" s="50">
        <f t="shared" ca="1" si="8"/>
        <v>0.33333333333333343</v>
      </c>
      <c r="G103" s="51">
        <f t="shared" ca="1" si="9"/>
        <v>1</v>
      </c>
      <c r="H103" s="50">
        <f t="shared" ca="1" si="10"/>
        <v>0.16666666666662955</v>
      </c>
      <c r="I103" s="50">
        <f t="shared" ca="1" si="11"/>
        <v>0.20833333333333343</v>
      </c>
      <c r="J103" s="52">
        <f t="shared" ca="1" si="12"/>
        <v>0.125</v>
      </c>
      <c r="K103" s="30">
        <f t="shared" ca="1" si="13"/>
        <v>43951</v>
      </c>
      <c r="L103" s="32">
        <f t="shared" ca="1" si="14"/>
        <v>0.66666666666662944</v>
      </c>
    </row>
    <row r="104" spans="2:12" x14ac:dyDescent="0.25">
      <c r="B104" s="28" t="s">
        <v>35</v>
      </c>
      <c r="C104" s="30">
        <v>43950</v>
      </c>
      <c r="D104" s="29">
        <v>0.45833333333333331</v>
      </c>
      <c r="E104" s="31">
        <v>0.51041666666662799</v>
      </c>
      <c r="F104" s="50">
        <f t="shared" ca="1" si="8"/>
        <v>0.33333333333333343</v>
      </c>
      <c r="G104" s="51">
        <f t="shared" ca="1" si="9"/>
        <v>1</v>
      </c>
      <c r="H104" s="50">
        <f t="shared" ca="1" si="10"/>
        <v>0.1770833333332946</v>
      </c>
      <c r="I104" s="50">
        <f t="shared" ca="1" si="11"/>
        <v>0.20833333333333343</v>
      </c>
      <c r="J104" s="52">
        <f t="shared" ca="1" si="12"/>
        <v>0.125</v>
      </c>
      <c r="K104" s="30">
        <f t="shared" ca="1" si="13"/>
        <v>43951</v>
      </c>
      <c r="L104" s="32">
        <f t="shared" ca="1" si="14"/>
        <v>0.67708333333329462</v>
      </c>
    </row>
    <row r="105" spans="2:12" x14ac:dyDescent="0.25">
      <c r="B105" s="28" t="s">
        <v>35</v>
      </c>
      <c r="C105" s="30">
        <v>43950</v>
      </c>
      <c r="D105" s="29">
        <v>0.45833333333333331</v>
      </c>
      <c r="E105" s="31">
        <v>0.52083333333329296</v>
      </c>
      <c r="F105" s="50">
        <f t="shared" ca="1" si="8"/>
        <v>0.33333333333333343</v>
      </c>
      <c r="G105" s="51">
        <f t="shared" ca="1" si="9"/>
        <v>1</v>
      </c>
      <c r="H105" s="50">
        <f t="shared" ca="1" si="10"/>
        <v>0.18749999999995956</v>
      </c>
      <c r="I105" s="50">
        <f t="shared" ca="1" si="11"/>
        <v>0.20833333333333343</v>
      </c>
      <c r="J105" s="52">
        <f t="shared" ca="1" si="12"/>
        <v>0.125</v>
      </c>
      <c r="K105" s="30">
        <f t="shared" ca="1" si="13"/>
        <v>43951</v>
      </c>
      <c r="L105" s="32">
        <f t="shared" ca="1" si="14"/>
        <v>0.68749999999995959</v>
      </c>
    </row>
    <row r="106" spans="2:12" x14ac:dyDescent="0.25">
      <c r="B106" s="28" t="s">
        <v>35</v>
      </c>
      <c r="C106" s="30">
        <v>43950</v>
      </c>
      <c r="D106" s="29">
        <v>0.45833333333333331</v>
      </c>
      <c r="E106" s="31">
        <v>0.53124999999995803</v>
      </c>
      <c r="F106" s="50">
        <f t="shared" ca="1" si="8"/>
        <v>0.33333333333333343</v>
      </c>
      <c r="G106" s="51">
        <f t="shared" ca="1" si="9"/>
        <v>1</v>
      </c>
      <c r="H106" s="50">
        <f t="shared" ca="1" si="10"/>
        <v>0.19791666666662461</v>
      </c>
      <c r="I106" s="50">
        <f t="shared" ca="1" si="11"/>
        <v>0.20833333333333343</v>
      </c>
      <c r="J106" s="52">
        <f t="shared" ca="1" si="12"/>
        <v>0.125</v>
      </c>
      <c r="K106" s="30">
        <f t="shared" ca="1" si="13"/>
        <v>43951</v>
      </c>
      <c r="L106" s="32">
        <f t="shared" ca="1" si="14"/>
        <v>0.69791666666662455</v>
      </c>
    </row>
    <row r="107" spans="2:12" x14ac:dyDescent="0.25">
      <c r="B107" s="28" t="s">
        <v>35</v>
      </c>
      <c r="C107" s="30">
        <v>43950</v>
      </c>
      <c r="D107" s="29">
        <v>0.45833333333333331</v>
      </c>
      <c r="E107" s="31">
        <v>0.541666666666624</v>
      </c>
      <c r="F107" s="50">
        <f t="shared" ca="1" si="8"/>
        <v>0.33333333333333343</v>
      </c>
      <c r="G107" s="51">
        <f t="shared" ca="1" si="9"/>
        <v>1</v>
      </c>
      <c r="H107" s="50">
        <f t="shared" ca="1" si="10"/>
        <v>0.20833333333329054</v>
      </c>
      <c r="I107" s="50">
        <f t="shared" ca="1" si="11"/>
        <v>0.20833333333333343</v>
      </c>
      <c r="J107" s="52">
        <f t="shared" ca="1" si="12"/>
        <v>0.125</v>
      </c>
      <c r="K107" s="30">
        <f t="shared" ca="1" si="13"/>
        <v>43951</v>
      </c>
      <c r="L107" s="32">
        <f t="shared" ca="1" si="14"/>
        <v>0.7083333333332904</v>
      </c>
    </row>
    <row r="108" spans="2:12" x14ac:dyDescent="0.25">
      <c r="B108" s="28" t="s">
        <v>35</v>
      </c>
      <c r="C108" s="30">
        <v>43950</v>
      </c>
      <c r="D108" s="29">
        <v>0.45833333333333331</v>
      </c>
      <c r="E108" s="31">
        <v>0.55208333333328896</v>
      </c>
      <c r="F108" s="50">
        <f t="shared" ca="1" si="8"/>
        <v>0.33333333333333343</v>
      </c>
      <c r="G108" s="51">
        <f t="shared" ca="1" si="9"/>
        <v>1</v>
      </c>
      <c r="H108" s="50">
        <f t="shared" ca="1" si="10"/>
        <v>0.21874999999995551</v>
      </c>
      <c r="I108" s="50">
        <f t="shared" ca="1" si="11"/>
        <v>0.20833333333333343</v>
      </c>
      <c r="J108" s="52">
        <f t="shared" ca="1" si="12"/>
        <v>0.125</v>
      </c>
      <c r="K108" s="30">
        <f t="shared" ca="1" si="13"/>
        <v>43955</v>
      </c>
      <c r="L108" s="32">
        <f t="shared" ca="1" si="14"/>
        <v>0.34374999999995537</v>
      </c>
    </row>
    <row r="109" spans="2:12" x14ac:dyDescent="0.25">
      <c r="B109" s="28" t="s">
        <v>35</v>
      </c>
      <c r="C109" s="30">
        <v>43950</v>
      </c>
      <c r="D109" s="29">
        <v>0.45833333333333331</v>
      </c>
      <c r="E109" s="31">
        <v>0.56249999999995404</v>
      </c>
      <c r="F109" s="50">
        <f t="shared" ca="1" si="8"/>
        <v>0.33333333333333343</v>
      </c>
      <c r="G109" s="51">
        <f t="shared" ca="1" si="9"/>
        <v>1</v>
      </c>
      <c r="H109" s="50">
        <f t="shared" ca="1" si="10"/>
        <v>0.22916666666662061</v>
      </c>
      <c r="I109" s="50">
        <f t="shared" ca="1" si="11"/>
        <v>0.20833333333333343</v>
      </c>
      <c r="J109" s="52">
        <f t="shared" ca="1" si="12"/>
        <v>0.125</v>
      </c>
      <c r="K109" s="30">
        <f t="shared" ca="1" si="13"/>
        <v>43955</v>
      </c>
      <c r="L109" s="32">
        <f t="shared" ca="1" si="14"/>
        <v>0.3541666666666205</v>
      </c>
    </row>
    <row r="110" spans="2:12" x14ac:dyDescent="0.25">
      <c r="B110" s="28" t="s">
        <v>35</v>
      </c>
      <c r="C110" s="30">
        <v>43950</v>
      </c>
      <c r="D110" s="29">
        <v>0.45833333333333331</v>
      </c>
      <c r="E110" s="31">
        <v>0.572916666666619</v>
      </c>
      <c r="F110" s="50">
        <f t="shared" ca="1" si="8"/>
        <v>0.33333333333333343</v>
      </c>
      <c r="G110" s="51">
        <f t="shared" ca="1" si="9"/>
        <v>1</v>
      </c>
      <c r="H110" s="50">
        <f t="shared" ca="1" si="10"/>
        <v>0.23958333333328558</v>
      </c>
      <c r="I110" s="50">
        <f t="shared" ca="1" si="11"/>
        <v>0.20833333333333343</v>
      </c>
      <c r="J110" s="52">
        <f t="shared" ca="1" si="12"/>
        <v>0.125</v>
      </c>
      <c r="K110" s="30">
        <f t="shared" ca="1" si="13"/>
        <v>43955</v>
      </c>
      <c r="L110" s="32">
        <f t="shared" ca="1" si="14"/>
        <v>0.36458333333328546</v>
      </c>
    </row>
    <row r="111" spans="2:12" x14ac:dyDescent="0.25">
      <c r="B111" s="28" t="s">
        <v>35</v>
      </c>
      <c r="C111" s="30">
        <v>43950</v>
      </c>
      <c r="D111" s="29">
        <v>0.45833333333333331</v>
      </c>
      <c r="E111" s="31">
        <v>0.58333333333328397</v>
      </c>
      <c r="F111" s="50">
        <f t="shared" ca="1" si="8"/>
        <v>0.33333333333333343</v>
      </c>
      <c r="G111" s="51">
        <f t="shared" ca="1" si="9"/>
        <v>1</v>
      </c>
      <c r="H111" s="50">
        <f t="shared" ca="1" si="10"/>
        <v>0.24999999999995054</v>
      </c>
      <c r="I111" s="50">
        <f t="shared" ca="1" si="11"/>
        <v>0.20833333333333343</v>
      </c>
      <c r="J111" s="52">
        <f t="shared" ca="1" si="12"/>
        <v>0.125</v>
      </c>
      <c r="K111" s="30">
        <f t="shared" ca="1" si="13"/>
        <v>43955</v>
      </c>
      <c r="L111" s="32">
        <f t="shared" ca="1" si="14"/>
        <v>0.37499999999995043</v>
      </c>
    </row>
    <row r="112" spans="2:12" x14ac:dyDescent="0.25">
      <c r="B112" s="28" t="s">
        <v>35</v>
      </c>
      <c r="C112" s="30">
        <v>43950</v>
      </c>
      <c r="D112" s="29">
        <v>0.45833333333333331</v>
      </c>
      <c r="E112" s="31">
        <v>0.59374999999994904</v>
      </c>
      <c r="F112" s="50">
        <f t="shared" ca="1" si="8"/>
        <v>0.33333333333333343</v>
      </c>
      <c r="G112" s="51">
        <f t="shared" ca="1" si="9"/>
        <v>1</v>
      </c>
      <c r="H112" s="50">
        <f t="shared" ca="1" si="10"/>
        <v>0.26041666666661561</v>
      </c>
      <c r="I112" s="50">
        <f t="shared" ca="1" si="11"/>
        <v>0.20833333333333343</v>
      </c>
      <c r="J112" s="52">
        <f t="shared" ca="1" si="12"/>
        <v>0.125</v>
      </c>
      <c r="K112" s="30">
        <f t="shared" ca="1" si="13"/>
        <v>43955</v>
      </c>
      <c r="L112" s="32">
        <f t="shared" ca="1" si="14"/>
        <v>0.3854166666666155</v>
      </c>
    </row>
    <row r="113" spans="2:12" x14ac:dyDescent="0.25">
      <c r="B113" s="28" t="s">
        <v>35</v>
      </c>
      <c r="C113" s="30">
        <v>43950</v>
      </c>
      <c r="D113" s="29">
        <v>0.45833333333333331</v>
      </c>
      <c r="E113" s="31">
        <v>0.60416666666661401</v>
      </c>
      <c r="F113" s="50">
        <f t="shared" ca="1" si="8"/>
        <v>0.33333333333333343</v>
      </c>
      <c r="G113" s="51">
        <f t="shared" ca="1" si="9"/>
        <v>1</v>
      </c>
      <c r="H113" s="50">
        <f t="shared" ca="1" si="10"/>
        <v>0.27083333333328058</v>
      </c>
      <c r="I113" s="50">
        <f t="shared" ca="1" si="11"/>
        <v>0.20833333333333343</v>
      </c>
      <c r="J113" s="52">
        <f t="shared" ca="1" si="12"/>
        <v>0.125</v>
      </c>
      <c r="K113" s="30">
        <f t="shared" ca="1" si="13"/>
        <v>43955</v>
      </c>
      <c r="L113" s="32">
        <f t="shared" ca="1" si="14"/>
        <v>0.39583333333328047</v>
      </c>
    </row>
    <row r="114" spans="2:12" x14ac:dyDescent="0.25">
      <c r="B114" s="28" t="s">
        <v>35</v>
      </c>
      <c r="C114" s="30">
        <v>43950</v>
      </c>
      <c r="D114" s="29">
        <v>0.45833333333333331</v>
      </c>
      <c r="E114" s="31">
        <v>0.61458333333327897</v>
      </c>
      <c r="F114" s="50">
        <f t="shared" ca="1" si="8"/>
        <v>0.33333333333333343</v>
      </c>
      <c r="G114" s="51">
        <f t="shared" ca="1" si="9"/>
        <v>1</v>
      </c>
      <c r="H114" s="50">
        <f t="shared" ca="1" si="10"/>
        <v>0.28124999999994554</v>
      </c>
      <c r="I114" s="50">
        <f t="shared" ca="1" si="11"/>
        <v>0.20833333333333343</v>
      </c>
      <c r="J114" s="52">
        <f t="shared" ca="1" si="12"/>
        <v>0.125</v>
      </c>
      <c r="K114" s="30">
        <f t="shared" ca="1" si="13"/>
        <v>43955</v>
      </c>
      <c r="L114" s="32">
        <f t="shared" ca="1" si="14"/>
        <v>0.40624999999994543</v>
      </c>
    </row>
    <row r="115" spans="2:12" x14ac:dyDescent="0.25">
      <c r="B115" s="28" t="s">
        <v>35</v>
      </c>
      <c r="C115" s="30">
        <v>43950</v>
      </c>
      <c r="D115" s="29">
        <v>0.45833333333333331</v>
      </c>
      <c r="E115" s="31">
        <v>0.62499999999994404</v>
      </c>
      <c r="F115" s="50">
        <f t="shared" ca="1" si="8"/>
        <v>0.33333333333333343</v>
      </c>
      <c r="G115" s="51">
        <f t="shared" ca="1" si="9"/>
        <v>1</v>
      </c>
      <c r="H115" s="50">
        <f t="shared" ca="1" si="10"/>
        <v>0.29166666666661062</v>
      </c>
      <c r="I115" s="50">
        <f t="shared" ca="1" si="11"/>
        <v>0.20833333333333343</v>
      </c>
      <c r="J115" s="52">
        <f t="shared" ca="1" si="12"/>
        <v>0.125</v>
      </c>
      <c r="K115" s="30">
        <f t="shared" ca="1" si="13"/>
        <v>43955</v>
      </c>
      <c r="L115" s="32">
        <f t="shared" ca="1" si="14"/>
        <v>0.41666666666661051</v>
      </c>
    </row>
    <row r="116" spans="2:12" x14ac:dyDescent="0.25">
      <c r="B116" s="28" t="s">
        <v>35</v>
      </c>
      <c r="C116" s="30">
        <v>43950</v>
      </c>
      <c r="D116" s="29">
        <v>0.45833333333333331</v>
      </c>
      <c r="E116" s="31">
        <v>0.63541666666660901</v>
      </c>
      <c r="F116" s="50">
        <f t="shared" ca="1" si="8"/>
        <v>0.33333333333333343</v>
      </c>
      <c r="G116" s="51">
        <f t="shared" ca="1" si="9"/>
        <v>1</v>
      </c>
      <c r="H116" s="50">
        <f t="shared" ca="1" si="10"/>
        <v>0.30208333333327564</v>
      </c>
      <c r="I116" s="50">
        <f t="shared" ca="1" si="11"/>
        <v>0.20833333333333343</v>
      </c>
      <c r="J116" s="52">
        <f t="shared" ca="1" si="12"/>
        <v>0.125</v>
      </c>
      <c r="K116" s="30">
        <f t="shared" ca="1" si="13"/>
        <v>43955</v>
      </c>
      <c r="L116" s="32">
        <f t="shared" ca="1" si="14"/>
        <v>0.42708333333327553</v>
      </c>
    </row>
    <row r="117" spans="2:12" x14ac:dyDescent="0.25">
      <c r="B117" s="28" t="s">
        <v>35</v>
      </c>
      <c r="C117" s="30">
        <v>43950</v>
      </c>
      <c r="D117" s="29">
        <v>0.45833333333333331</v>
      </c>
      <c r="E117" s="31">
        <v>0.64583333333327397</v>
      </c>
      <c r="F117" s="50">
        <f t="shared" ca="1" si="8"/>
        <v>0.33333333333333343</v>
      </c>
      <c r="G117" s="51">
        <f t="shared" ca="1" si="9"/>
        <v>1</v>
      </c>
      <c r="H117" s="50">
        <f t="shared" ca="1" si="10"/>
        <v>0.3124999999999406</v>
      </c>
      <c r="I117" s="50">
        <f t="shared" ca="1" si="11"/>
        <v>0.20833333333333343</v>
      </c>
      <c r="J117" s="52">
        <f t="shared" ca="1" si="12"/>
        <v>0.125</v>
      </c>
      <c r="K117" s="30">
        <f t="shared" ca="1" si="13"/>
        <v>43955</v>
      </c>
      <c r="L117" s="32">
        <f t="shared" ca="1" si="14"/>
        <v>0.43749999999994049</v>
      </c>
    </row>
    <row r="118" spans="2:12" x14ac:dyDescent="0.25">
      <c r="B118" s="28" t="s">
        <v>35</v>
      </c>
      <c r="C118" s="30">
        <v>43950</v>
      </c>
      <c r="D118" s="29">
        <v>0.45833333333333331</v>
      </c>
      <c r="E118" s="31">
        <v>0.65624999999993905</v>
      </c>
      <c r="F118" s="50">
        <f t="shared" ca="1" si="8"/>
        <v>0.33333333333333343</v>
      </c>
      <c r="G118" s="51">
        <f t="shared" ca="1" si="9"/>
        <v>1</v>
      </c>
      <c r="H118" s="50">
        <f t="shared" ca="1" si="10"/>
        <v>0.32291666666660562</v>
      </c>
      <c r="I118" s="50">
        <f t="shared" ca="1" si="11"/>
        <v>0.20833333333333343</v>
      </c>
      <c r="J118" s="52">
        <f t="shared" ca="1" si="12"/>
        <v>0.125</v>
      </c>
      <c r="K118" s="30">
        <f t="shared" ca="1" si="13"/>
        <v>43955</v>
      </c>
      <c r="L118" s="32">
        <f t="shared" ca="1" si="14"/>
        <v>0.44791666666660551</v>
      </c>
    </row>
    <row r="119" spans="2:12" x14ac:dyDescent="0.25">
      <c r="B119" s="28" t="s">
        <v>35</v>
      </c>
      <c r="C119" s="30">
        <v>43950</v>
      </c>
      <c r="D119" s="29">
        <v>0.45833333333333331</v>
      </c>
      <c r="E119" s="31">
        <v>0.66666666666660401</v>
      </c>
      <c r="F119" s="50">
        <f t="shared" ca="1" si="8"/>
        <v>0.33333333333333343</v>
      </c>
      <c r="G119" s="51">
        <f t="shared" ca="1" si="9"/>
        <v>1</v>
      </c>
      <c r="H119" s="50">
        <f t="shared" ca="1" si="10"/>
        <v>0.33333333333327059</v>
      </c>
      <c r="I119" s="50">
        <f t="shared" ca="1" si="11"/>
        <v>0.20833333333333343</v>
      </c>
      <c r="J119" s="52">
        <f t="shared" ca="1" si="12"/>
        <v>0.125</v>
      </c>
      <c r="K119" s="30">
        <f t="shared" ca="1" si="13"/>
        <v>43955</v>
      </c>
      <c r="L119" s="32">
        <f t="shared" ca="1" si="14"/>
        <v>0.45833333333327048</v>
      </c>
    </row>
    <row r="120" spans="2:12" x14ac:dyDescent="0.25">
      <c r="B120" s="28" t="s">
        <v>35</v>
      </c>
      <c r="C120" s="30">
        <v>43950</v>
      </c>
      <c r="D120" s="29">
        <v>0.45833333333333331</v>
      </c>
      <c r="E120" s="31">
        <v>0.67708333333326898</v>
      </c>
      <c r="F120" s="50">
        <f t="shared" ca="1" si="8"/>
        <v>0.33333333333333343</v>
      </c>
      <c r="G120" s="51">
        <f t="shared" ca="1" si="9"/>
        <v>2</v>
      </c>
      <c r="H120" s="50">
        <f t="shared" ca="1" si="10"/>
        <v>1.0416666666602129E-2</v>
      </c>
      <c r="I120" s="50">
        <f t="shared" ca="1" si="11"/>
        <v>0.20833333333333343</v>
      </c>
      <c r="J120" s="52">
        <f t="shared" ca="1" si="12"/>
        <v>0.125</v>
      </c>
      <c r="K120" s="30">
        <f t="shared" ca="1" si="13"/>
        <v>43955</v>
      </c>
      <c r="L120" s="32">
        <f t="shared" ca="1" si="14"/>
        <v>0.46874999999993544</v>
      </c>
    </row>
    <row r="121" spans="2:12" x14ac:dyDescent="0.25">
      <c r="B121" s="28" t="s">
        <v>35</v>
      </c>
      <c r="C121" s="30">
        <v>43950</v>
      </c>
      <c r="D121" s="29">
        <v>0.45833333333333331</v>
      </c>
      <c r="E121" s="31">
        <v>0.68749999999993405</v>
      </c>
      <c r="F121" s="50">
        <f t="shared" ca="1" si="8"/>
        <v>0.33333333333333343</v>
      </c>
      <c r="G121" s="51">
        <f t="shared" ca="1" si="9"/>
        <v>2</v>
      </c>
      <c r="H121" s="50">
        <f t="shared" ca="1" si="10"/>
        <v>2.083333333326717E-2</v>
      </c>
      <c r="I121" s="50">
        <f t="shared" ca="1" si="11"/>
        <v>0.20833333333333343</v>
      </c>
      <c r="J121" s="52">
        <f t="shared" ca="1" si="12"/>
        <v>0.125</v>
      </c>
      <c r="K121" s="30">
        <f t="shared" ca="1" si="13"/>
        <v>43955</v>
      </c>
      <c r="L121" s="32">
        <f t="shared" ca="1" si="14"/>
        <v>0.47916666666660046</v>
      </c>
    </row>
    <row r="122" spans="2:12" x14ac:dyDescent="0.25">
      <c r="B122" s="28" t="s">
        <v>35</v>
      </c>
      <c r="C122" s="30">
        <v>43950</v>
      </c>
      <c r="D122" s="29">
        <v>0.45833333333333331</v>
      </c>
      <c r="E122" s="31">
        <v>0.69791666666659902</v>
      </c>
      <c r="F122" s="50">
        <f t="shared" ca="1" si="8"/>
        <v>0.33333333333333343</v>
      </c>
      <c r="G122" s="51">
        <f t="shared" ca="1" si="9"/>
        <v>2</v>
      </c>
      <c r="H122" s="50">
        <f t="shared" ca="1" si="10"/>
        <v>3.124999999993221E-2</v>
      </c>
      <c r="I122" s="50">
        <f t="shared" ca="1" si="11"/>
        <v>0.20833333333333343</v>
      </c>
      <c r="J122" s="52">
        <f t="shared" ca="1" si="12"/>
        <v>0.125</v>
      </c>
      <c r="K122" s="30">
        <f t="shared" ca="1" si="13"/>
        <v>43955</v>
      </c>
      <c r="L122" s="32">
        <f t="shared" ca="1" si="14"/>
        <v>0.48958333333326554</v>
      </c>
    </row>
    <row r="124" spans="2:12" x14ac:dyDescent="0.25">
      <c r="B124" s="28" t="s">
        <v>34</v>
      </c>
      <c r="C124" s="30">
        <v>43950</v>
      </c>
      <c r="D124" s="29">
        <v>0.45833333333333331</v>
      </c>
      <c r="E124" s="31">
        <v>8.3333333333333329E-2</v>
      </c>
      <c r="F124" s="50">
        <f ca="1">INDEX(INDIRECT(B124),2,8)-INDEX(INDIRECT(B124),2,1)</f>
        <v>0.58333333333333337</v>
      </c>
      <c r="G124" s="51">
        <f ca="1">INT(E124/F124)</f>
        <v>0</v>
      </c>
      <c r="H124" s="50">
        <f ca="1">MOD(E124/F124,1)*F124</f>
        <v>8.3333333333333329E-2</v>
      </c>
      <c r="I124" s="50">
        <f ca="1">MAX(0,INDEX(INDIRECT(B124),1,8)-D124-(INDEX(INDIRECT(B124),3,8)-HLOOKUP(D124+0.00001,INDIRECT(B124),3,1)))</f>
        <v>0.37500000000000006</v>
      </c>
      <c r="J124" s="52">
        <f ca="1">F124-MAX(0,INDEX(INDIRECT(B124),1,8)-D124-(INDEX(INDIRECT(B124),3,8)-HLOOKUP(D124+0.00001,INDIRECT(B124),3,1)))</f>
        <v>0.20833333333333331</v>
      </c>
      <c r="K124" s="30">
        <f t="shared" ref="K124:K183" ca="1" si="15">WORKDAY(C124,G124+IF(H124&gt;I124,1,0),_F)</f>
        <v>43950</v>
      </c>
      <c r="L124" s="32">
        <f ca="1">HLOOKUP(MOD(H124+J124,F124)+INDEX(INDIRECT(B124),1,1)-0.00001,OFFSET(INDIRECT(B124),1,),2,1)+MOD(H124+J124,F124)+INDEX(INDIRECT(B124),1,1)</f>
        <v>0.54166666666666663</v>
      </c>
    </row>
    <row r="125" spans="2:12" x14ac:dyDescent="0.25">
      <c r="B125" s="28" t="s">
        <v>34</v>
      </c>
      <c r="C125" s="30">
        <v>43950</v>
      </c>
      <c r="D125" s="29">
        <v>0.45833333333333331</v>
      </c>
      <c r="E125" s="31">
        <v>9.375E-2</v>
      </c>
      <c r="F125" s="50">
        <f t="shared" ref="F125:F183" ca="1" si="16">INDEX(INDIRECT(B125),2,8)-INDEX(INDIRECT(B125),2,1)</f>
        <v>0.58333333333333337</v>
      </c>
      <c r="G125" s="51">
        <f t="shared" ref="G125:G183" ca="1" si="17">INT(E125/F125)</f>
        <v>0</v>
      </c>
      <c r="H125" s="50">
        <f t="shared" ref="H125:H183" ca="1" si="18">MOD(E125/F125,1)*F125</f>
        <v>9.375E-2</v>
      </c>
      <c r="I125" s="50">
        <f t="shared" ref="I125:I183" ca="1" si="19">MAX(0,INDEX(INDIRECT(B125),1,8)-D125-(INDEX(INDIRECT(B125),3,8)-HLOOKUP(D125+0.00001,INDIRECT(B125),3,1)))</f>
        <v>0.37500000000000006</v>
      </c>
      <c r="J125" s="52">
        <f t="shared" ref="J125:J183" ca="1" si="20">F125-MAX(0,INDEX(INDIRECT(B125),1,8)-D125-(INDEX(INDIRECT(B125),3,8)-HLOOKUP(D125+0.00001,INDIRECT(B125),3,1)))</f>
        <v>0.20833333333333331</v>
      </c>
      <c r="K125" s="30">
        <f t="shared" ca="1" si="15"/>
        <v>43950</v>
      </c>
      <c r="L125" s="32">
        <f t="shared" ref="L125:L183" ca="1" si="21">HLOOKUP(MOD(H125+J125,F125)+INDEX(INDIRECT(B125),1,1)-0.00001,OFFSET(INDIRECT(B125),1,),2,1)+MOD(H125+J125,F125)+INDEX(INDIRECT(B125),1,1)</f>
        <v>0.55208333333333326</v>
      </c>
    </row>
    <row r="126" spans="2:12" x14ac:dyDescent="0.25">
      <c r="B126" s="28" t="s">
        <v>34</v>
      </c>
      <c r="C126" s="30">
        <v>43950</v>
      </c>
      <c r="D126" s="29">
        <v>0.45833333333333331</v>
      </c>
      <c r="E126" s="31">
        <v>0.10416666666666667</v>
      </c>
      <c r="F126" s="50">
        <f t="shared" ca="1" si="16"/>
        <v>0.58333333333333337</v>
      </c>
      <c r="G126" s="51">
        <f t="shared" ca="1" si="17"/>
        <v>0</v>
      </c>
      <c r="H126" s="50">
        <f t="shared" ca="1" si="18"/>
        <v>0.10416666666666667</v>
      </c>
      <c r="I126" s="50">
        <f t="shared" ca="1" si="19"/>
        <v>0.37500000000000006</v>
      </c>
      <c r="J126" s="52">
        <f t="shared" ca="1" si="20"/>
        <v>0.20833333333333331</v>
      </c>
      <c r="K126" s="30">
        <f t="shared" ca="1" si="15"/>
        <v>43950</v>
      </c>
      <c r="L126" s="32">
        <f t="shared" ca="1" si="21"/>
        <v>0.5625</v>
      </c>
    </row>
    <row r="127" spans="2:12" x14ac:dyDescent="0.25">
      <c r="B127" s="28" t="s">
        <v>34</v>
      </c>
      <c r="C127" s="30">
        <v>43950</v>
      </c>
      <c r="D127" s="29">
        <v>0.45833333333333331</v>
      </c>
      <c r="E127" s="31">
        <v>0.114583333333333</v>
      </c>
      <c r="F127" s="50">
        <f t="shared" ca="1" si="16"/>
        <v>0.58333333333333337</v>
      </c>
      <c r="G127" s="51">
        <f t="shared" ca="1" si="17"/>
        <v>0</v>
      </c>
      <c r="H127" s="50">
        <f t="shared" ca="1" si="18"/>
        <v>0.114583333333333</v>
      </c>
      <c r="I127" s="50">
        <f t="shared" ca="1" si="19"/>
        <v>0.37500000000000006</v>
      </c>
      <c r="J127" s="52">
        <f t="shared" ca="1" si="20"/>
        <v>0.20833333333333331</v>
      </c>
      <c r="K127" s="30">
        <f t="shared" ca="1" si="15"/>
        <v>43950</v>
      </c>
      <c r="L127" s="32">
        <f t="shared" ca="1" si="21"/>
        <v>0.5729166666666663</v>
      </c>
    </row>
    <row r="128" spans="2:12" x14ac:dyDescent="0.25">
      <c r="B128" s="28" t="s">
        <v>34</v>
      </c>
      <c r="C128" s="30">
        <v>43950</v>
      </c>
      <c r="D128" s="29">
        <v>0.45833333333333331</v>
      </c>
      <c r="E128" s="31">
        <v>0.125</v>
      </c>
      <c r="F128" s="50">
        <f t="shared" ca="1" si="16"/>
        <v>0.58333333333333337</v>
      </c>
      <c r="G128" s="51">
        <f t="shared" ca="1" si="17"/>
        <v>0</v>
      </c>
      <c r="H128" s="50">
        <f t="shared" ca="1" si="18"/>
        <v>0.125</v>
      </c>
      <c r="I128" s="50">
        <f t="shared" ca="1" si="19"/>
        <v>0.37500000000000006</v>
      </c>
      <c r="J128" s="52">
        <f t="shared" ca="1" si="20"/>
        <v>0.20833333333333331</v>
      </c>
      <c r="K128" s="30">
        <f t="shared" ca="1" si="15"/>
        <v>43950</v>
      </c>
      <c r="L128" s="32">
        <f t="shared" ca="1" si="21"/>
        <v>0.58333333333333326</v>
      </c>
    </row>
    <row r="129" spans="2:12" x14ac:dyDescent="0.25">
      <c r="B129" s="28" t="s">
        <v>34</v>
      </c>
      <c r="C129" s="30">
        <v>43950</v>
      </c>
      <c r="D129" s="29">
        <v>0.45833333333333331</v>
      </c>
      <c r="E129" s="31">
        <v>0.13541666666666699</v>
      </c>
      <c r="F129" s="50">
        <f t="shared" ca="1" si="16"/>
        <v>0.58333333333333337</v>
      </c>
      <c r="G129" s="51">
        <f t="shared" ca="1" si="17"/>
        <v>0</v>
      </c>
      <c r="H129" s="50">
        <f t="shared" ca="1" si="18"/>
        <v>0.13541666666666699</v>
      </c>
      <c r="I129" s="50">
        <f t="shared" ca="1" si="19"/>
        <v>0.37500000000000006</v>
      </c>
      <c r="J129" s="52">
        <f t="shared" ca="1" si="20"/>
        <v>0.20833333333333331</v>
      </c>
      <c r="K129" s="30">
        <f t="shared" ca="1" si="15"/>
        <v>43950</v>
      </c>
      <c r="L129" s="32">
        <f t="shared" ca="1" si="21"/>
        <v>0.59375000000000033</v>
      </c>
    </row>
    <row r="130" spans="2:12" x14ac:dyDescent="0.25">
      <c r="B130" s="28" t="s">
        <v>34</v>
      </c>
      <c r="C130" s="30">
        <v>43950</v>
      </c>
      <c r="D130" s="29">
        <v>0.45833333333333331</v>
      </c>
      <c r="E130" s="31">
        <v>0.14583333333333301</v>
      </c>
      <c r="F130" s="50">
        <f t="shared" ca="1" si="16"/>
        <v>0.58333333333333337</v>
      </c>
      <c r="G130" s="51">
        <f t="shared" ca="1" si="17"/>
        <v>0</v>
      </c>
      <c r="H130" s="50">
        <f t="shared" ca="1" si="18"/>
        <v>0.14583333333333301</v>
      </c>
      <c r="I130" s="50">
        <f t="shared" ca="1" si="19"/>
        <v>0.37500000000000006</v>
      </c>
      <c r="J130" s="52">
        <f t="shared" ca="1" si="20"/>
        <v>0.20833333333333331</v>
      </c>
      <c r="K130" s="30">
        <f t="shared" ca="1" si="15"/>
        <v>43950</v>
      </c>
      <c r="L130" s="32">
        <f t="shared" ca="1" si="21"/>
        <v>0.6041666666666663</v>
      </c>
    </row>
    <row r="131" spans="2:12" x14ac:dyDescent="0.25">
      <c r="B131" s="28" t="s">
        <v>34</v>
      </c>
      <c r="C131" s="30">
        <v>43950</v>
      </c>
      <c r="D131" s="29">
        <v>0.45833333333333331</v>
      </c>
      <c r="E131" s="31">
        <v>0.15625</v>
      </c>
      <c r="F131" s="50">
        <f t="shared" ca="1" si="16"/>
        <v>0.58333333333333337</v>
      </c>
      <c r="G131" s="51">
        <f t="shared" ca="1" si="17"/>
        <v>0</v>
      </c>
      <c r="H131" s="50">
        <f t="shared" ca="1" si="18"/>
        <v>0.15625</v>
      </c>
      <c r="I131" s="50">
        <f t="shared" ca="1" si="19"/>
        <v>0.37500000000000006</v>
      </c>
      <c r="J131" s="52">
        <f t="shared" ca="1" si="20"/>
        <v>0.20833333333333331</v>
      </c>
      <c r="K131" s="30">
        <f t="shared" ca="1" si="15"/>
        <v>43950</v>
      </c>
      <c r="L131" s="32">
        <f t="shared" ca="1" si="21"/>
        <v>0.61458333333333326</v>
      </c>
    </row>
    <row r="132" spans="2:12" x14ac:dyDescent="0.25">
      <c r="B132" s="28" t="s">
        <v>34</v>
      </c>
      <c r="C132" s="30">
        <v>43950</v>
      </c>
      <c r="D132" s="29">
        <v>0.45833333333333331</v>
      </c>
      <c r="E132" s="31">
        <v>0.16666666666666699</v>
      </c>
      <c r="F132" s="50">
        <f t="shared" ca="1" si="16"/>
        <v>0.58333333333333337</v>
      </c>
      <c r="G132" s="51">
        <f t="shared" ca="1" si="17"/>
        <v>0</v>
      </c>
      <c r="H132" s="50">
        <f t="shared" ca="1" si="18"/>
        <v>0.16666666666666699</v>
      </c>
      <c r="I132" s="50">
        <f t="shared" ca="1" si="19"/>
        <v>0.37500000000000006</v>
      </c>
      <c r="J132" s="52">
        <f t="shared" ca="1" si="20"/>
        <v>0.20833333333333331</v>
      </c>
      <c r="K132" s="30">
        <f t="shared" ca="1" si="15"/>
        <v>43950</v>
      </c>
      <c r="L132" s="32">
        <f t="shared" ca="1" si="21"/>
        <v>0.62500000000000033</v>
      </c>
    </row>
    <row r="133" spans="2:12" x14ac:dyDescent="0.25">
      <c r="B133" s="28" t="s">
        <v>34</v>
      </c>
      <c r="C133" s="30">
        <v>43950</v>
      </c>
      <c r="D133" s="29">
        <v>0.45833333333333331</v>
      </c>
      <c r="E133" s="31">
        <v>0.17708333333333301</v>
      </c>
      <c r="F133" s="50">
        <f t="shared" ca="1" si="16"/>
        <v>0.58333333333333337</v>
      </c>
      <c r="G133" s="51">
        <f t="shared" ca="1" si="17"/>
        <v>0</v>
      </c>
      <c r="H133" s="50">
        <f t="shared" ca="1" si="18"/>
        <v>0.17708333333333301</v>
      </c>
      <c r="I133" s="50">
        <f t="shared" ca="1" si="19"/>
        <v>0.37500000000000006</v>
      </c>
      <c r="J133" s="52">
        <f t="shared" ca="1" si="20"/>
        <v>0.20833333333333331</v>
      </c>
      <c r="K133" s="30">
        <f t="shared" ca="1" si="15"/>
        <v>43950</v>
      </c>
      <c r="L133" s="32">
        <f t="shared" ca="1" si="21"/>
        <v>0.6354166666666663</v>
      </c>
    </row>
    <row r="134" spans="2:12" x14ac:dyDescent="0.25">
      <c r="B134" s="28" t="s">
        <v>34</v>
      </c>
      <c r="C134" s="30">
        <v>43950</v>
      </c>
      <c r="D134" s="29">
        <v>0.45833333333333331</v>
      </c>
      <c r="E134" s="31">
        <v>0.1875</v>
      </c>
      <c r="F134" s="50">
        <f t="shared" ca="1" si="16"/>
        <v>0.58333333333333337</v>
      </c>
      <c r="G134" s="51">
        <f t="shared" ca="1" si="17"/>
        <v>0</v>
      </c>
      <c r="H134" s="50">
        <f t="shared" ca="1" si="18"/>
        <v>0.1875</v>
      </c>
      <c r="I134" s="50">
        <f t="shared" ca="1" si="19"/>
        <v>0.37500000000000006</v>
      </c>
      <c r="J134" s="52">
        <f t="shared" ca="1" si="20"/>
        <v>0.20833333333333331</v>
      </c>
      <c r="K134" s="30">
        <f t="shared" ca="1" si="15"/>
        <v>43950</v>
      </c>
      <c r="L134" s="32">
        <f t="shared" ca="1" si="21"/>
        <v>0.64583333333333326</v>
      </c>
    </row>
    <row r="135" spans="2:12" x14ac:dyDescent="0.25">
      <c r="B135" s="28" t="s">
        <v>34</v>
      </c>
      <c r="C135" s="30">
        <v>43950</v>
      </c>
      <c r="D135" s="29">
        <v>0.45833333333333331</v>
      </c>
      <c r="E135" s="31">
        <v>0.19791666666666599</v>
      </c>
      <c r="F135" s="50">
        <f t="shared" ca="1" si="16"/>
        <v>0.58333333333333337</v>
      </c>
      <c r="G135" s="51">
        <f t="shared" ca="1" si="17"/>
        <v>0</v>
      </c>
      <c r="H135" s="50">
        <f t="shared" ca="1" si="18"/>
        <v>0.19791666666666596</v>
      </c>
      <c r="I135" s="50">
        <f t="shared" ca="1" si="19"/>
        <v>0.37500000000000006</v>
      </c>
      <c r="J135" s="52">
        <f t="shared" ca="1" si="20"/>
        <v>0.20833333333333331</v>
      </c>
      <c r="K135" s="30">
        <f t="shared" ca="1" si="15"/>
        <v>43950</v>
      </c>
      <c r="L135" s="32">
        <f t="shared" ca="1" si="21"/>
        <v>0.65624999999999922</v>
      </c>
    </row>
    <row r="136" spans="2:12" x14ac:dyDescent="0.25">
      <c r="B136" s="28" t="s">
        <v>34</v>
      </c>
      <c r="C136" s="30">
        <v>43950</v>
      </c>
      <c r="D136" s="29">
        <v>0.45833333333333331</v>
      </c>
      <c r="E136" s="31">
        <v>0.20833333333333301</v>
      </c>
      <c r="F136" s="50">
        <f t="shared" ca="1" si="16"/>
        <v>0.58333333333333337</v>
      </c>
      <c r="G136" s="51">
        <f t="shared" ca="1" si="17"/>
        <v>0</v>
      </c>
      <c r="H136" s="50">
        <f t="shared" ca="1" si="18"/>
        <v>0.20833333333333298</v>
      </c>
      <c r="I136" s="50">
        <f t="shared" ca="1" si="19"/>
        <v>0.37500000000000006</v>
      </c>
      <c r="J136" s="52">
        <f t="shared" ca="1" si="20"/>
        <v>0.20833333333333331</v>
      </c>
      <c r="K136" s="30">
        <f t="shared" ca="1" si="15"/>
        <v>43950</v>
      </c>
      <c r="L136" s="32">
        <f t="shared" ca="1" si="21"/>
        <v>0.6666666666666663</v>
      </c>
    </row>
    <row r="137" spans="2:12" x14ac:dyDescent="0.25">
      <c r="B137" s="28" t="s">
        <v>34</v>
      </c>
      <c r="C137" s="30">
        <v>43950</v>
      </c>
      <c r="D137" s="29">
        <v>0.45833333333333331</v>
      </c>
      <c r="E137" s="31">
        <v>0.21875</v>
      </c>
      <c r="F137" s="50">
        <f t="shared" ca="1" si="16"/>
        <v>0.58333333333333337</v>
      </c>
      <c r="G137" s="51">
        <f t="shared" ca="1" si="17"/>
        <v>0</v>
      </c>
      <c r="H137" s="50">
        <f t="shared" ca="1" si="18"/>
        <v>0.21875</v>
      </c>
      <c r="I137" s="50">
        <f t="shared" ca="1" si="19"/>
        <v>0.37500000000000006</v>
      </c>
      <c r="J137" s="52">
        <f t="shared" ca="1" si="20"/>
        <v>0.20833333333333331</v>
      </c>
      <c r="K137" s="30">
        <f t="shared" ca="1" si="15"/>
        <v>43950</v>
      </c>
      <c r="L137" s="32">
        <f t="shared" ca="1" si="21"/>
        <v>0.67708333333333326</v>
      </c>
    </row>
    <row r="138" spans="2:12" x14ac:dyDescent="0.25">
      <c r="B138" s="28" t="s">
        <v>34</v>
      </c>
      <c r="C138" s="30">
        <v>43950</v>
      </c>
      <c r="D138" s="29">
        <v>0.45833333333333331</v>
      </c>
      <c r="E138" s="31">
        <v>0.22916666666666599</v>
      </c>
      <c r="F138" s="50">
        <f t="shared" ca="1" si="16"/>
        <v>0.58333333333333337</v>
      </c>
      <c r="G138" s="51">
        <f t="shared" ca="1" si="17"/>
        <v>0</v>
      </c>
      <c r="H138" s="50">
        <f t="shared" ca="1" si="18"/>
        <v>0.22916666666666599</v>
      </c>
      <c r="I138" s="50">
        <f t="shared" ca="1" si="19"/>
        <v>0.37500000000000006</v>
      </c>
      <c r="J138" s="52">
        <f t="shared" ca="1" si="20"/>
        <v>0.20833333333333331</v>
      </c>
      <c r="K138" s="30">
        <f t="shared" ca="1" si="15"/>
        <v>43950</v>
      </c>
      <c r="L138" s="32">
        <f t="shared" ca="1" si="21"/>
        <v>0.68749999999999933</v>
      </c>
    </row>
    <row r="139" spans="2:12" x14ac:dyDescent="0.25">
      <c r="B139" s="28" t="s">
        <v>34</v>
      </c>
      <c r="C139" s="30">
        <v>43950</v>
      </c>
      <c r="D139" s="29">
        <v>0.45833333333333331</v>
      </c>
      <c r="E139" s="31">
        <v>0.23958333333333301</v>
      </c>
      <c r="F139" s="50">
        <f t="shared" ca="1" si="16"/>
        <v>0.58333333333333337</v>
      </c>
      <c r="G139" s="51">
        <f t="shared" ca="1" si="17"/>
        <v>0</v>
      </c>
      <c r="H139" s="50">
        <f t="shared" ca="1" si="18"/>
        <v>0.23958333333333301</v>
      </c>
      <c r="I139" s="50">
        <f t="shared" ca="1" si="19"/>
        <v>0.37500000000000006</v>
      </c>
      <c r="J139" s="52">
        <f t="shared" ca="1" si="20"/>
        <v>0.20833333333333331</v>
      </c>
      <c r="K139" s="30">
        <f t="shared" ca="1" si="15"/>
        <v>43950</v>
      </c>
      <c r="L139" s="32">
        <f t="shared" ca="1" si="21"/>
        <v>0.73958333333333293</v>
      </c>
    </row>
    <row r="140" spans="2:12" x14ac:dyDescent="0.25">
      <c r="B140" s="28" t="s">
        <v>34</v>
      </c>
      <c r="C140" s="30">
        <v>43950</v>
      </c>
      <c r="D140" s="29">
        <v>0.45833333333333331</v>
      </c>
      <c r="E140" s="31">
        <v>0.25</v>
      </c>
      <c r="F140" s="50">
        <f t="shared" ca="1" si="16"/>
        <v>0.58333333333333337</v>
      </c>
      <c r="G140" s="51">
        <f t="shared" ca="1" si="17"/>
        <v>0</v>
      </c>
      <c r="H140" s="50">
        <f t="shared" ca="1" si="18"/>
        <v>0.25</v>
      </c>
      <c r="I140" s="50">
        <f t="shared" ca="1" si="19"/>
        <v>0.37500000000000006</v>
      </c>
      <c r="J140" s="52">
        <f t="shared" ca="1" si="20"/>
        <v>0.20833333333333331</v>
      </c>
      <c r="K140" s="30">
        <f t="shared" ca="1" si="15"/>
        <v>43950</v>
      </c>
      <c r="L140" s="32">
        <f t="shared" ca="1" si="21"/>
        <v>0.74999999999999989</v>
      </c>
    </row>
    <row r="141" spans="2:12" x14ac:dyDescent="0.25">
      <c r="B141" s="28" t="s">
        <v>34</v>
      </c>
      <c r="C141" s="30">
        <v>43950</v>
      </c>
      <c r="D141" s="29">
        <v>0.45833333333333331</v>
      </c>
      <c r="E141" s="31">
        <v>0.26041666666666602</v>
      </c>
      <c r="F141" s="50">
        <f t="shared" ca="1" si="16"/>
        <v>0.58333333333333337</v>
      </c>
      <c r="G141" s="51">
        <f t="shared" ca="1" si="17"/>
        <v>0</v>
      </c>
      <c r="H141" s="50">
        <f t="shared" ca="1" si="18"/>
        <v>0.26041666666666602</v>
      </c>
      <c r="I141" s="50">
        <f t="shared" ca="1" si="19"/>
        <v>0.37500000000000006</v>
      </c>
      <c r="J141" s="52">
        <f t="shared" ca="1" si="20"/>
        <v>0.20833333333333331</v>
      </c>
      <c r="K141" s="30">
        <f t="shared" ca="1" si="15"/>
        <v>43950</v>
      </c>
      <c r="L141" s="32">
        <f t="shared" ca="1" si="21"/>
        <v>0.76041666666666596</v>
      </c>
    </row>
    <row r="142" spans="2:12" x14ac:dyDescent="0.25">
      <c r="B142" s="28" t="s">
        <v>34</v>
      </c>
      <c r="C142" s="30">
        <v>43950</v>
      </c>
      <c r="D142" s="29">
        <v>0.45833333333333331</v>
      </c>
      <c r="E142" s="31">
        <v>0.27083333333333298</v>
      </c>
      <c r="F142" s="50">
        <f t="shared" ca="1" si="16"/>
        <v>0.58333333333333337</v>
      </c>
      <c r="G142" s="51">
        <f t="shared" ca="1" si="17"/>
        <v>0</v>
      </c>
      <c r="H142" s="50">
        <f t="shared" ca="1" si="18"/>
        <v>0.27083333333333298</v>
      </c>
      <c r="I142" s="50">
        <f t="shared" ca="1" si="19"/>
        <v>0.37500000000000006</v>
      </c>
      <c r="J142" s="52">
        <f t="shared" ca="1" si="20"/>
        <v>0.20833333333333331</v>
      </c>
      <c r="K142" s="30">
        <f t="shared" ca="1" si="15"/>
        <v>43950</v>
      </c>
      <c r="L142" s="32">
        <f t="shared" ca="1" si="21"/>
        <v>0.77083333333333293</v>
      </c>
    </row>
    <row r="143" spans="2:12" x14ac:dyDescent="0.25">
      <c r="B143" s="28" t="s">
        <v>34</v>
      </c>
      <c r="C143" s="30">
        <v>43950</v>
      </c>
      <c r="D143" s="29">
        <v>0.45833333333333331</v>
      </c>
      <c r="E143" s="31">
        <v>0.281249999999998</v>
      </c>
      <c r="F143" s="50">
        <f t="shared" ca="1" si="16"/>
        <v>0.58333333333333337</v>
      </c>
      <c r="G143" s="51">
        <f t="shared" ca="1" si="17"/>
        <v>0</v>
      </c>
      <c r="H143" s="50">
        <f t="shared" ca="1" si="18"/>
        <v>0.281249999999998</v>
      </c>
      <c r="I143" s="50">
        <f t="shared" ca="1" si="19"/>
        <v>0.37500000000000006</v>
      </c>
      <c r="J143" s="52">
        <f t="shared" ca="1" si="20"/>
        <v>0.20833333333333331</v>
      </c>
      <c r="K143" s="30">
        <f t="shared" ca="1" si="15"/>
        <v>43950</v>
      </c>
      <c r="L143" s="32">
        <f t="shared" ca="1" si="21"/>
        <v>0.78124999999999789</v>
      </c>
    </row>
    <row r="144" spans="2:12" x14ac:dyDescent="0.25">
      <c r="B144" s="28" t="s">
        <v>34</v>
      </c>
      <c r="C144" s="30">
        <v>43950</v>
      </c>
      <c r="D144" s="29">
        <v>0.45833333333333331</v>
      </c>
      <c r="E144" s="31">
        <v>0.29166666666666402</v>
      </c>
      <c r="F144" s="50">
        <f t="shared" ca="1" si="16"/>
        <v>0.58333333333333337</v>
      </c>
      <c r="G144" s="51">
        <f t="shared" ca="1" si="17"/>
        <v>0</v>
      </c>
      <c r="H144" s="50">
        <f t="shared" ca="1" si="18"/>
        <v>0.29166666666666402</v>
      </c>
      <c r="I144" s="50">
        <f t="shared" ca="1" si="19"/>
        <v>0.37500000000000006</v>
      </c>
      <c r="J144" s="52">
        <f t="shared" ca="1" si="20"/>
        <v>0.20833333333333331</v>
      </c>
      <c r="K144" s="30">
        <f t="shared" ca="1" si="15"/>
        <v>43950</v>
      </c>
      <c r="L144" s="32">
        <f t="shared" ca="1" si="21"/>
        <v>0.79166666666666397</v>
      </c>
    </row>
    <row r="145" spans="2:12" x14ac:dyDescent="0.25">
      <c r="B145" s="28" t="s">
        <v>34</v>
      </c>
      <c r="C145" s="30">
        <v>43950</v>
      </c>
      <c r="D145" s="29">
        <v>0.45833333333333331</v>
      </c>
      <c r="E145" s="31">
        <v>0.30208333333332998</v>
      </c>
      <c r="F145" s="50">
        <f t="shared" ca="1" si="16"/>
        <v>0.58333333333333337</v>
      </c>
      <c r="G145" s="51">
        <f t="shared" ca="1" si="17"/>
        <v>0</v>
      </c>
      <c r="H145" s="50">
        <f t="shared" ca="1" si="18"/>
        <v>0.30208333333333004</v>
      </c>
      <c r="I145" s="50">
        <f t="shared" ca="1" si="19"/>
        <v>0.37500000000000006</v>
      </c>
      <c r="J145" s="52">
        <f t="shared" ca="1" si="20"/>
        <v>0.20833333333333331</v>
      </c>
      <c r="K145" s="30">
        <f t="shared" ca="1" si="15"/>
        <v>43950</v>
      </c>
      <c r="L145" s="32">
        <f t="shared" ca="1" si="21"/>
        <v>0.80208333333333004</v>
      </c>
    </row>
    <row r="146" spans="2:12" x14ac:dyDescent="0.25">
      <c r="B146" s="28" t="s">
        <v>34</v>
      </c>
      <c r="C146" s="30">
        <v>43950</v>
      </c>
      <c r="D146" s="29">
        <v>0.45833333333333331</v>
      </c>
      <c r="E146" s="31">
        <v>0.312499999999996</v>
      </c>
      <c r="F146" s="50">
        <f t="shared" ca="1" si="16"/>
        <v>0.58333333333333337</v>
      </c>
      <c r="G146" s="51">
        <f t="shared" ca="1" si="17"/>
        <v>0</v>
      </c>
      <c r="H146" s="50">
        <f t="shared" ca="1" si="18"/>
        <v>0.312499999999996</v>
      </c>
      <c r="I146" s="50">
        <f t="shared" ca="1" si="19"/>
        <v>0.37500000000000006</v>
      </c>
      <c r="J146" s="52">
        <f t="shared" ca="1" si="20"/>
        <v>0.20833333333333331</v>
      </c>
      <c r="K146" s="30">
        <f t="shared" ca="1" si="15"/>
        <v>43950</v>
      </c>
      <c r="L146" s="32">
        <f t="shared" ca="1" si="21"/>
        <v>0.81249999999999589</v>
      </c>
    </row>
    <row r="147" spans="2:12" x14ac:dyDescent="0.25">
      <c r="B147" s="28" t="s">
        <v>34</v>
      </c>
      <c r="C147" s="30">
        <v>43950</v>
      </c>
      <c r="D147" s="29">
        <v>0.45833333333333331</v>
      </c>
      <c r="E147" s="31">
        <v>0.32291666666666202</v>
      </c>
      <c r="F147" s="50">
        <f t="shared" ca="1" si="16"/>
        <v>0.58333333333333337</v>
      </c>
      <c r="G147" s="51">
        <f t="shared" ca="1" si="17"/>
        <v>0</v>
      </c>
      <c r="H147" s="50">
        <f t="shared" ca="1" si="18"/>
        <v>0.32291666666666202</v>
      </c>
      <c r="I147" s="50">
        <f t="shared" ca="1" si="19"/>
        <v>0.37500000000000006</v>
      </c>
      <c r="J147" s="52">
        <f t="shared" ca="1" si="20"/>
        <v>0.20833333333333331</v>
      </c>
      <c r="K147" s="30">
        <f t="shared" ca="1" si="15"/>
        <v>43950</v>
      </c>
      <c r="L147" s="32">
        <f t="shared" ca="1" si="21"/>
        <v>0.82291666666666197</v>
      </c>
    </row>
    <row r="148" spans="2:12" x14ac:dyDescent="0.25">
      <c r="B148" s="28" t="s">
        <v>34</v>
      </c>
      <c r="C148" s="30">
        <v>43950</v>
      </c>
      <c r="D148" s="29">
        <v>0.45833333333333331</v>
      </c>
      <c r="E148" s="31">
        <v>0.33333333333332799</v>
      </c>
      <c r="F148" s="50">
        <f t="shared" ca="1" si="16"/>
        <v>0.58333333333333337</v>
      </c>
      <c r="G148" s="51">
        <f t="shared" ca="1" si="17"/>
        <v>0</v>
      </c>
      <c r="H148" s="50">
        <f t="shared" ca="1" si="18"/>
        <v>0.33333333333332799</v>
      </c>
      <c r="I148" s="50">
        <f t="shared" ca="1" si="19"/>
        <v>0.37500000000000006</v>
      </c>
      <c r="J148" s="52">
        <f t="shared" ca="1" si="20"/>
        <v>0.20833333333333331</v>
      </c>
      <c r="K148" s="30">
        <f t="shared" ca="1" si="15"/>
        <v>43950</v>
      </c>
      <c r="L148" s="32">
        <f t="shared" ca="1" si="21"/>
        <v>0.83333333333332793</v>
      </c>
    </row>
    <row r="149" spans="2:12" x14ac:dyDescent="0.25">
      <c r="B149" s="28" t="s">
        <v>34</v>
      </c>
      <c r="C149" s="30">
        <v>43950</v>
      </c>
      <c r="D149" s="29">
        <v>0.45833333333333331</v>
      </c>
      <c r="E149" s="31">
        <v>0.343749999999994</v>
      </c>
      <c r="F149" s="50">
        <f t="shared" ca="1" si="16"/>
        <v>0.58333333333333337</v>
      </c>
      <c r="G149" s="51">
        <f t="shared" ca="1" si="17"/>
        <v>0</v>
      </c>
      <c r="H149" s="50">
        <f t="shared" ca="1" si="18"/>
        <v>0.343749999999994</v>
      </c>
      <c r="I149" s="50">
        <f t="shared" ca="1" si="19"/>
        <v>0.37500000000000006</v>
      </c>
      <c r="J149" s="52">
        <f t="shared" ca="1" si="20"/>
        <v>0.20833333333333331</v>
      </c>
      <c r="K149" s="30">
        <f t="shared" ca="1" si="15"/>
        <v>43950</v>
      </c>
      <c r="L149" s="32">
        <f t="shared" ca="1" si="21"/>
        <v>0.84374999999999389</v>
      </c>
    </row>
    <row r="150" spans="2:12" x14ac:dyDescent="0.25">
      <c r="B150" s="28" t="s">
        <v>34</v>
      </c>
      <c r="C150" s="30">
        <v>43950</v>
      </c>
      <c r="D150" s="29">
        <v>0.45833333333333331</v>
      </c>
      <c r="E150" s="31">
        <v>0.35416666666665297</v>
      </c>
      <c r="F150" s="50">
        <f t="shared" ca="1" si="16"/>
        <v>0.58333333333333337</v>
      </c>
      <c r="G150" s="51">
        <f t="shared" ca="1" si="17"/>
        <v>0</v>
      </c>
      <c r="H150" s="50">
        <f t="shared" ca="1" si="18"/>
        <v>0.35416666666665297</v>
      </c>
      <c r="I150" s="50">
        <f t="shared" ca="1" si="19"/>
        <v>0.37500000000000006</v>
      </c>
      <c r="J150" s="52">
        <f t="shared" ca="1" si="20"/>
        <v>0.20833333333333331</v>
      </c>
      <c r="K150" s="30">
        <f t="shared" ca="1" si="15"/>
        <v>43950</v>
      </c>
      <c r="L150" s="32">
        <f t="shared" ca="1" si="21"/>
        <v>0.85416666666665286</v>
      </c>
    </row>
    <row r="151" spans="2:12" x14ac:dyDescent="0.25">
      <c r="B151" s="28" t="s">
        <v>34</v>
      </c>
      <c r="C151" s="30">
        <v>43950</v>
      </c>
      <c r="D151" s="29">
        <v>0.45833333333333331</v>
      </c>
      <c r="E151" s="31">
        <v>0.36458333333331799</v>
      </c>
      <c r="F151" s="50">
        <f t="shared" ca="1" si="16"/>
        <v>0.58333333333333337</v>
      </c>
      <c r="G151" s="51">
        <f t="shared" ca="1" si="17"/>
        <v>0</v>
      </c>
      <c r="H151" s="50">
        <f t="shared" ca="1" si="18"/>
        <v>0.36458333333331799</v>
      </c>
      <c r="I151" s="50">
        <f t="shared" ca="1" si="19"/>
        <v>0.37500000000000006</v>
      </c>
      <c r="J151" s="52">
        <f t="shared" ca="1" si="20"/>
        <v>0.20833333333333331</v>
      </c>
      <c r="K151" s="30">
        <f t="shared" ca="1" si="15"/>
        <v>43950</v>
      </c>
      <c r="L151" s="32">
        <f t="shared" ca="1" si="21"/>
        <v>0.86458333333331794</v>
      </c>
    </row>
    <row r="152" spans="2:12" x14ac:dyDescent="0.25">
      <c r="B152" s="28" t="s">
        <v>34</v>
      </c>
      <c r="C152" s="30">
        <v>43950</v>
      </c>
      <c r="D152" s="29">
        <v>0.45833333333333331</v>
      </c>
      <c r="E152" s="31">
        <v>0.37499999999998301</v>
      </c>
      <c r="F152" s="50">
        <f t="shared" ca="1" si="16"/>
        <v>0.58333333333333337</v>
      </c>
      <c r="G152" s="51">
        <f t="shared" ca="1" si="17"/>
        <v>0</v>
      </c>
      <c r="H152" s="50">
        <f t="shared" ca="1" si="18"/>
        <v>0.37499999999998301</v>
      </c>
      <c r="I152" s="50">
        <f t="shared" ca="1" si="19"/>
        <v>0.37500000000000006</v>
      </c>
      <c r="J152" s="52">
        <f t="shared" ca="1" si="20"/>
        <v>0.20833333333333331</v>
      </c>
      <c r="K152" s="30">
        <f t="shared" ca="1" si="15"/>
        <v>43950</v>
      </c>
      <c r="L152" s="32">
        <f t="shared" ca="1" si="21"/>
        <v>0.87499999999998301</v>
      </c>
    </row>
    <row r="153" spans="2:12" x14ac:dyDescent="0.25">
      <c r="B153" s="28" t="s">
        <v>34</v>
      </c>
      <c r="C153" s="30">
        <v>43950</v>
      </c>
      <c r="D153" s="29">
        <v>0.45833333333333331</v>
      </c>
      <c r="E153" s="31">
        <v>0.38541666666664798</v>
      </c>
      <c r="F153" s="50">
        <f t="shared" ca="1" si="16"/>
        <v>0.58333333333333337</v>
      </c>
      <c r="G153" s="51">
        <f t="shared" ca="1" si="17"/>
        <v>0</v>
      </c>
      <c r="H153" s="50">
        <f t="shared" ca="1" si="18"/>
        <v>0.38541666666664798</v>
      </c>
      <c r="I153" s="50">
        <f t="shared" ca="1" si="19"/>
        <v>0.37500000000000006</v>
      </c>
      <c r="J153" s="52">
        <f t="shared" ca="1" si="20"/>
        <v>0.20833333333333331</v>
      </c>
      <c r="K153" s="30">
        <f t="shared" ca="1" si="15"/>
        <v>43951</v>
      </c>
      <c r="L153" s="32">
        <f t="shared" ca="1" si="21"/>
        <v>0.21874999999998132</v>
      </c>
    </row>
    <row r="154" spans="2:12" x14ac:dyDescent="0.25">
      <c r="B154" s="28" t="s">
        <v>34</v>
      </c>
      <c r="C154" s="30">
        <v>43950</v>
      </c>
      <c r="D154" s="29">
        <v>0.45833333333333331</v>
      </c>
      <c r="E154" s="31">
        <v>0.395833333333313</v>
      </c>
      <c r="F154" s="50">
        <f t="shared" ca="1" si="16"/>
        <v>0.58333333333333337</v>
      </c>
      <c r="G154" s="51">
        <f t="shared" ca="1" si="17"/>
        <v>0</v>
      </c>
      <c r="H154" s="50">
        <f t="shared" ca="1" si="18"/>
        <v>0.395833333333313</v>
      </c>
      <c r="I154" s="50">
        <f t="shared" ca="1" si="19"/>
        <v>0.37500000000000006</v>
      </c>
      <c r="J154" s="52">
        <f t="shared" ca="1" si="20"/>
        <v>0.20833333333333331</v>
      </c>
      <c r="K154" s="30">
        <f t="shared" ca="1" si="15"/>
        <v>43951</v>
      </c>
      <c r="L154" s="32">
        <f t="shared" ca="1" si="21"/>
        <v>0.22916666666664628</v>
      </c>
    </row>
    <row r="155" spans="2:12" x14ac:dyDescent="0.25">
      <c r="B155" s="28" t="s">
        <v>34</v>
      </c>
      <c r="C155" s="30">
        <v>43950</v>
      </c>
      <c r="D155" s="29">
        <v>0.45833333333333331</v>
      </c>
      <c r="E155" s="31">
        <v>0.40624999999997802</v>
      </c>
      <c r="F155" s="50">
        <f t="shared" ca="1" si="16"/>
        <v>0.58333333333333337</v>
      </c>
      <c r="G155" s="51">
        <f t="shared" ca="1" si="17"/>
        <v>0</v>
      </c>
      <c r="H155" s="50">
        <f t="shared" ca="1" si="18"/>
        <v>0.40624999999997796</v>
      </c>
      <c r="I155" s="50">
        <f t="shared" ca="1" si="19"/>
        <v>0.37500000000000006</v>
      </c>
      <c r="J155" s="52">
        <f t="shared" ca="1" si="20"/>
        <v>0.20833333333333331</v>
      </c>
      <c r="K155" s="30">
        <f t="shared" ca="1" si="15"/>
        <v>43951</v>
      </c>
      <c r="L155" s="32">
        <f t="shared" ca="1" si="21"/>
        <v>0.23958333333331125</v>
      </c>
    </row>
    <row r="156" spans="2:12" x14ac:dyDescent="0.25">
      <c r="B156" s="28" t="s">
        <v>34</v>
      </c>
      <c r="C156" s="30">
        <v>43950</v>
      </c>
      <c r="D156" s="29">
        <v>0.45833333333333331</v>
      </c>
      <c r="E156" s="31">
        <v>0.41666666666664298</v>
      </c>
      <c r="F156" s="50">
        <f t="shared" ca="1" si="16"/>
        <v>0.58333333333333337</v>
      </c>
      <c r="G156" s="51">
        <f t="shared" ca="1" si="17"/>
        <v>0</v>
      </c>
      <c r="H156" s="50">
        <f t="shared" ca="1" si="18"/>
        <v>0.41666666666664298</v>
      </c>
      <c r="I156" s="50">
        <f t="shared" ca="1" si="19"/>
        <v>0.37500000000000006</v>
      </c>
      <c r="J156" s="52">
        <f t="shared" ca="1" si="20"/>
        <v>0.20833333333333331</v>
      </c>
      <c r="K156" s="30">
        <f t="shared" ca="1" si="15"/>
        <v>43951</v>
      </c>
      <c r="L156" s="32">
        <f t="shared" ca="1" si="21"/>
        <v>0.24999999999997621</v>
      </c>
    </row>
    <row r="157" spans="2:12" x14ac:dyDescent="0.25">
      <c r="B157" s="28" t="s">
        <v>34</v>
      </c>
      <c r="C157" s="30">
        <v>43950</v>
      </c>
      <c r="D157" s="29">
        <v>0.45833333333333331</v>
      </c>
      <c r="E157" s="31">
        <v>0.427083333333308</v>
      </c>
      <c r="F157" s="50">
        <f t="shared" ca="1" si="16"/>
        <v>0.58333333333333337</v>
      </c>
      <c r="G157" s="51">
        <f t="shared" ca="1" si="17"/>
        <v>0</v>
      </c>
      <c r="H157" s="50">
        <f t="shared" ca="1" si="18"/>
        <v>0.427083333333308</v>
      </c>
      <c r="I157" s="50">
        <f t="shared" ca="1" si="19"/>
        <v>0.37500000000000006</v>
      </c>
      <c r="J157" s="52">
        <f t="shared" ca="1" si="20"/>
        <v>0.20833333333333331</v>
      </c>
      <c r="K157" s="30">
        <f t="shared" ca="1" si="15"/>
        <v>43951</v>
      </c>
      <c r="L157" s="32">
        <f t="shared" ca="1" si="21"/>
        <v>0.26041666666664132</v>
      </c>
    </row>
    <row r="158" spans="2:12" x14ac:dyDescent="0.25">
      <c r="B158" s="28" t="s">
        <v>34</v>
      </c>
      <c r="C158" s="30">
        <v>43950</v>
      </c>
      <c r="D158" s="29">
        <v>0.45833333333333331</v>
      </c>
      <c r="E158" s="31">
        <v>0.43749999999997302</v>
      </c>
      <c r="F158" s="50">
        <f t="shared" ca="1" si="16"/>
        <v>0.58333333333333337</v>
      </c>
      <c r="G158" s="51">
        <f t="shared" ca="1" si="17"/>
        <v>0</v>
      </c>
      <c r="H158" s="50">
        <f t="shared" ca="1" si="18"/>
        <v>0.43749999999997302</v>
      </c>
      <c r="I158" s="50">
        <f t="shared" ca="1" si="19"/>
        <v>0.37500000000000006</v>
      </c>
      <c r="J158" s="52">
        <f t="shared" ca="1" si="20"/>
        <v>0.20833333333333331</v>
      </c>
      <c r="K158" s="30">
        <f t="shared" ca="1" si="15"/>
        <v>43951</v>
      </c>
      <c r="L158" s="32">
        <f t="shared" ca="1" si="21"/>
        <v>0.27083333333330639</v>
      </c>
    </row>
    <row r="159" spans="2:12" x14ac:dyDescent="0.25">
      <c r="B159" s="28" t="s">
        <v>34</v>
      </c>
      <c r="C159" s="30">
        <v>43950</v>
      </c>
      <c r="D159" s="29">
        <v>0.45833333333333331</v>
      </c>
      <c r="E159" s="31">
        <v>0.44791666666663799</v>
      </c>
      <c r="F159" s="50">
        <f t="shared" ca="1" si="16"/>
        <v>0.58333333333333337</v>
      </c>
      <c r="G159" s="51">
        <f t="shared" ca="1" si="17"/>
        <v>0</v>
      </c>
      <c r="H159" s="50">
        <f t="shared" ca="1" si="18"/>
        <v>0.44791666666663799</v>
      </c>
      <c r="I159" s="50">
        <f t="shared" ca="1" si="19"/>
        <v>0.37500000000000006</v>
      </c>
      <c r="J159" s="52">
        <f t="shared" ca="1" si="20"/>
        <v>0.20833333333333331</v>
      </c>
      <c r="K159" s="30">
        <f t="shared" ca="1" si="15"/>
        <v>43951</v>
      </c>
      <c r="L159" s="32">
        <f t="shared" ca="1" si="21"/>
        <v>0.28124999999997136</v>
      </c>
    </row>
    <row r="160" spans="2:12" x14ac:dyDescent="0.25">
      <c r="B160" s="28" t="s">
        <v>34</v>
      </c>
      <c r="C160" s="30">
        <v>43950</v>
      </c>
      <c r="D160" s="29">
        <v>0.45833333333333331</v>
      </c>
      <c r="E160" s="31">
        <v>0.45833333333330301</v>
      </c>
      <c r="F160" s="50">
        <f t="shared" ca="1" si="16"/>
        <v>0.58333333333333337</v>
      </c>
      <c r="G160" s="51">
        <f t="shared" ca="1" si="17"/>
        <v>0</v>
      </c>
      <c r="H160" s="50">
        <f t="shared" ca="1" si="18"/>
        <v>0.45833333333330301</v>
      </c>
      <c r="I160" s="50">
        <f t="shared" ca="1" si="19"/>
        <v>0.37500000000000006</v>
      </c>
      <c r="J160" s="52">
        <f t="shared" ca="1" si="20"/>
        <v>0.20833333333333331</v>
      </c>
      <c r="K160" s="30">
        <f t="shared" ca="1" si="15"/>
        <v>43951</v>
      </c>
      <c r="L160" s="32">
        <f t="shared" ca="1" si="21"/>
        <v>0.29166666666663632</v>
      </c>
    </row>
    <row r="161" spans="2:12" x14ac:dyDescent="0.25">
      <c r="B161" s="28" t="s">
        <v>34</v>
      </c>
      <c r="C161" s="30">
        <v>43950</v>
      </c>
      <c r="D161" s="29">
        <v>0.45833333333333331</v>
      </c>
      <c r="E161" s="31">
        <v>0.46874999999996803</v>
      </c>
      <c r="F161" s="50">
        <f t="shared" ca="1" si="16"/>
        <v>0.58333333333333337</v>
      </c>
      <c r="G161" s="51">
        <f t="shared" ca="1" si="17"/>
        <v>0</v>
      </c>
      <c r="H161" s="50">
        <f t="shared" ca="1" si="18"/>
        <v>0.46874999999996808</v>
      </c>
      <c r="I161" s="50">
        <f t="shared" ca="1" si="19"/>
        <v>0.37500000000000006</v>
      </c>
      <c r="J161" s="52">
        <f t="shared" ca="1" si="20"/>
        <v>0.20833333333333331</v>
      </c>
      <c r="K161" s="30">
        <f t="shared" ca="1" si="15"/>
        <v>43951</v>
      </c>
      <c r="L161" s="32">
        <f t="shared" ca="1" si="21"/>
        <v>0.3020833333333014</v>
      </c>
    </row>
    <row r="162" spans="2:12" x14ac:dyDescent="0.25">
      <c r="B162" s="28" t="s">
        <v>34</v>
      </c>
      <c r="C162" s="30">
        <v>43950</v>
      </c>
      <c r="D162" s="29">
        <v>0.45833333333333331</v>
      </c>
      <c r="E162" s="31">
        <v>0.47916666666663299</v>
      </c>
      <c r="F162" s="50">
        <f t="shared" ca="1" si="16"/>
        <v>0.58333333333333337</v>
      </c>
      <c r="G162" s="51">
        <f t="shared" ca="1" si="17"/>
        <v>0</v>
      </c>
      <c r="H162" s="50">
        <f t="shared" ca="1" si="18"/>
        <v>0.47916666666663299</v>
      </c>
      <c r="I162" s="50">
        <f t="shared" ca="1" si="19"/>
        <v>0.37500000000000006</v>
      </c>
      <c r="J162" s="52">
        <f t="shared" ca="1" si="20"/>
        <v>0.20833333333333331</v>
      </c>
      <c r="K162" s="30">
        <f t="shared" ca="1" si="15"/>
        <v>43951</v>
      </c>
      <c r="L162" s="32">
        <f t="shared" ca="1" si="21"/>
        <v>0.31249999999996625</v>
      </c>
    </row>
    <row r="163" spans="2:12" x14ac:dyDescent="0.25">
      <c r="B163" s="28" t="s">
        <v>34</v>
      </c>
      <c r="C163" s="30">
        <v>43950</v>
      </c>
      <c r="D163" s="29">
        <v>0.45833333333333331</v>
      </c>
      <c r="E163" s="31">
        <v>0.48958333333329801</v>
      </c>
      <c r="F163" s="50">
        <f t="shared" ca="1" si="16"/>
        <v>0.58333333333333337</v>
      </c>
      <c r="G163" s="51">
        <f t="shared" ca="1" si="17"/>
        <v>0</v>
      </c>
      <c r="H163" s="50">
        <f t="shared" ca="1" si="18"/>
        <v>0.48958333333329801</v>
      </c>
      <c r="I163" s="50">
        <f t="shared" ca="1" si="19"/>
        <v>0.37500000000000006</v>
      </c>
      <c r="J163" s="52">
        <f t="shared" ca="1" si="20"/>
        <v>0.20833333333333331</v>
      </c>
      <c r="K163" s="30">
        <f t="shared" ca="1" si="15"/>
        <v>43951</v>
      </c>
      <c r="L163" s="32">
        <f t="shared" ca="1" si="21"/>
        <v>0.32291666666663132</v>
      </c>
    </row>
    <row r="164" spans="2:12" x14ac:dyDescent="0.25">
      <c r="B164" s="28" t="s">
        <v>34</v>
      </c>
      <c r="C164" s="30">
        <v>43950</v>
      </c>
      <c r="D164" s="29">
        <v>0.45833333333333331</v>
      </c>
      <c r="E164" s="31">
        <v>0.49999999999996297</v>
      </c>
      <c r="F164" s="50">
        <f t="shared" ca="1" si="16"/>
        <v>0.58333333333333337</v>
      </c>
      <c r="G164" s="51">
        <f t="shared" ca="1" si="17"/>
        <v>0</v>
      </c>
      <c r="H164" s="50">
        <f t="shared" ca="1" si="18"/>
        <v>0.49999999999996297</v>
      </c>
      <c r="I164" s="50">
        <f t="shared" ca="1" si="19"/>
        <v>0.37500000000000006</v>
      </c>
      <c r="J164" s="52">
        <f t="shared" ca="1" si="20"/>
        <v>0.20833333333333331</v>
      </c>
      <c r="K164" s="30">
        <f t="shared" ca="1" si="15"/>
        <v>43951</v>
      </c>
      <c r="L164" s="32">
        <f t="shared" ca="1" si="21"/>
        <v>0.33333333333329629</v>
      </c>
    </row>
    <row r="165" spans="2:12" x14ac:dyDescent="0.25">
      <c r="B165" s="28" t="s">
        <v>34</v>
      </c>
      <c r="C165" s="30">
        <v>43950</v>
      </c>
      <c r="D165" s="29">
        <v>0.45833333333333331</v>
      </c>
      <c r="E165" s="31">
        <v>0.51041666666662799</v>
      </c>
      <c r="F165" s="50">
        <f t="shared" ca="1" si="16"/>
        <v>0.58333333333333337</v>
      </c>
      <c r="G165" s="51">
        <f t="shared" ca="1" si="17"/>
        <v>0</v>
      </c>
      <c r="H165" s="50">
        <f t="shared" ca="1" si="18"/>
        <v>0.51041666666662799</v>
      </c>
      <c r="I165" s="50">
        <f t="shared" ca="1" si="19"/>
        <v>0.37500000000000006</v>
      </c>
      <c r="J165" s="52">
        <f t="shared" ca="1" si="20"/>
        <v>0.20833333333333331</v>
      </c>
      <c r="K165" s="30">
        <f t="shared" ca="1" si="15"/>
        <v>43951</v>
      </c>
      <c r="L165" s="32">
        <f t="shared" ca="1" si="21"/>
        <v>0.34374999999996136</v>
      </c>
    </row>
    <row r="166" spans="2:12" x14ac:dyDescent="0.25">
      <c r="B166" s="28" t="s">
        <v>34</v>
      </c>
      <c r="C166" s="30">
        <v>43950</v>
      </c>
      <c r="D166" s="29">
        <v>0.45833333333333331</v>
      </c>
      <c r="E166" s="31">
        <v>0.52083333333329296</v>
      </c>
      <c r="F166" s="50">
        <f t="shared" ca="1" si="16"/>
        <v>0.58333333333333337</v>
      </c>
      <c r="G166" s="51">
        <f t="shared" ca="1" si="17"/>
        <v>0</v>
      </c>
      <c r="H166" s="50">
        <f t="shared" ca="1" si="18"/>
        <v>0.52083333333329296</v>
      </c>
      <c r="I166" s="50">
        <f t="shared" ca="1" si="19"/>
        <v>0.37500000000000006</v>
      </c>
      <c r="J166" s="52">
        <f t="shared" ca="1" si="20"/>
        <v>0.20833333333333331</v>
      </c>
      <c r="K166" s="30">
        <f t="shared" ca="1" si="15"/>
        <v>43951</v>
      </c>
      <c r="L166" s="32">
        <f t="shared" ca="1" si="21"/>
        <v>0.35416666666662633</v>
      </c>
    </row>
    <row r="167" spans="2:12" x14ac:dyDescent="0.25">
      <c r="B167" s="28" t="s">
        <v>34</v>
      </c>
      <c r="C167" s="30">
        <v>43950</v>
      </c>
      <c r="D167" s="29">
        <v>0.45833333333333331</v>
      </c>
      <c r="E167" s="31">
        <v>0.53124999999995803</v>
      </c>
      <c r="F167" s="50">
        <f t="shared" ca="1" si="16"/>
        <v>0.58333333333333337</v>
      </c>
      <c r="G167" s="51">
        <f t="shared" ca="1" si="17"/>
        <v>0</v>
      </c>
      <c r="H167" s="50">
        <f t="shared" ca="1" si="18"/>
        <v>0.53124999999995803</v>
      </c>
      <c r="I167" s="50">
        <f t="shared" ca="1" si="19"/>
        <v>0.37500000000000006</v>
      </c>
      <c r="J167" s="52">
        <f t="shared" ca="1" si="20"/>
        <v>0.20833333333333331</v>
      </c>
      <c r="K167" s="30">
        <f t="shared" ca="1" si="15"/>
        <v>43951</v>
      </c>
      <c r="L167" s="32">
        <f t="shared" ca="1" si="21"/>
        <v>0.40624999999995792</v>
      </c>
    </row>
    <row r="168" spans="2:12" x14ac:dyDescent="0.25">
      <c r="B168" s="28" t="s">
        <v>34</v>
      </c>
      <c r="C168" s="30">
        <v>43950</v>
      </c>
      <c r="D168" s="29">
        <v>0.45833333333333331</v>
      </c>
      <c r="E168" s="31">
        <v>0.541666666666624</v>
      </c>
      <c r="F168" s="50">
        <f t="shared" ca="1" si="16"/>
        <v>0.58333333333333337</v>
      </c>
      <c r="G168" s="51">
        <f t="shared" ca="1" si="17"/>
        <v>0</v>
      </c>
      <c r="H168" s="50">
        <f t="shared" ca="1" si="18"/>
        <v>0.541666666666624</v>
      </c>
      <c r="I168" s="50">
        <f t="shared" ca="1" si="19"/>
        <v>0.37500000000000006</v>
      </c>
      <c r="J168" s="52">
        <f t="shared" ca="1" si="20"/>
        <v>0.20833333333333331</v>
      </c>
      <c r="K168" s="30">
        <f t="shared" ca="1" si="15"/>
        <v>43951</v>
      </c>
      <c r="L168" s="32">
        <f t="shared" ca="1" si="21"/>
        <v>0.416666666666624</v>
      </c>
    </row>
    <row r="169" spans="2:12" x14ac:dyDescent="0.25">
      <c r="B169" s="28" t="s">
        <v>34</v>
      </c>
      <c r="C169" s="30">
        <v>43950</v>
      </c>
      <c r="D169" s="29">
        <v>0.45833333333333331</v>
      </c>
      <c r="E169" s="31">
        <v>0.55208333333328896</v>
      </c>
      <c r="F169" s="50">
        <f t="shared" ca="1" si="16"/>
        <v>0.58333333333333337</v>
      </c>
      <c r="G169" s="51">
        <f t="shared" ca="1" si="17"/>
        <v>0</v>
      </c>
      <c r="H169" s="50">
        <f t="shared" ca="1" si="18"/>
        <v>0.55208333333328896</v>
      </c>
      <c r="I169" s="50">
        <f t="shared" ca="1" si="19"/>
        <v>0.37500000000000006</v>
      </c>
      <c r="J169" s="52">
        <f t="shared" ca="1" si="20"/>
        <v>0.20833333333333331</v>
      </c>
      <c r="K169" s="30">
        <f t="shared" ca="1" si="15"/>
        <v>43951</v>
      </c>
      <c r="L169" s="32">
        <f t="shared" ca="1" si="21"/>
        <v>0.42708333333328896</v>
      </c>
    </row>
    <row r="170" spans="2:12" x14ac:dyDescent="0.25">
      <c r="B170" s="28" t="s">
        <v>34</v>
      </c>
      <c r="C170" s="30">
        <v>43950</v>
      </c>
      <c r="D170" s="29">
        <v>0.45833333333333331</v>
      </c>
      <c r="E170" s="31">
        <v>0.56249999999995404</v>
      </c>
      <c r="F170" s="50">
        <f t="shared" ca="1" si="16"/>
        <v>0.58333333333333337</v>
      </c>
      <c r="G170" s="51">
        <f t="shared" ca="1" si="17"/>
        <v>0</v>
      </c>
      <c r="H170" s="50">
        <f t="shared" ca="1" si="18"/>
        <v>0.56249999999995404</v>
      </c>
      <c r="I170" s="50">
        <f t="shared" ca="1" si="19"/>
        <v>0.37500000000000006</v>
      </c>
      <c r="J170" s="52">
        <f t="shared" ca="1" si="20"/>
        <v>0.20833333333333331</v>
      </c>
      <c r="K170" s="30">
        <f t="shared" ca="1" si="15"/>
        <v>43951</v>
      </c>
      <c r="L170" s="32">
        <f t="shared" ca="1" si="21"/>
        <v>0.43749999999995393</v>
      </c>
    </row>
    <row r="171" spans="2:12" x14ac:dyDescent="0.25">
      <c r="B171" s="28" t="s">
        <v>34</v>
      </c>
      <c r="C171" s="30">
        <v>43950</v>
      </c>
      <c r="D171" s="29">
        <v>0.45833333333333331</v>
      </c>
      <c r="E171" s="31">
        <v>0.572916666666619</v>
      </c>
      <c r="F171" s="50">
        <f t="shared" ca="1" si="16"/>
        <v>0.58333333333333337</v>
      </c>
      <c r="G171" s="51">
        <f t="shared" ca="1" si="17"/>
        <v>0</v>
      </c>
      <c r="H171" s="50">
        <f t="shared" ca="1" si="18"/>
        <v>0.572916666666619</v>
      </c>
      <c r="I171" s="50">
        <f t="shared" ca="1" si="19"/>
        <v>0.37500000000000006</v>
      </c>
      <c r="J171" s="52">
        <f t="shared" ca="1" si="20"/>
        <v>0.20833333333333331</v>
      </c>
      <c r="K171" s="30">
        <f t="shared" ca="1" si="15"/>
        <v>43951</v>
      </c>
      <c r="L171" s="32">
        <f t="shared" ca="1" si="21"/>
        <v>0.44791666666661889</v>
      </c>
    </row>
    <row r="172" spans="2:12" x14ac:dyDescent="0.25">
      <c r="B172" s="28" t="s">
        <v>34</v>
      </c>
      <c r="C172" s="30">
        <v>43950</v>
      </c>
      <c r="D172" s="29">
        <v>0.45833333333333331</v>
      </c>
      <c r="E172" s="31">
        <v>0.58333333333328397</v>
      </c>
      <c r="F172" s="50">
        <f t="shared" ca="1" si="16"/>
        <v>0.58333333333333337</v>
      </c>
      <c r="G172" s="51">
        <f t="shared" ca="1" si="17"/>
        <v>0</v>
      </c>
      <c r="H172" s="50">
        <f t="shared" ca="1" si="18"/>
        <v>0.58333333333328397</v>
      </c>
      <c r="I172" s="50">
        <f t="shared" ca="1" si="19"/>
        <v>0.37500000000000006</v>
      </c>
      <c r="J172" s="52">
        <f t="shared" ca="1" si="20"/>
        <v>0.20833333333333331</v>
      </c>
      <c r="K172" s="30">
        <f t="shared" ca="1" si="15"/>
        <v>43951</v>
      </c>
      <c r="L172" s="32">
        <f t="shared" ca="1" si="21"/>
        <v>0.45833333333328385</v>
      </c>
    </row>
    <row r="173" spans="2:12" x14ac:dyDescent="0.25">
      <c r="B173" s="28" t="s">
        <v>34</v>
      </c>
      <c r="C173" s="30">
        <v>43950</v>
      </c>
      <c r="D173" s="29">
        <v>0.45833333333333331</v>
      </c>
      <c r="E173" s="31">
        <v>0.59374999999994904</v>
      </c>
      <c r="F173" s="50">
        <f t="shared" ca="1" si="16"/>
        <v>0.58333333333333337</v>
      </c>
      <c r="G173" s="51">
        <f t="shared" ca="1" si="17"/>
        <v>1</v>
      </c>
      <c r="H173" s="50">
        <f t="shared" ca="1" si="18"/>
        <v>1.0416666666615726E-2</v>
      </c>
      <c r="I173" s="50">
        <f t="shared" ca="1" si="19"/>
        <v>0.37500000000000006</v>
      </c>
      <c r="J173" s="52">
        <f t="shared" ca="1" si="20"/>
        <v>0.20833333333333331</v>
      </c>
      <c r="K173" s="30">
        <f t="shared" ca="1" si="15"/>
        <v>43951</v>
      </c>
      <c r="L173" s="32">
        <f t="shared" ca="1" si="21"/>
        <v>0.46874999999994904</v>
      </c>
    </row>
    <row r="174" spans="2:12" x14ac:dyDescent="0.25">
      <c r="B174" s="28" t="s">
        <v>34</v>
      </c>
      <c r="C174" s="30">
        <v>43950</v>
      </c>
      <c r="D174" s="29">
        <v>0.45833333333333331</v>
      </c>
      <c r="E174" s="31">
        <v>0.60416666666661401</v>
      </c>
      <c r="F174" s="50">
        <f t="shared" ca="1" si="16"/>
        <v>0.58333333333333337</v>
      </c>
      <c r="G174" s="51">
        <f t="shared" ca="1" si="17"/>
        <v>1</v>
      </c>
      <c r="H174" s="50">
        <f t="shared" ca="1" si="18"/>
        <v>2.0833333333280673E-2</v>
      </c>
      <c r="I174" s="50">
        <f t="shared" ca="1" si="19"/>
        <v>0.37500000000000006</v>
      </c>
      <c r="J174" s="52">
        <f t="shared" ca="1" si="20"/>
        <v>0.20833333333333331</v>
      </c>
      <c r="K174" s="30">
        <f t="shared" ca="1" si="15"/>
        <v>43951</v>
      </c>
      <c r="L174" s="32">
        <f t="shared" ca="1" si="21"/>
        <v>0.47916666666661401</v>
      </c>
    </row>
    <row r="175" spans="2:12" x14ac:dyDescent="0.25">
      <c r="B175" s="28" t="s">
        <v>34</v>
      </c>
      <c r="C175" s="30">
        <v>43950</v>
      </c>
      <c r="D175" s="29">
        <v>0.45833333333333331</v>
      </c>
      <c r="E175" s="31">
        <v>0.61458333333327897</v>
      </c>
      <c r="F175" s="50">
        <f t="shared" ca="1" si="16"/>
        <v>0.58333333333333337</v>
      </c>
      <c r="G175" s="51">
        <f t="shared" ca="1" si="17"/>
        <v>1</v>
      </c>
      <c r="H175" s="50">
        <f t="shared" ca="1" si="18"/>
        <v>3.124999999994562E-2</v>
      </c>
      <c r="I175" s="50">
        <f t="shared" ca="1" si="19"/>
        <v>0.37500000000000006</v>
      </c>
      <c r="J175" s="52">
        <f t="shared" ca="1" si="20"/>
        <v>0.20833333333333331</v>
      </c>
      <c r="K175" s="30">
        <f t="shared" ca="1" si="15"/>
        <v>43951</v>
      </c>
      <c r="L175" s="32">
        <f t="shared" ca="1" si="21"/>
        <v>0.48958333333327897</v>
      </c>
    </row>
    <row r="176" spans="2:12" x14ac:dyDescent="0.25">
      <c r="B176" s="28" t="s">
        <v>34</v>
      </c>
      <c r="C176" s="30">
        <v>43950</v>
      </c>
      <c r="D176" s="29">
        <v>0.45833333333333331</v>
      </c>
      <c r="E176" s="31">
        <v>0.62499999999994404</v>
      </c>
      <c r="F176" s="50">
        <f t="shared" ca="1" si="16"/>
        <v>0.58333333333333337</v>
      </c>
      <c r="G176" s="51">
        <f t="shared" ca="1" si="17"/>
        <v>1</v>
      </c>
      <c r="H176" s="50">
        <f t="shared" ca="1" si="18"/>
        <v>4.1666666666610695E-2</v>
      </c>
      <c r="I176" s="50">
        <f t="shared" ca="1" si="19"/>
        <v>0.37500000000000006</v>
      </c>
      <c r="J176" s="52">
        <f t="shared" ca="1" si="20"/>
        <v>0.20833333333333331</v>
      </c>
      <c r="K176" s="30">
        <f t="shared" ca="1" si="15"/>
        <v>43951</v>
      </c>
      <c r="L176" s="32">
        <f t="shared" ca="1" si="21"/>
        <v>0.49999999999994404</v>
      </c>
    </row>
    <row r="177" spans="2:12" x14ac:dyDescent="0.25">
      <c r="B177" s="28" t="s">
        <v>34</v>
      </c>
      <c r="C177" s="30">
        <v>43950</v>
      </c>
      <c r="D177" s="29">
        <v>0.45833333333333331</v>
      </c>
      <c r="E177" s="31">
        <v>0.63541666666660901</v>
      </c>
      <c r="F177" s="50">
        <f t="shared" ca="1" si="16"/>
        <v>0.58333333333333337</v>
      </c>
      <c r="G177" s="51">
        <f t="shared" ca="1" si="17"/>
        <v>1</v>
      </c>
      <c r="H177" s="50">
        <f t="shared" ca="1" si="18"/>
        <v>5.2083333333275639E-2</v>
      </c>
      <c r="I177" s="50">
        <f t="shared" ca="1" si="19"/>
        <v>0.37500000000000006</v>
      </c>
      <c r="J177" s="52">
        <f t="shared" ca="1" si="20"/>
        <v>0.20833333333333331</v>
      </c>
      <c r="K177" s="30">
        <f t="shared" ca="1" si="15"/>
        <v>43951</v>
      </c>
      <c r="L177" s="32">
        <f t="shared" ca="1" si="21"/>
        <v>0.5104166666666089</v>
      </c>
    </row>
    <row r="178" spans="2:12" x14ac:dyDescent="0.25">
      <c r="B178" s="28" t="s">
        <v>34</v>
      </c>
      <c r="C178" s="30">
        <v>43950</v>
      </c>
      <c r="D178" s="29">
        <v>0.45833333333333331</v>
      </c>
      <c r="E178" s="31">
        <v>0.64583333333327397</v>
      </c>
      <c r="F178" s="50">
        <f t="shared" ca="1" si="16"/>
        <v>0.58333333333333337</v>
      </c>
      <c r="G178" s="51">
        <f t="shared" ca="1" si="17"/>
        <v>1</v>
      </c>
      <c r="H178" s="50">
        <f t="shared" ca="1" si="18"/>
        <v>6.2499999999940589E-2</v>
      </c>
      <c r="I178" s="50">
        <f t="shared" ca="1" si="19"/>
        <v>0.37500000000000006</v>
      </c>
      <c r="J178" s="52">
        <f t="shared" ca="1" si="20"/>
        <v>0.20833333333333331</v>
      </c>
      <c r="K178" s="30">
        <f t="shared" ca="1" si="15"/>
        <v>43951</v>
      </c>
      <c r="L178" s="32">
        <f t="shared" ca="1" si="21"/>
        <v>0.52083333333327386</v>
      </c>
    </row>
    <row r="179" spans="2:12" x14ac:dyDescent="0.25">
      <c r="B179" s="28" t="s">
        <v>34</v>
      </c>
      <c r="C179" s="30">
        <v>43950</v>
      </c>
      <c r="D179" s="29">
        <v>0.45833333333333331</v>
      </c>
      <c r="E179" s="31">
        <v>0.65624999999993905</v>
      </c>
      <c r="F179" s="50">
        <f t="shared" ca="1" si="16"/>
        <v>0.58333333333333337</v>
      </c>
      <c r="G179" s="51">
        <f t="shared" ca="1" si="17"/>
        <v>1</v>
      </c>
      <c r="H179" s="50">
        <f t="shared" ca="1" si="18"/>
        <v>7.2916666666605665E-2</v>
      </c>
      <c r="I179" s="50">
        <f t="shared" ca="1" si="19"/>
        <v>0.37500000000000006</v>
      </c>
      <c r="J179" s="52">
        <f t="shared" ca="1" si="20"/>
        <v>0.20833333333333331</v>
      </c>
      <c r="K179" s="30">
        <f t="shared" ca="1" si="15"/>
        <v>43951</v>
      </c>
      <c r="L179" s="32">
        <f t="shared" ca="1" si="21"/>
        <v>0.53124999999993894</v>
      </c>
    </row>
    <row r="180" spans="2:12" x14ac:dyDescent="0.25">
      <c r="B180" s="28" t="s">
        <v>34</v>
      </c>
      <c r="C180" s="30">
        <v>43950</v>
      </c>
      <c r="D180" s="29">
        <v>0.45833333333333331</v>
      </c>
      <c r="E180" s="31">
        <v>0.66666666666660401</v>
      </c>
      <c r="F180" s="50">
        <f t="shared" ca="1" si="16"/>
        <v>0.58333333333333337</v>
      </c>
      <c r="G180" s="51">
        <f t="shared" ca="1" si="17"/>
        <v>1</v>
      </c>
      <c r="H180" s="50">
        <f t="shared" ca="1" si="18"/>
        <v>8.3333333333270615E-2</v>
      </c>
      <c r="I180" s="50">
        <f t="shared" ca="1" si="19"/>
        <v>0.37500000000000006</v>
      </c>
      <c r="J180" s="52">
        <f t="shared" ca="1" si="20"/>
        <v>0.20833333333333331</v>
      </c>
      <c r="K180" s="30">
        <f t="shared" ca="1" si="15"/>
        <v>43951</v>
      </c>
      <c r="L180" s="32">
        <f t="shared" ca="1" si="21"/>
        <v>0.5416666666666039</v>
      </c>
    </row>
    <row r="181" spans="2:12" x14ac:dyDescent="0.25">
      <c r="B181" s="28" t="s">
        <v>34</v>
      </c>
      <c r="C181" s="30">
        <v>43950</v>
      </c>
      <c r="D181" s="29">
        <v>0.45833333333333331</v>
      </c>
      <c r="E181" s="31">
        <v>0.67708333333326898</v>
      </c>
      <c r="F181" s="50">
        <f t="shared" ca="1" si="16"/>
        <v>0.58333333333333337</v>
      </c>
      <c r="G181" s="51">
        <f t="shared" ca="1" si="17"/>
        <v>1</v>
      </c>
      <c r="H181" s="50">
        <f t="shared" ca="1" si="18"/>
        <v>9.3749999999935552E-2</v>
      </c>
      <c r="I181" s="50">
        <f t="shared" ca="1" si="19"/>
        <v>0.37500000000000006</v>
      </c>
      <c r="J181" s="52">
        <f t="shared" ca="1" si="20"/>
        <v>0.20833333333333331</v>
      </c>
      <c r="K181" s="30">
        <f t="shared" ca="1" si="15"/>
        <v>43951</v>
      </c>
      <c r="L181" s="32">
        <f t="shared" ca="1" si="21"/>
        <v>0.55208333333326887</v>
      </c>
    </row>
    <row r="182" spans="2:12" x14ac:dyDescent="0.25">
      <c r="B182" s="28" t="s">
        <v>34</v>
      </c>
      <c r="C182" s="30">
        <v>43950</v>
      </c>
      <c r="D182" s="29">
        <v>0.45833333333333331</v>
      </c>
      <c r="E182" s="31">
        <v>0.68749999999993405</v>
      </c>
      <c r="F182" s="50">
        <f t="shared" ca="1" si="16"/>
        <v>0.58333333333333337</v>
      </c>
      <c r="G182" s="51">
        <f t="shared" ca="1" si="17"/>
        <v>1</v>
      </c>
      <c r="H182" s="50">
        <f t="shared" ca="1" si="18"/>
        <v>0.10416666666660063</v>
      </c>
      <c r="I182" s="50">
        <f t="shared" ca="1" si="19"/>
        <v>0.37500000000000006</v>
      </c>
      <c r="J182" s="52">
        <f t="shared" ca="1" si="20"/>
        <v>0.20833333333333331</v>
      </c>
      <c r="K182" s="30">
        <f t="shared" ca="1" si="15"/>
        <v>43951</v>
      </c>
      <c r="L182" s="32">
        <f t="shared" ca="1" si="21"/>
        <v>0.56249999999993394</v>
      </c>
    </row>
    <row r="183" spans="2:12" x14ac:dyDescent="0.25">
      <c r="B183" s="28" t="s">
        <v>34</v>
      </c>
      <c r="C183" s="30">
        <v>43950</v>
      </c>
      <c r="D183" s="29">
        <v>0.45833333333333331</v>
      </c>
      <c r="E183" s="31">
        <v>0.69791666666659902</v>
      </c>
      <c r="F183" s="50">
        <f t="shared" ca="1" si="16"/>
        <v>0.58333333333333337</v>
      </c>
      <c r="G183" s="51">
        <f t="shared" ca="1" si="17"/>
        <v>1</v>
      </c>
      <c r="H183" s="50">
        <f t="shared" ca="1" si="18"/>
        <v>0.11458333333326572</v>
      </c>
      <c r="I183" s="50">
        <f t="shared" ca="1" si="19"/>
        <v>0.37500000000000006</v>
      </c>
      <c r="J183" s="52">
        <f t="shared" ca="1" si="20"/>
        <v>0.20833333333333331</v>
      </c>
      <c r="K183" s="30">
        <f t="shared" ca="1" si="15"/>
        <v>43951</v>
      </c>
      <c r="L183" s="32">
        <f t="shared" ca="1" si="21"/>
        <v>0.57291666666659902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horaires</vt:lpstr>
      <vt:lpstr>fériés</vt:lpstr>
      <vt:lpstr>date et heure de fin</vt:lpstr>
      <vt:lpstr>tests</vt:lpstr>
      <vt:lpstr>_F</vt:lpstr>
      <vt:lpstr>_H1</vt:lpstr>
      <vt:lpstr>_H2</vt:lpstr>
      <vt:lpstr>_H3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Michel</cp:lastModifiedBy>
  <dcterms:created xsi:type="dcterms:W3CDTF">2019-01-05T21:15:02Z</dcterms:created>
  <dcterms:modified xsi:type="dcterms:W3CDTF">2020-03-09T09:56:25Z</dcterms:modified>
</cp:coreProperties>
</file>