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0115" windowHeight="9795" activeTab="1"/>
  </bookViews>
  <sheets>
    <sheet name="Feuil1" sheetId="1" r:id="rId1"/>
    <sheet name="Feuil3" sheetId="4" r:id="rId2"/>
    <sheet name="Feuil4" sheetId="5" r:id="rId3"/>
  </sheets>
  <definedNames>
    <definedName name="_xlnm._FilterDatabase" localSheetId="0" hidden="1">Feuil1!$A$1:$H$1</definedName>
  </definedNames>
  <calcPr calcId="125725"/>
  <pivotCaches>
    <pivotCache cacheId="12" r:id="rId4"/>
  </pivotCaches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2"/>
  <c r="I3"/>
  <c r="I4"/>
  <c r="I5"/>
  <c r="I6"/>
  <c r="I7"/>
  <c r="I8"/>
  <c r="I9"/>
  <c r="I10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2"/>
  <c r="D2" l="1"/>
  <c r="D19"/>
  <c r="G7"/>
  <c r="D14"/>
  <c r="E14" s="1"/>
  <c r="G14"/>
  <c r="D32"/>
  <c r="E32" s="1"/>
  <c r="D6"/>
  <c r="E6" s="1"/>
  <c r="D26"/>
  <c r="E26" s="1"/>
  <c r="D34"/>
  <c r="E34" s="1"/>
  <c r="D28"/>
  <c r="E28" s="1"/>
  <c r="D27"/>
  <c r="E27" s="1"/>
  <c r="D29"/>
  <c r="E29" s="1"/>
  <c r="D9"/>
  <c r="E9" s="1"/>
  <c r="D15"/>
  <c r="E15" s="1"/>
  <c r="D35"/>
  <c r="E35" s="1"/>
  <c r="D24"/>
  <c r="E24" s="1"/>
  <c r="D25"/>
  <c r="E25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G32"/>
  <c r="G6"/>
  <c r="G26"/>
  <c r="G34"/>
  <c r="G28"/>
  <c r="G27"/>
  <c r="G29"/>
  <c r="G9"/>
  <c r="G15"/>
  <c r="G35"/>
  <c r="G24"/>
  <c r="G25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23"/>
  <c r="G22"/>
  <c r="G16"/>
  <c r="G19"/>
  <c r="G8"/>
  <c r="G13"/>
  <c r="G18"/>
  <c r="G33"/>
  <c r="G3"/>
  <c r="G10"/>
  <c r="G5"/>
  <c r="G12"/>
  <c r="G2"/>
  <c r="G36"/>
  <c r="G17"/>
  <c r="G20"/>
  <c r="G21"/>
  <c r="F14" l="1"/>
  <c r="G30"/>
  <c r="G31"/>
  <c r="G4"/>
  <c r="G11"/>
  <c r="D3" l="1"/>
  <c r="E3" s="1"/>
  <c r="D4"/>
  <c r="E4" s="1"/>
  <c r="D5"/>
  <c r="E5" s="1"/>
  <c r="D10"/>
  <c r="E10" s="1"/>
  <c r="D11"/>
  <c r="E11" s="1"/>
  <c r="D12"/>
  <c r="E12" s="1"/>
  <c r="D17"/>
  <c r="E17" s="1"/>
  <c r="D18"/>
  <c r="E18" s="1"/>
  <c r="D20"/>
  <c r="E20" s="1"/>
  <c r="D21"/>
  <c r="E21" s="1"/>
  <c r="D33"/>
  <c r="E33" s="1"/>
  <c r="D8"/>
  <c r="D13"/>
  <c r="E13" s="1"/>
  <c r="D30"/>
  <c r="E30" s="1"/>
  <c r="D31"/>
  <c r="E31" s="1"/>
  <c r="E2"/>
  <c r="D36"/>
  <c r="E36" s="1"/>
  <c r="D16"/>
  <c r="E16" s="1"/>
  <c r="D23"/>
  <c r="E23" s="1"/>
  <c r="D22"/>
  <c r="E22" s="1"/>
  <c r="D7"/>
  <c r="E19" l="1"/>
  <c r="E7"/>
  <c r="F7"/>
  <c r="E8"/>
  <c r="F12"/>
  <c r="F33"/>
  <c r="F11"/>
  <c r="F21"/>
  <c r="F10"/>
  <c r="F20"/>
  <c r="F18"/>
  <c r="F5"/>
  <c r="F17"/>
  <c r="F4"/>
  <c r="F19"/>
  <c r="F3"/>
  <c r="F97"/>
  <c r="F89"/>
  <c r="F81"/>
  <c r="F73"/>
  <c r="F65"/>
  <c r="F57"/>
  <c r="F49"/>
  <c r="F41"/>
  <c r="F15"/>
  <c r="F32"/>
  <c r="F13"/>
  <c r="F96"/>
  <c r="F88"/>
  <c r="F80"/>
  <c r="F72"/>
  <c r="F64"/>
  <c r="F56"/>
  <c r="F48"/>
  <c r="F40"/>
  <c r="F9"/>
  <c r="F22"/>
  <c r="F8"/>
  <c r="F95"/>
  <c r="F87"/>
  <c r="F79"/>
  <c r="F71"/>
  <c r="F63"/>
  <c r="F55"/>
  <c r="F47"/>
  <c r="F39"/>
  <c r="F29"/>
  <c r="F23"/>
  <c r="F94"/>
  <c r="F86"/>
  <c r="F78"/>
  <c r="F70"/>
  <c r="F62"/>
  <c r="F54"/>
  <c r="F46"/>
  <c r="F38"/>
  <c r="F27"/>
  <c r="F16"/>
  <c r="F93"/>
  <c r="F85"/>
  <c r="F77"/>
  <c r="F69"/>
  <c r="F61"/>
  <c r="F53"/>
  <c r="F45"/>
  <c r="F37"/>
  <c r="F28"/>
  <c r="F36"/>
  <c r="F100"/>
  <c r="F92"/>
  <c r="F84"/>
  <c r="F76"/>
  <c r="F68"/>
  <c r="F60"/>
  <c r="F52"/>
  <c r="F44"/>
  <c r="F25"/>
  <c r="F34"/>
  <c r="F2"/>
  <c r="F99"/>
  <c r="F91"/>
  <c r="F83"/>
  <c r="F75"/>
  <c r="F67"/>
  <c r="F59"/>
  <c r="F51"/>
  <c r="F43"/>
  <c r="F24"/>
  <c r="F26"/>
  <c r="F31"/>
  <c r="F98"/>
  <c r="F90"/>
  <c r="F82"/>
  <c r="F74"/>
  <c r="F66"/>
  <c r="F58"/>
  <c r="F50"/>
  <c r="F42"/>
  <c r="F35"/>
  <c r="F6"/>
  <c r="F30"/>
</calcChain>
</file>

<file path=xl/sharedStrings.xml><?xml version="1.0" encoding="utf-8"?>
<sst xmlns="http://schemas.openxmlformats.org/spreadsheetml/2006/main" count="65" uniqueCount="28">
  <si>
    <t>date</t>
  </si>
  <si>
    <t>Albert</t>
  </si>
  <si>
    <t>Jules</t>
  </si>
  <si>
    <t>Thomas</t>
  </si>
  <si>
    <t>Laurent</t>
  </si>
  <si>
    <t>René</t>
  </si>
  <si>
    <t>Frank</t>
  </si>
  <si>
    <t>cust.</t>
  </si>
  <si>
    <t>amount</t>
  </si>
  <si>
    <t>total</t>
  </si>
  <si>
    <t>&gt;1200€</t>
  </si>
  <si>
    <t>Étiquettes de lignes</t>
  </si>
  <si>
    <t>Total général</t>
  </si>
  <si>
    <t>premier payement</t>
  </si>
  <si>
    <t>payement date &gt;1200</t>
  </si>
  <si>
    <t>Charles</t>
  </si>
  <si>
    <t>Robert</t>
  </si>
  <si>
    <t>Philippe</t>
  </si>
  <si>
    <t>Gregoire</t>
  </si>
  <si>
    <t>pay</t>
  </si>
  <si>
    <t>VRAI</t>
  </si>
  <si>
    <t>Louis</t>
  </si>
  <si>
    <t>Antoine</t>
  </si>
  <si>
    <t>Valeurs</t>
  </si>
  <si>
    <t>Nombre de mois entre 1er payement et l'arrivée à 1200€</t>
  </si>
  <si>
    <t>Somme de premier payement</t>
  </si>
  <si>
    <t>Somme de payement date &gt;1200</t>
  </si>
  <si>
    <t>MOIS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</si>
</sst>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m/yyyy;@"/>
    <numFmt numFmtId="165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44" fontId="2" fillId="0" borderId="0" xfId="1" applyFont="1"/>
    <xf numFmtId="44" fontId="0" fillId="0" borderId="0" xfId="1" applyFont="1"/>
    <xf numFmtId="14" fontId="0" fillId="0" borderId="0" xfId="0" applyNumberFormat="1"/>
    <xf numFmtId="0" fontId="2" fillId="0" borderId="0" xfId="0" quotePrefix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2" applyNumberFormat="1" applyFont="1"/>
    <xf numFmtId="0" fontId="0" fillId="0" borderId="0" xfId="0" applyNumberFormat="1" applyAlignment="1">
      <alignment horizontal="left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elens Michel" refreshedDate="42013.492784837959" createdVersion="4" refreshedVersion="3" minRefreshableVersion="3" recordCount="101">
  <cacheSource type="worksheet">
    <worksheetSource ref="A1:H1048576" sheet="Feuil1"/>
  </cacheSource>
  <cacheFields count="10">
    <cacheField name="cust." numFmtId="0">
      <sharedItems containsBlank="1" count="13">
        <s v="Philippe"/>
        <s v="Jules"/>
        <s v="Thomas"/>
        <s v="Laurent"/>
        <s v="Antoine"/>
        <s v="Albert"/>
        <s v="Charles"/>
        <s v="Robert"/>
        <s v="Gregoire"/>
        <s v="René"/>
        <s v="Frank"/>
        <s v="Louis"/>
        <m/>
      </sharedItems>
    </cacheField>
    <cacheField name="amount" numFmtId="0">
      <sharedItems containsString="0" containsBlank="1" containsNumber="1" minValue="25" maxValue="4500"/>
    </cacheField>
    <cacheField name="date" numFmtId="0">
      <sharedItems containsNonDate="0" containsDate="1" containsString="0" containsBlank="1" minDate="2014-01-02T00:00:00" maxDate="2015-01-08T00:00:00"/>
    </cacheField>
    <cacheField name="total" numFmtId="0">
      <sharedItems containsString="0" containsBlank="1" containsNumber="1" minValue="0" maxValue="6600"/>
    </cacheField>
    <cacheField name="pay" numFmtId="0">
      <sharedItems containsBlank="1" count="3">
        <b v="1"/>
        <b v="0"/>
        <m/>
      </sharedItems>
    </cacheField>
    <cacheField name="&gt;1200€" numFmtId="0">
      <sharedItems containsBlank="1"/>
    </cacheField>
    <cacheField name="premier payement" numFmtId="0">
      <sharedItems containsDate="1" containsBlank="1" containsMixedTypes="1" minDate="2014-01-02T00:00:00" maxDate="2014-08-05T00:00:00"/>
    </cacheField>
    <cacheField name="payement date &gt;1200" numFmtId="0">
      <sharedItems containsDate="1" containsBlank="1" containsMixedTypes="1" minDate="2014-02-05T00:00:00" maxDate="2015-01-06T00:00:00"/>
    </cacheField>
    <cacheField name="Champ1" numFmtId="0" formula="DATEDIF('premier payement','payement date &gt;1200',&quot;m&quot;)" databaseField="0"/>
    <cacheField name="Champ2" numFmtId="0" formula="(YEAR('payement date &gt;1200')-YEAR('premier payement'))*12+MONTH('payement date &gt;1200')-MONTH('premier payement'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x v="0"/>
    <n v="870"/>
    <d v="2014-01-02T00:00:00"/>
    <n v="870"/>
    <x v="0"/>
    <b v="0"/>
    <d v="2014-01-02T00:00:00"/>
    <s v="no"/>
  </r>
  <r>
    <x v="1"/>
    <n v="500"/>
    <d v="2014-01-05T00:00:00"/>
    <n v="500"/>
    <x v="0"/>
    <b v="0"/>
    <d v="2014-01-05T00:00:00"/>
    <s v="no"/>
  </r>
  <r>
    <x v="2"/>
    <n v="800"/>
    <d v="2014-01-10T00:00:00"/>
    <n v="800"/>
    <x v="0"/>
    <b v="0"/>
    <d v="2014-01-10T00:00:00"/>
    <s v="no"/>
  </r>
  <r>
    <x v="3"/>
    <n v="100.1"/>
    <d v="2014-01-15T00:00:00"/>
    <n v="100.1"/>
    <x v="0"/>
    <b v="0"/>
    <d v="2014-01-15T00:00:00"/>
    <s v="no"/>
  </r>
  <r>
    <x v="4"/>
    <n v="1100"/>
    <d v="2014-01-19T00:00:00"/>
    <n v="1100"/>
    <x v="0"/>
    <b v="0"/>
    <d v="2014-01-19T00:00:00"/>
    <s v="no"/>
  </r>
  <r>
    <x v="5"/>
    <n v="500"/>
    <d v="2014-02-01T00:00:00"/>
    <n v="500"/>
    <x v="0"/>
    <b v="0"/>
    <d v="2014-02-01T00:00:00"/>
    <s v="no"/>
  </r>
  <r>
    <x v="6"/>
    <n v="100"/>
    <d v="2014-02-01T00:00:00"/>
    <n v="100"/>
    <x v="0"/>
    <b v="0"/>
    <d v="2014-02-01T00:00:00"/>
    <s v="no"/>
  </r>
  <r>
    <x v="7"/>
    <n v="1000"/>
    <d v="2014-02-01T00:00:00"/>
    <n v="1000"/>
    <x v="0"/>
    <b v="0"/>
    <d v="2014-02-01T00:00:00"/>
    <s v="no"/>
  </r>
  <r>
    <x v="1"/>
    <n v="1000"/>
    <d v="2014-02-05T00:00:00"/>
    <n v="1500"/>
    <x v="0"/>
    <b v="1"/>
    <s v="no"/>
    <d v="2014-02-05T00:00:00"/>
  </r>
  <r>
    <x v="2"/>
    <n v="400"/>
    <d v="2014-02-10T00:00:00"/>
    <n v="1200"/>
    <x v="0"/>
    <b v="0"/>
    <s v="no"/>
    <s v="no"/>
  </r>
  <r>
    <x v="3"/>
    <n v="1100"/>
    <d v="2014-02-15T00:00:00"/>
    <n v="1200.0999999999999"/>
    <x v="0"/>
    <b v="1"/>
    <s v="no"/>
    <d v="2014-02-15T00:00:00"/>
  </r>
  <r>
    <x v="6"/>
    <n v="1105"/>
    <d v="2014-03-01T00:00:00"/>
    <n v="1205"/>
    <x v="0"/>
    <b v="1"/>
    <s v="no"/>
    <d v="2014-03-01T00:00:00"/>
  </r>
  <r>
    <x v="5"/>
    <n v="700"/>
    <d v="2014-04-01T00:00:00"/>
    <n v="1200"/>
    <x v="0"/>
    <b v="0"/>
    <s v="no"/>
    <s v="no"/>
  </r>
  <r>
    <x v="2"/>
    <n v="150"/>
    <d v="2014-04-05T00:00:00"/>
    <n v="1350"/>
    <x v="0"/>
    <b v="1"/>
    <s v="no"/>
    <d v="2014-04-05T00:00:00"/>
  </r>
  <r>
    <x v="8"/>
    <n v="25"/>
    <d v="2014-06-06T00:00:00"/>
    <n v="25"/>
    <x v="0"/>
    <b v="0"/>
    <d v="2014-06-06T00:00:00"/>
    <s v="no"/>
  </r>
  <r>
    <x v="9"/>
    <n v="500"/>
    <d v="2014-06-17T00:00:00"/>
    <n v="500"/>
    <x v="0"/>
    <b v="0"/>
    <d v="2014-06-17T00:00:00"/>
    <s v="no"/>
  </r>
  <r>
    <x v="10"/>
    <n v="1199"/>
    <d v="2014-06-18T00:00:00"/>
    <n v="1199"/>
    <x v="0"/>
    <b v="0"/>
    <d v="2014-06-18T00:00:00"/>
    <s v="no"/>
  </r>
  <r>
    <x v="5"/>
    <n v="2000"/>
    <d v="2014-07-15T00:00:00"/>
    <n v="3200"/>
    <x v="0"/>
    <b v="1"/>
    <s v="no"/>
    <d v="2014-07-15T00:00:00"/>
  </r>
  <r>
    <x v="9"/>
    <n v="800"/>
    <d v="2014-07-19T00:00:00"/>
    <n v="1300"/>
    <x v="0"/>
    <b v="1"/>
    <s v="no"/>
    <d v="2014-07-19T00:00:00"/>
  </r>
  <r>
    <x v="9"/>
    <n v="500"/>
    <d v="2014-07-22T00:00:00"/>
    <n v="1800"/>
    <x v="0"/>
    <b v="1"/>
    <s v="no"/>
    <s v="no"/>
  </r>
  <r>
    <x v="11"/>
    <n v="1100"/>
    <d v="2014-08-04T00:00:00"/>
    <n v="1100"/>
    <x v="0"/>
    <b v="0"/>
    <d v="2014-08-04T00:00:00"/>
    <s v="no"/>
  </r>
  <r>
    <x v="8"/>
    <n v="1200"/>
    <d v="2014-08-06T00:00:00"/>
    <n v="1225"/>
    <x v="0"/>
    <b v="1"/>
    <s v="no"/>
    <d v="2014-08-06T00:00:00"/>
  </r>
  <r>
    <x v="11"/>
    <n v="1100"/>
    <d v="2014-09-07T00:00:00"/>
    <n v="2200"/>
    <x v="0"/>
    <b v="1"/>
    <s v="no"/>
    <d v="2014-09-07T00:00:00"/>
  </r>
  <r>
    <x v="4"/>
    <n v="3500"/>
    <d v="2014-09-09T00:00:00"/>
    <n v="4600"/>
    <x v="0"/>
    <b v="1"/>
    <s v="no"/>
    <d v="2014-09-09T00:00:00"/>
  </r>
  <r>
    <x v="4"/>
    <n v="2000"/>
    <d v="2014-10-19T00:00:00"/>
    <n v="6600"/>
    <x v="0"/>
    <b v="1"/>
    <s v="no"/>
    <s v="no"/>
  </r>
  <r>
    <x v="6"/>
    <n v="350"/>
    <d v="2014-10-21T00:00:00"/>
    <n v="1555"/>
    <x v="0"/>
    <b v="1"/>
    <s v="no"/>
    <s v="no"/>
  </r>
  <r>
    <x v="10"/>
    <n v="420"/>
    <d v="2014-11-11T00:00:00"/>
    <n v="1619"/>
    <x v="0"/>
    <b v="1"/>
    <s v="no"/>
    <d v="2014-11-11T00:00:00"/>
  </r>
  <r>
    <x v="1"/>
    <n v="4500"/>
    <d v="2014-11-21T00:00:00"/>
    <n v="6000"/>
    <x v="0"/>
    <b v="1"/>
    <s v="no"/>
    <s v="no"/>
  </r>
  <r>
    <x v="7"/>
    <n v="900"/>
    <d v="2014-12-01T00:00:00"/>
    <n v="1900"/>
    <x v="0"/>
    <b v="1"/>
    <s v="no"/>
    <d v="2014-12-01T00:00:00"/>
  </r>
  <r>
    <x v="7"/>
    <n v="950"/>
    <d v="2014-12-02T00:00:00"/>
    <n v="2850"/>
    <x v="0"/>
    <b v="1"/>
    <s v="no"/>
    <s v="no"/>
  </r>
  <r>
    <x v="11"/>
    <n v="500"/>
    <d v="2014-12-15T00:00:00"/>
    <n v="2700"/>
    <x v="0"/>
    <b v="1"/>
    <s v="no"/>
    <s v="no"/>
  </r>
  <r>
    <x v="10"/>
    <n v="200"/>
    <d v="2014-12-23T00:00:00"/>
    <n v="1819"/>
    <x v="0"/>
    <b v="1"/>
    <s v="no"/>
    <s v="no"/>
  </r>
  <r>
    <x v="3"/>
    <n v="3000"/>
    <d v="2014-12-24T00:00:00"/>
    <n v="4200.1000000000004"/>
    <x v="0"/>
    <b v="1"/>
    <s v="no"/>
    <s v="no"/>
  </r>
  <r>
    <x v="8"/>
    <n v="750"/>
    <d v="2015-01-01T00:00:00"/>
    <n v="1975"/>
    <x v="0"/>
    <b v="1"/>
    <s v="no"/>
    <s v="no"/>
  </r>
  <r>
    <x v="0"/>
    <n v="900"/>
    <d v="2015-01-05T00:00:00"/>
    <n v="1770"/>
    <x v="0"/>
    <b v="1"/>
    <s v="no"/>
    <d v="2015-01-05T00:00:00"/>
  </r>
  <r>
    <x v="0"/>
    <n v="2100"/>
    <d v="2015-01-07T00:00:00"/>
    <n v="3870"/>
    <x v="0"/>
    <b v="1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n v="0"/>
    <x v="1"/>
    <b v="0"/>
    <s v="no"/>
    <s v="no"/>
  </r>
  <r>
    <x v="12"/>
    <m/>
    <m/>
    <m/>
    <x v="2"/>
    <m/>
    <m/>
    <m/>
  </r>
  <r>
    <x v="12"/>
    <m/>
    <m/>
    <m/>
    <x v="2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2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B3:E17" firstHeaderRow="1" firstDataRow="2" firstDataCol="1" rowPageCount="1" colPageCount="1"/>
  <pivotFields count="10">
    <pivotField axis="axisRow" showAll="0">
      <items count="14">
        <item x="5"/>
        <item x="6"/>
        <item x="10"/>
        <item x="8"/>
        <item x="1"/>
        <item x="3"/>
        <item x="0"/>
        <item x="9"/>
        <item x="7"/>
        <item x="2"/>
        <item x="12"/>
        <item x="11"/>
        <item x="4"/>
        <item t="default"/>
      </items>
    </pivotField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dataField="1" showAll="0"/>
    <pivotField dataField="1" showAll="0"/>
    <pivotField dataField="1" dragToRow="0" dragToCol="0" dragToPage="0" showAll="0" defaultSubtotal="0"/>
    <pivotField dragToRow="0" dragToCol="0" dragToPage="0"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4" item="1" hier="-1"/>
  </pageFields>
  <dataFields count="3">
    <dataField name="Somme de premier payement" fld="6" baseField="0" baseItem="0" numFmtId="164"/>
    <dataField name="Somme de payement date &gt;1200" fld="7" baseField="0" baseItem="0" numFmtId="164"/>
    <dataField name="Nombre de mois entre 1er payement et l'arrivée à 1200€" fld="8" subtotal="countNums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" sqref="H2"/>
    </sheetView>
  </sheetViews>
  <sheetFormatPr baseColWidth="10" defaultRowHeight="15"/>
  <cols>
    <col min="7" max="7" width="20" bestFit="1" customWidth="1"/>
    <col min="8" max="8" width="22.28515625" bestFit="1" customWidth="1"/>
    <col min="9" max="9" width="5.7109375" bestFit="1" customWidth="1"/>
    <col min="10" max="10" width="24.5703125" customWidth="1"/>
    <col min="11" max="11" width="17.85546875" customWidth="1"/>
    <col min="13" max="13" width="21" bestFit="1" customWidth="1"/>
    <col min="14" max="14" width="27" customWidth="1"/>
    <col min="16" max="16" width="12.5703125" bestFit="1" customWidth="1"/>
    <col min="17" max="17" width="12.5703125" customWidth="1"/>
    <col min="18" max="18" width="33.7109375" style="11" bestFit="1" customWidth="1"/>
    <col min="19" max="19" width="29.7109375" style="11" bestFit="1" customWidth="1"/>
  </cols>
  <sheetData>
    <row r="1" spans="1:19">
      <c r="A1" s="1" t="s">
        <v>7</v>
      </c>
      <c r="B1" s="1" t="s">
        <v>8</v>
      </c>
      <c r="C1" s="1" t="s">
        <v>0</v>
      </c>
      <c r="D1" s="2" t="s">
        <v>9</v>
      </c>
      <c r="E1" s="2" t="s">
        <v>19</v>
      </c>
      <c r="F1" s="5" t="s">
        <v>10</v>
      </c>
      <c r="G1" s="1" t="s">
        <v>13</v>
      </c>
      <c r="H1" s="1" t="s">
        <v>14</v>
      </c>
      <c r="I1" t="s">
        <v>27</v>
      </c>
    </row>
    <row r="2" spans="1:19">
      <c r="A2" t="s">
        <v>17</v>
      </c>
      <c r="B2" s="3">
        <v>870</v>
      </c>
      <c r="C2" s="4">
        <v>41641</v>
      </c>
      <c r="D2" s="3">
        <f>SUMPRODUCT(($B$2:B2)*($A$2:A2=A2))</f>
        <v>870</v>
      </c>
      <c r="E2" s="3" t="b">
        <f t="shared" ref="E2:E65" si="0">D2&gt;0</f>
        <v>1</v>
      </c>
      <c r="F2" t="b">
        <f t="shared" ref="F2:F65" si="1">D2&gt;1200</f>
        <v>0</v>
      </c>
      <c r="G2" s="4">
        <f>IF(COUNTIF($A$2:A2,A2)&gt;1,"no",$C2)</f>
        <v>41641</v>
      </c>
      <c r="H2" s="13" t="str">
        <f>IF((COUNTIFS($A$2:A2,A2,$D$2:D2,"&gt;"&amp;1200))=1,C2,"no")</f>
        <v>no</v>
      </c>
      <c r="I2" s="14" t="str">
        <f t="shared" ref="I2:I65" si="2">IF(H2&lt;&gt;"no",DATEDIF(VLOOKUP(A2,A:G,7,0),H2,"m"),"")</f>
        <v/>
      </c>
    </row>
    <row r="3" spans="1:19">
      <c r="A3" t="s">
        <v>2</v>
      </c>
      <c r="B3" s="3">
        <v>500</v>
      </c>
      <c r="C3" s="4">
        <v>41644</v>
      </c>
      <c r="D3" s="3">
        <f>SUMPRODUCT(($B$2:B3)*($A$2:A3=A3))</f>
        <v>500</v>
      </c>
      <c r="E3" s="3" t="b">
        <f t="shared" si="0"/>
        <v>1</v>
      </c>
      <c r="F3" t="b">
        <f t="shared" si="1"/>
        <v>0</v>
      </c>
      <c r="G3" s="4">
        <f>IF(COUNTIF($A$2:A3,A3)&gt;1,"no",$C3)</f>
        <v>41644</v>
      </c>
      <c r="H3" s="13" t="str">
        <f>IF((COUNTIFS($A$2:A3,A3,$D$2:D3,"&gt;"&amp;1200))=1,C3,"no")</f>
        <v>no</v>
      </c>
      <c r="I3" s="14" t="str">
        <f t="shared" si="2"/>
        <v/>
      </c>
    </row>
    <row r="4" spans="1:19">
      <c r="A4" t="s">
        <v>3</v>
      </c>
      <c r="B4" s="3">
        <v>800</v>
      </c>
      <c r="C4" s="4">
        <v>41649</v>
      </c>
      <c r="D4" s="3">
        <f>SUMPRODUCT(($B$2:B4)*($A$2:A4=A4))</f>
        <v>800</v>
      </c>
      <c r="E4" s="3" t="b">
        <f t="shared" si="0"/>
        <v>1</v>
      </c>
      <c r="F4" t="b">
        <f t="shared" si="1"/>
        <v>0</v>
      </c>
      <c r="G4" s="4">
        <f>IF(COUNTIF($A$2:A4,A4)&gt;1,"no",$C4)</f>
        <v>41649</v>
      </c>
      <c r="H4" s="13" t="str">
        <f>IF((COUNTIFS($A$2:A4,A4,$D$2:D4,"&gt;"&amp;1200))=1,C4,"no")</f>
        <v>no</v>
      </c>
      <c r="I4" s="14" t="str">
        <f t="shared" si="2"/>
        <v/>
      </c>
      <c r="P4" s="1"/>
      <c r="Q4" s="1"/>
      <c r="R4" s="12"/>
      <c r="S4" s="12"/>
    </row>
    <row r="5" spans="1:19">
      <c r="A5" t="s">
        <v>4</v>
      </c>
      <c r="B5" s="3">
        <v>100.1</v>
      </c>
      <c r="C5" s="4">
        <v>41654</v>
      </c>
      <c r="D5" s="3">
        <f>SUMPRODUCT(($B$2:B5)*($A$2:A5=A5))</f>
        <v>100.1</v>
      </c>
      <c r="E5" s="3" t="b">
        <f t="shared" si="0"/>
        <v>1</v>
      </c>
      <c r="F5" t="b">
        <f t="shared" si="1"/>
        <v>0</v>
      </c>
      <c r="G5" s="4">
        <f>IF(COUNTIF($A$2:A5,A5)&gt;1,"no",$C5)</f>
        <v>41654</v>
      </c>
      <c r="H5" s="13" t="str">
        <f>IF((COUNTIFS($A$2:A5,A5,$D$2:D5,"&gt;"&amp;1200))=1,C5,"no")</f>
        <v>no</v>
      </c>
      <c r="I5" s="14" t="str">
        <f t="shared" si="2"/>
        <v/>
      </c>
      <c r="J5" s="9"/>
      <c r="K5" s="10"/>
      <c r="M5" s="7"/>
      <c r="N5" s="9"/>
      <c r="P5" s="1"/>
      <c r="Q5" s="1"/>
    </row>
    <row r="6" spans="1:19">
      <c r="A6" t="s">
        <v>22</v>
      </c>
      <c r="B6" s="3">
        <v>1100</v>
      </c>
      <c r="C6" s="4">
        <v>41658</v>
      </c>
      <c r="D6" s="3">
        <f>SUMPRODUCT(($B$2:B6)*($A$2:A6=A6))</f>
        <v>1100</v>
      </c>
      <c r="E6" s="3" t="b">
        <f t="shared" si="0"/>
        <v>1</v>
      </c>
      <c r="F6" t="b">
        <f t="shared" si="1"/>
        <v>0</v>
      </c>
      <c r="G6" s="4">
        <f>IF(A6&lt;1,"no",(IF(COUNTIF($A$2:A6,A6)&gt;1,"no",$C6)))</f>
        <v>41658</v>
      </c>
      <c r="H6" s="13" t="str">
        <f>IF((COUNTIFS($A$2:A6,A6,$D$2:D6,"&gt;"&amp;1200))=1,C6,"no")</f>
        <v>no</v>
      </c>
      <c r="I6" s="14" t="str">
        <f t="shared" si="2"/>
        <v/>
      </c>
      <c r="J6" s="9"/>
      <c r="K6" s="10"/>
      <c r="M6" s="7"/>
      <c r="N6" s="9"/>
      <c r="P6" s="1"/>
      <c r="Q6" s="1"/>
    </row>
    <row r="7" spans="1:19">
      <c r="A7" t="s">
        <v>1</v>
      </c>
      <c r="B7" s="3">
        <v>500</v>
      </c>
      <c r="C7" s="4">
        <v>41671</v>
      </c>
      <c r="D7" s="3">
        <f>SUMPRODUCT(($B$2:B7)*($A$2:A7=A7))</f>
        <v>500</v>
      </c>
      <c r="E7" s="3" t="b">
        <f t="shared" si="0"/>
        <v>1</v>
      </c>
      <c r="F7" t="b">
        <f t="shared" si="1"/>
        <v>0</v>
      </c>
      <c r="G7" s="4">
        <f>IF(COUNTIF($A$2:A7,A7)&gt;1,"no",$C7)</f>
        <v>41671</v>
      </c>
      <c r="H7" s="13" t="str">
        <f>IF((COUNTIFS($A$2:A7,A7,$D$2:D7,"&gt;"&amp;1200))=1,C7,"no")</f>
        <v>no</v>
      </c>
      <c r="I7" s="14" t="str">
        <f t="shared" si="2"/>
        <v/>
      </c>
      <c r="J7" s="9"/>
      <c r="K7" s="10"/>
      <c r="M7" s="7"/>
      <c r="N7" s="9"/>
      <c r="P7" s="1"/>
      <c r="Q7" s="1"/>
    </row>
    <row r="8" spans="1:19">
      <c r="A8" t="s">
        <v>15</v>
      </c>
      <c r="B8" s="3">
        <v>100</v>
      </c>
      <c r="C8" s="4">
        <v>41671</v>
      </c>
      <c r="D8" s="3">
        <f>SUMPRODUCT(($B$2:B8)*($A$2:A8=A8))</f>
        <v>100</v>
      </c>
      <c r="E8" s="3" t="b">
        <f t="shared" si="0"/>
        <v>1</v>
      </c>
      <c r="F8" t="b">
        <f t="shared" si="1"/>
        <v>0</v>
      </c>
      <c r="G8" s="4">
        <f>IF(COUNTIF($A$2:A8,A8)&gt;1,"no",$C8)</f>
        <v>41671</v>
      </c>
      <c r="H8" s="13" t="str">
        <f>IF((COUNTIFS($A$2:A8,A8,$D$2:D8,"&gt;"&amp;1200))=1,C8,"no")</f>
        <v>no</v>
      </c>
      <c r="I8" s="14" t="str">
        <f t="shared" si="2"/>
        <v/>
      </c>
      <c r="J8" s="9"/>
      <c r="K8" s="10"/>
      <c r="M8" s="7"/>
      <c r="N8" s="9"/>
      <c r="P8" s="1"/>
      <c r="Q8" s="1"/>
    </row>
    <row r="9" spans="1:19">
      <c r="A9" t="s">
        <v>16</v>
      </c>
      <c r="B9" s="3">
        <v>1000</v>
      </c>
      <c r="C9" s="4">
        <v>41671</v>
      </c>
      <c r="D9" s="3">
        <f>SUMPRODUCT(($B$2:B9)*($A$2:A9=A9))</f>
        <v>1000</v>
      </c>
      <c r="E9" s="3" t="b">
        <f t="shared" si="0"/>
        <v>1</v>
      </c>
      <c r="F9" t="b">
        <f t="shared" si="1"/>
        <v>0</v>
      </c>
      <c r="G9" s="4">
        <f>IF(A9&lt;1,"no",(IF(COUNTIF($A$2:A9,A9)&gt;1,"no",$C9)))</f>
        <v>41671</v>
      </c>
      <c r="H9" s="13" t="str">
        <f>IF((COUNTIFS($A$2:A9,A9,$D$2:D9,"&gt;"&amp;1200))=1,C9,"no")</f>
        <v>no</v>
      </c>
      <c r="I9" s="14" t="str">
        <f t="shared" si="2"/>
        <v/>
      </c>
      <c r="J9" s="9"/>
      <c r="K9" s="10"/>
      <c r="M9" s="7"/>
      <c r="N9" s="9"/>
      <c r="P9" s="1"/>
      <c r="Q9" s="1"/>
    </row>
    <row r="10" spans="1:19">
      <c r="A10" t="s">
        <v>2</v>
      </c>
      <c r="B10" s="3">
        <v>1000</v>
      </c>
      <c r="C10" s="4">
        <v>41675</v>
      </c>
      <c r="D10" s="3">
        <f>SUMPRODUCT(($B$2:B10)*($A$2:A10=A10))</f>
        <v>1500</v>
      </c>
      <c r="E10" s="3" t="b">
        <f t="shared" si="0"/>
        <v>1</v>
      </c>
      <c r="F10" t="b">
        <f t="shared" si="1"/>
        <v>1</v>
      </c>
      <c r="G10" s="4" t="str">
        <f>IF(COUNTIF($A$2:A10,A10)&gt;1,"no",$C10)</f>
        <v>no</v>
      </c>
      <c r="H10" s="13">
        <f>IF((COUNTIFS($A$2:A10,A10,$D$2:D10,"&gt;"&amp;1200))=1,C10,"no")</f>
        <v>41675</v>
      </c>
      <c r="I10" s="14">
        <f>IF(H10&lt;&gt;"no",DATEDIF(VLOOKUP(A10,A:G,7,0),H10,"m"),"")</f>
        <v>1</v>
      </c>
      <c r="J10" s="9"/>
      <c r="K10" s="10"/>
      <c r="M10" s="7"/>
      <c r="N10" s="9"/>
      <c r="P10" s="1"/>
      <c r="Q10" s="1"/>
    </row>
    <row r="11" spans="1:19">
      <c r="A11" t="s">
        <v>3</v>
      </c>
      <c r="B11" s="3">
        <v>400</v>
      </c>
      <c r="C11" s="4">
        <v>41680</v>
      </c>
      <c r="D11" s="3">
        <f>SUMPRODUCT(($B$2:B11)*($A$2:A11=A11))</f>
        <v>1200</v>
      </c>
      <c r="E11" s="3" t="b">
        <f t="shared" si="0"/>
        <v>1</v>
      </c>
      <c r="F11" t="b">
        <f t="shared" si="1"/>
        <v>0</v>
      </c>
      <c r="G11" s="4" t="str">
        <f>IF(COUNTIF($A$2:A11,A11)&gt;1,"no",$C11)</f>
        <v>no</v>
      </c>
      <c r="H11" s="13" t="str">
        <f>IF((COUNTIFS($A$2:A11,A11,$D$2:D11,"&gt;"&amp;1200))=1,C11,"no")</f>
        <v>no</v>
      </c>
      <c r="I11" s="14" t="str">
        <f t="shared" si="2"/>
        <v/>
      </c>
      <c r="J11" s="9"/>
      <c r="K11" s="10"/>
      <c r="M11" s="7"/>
      <c r="N11" s="9"/>
      <c r="P11" s="1"/>
      <c r="Q11" s="1"/>
    </row>
    <row r="12" spans="1:19">
      <c r="A12" t="s">
        <v>4</v>
      </c>
      <c r="B12" s="3">
        <v>1100</v>
      </c>
      <c r="C12" s="4">
        <v>41685</v>
      </c>
      <c r="D12" s="3">
        <f>SUMPRODUCT(($B$2:B12)*($A$2:A12=A12))</f>
        <v>1200.0999999999999</v>
      </c>
      <c r="E12" s="3" t="b">
        <f t="shared" si="0"/>
        <v>1</v>
      </c>
      <c r="F12" t="b">
        <f t="shared" si="1"/>
        <v>1</v>
      </c>
      <c r="G12" s="4" t="str">
        <f>IF(COUNTIF($A$2:A12,A12)&gt;1,"no",$C12)</f>
        <v>no</v>
      </c>
      <c r="H12" s="13">
        <f>IF((COUNTIFS($A$2:A12,A12,$D$2:D12,"&gt;"&amp;1200))=1,C12,"no")</f>
        <v>41685</v>
      </c>
      <c r="I12" s="14">
        <f t="shared" si="2"/>
        <v>1</v>
      </c>
      <c r="J12" s="9"/>
      <c r="K12" s="10"/>
      <c r="M12" s="7"/>
      <c r="N12" s="9"/>
      <c r="P12" s="1"/>
      <c r="Q12" s="1"/>
    </row>
    <row r="13" spans="1:19">
      <c r="A13" t="s">
        <v>15</v>
      </c>
      <c r="B13" s="3">
        <v>1105</v>
      </c>
      <c r="C13" s="4">
        <v>41699</v>
      </c>
      <c r="D13" s="3">
        <f>SUMPRODUCT(($B$2:B13)*($A$2:A13=A13))</f>
        <v>1205</v>
      </c>
      <c r="E13" s="3" t="b">
        <f t="shared" si="0"/>
        <v>1</v>
      </c>
      <c r="F13" t="b">
        <f t="shared" si="1"/>
        <v>1</v>
      </c>
      <c r="G13" s="4" t="str">
        <f>IF(COUNTIF($A$2:A13,A13)&gt;1,"no",$C13)</f>
        <v>no</v>
      </c>
      <c r="H13" s="13">
        <f>IF((COUNTIFS($A$2:A13,A13,$D$2:D13,"&gt;"&amp;1200))=1,C13,"no")</f>
        <v>41699</v>
      </c>
      <c r="I13" s="14">
        <f t="shared" si="2"/>
        <v>1</v>
      </c>
      <c r="J13" s="9"/>
      <c r="K13" s="10"/>
      <c r="M13" s="7"/>
      <c r="N13" s="9"/>
      <c r="P13" s="1"/>
      <c r="Q13" s="1"/>
    </row>
    <row r="14" spans="1:19">
      <c r="A14" t="s">
        <v>1</v>
      </c>
      <c r="B14" s="3">
        <v>700</v>
      </c>
      <c r="C14" s="4">
        <v>41730</v>
      </c>
      <c r="D14" s="3">
        <f>SUMPRODUCT(($B$2:B14)*($A$2:A14=A14))</f>
        <v>1200</v>
      </c>
      <c r="E14" s="3" t="b">
        <f t="shared" si="0"/>
        <v>1</v>
      </c>
      <c r="F14" t="b">
        <f t="shared" si="1"/>
        <v>0</v>
      </c>
      <c r="G14" s="4" t="str">
        <f>IF(COUNTIF($A$2:A14,A14)&gt;1,"no",$C14)</f>
        <v>no</v>
      </c>
      <c r="H14" s="13" t="str">
        <f>IF((COUNTIFS($A$2:A14,A14,$D$2:D14,"&gt;"&amp;1200))=1,C14,"no")</f>
        <v>no</v>
      </c>
      <c r="I14" s="14" t="str">
        <f t="shared" si="2"/>
        <v/>
      </c>
      <c r="J14" s="9"/>
      <c r="K14" s="10"/>
      <c r="M14" s="7"/>
      <c r="N14" s="9"/>
      <c r="P14" s="1"/>
      <c r="Q14" s="1"/>
    </row>
    <row r="15" spans="1:19">
      <c r="A15" t="s">
        <v>3</v>
      </c>
      <c r="B15" s="3">
        <v>150</v>
      </c>
      <c r="C15" s="4">
        <v>41734</v>
      </c>
      <c r="D15" s="3">
        <f>SUMPRODUCT(($B$2:B15)*($A$2:A15=A15))</f>
        <v>1350</v>
      </c>
      <c r="E15" s="3" t="b">
        <f t="shared" si="0"/>
        <v>1</v>
      </c>
      <c r="F15" t="b">
        <f t="shared" si="1"/>
        <v>1</v>
      </c>
      <c r="G15" s="4" t="str">
        <f>IF(A15&lt;1,"no",(IF(COUNTIF($A$2:A15,A15)&gt;1,"no",$C15)))</f>
        <v>no</v>
      </c>
      <c r="H15" s="13">
        <f>IF((COUNTIFS($A$2:A15,A15,$D$2:D15,"&gt;"&amp;1200))=1,C15,"no")</f>
        <v>41734</v>
      </c>
      <c r="I15" s="14">
        <f t="shared" si="2"/>
        <v>2</v>
      </c>
      <c r="J15" s="9"/>
      <c r="K15" s="10"/>
      <c r="M15" s="7"/>
      <c r="N15" s="9"/>
      <c r="P15" s="1"/>
      <c r="Q15" s="1"/>
    </row>
    <row r="16" spans="1:19">
      <c r="A16" t="s">
        <v>18</v>
      </c>
      <c r="B16" s="3">
        <v>25</v>
      </c>
      <c r="C16" s="4">
        <v>41796</v>
      </c>
      <c r="D16" s="3">
        <f>SUMPRODUCT(($B$2:B16)*($A$2:A16=A16))</f>
        <v>25</v>
      </c>
      <c r="E16" s="3" t="b">
        <f t="shared" si="0"/>
        <v>1</v>
      </c>
      <c r="F16" t="b">
        <f t="shared" si="1"/>
        <v>0</v>
      </c>
      <c r="G16" s="4">
        <f>IF(A16&lt;1,"no",(IF(COUNTIF($A$2:A16,A16)&gt;1,"no",$C16)))</f>
        <v>41796</v>
      </c>
      <c r="H16" s="13" t="str">
        <f>IF((COUNTIFS($A$2:A16,A16,$D$2:D16,"&gt;"&amp;1200))=1,C16,"no")</f>
        <v>no</v>
      </c>
      <c r="I16" s="14" t="str">
        <f t="shared" si="2"/>
        <v/>
      </c>
      <c r="J16" s="9"/>
      <c r="K16" s="10"/>
      <c r="M16" s="7"/>
      <c r="N16" s="9"/>
      <c r="P16" s="1"/>
      <c r="Q16" s="1"/>
    </row>
    <row r="17" spans="1:17">
      <c r="A17" t="s">
        <v>5</v>
      </c>
      <c r="B17" s="3">
        <v>500</v>
      </c>
      <c r="C17" s="4">
        <v>41807</v>
      </c>
      <c r="D17" s="3">
        <f>SUMPRODUCT(($B$2:B17)*($A$2:A17=A17))</f>
        <v>500</v>
      </c>
      <c r="E17" s="3" t="b">
        <f t="shared" si="0"/>
        <v>1</v>
      </c>
      <c r="F17" t="b">
        <f t="shared" si="1"/>
        <v>0</v>
      </c>
      <c r="G17" s="4">
        <f>IF(COUNTIF($A$2:A17,A17)&gt;1,"no",$C17)</f>
        <v>41807</v>
      </c>
      <c r="H17" s="13" t="str">
        <f>IF((COUNTIFS($A$2:A17,A17,$D$2:D17,"&gt;"&amp;1200))=1,C17,"no")</f>
        <v>no</v>
      </c>
      <c r="I17" s="14" t="str">
        <f t="shared" si="2"/>
        <v/>
      </c>
      <c r="P17" s="1"/>
      <c r="Q17" s="1"/>
    </row>
    <row r="18" spans="1:17">
      <c r="A18" t="s">
        <v>6</v>
      </c>
      <c r="B18" s="3">
        <v>1199</v>
      </c>
      <c r="C18" s="4">
        <v>41808</v>
      </c>
      <c r="D18" s="3">
        <f>SUMPRODUCT(($B$2:B18)*($A$2:A18=A18))</f>
        <v>1199</v>
      </c>
      <c r="E18" s="3" t="b">
        <f t="shared" si="0"/>
        <v>1</v>
      </c>
      <c r="F18" t="b">
        <f t="shared" si="1"/>
        <v>0</v>
      </c>
      <c r="G18" s="4">
        <f>IF(COUNTIF($A$2:A18,A18)&gt;1,"no",$C18)</f>
        <v>41808</v>
      </c>
      <c r="H18" s="13" t="str">
        <f>IF((COUNTIFS($A$2:A18,A18,$D$2:D18,"&gt;"&amp;1200))=1,C18,"no")</f>
        <v>no</v>
      </c>
      <c r="I18" s="14" t="str">
        <f t="shared" si="2"/>
        <v/>
      </c>
      <c r="P18" s="1"/>
      <c r="Q18" s="1"/>
    </row>
    <row r="19" spans="1:17">
      <c r="A19" t="s">
        <v>1</v>
      </c>
      <c r="B19" s="3">
        <v>2000</v>
      </c>
      <c r="C19" s="4">
        <v>41835</v>
      </c>
      <c r="D19" s="3">
        <f>SUMPRODUCT(($B$2:B19)*($A$2:A19=A19))</f>
        <v>3200</v>
      </c>
      <c r="E19" s="3" t="b">
        <f t="shared" si="0"/>
        <v>1</v>
      </c>
      <c r="F19" t="b">
        <f t="shared" si="1"/>
        <v>1</v>
      </c>
      <c r="G19" s="4" t="str">
        <f>IF(COUNTIF($A$2:A19,A19)&gt;1,"no",$C19)</f>
        <v>no</v>
      </c>
      <c r="H19" s="13">
        <f>IF((COUNTIFS($A$2:A19,A19,$D$2:D19,"&gt;"&amp;1200))=1,C19,"no")</f>
        <v>41835</v>
      </c>
      <c r="I19" s="14">
        <f t="shared" si="2"/>
        <v>5</v>
      </c>
      <c r="P19" s="1"/>
      <c r="Q19" s="1"/>
    </row>
    <row r="20" spans="1:17">
      <c r="A20" t="s">
        <v>5</v>
      </c>
      <c r="B20" s="3">
        <v>800</v>
      </c>
      <c r="C20" s="4">
        <v>41839</v>
      </c>
      <c r="D20" s="3">
        <f>SUMPRODUCT(($B$2:B20)*($A$2:A20=A20))</f>
        <v>1300</v>
      </c>
      <c r="E20" s="3" t="b">
        <f t="shared" si="0"/>
        <v>1</v>
      </c>
      <c r="F20" t="b">
        <f t="shared" si="1"/>
        <v>1</v>
      </c>
      <c r="G20" s="4" t="str">
        <f>IF(COUNTIF($A$2:A20,A20)&gt;1,"no",$C20)</f>
        <v>no</v>
      </c>
      <c r="H20" s="13">
        <f>IF((COUNTIFS($A$2:A20,A20,$D$2:D20,"&gt;"&amp;1200))=1,C20,"no")</f>
        <v>41839</v>
      </c>
      <c r="I20" s="14">
        <f t="shared" si="2"/>
        <v>1</v>
      </c>
      <c r="P20" s="1"/>
      <c r="Q20" s="1"/>
    </row>
    <row r="21" spans="1:17">
      <c r="A21" t="s">
        <v>5</v>
      </c>
      <c r="B21" s="3">
        <v>500</v>
      </c>
      <c r="C21" s="4">
        <v>41842</v>
      </c>
      <c r="D21" s="3">
        <f>SUMPRODUCT(($B$2:B21)*($A$2:A21=A21))</f>
        <v>1800</v>
      </c>
      <c r="E21" s="3" t="b">
        <f t="shared" si="0"/>
        <v>1</v>
      </c>
      <c r="F21" t="b">
        <f t="shared" si="1"/>
        <v>1</v>
      </c>
      <c r="G21" s="4" t="str">
        <f>IF(COUNTIF($A$2:A21,A21)&gt;1,"no",$C21)</f>
        <v>no</v>
      </c>
      <c r="H21" s="13" t="str">
        <f>IF((COUNTIFS($A$2:A21,A21,$D$2:D21,"&gt;"&amp;1200))=1,C21,"no")</f>
        <v>no</v>
      </c>
      <c r="I21" s="14" t="str">
        <f t="shared" si="2"/>
        <v/>
      </c>
      <c r="P21" s="1"/>
      <c r="Q21" s="1"/>
    </row>
    <row r="22" spans="1:17">
      <c r="A22" t="s">
        <v>21</v>
      </c>
      <c r="B22" s="3">
        <v>1100</v>
      </c>
      <c r="C22" s="4">
        <v>41855</v>
      </c>
      <c r="D22" s="3">
        <f>SUMPRODUCT(($B$2:B22)*($A$2:A22=A22))</f>
        <v>1100</v>
      </c>
      <c r="E22" s="3" t="b">
        <f t="shared" si="0"/>
        <v>1</v>
      </c>
      <c r="F22" t="b">
        <f t="shared" si="1"/>
        <v>0</v>
      </c>
      <c r="G22" s="4">
        <f>IF(A22&lt;1,"no",(IF(COUNTIF($A$2:A22,A22)&gt;1,"no",$C22)))</f>
        <v>41855</v>
      </c>
      <c r="H22" s="13" t="str">
        <f>IF((COUNTIFS($A$2:A22,A22,$D$2:D22,"&gt;"&amp;1200))=1,C22,"no")</f>
        <v>no</v>
      </c>
      <c r="I22" s="14" t="str">
        <f t="shared" si="2"/>
        <v/>
      </c>
      <c r="P22" s="1"/>
      <c r="Q22" s="1"/>
    </row>
    <row r="23" spans="1:17">
      <c r="A23" t="s">
        <v>18</v>
      </c>
      <c r="B23" s="3">
        <v>1200</v>
      </c>
      <c r="C23" s="4">
        <v>41857</v>
      </c>
      <c r="D23" s="3">
        <f>SUMPRODUCT(($B$2:B23)*($A$2:A23=A23))</f>
        <v>1225</v>
      </c>
      <c r="E23" s="3" t="b">
        <f t="shared" si="0"/>
        <v>1</v>
      </c>
      <c r="F23" t="b">
        <f t="shared" si="1"/>
        <v>1</v>
      </c>
      <c r="G23" s="4" t="str">
        <f>IF(A23&lt;1,"no",(IF(COUNTIF($A$2:A23,A23)&gt;1,"no",$C23)))</f>
        <v>no</v>
      </c>
      <c r="H23" s="13">
        <f>IF((COUNTIFS($A$2:A23,A23,$D$2:D23,"&gt;"&amp;1200))=1,C23,"no")</f>
        <v>41857</v>
      </c>
      <c r="I23" s="14">
        <f t="shared" si="2"/>
        <v>2</v>
      </c>
      <c r="P23" s="1"/>
      <c r="Q23" s="1"/>
    </row>
    <row r="24" spans="1:17">
      <c r="A24" t="s">
        <v>21</v>
      </c>
      <c r="B24" s="3">
        <v>1100</v>
      </c>
      <c r="C24" s="4">
        <v>41889</v>
      </c>
      <c r="D24" s="3">
        <f>SUMPRODUCT(($B$2:B24)*($A$2:A24=A24))</f>
        <v>2200</v>
      </c>
      <c r="E24" s="3" t="b">
        <f t="shared" si="0"/>
        <v>1</v>
      </c>
      <c r="F24" t="b">
        <f t="shared" si="1"/>
        <v>1</v>
      </c>
      <c r="G24" s="4" t="str">
        <f>IF(A24&lt;1,"no",(IF(COUNTIF($A$2:A24,A24)&gt;1,"no",$C24)))</f>
        <v>no</v>
      </c>
      <c r="H24" s="13">
        <f>IF((COUNTIFS($A$2:A24,A24,$D$2:D24,"&gt;"&amp;1200))=1,C24,"no")</f>
        <v>41889</v>
      </c>
      <c r="I24" s="14">
        <f t="shared" si="2"/>
        <v>1</v>
      </c>
      <c r="P24" s="1"/>
      <c r="Q24" s="1"/>
    </row>
    <row r="25" spans="1:17">
      <c r="A25" t="s">
        <v>22</v>
      </c>
      <c r="B25" s="3">
        <v>3500</v>
      </c>
      <c r="C25" s="4">
        <v>41891</v>
      </c>
      <c r="D25" s="3">
        <f>SUMPRODUCT(($B$2:B25)*($A$2:A25=A25))</f>
        <v>4600</v>
      </c>
      <c r="E25" s="3" t="b">
        <f t="shared" si="0"/>
        <v>1</v>
      </c>
      <c r="F25" t="b">
        <f t="shared" si="1"/>
        <v>1</v>
      </c>
      <c r="G25" s="4" t="str">
        <f>IF(A25&lt;1,"no",(IF(COUNTIF($A$2:A25,A25)&gt;1,"no",$C25)))</f>
        <v>no</v>
      </c>
      <c r="H25" s="13">
        <f>IF((COUNTIFS($A$2:A25,A25,$D$2:D25,"&gt;"&amp;1200))=1,C25,"no")</f>
        <v>41891</v>
      </c>
      <c r="I25" s="14">
        <f t="shared" si="2"/>
        <v>7</v>
      </c>
      <c r="P25" s="1"/>
      <c r="Q25" s="1"/>
    </row>
    <row r="26" spans="1:17">
      <c r="A26" t="s">
        <v>22</v>
      </c>
      <c r="B26" s="3">
        <v>2000</v>
      </c>
      <c r="C26" s="4">
        <v>41931</v>
      </c>
      <c r="D26" s="3">
        <f>SUMPRODUCT(($B$2:B26)*($A$2:A26=A26))</f>
        <v>6600</v>
      </c>
      <c r="E26" s="3" t="b">
        <f t="shared" si="0"/>
        <v>1</v>
      </c>
      <c r="F26" t="b">
        <f t="shared" si="1"/>
        <v>1</v>
      </c>
      <c r="G26" s="4" t="str">
        <f>IF(A26&lt;1,"no",(IF(COUNTIF($A$2:A26,A26)&gt;1,"no",$C26)))</f>
        <v>no</v>
      </c>
      <c r="H26" s="13" t="str">
        <f>IF((COUNTIFS($A$2:A26,A26,$D$2:D26,"&gt;"&amp;1200))=1,C26,"no")</f>
        <v>no</v>
      </c>
      <c r="I26" s="14" t="str">
        <f t="shared" si="2"/>
        <v/>
      </c>
      <c r="P26" s="1"/>
      <c r="Q26" s="1"/>
    </row>
    <row r="27" spans="1:17">
      <c r="A27" t="s">
        <v>15</v>
      </c>
      <c r="B27" s="3">
        <v>350</v>
      </c>
      <c r="C27" s="4">
        <v>41933</v>
      </c>
      <c r="D27" s="3">
        <f>SUMPRODUCT(($B$2:B27)*($A$2:A27=A27))</f>
        <v>1555</v>
      </c>
      <c r="E27" s="3" t="b">
        <f t="shared" si="0"/>
        <v>1</v>
      </c>
      <c r="F27" t="b">
        <f t="shared" si="1"/>
        <v>1</v>
      </c>
      <c r="G27" s="4" t="str">
        <f>IF(A27&lt;1,"no",(IF(COUNTIF($A$2:A27,A27)&gt;1,"no",$C27)))</f>
        <v>no</v>
      </c>
      <c r="H27" s="13" t="str">
        <f>IF((COUNTIFS($A$2:A27,A27,$D$2:D27,"&gt;"&amp;1200))=1,C27,"no")</f>
        <v>no</v>
      </c>
      <c r="I27" s="14" t="str">
        <f t="shared" si="2"/>
        <v/>
      </c>
      <c r="P27" s="1"/>
      <c r="Q27" s="1"/>
    </row>
    <row r="28" spans="1:17">
      <c r="A28" t="s">
        <v>6</v>
      </c>
      <c r="B28" s="3">
        <v>420</v>
      </c>
      <c r="C28" s="4">
        <v>41954</v>
      </c>
      <c r="D28" s="3">
        <f>SUMPRODUCT(($B$2:B28)*($A$2:A28=A28))</f>
        <v>1619</v>
      </c>
      <c r="E28" s="3" t="b">
        <f t="shared" si="0"/>
        <v>1</v>
      </c>
      <c r="F28" t="b">
        <f t="shared" si="1"/>
        <v>1</v>
      </c>
      <c r="G28" s="4" t="str">
        <f>IF(A28&lt;1,"no",(IF(COUNTIF($A$2:A28,A28)&gt;1,"no",$C28)))</f>
        <v>no</v>
      </c>
      <c r="H28" s="13">
        <f>IF((COUNTIFS($A$2:A28,A28,$D$2:D28,"&gt;"&amp;1200))=1,C28,"no")</f>
        <v>41954</v>
      </c>
      <c r="I28" s="14">
        <f t="shared" si="2"/>
        <v>4</v>
      </c>
      <c r="P28" s="1"/>
      <c r="Q28" s="1"/>
    </row>
    <row r="29" spans="1:17">
      <c r="A29" t="s">
        <v>2</v>
      </c>
      <c r="B29" s="3">
        <v>4500</v>
      </c>
      <c r="C29" s="4">
        <v>41964</v>
      </c>
      <c r="D29" s="3">
        <f>SUMPRODUCT(($B$2:B29)*($A$2:A29=A29))</f>
        <v>6000</v>
      </c>
      <c r="E29" s="3" t="b">
        <f t="shared" si="0"/>
        <v>1</v>
      </c>
      <c r="F29" t="b">
        <f t="shared" si="1"/>
        <v>1</v>
      </c>
      <c r="G29" s="4" t="str">
        <f>IF(A29&lt;1,"no",(IF(COUNTIF($A$2:A29,A29)&gt;1,"no",$C29)))</f>
        <v>no</v>
      </c>
      <c r="H29" s="13" t="str">
        <f>IF((COUNTIFS($A$2:A29,A29,$D$2:D29,"&gt;"&amp;1200))=1,C29,"no")</f>
        <v>no</v>
      </c>
      <c r="I29" s="14" t="str">
        <f t="shared" si="2"/>
        <v/>
      </c>
      <c r="P29" s="1"/>
      <c r="Q29" s="1"/>
    </row>
    <row r="30" spans="1:17">
      <c r="A30" t="s">
        <v>16</v>
      </c>
      <c r="B30" s="3">
        <v>900</v>
      </c>
      <c r="C30" s="4">
        <v>41974</v>
      </c>
      <c r="D30" s="3">
        <f>SUMPRODUCT(($B$2:B30)*($A$2:A30=A30))</f>
        <v>1900</v>
      </c>
      <c r="E30" s="3" t="b">
        <f t="shared" si="0"/>
        <v>1</v>
      </c>
      <c r="F30" t="b">
        <f t="shared" si="1"/>
        <v>1</v>
      </c>
      <c r="G30" s="4" t="str">
        <f>IF(COUNTIF($A$2:A30,A30)&gt;1,"no",$C30)</f>
        <v>no</v>
      </c>
      <c r="H30" s="13">
        <f>IF((COUNTIFS($A$2:A30,A30,$D$2:D30,"&gt;"&amp;1200))=1,C30,"no")</f>
        <v>41974</v>
      </c>
      <c r="I30" s="14">
        <f t="shared" si="2"/>
        <v>10</v>
      </c>
      <c r="P30" s="1"/>
      <c r="Q30" s="1"/>
    </row>
    <row r="31" spans="1:17">
      <c r="A31" t="s">
        <v>16</v>
      </c>
      <c r="B31" s="3">
        <v>950</v>
      </c>
      <c r="C31" s="4">
        <v>41975</v>
      </c>
      <c r="D31" s="3">
        <f>SUMPRODUCT(($B$2:B31)*($A$2:A31=A31))</f>
        <v>2850</v>
      </c>
      <c r="E31" s="3" t="b">
        <f t="shared" si="0"/>
        <v>1</v>
      </c>
      <c r="F31" t="b">
        <f t="shared" si="1"/>
        <v>1</v>
      </c>
      <c r="G31" s="4" t="str">
        <f>IF(COUNTIF($A$2:A31,A31)&gt;1,"no",$C31)</f>
        <v>no</v>
      </c>
      <c r="H31" s="13" t="str">
        <f>IF((COUNTIFS($A$2:A31,A31,$D$2:D31,"&gt;"&amp;1200))=1,C31,"no")</f>
        <v>no</v>
      </c>
      <c r="I31" s="14" t="str">
        <f t="shared" si="2"/>
        <v/>
      </c>
      <c r="P31" s="1"/>
      <c r="Q31" s="1"/>
    </row>
    <row r="32" spans="1:17">
      <c r="A32" t="s">
        <v>21</v>
      </c>
      <c r="B32" s="3">
        <v>500</v>
      </c>
      <c r="C32" s="4">
        <v>41988</v>
      </c>
      <c r="D32" s="3">
        <f>SUMPRODUCT(($B$2:B32)*($A$2:A32=A32))</f>
        <v>2700</v>
      </c>
      <c r="E32" s="3" t="b">
        <f t="shared" si="0"/>
        <v>1</v>
      </c>
      <c r="F32" t="b">
        <f t="shared" si="1"/>
        <v>1</v>
      </c>
      <c r="G32" s="4" t="str">
        <f>IF(A32&lt;1,"no",(IF(COUNTIF($A$2:A32,A32)&gt;1,"no",$C32)))</f>
        <v>no</v>
      </c>
      <c r="H32" s="13" t="str">
        <f>IF((COUNTIFS($A$2:A32,A32,$D$2:D32,"&gt;"&amp;1200))=1,C32,"no")</f>
        <v>no</v>
      </c>
      <c r="I32" s="14" t="str">
        <f t="shared" si="2"/>
        <v/>
      </c>
      <c r="P32" s="1"/>
      <c r="Q32" s="1"/>
    </row>
    <row r="33" spans="1:17">
      <c r="A33" t="s">
        <v>6</v>
      </c>
      <c r="B33" s="3">
        <v>200</v>
      </c>
      <c r="C33" s="4">
        <v>41996</v>
      </c>
      <c r="D33" s="3">
        <f>SUMPRODUCT(($B$2:B33)*($A$2:A33=A33))</f>
        <v>1819</v>
      </c>
      <c r="E33" s="3" t="b">
        <f t="shared" si="0"/>
        <v>1</v>
      </c>
      <c r="F33" t="b">
        <f t="shared" si="1"/>
        <v>1</v>
      </c>
      <c r="G33" s="4" t="str">
        <f>IF(COUNTIF($A$2:A33,A33)&gt;1,"no",$C33)</f>
        <v>no</v>
      </c>
      <c r="H33" s="13" t="str">
        <f>IF((COUNTIFS($A$2:A33,A33,$D$2:D33,"&gt;"&amp;1200))=1,C33,"no")</f>
        <v>no</v>
      </c>
      <c r="I33" s="14" t="str">
        <f t="shared" si="2"/>
        <v/>
      </c>
      <c r="P33" s="1"/>
      <c r="Q33" s="1"/>
    </row>
    <row r="34" spans="1:17">
      <c r="A34" t="s">
        <v>4</v>
      </c>
      <c r="B34" s="3">
        <v>3000</v>
      </c>
      <c r="C34" s="4">
        <v>41997</v>
      </c>
      <c r="D34" s="3">
        <f>SUMPRODUCT(($B$2:B34)*($A$2:A34=A34))</f>
        <v>4200.1000000000004</v>
      </c>
      <c r="E34" s="3" t="b">
        <f t="shared" si="0"/>
        <v>1</v>
      </c>
      <c r="F34" t="b">
        <f t="shared" si="1"/>
        <v>1</v>
      </c>
      <c r="G34" s="4" t="str">
        <f>IF(A34&lt;1,"no",(IF(COUNTIF($A$2:A34,A34)&gt;1,"no",$C34)))</f>
        <v>no</v>
      </c>
      <c r="H34" s="13" t="str">
        <f>IF((COUNTIFS($A$2:A34,A34,$D$2:D34,"&gt;"&amp;1200))=1,C34,"no")</f>
        <v>no</v>
      </c>
      <c r="I34" s="14" t="str">
        <f t="shared" si="2"/>
        <v/>
      </c>
      <c r="P34" s="1"/>
      <c r="Q34" s="1"/>
    </row>
    <row r="35" spans="1:17">
      <c r="A35" t="s">
        <v>18</v>
      </c>
      <c r="B35" s="3">
        <v>750</v>
      </c>
      <c r="C35" s="4">
        <v>42005</v>
      </c>
      <c r="D35" s="3">
        <f>SUMPRODUCT(($B$2:B35)*($A$2:A35=A35))</f>
        <v>1975</v>
      </c>
      <c r="E35" s="3" t="b">
        <f t="shared" si="0"/>
        <v>1</v>
      </c>
      <c r="F35" t="b">
        <f t="shared" si="1"/>
        <v>1</v>
      </c>
      <c r="G35" s="4" t="str">
        <f>IF(A35&lt;1,"no",(IF(COUNTIF($A$2:A35,A35)&gt;1,"no",$C35)))</f>
        <v>no</v>
      </c>
      <c r="H35" s="13" t="str">
        <f>IF((COUNTIFS($A$2:A35,A35,$D$2:D35,"&gt;"&amp;1200))=1,C35,"no")</f>
        <v>no</v>
      </c>
      <c r="I35" s="14" t="str">
        <f t="shared" si="2"/>
        <v/>
      </c>
      <c r="P35" s="1"/>
      <c r="Q35" s="1"/>
    </row>
    <row r="36" spans="1:17">
      <c r="A36" t="s">
        <v>17</v>
      </c>
      <c r="B36" s="3">
        <v>900</v>
      </c>
      <c r="C36" s="4">
        <v>42009</v>
      </c>
      <c r="D36" s="3">
        <f>SUMPRODUCT(($B$2:B36)*($A$2:A36=A36))</f>
        <v>1770</v>
      </c>
      <c r="E36" s="3" t="b">
        <f t="shared" si="0"/>
        <v>1</v>
      </c>
      <c r="F36" t="b">
        <f t="shared" si="1"/>
        <v>1</v>
      </c>
      <c r="G36" s="4" t="str">
        <f>IF(COUNTIF($A$2:A36,A36)&gt;1,"no",$C36)</f>
        <v>no</v>
      </c>
      <c r="H36" s="13">
        <f>IF((COUNTIFS($A$2:A36,A36,$D$2:D36,"&gt;"&amp;1200))=1,C36,"no")</f>
        <v>42009</v>
      </c>
      <c r="I36" s="14">
        <f t="shared" si="2"/>
        <v>12</v>
      </c>
      <c r="P36" s="1"/>
      <c r="Q36" s="1"/>
    </row>
    <row r="37" spans="1:17">
      <c r="A37" t="s">
        <v>17</v>
      </c>
      <c r="B37" s="3">
        <v>2100</v>
      </c>
      <c r="C37" s="4">
        <v>42011</v>
      </c>
      <c r="D37" s="3">
        <f>SUMPRODUCT(($B$2:B37)*($A$2:A37=A37))</f>
        <v>3870</v>
      </c>
      <c r="E37" s="3" t="b">
        <f t="shared" si="0"/>
        <v>1</v>
      </c>
      <c r="F37" t="b">
        <f t="shared" si="1"/>
        <v>1</v>
      </c>
      <c r="G37" s="4" t="str">
        <f>IF(A37&lt;1,"no",(IF(COUNTIF($A$2:A37,A37)&gt;1,"no",$C37)))</f>
        <v>no</v>
      </c>
      <c r="H37" s="13" t="str">
        <f>IF((COUNTIFS($A$2:A37,A37,$D$2:D37,"&gt;"&amp;1200))=1,C37,"no")</f>
        <v>no</v>
      </c>
      <c r="I37" s="14" t="str">
        <f t="shared" si="2"/>
        <v/>
      </c>
      <c r="P37" s="1"/>
      <c r="Q37" s="1"/>
    </row>
    <row r="38" spans="1:17">
      <c r="B38" s="3"/>
      <c r="C38" s="4"/>
      <c r="D38" s="3">
        <f>SUMPRODUCT(($B$2:B38)*($A$2:A38=A38))</f>
        <v>0</v>
      </c>
      <c r="E38" s="3" t="b">
        <f t="shared" si="0"/>
        <v>0</v>
      </c>
      <c r="F38" t="b">
        <f t="shared" si="1"/>
        <v>0</v>
      </c>
      <c r="G38" s="4" t="str">
        <f>IF(A38&lt;1,"no",(IF(COUNTIF($A$2:A38,A38)&gt;1,"no",$C38)))</f>
        <v>no</v>
      </c>
      <c r="H38" s="13" t="str">
        <f>IF((COUNTIFS($A$2:A38,A38,$D$2:D38,"&gt;"&amp;1200))=1,C38,"no")</f>
        <v>no</v>
      </c>
      <c r="I38" s="14" t="str">
        <f t="shared" si="2"/>
        <v/>
      </c>
      <c r="P38" s="1"/>
      <c r="Q38" s="1"/>
    </row>
    <row r="39" spans="1:17">
      <c r="B39" s="3"/>
      <c r="C39" s="4"/>
      <c r="D39" s="3">
        <f>SUMPRODUCT(($B$2:B39)*($A$2:A39=A39))</f>
        <v>0</v>
      </c>
      <c r="E39" s="3" t="b">
        <f t="shared" si="0"/>
        <v>0</v>
      </c>
      <c r="F39" t="b">
        <f t="shared" si="1"/>
        <v>0</v>
      </c>
      <c r="G39" s="4" t="str">
        <f>IF(A39&lt;1,"no",(IF(COUNTIF($A$2:A39,A39)&gt;1,"no",$C39)))</f>
        <v>no</v>
      </c>
      <c r="H39" s="13" t="str">
        <f>IF((COUNTIFS($A$2:A39,A39,$D$2:D39,"&gt;"&amp;1200))=1,C39,"no")</f>
        <v>no</v>
      </c>
      <c r="I39" s="14" t="str">
        <f t="shared" si="2"/>
        <v/>
      </c>
      <c r="P39" s="1"/>
      <c r="Q39" s="1"/>
    </row>
    <row r="40" spans="1:17">
      <c r="B40" s="3"/>
      <c r="C40" s="4"/>
      <c r="D40" s="3">
        <f>SUMPRODUCT(($B$2:B40)*($A$2:A40=A40))</f>
        <v>0</v>
      </c>
      <c r="E40" s="3" t="b">
        <f t="shared" si="0"/>
        <v>0</v>
      </c>
      <c r="F40" t="b">
        <f t="shared" si="1"/>
        <v>0</v>
      </c>
      <c r="G40" s="4" t="str">
        <f>IF(A40&lt;1,"no",(IF(COUNTIF($A$2:A40,A40)&gt;1,"no",$C40)))</f>
        <v>no</v>
      </c>
      <c r="H40" s="13" t="str">
        <f>IF((COUNTIFS($A$2:A40,A40,$D$2:D40,"&gt;"&amp;1200))=1,C40,"no")</f>
        <v>no</v>
      </c>
      <c r="I40" s="14" t="str">
        <f t="shared" si="2"/>
        <v/>
      </c>
      <c r="P40" s="1"/>
      <c r="Q40" s="1"/>
    </row>
    <row r="41" spans="1:17">
      <c r="B41" s="3"/>
      <c r="C41" s="4"/>
      <c r="D41" s="3">
        <f>SUMPRODUCT(($B$2:B41)*($A$2:A41=A41))</f>
        <v>0</v>
      </c>
      <c r="E41" s="3" t="b">
        <f t="shared" si="0"/>
        <v>0</v>
      </c>
      <c r="F41" t="b">
        <f t="shared" si="1"/>
        <v>0</v>
      </c>
      <c r="G41" s="4" t="str">
        <f>IF(A41&lt;1,"no",(IF(COUNTIF($A$2:A41,A41)&gt;1,"no",$C41)))</f>
        <v>no</v>
      </c>
      <c r="H41" s="13" t="str">
        <f>IF((COUNTIFS($A$2:A41,A41,$D$2:D41,"&gt;"&amp;1200))=1,C41,"no")</f>
        <v>no</v>
      </c>
      <c r="I41" s="14" t="str">
        <f t="shared" si="2"/>
        <v/>
      </c>
      <c r="P41" s="1"/>
      <c r="Q41" s="1"/>
    </row>
    <row r="42" spans="1:17">
      <c r="B42" s="3"/>
      <c r="C42" s="4"/>
      <c r="D42" s="3">
        <f>SUMPRODUCT(($B$2:B42)*($A$2:A42=A42))</f>
        <v>0</v>
      </c>
      <c r="E42" s="3" t="b">
        <f t="shared" si="0"/>
        <v>0</v>
      </c>
      <c r="F42" t="b">
        <f t="shared" si="1"/>
        <v>0</v>
      </c>
      <c r="G42" s="4" t="str">
        <f>IF(A42&lt;1,"no",(IF(COUNTIF($A$2:A42,A42)&gt;1,"no",$C42)))</f>
        <v>no</v>
      </c>
      <c r="H42" s="13" t="str">
        <f>IF((COUNTIFS($A$2:A42,A42,$D$2:D42,"&gt;"&amp;1200))=1,C42,"no")</f>
        <v>no</v>
      </c>
      <c r="I42" s="14" t="str">
        <f t="shared" si="2"/>
        <v/>
      </c>
      <c r="P42" s="1"/>
      <c r="Q42" s="1"/>
    </row>
    <row r="43" spans="1:17">
      <c r="B43" s="3"/>
      <c r="C43" s="4"/>
      <c r="D43" s="3">
        <f>SUMPRODUCT(($B$2:B43)*($A$2:A43=A43))</f>
        <v>0</v>
      </c>
      <c r="E43" s="3" t="b">
        <f t="shared" si="0"/>
        <v>0</v>
      </c>
      <c r="F43" t="b">
        <f t="shared" si="1"/>
        <v>0</v>
      </c>
      <c r="G43" s="4" t="str">
        <f>IF(A43&lt;1,"no",(IF(COUNTIF($A$2:A43,A43)&gt;1,"no",$C43)))</f>
        <v>no</v>
      </c>
      <c r="H43" s="13" t="str">
        <f>IF((COUNTIFS($A$2:A43,A43,$D$2:D43,"&gt;"&amp;1200))=1,C43,"no")</f>
        <v>no</v>
      </c>
      <c r="I43" s="14" t="str">
        <f t="shared" si="2"/>
        <v/>
      </c>
      <c r="P43" s="1"/>
      <c r="Q43" s="1"/>
    </row>
    <row r="44" spans="1:17">
      <c r="B44" s="3"/>
      <c r="C44" s="4"/>
      <c r="D44" s="3">
        <f>SUMPRODUCT(($B$2:B44)*($A$2:A44=A44))</f>
        <v>0</v>
      </c>
      <c r="E44" s="3" t="b">
        <f t="shared" si="0"/>
        <v>0</v>
      </c>
      <c r="F44" t="b">
        <f t="shared" si="1"/>
        <v>0</v>
      </c>
      <c r="G44" s="4" t="str">
        <f>IF(A44&lt;1,"no",(IF(COUNTIF($A$2:A44,A44)&gt;1,"no",$C44)))</f>
        <v>no</v>
      </c>
      <c r="H44" s="13" t="str">
        <f>IF((COUNTIFS($A$2:A44,A44,$D$2:D44,"&gt;"&amp;1200))=1,C44,"no")</f>
        <v>no</v>
      </c>
      <c r="I44" s="14" t="str">
        <f t="shared" si="2"/>
        <v/>
      </c>
      <c r="P44" s="1"/>
      <c r="Q44" s="1"/>
    </row>
    <row r="45" spans="1:17">
      <c r="B45" s="3"/>
      <c r="C45" s="4"/>
      <c r="D45" s="3">
        <f>SUMPRODUCT(($B$2:B45)*($A$2:A45=A45))</f>
        <v>0</v>
      </c>
      <c r="E45" s="3" t="b">
        <f t="shared" si="0"/>
        <v>0</v>
      </c>
      <c r="F45" t="b">
        <f t="shared" si="1"/>
        <v>0</v>
      </c>
      <c r="G45" s="4" t="str">
        <f>IF(A45&lt;1,"no",(IF(COUNTIF($A$2:A45,A45)&gt;1,"no",$C45)))</f>
        <v>no</v>
      </c>
      <c r="H45" s="13" t="str">
        <f>IF((COUNTIFS($A$2:A45,A45,$D$2:D45,"&gt;"&amp;1200))=1,C45,"no")</f>
        <v>no</v>
      </c>
      <c r="I45" s="14" t="str">
        <f t="shared" si="2"/>
        <v/>
      </c>
      <c r="P45" s="1"/>
      <c r="Q45" s="1"/>
    </row>
    <row r="46" spans="1:17">
      <c r="B46" s="3"/>
      <c r="C46" s="4"/>
      <c r="D46" s="3">
        <f>SUMPRODUCT(($B$2:B46)*($A$2:A46=A46))</f>
        <v>0</v>
      </c>
      <c r="E46" s="3" t="b">
        <f t="shared" si="0"/>
        <v>0</v>
      </c>
      <c r="F46" t="b">
        <f t="shared" si="1"/>
        <v>0</v>
      </c>
      <c r="G46" s="4" t="str">
        <f>IF(A46&lt;1,"no",(IF(COUNTIF($A$2:A46,A46)&gt;1,"no",$C46)))</f>
        <v>no</v>
      </c>
      <c r="H46" s="13" t="str">
        <f>IF((COUNTIFS($A$2:A46,A46,$D$2:D46,"&gt;"&amp;1200))=1,C46,"no")</f>
        <v>no</v>
      </c>
      <c r="I46" s="14" t="str">
        <f t="shared" si="2"/>
        <v/>
      </c>
      <c r="P46" s="1"/>
      <c r="Q46" s="1"/>
    </row>
    <row r="47" spans="1:17">
      <c r="B47" s="3"/>
      <c r="C47" s="4"/>
      <c r="D47" s="3">
        <f>SUMPRODUCT(($B$2:B47)*($A$2:A47=A47))</f>
        <v>0</v>
      </c>
      <c r="E47" s="3" t="b">
        <f t="shared" si="0"/>
        <v>0</v>
      </c>
      <c r="F47" t="b">
        <f t="shared" si="1"/>
        <v>0</v>
      </c>
      <c r="G47" s="4" t="str">
        <f>IF(A47&lt;1,"no",(IF(COUNTIF($A$2:A47,A47)&gt;1,"no",$C47)))</f>
        <v>no</v>
      </c>
      <c r="H47" s="13" t="str">
        <f>IF((COUNTIFS($A$2:A47,A47,$D$2:D47,"&gt;"&amp;1200))=1,C47,"no")</f>
        <v>no</v>
      </c>
      <c r="I47" s="14" t="str">
        <f t="shared" si="2"/>
        <v/>
      </c>
      <c r="P47" s="1"/>
      <c r="Q47" s="1"/>
    </row>
    <row r="48" spans="1:17">
      <c r="B48" s="3"/>
      <c r="C48" s="4"/>
      <c r="D48" s="3">
        <f>SUMPRODUCT(($B$2:B48)*($A$2:A48=A48))</f>
        <v>0</v>
      </c>
      <c r="E48" s="3" t="b">
        <f t="shared" si="0"/>
        <v>0</v>
      </c>
      <c r="F48" t="b">
        <f t="shared" si="1"/>
        <v>0</v>
      </c>
      <c r="G48" s="4" t="str">
        <f>IF(A48&lt;1,"no",(IF(COUNTIF($A$2:A48,A48)&gt;1,"no",$C48)))</f>
        <v>no</v>
      </c>
      <c r="H48" s="13" t="str">
        <f>IF((COUNTIFS($A$2:A48,A48,$D$2:D48,"&gt;"&amp;1200))=1,C48,"no")</f>
        <v>no</v>
      </c>
      <c r="I48" s="14" t="str">
        <f t="shared" si="2"/>
        <v/>
      </c>
      <c r="P48" s="1"/>
      <c r="Q48" s="1"/>
    </row>
    <row r="49" spans="2:17">
      <c r="B49" s="3"/>
      <c r="C49" s="4"/>
      <c r="D49" s="3">
        <f>SUMPRODUCT(($B$2:B49)*($A$2:A49=A49))</f>
        <v>0</v>
      </c>
      <c r="E49" s="3" t="b">
        <f t="shared" si="0"/>
        <v>0</v>
      </c>
      <c r="F49" t="b">
        <f t="shared" si="1"/>
        <v>0</v>
      </c>
      <c r="G49" s="4" t="str">
        <f>IF(A49&lt;1,"no",(IF(COUNTIF($A$2:A49,A49)&gt;1,"no",$C49)))</f>
        <v>no</v>
      </c>
      <c r="H49" s="13" t="str">
        <f>IF((COUNTIFS($A$2:A49,A49,$D$2:D49,"&gt;"&amp;1200))=1,C49,"no")</f>
        <v>no</v>
      </c>
      <c r="I49" s="14" t="str">
        <f t="shared" si="2"/>
        <v/>
      </c>
      <c r="P49" s="1"/>
      <c r="Q49" s="1"/>
    </row>
    <row r="50" spans="2:17">
      <c r="B50" s="3"/>
      <c r="C50" s="4"/>
      <c r="D50" s="3">
        <f>SUMPRODUCT(($B$2:B50)*($A$2:A50=A50))</f>
        <v>0</v>
      </c>
      <c r="E50" s="3" t="b">
        <f t="shared" si="0"/>
        <v>0</v>
      </c>
      <c r="F50" t="b">
        <f t="shared" si="1"/>
        <v>0</v>
      </c>
      <c r="G50" s="4" t="str">
        <f>IF(A50&lt;1,"no",(IF(COUNTIF($A$2:A50,A50)&gt;1,"no",$C50)))</f>
        <v>no</v>
      </c>
      <c r="H50" s="13" t="str">
        <f>IF((COUNTIFS($A$2:A50,A50,$D$2:D50,"&gt;"&amp;1200))=1,C50,"no")</f>
        <v>no</v>
      </c>
      <c r="I50" s="14" t="str">
        <f t="shared" si="2"/>
        <v/>
      </c>
      <c r="P50" s="1"/>
      <c r="Q50" s="1"/>
    </row>
    <row r="51" spans="2:17">
      <c r="B51" s="3"/>
      <c r="C51" s="4"/>
      <c r="D51" s="3">
        <f>SUMPRODUCT(($B$2:B51)*($A$2:A51=A51))</f>
        <v>0</v>
      </c>
      <c r="E51" s="3" t="b">
        <f t="shared" si="0"/>
        <v>0</v>
      </c>
      <c r="F51" t="b">
        <f t="shared" si="1"/>
        <v>0</v>
      </c>
      <c r="G51" s="4" t="str">
        <f>IF(A51&lt;1,"no",(IF(COUNTIF($A$2:A51,A51)&gt;1,"no",$C51)))</f>
        <v>no</v>
      </c>
      <c r="H51" s="13" t="str">
        <f>IF((COUNTIFS($A$2:A51,A51,$D$2:D51,"&gt;"&amp;1200))=1,C51,"no")</f>
        <v>no</v>
      </c>
      <c r="I51" s="14" t="str">
        <f t="shared" si="2"/>
        <v/>
      </c>
      <c r="P51" s="1"/>
      <c r="Q51" s="1"/>
    </row>
    <row r="52" spans="2:17">
      <c r="B52" s="3"/>
      <c r="C52" s="4"/>
      <c r="D52" s="3">
        <f>SUMPRODUCT(($B$2:B52)*($A$2:A52=A52))</f>
        <v>0</v>
      </c>
      <c r="E52" s="3" t="b">
        <f t="shared" si="0"/>
        <v>0</v>
      </c>
      <c r="F52" t="b">
        <f t="shared" si="1"/>
        <v>0</v>
      </c>
      <c r="G52" s="4" t="str">
        <f>IF(A52&lt;1,"no",(IF(COUNTIF($A$2:A52,A52)&gt;1,"no",$C52)))</f>
        <v>no</v>
      </c>
      <c r="H52" s="13" t="str">
        <f>IF((COUNTIFS($A$2:A52,A52,$D$2:D52,"&gt;"&amp;1200))=1,C52,"no")</f>
        <v>no</v>
      </c>
      <c r="I52" s="14" t="str">
        <f t="shared" si="2"/>
        <v/>
      </c>
      <c r="P52" s="1"/>
      <c r="Q52" s="1"/>
    </row>
    <row r="53" spans="2:17">
      <c r="B53" s="3"/>
      <c r="C53" s="4"/>
      <c r="D53" s="3">
        <f>SUMPRODUCT(($B$2:B53)*($A$2:A53=A53))</f>
        <v>0</v>
      </c>
      <c r="E53" s="3" t="b">
        <f t="shared" si="0"/>
        <v>0</v>
      </c>
      <c r="F53" t="b">
        <f t="shared" si="1"/>
        <v>0</v>
      </c>
      <c r="G53" s="4" t="str">
        <f>IF(A53&lt;1,"no",(IF(COUNTIF($A$2:A53,A53)&gt;1,"no",$C53)))</f>
        <v>no</v>
      </c>
      <c r="H53" s="13" t="str">
        <f>IF((COUNTIFS($A$2:A53,A53,$D$2:D53,"&gt;"&amp;1200))=1,C53,"no")</f>
        <v>no</v>
      </c>
      <c r="I53" s="14" t="str">
        <f t="shared" si="2"/>
        <v/>
      </c>
      <c r="P53" s="1"/>
      <c r="Q53" s="1"/>
    </row>
    <row r="54" spans="2:17">
      <c r="B54" s="3"/>
      <c r="C54" s="4"/>
      <c r="D54" s="3">
        <f>SUMPRODUCT(($B$2:B54)*($A$2:A54=A54))</f>
        <v>0</v>
      </c>
      <c r="E54" s="3" t="b">
        <f t="shared" si="0"/>
        <v>0</v>
      </c>
      <c r="F54" t="b">
        <f t="shared" si="1"/>
        <v>0</v>
      </c>
      <c r="G54" s="4" t="str">
        <f>IF(A54&lt;1,"no",(IF(COUNTIF($A$2:A54,A54)&gt;1,"no",$C54)))</f>
        <v>no</v>
      </c>
      <c r="H54" s="13" t="str">
        <f>IF((COUNTIFS($A$2:A54,A54,$D$2:D54,"&gt;"&amp;1200))=1,C54,"no")</f>
        <v>no</v>
      </c>
      <c r="I54" s="14" t="str">
        <f t="shared" si="2"/>
        <v/>
      </c>
      <c r="P54" s="1"/>
      <c r="Q54" s="1"/>
    </row>
    <row r="55" spans="2:17">
      <c r="B55" s="3"/>
      <c r="C55" s="4"/>
      <c r="D55" s="3">
        <f>SUMPRODUCT(($B$2:B55)*($A$2:A55=A55))</f>
        <v>0</v>
      </c>
      <c r="E55" s="3" t="b">
        <f t="shared" si="0"/>
        <v>0</v>
      </c>
      <c r="F55" t="b">
        <f t="shared" si="1"/>
        <v>0</v>
      </c>
      <c r="G55" s="4" t="str">
        <f>IF(A55&lt;1,"no",(IF(COUNTIF($A$2:A55,A55)&gt;1,"no",$C55)))</f>
        <v>no</v>
      </c>
      <c r="H55" s="13" t="str">
        <f>IF((COUNTIFS($A$2:A55,A55,$D$2:D55,"&gt;"&amp;1200))=1,C55,"no")</f>
        <v>no</v>
      </c>
      <c r="I55" s="14" t="str">
        <f t="shared" si="2"/>
        <v/>
      </c>
      <c r="P55" s="1"/>
      <c r="Q55" s="1"/>
    </row>
    <row r="56" spans="2:17">
      <c r="B56" s="3"/>
      <c r="C56" s="4"/>
      <c r="D56" s="3">
        <f>SUMPRODUCT(($B$2:B56)*($A$2:A56=A56))</f>
        <v>0</v>
      </c>
      <c r="E56" s="3" t="b">
        <f t="shared" si="0"/>
        <v>0</v>
      </c>
      <c r="F56" t="b">
        <f t="shared" si="1"/>
        <v>0</v>
      </c>
      <c r="G56" s="4" t="str">
        <f>IF(A56&lt;1,"no",(IF(COUNTIF($A$2:A56,A56)&gt;1,"no",$C56)))</f>
        <v>no</v>
      </c>
      <c r="H56" s="13" t="str">
        <f>IF((COUNTIFS($A$2:A56,A56,$D$2:D56,"&gt;"&amp;1200))=1,C56,"no")</f>
        <v>no</v>
      </c>
      <c r="I56" s="14" t="str">
        <f t="shared" si="2"/>
        <v/>
      </c>
      <c r="P56" s="1"/>
      <c r="Q56" s="1"/>
    </row>
    <row r="57" spans="2:17">
      <c r="B57" s="3"/>
      <c r="C57" s="4"/>
      <c r="D57" s="3">
        <f>SUMPRODUCT(($B$2:B57)*($A$2:A57=A57))</f>
        <v>0</v>
      </c>
      <c r="E57" s="3" t="b">
        <f t="shared" si="0"/>
        <v>0</v>
      </c>
      <c r="F57" t="b">
        <f t="shared" si="1"/>
        <v>0</v>
      </c>
      <c r="G57" s="4" t="str">
        <f>IF(A57&lt;1,"no",(IF(COUNTIF($A$2:A57,A57)&gt;1,"no",$C57)))</f>
        <v>no</v>
      </c>
      <c r="H57" s="13" t="str">
        <f>IF((COUNTIFS($A$2:A57,A57,$D$2:D57,"&gt;"&amp;1200))=1,C57,"no")</f>
        <v>no</v>
      </c>
      <c r="I57" s="14" t="str">
        <f t="shared" si="2"/>
        <v/>
      </c>
      <c r="P57" s="1"/>
      <c r="Q57" s="1"/>
    </row>
    <row r="58" spans="2:17">
      <c r="B58" s="3"/>
      <c r="C58" s="4"/>
      <c r="D58" s="3">
        <f>SUMPRODUCT(($B$2:B58)*($A$2:A58=A58))</f>
        <v>0</v>
      </c>
      <c r="E58" s="3" t="b">
        <f t="shared" si="0"/>
        <v>0</v>
      </c>
      <c r="F58" t="b">
        <f t="shared" si="1"/>
        <v>0</v>
      </c>
      <c r="G58" s="4" t="str">
        <f>IF(A58&lt;1,"no",(IF(COUNTIF($A$2:A58,A58)&gt;1,"no",$C58)))</f>
        <v>no</v>
      </c>
      <c r="H58" s="13" t="str">
        <f>IF((COUNTIFS($A$2:A58,A58,$D$2:D58,"&gt;"&amp;1200))=1,C58,"no")</f>
        <v>no</v>
      </c>
      <c r="I58" s="14" t="str">
        <f t="shared" si="2"/>
        <v/>
      </c>
      <c r="P58" s="1"/>
      <c r="Q58" s="1"/>
    </row>
    <row r="59" spans="2:17">
      <c r="B59" s="3"/>
      <c r="C59" s="4"/>
      <c r="D59" s="3">
        <f>SUMPRODUCT(($B$2:B59)*($A$2:A59=A59))</f>
        <v>0</v>
      </c>
      <c r="E59" s="3" t="b">
        <f t="shared" si="0"/>
        <v>0</v>
      </c>
      <c r="F59" t="b">
        <f t="shared" si="1"/>
        <v>0</v>
      </c>
      <c r="G59" s="4" t="str">
        <f>IF(A59&lt;1,"no",(IF(COUNTIF($A$2:A59,A59)&gt;1,"no",$C59)))</f>
        <v>no</v>
      </c>
      <c r="H59" s="13" t="str">
        <f>IF((COUNTIFS($A$2:A59,A59,$D$2:D59,"&gt;"&amp;1200))=1,C59,"no")</f>
        <v>no</v>
      </c>
      <c r="I59" s="14" t="str">
        <f t="shared" si="2"/>
        <v/>
      </c>
      <c r="P59" s="1"/>
      <c r="Q59" s="1"/>
    </row>
    <row r="60" spans="2:17">
      <c r="B60" s="3"/>
      <c r="C60" s="4"/>
      <c r="D60" s="3">
        <f>SUMPRODUCT(($B$2:B60)*($A$2:A60=A60))</f>
        <v>0</v>
      </c>
      <c r="E60" s="3" t="b">
        <f t="shared" si="0"/>
        <v>0</v>
      </c>
      <c r="F60" t="b">
        <f t="shared" si="1"/>
        <v>0</v>
      </c>
      <c r="G60" s="4" t="str">
        <f>IF(A60&lt;1,"no",(IF(COUNTIF($A$2:A60,A60)&gt;1,"no",$C60)))</f>
        <v>no</v>
      </c>
      <c r="H60" s="13" t="str">
        <f>IF((COUNTIFS($A$2:A60,A60,$D$2:D60,"&gt;"&amp;1200))=1,C60,"no")</f>
        <v>no</v>
      </c>
      <c r="I60" s="14" t="str">
        <f t="shared" si="2"/>
        <v/>
      </c>
      <c r="P60" s="1"/>
      <c r="Q60" s="1"/>
    </row>
    <row r="61" spans="2:17">
      <c r="B61" s="3"/>
      <c r="C61" s="4"/>
      <c r="D61" s="3">
        <f>SUMPRODUCT(($B$2:B61)*($A$2:A61=A61))</f>
        <v>0</v>
      </c>
      <c r="E61" s="3" t="b">
        <f t="shared" si="0"/>
        <v>0</v>
      </c>
      <c r="F61" t="b">
        <f t="shared" si="1"/>
        <v>0</v>
      </c>
      <c r="G61" s="4" t="str">
        <f>IF(A61&lt;1,"no",(IF(COUNTIF($A$2:A61,A61)&gt;1,"no",$C61)))</f>
        <v>no</v>
      </c>
      <c r="H61" s="13" t="str">
        <f>IF((COUNTIFS($A$2:A61,A61,$D$2:D61,"&gt;"&amp;1200))=1,C61,"no")</f>
        <v>no</v>
      </c>
      <c r="I61" s="14" t="str">
        <f t="shared" si="2"/>
        <v/>
      </c>
      <c r="P61" s="1"/>
      <c r="Q61" s="1"/>
    </row>
    <row r="62" spans="2:17">
      <c r="B62" s="3"/>
      <c r="C62" s="4"/>
      <c r="D62" s="3">
        <f>SUMPRODUCT(($B$2:B62)*($A$2:A62=A62))</f>
        <v>0</v>
      </c>
      <c r="E62" s="3" t="b">
        <f t="shared" si="0"/>
        <v>0</v>
      </c>
      <c r="F62" t="b">
        <f t="shared" si="1"/>
        <v>0</v>
      </c>
      <c r="G62" s="4" t="str">
        <f>IF(A62&lt;1,"no",(IF(COUNTIF($A$2:A62,A62)&gt;1,"no",$C62)))</f>
        <v>no</v>
      </c>
      <c r="H62" s="13" t="str">
        <f>IF((COUNTIFS($A$2:A62,A62,$D$2:D62,"&gt;"&amp;1200))=1,C62,"no")</f>
        <v>no</v>
      </c>
      <c r="I62" s="14" t="str">
        <f t="shared" si="2"/>
        <v/>
      </c>
      <c r="P62" s="1"/>
      <c r="Q62" s="1"/>
    </row>
    <row r="63" spans="2:17">
      <c r="B63" s="3"/>
      <c r="C63" s="4"/>
      <c r="D63" s="3">
        <f>SUMPRODUCT(($B$2:B63)*($A$2:A63=A63))</f>
        <v>0</v>
      </c>
      <c r="E63" s="3" t="b">
        <f t="shared" si="0"/>
        <v>0</v>
      </c>
      <c r="F63" t="b">
        <f t="shared" si="1"/>
        <v>0</v>
      </c>
      <c r="G63" s="4" t="str">
        <f>IF(A63&lt;1,"no",(IF(COUNTIF($A$2:A63,A63)&gt;1,"no",$C63)))</f>
        <v>no</v>
      </c>
      <c r="H63" s="13" t="str">
        <f>IF((COUNTIFS($A$2:A63,A63,$D$2:D63,"&gt;"&amp;1200))=1,C63,"no")</f>
        <v>no</v>
      </c>
      <c r="I63" s="14" t="str">
        <f t="shared" si="2"/>
        <v/>
      </c>
      <c r="P63" s="1"/>
      <c r="Q63" s="1"/>
    </row>
    <row r="64" spans="2:17">
      <c r="B64" s="3"/>
      <c r="C64" s="4"/>
      <c r="D64" s="3">
        <f>SUMPRODUCT(($B$2:B64)*($A$2:A64=A64))</f>
        <v>0</v>
      </c>
      <c r="E64" s="3" t="b">
        <f t="shared" si="0"/>
        <v>0</v>
      </c>
      <c r="F64" t="b">
        <f t="shared" si="1"/>
        <v>0</v>
      </c>
      <c r="G64" s="4" t="str">
        <f>IF(A64&lt;1,"no",(IF(COUNTIF($A$2:A64,A64)&gt;1,"no",$C64)))</f>
        <v>no</v>
      </c>
      <c r="H64" s="13" t="str">
        <f>IF((COUNTIFS($A$2:A64,A64,$D$2:D64,"&gt;"&amp;1200))=1,C64,"no")</f>
        <v>no</v>
      </c>
      <c r="I64" s="14" t="str">
        <f t="shared" si="2"/>
        <v/>
      </c>
      <c r="P64" s="1"/>
      <c r="Q64" s="1"/>
    </row>
    <row r="65" spans="2:17">
      <c r="B65" s="3"/>
      <c r="C65" s="4"/>
      <c r="D65" s="3">
        <f>SUMPRODUCT(($B$2:B65)*($A$2:A65=A65))</f>
        <v>0</v>
      </c>
      <c r="E65" s="3" t="b">
        <f t="shared" si="0"/>
        <v>0</v>
      </c>
      <c r="F65" t="b">
        <f t="shared" si="1"/>
        <v>0</v>
      </c>
      <c r="G65" s="4" t="str">
        <f>IF(A65&lt;1,"no",(IF(COUNTIF($A$2:A65,A65)&gt;1,"no",$C65)))</f>
        <v>no</v>
      </c>
      <c r="H65" s="13" t="str">
        <f>IF((COUNTIFS($A$2:A65,A65,$D$2:D65,"&gt;"&amp;1200))=1,C65,"no")</f>
        <v>no</v>
      </c>
      <c r="I65" s="14" t="str">
        <f t="shared" si="2"/>
        <v/>
      </c>
      <c r="P65" s="1"/>
      <c r="Q65" s="1"/>
    </row>
    <row r="66" spans="2:17">
      <c r="B66" s="3"/>
      <c r="C66" s="4"/>
      <c r="D66" s="3">
        <f>SUMPRODUCT(($B$2:B66)*($A$2:A66=A66))</f>
        <v>0</v>
      </c>
      <c r="E66" s="3" t="b">
        <f t="shared" ref="E66:E100" si="3">D66&gt;0</f>
        <v>0</v>
      </c>
      <c r="F66" t="b">
        <f t="shared" ref="F66:F100" si="4">D66&gt;1200</f>
        <v>0</v>
      </c>
      <c r="G66" s="4" t="str">
        <f>IF(A66&lt;1,"no",(IF(COUNTIF($A$2:A66,A66)&gt;1,"no",$C66)))</f>
        <v>no</v>
      </c>
      <c r="H66" s="13" t="str">
        <f>IF((COUNTIFS($A$2:A66,A66,$D$2:D66,"&gt;"&amp;1200))=1,C66,"no")</f>
        <v>no</v>
      </c>
      <c r="I66" s="14" t="str">
        <f t="shared" ref="I66:I100" si="5">IF(H66&lt;&gt;"no",DATEDIF(VLOOKUP(A66,A:G,7,0),H66,"m"),"")</f>
        <v/>
      </c>
      <c r="P66" s="1"/>
      <c r="Q66" s="1"/>
    </row>
    <row r="67" spans="2:17">
      <c r="B67" s="3"/>
      <c r="C67" s="4"/>
      <c r="D67" s="3">
        <f>SUMPRODUCT(($B$2:B67)*($A$2:A67=A67))</f>
        <v>0</v>
      </c>
      <c r="E67" s="3" t="b">
        <f t="shared" si="3"/>
        <v>0</v>
      </c>
      <c r="F67" t="b">
        <f t="shared" si="4"/>
        <v>0</v>
      </c>
      <c r="G67" s="4" t="str">
        <f>IF(A67&lt;1,"no",(IF(COUNTIF($A$2:A67,A67)&gt;1,"no",$C67)))</f>
        <v>no</v>
      </c>
      <c r="H67" s="13" t="str">
        <f>IF((COUNTIFS($A$2:A67,A67,$D$2:D67,"&gt;"&amp;1200))=1,C67,"no")</f>
        <v>no</v>
      </c>
      <c r="I67" s="14" t="str">
        <f t="shared" si="5"/>
        <v/>
      </c>
      <c r="P67" s="1"/>
      <c r="Q67" s="1"/>
    </row>
    <row r="68" spans="2:17">
      <c r="B68" s="3"/>
      <c r="C68" s="4"/>
      <c r="D68" s="3">
        <f>SUMPRODUCT(($B$2:B68)*($A$2:A68=A68))</f>
        <v>0</v>
      </c>
      <c r="E68" s="3" t="b">
        <f t="shared" si="3"/>
        <v>0</v>
      </c>
      <c r="F68" t="b">
        <f t="shared" si="4"/>
        <v>0</v>
      </c>
      <c r="G68" s="4" t="str">
        <f>IF(A68&lt;1,"no",(IF(COUNTIF($A$2:A68,A68)&gt;1,"no",$C68)))</f>
        <v>no</v>
      </c>
      <c r="H68" s="13" t="str">
        <f>IF((COUNTIFS($A$2:A68,A68,$D$2:D68,"&gt;"&amp;1200))=1,C68,"no")</f>
        <v>no</v>
      </c>
      <c r="I68" s="14" t="str">
        <f t="shared" si="5"/>
        <v/>
      </c>
      <c r="P68" s="1"/>
      <c r="Q68" s="1"/>
    </row>
    <row r="69" spans="2:17">
      <c r="B69" s="3"/>
      <c r="C69" s="4"/>
      <c r="D69" s="3">
        <f>SUMPRODUCT(($B$2:B69)*($A$2:A69=A69))</f>
        <v>0</v>
      </c>
      <c r="E69" s="3" t="b">
        <f t="shared" si="3"/>
        <v>0</v>
      </c>
      <c r="F69" t="b">
        <f t="shared" si="4"/>
        <v>0</v>
      </c>
      <c r="G69" s="4" t="str">
        <f>IF(A69&lt;1,"no",(IF(COUNTIF($A$2:A69,A69)&gt;1,"no",$C69)))</f>
        <v>no</v>
      </c>
      <c r="H69" s="13" t="str">
        <f>IF((COUNTIFS($A$2:A69,A69,$D$2:D69,"&gt;"&amp;1200))=1,C69,"no")</f>
        <v>no</v>
      </c>
      <c r="I69" s="14" t="str">
        <f t="shared" si="5"/>
        <v/>
      </c>
      <c r="P69" s="1"/>
      <c r="Q69" s="1"/>
    </row>
    <row r="70" spans="2:17">
      <c r="B70" s="3"/>
      <c r="C70" s="4"/>
      <c r="D70" s="3">
        <f>SUMPRODUCT(($B$2:B70)*($A$2:A70=A70))</f>
        <v>0</v>
      </c>
      <c r="E70" s="3" t="b">
        <f t="shared" si="3"/>
        <v>0</v>
      </c>
      <c r="F70" t="b">
        <f t="shared" si="4"/>
        <v>0</v>
      </c>
      <c r="G70" s="4" t="str">
        <f>IF(A70&lt;1,"no",(IF(COUNTIF($A$2:A70,A70)&gt;1,"no",$C70)))</f>
        <v>no</v>
      </c>
      <c r="H70" s="13" t="str">
        <f>IF((COUNTIFS($A$2:A70,A70,$D$2:D70,"&gt;"&amp;1200))=1,C70,"no")</f>
        <v>no</v>
      </c>
      <c r="I70" s="14" t="str">
        <f t="shared" si="5"/>
        <v/>
      </c>
      <c r="P70" s="1"/>
      <c r="Q70" s="1"/>
    </row>
    <row r="71" spans="2:17">
      <c r="B71" s="3"/>
      <c r="C71" s="4"/>
      <c r="D71" s="3">
        <f>SUMPRODUCT(($B$2:B71)*($A$2:A71=A71))</f>
        <v>0</v>
      </c>
      <c r="E71" s="3" t="b">
        <f t="shared" si="3"/>
        <v>0</v>
      </c>
      <c r="F71" t="b">
        <f t="shared" si="4"/>
        <v>0</v>
      </c>
      <c r="G71" s="4" t="str">
        <f>IF(A71&lt;1,"no",(IF(COUNTIF($A$2:A71,A71)&gt;1,"no",$C71)))</f>
        <v>no</v>
      </c>
      <c r="H71" s="13" t="str">
        <f>IF((COUNTIFS($A$2:A71,A71,$D$2:D71,"&gt;"&amp;1200))=1,C71,"no")</f>
        <v>no</v>
      </c>
      <c r="I71" s="14" t="str">
        <f t="shared" si="5"/>
        <v/>
      </c>
      <c r="P71" s="1"/>
      <c r="Q71" s="1"/>
    </row>
    <row r="72" spans="2:17">
      <c r="B72" s="3"/>
      <c r="C72" s="4"/>
      <c r="D72" s="3">
        <f>SUMPRODUCT(($B$2:B72)*($A$2:A72=A72))</f>
        <v>0</v>
      </c>
      <c r="E72" s="3" t="b">
        <f t="shared" si="3"/>
        <v>0</v>
      </c>
      <c r="F72" t="b">
        <f t="shared" si="4"/>
        <v>0</v>
      </c>
      <c r="G72" s="4" t="str">
        <f>IF(A72&lt;1,"no",(IF(COUNTIF($A$2:A72,A72)&gt;1,"no",$C72)))</f>
        <v>no</v>
      </c>
      <c r="H72" s="13" t="str">
        <f>IF((COUNTIFS($A$2:A72,A72,$D$2:D72,"&gt;"&amp;1200))=1,C72,"no")</f>
        <v>no</v>
      </c>
      <c r="I72" s="14" t="str">
        <f t="shared" si="5"/>
        <v/>
      </c>
      <c r="P72" s="1"/>
      <c r="Q72" s="1"/>
    </row>
    <row r="73" spans="2:17">
      <c r="B73" s="3"/>
      <c r="C73" s="4"/>
      <c r="D73" s="3">
        <f>SUMPRODUCT(($B$2:B73)*($A$2:A73=A73))</f>
        <v>0</v>
      </c>
      <c r="E73" s="3" t="b">
        <f t="shared" si="3"/>
        <v>0</v>
      </c>
      <c r="F73" t="b">
        <f t="shared" si="4"/>
        <v>0</v>
      </c>
      <c r="G73" s="4" t="str">
        <f>IF(A73&lt;1,"no",(IF(COUNTIF($A$2:A73,A73)&gt;1,"no",$C73)))</f>
        <v>no</v>
      </c>
      <c r="H73" s="13" t="str">
        <f>IF((COUNTIFS($A$2:A73,A73,$D$2:D73,"&gt;"&amp;1200))=1,C73,"no")</f>
        <v>no</v>
      </c>
      <c r="I73" s="14" t="str">
        <f t="shared" si="5"/>
        <v/>
      </c>
      <c r="P73" s="1"/>
      <c r="Q73" s="1"/>
    </row>
    <row r="74" spans="2:17">
      <c r="B74" s="3"/>
      <c r="C74" s="4"/>
      <c r="D74" s="3">
        <f>SUMPRODUCT(($B$2:B74)*($A$2:A74=A74))</f>
        <v>0</v>
      </c>
      <c r="E74" s="3" t="b">
        <f t="shared" si="3"/>
        <v>0</v>
      </c>
      <c r="F74" t="b">
        <f t="shared" si="4"/>
        <v>0</v>
      </c>
      <c r="G74" s="4" t="str">
        <f>IF(A74&lt;1,"no",(IF(COUNTIF($A$2:A74,A74)&gt;1,"no",$C74)))</f>
        <v>no</v>
      </c>
      <c r="H74" s="13" t="str">
        <f>IF((COUNTIFS($A$2:A74,A74,$D$2:D74,"&gt;"&amp;1200))=1,C74,"no")</f>
        <v>no</v>
      </c>
      <c r="I74" s="14" t="str">
        <f t="shared" si="5"/>
        <v/>
      </c>
      <c r="P74" s="1"/>
      <c r="Q74" s="1"/>
    </row>
    <row r="75" spans="2:17">
      <c r="B75" s="3"/>
      <c r="C75" s="4"/>
      <c r="D75" s="3">
        <f>SUMPRODUCT(($B$2:B75)*($A$2:A75=A75))</f>
        <v>0</v>
      </c>
      <c r="E75" s="3" t="b">
        <f t="shared" si="3"/>
        <v>0</v>
      </c>
      <c r="F75" t="b">
        <f t="shared" si="4"/>
        <v>0</v>
      </c>
      <c r="G75" s="4" t="str">
        <f>IF(A75&lt;1,"no",(IF(COUNTIF($A$2:A75,A75)&gt;1,"no",$C75)))</f>
        <v>no</v>
      </c>
      <c r="H75" s="13" t="str">
        <f>IF((COUNTIFS($A$2:A75,A75,$D$2:D75,"&gt;"&amp;1200))=1,C75,"no")</f>
        <v>no</v>
      </c>
      <c r="I75" s="14" t="str">
        <f t="shared" si="5"/>
        <v/>
      </c>
      <c r="P75" s="1"/>
      <c r="Q75" s="1"/>
    </row>
    <row r="76" spans="2:17">
      <c r="B76" s="3"/>
      <c r="C76" s="4"/>
      <c r="D76" s="3">
        <f>SUMPRODUCT(($B$2:B76)*($A$2:A76=A76))</f>
        <v>0</v>
      </c>
      <c r="E76" s="3" t="b">
        <f t="shared" si="3"/>
        <v>0</v>
      </c>
      <c r="F76" t="b">
        <f t="shared" si="4"/>
        <v>0</v>
      </c>
      <c r="G76" s="4" t="str">
        <f>IF(A76&lt;1,"no",(IF(COUNTIF($A$2:A76,A76)&gt;1,"no",$C76)))</f>
        <v>no</v>
      </c>
      <c r="H76" s="13" t="str">
        <f>IF((COUNTIFS($A$2:A76,A76,$D$2:D76,"&gt;"&amp;1200))=1,C76,"no")</f>
        <v>no</v>
      </c>
      <c r="I76" s="14" t="str">
        <f t="shared" si="5"/>
        <v/>
      </c>
      <c r="P76" s="1"/>
      <c r="Q76" s="1"/>
    </row>
    <row r="77" spans="2:17">
      <c r="B77" s="3"/>
      <c r="C77" s="4"/>
      <c r="D77" s="3">
        <f>SUMPRODUCT(($B$2:B77)*($A$2:A77=A77))</f>
        <v>0</v>
      </c>
      <c r="E77" s="3" t="b">
        <f t="shared" si="3"/>
        <v>0</v>
      </c>
      <c r="F77" t="b">
        <f t="shared" si="4"/>
        <v>0</v>
      </c>
      <c r="G77" s="4" t="str">
        <f>IF(A77&lt;1,"no",(IF(COUNTIF($A$2:A77,A77)&gt;1,"no",$C77)))</f>
        <v>no</v>
      </c>
      <c r="H77" s="13" t="str">
        <f>IF((COUNTIFS($A$2:A77,A77,$D$2:D77,"&gt;"&amp;1200))=1,C77,"no")</f>
        <v>no</v>
      </c>
      <c r="I77" s="14" t="str">
        <f t="shared" si="5"/>
        <v/>
      </c>
      <c r="P77" s="1"/>
      <c r="Q77" s="1"/>
    </row>
    <row r="78" spans="2:17">
      <c r="B78" s="3"/>
      <c r="C78" s="4"/>
      <c r="D78" s="3">
        <f>SUMPRODUCT(($B$2:B78)*($A$2:A78=A78))</f>
        <v>0</v>
      </c>
      <c r="E78" s="3" t="b">
        <f t="shared" si="3"/>
        <v>0</v>
      </c>
      <c r="F78" t="b">
        <f t="shared" si="4"/>
        <v>0</v>
      </c>
      <c r="G78" s="4" t="str">
        <f>IF(A78&lt;1,"no",(IF(COUNTIF($A$2:A78,A78)&gt;1,"no",$C78)))</f>
        <v>no</v>
      </c>
      <c r="H78" s="13" t="str">
        <f>IF((COUNTIFS($A$2:A78,A78,$D$2:D78,"&gt;"&amp;1200))=1,C78,"no")</f>
        <v>no</v>
      </c>
      <c r="I78" s="14" t="str">
        <f t="shared" si="5"/>
        <v/>
      </c>
      <c r="P78" s="1"/>
      <c r="Q78" s="1"/>
    </row>
    <row r="79" spans="2:17">
      <c r="B79" s="3"/>
      <c r="C79" s="4"/>
      <c r="D79" s="3">
        <f>SUMPRODUCT(($B$2:B79)*($A$2:A79=A79))</f>
        <v>0</v>
      </c>
      <c r="E79" s="3" t="b">
        <f t="shared" si="3"/>
        <v>0</v>
      </c>
      <c r="F79" t="b">
        <f t="shared" si="4"/>
        <v>0</v>
      </c>
      <c r="G79" s="4" t="str">
        <f>IF(A79&lt;1,"no",(IF(COUNTIF($A$2:A79,A79)&gt;1,"no",$C79)))</f>
        <v>no</v>
      </c>
      <c r="H79" s="13" t="str">
        <f>IF((COUNTIFS($A$2:A79,A79,$D$2:D79,"&gt;"&amp;1200))=1,C79,"no")</f>
        <v>no</v>
      </c>
      <c r="I79" s="14" t="str">
        <f t="shared" si="5"/>
        <v/>
      </c>
      <c r="P79" s="1"/>
      <c r="Q79" s="1"/>
    </row>
    <row r="80" spans="2:17">
      <c r="B80" s="3"/>
      <c r="C80" s="4"/>
      <c r="D80" s="3">
        <f>SUMPRODUCT(($B$2:B80)*($A$2:A80=A80))</f>
        <v>0</v>
      </c>
      <c r="E80" s="3" t="b">
        <f t="shared" si="3"/>
        <v>0</v>
      </c>
      <c r="F80" t="b">
        <f t="shared" si="4"/>
        <v>0</v>
      </c>
      <c r="G80" s="4" t="str">
        <f>IF(A80&lt;1,"no",(IF(COUNTIF($A$2:A80,A80)&gt;1,"no",$C80)))</f>
        <v>no</v>
      </c>
      <c r="H80" s="13" t="str">
        <f>IF((COUNTIFS($A$2:A80,A80,$D$2:D80,"&gt;"&amp;1200))=1,C80,"no")</f>
        <v>no</v>
      </c>
      <c r="I80" s="14" t="str">
        <f t="shared" si="5"/>
        <v/>
      </c>
      <c r="P80" s="1"/>
      <c r="Q80" s="1"/>
    </row>
    <row r="81" spans="2:17">
      <c r="B81" s="3"/>
      <c r="C81" s="4"/>
      <c r="D81" s="3">
        <f>SUMPRODUCT(($B$2:B81)*($A$2:A81=A81))</f>
        <v>0</v>
      </c>
      <c r="E81" s="3" t="b">
        <f t="shared" si="3"/>
        <v>0</v>
      </c>
      <c r="F81" t="b">
        <f t="shared" si="4"/>
        <v>0</v>
      </c>
      <c r="G81" s="4" t="str">
        <f>IF(A81&lt;1,"no",(IF(COUNTIF($A$2:A81,A81)&gt;1,"no",$C81)))</f>
        <v>no</v>
      </c>
      <c r="H81" s="13" t="str">
        <f>IF((COUNTIFS($A$2:A81,A81,$D$2:D81,"&gt;"&amp;1200))=1,C81,"no")</f>
        <v>no</v>
      </c>
      <c r="I81" s="14" t="str">
        <f t="shared" si="5"/>
        <v/>
      </c>
      <c r="P81" s="1"/>
      <c r="Q81" s="1"/>
    </row>
    <row r="82" spans="2:17">
      <c r="B82" s="3"/>
      <c r="C82" s="4"/>
      <c r="D82" s="3">
        <f>SUMPRODUCT(($B$2:B82)*($A$2:A82=A82))</f>
        <v>0</v>
      </c>
      <c r="E82" s="3" t="b">
        <f t="shared" si="3"/>
        <v>0</v>
      </c>
      <c r="F82" t="b">
        <f t="shared" si="4"/>
        <v>0</v>
      </c>
      <c r="G82" s="4" t="str">
        <f>IF(A82&lt;1,"no",(IF(COUNTIF($A$2:A82,A82)&gt;1,"no",$C82)))</f>
        <v>no</v>
      </c>
      <c r="H82" s="13" t="str">
        <f>IF((COUNTIFS($A$2:A82,A82,$D$2:D82,"&gt;"&amp;1200))=1,C82,"no")</f>
        <v>no</v>
      </c>
      <c r="I82" s="14" t="str">
        <f t="shared" si="5"/>
        <v/>
      </c>
      <c r="P82" s="1"/>
      <c r="Q82" s="1"/>
    </row>
    <row r="83" spans="2:17">
      <c r="B83" s="3"/>
      <c r="C83" s="4"/>
      <c r="D83" s="3">
        <f>SUMPRODUCT(($B$2:B83)*($A$2:A83=A83))</f>
        <v>0</v>
      </c>
      <c r="E83" s="3" t="b">
        <f t="shared" si="3"/>
        <v>0</v>
      </c>
      <c r="F83" t="b">
        <f t="shared" si="4"/>
        <v>0</v>
      </c>
      <c r="G83" s="4" t="str">
        <f>IF(A83&lt;1,"no",(IF(COUNTIF($A$2:A83,A83)&gt;1,"no",$C83)))</f>
        <v>no</v>
      </c>
      <c r="H83" s="13" t="str">
        <f>IF((COUNTIFS($A$2:A83,A83,$D$2:D83,"&gt;"&amp;1200))=1,C83,"no")</f>
        <v>no</v>
      </c>
      <c r="I83" s="14" t="str">
        <f t="shared" si="5"/>
        <v/>
      </c>
      <c r="P83" s="1"/>
      <c r="Q83" s="1"/>
    </row>
    <row r="84" spans="2:17">
      <c r="B84" s="3"/>
      <c r="C84" s="4"/>
      <c r="D84" s="3">
        <f>SUMPRODUCT(($B$2:B84)*($A$2:A84=A84))</f>
        <v>0</v>
      </c>
      <c r="E84" s="3" t="b">
        <f t="shared" si="3"/>
        <v>0</v>
      </c>
      <c r="F84" t="b">
        <f t="shared" si="4"/>
        <v>0</v>
      </c>
      <c r="G84" s="4" t="str">
        <f>IF(A84&lt;1,"no",(IF(COUNTIF($A$2:A84,A84)&gt;1,"no",$C84)))</f>
        <v>no</v>
      </c>
      <c r="H84" s="13" t="str">
        <f>IF((COUNTIFS($A$2:A84,A84,$D$2:D84,"&gt;"&amp;1200))=1,C84,"no")</f>
        <v>no</v>
      </c>
      <c r="I84" s="14" t="str">
        <f t="shared" si="5"/>
        <v/>
      </c>
      <c r="P84" s="1"/>
      <c r="Q84" s="1"/>
    </row>
    <row r="85" spans="2:17">
      <c r="B85" s="3"/>
      <c r="C85" s="4"/>
      <c r="D85" s="3">
        <f>SUMPRODUCT(($B$2:B85)*($A$2:A85=A85))</f>
        <v>0</v>
      </c>
      <c r="E85" s="3" t="b">
        <f t="shared" si="3"/>
        <v>0</v>
      </c>
      <c r="F85" t="b">
        <f t="shared" si="4"/>
        <v>0</v>
      </c>
      <c r="G85" s="4" t="str">
        <f>IF(A85&lt;1,"no",(IF(COUNTIF($A$2:A85,A85)&gt;1,"no",$C85)))</f>
        <v>no</v>
      </c>
      <c r="H85" s="13" t="str">
        <f>IF((COUNTIFS($A$2:A85,A85,$D$2:D85,"&gt;"&amp;1200))=1,C85,"no")</f>
        <v>no</v>
      </c>
      <c r="I85" s="14" t="str">
        <f t="shared" si="5"/>
        <v/>
      </c>
      <c r="P85" s="1"/>
      <c r="Q85" s="1"/>
    </row>
    <row r="86" spans="2:17">
      <c r="B86" s="3"/>
      <c r="C86" s="4"/>
      <c r="D86" s="3">
        <f>SUMPRODUCT(($B$2:B86)*($A$2:A86=A86))</f>
        <v>0</v>
      </c>
      <c r="E86" s="3" t="b">
        <f t="shared" si="3"/>
        <v>0</v>
      </c>
      <c r="F86" t="b">
        <f t="shared" si="4"/>
        <v>0</v>
      </c>
      <c r="G86" s="4" t="str">
        <f>IF(A86&lt;1,"no",(IF(COUNTIF($A$2:A86,A86)&gt;1,"no",$C86)))</f>
        <v>no</v>
      </c>
      <c r="H86" s="13" t="str">
        <f>IF((COUNTIFS($A$2:A86,A86,$D$2:D86,"&gt;"&amp;1200))=1,C86,"no")</f>
        <v>no</v>
      </c>
      <c r="I86" s="14" t="str">
        <f t="shared" si="5"/>
        <v/>
      </c>
      <c r="P86" s="1"/>
      <c r="Q86" s="1"/>
    </row>
    <row r="87" spans="2:17">
      <c r="B87" s="3"/>
      <c r="C87" s="4"/>
      <c r="D87" s="3">
        <f>SUMPRODUCT(($B$2:B87)*($A$2:A87=A87))</f>
        <v>0</v>
      </c>
      <c r="E87" s="3" t="b">
        <f t="shared" si="3"/>
        <v>0</v>
      </c>
      <c r="F87" t="b">
        <f t="shared" si="4"/>
        <v>0</v>
      </c>
      <c r="G87" s="4" t="str">
        <f>IF(A87&lt;1,"no",(IF(COUNTIF($A$2:A87,A87)&gt;1,"no",$C87)))</f>
        <v>no</v>
      </c>
      <c r="H87" s="13" t="str">
        <f>IF((COUNTIFS($A$2:A87,A87,$D$2:D87,"&gt;"&amp;1200))=1,C87,"no")</f>
        <v>no</v>
      </c>
      <c r="I87" s="14" t="str">
        <f t="shared" si="5"/>
        <v/>
      </c>
      <c r="P87" s="1"/>
      <c r="Q87" s="1"/>
    </row>
    <row r="88" spans="2:17">
      <c r="B88" s="3"/>
      <c r="C88" s="4"/>
      <c r="D88" s="3">
        <f>SUMPRODUCT(($B$2:B88)*($A$2:A88=A88))</f>
        <v>0</v>
      </c>
      <c r="E88" s="3" t="b">
        <f t="shared" si="3"/>
        <v>0</v>
      </c>
      <c r="F88" t="b">
        <f t="shared" si="4"/>
        <v>0</v>
      </c>
      <c r="G88" s="4" t="str">
        <f>IF(A88&lt;1,"no",(IF(COUNTIF($A$2:A88,A88)&gt;1,"no",$C88)))</f>
        <v>no</v>
      </c>
      <c r="H88" s="13" t="str">
        <f>IF((COUNTIFS($A$2:A88,A88,$D$2:D88,"&gt;"&amp;1200))=1,C88,"no")</f>
        <v>no</v>
      </c>
      <c r="I88" s="14" t="str">
        <f t="shared" si="5"/>
        <v/>
      </c>
      <c r="P88" s="1"/>
      <c r="Q88" s="1"/>
    </row>
    <row r="89" spans="2:17">
      <c r="B89" s="3"/>
      <c r="C89" s="4"/>
      <c r="D89" s="3">
        <f>SUMPRODUCT(($B$2:B89)*($A$2:A89=A89))</f>
        <v>0</v>
      </c>
      <c r="E89" s="3" t="b">
        <f t="shared" si="3"/>
        <v>0</v>
      </c>
      <c r="F89" t="b">
        <f t="shared" si="4"/>
        <v>0</v>
      </c>
      <c r="G89" s="4" t="str">
        <f>IF(A89&lt;1,"no",(IF(COUNTIF($A$2:A89,A89)&gt;1,"no",$C89)))</f>
        <v>no</v>
      </c>
      <c r="H89" s="13" t="str">
        <f>IF((COUNTIFS($A$2:A89,A89,$D$2:D89,"&gt;"&amp;1200))=1,C89,"no")</f>
        <v>no</v>
      </c>
      <c r="I89" s="14" t="str">
        <f t="shared" si="5"/>
        <v/>
      </c>
      <c r="P89" s="1"/>
      <c r="Q89" s="1"/>
    </row>
    <row r="90" spans="2:17">
      <c r="B90" s="3"/>
      <c r="C90" s="4"/>
      <c r="D90" s="3">
        <f>SUMPRODUCT(($B$2:B90)*($A$2:A90=A90))</f>
        <v>0</v>
      </c>
      <c r="E90" s="3" t="b">
        <f t="shared" si="3"/>
        <v>0</v>
      </c>
      <c r="F90" t="b">
        <f t="shared" si="4"/>
        <v>0</v>
      </c>
      <c r="G90" s="4" t="str">
        <f>IF(A90&lt;1,"no",(IF(COUNTIF($A$2:A90,A90)&gt;1,"no",$C90)))</f>
        <v>no</v>
      </c>
      <c r="H90" s="13" t="str">
        <f>IF((COUNTIFS($A$2:A90,A90,$D$2:D90,"&gt;"&amp;1200))=1,C90,"no")</f>
        <v>no</v>
      </c>
      <c r="I90" s="14" t="str">
        <f t="shared" si="5"/>
        <v/>
      </c>
      <c r="P90" s="1"/>
      <c r="Q90" s="1"/>
    </row>
    <row r="91" spans="2:17">
      <c r="B91" s="3"/>
      <c r="C91" s="4"/>
      <c r="D91" s="3">
        <f>SUMPRODUCT(($B$2:B91)*($A$2:A91=A91))</f>
        <v>0</v>
      </c>
      <c r="E91" s="3" t="b">
        <f t="shared" si="3"/>
        <v>0</v>
      </c>
      <c r="F91" t="b">
        <f t="shared" si="4"/>
        <v>0</v>
      </c>
      <c r="G91" s="4" t="str">
        <f>IF(A91&lt;1,"no",(IF(COUNTIF($A$2:A91,A91)&gt;1,"no",$C91)))</f>
        <v>no</v>
      </c>
      <c r="H91" s="13" t="str">
        <f>IF((COUNTIFS($A$2:A91,A91,$D$2:D91,"&gt;"&amp;1200))=1,C91,"no")</f>
        <v>no</v>
      </c>
      <c r="I91" s="14" t="str">
        <f t="shared" si="5"/>
        <v/>
      </c>
      <c r="P91" s="1"/>
      <c r="Q91" s="1"/>
    </row>
    <row r="92" spans="2:17">
      <c r="B92" s="3"/>
      <c r="C92" s="4"/>
      <c r="D92" s="3">
        <f>SUMPRODUCT(($B$2:B92)*($A$2:A92=A92))</f>
        <v>0</v>
      </c>
      <c r="E92" s="3" t="b">
        <f t="shared" si="3"/>
        <v>0</v>
      </c>
      <c r="F92" t="b">
        <f t="shared" si="4"/>
        <v>0</v>
      </c>
      <c r="G92" s="4" t="str">
        <f>IF(A92&lt;1,"no",(IF(COUNTIF($A$2:A92,A92)&gt;1,"no",$C92)))</f>
        <v>no</v>
      </c>
      <c r="H92" s="13" t="str">
        <f>IF((COUNTIFS($A$2:A92,A92,$D$2:D92,"&gt;"&amp;1200))=1,C92,"no")</f>
        <v>no</v>
      </c>
      <c r="I92" s="14" t="str">
        <f t="shared" si="5"/>
        <v/>
      </c>
      <c r="P92" s="1"/>
      <c r="Q92" s="1"/>
    </row>
    <row r="93" spans="2:17">
      <c r="B93" s="3"/>
      <c r="C93" s="4"/>
      <c r="D93" s="3">
        <f>SUMPRODUCT(($B$2:B93)*($A$2:A93=A93))</f>
        <v>0</v>
      </c>
      <c r="E93" s="3" t="b">
        <f t="shared" si="3"/>
        <v>0</v>
      </c>
      <c r="F93" t="b">
        <f t="shared" si="4"/>
        <v>0</v>
      </c>
      <c r="G93" s="4" t="str">
        <f>IF(A93&lt;1,"no",(IF(COUNTIF($A$2:A93,A93)&gt;1,"no",$C93)))</f>
        <v>no</v>
      </c>
      <c r="H93" s="13" t="str">
        <f>IF((COUNTIFS($A$2:A93,A93,$D$2:D93,"&gt;"&amp;1200))=1,C93,"no")</f>
        <v>no</v>
      </c>
      <c r="I93" s="14" t="str">
        <f t="shared" si="5"/>
        <v/>
      </c>
      <c r="P93" s="1"/>
      <c r="Q93" s="1"/>
    </row>
    <row r="94" spans="2:17">
      <c r="B94" s="3"/>
      <c r="C94" s="4"/>
      <c r="D94" s="3">
        <f>SUMPRODUCT(($B$2:B94)*($A$2:A94=A94))</f>
        <v>0</v>
      </c>
      <c r="E94" s="3" t="b">
        <f t="shared" si="3"/>
        <v>0</v>
      </c>
      <c r="F94" t="b">
        <f t="shared" si="4"/>
        <v>0</v>
      </c>
      <c r="G94" s="4" t="str">
        <f>IF(A94&lt;1,"no",(IF(COUNTIF($A$2:A94,A94)&gt;1,"no",$C94)))</f>
        <v>no</v>
      </c>
      <c r="H94" s="13" t="str">
        <f>IF((COUNTIFS($A$2:A94,A94,$D$2:D94,"&gt;"&amp;1200))=1,C94,"no")</f>
        <v>no</v>
      </c>
      <c r="I94" s="14" t="str">
        <f t="shared" si="5"/>
        <v/>
      </c>
      <c r="P94" s="1"/>
      <c r="Q94" s="1"/>
    </row>
    <row r="95" spans="2:17">
      <c r="B95" s="3"/>
      <c r="C95" s="4"/>
      <c r="D95" s="3">
        <f>SUMPRODUCT(($B$2:B95)*($A$2:A95=A95))</f>
        <v>0</v>
      </c>
      <c r="E95" s="3" t="b">
        <f t="shared" si="3"/>
        <v>0</v>
      </c>
      <c r="F95" t="b">
        <f t="shared" si="4"/>
        <v>0</v>
      </c>
      <c r="G95" s="4" t="str">
        <f>IF(A95&lt;1,"no",(IF(COUNTIF($A$2:A95,A95)&gt;1,"no",$C95)))</f>
        <v>no</v>
      </c>
      <c r="H95" s="13" t="str">
        <f>IF((COUNTIFS($A$2:A95,A95,$D$2:D95,"&gt;"&amp;1200))=1,C95,"no")</f>
        <v>no</v>
      </c>
      <c r="I95" s="14" t="str">
        <f t="shared" si="5"/>
        <v/>
      </c>
      <c r="P95" s="1"/>
      <c r="Q95" s="1"/>
    </row>
    <row r="96" spans="2:17">
      <c r="B96" s="3"/>
      <c r="C96" s="4"/>
      <c r="D96" s="3">
        <f>SUMPRODUCT(($B$2:B96)*($A$2:A96=A96))</f>
        <v>0</v>
      </c>
      <c r="E96" s="3" t="b">
        <f t="shared" si="3"/>
        <v>0</v>
      </c>
      <c r="F96" t="b">
        <f t="shared" si="4"/>
        <v>0</v>
      </c>
      <c r="G96" s="4" t="str">
        <f>IF(A96&lt;1,"no",(IF(COUNTIF($A$2:A96,A96)&gt;1,"no",$C96)))</f>
        <v>no</v>
      </c>
      <c r="H96" s="13" t="str">
        <f>IF((COUNTIFS($A$2:A96,A96,$D$2:D96,"&gt;"&amp;1200))=1,C96,"no")</f>
        <v>no</v>
      </c>
      <c r="I96" s="14" t="str">
        <f t="shared" si="5"/>
        <v/>
      </c>
      <c r="P96" s="1"/>
      <c r="Q96" s="1"/>
    </row>
    <row r="97" spans="2:17">
      <c r="B97" s="3"/>
      <c r="C97" s="4"/>
      <c r="D97" s="3">
        <f>SUMPRODUCT(($B$2:B97)*($A$2:A97=A97))</f>
        <v>0</v>
      </c>
      <c r="E97" s="3" t="b">
        <f t="shared" si="3"/>
        <v>0</v>
      </c>
      <c r="F97" t="b">
        <f t="shared" si="4"/>
        <v>0</v>
      </c>
      <c r="G97" s="4" t="str">
        <f>IF(A97&lt;1,"no",(IF(COUNTIF($A$2:A97,A97)&gt;1,"no",$C97)))</f>
        <v>no</v>
      </c>
      <c r="H97" s="13" t="str">
        <f>IF((COUNTIFS($A$2:A97,A97,$D$2:D97,"&gt;"&amp;1200))=1,C97,"no")</f>
        <v>no</v>
      </c>
      <c r="I97" s="14" t="str">
        <f t="shared" si="5"/>
        <v/>
      </c>
      <c r="P97" s="1"/>
      <c r="Q97" s="1"/>
    </row>
    <row r="98" spans="2:17">
      <c r="B98" s="3"/>
      <c r="C98" s="4"/>
      <c r="D98" s="3">
        <f>SUMPRODUCT(($B$2:B98)*($A$2:A98=A98))</f>
        <v>0</v>
      </c>
      <c r="E98" s="3" t="b">
        <f t="shared" si="3"/>
        <v>0</v>
      </c>
      <c r="F98" t="b">
        <f t="shared" si="4"/>
        <v>0</v>
      </c>
      <c r="G98" s="4" t="str">
        <f>IF(A98&lt;1,"no",(IF(COUNTIF($A$2:A98,A98)&gt;1,"no",$C98)))</f>
        <v>no</v>
      </c>
      <c r="H98" s="13" t="str">
        <f>IF((COUNTIFS($A$2:A98,A98,$D$2:D98,"&gt;"&amp;1200))=1,C98,"no")</f>
        <v>no</v>
      </c>
      <c r="I98" s="14" t="str">
        <f t="shared" si="5"/>
        <v/>
      </c>
      <c r="P98" s="1"/>
      <c r="Q98" s="1"/>
    </row>
    <row r="99" spans="2:17">
      <c r="B99" s="3"/>
      <c r="C99" s="4"/>
      <c r="D99" s="3">
        <f>SUMPRODUCT(($B$2:B99)*($A$2:A99=A99))</f>
        <v>0</v>
      </c>
      <c r="E99" s="3" t="b">
        <f t="shared" si="3"/>
        <v>0</v>
      </c>
      <c r="F99" t="b">
        <f t="shared" si="4"/>
        <v>0</v>
      </c>
      <c r="G99" s="4" t="str">
        <f>IF(A99&lt;1,"no",(IF(COUNTIF($A$2:A99,A99)&gt;1,"no",$C99)))</f>
        <v>no</v>
      </c>
      <c r="H99" s="13" t="str">
        <f>IF((COUNTIFS($A$2:A99,A99,$D$2:D99,"&gt;"&amp;1200))=1,C99,"no")</f>
        <v>no</v>
      </c>
      <c r="I99" s="14" t="str">
        <f t="shared" si="5"/>
        <v/>
      </c>
      <c r="P99" s="1"/>
      <c r="Q99" s="1"/>
    </row>
    <row r="100" spans="2:17">
      <c r="B100" s="3"/>
      <c r="C100" s="4"/>
      <c r="D100" s="3">
        <f>SUMPRODUCT(($B$2:B100)*($A$2:A100=A100))</f>
        <v>0</v>
      </c>
      <c r="E100" s="3" t="b">
        <f t="shared" si="3"/>
        <v>0</v>
      </c>
      <c r="F100" t="b">
        <f t="shared" si="4"/>
        <v>0</v>
      </c>
      <c r="G100" s="4" t="str">
        <f>IF(A100&lt;1,"no",(IF(COUNTIF($A$2:A100,A100)&gt;1,"no",$C100)))</f>
        <v>no</v>
      </c>
      <c r="H100" s="13" t="str">
        <f>IF((COUNTIFS($A$2:A100,A100,$D$2:D100,"&gt;"&amp;1200))=1,C100,"no")</f>
        <v>no</v>
      </c>
      <c r="I100" s="14" t="str">
        <f t="shared" si="5"/>
        <v/>
      </c>
      <c r="P100" s="1"/>
      <c r="Q100" s="1"/>
    </row>
    <row r="101" spans="2:17">
      <c r="P101" s="1"/>
      <c r="Q101" s="1"/>
    </row>
  </sheetData>
  <autoFilter ref="A1:H1">
    <sortState ref="A2:H6158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7"/>
  <sheetViews>
    <sheetView tabSelected="1" workbookViewId="0"/>
  </sheetViews>
  <sheetFormatPr baseColWidth="10" defaultRowHeight="15"/>
  <cols>
    <col min="2" max="2" width="21" bestFit="1" customWidth="1"/>
    <col min="3" max="3" width="27.85546875" customWidth="1"/>
    <col min="4" max="4" width="30.140625" customWidth="1"/>
    <col min="5" max="5" width="51.7109375" customWidth="1"/>
    <col min="6" max="6" width="18.140625" customWidth="1"/>
  </cols>
  <sheetData>
    <row r="1" spans="2:5">
      <c r="B1" s="6" t="s">
        <v>19</v>
      </c>
      <c r="C1" t="s">
        <v>20</v>
      </c>
    </row>
    <row r="3" spans="2:5">
      <c r="C3" s="6" t="s">
        <v>23</v>
      </c>
    </row>
    <row r="4" spans="2:5">
      <c r="B4" s="6" t="s">
        <v>11</v>
      </c>
      <c r="C4" t="s">
        <v>25</v>
      </c>
      <c r="D4" t="s">
        <v>26</v>
      </c>
      <c r="E4" t="s">
        <v>24</v>
      </c>
    </row>
    <row r="5" spans="2:5">
      <c r="B5" s="7" t="s">
        <v>1</v>
      </c>
      <c r="C5" s="9">
        <v>41671</v>
      </c>
      <c r="D5" s="9">
        <v>41835</v>
      </c>
      <c r="E5" s="8">
        <v>5</v>
      </c>
    </row>
    <row r="6" spans="2:5">
      <c r="B6" s="7" t="s">
        <v>15</v>
      </c>
      <c r="C6" s="9">
        <v>41671</v>
      </c>
      <c r="D6" s="9">
        <v>41699</v>
      </c>
      <c r="E6" s="8">
        <v>1</v>
      </c>
    </row>
    <row r="7" spans="2:5">
      <c r="B7" s="7" t="s">
        <v>6</v>
      </c>
      <c r="C7" s="9">
        <v>41808</v>
      </c>
      <c r="D7" s="9">
        <v>41954</v>
      </c>
      <c r="E7" s="8">
        <v>4</v>
      </c>
    </row>
    <row r="8" spans="2:5">
      <c r="B8" s="7" t="s">
        <v>18</v>
      </c>
      <c r="C8" s="9">
        <v>41796</v>
      </c>
      <c r="D8" s="9">
        <v>41857</v>
      </c>
      <c r="E8" s="8">
        <v>2</v>
      </c>
    </row>
    <row r="9" spans="2:5">
      <c r="B9" s="7" t="s">
        <v>2</v>
      </c>
      <c r="C9" s="9">
        <v>41644</v>
      </c>
      <c r="D9" s="9">
        <v>41675</v>
      </c>
      <c r="E9" s="8">
        <v>1</v>
      </c>
    </row>
    <row r="10" spans="2:5">
      <c r="B10" s="7" t="s">
        <v>4</v>
      </c>
      <c r="C10" s="9">
        <v>41654</v>
      </c>
      <c r="D10" s="9">
        <v>41685</v>
      </c>
      <c r="E10" s="8">
        <v>1</v>
      </c>
    </row>
    <row r="11" spans="2:5">
      <c r="B11" s="7" t="s">
        <v>17</v>
      </c>
      <c r="C11" s="9">
        <v>41641</v>
      </c>
      <c r="D11" s="9">
        <v>42009</v>
      </c>
      <c r="E11" s="8">
        <v>12</v>
      </c>
    </row>
    <row r="12" spans="2:5">
      <c r="B12" s="7" t="s">
        <v>5</v>
      </c>
      <c r="C12" s="9">
        <v>41807</v>
      </c>
      <c r="D12" s="9">
        <v>41839</v>
      </c>
      <c r="E12" s="8">
        <v>1</v>
      </c>
    </row>
    <row r="13" spans="2:5">
      <c r="B13" s="7" t="s">
        <v>16</v>
      </c>
      <c r="C13" s="9">
        <v>41671</v>
      </c>
      <c r="D13" s="9">
        <v>41974</v>
      </c>
      <c r="E13" s="8">
        <v>10</v>
      </c>
    </row>
    <row r="14" spans="2:5">
      <c r="B14" s="7" t="s">
        <v>3</v>
      </c>
      <c r="C14" s="9">
        <v>41649</v>
      </c>
      <c r="D14" s="9">
        <v>41734</v>
      </c>
      <c r="E14" s="8">
        <v>2</v>
      </c>
    </row>
    <row r="15" spans="2:5">
      <c r="B15" s="7" t="s">
        <v>21</v>
      </c>
      <c r="C15" s="9">
        <v>41855</v>
      </c>
      <c r="D15" s="9">
        <v>41889</v>
      </c>
      <c r="E15" s="8">
        <v>1</v>
      </c>
    </row>
    <row r="16" spans="2:5">
      <c r="B16" s="7" t="s">
        <v>22</v>
      </c>
      <c r="C16" s="9">
        <v>41658</v>
      </c>
      <c r="D16" s="9">
        <v>41891</v>
      </c>
      <c r="E16" s="8">
        <v>7</v>
      </c>
    </row>
    <row r="17" spans="2:5">
      <c r="B17" s="7" t="s">
        <v>12</v>
      </c>
      <c r="C17" s="9">
        <v>500525</v>
      </c>
      <c r="D17" s="9">
        <v>502041</v>
      </c>
      <c r="E17" s="8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federwisch</dc:creator>
  <cp:lastModifiedBy>Staelens Michel</cp:lastModifiedBy>
  <dcterms:created xsi:type="dcterms:W3CDTF">2015-01-07T12:32:47Z</dcterms:created>
  <dcterms:modified xsi:type="dcterms:W3CDTF">2015-01-09T10:56:42Z</dcterms:modified>
</cp:coreProperties>
</file>