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480" tabRatio="767"/>
  </bookViews>
  <sheets>
    <sheet name="data" sheetId="1" r:id="rId1"/>
  </sheets>
  <calcPr calcId="152511"/>
</workbook>
</file>

<file path=xl/calcChain.xml><?xml version="1.0" encoding="utf-8"?>
<calcChain xmlns="http://schemas.openxmlformats.org/spreadsheetml/2006/main">
  <c r="H11" i="1" l="1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H1" i="1" l="1"/>
  <c r="H5" i="1"/>
  <c r="H6" i="1"/>
  <c r="H7" i="1"/>
  <c r="H2" i="1"/>
  <c r="H3" i="1"/>
  <c r="H4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</calcChain>
</file>

<file path=xl/sharedStrings.xml><?xml version="1.0" encoding="utf-8"?>
<sst xmlns="http://schemas.openxmlformats.org/spreadsheetml/2006/main" count="15" uniqueCount="12">
  <si>
    <t>Arrivé le</t>
  </si>
  <si>
    <t>Sortie le</t>
  </si>
  <si>
    <t>Présents</t>
  </si>
  <si>
    <t>min</t>
  </si>
  <si>
    <t>max</t>
  </si>
  <si>
    <t>JourSem</t>
  </si>
  <si>
    <t>TrancheHoraire</t>
  </si>
  <si>
    <t>P05</t>
  </si>
  <si>
    <t>P95</t>
  </si>
  <si>
    <t>P90</t>
  </si>
  <si>
    <t>médiane</t>
  </si>
  <si>
    <t>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</si>
</sst>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22" fontId="0" fillId="0" borderId="0" xfId="0" applyNumberFormat="1"/>
    <xf numFmtId="9" fontId="0" fillId="0" borderId="0" xfId="1" applyFont="1"/>
    <xf numFmtId="9" fontId="0" fillId="2" borderId="0" xfId="1" applyFont="1" applyFill="1"/>
    <xf numFmtId="0" fontId="0" fillId="2" borderId="0" xfId="0" applyFill="1"/>
    <xf numFmtId="0" fontId="3" fillId="3" borderId="1" xfId="0" applyFont="1" applyFill="1" applyBorder="1"/>
    <xf numFmtId="0" fontId="2" fillId="2" borderId="0" xfId="0" applyFont="1" applyFill="1"/>
    <xf numFmtId="0" fontId="3" fillId="4" borderId="0" xfId="0" applyFont="1" applyFill="1" applyAlignment="1"/>
  </cellXfs>
  <cellStyles count="2">
    <cellStyle name="Normal" xfId="0" builtinId="0"/>
    <cellStyle name="Pourcentage" xfId="1" builtinId="5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645584</xdr:colOff>
      <xdr:row>1</xdr:row>
      <xdr:rowOff>105833</xdr:rowOff>
    </xdr:from>
    <xdr:to>
      <xdr:col>11</xdr:col>
      <xdr:colOff>677333</xdr:colOff>
      <xdr:row>4</xdr:row>
      <xdr:rowOff>169333</xdr:rowOff>
    </xdr:to>
    <xdr:sp macro="" textlink="">
      <xdr:nvSpPr>
        <xdr:cNvPr id="2" name="Rectangle à coins arrondis 1"/>
        <xdr:cNvSpPr/>
      </xdr:nvSpPr>
      <xdr:spPr>
        <a:xfrm>
          <a:off x="10530417" y="296333"/>
          <a:ext cx="1830916" cy="635000"/>
        </a:xfrm>
        <a:prstGeom prst="wedgeRoundRectCallout">
          <a:avLst>
            <a:gd name="adj1" fmla="val -102651"/>
            <a:gd name="adj2" fmla="val 5750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ici le calcul du centile se fait</a:t>
          </a:r>
          <a:r>
            <a:rPr lang="fr-FR" sz="1100" baseline="0"/>
            <a:t> sur toute la population</a:t>
          </a:r>
          <a:endParaRPr lang="fr-FR" sz="1100"/>
        </a:p>
      </xdr:txBody>
    </xdr:sp>
    <xdr:clientData/>
  </xdr:twoCellAnchor>
  <xdr:twoCellAnchor>
    <xdr:from>
      <xdr:col>9</xdr:col>
      <xdr:colOff>402166</xdr:colOff>
      <xdr:row>6</xdr:row>
      <xdr:rowOff>179916</xdr:rowOff>
    </xdr:from>
    <xdr:to>
      <xdr:col>13</xdr:col>
      <xdr:colOff>338667</xdr:colOff>
      <xdr:row>10</xdr:row>
      <xdr:rowOff>169334</xdr:rowOff>
    </xdr:to>
    <xdr:sp macro="" textlink="">
      <xdr:nvSpPr>
        <xdr:cNvPr id="3" name="Rectangle à coins arrondis 2"/>
        <xdr:cNvSpPr/>
      </xdr:nvSpPr>
      <xdr:spPr>
        <a:xfrm>
          <a:off x="10286999" y="1322916"/>
          <a:ext cx="3259668" cy="751418"/>
        </a:xfrm>
        <a:prstGeom prst="wedgeRoundRectCallout">
          <a:avLst>
            <a:gd name="adj1" fmla="val -80596"/>
            <a:gd name="adj2" fmla="val 3590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comment effectuer ce calcul en tenant compte de 2 critères, le jour de la semaine (jeudi par exemple) et la tranche horaire</a:t>
          </a:r>
          <a:r>
            <a:rPr lang="fr-FR" sz="1100" baseline="0"/>
            <a:t> (10-10:59) ?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1001" totalsRowShown="0">
  <autoFilter ref="A1:E1001"/>
  <tableColumns count="5">
    <tableColumn id="1" name="Arrivé le"/>
    <tableColumn id="4" name="Sortie le" dataDxfId="3"/>
    <tableColumn id="6" name="JourSem" dataDxfId="2">
      <calculatedColumnFormula>WEEKDAY(Tableau1[[#This Row],[Arrivé le]],2)</calculatedColumnFormula>
    </tableColumn>
    <tableColumn id="7" name="TrancheHoraire" dataDxfId="1">
      <calculatedColumnFormula>INT(MOD(Tableau1[[#This Row],[Arrivé le]],1)*24)</calculatedColumnFormula>
    </tableColumn>
    <tableColumn id="8" name="Présents" dataDxfId="0">
      <calculatedColumnFormula>SUMPRODUCT((Tableau1[Arrivé le]&lt;=Tableau1[[#This Row],[Arrivé le]])*(Tableau1[Sortie le]&gt;=Tableau1[[#This Row],[Arrivé le]]))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1"/>
  <sheetViews>
    <sheetView tabSelected="1" zoomScale="90" zoomScaleNormal="90" workbookViewId="0">
      <selection activeCell="H11" sqref="H11"/>
    </sheetView>
  </sheetViews>
  <sheetFormatPr baseColWidth="10" defaultRowHeight="14.5" x14ac:dyDescent="0.35"/>
  <cols>
    <col min="1" max="2" width="17" bestFit="1" customWidth="1"/>
    <col min="3" max="3" width="10.1796875" bestFit="1" customWidth="1"/>
    <col min="4" max="4" width="16.1796875" bestFit="1" customWidth="1"/>
    <col min="7" max="7" width="14.54296875" bestFit="1" customWidth="1"/>
    <col min="8" max="8" width="7.81640625" customWidth="1"/>
    <col min="9" max="9" width="11" customWidth="1"/>
    <col min="10" max="10" width="15.54296875" customWidth="1"/>
  </cols>
  <sheetData>
    <row r="1" spans="1:9" x14ac:dyDescent="0.35">
      <c r="A1" t="s">
        <v>0</v>
      </c>
      <c r="B1" t="s">
        <v>1</v>
      </c>
      <c r="C1" t="s">
        <v>5</v>
      </c>
      <c r="D1" t="s">
        <v>6</v>
      </c>
      <c r="E1" t="s">
        <v>2</v>
      </c>
      <c r="G1" t="s">
        <v>3</v>
      </c>
      <c r="H1">
        <f>MIN(E:E)</f>
        <v>1</v>
      </c>
    </row>
    <row r="2" spans="1:9" x14ac:dyDescent="0.35">
      <c r="A2" s="1">
        <v>41001.368055555555</v>
      </c>
      <c r="B2" s="1">
        <v>41001.457638888889</v>
      </c>
      <c r="C2">
        <f>WEEKDAY(Tableau1[[#This Row],[Arrivé le]],2)</f>
        <v>1</v>
      </c>
      <c r="D2">
        <f>INT(MOD(Tableau1[[#This Row],[Arrivé le]],1)*24)</f>
        <v>8</v>
      </c>
      <c r="E2">
        <f>SUMPRODUCT((Tableau1[Arrivé le]&lt;=Tableau1[[#This Row],[Arrivé le]])*(Tableau1[Sortie le]&gt;=Tableau1[[#This Row],[Arrivé le]]))</f>
        <v>1</v>
      </c>
      <c r="G2" s="2">
        <v>0.05</v>
      </c>
      <c r="H2">
        <f>PERCENTILE(E:E,G2)</f>
        <v>4</v>
      </c>
      <c r="I2" t="s">
        <v>7</v>
      </c>
    </row>
    <row r="3" spans="1:9" x14ac:dyDescent="0.35">
      <c r="A3" s="1">
        <v>41001.371527777781</v>
      </c>
      <c r="B3" s="1">
        <v>41001.435416666667</v>
      </c>
      <c r="C3">
        <f>WEEKDAY(Tableau1[[#This Row],[Arrivé le]],2)</f>
        <v>1</v>
      </c>
      <c r="D3">
        <f>INT(MOD(Tableau1[[#This Row],[Arrivé le]],1)*24)</f>
        <v>8</v>
      </c>
      <c r="E3">
        <f>SUMPRODUCT((Tableau1[Arrivé le]&lt;=Tableau1[[#This Row],[Arrivé le]])*(Tableau1[Sortie le]&gt;=Tableau1[[#This Row],[Arrivé le]]))</f>
        <v>2</v>
      </c>
      <c r="G3" s="2">
        <v>0.1</v>
      </c>
      <c r="H3">
        <f t="shared" ref="H3:H6" si="0">PERCENTILE(E:E,G3)</f>
        <v>5</v>
      </c>
      <c r="I3" t="s">
        <v>11</v>
      </c>
    </row>
    <row r="4" spans="1:9" x14ac:dyDescent="0.35">
      <c r="A4" s="1">
        <v>41001.388194444444</v>
      </c>
      <c r="B4" s="1">
        <v>41001.507638888892</v>
      </c>
      <c r="C4">
        <f>WEEKDAY(Tableau1[[#This Row],[Arrivé le]],2)</f>
        <v>1</v>
      </c>
      <c r="D4">
        <f>INT(MOD(Tableau1[[#This Row],[Arrivé le]],1)*24)</f>
        <v>9</v>
      </c>
      <c r="E4">
        <f>SUMPRODUCT((Tableau1[Arrivé le]&lt;=Tableau1[[#This Row],[Arrivé le]])*(Tableau1[Sortie le]&gt;=Tableau1[[#This Row],[Arrivé le]]))</f>
        <v>3</v>
      </c>
      <c r="G4" s="2">
        <v>0.5</v>
      </c>
      <c r="H4">
        <f t="shared" si="0"/>
        <v>11</v>
      </c>
      <c r="I4" t="s">
        <v>10</v>
      </c>
    </row>
    <row r="5" spans="1:9" x14ac:dyDescent="0.35">
      <c r="A5" s="1">
        <v>41001.390277777777</v>
      </c>
      <c r="B5" s="1">
        <v>41001.529166666667</v>
      </c>
      <c r="C5">
        <f>WEEKDAY(Tableau1[[#This Row],[Arrivé le]],2)</f>
        <v>1</v>
      </c>
      <c r="D5">
        <f>INT(MOD(Tableau1[[#This Row],[Arrivé le]],1)*24)</f>
        <v>9</v>
      </c>
      <c r="E5">
        <f>SUMPRODUCT((Tableau1[Arrivé le]&lt;=Tableau1[[#This Row],[Arrivé le]])*(Tableau1[Sortie le]&gt;=Tableau1[[#This Row],[Arrivé le]]))</f>
        <v>4</v>
      </c>
      <c r="G5" s="2">
        <v>0.9</v>
      </c>
      <c r="H5">
        <f t="shared" si="0"/>
        <v>17</v>
      </c>
      <c r="I5" t="s">
        <v>9</v>
      </c>
    </row>
    <row r="6" spans="1:9" x14ac:dyDescent="0.35">
      <c r="A6" s="1">
        <v>41001.395833333336</v>
      </c>
      <c r="B6" s="1">
        <v>41001.472916666666</v>
      </c>
      <c r="C6">
        <f>WEEKDAY(Tableau1[[#This Row],[Arrivé le]],2)</f>
        <v>1</v>
      </c>
      <c r="D6">
        <f>INT(MOD(Tableau1[[#This Row],[Arrivé le]],1)*24)</f>
        <v>9</v>
      </c>
      <c r="E6">
        <f>SUMPRODUCT((Tableau1[Arrivé le]&lt;=Tableau1[[#This Row],[Arrivé le]])*(Tableau1[Sortie le]&gt;=Tableau1[[#This Row],[Arrivé le]]))</f>
        <v>5</v>
      </c>
      <c r="G6" s="3">
        <v>0.95</v>
      </c>
      <c r="H6" s="4">
        <f t="shared" si="0"/>
        <v>19</v>
      </c>
      <c r="I6" s="6" t="s">
        <v>8</v>
      </c>
    </row>
    <row r="7" spans="1:9" x14ac:dyDescent="0.35">
      <c r="A7" s="1">
        <v>41001.399305555555</v>
      </c>
      <c r="B7" s="1">
        <v>41001.496527777781</v>
      </c>
      <c r="C7">
        <f>WEEKDAY(Tableau1[[#This Row],[Arrivé le]],2)</f>
        <v>1</v>
      </c>
      <c r="D7">
        <f>INT(MOD(Tableau1[[#This Row],[Arrivé le]],1)*24)</f>
        <v>9</v>
      </c>
      <c r="E7">
        <f>SUMPRODUCT((Tableau1[Arrivé le]&lt;=Tableau1[[#This Row],[Arrivé le]])*(Tableau1[Sortie le]&gt;=Tableau1[[#This Row],[Arrivé le]]))</f>
        <v>6</v>
      </c>
      <c r="G7" t="s">
        <v>4</v>
      </c>
      <c r="H7">
        <f>MAX(E:E)</f>
        <v>24</v>
      </c>
    </row>
    <row r="8" spans="1:9" x14ac:dyDescent="0.35">
      <c r="A8" s="1">
        <v>41001.407638888886</v>
      </c>
      <c r="B8" s="1">
        <v>41001.529166666667</v>
      </c>
      <c r="C8">
        <f>WEEKDAY(Tableau1[[#This Row],[Arrivé le]],2)</f>
        <v>1</v>
      </c>
      <c r="D8">
        <f>INT(MOD(Tableau1[[#This Row],[Arrivé le]],1)*24)</f>
        <v>9</v>
      </c>
      <c r="E8">
        <f>SUMPRODUCT((Tableau1[Arrivé le]&lt;=Tableau1[[#This Row],[Arrivé le]])*(Tableau1[Sortie le]&gt;=Tableau1[[#This Row],[Arrivé le]]))</f>
        <v>7</v>
      </c>
    </row>
    <row r="9" spans="1:9" x14ac:dyDescent="0.35">
      <c r="A9" s="1">
        <v>41001.415972222225</v>
      </c>
      <c r="B9" s="1">
        <v>41001.560416666667</v>
      </c>
      <c r="C9">
        <f>WEEKDAY(Tableau1[[#This Row],[Arrivé le]],2)</f>
        <v>1</v>
      </c>
      <c r="D9">
        <f>INT(MOD(Tableau1[[#This Row],[Arrivé le]],1)*24)</f>
        <v>9</v>
      </c>
      <c r="E9">
        <f>SUMPRODUCT((Tableau1[Arrivé le]&lt;=Tableau1[[#This Row],[Arrivé le]])*(Tableau1[Sortie le]&gt;=Tableau1[[#This Row],[Arrivé le]]))</f>
        <v>8</v>
      </c>
      <c r="G9" s="5" t="s">
        <v>5</v>
      </c>
      <c r="H9">
        <v>2</v>
      </c>
    </row>
    <row r="10" spans="1:9" x14ac:dyDescent="0.35">
      <c r="A10" s="1">
        <v>41001.42291666667</v>
      </c>
      <c r="B10" s="1">
        <v>41001.540972222225</v>
      </c>
      <c r="C10">
        <f>WEEKDAY(Tableau1[[#This Row],[Arrivé le]],2)</f>
        <v>1</v>
      </c>
      <c r="D10">
        <f>INT(MOD(Tableau1[[#This Row],[Arrivé le]],1)*24)</f>
        <v>10</v>
      </c>
      <c r="E10">
        <f>SUMPRODUCT((Tableau1[Arrivé le]&lt;=Tableau1[[#This Row],[Arrivé le]])*(Tableau1[Sortie le]&gt;=Tableau1[[#This Row],[Arrivé le]]))</f>
        <v>9</v>
      </c>
      <c r="G10" s="5" t="s">
        <v>6</v>
      </c>
      <c r="H10">
        <v>10</v>
      </c>
    </row>
    <row r="11" spans="1:9" x14ac:dyDescent="0.35">
      <c r="A11" s="1">
        <v>41001.434027777781</v>
      </c>
      <c r="B11" s="1">
        <v>41001.654861111114</v>
      </c>
      <c r="C11">
        <f>WEEKDAY(Tableau1[[#This Row],[Arrivé le]],2)</f>
        <v>1</v>
      </c>
      <c r="D11">
        <f>INT(MOD(Tableau1[[#This Row],[Arrivé le]],1)*24)</f>
        <v>10</v>
      </c>
      <c r="E11">
        <f>SUMPRODUCT((Tableau1[Arrivé le]&lt;=Tableau1[[#This Row],[Arrivé le]])*(Tableau1[Sortie le]&gt;=Tableau1[[#This Row],[Arrivé le]]))</f>
        <v>10</v>
      </c>
      <c r="G11" s="6" t="s">
        <v>8</v>
      </c>
      <c r="H11" s="7">
        <f>_xlfn.AGGREGATE(16,6,(Tableau1[Présents])/(Tableau1[TrancheHoraire]=H10)/(Tableau1[JourSem]=H9),G6)</f>
        <v>10.649999999999999</v>
      </c>
    </row>
    <row r="12" spans="1:9" x14ac:dyDescent="0.35">
      <c r="A12" s="1">
        <v>41001.438888888886</v>
      </c>
      <c r="B12" s="1">
        <v>41001.463194444441</v>
      </c>
      <c r="C12">
        <f>WEEKDAY(Tableau1[[#This Row],[Arrivé le]],2)</f>
        <v>1</v>
      </c>
      <c r="D12">
        <f>INT(MOD(Tableau1[[#This Row],[Arrivé le]],1)*24)</f>
        <v>10</v>
      </c>
      <c r="E12">
        <f>SUMPRODUCT((Tableau1[Arrivé le]&lt;=Tableau1[[#This Row],[Arrivé le]])*(Tableau1[Sortie le]&gt;=Tableau1[[#This Row],[Arrivé le]]))</f>
        <v>10</v>
      </c>
    </row>
    <row r="13" spans="1:9" x14ac:dyDescent="0.35">
      <c r="A13" s="1">
        <v>41001.445833333331</v>
      </c>
      <c r="B13" s="1">
        <v>41001.623611111114</v>
      </c>
      <c r="C13">
        <f>WEEKDAY(Tableau1[[#This Row],[Arrivé le]],2)</f>
        <v>1</v>
      </c>
      <c r="D13">
        <f>INT(MOD(Tableau1[[#This Row],[Arrivé le]],1)*24)</f>
        <v>10</v>
      </c>
      <c r="E13">
        <f>SUMPRODUCT((Tableau1[Arrivé le]&lt;=Tableau1[[#This Row],[Arrivé le]])*(Tableau1[Sortie le]&gt;=Tableau1[[#This Row],[Arrivé le]]))</f>
        <v>11</v>
      </c>
    </row>
    <row r="14" spans="1:9" x14ac:dyDescent="0.35">
      <c r="A14" s="1">
        <v>41001.45208333333</v>
      </c>
      <c r="B14" s="1">
        <v>41001.595138888886</v>
      </c>
      <c r="C14">
        <f>WEEKDAY(Tableau1[[#This Row],[Arrivé le]],2)</f>
        <v>1</v>
      </c>
      <c r="D14">
        <f>INT(MOD(Tableau1[[#This Row],[Arrivé le]],1)*24)</f>
        <v>10</v>
      </c>
      <c r="E14">
        <f>SUMPRODUCT((Tableau1[Arrivé le]&lt;=Tableau1[[#This Row],[Arrivé le]])*(Tableau1[Sortie le]&gt;=Tableau1[[#This Row],[Arrivé le]]))</f>
        <v>12</v>
      </c>
    </row>
    <row r="15" spans="1:9" x14ac:dyDescent="0.35">
      <c r="A15" s="1">
        <v>41001.455555555556</v>
      </c>
      <c r="B15" s="1">
        <v>41001.500694444447</v>
      </c>
      <c r="C15">
        <f>WEEKDAY(Tableau1[[#This Row],[Arrivé le]],2)</f>
        <v>1</v>
      </c>
      <c r="D15">
        <f>INT(MOD(Tableau1[[#This Row],[Arrivé le]],1)*24)</f>
        <v>10</v>
      </c>
      <c r="E15">
        <f>SUMPRODUCT((Tableau1[Arrivé le]&lt;=Tableau1[[#This Row],[Arrivé le]])*(Tableau1[Sortie le]&gt;=Tableau1[[#This Row],[Arrivé le]]))</f>
        <v>13</v>
      </c>
    </row>
    <row r="16" spans="1:9" x14ac:dyDescent="0.35">
      <c r="A16" s="1">
        <v>41001.461805555555</v>
      </c>
      <c r="B16" s="1">
        <v>41001.509722222225</v>
      </c>
      <c r="C16">
        <f>WEEKDAY(Tableau1[[#This Row],[Arrivé le]],2)</f>
        <v>1</v>
      </c>
      <c r="D16">
        <f>INT(MOD(Tableau1[[#This Row],[Arrivé le]],1)*24)</f>
        <v>11</v>
      </c>
      <c r="E16">
        <f>SUMPRODUCT((Tableau1[Arrivé le]&lt;=Tableau1[[#This Row],[Arrivé le]])*(Tableau1[Sortie le]&gt;=Tableau1[[#This Row],[Arrivé le]]))</f>
        <v>13</v>
      </c>
    </row>
    <row r="17" spans="1:5" x14ac:dyDescent="0.35">
      <c r="A17" s="1">
        <v>41001.465277777781</v>
      </c>
      <c r="B17" s="1">
        <v>41001.527777777781</v>
      </c>
      <c r="C17">
        <f>WEEKDAY(Tableau1[[#This Row],[Arrivé le]],2)</f>
        <v>1</v>
      </c>
      <c r="D17">
        <f>INT(MOD(Tableau1[[#This Row],[Arrivé le]],1)*24)</f>
        <v>11</v>
      </c>
      <c r="E17">
        <f>SUMPRODUCT((Tableau1[Arrivé le]&lt;=Tableau1[[#This Row],[Arrivé le]])*(Tableau1[Sortie le]&gt;=Tableau1[[#This Row],[Arrivé le]]))</f>
        <v>13</v>
      </c>
    </row>
    <row r="18" spans="1:5" x14ac:dyDescent="0.35">
      <c r="A18" s="1">
        <v>41001.46875</v>
      </c>
      <c r="B18" s="1">
        <v>41001.649305555555</v>
      </c>
      <c r="C18">
        <f>WEEKDAY(Tableau1[[#This Row],[Arrivé le]],2)</f>
        <v>1</v>
      </c>
      <c r="D18">
        <f>INT(MOD(Tableau1[[#This Row],[Arrivé le]],1)*24)</f>
        <v>11</v>
      </c>
      <c r="E18">
        <f>SUMPRODUCT((Tableau1[Arrivé le]&lt;=Tableau1[[#This Row],[Arrivé le]])*(Tableau1[Sortie le]&gt;=Tableau1[[#This Row],[Arrivé le]]))</f>
        <v>14</v>
      </c>
    </row>
    <row r="19" spans="1:5" x14ac:dyDescent="0.35">
      <c r="A19" s="1">
        <v>41001.474305555559</v>
      </c>
      <c r="B19" s="1">
        <v>41001.529166666667</v>
      </c>
      <c r="C19">
        <f>WEEKDAY(Tableau1[[#This Row],[Arrivé le]],2)</f>
        <v>1</v>
      </c>
      <c r="D19">
        <f>INT(MOD(Tableau1[[#This Row],[Arrivé le]],1)*24)</f>
        <v>11</v>
      </c>
      <c r="E19">
        <f>SUMPRODUCT((Tableau1[Arrivé le]&lt;=Tableau1[[#This Row],[Arrivé le]])*(Tableau1[Sortie le]&gt;=Tableau1[[#This Row],[Arrivé le]]))</f>
        <v>14</v>
      </c>
    </row>
    <row r="20" spans="1:5" x14ac:dyDescent="0.35">
      <c r="A20" s="1">
        <v>41001.478472222225</v>
      </c>
      <c r="B20" s="1">
        <v>41001.513194444444</v>
      </c>
      <c r="C20">
        <f>WEEKDAY(Tableau1[[#This Row],[Arrivé le]],2)</f>
        <v>1</v>
      </c>
      <c r="D20">
        <f>INT(MOD(Tableau1[[#This Row],[Arrivé le]],1)*24)</f>
        <v>11</v>
      </c>
      <c r="E20">
        <f>SUMPRODUCT((Tableau1[Arrivé le]&lt;=Tableau1[[#This Row],[Arrivé le]])*(Tableau1[Sortie le]&gt;=Tableau1[[#This Row],[Arrivé le]]))</f>
        <v>15</v>
      </c>
    </row>
    <row r="21" spans="1:5" x14ac:dyDescent="0.35">
      <c r="A21" s="1">
        <v>41001.48333333333</v>
      </c>
      <c r="B21" s="1">
        <v>41001.595833333333</v>
      </c>
      <c r="C21">
        <f>WEEKDAY(Tableau1[[#This Row],[Arrivé le]],2)</f>
        <v>1</v>
      </c>
      <c r="D21">
        <f>INT(MOD(Tableau1[[#This Row],[Arrivé le]],1)*24)</f>
        <v>11</v>
      </c>
      <c r="E21">
        <f>SUMPRODUCT((Tableau1[Arrivé le]&lt;=Tableau1[[#This Row],[Arrivé le]])*(Tableau1[Sortie le]&gt;=Tableau1[[#This Row],[Arrivé le]]))</f>
        <v>16</v>
      </c>
    </row>
    <row r="22" spans="1:5" x14ac:dyDescent="0.35">
      <c r="A22" s="1">
        <v>41001.488194444442</v>
      </c>
      <c r="B22" s="1">
        <v>41001.759027777778</v>
      </c>
      <c r="C22">
        <f>WEEKDAY(Tableau1[[#This Row],[Arrivé le]],2)</f>
        <v>1</v>
      </c>
      <c r="D22">
        <f>INT(MOD(Tableau1[[#This Row],[Arrivé le]],1)*24)</f>
        <v>11</v>
      </c>
      <c r="E22">
        <f>SUMPRODUCT((Tableau1[Arrivé le]&lt;=Tableau1[[#This Row],[Arrivé le]])*(Tableau1[Sortie le]&gt;=Tableau1[[#This Row],[Arrivé le]]))</f>
        <v>17</v>
      </c>
    </row>
    <row r="23" spans="1:5" x14ac:dyDescent="0.35">
      <c r="A23" s="1">
        <v>41001.493750000001</v>
      </c>
      <c r="B23" s="1">
        <v>41001.561805555553</v>
      </c>
      <c r="C23">
        <f>WEEKDAY(Tableau1[[#This Row],[Arrivé le]],2)</f>
        <v>1</v>
      </c>
      <c r="D23">
        <f>INT(MOD(Tableau1[[#This Row],[Arrivé le]],1)*24)</f>
        <v>11</v>
      </c>
      <c r="E23">
        <f>SUMPRODUCT((Tableau1[Arrivé le]&lt;=Tableau1[[#This Row],[Arrivé le]])*(Tableau1[Sortie le]&gt;=Tableau1[[#This Row],[Arrivé le]]))</f>
        <v>18</v>
      </c>
    </row>
    <row r="24" spans="1:5" x14ac:dyDescent="0.35">
      <c r="A24" s="1">
        <v>41001.497916666667</v>
      </c>
      <c r="B24" s="1">
        <v>41001.54583333333</v>
      </c>
      <c r="C24">
        <f>WEEKDAY(Tableau1[[#This Row],[Arrivé le]],2)</f>
        <v>1</v>
      </c>
      <c r="D24">
        <f>INT(MOD(Tableau1[[#This Row],[Arrivé le]],1)*24)</f>
        <v>11</v>
      </c>
      <c r="E24">
        <f>SUMPRODUCT((Tableau1[Arrivé le]&lt;=Tableau1[[#This Row],[Arrivé le]])*(Tableau1[Sortie le]&gt;=Tableau1[[#This Row],[Arrivé le]]))</f>
        <v>18</v>
      </c>
    </row>
    <row r="25" spans="1:5" x14ac:dyDescent="0.35">
      <c r="A25" s="1">
        <v>41001.509722222225</v>
      </c>
      <c r="B25" s="1">
        <v>41001.554166666669</v>
      </c>
      <c r="C25">
        <f>WEEKDAY(Tableau1[[#This Row],[Arrivé le]],2)</f>
        <v>1</v>
      </c>
      <c r="D25">
        <f>INT(MOD(Tableau1[[#This Row],[Arrivé le]],1)*24)</f>
        <v>12</v>
      </c>
      <c r="E25">
        <f>SUMPRODUCT((Tableau1[Arrivé le]&lt;=Tableau1[[#This Row],[Arrivé le]])*(Tableau1[Sortie le]&gt;=Tableau1[[#This Row],[Arrivé le]]))</f>
        <v>17</v>
      </c>
    </row>
    <row r="26" spans="1:5" x14ac:dyDescent="0.35">
      <c r="A26" s="1">
        <v>41001.519444444442</v>
      </c>
      <c r="B26" s="1">
        <v>41001.553472222222</v>
      </c>
      <c r="C26">
        <f>WEEKDAY(Tableau1[[#This Row],[Arrivé le]],2)</f>
        <v>1</v>
      </c>
      <c r="D26">
        <f>INT(MOD(Tableau1[[#This Row],[Arrivé le]],1)*24)</f>
        <v>12</v>
      </c>
      <c r="E26">
        <f>SUMPRODUCT((Tableau1[Arrivé le]&lt;=Tableau1[[#This Row],[Arrivé le]])*(Tableau1[Sortie le]&gt;=Tableau1[[#This Row],[Arrivé le]]))</f>
        <v>16</v>
      </c>
    </row>
    <row r="27" spans="1:5" x14ac:dyDescent="0.35">
      <c r="A27" s="1">
        <v>41001.521527777775</v>
      </c>
      <c r="B27" s="1">
        <v>41001.649305555555</v>
      </c>
      <c r="C27">
        <f>WEEKDAY(Tableau1[[#This Row],[Arrivé le]],2)</f>
        <v>1</v>
      </c>
      <c r="D27">
        <f>INT(MOD(Tableau1[[#This Row],[Arrivé le]],1)*24)</f>
        <v>12</v>
      </c>
      <c r="E27">
        <f>SUMPRODUCT((Tableau1[Arrivé le]&lt;=Tableau1[[#This Row],[Arrivé le]])*(Tableau1[Sortie le]&gt;=Tableau1[[#This Row],[Arrivé le]]))</f>
        <v>17</v>
      </c>
    </row>
    <row r="28" spans="1:5" x14ac:dyDescent="0.35">
      <c r="A28" s="1">
        <v>41001.527777777781</v>
      </c>
      <c r="B28" s="1">
        <v>41001.661111111112</v>
      </c>
      <c r="C28">
        <f>WEEKDAY(Tableau1[[#This Row],[Arrivé le]],2)</f>
        <v>1</v>
      </c>
      <c r="D28">
        <f>INT(MOD(Tableau1[[#This Row],[Arrivé le]],1)*24)</f>
        <v>12</v>
      </c>
      <c r="E28">
        <f>SUMPRODUCT((Tableau1[Arrivé le]&lt;=Tableau1[[#This Row],[Arrivé le]])*(Tableau1[Sortie le]&gt;=Tableau1[[#This Row],[Arrivé le]]))</f>
        <v>18</v>
      </c>
    </row>
    <row r="29" spans="1:5" x14ac:dyDescent="0.35">
      <c r="A29" s="1">
        <v>41001.531944444447</v>
      </c>
      <c r="B29" s="1">
        <v>41001.684027777781</v>
      </c>
      <c r="C29">
        <f>WEEKDAY(Tableau1[[#This Row],[Arrivé le]],2)</f>
        <v>1</v>
      </c>
      <c r="D29">
        <f>INT(MOD(Tableau1[[#This Row],[Arrivé le]],1)*24)</f>
        <v>12</v>
      </c>
      <c r="E29">
        <f>SUMPRODUCT((Tableau1[Arrivé le]&lt;=Tableau1[[#This Row],[Arrivé le]])*(Tableau1[Sortie le]&gt;=Tableau1[[#This Row],[Arrivé le]]))</f>
        <v>15</v>
      </c>
    </row>
    <row r="30" spans="1:5" x14ac:dyDescent="0.35">
      <c r="A30" s="1">
        <v>41001.538888888892</v>
      </c>
      <c r="B30" s="1">
        <v>41001.699305555558</v>
      </c>
      <c r="C30">
        <f>WEEKDAY(Tableau1[[#This Row],[Arrivé le]],2)</f>
        <v>1</v>
      </c>
      <c r="D30">
        <f>INT(MOD(Tableau1[[#This Row],[Arrivé le]],1)*24)</f>
        <v>12</v>
      </c>
      <c r="E30">
        <f>SUMPRODUCT((Tableau1[Arrivé le]&lt;=Tableau1[[#This Row],[Arrivé le]])*(Tableau1[Sortie le]&gt;=Tableau1[[#This Row],[Arrivé le]]))</f>
        <v>16</v>
      </c>
    </row>
    <row r="31" spans="1:5" x14ac:dyDescent="0.35">
      <c r="A31" s="1">
        <v>41001.543749999997</v>
      </c>
      <c r="B31" s="1">
        <v>41001.647916666669</v>
      </c>
      <c r="C31">
        <f>WEEKDAY(Tableau1[[#This Row],[Arrivé le]],2)</f>
        <v>1</v>
      </c>
      <c r="D31">
        <f>INT(MOD(Tableau1[[#This Row],[Arrivé le]],1)*24)</f>
        <v>13</v>
      </c>
      <c r="E31">
        <f>SUMPRODUCT((Tableau1[Arrivé le]&lt;=Tableau1[[#This Row],[Arrivé le]])*(Tableau1[Sortie le]&gt;=Tableau1[[#This Row],[Arrivé le]]))</f>
        <v>16</v>
      </c>
    </row>
    <row r="32" spans="1:5" x14ac:dyDescent="0.35">
      <c r="A32" s="1">
        <v>41001.553472222222</v>
      </c>
      <c r="B32" s="1">
        <v>41001.634722222225</v>
      </c>
      <c r="C32">
        <f>WEEKDAY(Tableau1[[#This Row],[Arrivé le]],2)</f>
        <v>1</v>
      </c>
      <c r="D32">
        <f>INT(MOD(Tableau1[[#This Row],[Arrivé le]],1)*24)</f>
        <v>13</v>
      </c>
      <c r="E32">
        <f>SUMPRODUCT((Tableau1[Arrivé le]&lt;=Tableau1[[#This Row],[Arrivé le]])*(Tableau1[Sortie le]&gt;=Tableau1[[#This Row],[Arrivé le]]))</f>
        <v>16</v>
      </c>
    </row>
    <row r="33" spans="1:5" x14ac:dyDescent="0.35">
      <c r="A33" s="1">
        <v>41001.563194444447</v>
      </c>
      <c r="B33" s="1">
        <v>41001.684027777781</v>
      </c>
      <c r="C33">
        <f>WEEKDAY(Tableau1[[#This Row],[Arrivé le]],2)</f>
        <v>1</v>
      </c>
      <c r="D33">
        <f>INT(MOD(Tableau1[[#This Row],[Arrivé le]],1)*24)</f>
        <v>13</v>
      </c>
      <c r="E33">
        <f>SUMPRODUCT((Tableau1[Arrivé le]&lt;=Tableau1[[#This Row],[Arrivé le]])*(Tableau1[Sortie le]&gt;=Tableau1[[#This Row],[Arrivé le]]))</f>
        <v>13</v>
      </c>
    </row>
    <row r="34" spans="1:5" x14ac:dyDescent="0.35">
      <c r="A34" s="1">
        <v>41001.569444444445</v>
      </c>
      <c r="B34" s="1">
        <v>41001.685416666667</v>
      </c>
      <c r="C34">
        <f>WEEKDAY(Tableau1[[#This Row],[Arrivé le]],2)</f>
        <v>1</v>
      </c>
      <c r="D34">
        <f>INT(MOD(Tableau1[[#This Row],[Arrivé le]],1)*24)</f>
        <v>13</v>
      </c>
      <c r="E34">
        <f>SUMPRODUCT((Tableau1[Arrivé le]&lt;=Tableau1[[#This Row],[Arrivé le]])*(Tableau1[Sortie le]&gt;=Tableau1[[#This Row],[Arrivé le]]))</f>
        <v>14</v>
      </c>
    </row>
    <row r="35" spans="1:5" x14ac:dyDescent="0.35">
      <c r="A35" s="1">
        <v>41001.582638888889</v>
      </c>
      <c r="B35" s="1">
        <v>41001.714583333334</v>
      </c>
      <c r="C35">
        <f>WEEKDAY(Tableau1[[#This Row],[Arrivé le]],2)</f>
        <v>1</v>
      </c>
      <c r="D35">
        <f>INT(MOD(Tableau1[[#This Row],[Arrivé le]],1)*24)</f>
        <v>13</v>
      </c>
      <c r="E35">
        <f>SUMPRODUCT((Tableau1[Arrivé le]&lt;=Tableau1[[#This Row],[Arrivé le]])*(Tableau1[Sortie le]&gt;=Tableau1[[#This Row],[Arrivé le]]))</f>
        <v>15</v>
      </c>
    </row>
    <row r="36" spans="1:5" x14ac:dyDescent="0.35">
      <c r="A36" s="1">
        <v>41001.588194444441</v>
      </c>
      <c r="B36" s="1">
        <v>41001.737500000003</v>
      </c>
      <c r="C36">
        <f>WEEKDAY(Tableau1[[#This Row],[Arrivé le]],2)</f>
        <v>1</v>
      </c>
      <c r="D36">
        <f>INT(MOD(Tableau1[[#This Row],[Arrivé le]],1)*24)</f>
        <v>14</v>
      </c>
      <c r="E36">
        <f>SUMPRODUCT((Tableau1[Arrivé le]&lt;=Tableau1[[#This Row],[Arrivé le]])*(Tableau1[Sortie le]&gt;=Tableau1[[#This Row],[Arrivé le]]))</f>
        <v>16</v>
      </c>
    </row>
    <row r="37" spans="1:5" x14ac:dyDescent="0.35">
      <c r="A37" s="1">
        <v>41001.595833333333</v>
      </c>
      <c r="B37" s="1">
        <v>41001.771527777775</v>
      </c>
      <c r="C37">
        <f>WEEKDAY(Tableau1[[#This Row],[Arrivé le]],2)</f>
        <v>1</v>
      </c>
      <c r="D37">
        <f>INT(MOD(Tableau1[[#This Row],[Arrivé le]],1)*24)</f>
        <v>14</v>
      </c>
      <c r="E37">
        <f>SUMPRODUCT((Tableau1[Arrivé le]&lt;=Tableau1[[#This Row],[Arrivé le]])*(Tableau1[Sortie le]&gt;=Tableau1[[#This Row],[Arrivé le]]))</f>
        <v>16</v>
      </c>
    </row>
    <row r="38" spans="1:5" x14ac:dyDescent="0.35">
      <c r="A38" s="1">
        <v>41001.602083333331</v>
      </c>
      <c r="B38" s="1">
        <v>41001.71875</v>
      </c>
      <c r="C38">
        <f>WEEKDAY(Tableau1[[#This Row],[Arrivé le]],2)</f>
        <v>1</v>
      </c>
      <c r="D38">
        <f>INT(MOD(Tableau1[[#This Row],[Arrivé le]],1)*24)</f>
        <v>14</v>
      </c>
      <c r="E38">
        <f>SUMPRODUCT((Tableau1[Arrivé le]&lt;=Tableau1[[#This Row],[Arrivé le]])*(Tableau1[Sortie le]&gt;=Tableau1[[#This Row],[Arrivé le]]))</f>
        <v>16</v>
      </c>
    </row>
    <row r="39" spans="1:5" x14ac:dyDescent="0.35">
      <c r="A39" s="1">
        <v>41001.607638888891</v>
      </c>
      <c r="B39" s="1">
        <v>41001.724999999999</v>
      </c>
      <c r="C39">
        <f>WEEKDAY(Tableau1[[#This Row],[Arrivé le]],2)</f>
        <v>1</v>
      </c>
      <c r="D39">
        <f>INT(MOD(Tableau1[[#This Row],[Arrivé le]],1)*24)</f>
        <v>14</v>
      </c>
      <c r="E39">
        <f>SUMPRODUCT((Tableau1[Arrivé le]&lt;=Tableau1[[#This Row],[Arrivé le]])*(Tableau1[Sortie le]&gt;=Tableau1[[#This Row],[Arrivé le]]))</f>
        <v>17</v>
      </c>
    </row>
    <row r="40" spans="1:5" x14ac:dyDescent="0.35">
      <c r="A40" s="1">
        <v>41001.625694444447</v>
      </c>
      <c r="B40" s="1">
        <v>41001.65</v>
      </c>
      <c r="C40">
        <f>WEEKDAY(Tableau1[[#This Row],[Arrivé le]],2)</f>
        <v>1</v>
      </c>
      <c r="D40">
        <f>INT(MOD(Tableau1[[#This Row],[Arrivé le]],1)*24)</f>
        <v>15</v>
      </c>
      <c r="E40">
        <f>SUMPRODUCT((Tableau1[Arrivé le]&lt;=Tableau1[[#This Row],[Arrivé le]])*(Tableau1[Sortie le]&gt;=Tableau1[[#This Row],[Arrivé le]]))</f>
        <v>17</v>
      </c>
    </row>
    <row r="41" spans="1:5" x14ac:dyDescent="0.35">
      <c r="A41" s="1">
        <v>41001.634722222225</v>
      </c>
      <c r="B41" s="1">
        <v>41001.820138888892</v>
      </c>
      <c r="C41">
        <f>WEEKDAY(Tableau1[[#This Row],[Arrivé le]],2)</f>
        <v>1</v>
      </c>
      <c r="D41">
        <f>INT(MOD(Tableau1[[#This Row],[Arrivé le]],1)*24)</f>
        <v>15</v>
      </c>
      <c r="E41">
        <f>SUMPRODUCT((Tableau1[Arrivé le]&lt;=Tableau1[[#This Row],[Arrivé le]])*(Tableau1[Sortie le]&gt;=Tableau1[[#This Row],[Arrivé le]]))</f>
        <v>18</v>
      </c>
    </row>
    <row r="42" spans="1:5" x14ac:dyDescent="0.35">
      <c r="A42" s="1">
        <v>41001.665277777778</v>
      </c>
      <c r="B42" s="1">
        <v>41001.824999999997</v>
      </c>
      <c r="C42">
        <f>WEEKDAY(Tableau1[[#This Row],[Arrivé le]],2)</f>
        <v>1</v>
      </c>
      <c r="D42">
        <f>INT(MOD(Tableau1[[#This Row],[Arrivé le]],1)*24)</f>
        <v>15</v>
      </c>
      <c r="E42">
        <f>SUMPRODUCT((Tableau1[Arrivé le]&lt;=Tableau1[[#This Row],[Arrivé le]])*(Tableau1[Sortie le]&gt;=Tableau1[[#This Row],[Arrivé le]]))</f>
        <v>12</v>
      </c>
    </row>
    <row r="43" spans="1:5" x14ac:dyDescent="0.35">
      <c r="A43" s="1">
        <v>41001.672222222223</v>
      </c>
      <c r="B43" s="1">
        <v>41001.790972222225</v>
      </c>
      <c r="C43">
        <f>WEEKDAY(Tableau1[[#This Row],[Arrivé le]],2)</f>
        <v>1</v>
      </c>
      <c r="D43">
        <f>INT(MOD(Tableau1[[#This Row],[Arrivé le]],1)*24)</f>
        <v>16</v>
      </c>
      <c r="E43">
        <f>SUMPRODUCT((Tableau1[Arrivé le]&lt;=Tableau1[[#This Row],[Arrivé le]])*(Tableau1[Sortie le]&gt;=Tableau1[[#This Row],[Arrivé le]]))</f>
        <v>13</v>
      </c>
    </row>
    <row r="44" spans="1:5" x14ac:dyDescent="0.35">
      <c r="A44" s="1">
        <v>41001.677083333336</v>
      </c>
      <c r="B44" s="1">
        <v>41001.731944444444</v>
      </c>
      <c r="C44">
        <f>WEEKDAY(Tableau1[[#This Row],[Arrivé le]],2)</f>
        <v>1</v>
      </c>
      <c r="D44">
        <f>INT(MOD(Tableau1[[#This Row],[Arrivé le]],1)*24)</f>
        <v>16</v>
      </c>
      <c r="E44">
        <f>SUMPRODUCT((Tableau1[Arrivé le]&lt;=Tableau1[[#This Row],[Arrivé le]])*(Tableau1[Sortie le]&gt;=Tableau1[[#This Row],[Arrivé le]]))</f>
        <v>14</v>
      </c>
    </row>
    <row r="45" spans="1:5" x14ac:dyDescent="0.35">
      <c r="A45" s="1">
        <v>41001.692361111112</v>
      </c>
      <c r="B45" s="1">
        <v>41001.753472222219</v>
      </c>
      <c r="C45">
        <f>WEEKDAY(Tableau1[[#This Row],[Arrivé le]],2)</f>
        <v>1</v>
      </c>
      <c r="D45">
        <f>INT(MOD(Tableau1[[#This Row],[Arrivé le]],1)*24)</f>
        <v>16</v>
      </c>
      <c r="E45">
        <f>SUMPRODUCT((Tableau1[Arrivé le]&lt;=Tableau1[[#This Row],[Arrivé le]])*(Tableau1[Sortie le]&gt;=Tableau1[[#This Row],[Arrivé le]]))</f>
        <v>12</v>
      </c>
    </row>
    <row r="46" spans="1:5" x14ac:dyDescent="0.35">
      <c r="A46" s="1">
        <v>41001.713194444441</v>
      </c>
      <c r="B46" s="1">
        <v>41001.816666666666</v>
      </c>
      <c r="C46">
        <f>WEEKDAY(Tableau1[[#This Row],[Arrivé le]],2)</f>
        <v>1</v>
      </c>
      <c r="D46">
        <f>INT(MOD(Tableau1[[#This Row],[Arrivé le]],1)*24)</f>
        <v>17</v>
      </c>
      <c r="E46">
        <f>SUMPRODUCT((Tableau1[Arrivé le]&lt;=Tableau1[[#This Row],[Arrivé le]])*(Tableau1[Sortie le]&gt;=Tableau1[[#This Row],[Arrivé le]]))</f>
        <v>12</v>
      </c>
    </row>
    <row r="47" spans="1:5" x14ac:dyDescent="0.35">
      <c r="A47" s="1">
        <v>41001.724305555559</v>
      </c>
      <c r="B47" s="1">
        <v>41001.801388888889</v>
      </c>
      <c r="C47">
        <f>WEEKDAY(Tableau1[[#This Row],[Arrivé le]],2)</f>
        <v>1</v>
      </c>
      <c r="D47">
        <f>INT(MOD(Tableau1[[#This Row],[Arrivé le]],1)*24)</f>
        <v>17</v>
      </c>
      <c r="E47">
        <f>SUMPRODUCT((Tableau1[Arrivé le]&lt;=Tableau1[[#This Row],[Arrivé le]])*(Tableau1[Sortie le]&gt;=Tableau1[[#This Row],[Arrivé le]]))</f>
        <v>11</v>
      </c>
    </row>
    <row r="48" spans="1:5" x14ac:dyDescent="0.35">
      <c r="A48" s="1">
        <v>41001.731249999997</v>
      </c>
      <c r="B48" s="1">
        <v>41001.836111111108</v>
      </c>
      <c r="C48">
        <f>WEEKDAY(Tableau1[[#This Row],[Arrivé le]],2)</f>
        <v>1</v>
      </c>
      <c r="D48">
        <f>INT(MOD(Tableau1[[#This Row],[Arrivé le]],1)*24)</f>
        <v>17</v>
      </c>
      <c r="E48">
        <f>SUMPRODUCT((Tableau1[Arrivé le]&lt;=Tableau1[[#This Row],[Arrivé le]])*(Tableau1[Sortie le]&gt;=Tableau1[[#This Row],[Arrivé le]]))</f>
        <v>11</v>
      </c>
    </row>
    <row r="49" spans="1:5" x14ac:dyDescent="0.35">
      <c r="A49" s="1">
        <v>41001.736805555556</v>
      </c>
      <c r="B49" s="1">
        <v>41001.768055555556</v>
      </c>
      <c r="C49">
        <f>WEEKDAY(Tableau1[[#This Row],[Arrivé le]],2)</f>
        <v>1</v>
      </c>
      <c r="D49">
        <f>INT(MOD(Tableau1[[#This Row],[Arrivé le]],1)*24)</f>
        <v>17</v>
      </c>
      <c r="E49">
        <f>SUMPRODUCT((Tableau1[Arrivé le]&lt;=Tableau1[[#This Row],[Arrivé le]])*(Tableau1[Sortie le]&gt;=Tableau1[[#This Row],[Arrivé le]]))</f>
        <v>11</v>
      </c>
    </row>
    <row r="50" spans="1:5" x14ac:dyDescent="0.35">
      <c r="A50" s="1">
        <v>41001.743750000001</v>
      </c>
      <c r="B50" s="1">
        <v>41001.779861111114</v>
      </c>
      <c r="C50">
        <f>WEEKDAY(Tableau1[[#This Row],[Arrivé le]],2)</f>
        <v>1</v>
      </c>
      <c r="D50">
        <f>INT(MOD(Tableau1[[#This Row],[Arrivé le]],1)*24)</f>
        <v>17</v>
      </c>
      <c r="E50">
        <f>SUMPRODUCT((Tableau1[Arrivé le]&lt;=Tableau1[[#This Row],[Arrivé le]])*(Tableau1[Sortie le]&gt;=Tableau1[[#This Row],[Arrivé le]]))</f>
        <v>11</v>
      </c>
    </row>
    <row r="51" spans="1:5" x14ac:dyDescent="0.35">
      <c r="A51" s="1">
        <v>41001.748611111114</v>
      </c>
      <c r="B51" s="1">
        <v>41002.104861111111</v>
      </c>
      <c r="C51">
        <f>WEEKDAY(Tableau1[[#This Row],[Arrivé le]],2)</f>
        <v>1</v>
      </c>
      <c r="D51">
        <f>INT(MOD(Tableau1[[#This Row],[Arrivé le]],1)*24)</f>
        <v>17</v>
      </c>
      <c r="E51">
        <f>SUMPRODUCT((Tableau1[Arrivé le]&lt;=Tableau1[[#This Row],[Arrivé le]])*(Tableau1[Sortie le]&gt;=Tableau1[[#This Row],[Arrivé le]]))</f>
        <v>13</v>
      </c>
    </row>
    <row r="52" spans="1:5" x14ac:dyDescent="0.35">
      <c r="A52" s="1">
        <v>41001.748611111114</v>
      </c>
      <c r="B52" s="1">
        <v>41002.104861111111</v>
      </c>
      <c r="C52">
        <f>WEEKDAY(Tableau1[[#This Row],[Arrivé le]],2)</f>
        <v>1</v>
      </c>
      <c r="D52">
        <f>INT(MOD(Tableau1[[#This Row],[Arrivé le]],1)*24)</f>
        <v>17</v>
      </c>
      <c r="E52">
        <f>SUMPRODUCT((Tableau1[Arrivé le]&lt;=Tableau1[[#This Row],[Arrivé le]])*(Tableau1[Sortie le]&gt;=Tableau1[[#This Row],[Arrivé le]]))</f>
        <v>13</v>
      </c>
    </row>
    <row r="53" spans="1:5" x14ac:dyDescent="0.35">
      <c r="A53" s="1">
        <v>41001.756249999999</v>
      </c>
      <c r="B53" s="1">
        <v>41001.816666666666</v>
      </c>
      <c r="C53">
        <f>WEEKDAY(Tableau1[[#This Row],[Arrivé le]],2)</f>
        <v>1</v>
      </c>
      <c r="D53">
        <f>INT(MOD(Tableau1[[#This Row],[Arrivé le]],1)*24)</f>
        <v>18</v>
      </c>
      <c r="E53">
        <f>SUMPRODUCT((Tableau1[Arrivé le]&lt;=Tableau1[[#This Row],[Arrivé le]])*(Tableau1[Sortie le]&gt;=Tableau1[[#This Row],[Arrivé le]]))</f>
        <v>13</v>
      </c>
    </row>
    <row r="54" spans="1:5" x14ac:dyDescent="0.35">
      <c r="A54" s="1">
        <v>41001.759027777778</v>
      </c>
      <c r="B54" s="1">
        <v>41001.759722222225</v>
      </c>
      <c r="C54">
        <f>WEEKDAY(Tableau1[[#This Row],[Arrivé le]],2)</f>
        <v>1</v>
      </c>
      <c r="D54">
        <f>INT(MOD(Tableau1[[#This Row],[Arrivé le]],1)*24)</f>
        <v>18</v>
      </c>
      <c r="E54">
        <f>SUMPRODUCT((Tableau1[Arrivé le]&lt;=Tableau1[[#This Row],[Arrivé le]])*(Tableau1[Sortie le]&gt;=Tableau1[[#This Row],[Arrivé le]]))</f>
        <v>14</v>
      </c>
    </row>
    <row r="55" spans="1:5" x14ac:dyDescent="0.35">
      <c r="A55" s="1">
        <v>41001.760416666664</v>
      </c>
      <c r="B55" s="1">
        <v>41001.93472222222</v>
      </c>
      <c r="C55">
        <f>WEEKDAY(Tableau1[[#This Row],[Arrivé le]],2)</f>
        <v>1</v>
      </c>
      <c r="D55">
        <f>INT(MOD(Tableau1[[#This Row],[Arrivé le]],1)*24)</f>
        <v>18</v>
      </c>
      <c r="E55">
        <f>SUMPRODUCT((Tableau1[Arrivé le]&lt;=Tableau1[[#This Row],[Arrivé le]])*(Tableau1[Sortie le]&gt;=Tableau1[[#This Row],[Arrivé le]]))</f>
        <v>13</v>
      </c>
    </row>
    <row r="56" spans="1:5" x14ac:dyDescent="0.35">
      <c r="A56" s="1">
        <v>41001.780555555553</v>
      </c>
      <c r="B56" s="1">
        <v>41001.838194444441</v>
      </c>
      <c r="C56">
        <f>WEEKDAY(Tableau1[[#This Row],[Arrivé le]],2)</f>
        <v>1</v>
      </c>
      <c r="D56">
        <f>INT(MOD(Tableau1[[#This Row],[Arrivé le]],1)*24)</f>
        <v>18</v>
      </c>
      <c r="E56">
        <f>SUMPRODUCT((Tableau1[Arrivé le]&lt;=Tableau1[[#This Row],[Arrivé le]])*(Tableau1[Sortie le]&gt;=Tableau1[[#This Row],[Arrivé le]]))</f>
        <v>11</v>
      </c>
    </row>
    <row r="57" spans="1:5" x14ac:dyDescent="0.35">
      <c r="A57" s="1">
        <v>41001.786111111112</v>
      </c>
      <c r="B57" s="1">
        <v>41001.809027777781</v>
      </c>
      <c r="C57">
        <f>WEEKDAY(Tableau1[[#This Row],[Arrivé le]],2)</f>
        <v>1</v>
      </c>
      <c r="D57">
        <f>INT(MOD(Tableau1[[#This Row],[Arrivé le]],1)*24)</f>
        <v>18</v>
      </c>
      <c r="E57">
        <f>SUMPRODUCT((Tableau1[Arrivé le]&lt;=Tableau1[[#This Row],[Arrivé le]])*(Tableau1[Sortie le]&gt;=Tableau1[[#This Row],[Arrivé le]]))</f>
        <v>12</v>
      </c>
    </row>
    <row r="58" spans="1:5" x14ac:dyDescent="0.35">
      <c r="A58" s="1">
        <v>41001.790972222225</v>
      </c>
      <c r="B58" s="1">
        <v>41001.822916666664</v>
      </c>
      <c r="C58">
        <f>WEEKDAY(Tableau1[[#This Row],[Arrivé le]],2)</f>
        <v>1</v>
      </c>
      <c r="D58">
        <f>INT(MOD(Tableau1[[#This Row],[Arrivé le]],1)*24)</f>
        <v>18</v>
      </c>
      <c r="E58">
        <f>SUMPRODUCT((Tableau1[Arrivé le]&lt;=Tableau1[[#This Row],[Arrivé le]])*(Tableau1[Sortie le]&gt;=Tableau1[[#This Row],[Arrivé le]]))</f>
        <v>14</v>
      </c>
    </row>
    <row r="59" spans="1:5" x14ac:dyDescent="0.35">
      <c r="A59" s="1">
        <v>41001.790972222225</v>
      </c>
      <c r="B59" s="1">
        <v>41001.791666666664</v>
      </c>
      <c r="C59">
        <f>WEEKDAY(Tableau1[[#This Row],[Arrivé le]],2)</f>
        <v>1</v>
      </c>
      <c r="D59">
        <f>INT(MOD(Tableau1[[#This Row],[Arrivé le]],1)*24)</f>
        <v>18</v>
      </c>
      <c r="E59">
        <f>SUMPRODUCT((Tableau1[Arrivé le]&lt;=Tableau1[[#This Row],[Arrivé le]])*(Tableau1[Sortie le]&gt;=Tableau1[[#This Row],[Arrivé le]]))</f>
        <v>14</v>
      </c>
    </row>
    <row r="60" spans="1:5" x14ac:dyDescent="0.35">
      <c r="A60" s="1">
        <v>41001.800694444442</v>
      </c>
      <c r="B60" s="1">
        <v>41001.918749999997</v>
      </c>
      <c r="C60">
        <f>WEEKDAY(Tableau1[[#This Row],[Arrivé le]],2)</f>
        <v>1</v>
      </c>
      <c r="D60">
        <f>INT(MOD(Tableau1[[#This Row],[Arrivé le]],1)*24)</f>
        <v>19</v>
      </c>
      <c r="E60">
        <f>SUMPRODUCT((Tableau1[Arrivé le]&lt;=Tableau1[[#This Row],[Arrivé le]])*(Tableau1[Sortie le]&gt;=Tableau1[[#This Row],[Arrivé le]]))</f>
        <v>13</v>
      </c>
    </row>
    <row r="61" spans="1:5" x14ac:dyDescent="0.35">
      <c r="A61" s="1">
        <v>41001.802777777775</v>
      </c>
      <c r="B61" s="1">
        <v>41001.958333333336</v>
      </c>
      <c r="C61">
        <f>WEEKDAY(Tableau1[[#This Row],[Arrivé le]],2)</f>
        <v>1</v>
      </c>
      <c r="D61">
        <f>INT(MOD(Tableau1[[#This Row],[Arrivé le]],1)*24)</f>
        <v>19</v>
      </c>
      <c r="E61">
        <f>SUMPRODUCT((Tableau1[Arrivé le]&lt;=Tableau1[[#This Row],[Arrivé le]])*(Tableau1[Sortie le]&gt;=Tableau1[[#This Row],[Arrivé le]]))</f>
        <v>13</v>
      </c>
    </row>
    <row r="62" spans="1:5" x14ac:dyDescent="0.35">
      <c r="A62" s="1">
        <v>41001.80972222222</v>
      </c>
      <c r="B62" s="1">
        <v>41001.829861111109</v>
      </c>
      <c r="C62">
        <f>WEEKDAY(Tableau1[[#This Row],[Arrivé le]],2)</f>
        <v>1</v>
      </c>
      <c r="D62">
        <f>INT(MOD(Tableau1[[#This Row],[Arrivé le]],1)*24)</f>
        <v>19</v>
      </c>
      <c r="E62">
        <f>SUMPRODUCT((Tableau1[Arrivé le]&lt;=Tableau1[[#This Row],[Arrivé le]])*(Tableau1[Sortie le]&gt;=Tableau1[[#This Row],[Arrivé le]]))</f>
        <v>13</v>
      </c>
    </row>
    <row r="63" spans="1:5" x14ac:dyDescent="0.35">
      <c r="A63" s="1">
        <v>41001.813194444447</v>
      </c>
      <c r="B63" s="1">
        <v>41001.881249999999</v>
      </c>
      <c r="C63">
        <f>WEEKDAY(Tableau1[[#This Row],[Arrivé le]],2)</f>
        <v>1</v>
      </c>
      <c r="D63">
        <f>INT(MOD(Tableau1[[#This Row],[Arrivé le]],1)*24)</f>
        <v>19</v>
      </c>
      <c r="E63">
        <f>SUMPRODUCT((Tableau1[Arrivé le]&lt;=Tableau1[[#This Row],[Arrivé le]])*(Tableau1[Sortie le]&gt;=Tableau1[[#This Row],[Arrivé le]]))</f>
        <v>14</v>
      </c>
    </row>
    <row r="64" spans="1:5" x14ac:dyDescent="0.35">
      <c r="A64" s="1">
        <v>41001.818055555559</v>
      </c>
      <c r="B64" s="1">
        <v>41001.995138888888</v>
      </c>
      <c r="C64">
        <f>WEEKDAY(Tableau1[[#This Row],[Arrivé le]],2)</f>
        <v>1</v>
      </c>
      <c r="D64">
        <f>INT(MOD(Tableau1[[#This Row],[Arrivé le]],1)*24)</f>
        <v>19</v>
      </c>
      <c r="E64">
        <f>SUMPRODUCT((Tableau1[Arrivé le]&lt;=Tableau1[[#This Row],[Arrivé le]])*(Tableau1[Sortie le]&gt;=Tableau1[[#This Row],[Arrivé le]]))</f>
        <v>13</v>
      </c>
    </row>
    <row r="65" spans="1:5" x14ac:dyDescent="0.35">
      <c r="A65" s="1">
        <v>41001.829861111109</v>
      </c>
      <c r="B65" s="1">
        <v>41001.970833333333</v>
      </c>
      <c r="C65">
        <f>WEEKDAY(Tableau1[[#This Row],[Arrivé le]],2)</f>
        <v>1</v>
      </c>
      <c r="D65">
        <f>INT(MOD(Tableau1[[#This Row],[Arrivé le]],1)*24)</f>
        <v>19</v>
      </c>
      <c r="E65">
        <f>SUMPRODUCT((Tableau1[Arrivé le]&lt;=Tableau1[[#This Row],[Arrivé le]])*(Tableau1[Sortie le]&gt;=Tableau1[[#This Row],[Arrivé le]]))</f>
        <v>12</v>
      </c>
    </row>
    <row r="66" spans="1:5" x14ac:dyDescent="0.35">
      <c r="A66" s="1">
        <v>41001.829861111109</v>
      </c>
      <c r="B66" s="1">
        <v>41001.970833333333</v>
      </c>
      <c r="C66">
        <f>WEEKDAY(Tableau1[[#This Row],[Arrivé le]],2)</f>
        <v>1</v>
      </c>
      <c r="D66">
        <f>INT(MOD(Tableau1[[#This Row],[Arrivé le]],1)*24)</f>
        <v>19</v>
      </c>
      <c r="E66">
        <f>SUMPRODUCT((Tableau1[Arrivé le]&lt;=Tableau1[[#This Row],[Arrivé le]])*(Tableau1[Sortie le]&gt;=Tableau1[[#This Row],[Arrivé le]]))</f>
        <v>12</v>
      </c>
    </row>
    <row r="67" spans="1:5" x14ac:dyDescent="0.35">
      <c r="A67" s="1">
        <v>41001.844444444447</v>
      </c>
      <c r="B67" s="1">
        <v>41001.870138888888</v>
      </c>
      <c r="C67">
        <f>WEEKDAY(Tableau1[[#This Row],[Arrivé le]],2)</f>
        <v>1</v>
      </c>
      <c r="D67">
        <f>INT(MOD(Tableau1[[#This Row],[Arrivé le]],1)*24)</f>
        <v>20</v>
      </c>
      <c r="E67">
        <f>SUMPRODUCT((Tableau1[Arrivé le]&lt;=Tableau1[[#This Row],[Arrivé le]])*(Tableau1[Sortie le]&gt;=Tableau1[[#This Row],[Arrivé le]]))</f>
        <v>10</v>
      </c>
    </row>
    <row r="68" spans="1:5" x14ac:dyDescent="0.35">
      <c r="A68" s="1">
        <v>41001.848611111112</v>
      </c>
      <c r="B68" s="1">
        <v>41001.970833333333</v>
      </c>
      <c r="C68">
        <f>WEEKDAY(Tableau1[[#This Row],[Arrivé le]],2)</f>
        <v>1</v>
      </c>
      <c r="D68">
        <f>INT(MOD(Tableau1[[#This Row],[Arrivé le]],1)*24)</f>
        <v>20</v>
      </c>
      <c r="E68">
        <f>SUMPRODUCT((Tableau1[Arrivé le]&lt;=Tableau1[[#This Row],[Arrivé le]])*(Tableau1[Sortie le]&gt;=Tableau1[[#This Row],[Arrivé le]]))</f>
        <v>11</v>
      </c>
    </row>
    <row r="69" spans="1:5" x14ac:dyDescent="0.35">
      <c r="A69" s="1">
        <v>41001.875694444447</v>
      </c>
      <c r="B69" s="1">
        <v>41001.905555555553</v>
      </c>
      <c r="C69">
        <f>WEEKDAY(Tableau1[[#This Row],[Arrivé le]],2)</f>
        <v>1</v>
      </c>
      <c r="D69">
        <f>INT(MOD(Tableau1[[#This Row],[Arrivé le]],1)*24)</f>
        <v>21</v>
      </c>
      <c r="E69">
        <f>SUMPRODUCT((Tableau1[Arrivé le]&lt;=Tableau1[[#This Row],[Arrivé le]])*(Tableau1[Sortie le]&gt;=Tableau1[[#This Row],[Arrivé le]]))</f>
        <v>11</v>
      </c>
    </row>
    <row r="70" spans="1:5" x14ac:dyDescent="0.35">
      <c r="A70" s="1">
        <v>41001.882638888892</v>
      </c>
      <c r="B70" s="1">
        <v>41001.965277777781</v>
      </c>
      <c r="C70">
        <f>WEEKDAY(Tableau1[[#This Row],[Arrivé le]],2)</f>
        <v>1</v>
      </c>
      <c r="D70">
        <f>INT(MOD(Tableau1[[#This Row],[Arrivé le]],1)*24)</f>
        <v>21</v>
      </c>
      <c r="E70">
        <f>SUMPRODUCT((Tableau1[Arrivé le]&lt;=Tableau1[[#This Row],[Arrivé le]])*(Tableau1[Sortie le]&gt;=Tableau1[[#This Row],[Arrivé le]]))</f>
        <v>11</v>
      </c>
    </row>
    <row r="71" spans="1:5" x14ac:dyDescent="0.35">
      <c r="A71" s="1">
        <v>41001.90347222222</v>
      </c>
      <c r="B71" s="1">
        <v>41001.970138888886</v>
      </c>
      <c r="C71">
        <f>WEEKDAY(Tableau1[[#This Row],[Arrivé le]],2)</f>
        <v>1</v>
      </c>
      <c r="D71">
        <f>INT(MOD(Tableau1[[#This Row],[Arrivé le]],1)*24)</f>
        <v>21</v>
      </c>
      <c r="E71">
        <f>SUMPRODUCT((Tableau1[Arrivé le]&lt;=Tableau1[[#This Row],[Arrivé le]])*(Tableau1[Sortie le]&gt;=Tableau1[[#This Row],[Arrivé le]]))</f>
        <v>12</v>
      </c>
    </row>
    <row r="72" spans="1:5" x14ac:dyDescent="0.35">
      <c r="A72" s="1">
        <v>41001.931944444441</v>
      </c>
      <c r="B72" s="1">
        <v>41002.053472222222</v>
      </c>
      <c r="C72">
        <f>WEEKDAY(Tableau1[[#This Row],[Arrivé le]],2)</f>
        <v>1</v>
      </c>
      <c r="D72">
        <f>INT(MOD(Tableau1[[#This Row],[Arrivé le]],1)*24)</f>
        <v>22</v>
      </c>
      <c r="E72">
        <f>SUMPRODUCT((Tableau1[Arrivé le]&lt;=Tableau1[[#This Row],[Arrivé le]])*(Tableau1[Sortie le]&gt;=Tableau1[[#This Row],[Arrivé le]]))</f>
        <v>11</v>
      </c>
    </row>
    <row r="73" spans="1:5" x14ac:dyDescent="0.35">
      <c r="A73" s="1">
        <v>41001.940972222219</v>
      </c>
      <c r="B73" s="1">
        <v>41002.602083333331</v>
      </c>
      <c r="C73">
        <f>WEEKDAY(Tableau1[[#This Row],[Arrivé le]],2)</f>
        <v>1</v>
      </c>
      <c r="D73">
        <f>INT(MOD(Tableau1[[#This Row],[Arrivé le]],1)*24)</f>
        <v>22</v>
      </c>
      <c r="E73">
        <f>SUMPRODUCT((Tableau1[Arrivé le]&lt;=Tableau1[[#This Row],[Arrivé le]])*(Tableau1[Sortie le]&gt;=Tableau1[[#This Row],[Arrivé le]]))</f>
        <v>12</v>
      </c>
    </row>
    <row r="74" spans="1:5" x14ac:dyDescent="0.35">
      <c r="A74" s="1">
        <v>41001.940972222219</v>
      </c>
      <c r="B74" s="1">
        <v>41002.602083333331</v>
      </c>
      <c r="C74">
        <f>WEEKDAY(Tableau1[[#This Row],[Arrivé le]],2)</f>
        <v>1</v>
      </c>
      <c r="D74">
        <f>INT(MOD(Tableau1[[#This Row],[Arrivé le]],1)*24)</f>
        <v>22</v>
      </c>
      <c r="E74">
        <f>SUMPRODUCT((Tableau1[Arrivé le]&lt;=Tableau1[[#This Row],[Arrivé le]])*(Tableau1[Sortie le]&gt;=Tableau1[[#This Row],[Arrivé le]]))</f>
        <v>12</v>
      </c>
    </row>
    <row r="75" spans="1:5" x14ac:dyDescent="0.35">
      <c r="A75" s="1">
        <v>41002.000694444447</v>
      </c>
      <c r="B75" s="1">
        <v>41002.061111111114</v>
      </c>
      <c r="C75">
        <f>WEEKDAY(Tableau1[[#This Row],[Arrivé le]],2)</f>
        <v>2</v>
      </c>
      <c r="D75">
        <f>INT(MOD(Tableau1[[#This Row],[Arrivé le]],1)*24)</f>
        <v>0</v>
      </c>
      <c r="E75">
        <f>SUMPRODUCT((Tableau1[Arrivé le]&lt;=Tableau1[[#This Row],[Arrivé le]])*(Tableau1[Sortie le]&gt;=Tableau1[[#This Row],[Arrivé le]]))</f>
        <v>6</v>
      </c>
    </row>
    <row r="76" spans="1:5" x14ac:dyDescent="0.35">
      <c r="A76" s="1">
        <v>41002.008333333331</v>
      </c>
      <c r="B76" s="1">
        <v>41002.087500000001</v>
      </c>
      <c r="C76">
        <f>WEEKDAY(Tableau1[[#This Row],[Arrivé le]],2)</f>
        <v>2</v>
      </c>
      <c r="D76">
        <f>INT(MOD(Tableau1[[#This Row],[Arrivé le]],1)*24)</f>
        <v>0</v>
      </c>
      <c r="E76">
        <f>SUMPRODUCT((Tableau1[Arrivé le]&lt;=Tableau1[[#This Row],[Arrivé le]])*(Tableau1[Sortie le]&gt;=Tableau1[[#This Row],[Arrivé le]]))</f>
        <v>7</v>
      </c>
    </row>
    <row r="77" spans="1:5" x14ac:dyDescent="0.35">
      <c r="A77" s="1">
        <v>41002.047222222223</v>
      </c>
      <c r="B77" s="1">
        <v>41002.112500000003</v>
      </c>
      <c r="C77">
        <f>WEEKDAY(Tableau1[[#This Row],[Arrivé le]],2)</f>
        <v>2</v>
      </c>
      <c r="D77">
        <f>INT(MOD(Tableau1[[#This Row],[Arrivé le]],1)*24)</f>
        <v>1</v>
      </c>
      <c r="E77">
        <f>SUMPRODUCT((Tableau1[Arrivé le]&lt;=Tableau1[[#This Row],[Arrivé le]])*(Tableau1[Sortie le]&gt;=Tableau1[[#This Row],[Arrivé le]]))</f>
        <v>8</v>
      </c>
    </row>
    <row r="78" spans="1:5" x14ac:dyDescent="0.35">
      <c r="A78" s="1">
        <v>41002.061111111114</v>
      </c>
      <c r="B78" s="1">
        <v>41002.065972222219</v>
      </c>
      <c r="C78">
        <f>WEEKDAY(Tableau1[[#This Row],[Arrivé le]],2)</f>
        <v>2</v>
      </c>
      <c r="D78">
        <f>INT(MOD(Tableau1[[#This Row],[Arrivé le]],1)*24)</f>
        <v>1</v>
      </c>
      <c r="E78">
        <f>SUMPRODUCT((Tableau1[Arrivé le]&lt;=Tableau1[[#This Row],[Arrivé le]])*(Tableau1[Sortie le]&gt;=Tableau1[[#This Row],[Arrivé le]]))</f>
        <v>8</v>
      </c>
    </row>
    <row r="79" spans="1:5" x14ac:dyDescent="0.35">
      <c r="A79" s="1">
        <v>41002.32708333333</v>
      </c>
      <c r="B79" s="1">
        <v>41002.422222222223</v>
      </c>
      <c r="C79">
        <f>WEEKDAY(Tableau1[[#This Row],[Arrivé le]],2)</f>
        <v>2</v>
      </c>
      <c r="D79">
        <f>INT(MOD(Tableau1[[#This Row],[Arrivé le]],1)*24)</f>
        <v>7</v>
      </c>
      <c r="E79">
        <f>SUMPRODUCT((Tableau1[Arrivé le]&lt;=Tableau1[[#This Row],[Arrivé le]])*(Tableau1[Sortie le]&gt;=Tableau1[[#This Row],[Arrivé le]]))</f>
        <v>3</v>
      </c>
    </row>
    <row r="80" spans="1:5" x14ac:dyDescent="0.35">
      <c r="A80" s="1">
        <v>41002.370833333334</v>
      </c>
      <c r="B80" s="1">
        <v>41002.527777777781</v>
      </c>
      <c r="C80">
        <f>WEEKDAY(Tableau1[[#This Row],[Arrivé le]],2)</f>
        <v>2</v>
      </c>
      <c r="D80">
        <f>INT(MOD(Tableau1[[#This Row],[Arrivé le]],1)*24)</f>
        <v>8</v>
      </c>
      <c r="E80">
        <f>SUMPRODUCT((Tableau1[Arrivé le]&lt;=Tableau1[[#This Row],[Arrivé le]])*(Tableau1[Sortie le]&gt;=Tableau1[[#This Row],[Arrivé le]]))</f>
        <v>4</v>
      </c>
    </row>
    <row r="81" spans="1:5" x14ac:dyDescent="0.35">
      <c r="A81" s="1">
        <v>41002.379861111112</v>
      </c>
      <c r="B81" s="1">
        <v>41002.431944444441</v>
      </c>
      <c r="C81">
        <f>WEEKDAY(Tableau1[[#This Row],[Arrivé le]],2)</f>
        <v>2</v>
      </c>
      <c r="D81">
        <f>INT(MOD(Tableau1[[#This Row],[Arrivé le]],1)*24)</f>
        <v>9</v>
      </c>
      <c r="E81">
        <f>SUMPRODUCT((Tableau1[Arrivé le]&lt;=Tableau1[[#This Row],[Arrivé le]])*(Tableau1[Sortie le]&gt;=Tableau1[[#This Row],[Arrivé le]]))</f>
        <v>5</v>
      </c>
    </row>
    <row r="82" spans="1:5" x14ac:dyDescent="0.35">
      <c r="A82" s="1">
        <v>41002.387499999997</v>
      </c>
      <c r="B82" s="1">
        <v>41002.54583333333</v>
      </c>
      <c r="C82">
        <f>WEEKDAY(Tableau1[[#This Row],[Arrivé le]],2)</f>
        <v>2</v>
      </c>
      <c r="D82">
        <f>INT(MOD(Tableau1[[#This Row],[Arrivé le]],1)*24)</f>
        <v>9</v>
      </c>
      <c r="E82">
        <f>SUMPRODUCT((Tableau1[Arrivé le]&lt;=Tableau1[[#This Row],[Arrivé le]])*(Tableau1[Sortie le]&gt;=Tableau1[[#This Row],[Arrivé le]]))</f>
        <v>6</v>
      </c>
    </row>
    <row r="83" spans="1:5" x14ac:dyDescent="0.35">
      <c r="A83" s="1">
        <v>41002.40347222222</v>
      </c>
      <c r="B83" s="1">
        <v>41002.65347222222</v>
      </c>
      <c r="C83">
        <f>WEEKDAY(Tableau1[[#This Row],[Arrivé le]],2)</f>
        <v>2</v>
      </c>
      <c r="D83">
        <f>INT(MOD(Tableau1[[#This Row],[Arrivé le]],1)*24)</f>
        <v>9</v>
      </c>
      <c r="E83">
        <f>SUMPRODUCT((Tableau1[Arrivé le]&lt;=Tableau1[[#This Row],[Arrivé le]])*(Tableau1[Sortie le]&gt;=Tableau1[[#This Row],[Arrivé le]]))</f>
        <v>8</v>
      </c>
    </row>
    <row r="84" spans="1:5" x14ac:dyDescent="0.35">
      <c r="A84" s="1">
        <v>41002.40347222222</v>
      </c>
      <c r="B84" s="1">
        <v>41002.65347222222</v>
      </c>
      <c r="C84">
        <f>WEEKDAY(Tableau1[[#This Row],[Arrivé le]],2)</f>
        <v>2</v>
      </c>
      <c r="D84">
        <f>INT(MOD(Tableau1[[#This Row],[Arrivé le]],1)*24)</f>
        <v>9</v>
      </c>
      <c r="E84">
        <f>SUMPRODUCT((Tableau1[Arrivé le]&lt;=Tableau1[[#This Row],[Arrivé le]])*(Tableau1[Sortie le]&gt;=Tableau1[[#This Row],[Arrivé le]]))</f>
        <v>8</v>
      </c>
    </row>
    <row r="85" spans="1:5" x14ac:dyDescent="0.35">
      <c r="A85" s="1">
        <v>41002.415277777778</v>
      </c>
      <c r="B85" s="1">
        <v>41002.500694444447</v>
      </c>
      <c r="C85">
        <f>WEEKDAY(Tableau1[[#This Row],[Arrivé le]],2)</f>
        <v>2</v>
      </c>
      <c r="D85">
        <f>INT(MOD(Tableau1[[#This Row],[Arrivé le]],1)*24)</f>
        <v>9</v>
      </c>
      <c r="E85">
        <f>SUMPRODUCT((Tableau1[Arrivé le]&lt;=Tableau1[[#This Row],[Arrivé le]])*(Tableau1[Sortie le]&gt;=Tableau1[[#This Row],[Arrivé le]]))</f>
        <v>9</v>
      </c>
    </row>
    <row r="86" spans="1:5" x14ac:dyDescent="0.35">
      <c r="A86" s="1">
        <v>41002.42083333333</v>
      </c>
      <c r="B86" s="1">
        <v>41002.470833333333</v>
      </c>
      <c r="C86">
        <f>WEEKDAY(Tableau1[[#This Row],[Arrivé le]],2)</f>
        <v>2</v>
      </c>
      <c r="D86">
        <f>INT(MOD(Tableau1[[#This Row],[Arrivé le]],1)*24)</f>
        <v>10</v>
      </c>
      <c r="E86">
        <f>SUMPRODUCT((Tableau1[Arrivé le]&lt;=Tableau1[[#This Row],[Arrivé le]])*(Tableau1[Sortie le]&gt;=Tableau1[[#This Row],[Arrivé le]]))</f>
        <v>10</v>
      </c>
    </row>
    <row r="87" spans="1:5" x14ac:dyDescent="0.35">
      <c r="A87" s="1">
        <v>41002.429861111108</v>
      </c>
      <c r="B87" s="1">
        <v>41002.593055555553</v>
      </c>
      <c r="C87">
        <f>WEEKDAY(Tableau1[[#This Row],[Arrivé le]],2)</f>
        <v>2</v>
      </c>
      <c r="D87">
        <f>INT(MOD(Tableau1[[#This Row],[Arrivé le]],1)*24)</f>
        <v>10</v>
      </c>
      <c r="E87">
        <f>SUMPRODUCT((Tableau1[Arrivé le]&lt;=Tableau1[[#This Row],[Arrivé le]])*(Tableau1[Sortie le]&gt;=Tableau1[[#This Row],[Arrivé le]]))</f>
        <v>10</v>
      </c>
    </row>
    <row r="88" spans="1:5" x14ac:dyDescent="0.35">
      <c r="A88" s="1">
        <v>41002.438194444447</v>
      </c>
      <c r="B88" s="1">
        <v>41002.729166666664</v>
      </c>
      <c r="C88">
        <f>WEEKDAY(Tableau1[[#This Row],[Arrivé le]],2)</f>
        <v>2</v>
      </c>
      <c r="D88">
        <f>INT(MOD(Tableau1[[#This Row],[Arrivé le]],1)*24)</f>
        <v>10</v>
      </c>
      <c r="E88">
        <f>SUMPRODUCT((Tableau1[Arrivé le]&lt;=Tableau1[[#This Row],[Arrivé le]])*(Tableau1[Sortie le]&gt;=Tableau1[[#This Row],[Arrivé le]]))</f>
        <v>10</v>
      </c>
    </row>
    <row r="89" spans="1:5" x14ac:dyDescent="0.35">
      <c r="A89" s="1">
        <v>41002.446527777778</v>
      </c>
      <c r="B89" s="1">
        <v>41002.611111111109</v>
      </c>
      <c r="C89">
        <f>WEEKDAY(Tableau1[[#This Row],[Arrivé le]],2)</f>
        <v>2</v>
      </c>
      <c r="D89">
        <f>INT(MOD(Tableau1[[#This Row],[Arrivé le]],1)*24)</f>
        <v>10</v>
      </c>
      <c r="E89">
        <f>SUMPRODUCT((Tableau1[Arrivé le]&lt;=Tableau1[[#This Row],[Arrivé le]])*(Tableau1[Sortie le]&gt;=Tableau1[[#This Row],[Arrivé le]]))</f>
        <v>11</v>
      </c>
    </row>
    <row r="90" spans="1:5" x14ac:dyDescent="0.35">
      <c r="A90" s="1">
        <v>41002.470833333333</v>
      </c>
      <c r="B90" s="1">
        <v>41002.603472222225</v>
      </c>
      <c r="C90">
        <f>WEEKDAY(Tableau1[[#This Row],[Arrivé le]],2)</f>
        <v>2</v>
      </c>
      <c r="D90">
        <f>INT(MOD(Tableau1[[#This Row],[Arrivé le]],1)*24)</f>
        <v>11</v>
      </c>
      <c r="E90">
        <f>SUMPRODUCT((Tableau1[Arrivé le]&lt;=Tableau1[[#This Row],[Arrivé le]])*(Tableau1[Sortie le]&gt;=Tableau1[[#This Row],[Arrivé le]]))</f>
        <v>12</v>
      </c>
    </row>
    <row r="91" spans="1:5" x14ac:dyDescent="0.35">
      <c r="A91" s="1">
        <v>41002.486111111109</v>
      </c>
      <c r="B91" s="1">
        <v>41002.688888888886</v>
      </c>
      <c r="C91">
        <f>WEEKDAY(Tableau1[[#This Row],[Arrivé le]],2)</f>
        <v>2</v>
      </c>
      <c r="D91">
        <f>INT(MOD(Tableau1[[#This Row],[Arrivé le]],1)*24)</f>
        <v>11</v>
      </c>
      <c r="E91">
        <f>SUMPRODUCT((Tableau1[Arrivé le]&lt;=Tableau1[[#This Row],[Arrivé le]])*(Tableau1[Sortie le]&gt;=Tableau1[[#This Row],[Arrivé le]]))</f>
        <v>12</v>
      </c>
    </row>
    <row r="92" spans="1:5" x14ac:dyDescent="0.35">
      <c r="A92" s="1">
        <v>41002.497916666667</v>
      </c>
      <c r="B92" s="1">
        <v>41002.542361111111</v>
      </c>
      <c r="C92">
        <f>WEEKDAY(Tableau1[[#This Row],[Arrivé le]],2)</f>
        <v>2</v>
      </c>
      <c r="D92">
        <f>INT(MOD(Tableau1[[#This Row],[Arrivé le]],1)*24)</f>
        <v>11</v>
      </c>
      <c r="E92">
        <f>SUMPRODUCT((Tableau1[Arrivé le]&lt;=Tableau1[[#This Row],[Arrivé le]])*(Tableau1[Sortie le]&gt;=Tableau1[[#This Row],[Arrivé le]]))</f>
        <v>13</v>
      </c>
    </row>
    <row r="93" spans="1:5" x14ac:dyDescent="0.35">
      <c r="A93" s="1">
        <v>41002.50277777778</v>
      </c>
      <c r="B93" s="1">
        <v>41002.600694444445</v>
      </c>
      <c r="C93">
        <f>WEEKDAY(Tableau1[[#This Row],[Arrivé le]],2)</f>
        <v>2</v>
      </c>
      <c r="D93">
        <f>INT(MOD(Tableau1[[#This Row],[Arrivé le]],1)*24)</f>
        <v>12</v>
      </c>
      <c r="E93">
        <f>SUMPRODUCT((Tableau1[Arrivé le]&lt;=Tableau1[[#This Row],[Arrivé le]])*(Tableau1[Sortie le]&gt;=Tableau1[[#This Row],[Arrivé le]]))</f>
        <v>13</v>
      </c>
    </row>
    <row r="94" spans="1:5" x14ac:dyDescent="0.35">
      <c r="A94" s="1">
        <v>41002.522222222222</v>
      </c>
      <c r="B94" s="1">
        <v>41002.614583333336</v>
      </c>
      <c r="C94">
        <f>WEEKDAY(Tableau1[[#This Row],[Arrivé le]],2)</f>
        <v>2</v>
      </c>
      <c r="D94">
        <f>INT(MOD(Tableau1[[#This Row],[Arrivé le]],1)*24)</f>
        <v>12</v>
      </c>
      <c r="E94">
        <f>SUMPRODUCT((Tableau1[Arrivé le]&lt;=Tableau1[[#This Row],[Arrivé le]])*(Tableau1[Sortie le]&gt;=Tableau1[[#This Row],[Arrivé le]]))</f>
        <v>14</v>
      </c>
    </row>
    <row r="95" spans="1:5" x14ac:dyDescent="0.35">
      <c r="A95" s="1">
        <v>41002.532638888886</v>
      </c>
      <c r="B95" s="1">
        <v>41002.618750000001</v>
      </c>
      <c r="C95">
        <f>WEEKDAY(Tableau1[[#This Row],[Arrivé le]],2)</f>
        <v>2</v>
      </c>
      <c r="D95">
        <f>INT(MOD(Tableau1[[#This Row],[Arrivé le]],1)*24)</f>
        <v>12</v>
      </c>
      <c r="E95">
        <f>SUMPRODUCT((Tableau1[Arrivé le]&lt;=Tableau1[[#This Row],[Arrivé le]])*(Tableau1[Sortie le]&gt;=Tableau1[[#This Row],[Arrivé le]]))</f>
        <v>14</v>
      </c>
    </row>
    <row r="96" spans="1:5" x14ac:dyDescent="0.35">
      <c r="A96" s="1">
        <v>41002.540972222225</v>
      </c>
      <c r="B96" s="1">
        <v>41002.675000000003</v>
      </c>
      <c r="C96">
        <f>WEEKDAY(Tableau1[[#This Row],[Arrivé le]],2)</f>
        <v>2</v>
      </c>
      <c r="D96">
        <f>INT(MOD(Tableau1[[#This Row],[Arrivé le]],1)*24)</f>
        <v>12</v>
      </c>
      <c r="E96">
        <f>SUMPRODUCT((Tableau1[Arrivé le]&lt;=Tableau1[[#This Row],[Arrivé le]])*(Tableau1[Sortie le]&gt;=Tableau1[[#This Row],[Arrivé le]]))</f>
        <v>15</v>
      </c>
    </row>
    <row r="97" spans="1:5" x14ac:dyDescent="0.35">
      <c r="A97" s="1">
        <v>41002.557638888888</v>
      </c>
      <c r="B97" s="1">
        <v>41002.699305555558</v>
      </c>
      <c r="C97">
        <f>WEEKDAY(Tableau1[[#This Row],[Arrivé le]],2)</f>
        <v>2</v>
      </c>
      <c r="D97">
        <f>INT(MOD(Tableau1[[#This Row],[Arrivé le]],1)*24)</f>
        <v>13</v>
      </c>
      <c r="E97">
        <f>SUMPRODUCT((Tableau1[Arrivé le]&lt;=Tableau1[[#This Row],[Arrivé le]])*(Tableau1[Sortie le]&gt;=Tableau1[[#This Row],[Arrivé le]]))</f>
        <v>14</v>
      </c>
    </row>
    <row r="98" spans="1:5" x14ac:dyDescent="0.35">
      <c r="A98" s="1">
        <v>41002.563888888886</v>
      </c>
      <c r="B98" s="1">
        <v>41002.627083333333</v>
      </c>
      <c r="C98">
        <f>WEEKDAY(Tableau1[[#This Row],[Arrivé le]],2)</f>
        <v>2</v>
      </c>
      <c r="D98">
        <f>INT(MOD(Tableau1[[#This Row],[Arrivé le]],1)*24)</f>
        <v>13</v>
      </c>
      <c r="E98">
        <f>SUMPRODUCT((Tableau1[Arrivé le]&lt;=Tableau1[[#This Row],[Arrivé le]])*(Tableau1[Sortie le]&gt;=Tableau1[[#This Row],[Arrivé le]]))</f>
        <v>15</v>
      </c>
    </row>
    <row r="99" spans="1:5" x14ac:dyDescent="0.35">
      <c r="A99" s="1">
        <v>41002.570833333331</v>
      </c>
      <c r="B99" s="1">
        <v>41002.768750000003</v>
      </c>
      <c r="C99">
        <f>WEEKDAY(Tableau1[[#This Row],[Arrivé le]],2)</f>
        <v>2</v>
      </c>
      <c r="D99">
        <f>INT(MOD(Tableau1[[#This Row],[Arrivé le]],1)*24)</f>
        <v>13</v>
      </c>
      <c r="E99">
        <f>SUMPRODUCT((Tableau1[Arrivé le]&lt;=Tableau1[[#This Row],[Arrivé le]])*(Tableau1[Sortie le]&gt;=Tableau1[[#This Row],[Arrivé le]]))</f>
        <v>17</v>
      </c>
    </row>
    <row r="100" spans="1:5" x14ac:dyDescent="0.35">
      <c r="A100" s="1">
        <v>41002.570833333331</v>
      </c>
      <c r="B100" s="1">
        <v>41002.63958333333</v>
      </c>
      <c r="C100">
        <f>WEEKDAY(Tableau1[[#This Row],[Arrivé le]],2)</f>
        <v>2</v>
      </c>
      <c r="D100">
        <f>INT(MOD(Tableau1[[#This Row],[Arrivé le]],1)*24)</f>
        <v>13</v>
      </c>
      <c r="E100">
        <f>SUMPRODUCT((Tableau1[Arrivé le]&lt;=Tableau1[[#This Row],[Arrivé le]])*(Tableau1[Sortie le]&gt;=Tableau1[[#This Row],[Arrivé le]]))</f>
        <v>17</v>
      </c>
    </row>
    <row r="101" spans="1:5" x14ac:dyDescent="0.35">
      <c r="A101" s="1">
        <v>41002.575694444444</v>
      </c>
      <c r="B101" s="1">
        <v>41002.708333333336</v>
      </c>
      <c r="C101">
        <f>WEEKDAY(Tableau1[[#This Row],[Arrivé le]],2)</f>
        <v>2</v>
      </c>
      <c r="D101">
        <f>INT(MOD(Tableau1[[#This Row],[Arrivé le]],1)*24)</f>
        <v>13</v>
      </c>
      <c r="E101">
        <f>SUMPRODUCT((Tableau1[Arrivé le]&lt;=Tableau1[[#This Row],[Arrivé le]])*(Tableau1[Sortie le]&gt;=Tableau1[[#This Row],[Arrivé le]]))</f>
        <v>18</v>
      </c>
    </row>
    <row r="102" spans="1:5" x14ac:dyDescent="0.35">
      <c r="A102" s="1">
        <v>41002.584027777775</v>
      </c>
      <c r="B102" s="1">
        <v>41002.724999999999</v>
      </c>
      <c r="C102">
        <f>WEEKDAY(Tableau1[[#This Row],[Arrivé le]],2)</f>
        <v>2</v>
      </c>
      <c r="D102">
        <f>INT(MOD(Tableau1[[#This Row],[Arrivé le]],1)*24)</f>
        <v>14</v>
      </c>
      <c r="E102">
        <f>SUMPRODUCT((Tableau1[Arrivé le]&lt;=Tableau1[[#This Row],[Arrivé le]])*(Tableau1[Sortie le]&gt;=Tableau1[[#This Row],[Arrivé le]]))</f>
        <v>19</v>
      </c>
    </row>
    <row r="103" spans="1:5" x14ac:dyDescent="0.35">
      <c r="A103" s="1">
        <v>41002.586111111108</v>
      </c>
      <c r="B103" s="1">
        <v>41002.713194444441</v>
      </c>
      <c r="C103">
        <f>WEEKDAY(Tableau1[[#This Row],[Arrivé le]],2)</f>
        <v>2</v>
      </c>
      <c r="D103">
        <f>INT(MOD(Tableau1[[#This Row],[Arrivé le]],1)*24)</f>
        <v>14</v>
      </c>
      <c r="E103">
        <f>SUMPRODUCT((Tableau1[Arrivé le]&lt;=Tableau1[[#This Row],[Arrivé le]])*(Tableau1[Sortie le]&gt;=Tableau1[[#This Row],[Arrivé le]]))</f>
        <v>20</v>
      </c>
    </row>
    <row r="104" spans="1:5" x14ac:dyDescent="0.35">
      <c r="A104" s="1">
        <v>41002.591666666667</v>
      </c>
      <c r="B104" s="1">
        <v>41002.673611111109</v>
      </c>
      <c r="C104">
        <f>WEEKDAY(Tableau1[[#This Row],[Arrivé le]],2)</f>
        <v>2</v>
      </c>
      <c r="D104">
        <f>INT(MOD(Tableau1[[#This Row],[Arrivé le]],1)*24)</f>
        <v>14</v>
      </c>
      <c r="E104">
        <f>SUMPRODUCT((Tableau1[Arrivé le]&lt;=Tableau1[[#This Row],[Arrivé le]])*(Tableau1[Sortie le]&gt;=Tableau1[[#This Row],[Arrivé le]]))</f>
        <v>21</v>
      </c>
    </row>
    <row r="105" spans="1:5" x14ac:dyDescent="0.35">
      <c r="A105" s="1">
        <v>41002.597222222219</v>
      </c>
      <c r="B105" s="1">
        <v>41002.643750000003</v>
      </c>
      <c r="C105">
        <f>WEEKDAY(Tableau1[[#This Row],[Arrivé le]],2)</f>
        <v>2</v>
      </c>
      <c r="D105">
        <f>INT(MOD(Tableau1[[#This Row],[Arrivé le]],1)*24)</f>
        <v>14</v>
      </c>
      <c r="E105">
        <f>SUMPRODUCT((Tableau1[Arrivé le]&lt;=Tableau1[[#This Row],[Arrivé le]])*(Tableau1[Sortie le]&gt;=Tableau1[[#This Row],[Arrivé le]]))</f>
        <v>21</v>
      </c>
    </row>
    <row r="106" spans="1:5" x14ac:dyDescent="0.35">
      <c r="A106" s="1">
        <v>41002.603472222225</v>
      </c>
      <c r="B106" s="1">
        <v>41002.696527777778</v>
      </c>
      <c r="C106">
        <f>WEEKDAY(Tableau1[[#This Row],[Arrivé le]],2)</f>
        <v>2</v>
      </c>
      <c r="D106">
        <f>INT(MOD(Tableau1[[#This Row],[Arrivé le]],1)*24)</f>
        <v>14</v>
      </c>
      <c r="E106">
        <f>SUMPRODUCT((Tableau1[Arrivé le]&lt;=Tableau1[[#This Row],[Arrivé le]])*(Tableau1[Sortie le]&gt;=Tableau1[[#This Row],[Arrivé le]]))</f>
        <v>19</v>
      </c>
    </row>
    <row r="107" spans="1:5" x14ac:dyDescent="0.35">
      <c r="A107" s="1">
        <v>41002.606944444444</v>
      </c>
      <c r="B107" s="1">
        <v>41002.743750000001</v>
      </c>
      <c r="C107">
        <f>WEEKDAY(Tableau1[[#This Row],[Arrivé le]],2)</f>
        <v>2</v>
      </c>
      <c r="D107">
        <f>INT(MOD(Tableau1[[#This Row],[Arrivé le]],1)*24)</f>
        <v>14</v>
      </c>
      <c r="E107">
        <f>SUMPRODUCT((Tableau1[Arrivé le]&lt;=Tableau1[[#This Row],[Arrivé le]])*(Tableau1[Sortie le]&gt;=Tableau1[[#This Row],[Arrivé le]]))</f>
        <v>19</v>
      </c>
    </row>
    <row r="108" spans="1:5" x14ac:dyDescent="0.35">
      <c r="A108" s="1">
        <v>41002.612500000003</v>
      </c>
      <c r="B108" s="1">
        <v>41002.681944444441</v>
      </c>
      <c r="C108">
        <f>WEEKDAY(Tableau1[[#This Row],[Arrivé le]],2)</f>
        <v>2</v>
      </c>
      <c r="D108">
        <f>INT(MOD(Tableau1[[#This Row],[Arrivé le]],1)*24)</f>
        <v>14</v>
      </c>
      <c r="E108">
        <f>SUMPRODUCT((Tableau1[Arrivé le]&lt;=Tableau1[[#This Row],[Arrivé le]])*(Tableau1[Sortie le]&gt;=Tableau1[[#This Row],[Arrivé le]]))</f>
        <v>19</v>
      </c>
    </row>
    <row r="109" spans="1:5" x14ac:dyDescent="0.35">
      <c r="A109" s="1">
        <v>41002.616666666669</v>
      </c>
      <c r="B109" s="1">
        <v>41002.693055555559</v>
      </c>
      <c r="C109">
        <f>WEEKDAY(Tableau1[[#This Row],[Arrivé le]],2)</f>
        <v>2</v>
      </c>
      <c r="D109">
        <f>INT(MOD(Tableau1[[#This Row],[Arrivé le]],1)*24)</f>
        <v>14</v>
      </c>
      <c r="E109">
        <f>SUMPRODUCT((Tableau1[Arrivé le]&lt;=Tableau1[[#This Row],[Arrivé le]])*(Tableau1[Sortie le]&gt;=Tableau1[[#This Row],[Arrivé le]]))</f>
        <v>19</v>
      </c>
    </row>
    <row r="110" spans="1:5" x14ac:dyDescent="0.35">
      <c r="A110" s="1">
        <v>41002.623611111114</v>
      </c>
      <c r="B110" s="1">
        <v>41002.754861111112</v>
      </c>
      <c r="C110">
        <f>WEEKDAY(Tableau1[[#This Row],[Arrivé le]],2)</f>
        <v>2</v>
      </c>
      <c r="D110">
        <f>INT(MOD(Tableau1[[#This Row],[Arrivé le]],1)*24)</f>
        <v>14</v>
      </c>
      <c r="E110">
        <f>SUMPRODUCT((Tableau1[Arrivé le]&lt;=Tableau1[[#This Row],[Arrivé le]])*(Tableau1[Sortie le]&gt;=Tableau1[[#This Row],[Arrivé le]]))</f>
        <v>19</v>
      </c>
    </row>
    <row r="111" spans="1:5" x14ac:dyDescent="0.35">
      <c r="A111" s="1">
        <v>41002.629861111112</v>
      </c>
      <c r="B111" s="1">
        <v>41002.740972222222</v>
      </c>
      <c r="C111">
        <f>WEEKDAY(Tableau1[[#This Row],[Arrivé le]],2)</f>
        <v>2</v>
      </c>
      <c r="D111">
        <f>INT(MOD(Tableau1[[#This Row],[Arrivé le]],1)*24)</f>
        <v>15</v>
      </c>
      <c r="E111">
        <f>SUMPRODUCT((Tableau1[Arrivé le]&lt;=Tableau1[[#This Row],[Arrivé le]])*(Tableau1[Sortie le]&gt;=Tableau1[[#This Row],[Arrivé le]]))</f>
        <v>19</v>
      </c>
    </row>
    <row r="112" spans="1:5" x14ac:dyDescent="0.35">
      <c r="A112" s="1">
        <v>41002.636805555558</v>
      </c>
      <c r="B112" s="1">
        <v>41002.783333333333</v>
      </c>
      <c r="C112">
        <f>WEEKDAY(Tableau1[[#This Row],[Arrivé le]],2)</f>
        <v>2</v>
      </c>
      <c r="D112">
        <f>INT(MOD(Tableau1[[#This Row],[Arrivé le]],1)*24)</f>
        <v>15</v>
      </c>
      <c r="E112">
        <f>SUMPRODUCT((Tableau1[Arrivé le]&lt;=Tableau1[[#This Row],[Arrivé le]])*(Tableau1[Sortie le]&gt;=Tableau1[[#This Row],[Arrivé le]]))</f>
        <v>20</v>
      </c>
    </row>
    <row r="113" spans="1:5" x14ac:dyDescent="0.35">
      <c r="A113" s="1">
        <v>41002.645138888889</v>
      </c>
      <c r="B113" s="1">
        <v>41002.70416666667</v>
      </c>
      <c r="C113">
        <f>WEEKDAY(Tableau1[[#This Row],[Arrivé le]],2)</f>
        <v>2</v>
      </c>
      <c r="D113">
        <f>INT(MOD(Tableau1[[#This Row],[Arrivé le]],1)*24)</f>
        <v>15</v>
      </c>
      <c r="E113">
        <f>SUMPRODUCT((Tableau1[Arrivé le]&lt;=Tableau1[[#This Row],[Arrivé le]])*(Tableau1[Sortie le]&gt;=Tableau1[[#This Row],[Arrivé le]]))</f>
        <v>19</v>
      </c>
    </row>
    <row r="114" spans="1:5" x14ac:dyDescent="0.35">
      <c r="A114" s="1">
        <v>41002.648611111108</v>
      </c>
      <c r="B114" s="1">
        <v>41002.698611111111</v>
      </c>
      <c r="C114">
        <f>WEEKDAY(Tableau1[[#This Row],[Arrivé le]],2)</f>
        <v>2</v>
      </c>
      <c r="D114">
        <f>INT(MOD(Tableau1[[#This Row],[Arrivé le]],1)*24)</f>
        <v>15</v>
      </c>
      <c r="E114">
        <f>SUMPRODUCT((Tableau1[Arrivé le]&lt;=Tableau1[[#This Row],[Arrivé le]])*(Tableau1[Sortie le]&gt;=Tableau1[[#This Row],[Arrivé le]]))</f>
        <v>20</v>
      </c>
    </row>
    <row r="115" spans="1:5" x14ac:dyDescent="0.35">
      <c r="A115" s="1">
        <v>41002.65347222222</v>
      </c>
      <c r="B115" s="1">
        <v>41002.782638888886</v>
      </c>
      <c r="C115">
        <f>WEEKDAY(Tableau1[[#This Row],[Arrivé le]],2)</f>
        <v>2</v>
      </c>
      <c r="D115">
        <f>INT(MOD(Tableau1[[#This Row],[Arrivé le]],1)*24)</f>
        <v>15</v>
      </c>
      <c r="E115">
        <f>SUMPRODUCT((Tableau1[Arrivé le]&lt;=Tableau1[[#This Row],[Arrivé le]])*(Tableau1[Sortie le]&gt;=Tableau1[[#This Row],[Arrivé le]]))</f>
        <v>21</v>
      </c>
    </row>
    <row r="116" spans="1:5" x14ac:dyDescent="0.35">
      <c r="A116" s="1">
        <v>41002.668749999997</v>
      </c>
      <c r="B116" s="1">
        <v>41002.782638888886</v>
      </c>
      <c r="C116">
        <f>WEEKDAY(Tableau1[[#This Row],[Arrivé le]],2)</f>
        <v>2</v>
      </c>
      <c r="D116">
        <f>INT(MOD(Tableau1[[#This Row],[Arrivé le]],1)*24)</f>
        <v>16</v>
      </c>
      <c r="E116">
        <f>SUMPRODUCT((Tableau1[Arrivé le]&lt;=Tableau1[[#This Row],[Arrivé le]])*(Tableau1[Sortie le]&gt;=Tableau1[[#This Row],[Arrivé le]]))</f>
        <v>20</v>
      </c>
    </row>
    <row r="117" spans="1:5" x14ac:dyDescent="0.35">
      <c r="A117" s="1">
        <v>41002.682638888888</v>
      </c>
      <c r="B117" s="1">
        <v>41002.777083333334</v>
      </c>
      <c r="C117">
        <f>WEEKDAY(Tableau1[[#This Row],[Arrivé le]],2)</f>
        <v>2</v>
      </c>
      <c r="D117">
        <f>INT(MOD(Tableau1[[#This Row],[Arrivé le]],1)*24)</f>
        <v>16</v>
      </c>
      <c r="E117">
        <f>SUMPRODUCT((Tableau1[Arrivé le]&lt;=Tableau1[[#This Row],[Arrivé le]])*(Tableau1[Sortie le]&gt;=Tableau1[[#This Row],[Arrivé le]]))</f>
        <v>18</v>
      </c>
    </row>
    <row r="118" spans="1:5" x14ac:dyDescent="0.35">
      <c r="A118" s="1">
        <v>41002.686111111114</v>
      </c>
      <c r="B118" s="1">
        <v>41002.767361111109</v>
      </c>
      <c r="C118">
        <f>WEEKDAY(Tableau1[[#This Row],[Arrivé le]],2)</f>
        <v>2</v>
      </c>
      <c r="D118">
        <f>INT(MOD(Tableau1[[#This Row],[Arrivé le]],1)*24)</f>
        <v>16</v>
      </c>
      <c r="E118">
        <f>SUMPRODUCT((Tableau1[Arrivé le]&lt;=Tableau1[[#This Row],[Arrivé le]])*(Tableau1[Sortie le]&gt;=Tableau1[[#This Row],[Arrivé le]]))</f>
        <v>19</v>
      </c>
    </row>
    <row r="119" spans="1:5" x14ac:dyDescent="0.35">
      <c r="A119" s="1">
        <v>41002.698611111111</v>
      </c>
      <c r="B119" s="1">
        <v>41002.847916666666</v>
      </c>
      <c r="C119">
        <f>WEEKDAY(Tableau1[[#This Row],[Arrivé le]],2)</f>
        <v>2</v>
      </c>
      <c r="D119">
        <f>INT(MOD(Tableau1[[#This Row],[Arrivé le]],1)*24)</f>
        <v>16</v>
      </c>
      <c r="E119">
        <f>SUMPRODUCT((Tableau1[Arrivé le]&lt;=Tableau1[[#This Row],[Arrivé le]])*(Tableau1[Sortie le]&gt;=Tableau1[[#This Row],[Arrivé le]]))</f>
        <v>17</v>
      </c>
    </row>
    <row r="120" spans="1:5" x14ac:dyDescent="0.35">
      <c r="A120" s="1">
        <v>41002.70208333333</v>
      </c>
      <c r="B120" s="1">
        <v>41002.823611111111</v>
      </c>
      <c r="C120">
        <f>WEEKDAY(Tableau1[[#This Row],[Arrivé le]],2)</f>
        <v>2</v>
      </c>
      <c r="D120">
        <f>INT(MOD(Tableau1[[#This Row],[Arrivé le]],1)*24)</f>
        <v>16</v>
      </c>
      <c r="E120">
        <f>SUMPRODUCT((Tableau1[Arrivé le]&lt;=Tableau1[[#This Row],[Arrivé le]])*(Tableau1[Sortie le]&gt;=Tableau1[[#This Row],[Arrivé le]]))</f>
        <v>16</v>
      </c>
    </row>
    <row r="121" spans="1:5" x14ac:dyDescent="0.35">
      <c r="A121" s="1">
        <v>41002.70416666667</v>
      </c>
      <c r="B121" s="1">
        <v>41003.470138888886</v>
      </c>
      <c r="C121">
        <f>WEEKDAY(Tableau1[[#This Row],[Arrivé le]],2)</f>
        <v>2</v>
      </c>
      <c r="D121">
        <f>INT(MOD(Tableau1[[#This Row],[Arrivé le]],1)*24)</f>
        <v>16</v>
      </c>
      <c r="E121">
        <f>SUMPRODUCT((Tableau1[Arrivé le]&lt;=Tableau1[[#This Row],[Arrivé le]])*(Tableau1[Sortie le]&gt;=Tableau1[[#This Row],[Arrivé le]]))</f>
        <v>17</v>
      </c>
    </row>
    <row r="122" spans="1:5" x14ac:dyDescent="0.35">
      <c r="A122" s="1">
        <v>41002.718055555553</v>
      </c>
      <c r="B122" s="1">
        <v>41002.824305555558</v>
      </c>
      <c r="C122">
        <f>WEEKDAY(Tableau1[[#This Row],[Arrivé le]],2)</f>
        <v>2</v>
      </c>
      <c r="D122">
        <f>INT(MOD(Tableau1[[#This Row],[Arrivé le]],1)*24)</f>
        <v>17</v>
      </c>
      <c r="E122">
        <f>SUMPRODUCT((Tableau1[Arrivé le]&lt;=Tableau1[[#This Row],[Arrivé le]])*(Tableau1[Sortie le]&gt;=Tableau1[[#This Row],[Arrivé le]]))</f>
        <v>15</v>
      </c>
    </row>
    <row r="123" spans="1:5" x14ac:dyDescent="0.35">
      <c r="A123" s="1">
        <v>41002.730555555558</v>
      </c>
      <c r="B123" s="1">
        <v>41002.77847222222</v>
      </c>
      <c r="C123">
        <f>WEEKDAY(Tableau1[[#This Row],[Arrivé le]],2)</f>
        <v>2</v>
      </c>
      <c r="D123">
        <f>INT(MOD(Tableau1[[#This Row],[Arrivé le]],1)*24)</f>
        <v>17</v>
      </c>
      <c r="E123">
        <f>SUMPRODUCT((Tableau1[Arrivé le]&lt;=Tableau1[[#This Row],[Arrivé le]])*(Tableau1[Sortie le]&gt;=Tableau1[[#This Row],[Arrivé le]]))</f>
        <v>14</v>
      </c>
    </row>
    <row r="124" spans="1:5" x14ac:dyDescent="0.35">
      <c r="A124" s="1">
        <v>41002.736111111109</v>
      </c>
      <c r="B124" s="1">
        <v>41002.834722222222</v>
      </c>
      <c r="C124">
        <f>WEEKDAY(Tableau1[[#This Row],[Arrivé le]],2)</f>
        <v>2</v>
      </c>
      <c r="D124">
        <f>INT(MOD(Tableau1[[#This Row],[Arrivé le]],1)*24)</f>
        <v>17</v>
      </c>
      <c r="E124">
        <f>SUMPRODUCT((Tableau1[Arrivé le]&lt;=Tableau1[[#This Row],[Arrivé le]])*(Tableau1[Sortie le]&gt;=Tableau1[[#This Row],[Arrivé le]]))</f>
        <v>15</v>
      </c>
    </row>
    <row r="125" spans="1:5" x14ac:dyDescent="0.35">
      <c r="A125" s="1">
        <v>41002.738194444442</v>
      </c>
      <c r="B125" s="1">
        <v>41002.835416666669</v>
      </c>
      <c r="C125">
        <f>WEEKDAY(Tableau1[[#This Row],[Arrivé le]],2)</f>
        <v>2</v>
      </c>
      <c r="D125">
        <f>INT(MOD(Tableau1[[#This Row],[Arrivé le]],1)*24)</f>
        <v>17</v>
      </c>
      <c r="E125">
        <f>SUMPRODUCT((Tableau1[Arrivé le]&lt;=Tableau1[[#This Row],[Arrivé le]])*(Tableau1[Sortie le]&gt;=Tableau1[[#This Row],[Arrivé le]]))</f>
        <v>16</v>
      </c>
    </row>
    <row r="126" spans="1:5" x14ac:dyDescent="0.35">
      <c r="A126" s="1">
        <v>41002.742361111108</v>
      </c>
      <c r="B126" s="1">
        <v>41002.836805555555</v>
      </c>
      <c r="C126">
        <f>WEEKDAY(Tableau1[[#This Row],[Arrivé le]],2)</f>
        <v>2</v>
      </c>
      <c r="D126">
        <f>INT(MOD(Tableau1[[#This Row],[Arrivé le]],1)*24)</f>
        <v>17</v>
      </c>
      <c r="E126">
        <f>SUMPRODUCT((Tableau1[Arrivé le]&lt;=Tableau1[[#This Row],[Arrivé le]])*(Tableau1[Sortie le]&gt;=Tableau1[[#This Row],[Arrivé le]]))</f>
        <v>16</v>
      </c>
    </row>
    <row r="127" spans="1:5" x14ac:dyDescent="0.35">
      <c r="A127" s="1">
        <v>41002.74722222222</v>
      </c>
      <c r="B127" s="1">
        <v>41002.788888888892</v>
      </c>
      <c r="C127">
        <f>WEEKDAY(Tableau1[[#This Row],[Arrivé le]],2)</f>
        <v>2</v>
      </c>
      <c r="D127">
        <f>INT(MOD(Tableau1[[#This Row],[Arrivé le]],1)*24)</f>
        <v>17</v>
      </c>
      <c r="E127">
        <f>SUMPRODUCT((Tableau1[Arrivé le]&lt;=Tableau1[[#This Row],[Arrivé le]])*(Tableau1[Sortie le]&gt;=Tableau1[[#This Row],[Arrivé le]]))</f>
        <v>16</v>
      </c>
    </row>
    <row r="128" spans="1:5" x14ac:dyDescent="0.35">
      <c r="A128" s="1">
        <v>41002.75</v>
      </c>
      <c r="B128" s="1">
        <v>41002.913194444445</v>
      </c>
      <c r="C128">
        <f>WEEKDAY(Tableau1[[#This Row],[Arrivé le]],2)</f>
        <v>2</v>
      </c>
      <c r="D128">
        <f>INT(MOD(Tableau1[[#This Row],[Arrivé le]],1)*24)</f>
        <v>18</v>
      </c>
      <c r="E128">
        <f>SUMPRODUCT((Tableau1[Arrivé le]&lt;=Tableau1[[#This Row],[Arrivé le]])*(Tableau1[Sortie le]&gt;=Tableau1[[#This Row],[Arrivé le]]))</f>
        <v>17</v>
      </c>
    </row>
    <row r="129" spans="1:5" x14ac:dyDescent="0.35">
      <c r="A129" s="1">
        <v>41002.75277777778</v>
      </c>
      <c r="B129" s="1">
        <v>41002.827777777777</v>
      </c>
      <c r="C129">
        <f>WEEKDAY(Tableau1[[#This Row],[Arrivé le]],2)</f>
        <v>2</v>
      </c>
      <c r="D129">
        <f>INT(MOD(Tableau1[[#This Row],[Arrivé le]],1)*24)</f>
        <v>18</v>
      </c>
      <c r="E129">
        <f>SUMPRODUCT((Tableau1[Arrivé le]&lt;=Tableau1[[#This Row],[Arrivé le]])*(Tableau1[Sortie le]&gt;=Tableau1[[#This Row],[Arrivé le]]))</f>
        <v>18</v>
      </c>
    </row>
    <row r="130" spans="1:5" x14ac:dyDescent="0.35">
      <c r="A130" s="1">
        <v>41002.755555555559</v>
      </c>
      <c r="B130" s="1">
        <v>41003.006249999999</v>
      </c>
      <c r="C130">
        <f>WEEKDAY(Tableau1[[#This Row],[Arrivé le]],2)</f>
        <v>2</v>
      </c>
      <c r="D130">
        <f>INT(MOD(Tableau1[[#This Row],[Arrivé le]],1)*24)</f>
        <v>18</v>
      </c>
      <c r="E130">
        <f>SUMPRODUCT((Tableau1[Arrivé le]&lt;=Tableau1[[#This Row],[Arrivé le]])*(Tableau1[Sortie le]&gt;=Tableau1[[#This Row],[Arrivé le]]))</f>
        <v>18</v>
      </c>
    </row>
    <row r="131" spans="1:5" x14ac:dyDescent="0.35">
      <c r="A131" s="1">
        <v>41002.76458333333</v>
      </c>
      <c r="B131" s="1">
        <v>41002.802083333336</v>
      </c>
      <c r="C131">
        <f>WEEKDAY(Tableau1[[#This Row],[Arrivé le]],2)</f>
        <v>2</v>
      </c>
      <c r="D131">
        <f>INT(MOD(Tableau1[[#This Row],[Arrivé le]],1)*24)</f>
        <v>18</v>
      </c>
      <c r="E131">
        <f>SUMPRODUCT((Tableau1[Arrivé le]&lt;=Tableau1[[#This Row],[Arrivé le]])*(Tableau1[Sortie le]&gt;=Tableau1[[#This Row],[Arrivé le]]))</f>
        <v>19</v>
      </c>
    </row>
    <row r="132" spans="1:5" x14ac:dyDescent="0.35">
      <c r="A132" s="1">
        <v>41002.767361111109</v>
      </c>
      <c r="B132" s="1">
        <v>41002.785416666666</v>
      </c>
      <c r="C132">
        <f>WEEKDAY(Tableau1[[#This Row],[Arrivé le]],2)</f>
        <v>2</v>
      </c>
      <c r="D132">
        <f>INT(MOD(Tableau1[[#This Row],[Arrivé le]],1)*24)</f>
        <v>18</v>
      </c>
      <c r="E132">
        <f>SUMPRODUCT((Tableau1[Arrivé le]&lt;=Tableau1[[#This Row],[Arrivé le]])*(Tableau1[Sortie le]&gt;=Tableau1[[#This Row],[Arrivé le]]))</f>
        <v>20</v>
      </c>
    </row>
    <row r="133" spans="1:5" x14ac:dyDescent="0.35">
      <c r="A133" s="1">
        <v>41002.768055555556</v>
      </c>
      <c r="B133" s="1">
        <v>41003.000694444447</v>
      </c>
      <c r="C133">
        <f>WEEKDAY(Tableau1[[#This Row],[Arrivé le]],2)</f>
        <v>2</v>
      </c>
      <c r="D133">
        <f>INT(MOD(Tableau1[[#This Row],[Arrivé le]],1)*24)</f>
        <v>18</v>
      </c>
      <c r="E133">
        <f>SUMPRODUCT((Tableau1[Arrivé le]&lt;=Tableau1[[#This Row],[Arrivé le]])*(Tableau1[Sortie le]&gt;=Tableau1[[#This Row],[Arrivé le]]))</f>
        <v>20</v>
      </c>
    </row>
    <row r="134" spans="1:5" x14ac:dyDescent="0.35">
      <c r="A134" s="1">
        <v>41002.78125</v>
      </c>
      <c r="B134" s="1">
        <v>41002.865277777775</v>
      </c>
      <c r="C134">
        <f>WEEKDAY(Tableau1[[#This Row],[Arrivé le]],2)</f>
        <v>2</v>
      </c>
      <c r="D134">
        <f>INT(MOD(Tableau1[[#This Row],[Arrivé le]],1)*24)</f>
        <v>18</v>
      </c>
      <c r="E134">
        <f>SUMPRODUCT((Tableau1[Arrivé le]&lt;=Tableau1[[#This Row],[Arrivé le]])*(Tableau1[Sortie le]&gt;=Tableau1[[#This Row],[Arrivé le]]))</f>
        <v>18</v>
      </c>
    </row>
    <row r="135" spans="1:5" x14ac:dyDescent="0.35">
      <c r="A135" s="1">
        <v>41002.78402777778</v>
      </c>
      <c r="B135" s="1">
        <v>41003.026388888888</v>
      </c>
      <c r="C135">
        <f>WEEKDAY(Tableau1[[#This Row],[Arrivé le]],2)</f>
        <v>2</v>
      </c>
      <c r="D135">
        <f>INT(MOD(Tableau1[[#This Row],[Arrivé le]],1)*24)</f>
        <v>18</v>
      </c>
      <c r="E135">
        <f>SUMPRODUCT((Tableau1[Arrivé le]&lt;=Tableau1[[#This Row],[Arrivé le]])*(Tableau1[Sortie le]&gt;=Tableau1[[#This Row],[Arrivé le]]))</f>
        <v>16</v>
      </c>
    </row>
    <row r="136" spans="1:5" x14ac:dyDescent="0.35">
      <c r="A136" s="1">
        <v>41002.792361111111</v>
      </c>
      <c r="B136" s="1">
        <v>41002.967361111114</v>
      </c>
      <c r="C136">
        <f>WEEKDAY(Tableau1[[#This Row],[Arrivé le]],2)</f>
        <v>2</v>
      </c>
      <c r="D136">
        <f>INT(MOD(Tableau1[[#This Row],[Arrivé le]],1)*24)</f>
        <v>19</v>
      </c>
      <c r="E136">
        <f>SUMPRODUCT((Tableau1[Arrivé le]&lt;=Tableau1[[#This Row],[Arrivé le]])*(Tableau1[Sortie le]&gt;=Tableau1[[#This Row],[Arrivé le]]))</f>
        <v>15</v>
      </c>
    </row>
    <row r="137" spans="1:5" x14ac:dyDescent="0.35">
      <c r="A137" s="1">
        <v>41002.798611111109</v>
      </c>
      <c r="B137" s="1">
        <v>41003.002083333333</v>
      </c>
      <c r="C137">
        <f>WEEKDAY(Tableau1[[#This Row],[Arrivé le]],2)</f>
        <v>2</v>
      </c>
      <c r="D137">
        <f>INT(MOD(Tableau1[[#This Row],[Arrivé le]],1)*24)</f>
        <v>19</v>
      </c>
      <c r="E137">
        <f>SUMPRODUCT((Tableau1[Arrivé le]&lt;=Tableau1[[#This Row],[Arrivé le]])*(Tableau1[Sortie le]&gt;=Tableau1[[#This Row],[Arrivé le]]))</f>
        <v>16</v>
      </c>
    </row>
    <row r="138" spans="1:5" x14ac:dyDescent="0.35">
      <c r="A138" s="1">
        <v>41002.802777777775</v>
      </c>
      <c r="B138" s="1">
        <v>41002.851388888892</v>
      </c>
      <c r="C138">
        <f>WEEKDAY(Tableau1[[#This Row],[Arrivé le]],2)</f>
        <v>2</v>
      </c>
      <c r="D138">
        <f>INT(MOD(Tableau1[[#This Row],[Arrivé le]],1)*24)</f>
        <v>19</v>
      </c>
      <c r="E138">
        <f>SUMPRODUCT((Tableau1[Arrivé le]&lt;=Tableau1[[#This Row],[Arrivé le]])*(Tableau1[Sortie le]&gt;=Tableau1[[#This Row],[Arrivé le]]))</f>
        <v>16</v>
      </c>
    </row>
    <row r="139" spans="1:5" x14ac:dyDescent="0.35">
      <c r="A139" s="1">
        <v>41002.808333333334</v>
      </c>
      <c r="B139" s="1">
        <v>41002.951388888891</v>
      </c>
      <c r="C139">
        <f>WEEKDAY(Tableau1[[#This Row],[Arrivé le]],2)</f>
        <v>2</v>
      </c>
      <c r="D139">
        <f>INT(MOD(Tableau1[[#This Row],[Arrivé le]],1)*24)</f>
        <v>19</v>
      </c>
      <c r="E139">
        <f>SUMPRODUCT((Tableau1[Arrivé le]&lt;=Tableau1[[#This Row],[Arrivé le]])*(Tableau1[Sortie le]&gt;=Tableau1[[#This Row],[Arrivé le]]))</f>
        <v>17</v>
      </c>
    </row>
    <row r="140" spans="1:5" x14ac:dyDescent="0.35">
      <c r="A140" s="1">
        <v>41002.8125</v>
      </c>
      <c r="B140" s="1">
        <v>41002.963888888888</v>
      </c>
      <c r="C140">
        <f>WEEKDAY(Tableau1[[#This Row],[Arrivé le]],2)</f>
        <v>2</v>
      </c>
      <c r="D140">
        <f>INT(MOD(Tableau1[[#This Row],[Arrivé le]],1)*24)</f>
        <v>19</v>
      </c>
      <c r="E140">
        <f>SUMPRODUCT((Tableau1[Arrivé le]&lt;=Tableau1[[#This Row],[Arrivé le]])*(Tableau1[Sortie le]&gt;=Tableau1[[#This Row],[Arrivé le]]))</f>
        <v>18</v>
      </c>
    </row>
    <row r="141" spans="1:5" x14ac:dyDescent="0.35">
      <c r="A141" s="1">
        <v>41002.816666666666</v>
      </c>
      <c r="B141" s="1">
        <v>41002.908333333333</v>
      </c>
      <c r="C141">
        <f>WEEKDAY(Tableau1[[#This Row],[Arrivé le]],2)</f>
        <v>2</v>
      </c>
      <c r="D141">
        <f>INT(MOD(Tableau1[[#This Row],[Arrivé le]],1)*24)</f>
        <v>19</v>
      </c>
      <c r="E141">
        <f>SUMPRODUCT((Tableau1[Arrivé le]&lt;=Tableau1[[#This Row],[Arrivé le]])*(Tableau1[Sortie le]&gt;=Tableau1[[#This Row],[Arrivé le]]))</f>
        <v>19</v>
      </c>
    </row>
    <row r="142" spans="1:5" x14ac:dyDescent="0.35">
      <c r="A142" s="1">
        <v>41002.818749999999</v>
      </c>
      <c r="B142" s="1">
        <v>41002.896527777775</v>
      </c>
      <c r="C142">
        <f>WEEKDAY(Tableau1[[#This Row],[Arrivé le]],2)</f>
        <v>2</v>
      </c>
      <c r="D142">
        <f>INT(MOD(Tableau1[[#This Row],[Arrivé le]],1)*24)</f>
        <v>19</v>
      </c>
      <c r="E142">
        <f>SUMPRODUCT((Tableau1[Arrivé le]&lt;=Tableau1[[#This Row],[Arrivé le]])*(Tableau1[Sortie le]&gt;=Tableau1[[#This Row],[Arrivé le]]))</f>
        <v>20</v>
      </c>
    </row>
    <row r="143" spans="1:5" x14ac:dyDescent="0.35">
      <c r="A143" s="1">
        <v>41002.822916666664</v>
      </c>
      <c r="B143" s="1">
        <v>41002.897222222222</v>
      </c>
      <c r="C143">
        <f>WEEKDAY(Tableau1[[#This Row],[Arrivé le]],2)</f>
        <v>2</v>
      </c>
      <c r="D143">
        <f>INT(MOD(Tableau1[[#This Row],[Arrivé le]],1)*24)</f>
        <v>19</v>
      </c>
      <c r="E143">
        <f>SUMPRODUCT((Tableau1[Arrivé le]&lt;=Tableau1[[#This Row],[Arrivé le]])*(Tableau1[Sortie le]&gt;=Tableau1[[#This Row],[Arrivé le]]))</f>
        <v>21</v>
      </c>
    </row>
    <row r="144" spans="1:5" x14ac:dyDescent="0.35">
      <c r="A144" s="1">
        <v>41002.825694444444</v>
      </c>
      <c r="B144" s="1">
        <v>41002.905555555553</v>
      </c>
      <c r="C144">
        <f>WEEKDAY(Tableau1[[#This Row],[Arrivé le]],2)</f>
        <v>2</v>
      </c>
      <c r="D144">
        <f>INT(MOD(Tableau1[[#This Row],[Arrivé le]],1)*24)</f>
        <v>19</v>
      </c>
      <c r="E144">
        <f>SUMPRODUCT((Tableau1[Arrivé le]&lt;=Tableau1[[#This Row],[Arrivé le]])*(Tableau1[Sortie le]&gt;=Tableau1[[#This Row],[Arrivé le]]))</f>
        <v>20</v>
      </c>
    </row>
    <row r="145" spans="1:5" x14ac:dyDescent="0.35">
      <c r="A145" s="1">
        <v>41002.831250000003</v>
      </c>
      <c r="B145" s="1">
        <v>41002.92083333333</v>
      </c>
      <c r="C145">
        <f>WEEKDAY(Tableau1[[#This Row],[Arrivé le]],2)</f>
        <v>2</v>
      </c>
      <c r="D145">
        <f>INT(MOD(Tableau1[[#This Row],[Arrivé le]],1)*24)</f>
        <v>19</v>
      </c>
      <c r="E145">
        <f>SUMPRODUCT((Tableau1[Arrivé le]&lt;=Tableau1[[#This Row],[Arrivé le]])*(Tableau1[Sortie le]&gt;=Tableau1[[#This Row],[Arrivé le]]))</f>
        <v>20</v>
      </c>
    </row>
    <row r="146" spans="1:5" x14ac:dyDescent="0.35">
      <c r="A146" s="1">
        <v>41002.834722222222</v>
      </c>
      <c r="B146" s="1">
        <v>41002.947916666664</v>
      </c>
      <c r="C146">
        <f>WEEKDAY(Tableau1[[#This Row],[Arrivé le]],2)</f>
        <v>2</v>
      </c>
      <c r="D146">
        <f>INT(MOD(Tableau1[[#This Row],[Arrivé le]],1)*24)</f>
        <v>20</v>
      </c>
      <c r="E146">
        <f>SUMPRODUCT((Tableau1[Arrivé le]&lt;=Tableau1[[#This Row],[Arrivé le]])*(Tableau1[Sortie le]&gt;=Tableau1[[#This Row],[Arrivé le]]))</f>
        <v>21</v>
      </c>
    </row>
    <row r="147" spans="1:5" x14ac:dyDescent="0.35">
      <c r="A147" s="1">
        <v>41002.840277777781</v>
      </c>
      <c r="B147" s="1">
        <v>41002.957638888889</v>
      </c>
      <c r="C147">
        <f>WEEKDAY(Tableau1[[#This Row],[Arrivé le]],2)</f>
        <v>2</v>
      </c>
      <c r="D147">
        <f>INT(MOD(Tableau1[[#This Row],[Arrivé le]],1)*24)</f>
        <v>20</v>
      </c>
      <c r="E147">
        <f>SUMPRODUCT((Tableau1[Arrivé le]&lt;=Tableau1[[#This Row],[Arrivé le]])*(Tableau1[Sortie le]&gt;=Tableau1[[#This Row],[Arrivé le]]))</f>
        <v>19</v>
      </c>
    </row>
    <row r="148" spans="1:5" x14ac:dyDescent="0.35">
      <c r="A148" s="1">
        <v>41002.852083333331</v>
      </c>
      <c r="B148" s="1">
        <v>41002.973611111112</v>
      </c>
      <c r="C148">
        <f>WEEKDAY(Tableau1[[#This Row],[Arrivé le]],2)</f>
        <v>2</v>
      </c>
      <c r="D148">
        <f>INT(MOD(Tableau1[[#This Row],[Arrivé le]],1)*24)</f>
        <v>20</v>
      </c>
      <c r="E148">
        <f>SUMPRODUCT((Tableau1[Arrivé le]&lt;=Tableau1[[#This Row],[Arrivé le]])*(Tableau1[Sortie le]&gt;=Tableau1[[#This Row],[Arrivé le]]))</f>
        <v>18</v>
      </c>
    </row>
    <row r="149" spans="1:5" x14ac:dyDescent="0.35">
      <c r="A149" s="1">
        <v>41002.876388888886</v>
      </c>
      <c r="B149" s="1">
        <v>41003.01666666667</v>
      </c>
      <c r="C149">
        <f>WEEKDAY(Tableau1[[#This Row],[Arrivé le]],2)</f>
        <v>2</v>
      </c>
      <c r="D149">
        <f>INT(MOD(Tableau1[[#This Row],[Arrivé le]],1)*24)</f>
        <v>21</v>
      </c>
      <c r="E149">
        <f>SUMPRODUCT((Tableau1[Arrivé le]&lt;=Tableau1[[#This Row],[Arrivé le]])*(Tableau1[Sortie le]&gt;=Tableau1[[#This Row],[Arrivé le]]))</f>
        <v>18</v>
      </c>
    </row>
    <row r="150" spans="1:5" x14ac:dyDescent="0.35">
      <c r="A150" s="1">
        <v>41002.882638888892</v>
      </c>
      <c r="B150" s="1">
        <v>41002.929166666669</v>
      </c>
      <c r="C150">
        <f>WEEKDAY(Tableau1[[#This Row],[Arrivé le]],2)</f>
        <v>2</v>
      </c>
      <c r="D150">
        <f>INT(MOD(Tableau1[[#This Row],[Arrivé le]],1)*24)</f>
        <v>21</v>
      </c>
      <c r="E150">
        <f>SUMPRODUCT((Tableau1[Arrivé le]&lt;=Tableau1[[#This Row],[Arrivé le]])*(Tableau1[Sortie le]&gt;=Tableau1[[#This Row],[Arrivé le]]))</f>
        <v>19</v>
      </c>
    </row>
    <row r="151" spans="1:5" x14ac:dyDescent="0.35">
      <c r="A151" s="1">
        <v>41002.897222222222</v>
      </c>
      <c r="B151" s="1">
        <v>41002.984027777777</v>
      </c>
      <c r="C151">
        <f>WEEKDAY(Tableau1[[#This Row],[Arrivé le]],2)</f>
        <v>2</v>
      </c>
      <c r="D151">
        <f>INT(MOD(Tableau1[[#This Row],[Arrivé le]],1)*24)</f>
        <v>21</v>
      </c>
      <c r="E151">
        <f>SUMPRODUCT((Tableau1[Arrivé le]&lt;=Tableau1[[#This Row],[Arrivé le]])*(Tableau1[Sortie le]&gt;=Tableau1[[#This Row],[Arrivé le]]))</f>
        <v>19</v>
      </c>
    </row>
    <row r="152" spans="1:5" x14ac:dyDescent="0.35">
      <c r="A152" s="1">
        <v>41002.929166666669</v>
      </c>
      <c r="B152" s="1">
        <v>41003.065972222219</v>
      </c>
      <c r="C152">
        <f>WEEKDAY(Tableau1[[#This Row],[Arrivé le]],2)</f>
        <v>2</v>
      </c>
      <c r="D152">
        <f>INT(MOD(Tableau1[[#This Row],[Arrivé le]],1)*24)</f>
        <v>22</v>
      </c>
      <c r="E152">
        <f>SUMPRODUCT((Tableau1[Arrivé le]&lt;=Tableau1[[#This Row],[Arrivé le]])*(Tableau1[Sortie le]&gt;=Tableau1[[#This Row],[Arrivé le]]))</f>
        <v>15</v>
      </c>
    </row>
    <row r="153" spans="1:5" x14ac:dyDescent="0.35">
      <c r="A153" s="1">
        <v>41002.944444444445</v>
      </c>
      <c r="B153" s="1">
        <v>41003.011111111111</v>
      </c>
      <c r="C153">
        <f>WEEKDAY(Tableau1[[#This Row],[Arrivé le]],2)</f>
        <v>2</v>
      </c>
      <c r="D153">
        <f>INT(MOD(Tableau1[[#This Row],[Arrivé le]],1)*24)</f>
        <v>22</v>
      </c>
      <c r="E153">
        <f>SUMPRODUCT((Tableau1[Arrivé le]&lt;=Tableau1[[#This Row],[Arrivé le]])*(Tableau1[Sortie le]&gt;=Tableau1[[#This Row],[Arrivé le]]))</f>
        <v>15</v>
      </c>
    </row>
    <row r="154" spans="1:5" x14ac:dyDescent="0.35">
      <c r="A154" s="1">
        <v>41002.974305555559</v>
      </c>
      <c r="B154" s="1">
        <v>41003.054861111108</v>
      </c>
      <c r="C154">
        <f>WEEKDAY(Tableau1[[#This Row],[Arrivé le]],2)</f>
        <v>2</v>
      </c>
      <c r="D154">
        <f>INT(MOD(Tableau1[[#This Row],[Arrivé le]],1)*24)</f>
        <v>23</v>
      </c>
      <c r="E154">
        <f>SUMPRODUCT((Tableau1[Arrivé le]&lt;=Tableau1[[#This Row],[Arrivé le]])*(Tableau1[Sortie le]&gt;=Tableau1[[#This Row],[Arrivé le]]))</f>
        <v>10</v>
      </c>
    </row>
    <row r="155" spans="1:5" x14ac:dyDescent="0.35">
      <c r="A155" s="1">
        <v>41002.991666666669</v>
      </c>
      <c r="B155" s="1">
        <v>41003.688194444447</v>
      </c>
      <c r="C155">
        <f>WEEKDAY(Tableau1[[#This Row],[Arrivé le]],2)</f>
        <v>2</v>
      </c>
      <c r="D155">
        <f>INT(MOD(Tableau1[[#This Row],[Arrivé le]],1)*24)</f>
        <v>23</v>
      </c>
      <c r="E155">
        <f>SUMPRODUCT((Tableau1[Arrivé le]&lt;=Tableau1[[#This Row],[Arrivé le]])*(Tableau1[Sortie le]&gt;=Tableau1[[#This Row],[Arrivé le]]))</f>
        <v>11</v>
      </c>
    </row>
    <row r="156" spans="1:5" x14ac:dyDescent="0.35">
      <c r="A156" s="1">
        <v>41002.991666666669</v>
      </c>
      <c r="B156" s="1">
        <v>41003.146527777775</v>
      </c>
      <c r="C156">
        <f>WEEKDAY(Tableau1[[#This Row],[Arrivé le]],2)</f>
        <v>2</v>
      </c>
      <c r="D156">
        <f>INT(MOD(Tableau1[[#This Row],[Arrivé le]],1)*24)</f>
        <v>23</v>
      </c>
      <c r="E156">
        <f>SUMPRODUCT((Tableau1[Arrivé le]&lt;=Tableau1[[#This Row],[Arrivé le]])*(Tableau1[Sortie le]&gt;=Tableau1[[#This Row],[Arrivé le]]))</f>
        <v>11</v>
      </c>
    </row>
    <row r="157" spans="1:5" x14ac:dyDescent="0.35">
      <c r="A157" s="1">
        <v>41003.00277777778</v>
      </c>
      <c r="B157" s="1">
        <v>41003.079861111109</v>
      </c>
      <c r="C157">
        <f>WEEKDAY(Tableau1[[#This Row],[Arrivé le]],2)</f>
        <v>3</v>
      </c>
      <c r="D157">
        <f>INT(MOD(Tableau1[[#This Row],[Arrivé le]],1)*24)</f>
        <v>0</v>
      </c>
      <c r="E157">
        <f>SUMPRODUCT((Tableau1[Arrivé le]&lt;=Tableau1[[#This Row],[Arrivé le]])*(Tableau1[Sortie le]&gt;=Tableau1[[#This Row],[Arrivé le]]))</f>
        <v>10</v>
      </c>
    </row>
    <row r="158" spans="1:5" x14ac:dyDescent="0.35">
      <c r="A158" s="1">
        <v>41003.006249999999</v>
      </c>
      <c r="B158" s="1">
        <v>41003.008333333331</v>
      </c>
      <c r="C158">
        <f>WEEKDAY(Tableau1[[#This Row],[Arrivé le]],2)</f>
        <v>3</v>
      </c>
      <c r="D158">
        <f>INT(MOD(Tableau1[[#This Row],[Arrivé le]],1)*24)</f>
        <v>0</v>
      </c>
      <c r="E158">
        <f>SUMPRODUCT((Tableau1[Arrivé le]&lt;=Tableau1[[#This Row],[Arrivé le]])*(Tableau1[Sortie le]&gt;=Tableau1[[#This Row],[Arrivé le]]))</f>
        <v>11</v>
      </c>
    </row>
    <row r="159" spans="1:5" x14ac:dyDescent="0.35">
      <c r="A159" s="1">
        <v>41003.010416666664</v>
      </c>
      <c r="B159" s="1">
        <v>41003.090277777781</v>
      </c>
      <c r="C159">
        <f>WEEKDAY(Tableau1[[#This Row],[Arrivé le]],2)</f>
        <v>3</v>
      </c>
      <c r="D159">
        <f>INT(MOD(Tableau1[[#This Row],[Arrivé le]],1)*24)</f>
        <v>0</v>
      </c>
      <c r="E159">
        <f>SUMPRODUCT((Tableau1[Arrivé le]&lt;=Tableau1[[#This Row],[Arrivé le]])*(Tableau1[Sortie le]&gt;=Tableau1[[#This Row],[Arrivé le]]))</f>
        <v>10</v>
      </c>
    </row>
    <row r="160" spans="1:5" x14ac:dyDescent="0.35">
      <c r="A160" s="1">
        <v>41003.048611111109</v>
      </c>
      <c r="B160" s="1">
        <v>41003.109722222223</v>
      </c>
      <c r="C160">
        <f>WEEKDAY(Tableau1[[#This Row],[Arrivé le]],2)</f>
        <v>3</v>
      </c>
      <c r="D160">
        <f>INT(MOD(Tableau1[[#This Row],[Arrivé le]],1)*24)</f>
        <v>1</v>
      </c>
      <c r="E160">
        <f>SUMPRODUCT((Tableau1[Arrivé le]&lt;=Tableau1[[#This Row],[Arrivé le]])*(Tableau1[Sortie le]&gt;=Tableau1[[#This Row],[Arrivé le]]))</f>
        <v>8</v>
      </c>
    </row>
    <row r="161" spans="1:5" x14ac:dyDescent="0.35">
      <c r="A161" s="1">
        <v>41003.068055555559</v>
      </c>
      <c r="B161" s="1">
        <v>41003.09375</v>
      </c>
      <c r="C161">
        <f>WEEKDAY(Tableau1[[#This Row],[Arrivé le]],2)</f>
        <v>3</v>
      </c>
      <c r="D161">
        <f>INT(MOD(Tableau1[[#This Row],[Arrivé le]],1)*24)</f>
        <v>1</v>
      </c>
      <c r="E161">
        <f>SUMPRODUCT((Tableau1[Arrivé le]&lt;=Tableau1[[#This Row],[Arrivé le]])*(Tableau1[Sortie le]&gt;=Tableau1[[#This Row],[Arrivé le]]))</f>
        <v>7</v>
      </c>
    </row>
    <row r="162" spans="1:5" x14ac:dyDescent="0.35">
      <c r="A162" s="1">
        <v>41003.09375</v>
      </c>
      <c r="B162" s="1">
        <v>41003.151388888888</v>
      </c>
      <c r="C162">
        <f>WEEKDAY(Tableau1[[#This Row],[Arrivé le]],2)</f>
        <v>3</v>
      </c>
      <c r="D162">
        <f>INT(MOD(Tableau1[[#This Row],[Arrivé le]],1)*24)</f>
        <v>2</v>
      </c>
      <c r="E162">
        <f>SUMPRODUCT((Tableau1[Arrivé le]&lt;=Tableau1[[#This Row],[Arrivé le]])*(Tableau1[Sortie le]&gt;=Tableau1[[#This Row],[Arrivé le]]))</f>
        <v>6</v>
      </c>
    </row>
    <row r="163" spans="1:5" x14ac:dyDescent="0.35">
      <c r="A163" s="1">
        <v>41003.126388888886</v>
      </c>
      <c r="B163" s="1">
        <v>41003.184027777781</v>
      </c>
      <c r="C163">
        <f>WEEKDAY(Tableau1[[#This Row],[Arrivé le]],2)</f>
        <v>3</v>
      </c>
      <c r="D163">
        <f>INT(MOD(Tableau1[[#This Row],[Arrivé le]],1)*24)</f>
        <v>3</v>
      </c>
      <c r="E163">
        <f>SUMPRODUCT((Tableau1[Arrivé le]&lt;=Tableau1[[#This Row],[Arrivé le]])*(Tableau1[Sortie le]&gt;=Tableau1[[#This Row],[Arrivé le]]))</f>
        <v>5</v>
      </c>
    </row>
    <row r="164" spans="1:5" x14ac:dyDescent="0.35">
      <c r="A164" s="1">
        <v>41003.168749999997</v>
      </c>
      <c r="B164" s="1">
        <v>41003.229166666664</v>
      </c>
      <c r="C164">
        <f>WEEKDAY(Tableau1[[#This Row],[Arrivé le]],2)</f>
        <v>3</v>
      </c>
      <c r="D164">
        <f>INT(MOD(Tableau1[[#This Row],[Arrivé le]],1)*24)</f>
        <v>4</v>
      </c>
      <c r="E164">
        <f>SUMPRODUCT((Tableau1[Arrivé le]&lt;=Tableau1[[#This Row],[Arrivé le]])*(Tableau1[Sortie le]&gt;=Tableau1[[#This Row],[Arrivé le]]))</f>
        <v>4</v>
      </c>
    </row>
    <row r="165" spans="1:5" x14ac:dyDescent="0.35">
      <c r="A165" s="1">
        <v>41003.184027777781</v>
      </c>
      <c r="B165" s="1">
        <v>41003.226388888892</v>
      </c>
      <c r="C165">
        <f>WEEKDAY(Tableau1[[#This Row],[Arrivé le]],2)</f>
        <v>3</v>
      </c>
      <c r="D165">
        <f>INT(MOD(Tableau1[[#This Row],[Arrivé le]],1)*24)</f>
        <v>4</v>
      </c>
      <c r="E165">
        <f>SUMPRODUCT((Tableau1[Arrivé le]&lt;=Tableau1[[#This Row],[Arrivé le]])*(Tableau1[Sortie le]&gt;=Tableau1[[#This Row],[Arrivé le]]))</f>
        <v>5</v>
      </c>
    </row>
    <row r="166" spans="1:5" x14ac:dyDescent="0.35">
      <c r="A166" s="1">
        <v>41003.229166666664</v>
      </c>
      <c r="B166" s="1">
        <v>41003.242361111108</v>
      </c>
      <c r="C166">
        <f>WEEKDAY(Tableau1[[#This Row],[Arrivé le]],2)</f>
        <v>3</v>
      </c>
      <c r="D166">
        <f>INT(MOD(Tableau1[[#This Row],[Arrivé le]],1)*24)</f>
        <v>5</v>
      </c>
      <c r="E166">
        <f>SUMPRODUCT((Tableau1[Arrivé le]&lt;=Tableau1[[#This Row],[Arrivé le]])*(Tableau1[Sortie le]&gt;=Tableau1[[#This Row],[Arrivé le]]))</f>
        <v>4</v>
      </c>
    </row>
    <row r="167" spans="1:5" x14ac:dyDescent="0.35">
      <c r="A167" s="1">
        <v>41003.270833333336</v>
      </c>
      <c r="B167" s="1">
        <v>41003.379166666666</v>
      </c>
      <c r="C167">
        <f>WEEKDAY(Tableau1[[#This Row],[Arrivé le]],2)</f>
        <v>3</v>
      </c>
      <c r="D167">
        <f>INT(MOD(Tableau1[[#This Row],[Arrivé le]],1)*24)</f>
        <v>6</v>
      </c>
      <c r="E167">
        <f>SUMPRODUCT((Tableau1[Arrivé le]&lt;=Tableau1[[#This Row],[Arrivé le]])*(Tableau1[Sortie le]&gt;=Tableau1[[#This Row],[Arrivé le]]))</f>
        <v>3</v>
      </c>
    </row>
    <row r="168" spans="1:5" x14ac:dyDescent="0.35">
      <c r="A168" s="1">
        <v>41003.28125</v>
      </c>
      <c r="B168" s="1">
        <v>41003.373611111114</v>
      </c>
      <c r="C168">
        <f>WEEKDAY(Tableau1[[#This Row],[Arrivé le]],2)</f>
        <v>3</v>
      </c>
      <c r="D168">
        <f>INT(MOD(Tableau1[[#This Row],[Arrivé le]],1)*24)</f>
        <v>6</v>
      </c>
      <c r="E168">
        <f>SUMPRODUCT((Tableau1[Arrivé le]&lt;=Tableau1[[#This Row],[Arrivé le]])*(Tableau1[Sortie le]&gt;=Tableau1[[#This Row],[Arrivé le]]))</f>
        <v>4</v>
      </c>
    </row>
    <row r="169" spans="1:5" x14ac:dyDescent="0.35">
      <c r="A169" s="1">
        <v>41003.339583333334</v>
      </c>
      <c r="B169" s="1">
        <v>41003.415972222225</v>
      </c>
      <c r="C169">
        <f>WEEKDAY(Tableau1[[#This Row],[Arrivé le]],2)</f>
        <v>3</v>
      </c>
      <c r="D169">
        <f>INT(MOD(Tableau1[[#This Row],[Arrivé le]],1)*24)</f>
        <v>8</v>
      </c>
      <c r="E169">
        <f>SUMPRODUCT((Tableau1[Arrivé le]&lt;=Tableau1[[#This Row],[Arrivé le]])*(Tableau1[Sortie le]&gt;=Tableau1[[#This Row],[Arrivé le]]))</f>
        <v>5</v>
      </c>
    </row>
    <row r="170" spans="1:5" x14ac:dyDescent="0.35">
      <c r="A170" s="1">
        <v>41003.364583333336</v>
      </c>
      <c r="B170" s="1">
        <v>41003.551388888889</v>
      </c>
      <c r="C170">
        <f>WEEKDAY(Tableau1[[#This Row],[Arrivé le]],2)</f>
        <v>3</v>
      </c>
      <c r="D170">
        <f>INT(MOD(Tableau1[[#This Row],[Arrivé le]],1)*24)</f>
        <v>8</v>
      </c>
      <c r="E170">
        <f>SUMPRODUCT((Tableau1[Arrivé le]&lt;=Tableau1[[#This Row],[Arrivé le]])*(Tableau1[Sortie le]&gt;=Tableau1[[#This Row],[Arrivé le]]))</f>
        <v>6</v>
      </c>
    </row>
    <row r="171" spans="1:5" x14ac:dyDescent="0.35">
      <c r="A171" s="1">
        <v>41003.37777777778</v>
      </c>
      <c r="B171" s="1">
        <v>41003.414583333331</v>
      </c>
      <c r="C171">
        <f>WEEKDAY(Tableau1[[#This Row],[Arrivé le]],2)</f>
        <v>3</v>
      </c>
      <c r="D171">
        <f>INT(MOD(Tableau1[[#This Row],[Arrivé le]],1)*24)</f>
        <v>9</v>
      </c>
      <c r="E171">
        <f>SUMPRODUCT((Tableau1[Arrivé le]&lt;=Tableau1[[#This Row],[Arrivé le]])*(Tableau1[Sortie le]&gt;=Tableau1[[#This Row],[Arrivé le]]))</f>
        <v>6</v>
      </c>
    </row>
    <row r="172" spans="1:5" x14ac:dyDescent="0.35">
      <c r="A172" s="1">
        <v>41003.385416666664</v>
      </c>
      <c r="B172" s="1">
        <v>41003.415972222225</v>
      </c>
      <c r="C172">
        <f>WEEKDAY(Tableau1[[#This Row],[Arrivé le]],2)</f>
        <v>3</v>
      </c>
      <c r="D172">
        <f>INT(MOD(Tableau1[[#This Row],[Arrivé le]],1)*24)</f>
        <v>9</v>
      </c>
      <c r="E172">
        <f>SUMPRODUCT((Tableau1[Arrivé le]&lt;=Tableau1[[#This Row],[Arrivé le]])*(Tableau1[Sortie le]&gt;=Tableau1[[#This Row],[Arrivé le]]))</f>
        <v>6</v>
      </c>
    </row>
    <row r="173" spans="1:5" x14ac:dyDescent="0.35">
      <c r="A173" s="1">
        <v>41003.392361111109</v>
      </c>
      <c r="B173" s="1">
        <v>41003.477777777778</v>
      </c>
      <c r="C173">
        <f>WEEKDAY(Tableau1[[#This Row],[Arrivé le]],2)</f>
        <v>3</v>
      </c>
      <c r="D173">
        <f>INT(MOD(Tableau1[[#This Row],[Arrivé le]],1)*24)</f>
        <v>9</v>
      </c>
      <c r="E173">
        <f>SUMPRODUCT((Tableau1[Arrivé le]&lt;=Tableau1[[#This Row],[Arrivé le]])*(Tableau1[Sortie le]&gt;=Tableau1[[#This Row],[Arrivé le]]))</f>
        <v>7</v>
      </c>
    </row>
    <row r="174" spans="1:5" x14ac:dyDescent="0.35">
      <c r="A174" s="1">
        <v>41003.40347222222</v>
      </c>
      <c r="B174" s="1">
        <v>41003.536111111112</v>
      </c>
      <c r="C174">
        <f>WEEKDAY(Tableau1[[#This Row],[Arrivé le]],2)</f>
        <v>3</v>
      </c>
      <c r="D174">
        <f>INT(MOD(Tableau1[[#This Row],[Arrivé le]],1)*24)</f>
        <v>9</v>
      </c>
      <c r="E174">
        <f>SUMPRODUCT((Tableau1[Arrivé le]&lt;=Tableau1[[#This Row],[Arrivé le]])*(Tableau1[Sortie le]&gt;=Tableau1[[#This Row],[Arrivé le]]))</f>
        <v>8</v>
      </c>
    </row>
    <row r="175" spans="1:5" x14ac:dyDescent="0.35">
      <c r="A175" s="1">
        <v>41003.407638888886</v>
      </c>
      <c r="B175" s="1">
        <v>41003.688194444447</v>
      </c>
      <c r="C175">
        <f>WEEKDAY(Tableau1[[#This Row],[Arrivé le]],2)</f>
        <v>3</v>
      </c>
      <c r="D175">
        <f>INT(MOD(Tableau1[[#This Row],[Arrivé le]],1)*24)</f>
        <v>9</v>
      </c>
      <c r="E175">
        <f>SUMPRODUCT((Tableau1[Arrivé le]&lt;=Tableau1[[#This Row],[Arrivé le]])*(Tableau1[Sortie le]&gt;=Tableau1[[#This Row],[Arrivé le]]))</f>
        <v>9</v>
      </c>
    </row>
    <row r="176" spans="1:5" x14ac:dyDescent="0.35">
      <c r="A176" s="1">
        <v>41003.413194444445</v>
      </c>
      <c r="B176" s="1">
        <v>41003.688194444447</v>
      </c>
      <c r="C176">
        <f>WEEKDAY(Tableau1[[#This Row],[Arrivé le]],2)</f>
        <v>3</v>
      </c>
      <c r="D176">
        <f>INT(MOD(Tableau1[[#This Row],[Arrivé le]],1)*24)</f>
        <v>9</v>
      </c>
      <c r="E176">
        <f>SUMPRODUCT((Tableau1[Arrivé le]&lt;=Tableau1[[#This Row],[Arrivé le]])*(Tableau1[Sortie le]&gt;=Tableau1[[#This Row],[Arrivé le]]))</f>
        <v>10</v>
      </c>
    </row>
    <row r="177" spans="1:5" x14ac:dyDescent="0.35">
      <c r="A177" s="1">
        <v>41003.44027777778</v>
      </c>
      <c r="B177" s="1">
        <v>41003.62222222222</v>
      </c>
      <c r="C177">
        <f>WEEKDAY(Tableau1[[#This Row],[Arrivé le]],2)</f>
        <v>3</v>
      </c>
      <c r="D177">
        <f>INT(MOD(Tableau1[[#This Row],[Arrivé le]],1)*24)</f>
        <v>10</v>
      </c>
      <c r="E177">
        <f>SUMPRODUCT((Tableau1[Arrivé le]&lt;=Tableau1[[#This Row],[Arrivé le]])*(Tableau1[Sortie le]&gt;=Tableau1[[#This Row],[Arrivé le]]))</f>
        <v>8</v>
      </c>
    </row>
    <row r="178" spans="1:5" x14ac:dyDescent="0.35">
      <c r="A178" s="1">
        <v>41003.445833333331</v>
      </c>
      <c r="B178" s="1">
        <v>41003.5</v>
      </c>
      <c r="C178">
        <f>WEEKDAY(Tableau1[[#This Row],[Arrivé le]],2)</f>
        <v>3</v>
      </c>
      <c r="D178">
        <f>INT(MOD(Tableau1[[#This Row],[Arrivé le]],1)*24)</f>
        <v>10</v>
      </c>
      <c r="E178">
        <f>SUMPRODUCT((Tableau1[Arrivé le]&lt;=Tableau1[[#This Row],[Arrivé le]])*(Tableau1[Sortie le]&gt;=Tableau1[[#This Row],[Arrivé le]]))</f>
        <v>9</v>
      </c>
    </row>
    <row r="179" spans="1:5" x14ac:dyDescent="0.35">
      <c r="A179" s="1">
        <v>41003.453472222223</v>
      </c>
      <c r="B179" s="1">
        <v>41003.640972222223</v>
      </c>
      <c r="C179">
        <f>WEEKDAY(Tableau1[[#This Row],[Arrivé le]],2)</f>
        <v>3</v>
      </c>
      <c r="D179">
        <f>INT(MOD(Tableau1[[#This Row],[Arrivé le]],1)*24)</f>
        <v>10</v>
      </c>
      <c r="E179">
        <f>SUMPRODUCT((Tableau1[Arrivé le]&lt;=Tableau1[[#This Row],[Arrivé le]])*(Tableau1[Sortie le]&gt;=Tableau1[[#This Row],[Arrivé le]]))</f>
        <v>10</v>
      </c>
    </row>
    <row r="180" spans="1:5" x14ac:dyDescent="0.35">
      <c r="A180" s="1">
        <v>41003.459722222222</v>
      </c>
      <c r="B180" s="1">
        <v>41003.667361111111</v>
      </c>
      <c r="C180">
        <f>WEEKDAY(Tableau1[[#This Row],[Arrivé le]],2)</f>
        <v>3</v>
      </c>
      <c r="D180">
        <f>INT(MOD(Tableau1[[#This Row],[Arrivé le]],1)*24)</f>
        <v>11</v>
      </c>
      <c r="E180">
        <f>SUMPRODUCT((Tableau1[Arrivé le]&lt;=Tableau1[[#This Row],[Arrivé le]])*(Tableau1[Sortie le]&gt;=Tableau1[[#This Row],[Arrivé le]]))</f>
        <v>11</v>
      </c>
    </row>
    <row r="181" spans="1:5" x14ac:dyDescent="0.35">
      <c r="A181" s="1">
        <v>41003.466666666667</v>
      </c>
      <c r="B181" s="1">
        <v>41003.557638888888</v>
      </c>
      <c r="C181">
        <f>WEEKDAY(Tableau1[[#This Row],[Arrivé le]],2)</f>
        <v>3</v>
      </c>
      <c r="D181">
        <f>INT(MOD(Tableau1[[#This Row],[Arrivé le]],1)*24)</f>
        <v>11</v>
      </c>
      <c r="E181">
        <f>SUMPRODUCT((Tableau1[Arrivé le]&lt;=Tableau1[[#This Row],[Arrivé le]])*(Tableau1[Sortie le]&gt;=Tableau1[[#This Row],[Arrivé le]]))</f>
        <v>12</v>
      </c>
    </row>
    <row r="182" spans="1:5" x14ac:dyDescent="0.35">
      <c r="A182" s="1">
        <v>41003.474305555559</v>
      </c>
      <c r="B182" s="1">
        <v>41003.704861111109</v>
      </c>
      <c r="C182">
        <f>WEEKDAY(Tableau1[[#This Row],[Arrivé le]],2)</f>
        <v>3</v>
      </c>
      <c r="D182">
        <f>INT(MOD(Tableau1[[#This Row],[Arrivé le]],1)*24)</f>
        <v>11</v>
      </c>
      <c r="E182">
        <f>SUMPRODUCT((Tableau1[Arrivé le]&lt;=Tableau1[[#This Row],[Arrivé le]])*(Tableau1[Sortie le]&gt;=Tableau1[[#This Row],[Arrivé le]]))</f>
        <v>12</v>
      </c>
    </row>
    <row r="183" spans="1:5" x14ac:dyDescent="0.35">
      <c r="A183" s="1">
        <v>41003.479861111111</v>
      </c>
      <c r="B183" s="1">
        <v>41003.546527777777</v>
      </c>
      <c r="C183">
        <f>WEEKDAY(Tableau1[[#This Row],[Arrivé le]],2)</f>
        <v>3</v>
      </c>
      <c r="D183">
        <f>INT(MOD(Tableau1[[#This Row],[Arrivé le]],1)*24)</f>
        <v>11</v>
      </c>
      <c r="E183">
        <f>SUMPRODUCT((Tableau1[Arrivé le]&lt;=Tableau1[[#This Row],[Arrivé le]])*(Tableau1[Sortie le]&gt;=Tableau1[[#This Row],[Arrivé le]]))</f>
        <v>12</v>
      </c>
    </row>
    <row r="184" spans="1:5" x14ac:dyDescent="0.35">
      <c r="A184" s="1">
        <v>41003.503472222219</v>
      </c>
      <c r="B184" s="1">
        <v>41003.555555555555</v>
      </c>
      <c r="C184">
        <f>WEEKDAY(Tableau1[[#This Row],[Arrivé le]],2)</f>
        <v>3</v>
      </c>
      <c r="D184">
        <f>INT(MOD(Tableau1[[#This Row],[Arrivé le]],1)*24)</f>
        <v>12</v>
      </c>
      <c r="E184">
        <f>SUMPRODUCT((Tableau1[Arrivé le]&lt;=Tableau1[[#This Row],[Arrivé le]])*(Tableau1[Sortie le]&gt;=Tableau1[[#This Row],[Arrivé le]]))</f>
        <v>12</v>
      </c>
    </row>
    <row r="185" spans="1:5" x14ac:dyDescent="0.35">
      <c r="A185" s="1">
        <v>41003.511805555558</v>
      </c>
      <c r="B185" s="1">
        <v>41003.620138888888</v>
      </c>
      <c r="C185">
        <f>WEEKDAY(Tableau1[[#This Row],[Arrivé le]],2)</f>
        <v>3</v>
      </c>
      <c r="D185">
        <f>INT(MOD(Tableau1[[#This Row],[Arrivé le]],1)*24)</f>
        <v>12</v>
      </c>
      <c r="E185">
        <f>SUMPRODUCT((Tableau1[Arrivé le]&lt;=Tableau1[[#This Row],[Arrivé le]])*(Tableau1[Sortie le]&gt;=Tableau1[[#This Row],[Arrivé le]]))</f>
        <v>13</v>
      </c>
    </row>
    <row r="186" spans="1:5" x14ac:dyDescent="0.35">
      <c r="A186" s="1">
        <v>41003.519444444442</v>
      </c>
      <c r="B186" s="1">
        <v>41003.661805555559</v>
      </c>
      <c r="C186">
        <f>WEEKDAY(Tableau1[[#This Row],[Arrivé le]],2)</f>
        <v>3</v>
      </c>
      <c r="D186">
        <f>INT(MOD(Tableau1[[#This Row],[Arrivé le]],1)*24)</f>
        <v>12</v>
      </c>
      <c r="E186">
        <f>SUMPRODUCT((Tableau1[Arrivé le]&lt;=Tableau1[[#This Row],[Arrivé le]])*(Tableau1[Sortie le]&gt;=Tableau1[[#This Row],[Arrivé le]]))</f>
        <v>14</v>
      </c>
    </row>
    <row r="187" spans="1:5" x14ac:dyDescent="0.35">
      <c r="A187" s="1">
        <v>41003.525000000001</v>
      </c>
      <c r="B187" s="1">
        <v>41003.669444444444</v>
      </c>
      <c r="C187">
        <f>WEEKDAY(Tableau1[[#This Row],[Arrivé le]],2)</f>
        <v>3</v>
      </c>
      <c r="D187">
        <f>INT(MOD(Tableau1[[#This Row],[Arrivé le]],1)*24)</f>
        <v>12</v>
      </c>
      <c r="E187">
        <f>SUMPRODUCT((Tableau1[Arrivé le]&lt;=Tableau1[[#This Row],[Arrivé le]])*(Tableau1[Sortie le]&gt;=Tableau1[[#This Row],[Arrivé le]]))</f>
        <v>15</v>
      </c>
    </row>
    <row r="188" spans="1:5" x14ac:dyDescent="0.35">
      <c r="A188" s="1">
        <v>41003.536805555559</v>
      </c>
      <c r="B188" s="1">
        <v>41003.618750000001</v>
      </c>
      <c r="C188">
        <f>WEEKDAY(Tableau1[[#This Row],[Arrivé le]],2)</f>
        <v>3</v>
      </c>
      <c r="D188">
        <f>INT(MOD(Tableau1[[#This Row],[Arrivé le]],1)*24)</f>
        <v>12</v>
      </c>
      <c r="E188">
        <f>SUMPRODUCT((Tableau1[Arrivé le]&lt;=Tableau1[[#This Row],[Arrivé le]])*(Tableau1[Sortie le]&gt;=Tableau1[[#This Row],[Arrivé le]]))</f>
        <v>15</v>
      </c>
    </row>
    <row r="189" spans="1:5" x14ac:dyDescent="0.35">
      <c r="A189" s="1">
        <v>41003.54791666667</v>
      </c>
      <c r="B189" s="1">
        <v>41003.603472222225</v>
      </c>
      <c r="C189">
        <f>WEEKDAY(Tableau1[[#This Row],[Arrivé le]],2)</f>
        <v>3</v>
      </c>
      <c r="D189">
        <f>INT(MOD(Tableau1[[#This Row],[Arrivé le]],1)*24)</f>
        <v>13</v>
      </c>
      <c r="E189">
        <f>SUMPRODUCT((Tableau1[Arrivé le]&lt;=Tableau1[[#This Row],[Arrivé le]])*(Tableau1[Sortie le]&gt;=Tableau1[[#This Row],[Arrivé le]]))</f>
        <v>15</v>
      </c>
    </row>
    <row r="190" spans="1:5" x14ac:dyDescent="0.35">
      <c r="A190" s="1">
        <v>41003.558333333334</v>
      </c>
      <c r="B190" s="1">
        <v>41003.615277777775</v>
      </c>
      <c r="C190">
        <f>WEEKDAY(Tableau1[[#This Row],[Arrivé le]],2)</f>
        <v>3</v>
      </c>
      <c r="D190">
        <f>INT(MOD(Tableau1[[#This Row],[Arrivé le]],1)*24)</f>
        <v>13</v>
      </c>
      <c r="E190">
        <f>SUMPRODUCT((Tableau1[Arrivé le]&lt;=Tableau1[[#This Row],[Arrivé le]])*(Tableau1[Sortie le]&gt;=Tableau1[[#This Row],[Arrivé le]]))</f>
        <v>13</v>
      </c>
    </row>
    <row r="191" spans="1:5" x14ac:dyDescent="0.35">
      <c r="A191" s="1">
        <v>41003.588888888888</v>
      </c>
      <c r="B191" s="1">
        <v>41003.681944444441</v>
      </c>
      <c r="C191">
        <f>WEEKDAY(Tableau1[[#This Row],[Arrivé le]],2)</f>
        <v>3</v>
      </c>
      <c r="D191">
        <f>INT(MOD(Tableau1[[#This Row],[Arrivé le]],1)*24)</f>
        <v>14</v>
      </c>
      <c r="E191">
        <f>SUMPRODUCT((Tableau1[Arrivé le]&lt;=Tableau1[[#This Row],[Arrivé le]])*(Tableau1[Sortie le]&gt;=Tableau1[[#This Row],[Arrivé le]]))</f>
        <v>14</v>
      </c>
    </row>
    <row r="192" spans="1:5" x14ac:dyDescent="0.35">
      <c r="A192" s="1">
        <v>41003.595833333333</v>
      </c>
      <c r="B192" s="1">
        <v>41003.645833333336</v>
      </c>
      <c r="C192">
        <f>WEEKDAY(Tableau1[[#This Row],[Arrivé le]],2)</f>
        <v>3</v>
      </c>
      <c r="D192">
        <f>INT(MOD(Tableau1[[#This Row],[Arrivé le]],1)*24)</f>
        <v>14</v>
      </c>
      <c r="E192">
        <f>SUMPRODUCT((Tableau1[Arrivé le]&lt;=Tableau1[[#This Row],[Arrivé le]])*(Tableau1[Sortie le]&gt;=Tableau1[[#This Row],[Arrivé le]]))</f>
        <v>15</v>
      </c>
    </row>
    <row r="193" spans="1:5" x14ac:dyDescent="0.35">
      <c r="A193" s="1">
        <v>41003.599999999999</v>
      </c>
      <c r="B193" s="1">
        <v>41003.671527777777</v>
      </c>
      <c r="C193">
        <f>WEEKDAY(Tableau1[[#This Row],[Arrivé le]],2)</f>
        <v>3</v>
      </c>
      <c r="D193">
        <f>INT(MOD(Tableau1[[#This Row],[Arrivé le]],1)*24)</f>
        <v>14</v>
      </c>
      <c r="E193">
        <f>SUMPRODUCT((Tableau1[Arrivé le]&lt;=Tableau1[[#This Row],[Arrivé le]])*(Tableau1[Sortie le]&gt;=Tableau1[[#This Row],[Arrivé le]]))</f>
        <v>16</v>
      </c>
    </row>
    <row r="194" spans="1:5" x14ac:dyDescent="0.35">
      <c r="A194" s="1">
        <v>41003.633333333331</v>
      </c>
      <c r="B194" s="1">
        <v>41003.770138888889</v>
      </c>
      <c r="C194">
        <f>WEEKDAY(Tableau1[[#This Row],[Arrivé le]],2)</f>
        <v>3</v>
      </c>
      <c r="D194">
        <f>INT(MOD(Tableau1[[#This Row],[Arrivé le]],1)*24)</f>
        <v>15</v>
      </c>
      <c r="E194">
        <f>SUMPRODUCT((Tableau1[Arrivé le]&lt;=Tableau1[[#This Row],[Arrivé le]])*(Tableau1[Sortie le]&gt;=Tableau1[[#This Row],[Arrivé le]]))</f>
        <v>12</v>
      </c>
    </row>
    <row r="195" spans="1:5" x14ac:dyDescent="0.35">
      <c r="A195" s="1">
        <v>41003.63958333333</v>
      </c>
      <c r="B195" s="1">
        <v>41003.693749999999</v>
      </c>
      <c r="C195">
        <f>WEEKDAY(Tableau1[[#This Row],[Arrivé le]],2)</f>
        <v>3</v>
      </c>
      <c r="D195">
        <f>INT(MOD(Tableau1[[#This Row],[Arrivé le]],1)*24)</f>
        <v>15</v>
      </c>
      <c r="E195">
        <f>SUMPRODUCT((Tableau1[Arrivé le]&lt;=Tableau1[[#This Row],[Arrivé le]])*(Tableau1[Sortie le]&gt;=Tableau1[[#This Row],[Arrivé le]]))</f>
        <v>13</v>
      </c>
    </row>
    <row r="196" spans="1:5" x14ac:dyDescent="0.35">
      <c r="A196" s="1">
        <v>41003.657638888886</v>
      </c>
      <c r="B196" s="1">
        <v>41003.760416666664</v>
      </c>
      <c r="C196">
        <f>WEEKDAY(Tableau1[[#This Row],[Arrivé le]],2)</f>
        <v>3</v>
      </c>
      <c r="D196">
        <f>INT(MOD(Tableau1[[#This Row],[Arrivé le]],1)*24)</f>
        <v>15</v>
      </c>
      <c r="E196">
        <f>SUMPRODUCT((Tableau1[Arrivé le]&lt;=Tableau1[[#This Row],[Arrivé le]])*(Tableau1[Sortie le]&gt;=Tableau1[[#This Row],[Arrivé le]]))</f>
        <v>12</v>
      </c>
    </row>
    <row r="197" spans="1:5" x14ac:dyDescent="0.35">
      <c r="A197" s="1">
        <v>41003.664583333331</v>
      </c>
      <c r="B197" s="1">
        <v>41003.723611111112</v>
      </c>
      <c r="C197">
        <f>WEEKDAY(Tableau1[[#This Row],[Arrivé le]],2)</f>
        <v>3</v>
      </c>
      <c r="D197">
        <f>INT(MOD(Tableau1[[#This Row],[Arrivé le]],1)*24)</f>
        <v>15</v>
      </c>
      <c r="E197">
        <f>SUMPRODUCT((Tableau1[Arrivé le]&lt;=Tableau1[[#This Row],[Arrivé le]])*(Tableau1[Sortie le]&gt;=Tableau1[[#This Row],[Arrivé le]]))</f>
        <v>12</v>
      </c>
    </row>
    <row r="198" spans="1:5" x14ac:dyDescent="0.35">
      <c r="A198" s="1">
        <v>41003.670138888891</v>
      </c>
      <c r="B198" s="1">
        <v>41003.78125</v>
      </c>
      <c r="C198">
        <f>WEEKDAY(Tableau1[[#This Row],[Arrivé le]],2)</f>
        <v>3</v>
      </c>
      <c r="D198">
        <f>INT(MOD(Tableau1[[#This Row],[Arrivé le]],1)*24)</f>
        <v>16</v>
      </c>
      <c r="E198">
        <f>SUMPRODUCT((Tableau1[Arrivé le]&lt;=Tableau1[[#This Row],[Arrivé le]])*(Tableau1[Sortie le]&gt;=Tableau1[[#This Row],[Arrivé le]]))</f>
        <v>11</v>
      </c>
    </row>
    <row r="199" spans="1:5" x14ac:dyDescent="0.35">
      <c r="A199" s="1">
        <v>41003.677083333336</v>
      </c>
      <c r="B199" s="1">
        <v>41003.800694444442</v>
      </c>
      <c r="C199">
        <f>WEEKDAY(Tableau1[[#This Row],[Arrivé le]],2)</f>
        <v>3</v>
      </c>
      <c r="D199">
        <f>INT(MOD(Tableau1[[#This Row],[Arrivé le]],1)*24)</f>
        <v>16</v>
      </c>
      <c r="E199">
        <f>SUMPRODUCT((Tableau1[Arrivé le]&lt;=Tableau1[[#This Row],[Arrivé le]])*(Tableau1[Sortie le]&gt;=Tableau1[[#This Row],[Arrivé le]]))</f>
        <v>11</v>
      </c>
    </row>
    <row r="200" spans="1:5" x14ac:dyDescent="0.35">
      <c r="A200" s="1">
        <v>41003.68472222222</v>
      </c>
      <c r="B200" s="1">
        <v>41003.79791666667</v>
      </c>
      <c r="C200">
        <f>WEEKDAY(Tableau1[[#This Row],[Arrivé le]],2)</f>
        <v>3</v>
      </c>
      <c r="D200">
        <f>INT(MOD(Tableau1[[#This Row],[Arrivé le]],1)*24)</f>
        <v>16</v>
      </c>
      <c r="E200">
        <f>SUMPRODUCT((Tableau1[Arrivé le]&lt;=Tableau1[[#This Row],[Arrivé le]])*(Tableau1[Sortie le]&gt;=Tableau1[[#This Row],[Arrivé le]]))</f>
        <v>11</v>
      </c>
    </row>
    <row r="201" spans="1:5" x14ac:dyDescent="0.35">
      <c r="A201" s="1">
        <v>41003.690972222219</v>
      </c>
      <c r="B201" s="1">
        <v>41003.759027777778</v>
      </c>
      <c r="C201">
        <f>WEEKDAY(Tableau1[[#This Row],[Arrivé le]],2)</f>
        <v>3</v>
      </c>
      <c r="D201">
        <f>INT(MOD(Tableau1[[#This Row],[Arrivé le]],1)*24)</f>
        <v>16</v>
      </c>
      <c r="E201">
        <f>SUMPRODUCT((Tableau1[Arrivé le]&lt;=Tableau1[[#This Row],[Arrivé le]])*(Tableau1[Sortie le]&gt;=Tableau1[[#This Row],[Arrivé le]]))</f>
        <v>9</v>
      </c>
    </row>
    <row r="202" spans="1:5" x14ac:dyDescent="0.35">
      <c r="A202" s="1">
        <v>41003.694444444445</v>
      </c>
      <c r="B202" s="1">
        <v>41003.758333333331</v>
      </c>
      <c r="C202">
        <f>WEEKDAY(Tableau1[[#This Row],[Arrivé le]],2)</f>
        <v>3</v>
      </c>
      <c r="D202">
        <f>INT(MOD(Tableau1[[#This Row],[Arrivé le]],1)*24)</f>
        <v>16</v>
      </c>
      <c r="E202">
        <f>SUMPRODUCT((Tableau1[Arrivé le]&lt;=Tableau1[[#This Row],[Arrivé le]])*(Tableau1[Sortie le]&gt;=Tableau1[[#This Row],[Arrivé le]]))</f>
        <v>9</v>
      </c>
    </row>
    <row r="203" spans="1:5" x14ac:dyDescent="0.35">
      <c r="A203" s="1">
        <v>41003.701388888891</v>
      </c>
      <c r="B203" s="1">
        <v>41003.754166666666</v>
      </c>
      <c r="C203">
        <f>WEEKDAY(Tableau1[[#This Row],[Arrivé le]],2)</f>
        <v>3</v>
      </c>
      <c r="D203">
        <f>INT(MOD(Tableau1[[#This Row],[Arrivé le]],1)*24)</f>
        <v>16</v>
      </c>
      <c r="E203">
        <f>SUMPRODUCT((Tableau1[Arrivé le]&lt;=Tableau1[[#This Row],[Arrivé le]])*(Tableau1[Sortie le]&gt;=Tableau1[[#This Row],[Arrivé le]]))</f>
        <v>10</v>
      </c>
    </row>
    <row r="204" spans="1:5" x14ac:dyDescent="0.35">
      <c r="A204" s="1">
        <v>41003.713888888888</v>
      </c>
      <c r="B204" s="1">
        <v>41003.788888888892</v>
      </c>
      <c r="C204">
        <f>WEEKDAY(Tableau1[[#This Row],[Arrivé le]],2)</f>
        <v>3</v>
      </c>
      <c r="D204">
        <f>INT(MOD(Tableau1[[#This Row],[Arrivé le]],1)*24)</f>
        <v>17</v>
      </c>
      <c r="E204">
        <f>SUMPRODUCT((Tableau1[Arrivé le]&lt;=Tableau1[[#This Row],[Arrivé le]])*(Tableau1[Sortie le]&gt;=Tableau1[[#This Row],[Arrivé le]]))</f>
        <v>10</v>
      </c>
    </row>
    <row r="205" spans="1:5" x14ac:dyDescent="0.35">
      <c r="A205" s="1">
        <v>41003.71875</v>
      </c>
      <c r="B205" s="1">
        <v>41003.827777777777</v>
      </c>
      <c r="C205">
        <f>WEEKDAY(Tableau1[[#This Row],[Arrivé le]],2)</f>
        <v>3</v>
      </c>
      <c r="D205">
        <f>INT(MOD(Tableau1[[#This Row],[Arrivé le]],1)*24)</f>
        <v>17</v>
      </c>
      <c r="E205">
        <f>SUMPRODUCT((Tableau1[Arrivé le]&lt;=Tableau1[[#This Row],[Arrivé le]])*(Tableau1[Sortie le]&gt;=Tableau1[[#This Row],[Arrivé le]]))</f>
        <v>11</v>
      </c>
    </row>
    <row r="206" spans="1:5" x14ac:dyDescent="0.35">
      <c r="A206" s="1">
        <v>41003.739583333336</v>
      </c>
      <c r="B206" s="1">
        <v>41003.802777777775</v>
      </c>
      <c r="C206">
        <f>WEEKDAY(Tableau1[[#This Row],[Arrivé le]],2)</f>
        <v>3</v>
      </c>
      <c r="D206">
        <f>INT(MOD(Tableau1[[#This Row],[Arrivé le]],1)*24)</f>
        <v>17</v>
      </c>
      <c r="E206">
        <f>SUMPRODUCT((Tableau1[Arrivé le]&lt;=Tableau1[[#This Row],[Arrivé le]])*(Tableau1[Sortie le]&gt;=Tableau1[[#This Row],[Arrivé le]]))</f>
        <v>11</v>
      </c>
    </row>
    <row r="207" spans="1:5" x14ac:dyDescent="0.35">
      <c r="A207" s="1">
        <v>41003.746527777781</v>
      </c>
      <c r="B207" s="1">
        <v>41003.801388888889</v>
      </c>
      <c r="C207">
        <f>WEEKDAY(Tableau1[[#This Row],[Arrivé le]],2)</f>
        <v>3</v>
      </c>
      <c r="D207">
        <f>INT(MOD(Tableau1[[#This Row],[Arrivé le]],1)*24)</f>
        <v>17</v>
      </c>
      <c r="E207">
        <f>SUMPRODUCT((Tableau1[Arrivé le]&lt;=Tableau1[[#This Row],[Arrivé le]])*(Tableau1[Sortie le]&gt;=Tableau1[[#This Row],[Arrivé le]]))</f>
        <v>12</v>
      </c>
    </row>
    <row r="208" spans="1:5" x14ac:dyDescent="0.35">
      <c r="A208" s="1">
        <v>41003.751388888886</v>
      </c>
      <c r="B208" s="1">
        <v>41003.877083333333</v>
      </c>
      <c r="C208">
        <f>WEEKDAY(Tableau1[[#This Row],[Arrivé le]],2)</f>
        <v>3</v>
      </c>
      <c r="D208">
        <f>INT(MOD(Tableau1[[#This Row],[Arrivé le]],1)*24)</f>
        <v>18</v>
      </c>
      <c r="E208">
        <f>SUMPRODUCT((Tableau1[Arrivé le]&lt;=Tableau1[[#This Row],[Arrivé le]])*(Tableau1[Sortie le]&gt;=Tableau1[[#This Row],[Arrivé le]]))</f>
        <v>13</v>
      </c>
    </row>
    <row r="209" spans="1:5" x14ac:dyDescent="0.35">
      <c r="A209" s="1">
        <v>41003.765972222223</v>
      </c>
      <c r="B209" s="1">
        <v>41003.863194444442</v>
      </c>
      <c r="C209">
        <f>WEEKDAY(Tableau1[[#This Row],[Arrivé le]],2)</f>
        <v>3</v>
      </c>
      <c r="D209">
        <f>INT(MOD(Tableau1[[#This Row],[Arrivé le]],1)*24)</f>
        <v>18</v>
      </c>
      <c r="E209">
        <f>SUMPRODUCT((Tableau1[Arrivé le]&lt;=Tableau1[[#This Row],[Arrivé le]])*(Tableau1[Sortie le]&gt;=Tableau1[[#This Row],[Arrivé le]]))</f>
        <v>10</v>
      </c>
    </row>
    <row r="210" spans="1:5" x14ac:dyDescent="0.35">
      <c r="A210" s="1">
        <v>41003.777777777781</v>
      </c>
      <c r="B210" s="1">
        <v>41003.857638888891</v>
      </c>
      <c r="C210">
        <f>WEEKDAY(Tableau1[[#This Row],[Arrivé le]],2)</f>
        <v>3</v>
      </c>
      <c r="D210">
        <f>INT(MOD(Tableau1[[#This Row],[Arrivé le]],1)*24)</f>
        <v>18</v>
      </c>
      <c r="E210">
        <f>SUMPRODUCT((Tableau1[Arrivé le]&lt;=Tableau1[[#This Row],[Arrivé le]])*(Tableau1[Sortie le]&gt;=Tableau1[[#This Row],[Arrivé le]]))</f>
        <v>10</v>
      </c>
    </row>
    <row r="211" spans="1:5" x14ac:dyDescent="0.35">
      <c r="A211" s="1">
        <v>41003.782638888886</v>
      </c>
      <c r="B211" s="1">
        <v>41003.817361111112</v>
      </c>
      <c r="C211">
        <f>WEEKDAY(Tableau1[[#This Row],[Arrivé le]],2)</f>
        <v>3</v>
      </c>
      <c r="D211">
        <f>INT(MOD(Tableau1[[#This Row],[Arrivé le]],1)*24)</f>
        <v>18</v>
      </c>
      <c r="E211">
        <f>SUMPRODUCT((Tableau1[Arrivé le]&lt;=Tableau1[[#This Row],[Arrivé le]])*(Tableau1[Sortie le]&gt;=Tableau1[[#This Row],[Arrivé le]]))</f>
        <v>10</v>
      </c>
    </row>
    <row r="212" spans="1:5" x14ac:dyDescent="0.35">
      <c r="A212" s="1">
        <v>41003.788194444445</v>
      </c>
      <c r="B212" s="1">
        <v>41003.847222222219</v>
      </c>
      <c r="C212">
        <f>WEEKDAY(Tableau1[[#This Row],[Arrivé le]],2)</f>
        <v>3</v>
      </c>
      <c r="D212">
        <f>INT(MOD(Tableau1[[#This Row],[Arrivé le]],1)*24)</f>
        <v>18</v>
      </c>
      <c r="E212">
        <f>SUMPRODUCT((Tableau1[Arrivé le]&lt;=Tableau1[[#This Row],[Arrivé le]])*(Tableau1[Sortie le]&gt;=Tableau1[[#This Row],[Arrivé le]]))</f>
        <v>11</v>
      </c>
    </row>
    <row r="213" spans="1:5" x14ac:dyDescent="0.35">
      <c r="A213" s="1">
        <v>41003.800694444442</v>
      </c>
      <c r="B213" s="1">
        <v>41003.870138888888</v>
      </c>
      <c r="C213">
        <f>WEEKDAY(Tableau1[[#This Row],[Arrivé le]],2)</f>
        <v>3</v>
      </c>
      <c r="D213">
        <f>INT(MOD(Tableau1[[#This Row],[Arrivé le]],1)*24)</f>
        <v>19</v>
      </c>
      <c r="E213">
        <f>SUMPRODUCT((Tableau1[Arrivé le]&lt;=Tableau1[[#This Row],[Arrivé le]])*(Tableau1[Sortie le]&gt;=Tableau1[[#This Row],[Arrivé le]]))</f>
        <v>10</v>
      </c>
    </row>
    <row r="214" spans="1:5" x14ac:dyDescent="0.35">
      <c r="A214" s="1">
        <v>41003.804861111108</v>
      </c>
      <c r="B214" s="1">
        <v>41003.838194444441</v>
      </c>
      <c r="C214">
        <f>WEEKDAY(Tableau1[[#This Row],[Arrivé le]],2)</f>
        <v>3</v>
      </c>
      <c r="D214">
        <f>INT(MOD(Tableau1[[#This Row],[Arrivé le]],1)*24)</f>
        <v>19</v>
      </c>
      <c r="E214">
        <f>SUMPRODUCT((Tableau1[Arrivé le]&lt;=Tableau1[[#This Row],[Arrivé le]])*(Tableau1[Sortie le]&gt;=Tableau1[[#This Row],[Arrivé le]]))</f>
        <v>8</v>
      </c>
    </row>
    <row r="215" spans="1:5" x14ac:dyDescent="0.35">
      <c r="A215" s="1">
        <v>41003.813194444447</v>
      </c>
      <c r="B215" s="1">
        <v>41004.556250000001</v>
      </c>
      <c r="C215">
        <f>WEEKDAY(Tableau1[[#This Row],[Arrivé le]],2)</f>
        <v>3</v>
      </c>
      <c r="D215">
        <f>INT(MOD(Tableau1[[#This Row],[Arrivé le]],1)*24)</f>
        <v>19</v>
      </c>
      <c r="E215">
        <f>SUMPRODUCT((Tableau1[Arrivé le]&lt;=Tableau1[[#This Row],[Arrivé le]])*(Tableau1[Sortie le]&gt;=Tableau1[[#This Row],[Arrivé le]]))</f>
        <v>10</v>
      </c>
    </row>
    <row r="216" spans="1:5" x14ac:dyDescent="0.35">
      <c r="A216" s="1">
        <v>41003.813194444447</v>
      </c>
      <c r="B216" s="1">
        <v>41004.556250000001</v>
      </c>
      <c r="C216">
        <f>WEEKDAY(Tableau1[[#This Row],[Arrivé le]],2)</f>
        <v>3</v>
      </c>
      <c r="D216">
        <f>INT(MOD(Tableau1[[#This Row],[Arrivé le]],1)*24)</f>
        <v>19</v>
      </c>
      <c r="E216">
        <f>SUMPRODUCT((Tableau1[Arrivé le]&lt;=Tableau1[[#This Row],[Arrivé le]])*(Tableau1[Sortie le]&gt;=Tableau1[[#This Row],[Arrivé le]]))</f>
        <v>10</v>
      </c>
    </row>
    <row r="217" spans="1:5" x14ac:dyDescent="0.35">
      <c r="A217" s="1">
        <v>41003.819444444445</v>
      </c>
      <c r="B217" s="1">
        <v>41003.865972222222</v>
      </c>
      <c r="C217">
        <f>WEEKDAY(Tableau1[[#This Row],[Arrivé le]],2)</f>
        <v>3</v>
      </c>
      <c r="D217">
        <f>INT(MOD(Tableau1[[#This Row],[Arrivé le]],1)*24)</f>
        <v>19</v>
      </c>
      <c r="E217">
        <f>SUMPRODUCT((Tableau1[Arrivé le]&lt;=Tableau1[[#This Row],[Arrivé le]])*(Tableau1[Sortie le]&gt;=Tableau1[[#This Row],[Arrivé le]]))</f>
        <v>10</v>
      </c>
    </row>
    <row r="218" spans="1:5" x14ac:dyDescent="0.35">
      <c r="A218" s="1">
        <v>41003.827777777777</v>
      </c>
      <c r="B218" s="1">
        <v>41004.007638888892</v>
      </c>
      <c r="C218">
        <f>WEEKDAY(Tableau1[[#This Row],[Arrivé le]],2)</f>
        <v>3</v>
      </c>
      <c r="D218">
        <f>INT(MOD(Tableau1[[#This Row],[Arrivé le]],1)*24)</f>
        <v>19</v>
      </c>
      <c r="E218">
        <f>SUMPRODUCT((Tableau1[Arrivé le]&lt;=Tableau1[[#This Row],[Arrivé le]])*(Tableau1[Sortie le]&gt;=Tableau1[[#This Row],[Arrivé le]]))</f>
        <v>11</v>
      </c>
    </row>
    <row r="219" spans="1:5" x14ac:dyDescent="0.35">
      <c r="A219" s="1">
        <v>41003.851388888892</v>
      </c>
      <c r="B219" s="1">
        <v>41003.875</v>
      </c>
      <c r="C219">
        <f>WEEKDAY(Tableau1[[#This Row],[Arrivé le]],2)</f>
        <v>3</v>
      </c>
      <c r="D219">
        <f>INT(MOD(Tableau1[[#This Row],[Arrivé le]],1)*24)</f>
        <v>20</v>
      </c>
      <c r="E219">
        <f>SUMPRODUCT((Tableau1[Arrivé le]&lt;=Tableau1[[#This Row],[Arrivé le]])*(Tableau1[Sortie le]&gt;=Tableau1[[#This Row],[Arrivé le]]))</f>
        <v>9</v>
      </c>
    </row>
    <row r="220" spans="1:5" x14ac:dyDescent="0.35">
      <c r="A220" s="1">
        <v>41003.861111111109</v>
      </c>
      <c r="B220" s="1">
        <v>41003.900694444441</v>
      </c>
      <c r="C220">
        <f>WEEKDAY(Tableau1[[#This Row],[Arrivé le]],2)</f>
        <v>3</v>
      </c>
      <c r="D220">
        <f>INT(MOD(Tableau1[[#This Row],[Arrivé le]],1)*24)</f>
        <v>20</v>
      </c>
      <c r="E220">
        <f>SUMPRODUCT((Tableau1[Arrivé le]&lt;=Tableau1[[#This Row],[Arrivé le]])*(Tableau1[Sortie le]&gt;=Tableau1[[#This Row],[Arrivé le]]))</f>
        <v>9</v>
      </c>
    </row>
    <row r="221" spans="1:5" x14ac:dyDescent="0.35">
      <c r="A221" s="1">
        <v>41003.863194444442</v>
      </c>
      <c r="B221" s="1">
        <v>41003.932638888888</v>
      </c>
      <c r="C221">
        <f>WEEKDAY(Tableau1[[#This Row],[Arrivé le]],2)</f>
        <v>3</v>
      </c>
      <c r="D221">
        <f>INT(MOD(Tableau1[[#This Row],[Arrivé le]],1)*24)</f>
        <v>20</v>
      </c>
      <c r="E221">
        <f>SUMPRODUCT((Tableau1[Arrivé le]&lt;=Tableau1[[#This Row],[Arrivé le]])*(Tableau1[Sortie le]&gt;=Tableau1[[#This Row],[Arrivé le]]))</f>
        <v>10</v>
      </c>
    </row>
    <row r="222" spans="1:5" x14ac:dyDescent="0.35">
      <c r="A222" s="1">
        <v>41003.870138888888</v>
      </c>
      <c r="B222" s="1">
        <v>41004.025000000001</v>
      </c>
      <c r="C222">
        <f>WEEKDAY(Tableau1[[#This Row],[Arrivé le]],2)</f>
        <v>3</v>
      </c>
      <c r="D222">
        <f>INT(MOD(Tableau1[[#This Row],[Arrivé le]],1)*24)</f>
        <v>20</v>
      </c>
      <c r="E222">
        <f>SUMPRODUCT((Tableau1[Arrivé le]&lt;=Tableau1[[#This Row],[Arrivé le]])*(Tableau1[Sortie le]&gt;=Tableau1[[#This Row],[Arrivé le]]))</f>
        <v>9</v>
      </c>
    </row>
    <row r="223" spans="1:5" x14ac:dyDescent="0.35">
      <c r="A223" s="1">
        <v>41003.87777777778</v>
      </c>
      <c r="B223" s="1">
        <v>41003.949999999997</v>
      </c>
      <c r="C223">
        <f>WEEKDAY(Tableau1[[#This Row],[Arrivé le]],2)</f>
        <v>3</v>
      </c>
      <c r="D223">
        <f>INT(MOD(Tableau1[[#This Row],[Arrivé le]],1)*24)</f>
        <v>21</v>
      </c>
      <c r="E223">
        <f>SUMPRODUCT((Tableau1[Arrivé le]&lt;=Tableau1[[#This Row],[Arrivé le]])*(Tableau1[Sortie le]&gt;=Tableau1[[#This Row],[Arrivé le]]))</f>
        <v>7</v>
      </c>
    </row>
    <row r="224" spans="1:5" x14ac:dyDescent="0.35">
      <c r="A224" s="1">
        <v>41003.884027777778</v>
      </c>
      <c r="B224" s="1">
        <v>41003.997916666667</v>
      </c>
      <c r="C224">
        <f>WEEKDAY(Tableau1[[#This Row],[Arrivé le]],2)</f>
        <v>3</v>
      </c>
      <c r="D224">
        <f>INT(MOD(Tableau1[[#This Row],[Arrivé le]],1)*24)</f>
        <v>21</v>
      </c>
      <c r="E224">
        <f>SUMPRODUCT((Tableau1[Arrivé le]&lt;=Tableau1[[#This Row],[Arrivé le]])*(Tableau1[Sortie le]&gt;=Tableau1[[#This Row],[Arrivé le]]))</f>
        <v>8</v>
      </c>
    </row>
    <row r="225" spans="1:5" x14ac:dyDescent="0.35">
      <c r="A225" s="1">
        <v>41003.89166666667</v>
      </c>
      <c r="B225" s="1">
        <v>41003.987500000003</v>
      </c>
      <c r="C225">
        <f>WEEKDAY(Tableau1[[#This Row],[Arrivé le]],2)</f>
        <v>3</v>
      </c>
      <c r="D225">
        <f>INT(MOD(Tableau1[[#This Row],[Arrivé le]],1)*24)</f>
        <v>21</v>
      </c>
      <c r="E225">
        <f>SUMPRODUCT((Tableau1[Arrivé le]&lt;=Tableau1[[#This Row],[Arrivé le]])*(Tableau1[Sortie le]&gt;=Tableau1[[#This Row],[Arrivé le]]))</f>
        <v>9</v>
      </c>
    </row>
    <row r="226" spans="1:5" x14ac:dyDescent="0.35">
      <c r="A226" s="1">
        <v>41003.90347222222</v>
      </c>
      <c r="B226" s="1">
        <v>41004.002083333333</v>
      </c>
      <c r="C226">
        <f>WEEKDAY(Tableau1[[#This Row],[Arrivé le]],2)</f>
        <v>3</v>
      </c>
      <c r="D226">
        <f>INT(MOD(Tableau1[[#This Row],[Arrivé le]],1)*24)</f>
        <v>21</v>
      </c>
      <c r="E226">
        <f>SUMPRODUCT((Tableau1[Arrivé le]&lt;=Tableau1[[#This Row],[Arrivé le]])*(Tableau1[Sortie le]&gt;=Tableau1[[#This Row],[Arrivé le]]))</f>
        <v>9</v>
      </c>
    </row>
    <row r="227" spans="1:5" x14ac:dyDescent="0.35">
      <c r="A227" s="1">
        <v>41003.90625</v>
      </c>
      <c r="B227" s="1">
        <v>41003.965277777781</v>
      </c>
      <c r="C227">
        <f>WEEKDAY(Tableau1[[#This Row],[Arrivé le]],2)</f>
        <v>3</v>
      </c>
      <c r="D227">
        <f>INT(MOD(Tableau1[[#This Row],[Arrivé le]],1)*24)</f>
        <v>21</v>
      </c>
      <c r="E227">
        <f>SUMPRODUCT((Tableau1[Arrivé le]&lt;=Tableau1[[#This Row],[Arrivé le]])*(Tableau1[Sortie le]&gt;=Tableau1[[#This Row],[Arrivé le]]))</f>
        <v>10</v>
      </c>
    </row>
    <row r="228" spans="1:5" x14ac:dyDescent="0.35">
      <c r="A228" s="1">
        <v>41003.914583333331</v>
      </c>
      <c r="B228" s="1">
        <v>41004.007638888892</v>
      </c>
      <c r="C228">
        <f>WEEKDAY(Tableau1[[#This Row],[Arrivé le]],2)</f>
        <v>3</v>
      </c>
      <c r="D228">
        <f>INT(MOD(Tableau1[[#This Row],[Arrivé le]],1)*24)</f>
        <v>21</v>
      </c>
      <c r="E228">
        <f>SUMPRODUCT((Tableau1[Arrivé le]&lt;=Tableau1[[#This Row],[Arrivé le]])*(Tableau1[Sortie le]&gt;=Tableau1[[#This Row],[Arrivé le]]))</f>
        <v>11</v>
      </c>
    </row>
    <row r="229" spans="1:5" x14ac:dyDescent="0.35">
      <c r="A229" s="1">
        <v>41003.925694444442</v>
      </c>
      <c r="B229" s="1">
        <v>41003.997916666667</v>
      </c>
      <c r="C229">
        <f>WEEKDAY(Tableau1[[#This Row],[Arrivé le]],2)</f>
        <v>3</v>
      </c>
      <c r="D229">
        <f>INT(MOD(Tableau1[[#This Row],[Arrivé le]],1)*24)</f>
        <v>22</v>
      </c>
      <c r="E229">
        <f>SUMPRODUCT((Tableau1[Arrivé le]&lt;=Tableau1[[#This Row],[Arrivé le]])*(Tableau1[Sortie le]&gt;=Tableau1[[#This Row],[Arrivé le]]))</f>
        <v>12</v>
      </c>
    </row>
    <row r="230" spans="1:5" x14ac:dyDescent="0.35">
      <c r="A230" s="1">
        <v>41003.928472222222</v>
      </c>
      <c r="B230" s="1">
        <v>41004.069444444445</v>
      </c>
      <c r="C230">
        <f>WEEKDAY(Tableau1[[#This Row],[Arrivé le]],2)</f>
        <v>3</v>
      </c>
      <c r="D230">
        <f>INT(MOD(Tableau1[[#This Row],[Arrivé le]],1)*24)</f>
        <v>22</v>
      </c>
      <c r="E230">
        <f>SUMPRODUCT((Tableau1[Arrivé le]&lt;=Tableau1[[#This Row],[Arrivé le]])*(Tableau1[Sortie le]&gt;=Tableau1[[#This Row],[Arrivé le]]))</f>
        <v>13</v>
      </c>
    </row>
    <row r="231" spans="1:5" x14ac:dyDescent="0.35">
      <c r="A231" s="1">
        <v>41003.934027777781</v>
      </c>
      <c r="B231" s="1">
        <v>41003.984027777777</v>
      </c>
      <c r="C231">
        <f>WEEKDAY(Tableau1[[#This Row],[Arrivé le]],2)</f>
        <v>3</v>
      </c>
      <c r="D231">
        <f>INT(MOD(Tableau1[[#This Row],[Arrivé le]],1)*24)</f>
        <v>22</v>
      </c>
      <c r="E231">
        <f>SUMPRODUCT((Tableau1[Arrivé le]&lt;=Tableau1[[#This Row],[Arrivé le]])*(Tableau1[Sortie le]&gt;=Tableau1[[#This Row],[Arrivé le]]))</f>
        <v>13</v>
      </c>
    </row>
    <row r="232" spans="1:5" x14ac:dyDescent="0.35">
      <c r="A232" s="1">
        <v>41003.97152777778</v>
      </c>
      <c r="B232" s="1">
        <v>41004.020833333336</v>
      </c>
      <c r="C232">
        <f>WEEKDAY(Tableau1[[#This Row],[Arrivé le]],2)</f>
        <v>3</v>
      </c>
      <c r="D232">
        <f>INT(MOD(Tableau1[[#This Row],[Arrivé le]],1)*24)</f>
        <v>23</v>
      </c>
      <c r="E232">
        <f>SUMPRODUCT((Tableau1[Arrivé le]&lt;=Tableau1[[#This Row],[Arrivé le]])*(Tableau1[Sortie le]&gt;=Tableau1[[#This Row],[Arrivé le]]))</f>
        <v>12</v>
      </c>
    </row>
    <row r="233" spans="1:5" x14ac:dyDescent="0.35">
      <c r="A233" s="1">
        <v>41003.999305555553</v>
      </c>
      <c r="B233" s="1">
        <v>41004.051388888889</v>
      </c>
      <c r="C233">
        <f>WEEKDAY(Tableau1[[#This Row],[Arrivé le]],2)</f>
        <v>3</v>
      </c>
      <c r="D233">
        <f>INT(MOD(Tableau1[[#This Row],[Arrivé le]],1)*24)</f>
        <v>23</v>
      </c>
      <c r="E233">
        <f>SUMPRODUCT((Tableau1[Arrivé le]&lt;=Tableau1[[#This Row],[Arrivé le]])*(Tableau1[Sortie le]&gt;=Tableau1[[#This Row],[Arrivé le]]))</f>
        <v>9</v>
      </c>
    </row>
    <row r="234" spans="1:5" x14ac:dyDescent="0.35">
      <c r="A234" s="1">
        <v>41004.001388888886</v>
      </c>
      <c r="B234" s="1">
        <v>41004.060416666667</v>
      </c>
      <c r="C234">
        <f>WEEKDAY(Tableau1[[#This Row],[Arrivé le]],2)</f>
        <v>4</v>
      </c>
      <c r="D234">
        <f>INT(MOD(Tableau1[[#This Row],[Arrivé le]],1)*24)</f>
        <v>0</v>
      </c>
      <c r="E234">
        <f>SUMPRODUCT((Tableau1[Arrivé le]&lt;=Tableau1[[#This Row],[Arrivé le]])*(Tableau1[Sortie le]&gt;=Tableau1[[#This Row],[Arrivé le]]))</f>
        <v>10</v>
      </c>
    </row>
    <row r="235" spans="1:5" x14ac:dyDescent="0.35">
      <c r="A235" s="1">
        <v>41004.075694444444</v>
      </c>
      <c r="B235" s="1">
        <v>41004.20416666667</v>
      </c>
      <c r="C235">
        <f>WEEKDAY(Tableau1[[#This Row],[Arrivé le]],2)</f>
        <v>4</v>
      </c>
      <c r="D235">
        <f>INT(MOD(Tableau1[[#This Row],[Arrivé le]],1)*24)</f>
        <v>1</v>
      </c>
      <c r="E235">
        <f>SUMPRODUCT((Tableau1[Arrivé le]&lt;=Tableau1[[#This Row],[Arrivé le]])*(Tableau1[Sortie le]&gt;=Tableau1[[#This Row],[Arrivé le]]))</f>
        <v>3</v>
      </c>
    </row>
    <row r="236" spans="1:5" x14ac:dyDescent="0.35">
      <c r="A236" s="1">
        <v>41004.097916666666</v>
      </c>
      <c r="B236" s="1">
        <v>41004.783333333333</v>
      </c>
      <c r="C236">
        <f>WEEKDAY(Tableau1[[#This Row],[Arrivé le]],2)</f>
        <v>4</v>
      </c>
      <c r="D236">
        <f>INT(MOD(Tableau1[[#This Row],[Arrivé le]],1)*24)</f>
        <v>2</v>
      </c>
      <c r="E236">
        <f>SUMPRODUCT((Tableau1[Arrivé le]&lt;=Tableau1[[#This Row],[Arrivé le]])*(Tableau1[Sortie le]&gt;=Tableau1[[#This Row],[Arrivé le]]))</f>
        <v>4</v>
      </c>
    </row>
    <row r="237" spans="1:5" x14ac:dyDescent="0.35">
      <c r="A237" s="1">
        <v>41004.320138888892</v>
      </c>
      <c r="B237" s="1">
        <v>41004.388888888891</v>
      </c>
      <c r="C237">
        <f>WEEKDAY(Tableau1[[#This Row],[Arrivé le]],2)</f>
        <v>4</v>
      </c>
      <c r="D237">
        <f>INT(MOD(Tableau1[[#This Row],[Arrivé le]],1)*24)</f>
        <v>7</v>
      </c>
      <c r="E237">
        <f>SUMPRODUCT((Tableau1[Arrivé le]&lt;=Tableau1[[#This Row],[Arrivé le]])*(Tableau1[Sortie le]&gt;=Tableau1[[#This Row],[Arrivé le]]))</f>
        <v>4</v>
      </c>
    </row>
    <row r="238" spans="1:5" x14ac:dyDescent="0.35">
      <c r="A238" s="1">
        <v>41004.35833333333</v>
      </c>
      <c r="B238" s="1">
        <v>41004.506944444445</v>
      </c>
      <c r="C238">
        <f>WEEKDAY(Tableau1[[#This Row],[Arrivé le]],2)</f>
        <v>4</v>
      </c>
      <c r="D238">
        <f>INT(MOD(Tableau1[[#This Row],[Arrivé le]],1)*24)</f>
        <v>8</v>
      </c>
      <c r="E238">
        <f>SUMPRODUCT((Tableau1[Arrivé le]&lt;=Tableau1[[#This Row],[Arrivé le]])*(Tableau1[Sortie le]&gt;=Tableau1[[#This Row],[Arrivé le]]))</f>
        <v>5</v>
      </c>
    </row>
    <row r="239" spans="1:5" x14ac:dyDescent="0.35">
      <c r="A239" s="1">
        <v>41004.369444444441</v>
      </c>
      <c r="B239" s="1">
        <v>41004.443749999999</v>
      </c>
      <c r="C239">
        <f>WEEKDAY(Tableau1[[#This Row],[Arrivé le]],2)</f>
        <v>4</v>
      </c>
      <c r="D239">
        <f>INT(MOD(Tableau1[[#This Row],[Arrivé le]],1)*24)</f>
        <v>8</v>
      </c>
      <c r="E239">
        <f>SUMPRODUCT((Tableau1[Arrivé le]&lt;=Tableau1[[#This Row],[Arrivé le]])*(Tableau1[Sortie le]&gt;=Tableau1[[#This Row],[Arrivé le]]))</f>
        <v>6</v>
      </c>
    </row>
    <row r="240" spans="1:5" x14ac:dyDescent="0.35">
      <c r="A240" s="1">
        <v>41004.379166666666</v>
      </c>
      <c r="B240" s="1">
        <v>41004.50277777778</v>
      </c>
      <c r="C240">
        <f>WEEKDAY(Tableau1[[#This Row],[Arrivé le]],2)</f>
        <v>4</v>
      </c>
      <c r="D240">
        <f>INT(MOD(Tableau1[[#This Row],[Arrivé le]],1)*24)</f>
        <v>9</v>
      </c>
      <c r="E240">
        <f>SUMPRODUCT((Tableau1[Arrivé le]&lt;=Tableau1[[#This Row],[Arrivé le]])*(Tableau1[Sortie le]&gt;=Tableau1[[#This Row],[Arrivé le]]))</f>
        <v>7</v>
      </c>
    </row>
    <row r="241" spans="1:5" x14ac:dyDescent="0.35">
      <c r="A241" s="1">
        <v>41004.387499999997</v>
      </c>
      <c r="B241" s="1">
        <v>41004.602777777778</v>
      </c>
      <c r="C241">
        <f>WEEKDAY(Tableau1[[#This Row],[Arrivé le]],2)</f>
        <v>4</v>
      </c>
      <c r="D241">
        <f>INT(MOD(Tableau1[[#This Row],[Arrivé le]],1)*24)</f>
        <v>9</v>
      </c>
      <c r="E241">
        <f>SUMPRODUCT((Tableau1[Arrivé le]&lt;=Tableau1[[#This Row],[Arrivé le]])*(Tableau1[Sortie le]&gt;=Tableau1[[#This Row],[Arrivé le]]))</f>
        <v>8</v>
      </c>
    </row>
    <row r="242" spans="1:5" x14ac:dyDescent="0.35">
      <c r="A242" s="1">
        <v>41004.397916666669</v>
      </c>
      <c r="B242" s="1">
        <v>41004.634722222225</v>
      </c>
      <c r="C242">
        <f>WEEKDAY(Tableau1[[#This Row],[Arrivé le]],2)</f>
        <v>4</v>
      </c>
      <c r="D242">
        <f>INT(MOD(Tableau1[[#This Row],[Arrivé le]],1)*24)</f>
        <v>9</v>
      </c>
      <c r="E242">
        <f>SUMPRODUCT((Tableau1[Arrivé le]&lt;=Tableau1[[#This Row],[Arrivé le]])*(Tableau1[Sortie le]&gt;=Tableau1[[#This Row],[Arrivé le]]))</f>
        <v>8</v>
      </c>
    </row>
    <row r="243" spans="1:5" x14ac:dyDescent="0.35">
      <c r="A243" s="1">
        <v>41004.406944444447</v>
      </c>
      <c r="B243" s="1">
        <v>41004.452777777777</v>
      </c>
      <c r="C243">
        <f>WEEKDAY(Tableau1[[#This Row],[Arrivé le]],2)</f>
        <v>4</v>
      </c>
      <c r="D243">
        <f>INT(MOD(Tableau1[[#This Row],[Arrivé le]],1)*24)</f>
        <v>9</v>
      </c>
      <c r="E243">
        <f>SUMPRODUCT((Tableau1[Arrivé le]&lt;=Tableau1[[#This Row],[Arrivé le]])*(Tableau1[Sortie le]&gt;=Tableau1[[#This Row],[Arrivé le]]))</f>
        <v>9</v>
      </c>
    </row>
    <row r="244" spans="1:5" x14ac:dyDescent="0.35">
      <c r="A244" s="1">
        <v>41004.415277777778</v>
      </c>
      <c r="B244" s="1">
        <v>41004.522916666669</v>
      </c>
      <c r="C244">
        <f>WEEKDAY(Tableau1[[#This Row],[Arrivé le]],2)</f>
        <v>4</v>
      </c>
      <c r="D244">
        <f>INT(MOD(Tableau1[[#This Row],[Arrivé le]],1)*24)</f>
        <v>9</v>
      </c>
      <c r="E244">
        <f>SUMPRODUCT((Tableau1[Arrivé le]&lt;=Tableau1[[#This Row],[Arrivé le]])*(Tableau1[Sortie le]&gt;=Tableau1[[#This Row],[Arrivé le]]))</f>
        <v>10</v>
      </c>
    </row>
    <row r="245" spans="1:5" x14ac:dyDescent="0.35">
      <c r="A245" s="1">
        <v>41004.418749999997</v>
      </c>
      <c r="B245" s="1">
        <v>41004.481944444444</v>
      </c>
      <c r="C245">
        <f>WEEKDAY(Tableau1[[#This Row],[Arrivé le]],2)</f>
        <v>4</v>
      </c>
      <c r="D245">
        <f>INT(MOD(Tableau1[[#This Row],[Arrivé le]],1)*24)</f>
        <v>10</v>
      </c>
      <c r="E245">
        <f>SUMPRODUCT((Tableau1[Arrivé le]&lt;=Tableau1[[#This Row],[Arrivé le]])*(Tableau1[Sortie le]&gt;=Tableau1[[#This Row],[Arrivé le]]))</f>
        <v>11</v>
      </c>
    </row>
    <row r="246" spans="1:5" x14ac:dyDescent="0.35">
      <c r="A246" s="1">
        <v>41004.425694444442</v>
      </c>
      <c r="B246" s="1">
        <v>41004.518750000003</v>
      </c>
      <c r="C246">
        <f>WEEKDAY(Tableau1[[#This Row],[Arrivé le]],2)</f>
        <v>4</v>
      </c>
      <c r="D246">
        <f>INT(MOD(Tableau1[[#This Row],[Arrivé le]],1)*24)</f>
        <v>10</v>
      </c>
      <c r="E246">
        <f>SUMPRODUCT((Tableau1[Arrivé le]&lt;=Tableau1[[#This Row],[Arrivé le]])*(Tableau1[Sortie le]&gt;=Tableau1[[#This Row],[Arrivé le]]))</f>
        <v>12</v>
      </c>
    </row>
    <row r="247" spans="1:5" x14ac:dyDescent="0.35">
      <c r="A247" s="1">
        <v>41004.436805555553</v>
      </c>
      <c r="B247" s="1">
        <v>41004.533333333333</v>
      </c>
      <c r="C247">
        <f>WEEKDAY(Tableau1[[#This Row],[Arrivé le]],2)</f>
        <v>4</v>
      </c>
      <c r="D247">
        <f>INT(MOD(Tableau1[[#This Row],[Arrivé le]],1)*24)</f>
        <v>10</v>
      </c>
      <c r="E247">
        <f>SUMPRODUCT((Tableau1[Arrivé le]&lt;=Tableau1[[#This Row],[Arrivé le]])*(Tableau1[Sortie le]&gt;=Tableau1[[#This Row],[Arrivé le]]))</f>
        <v>13</v>
      </c>
    </row>
    <row r="248" spans="1:5" x14ac:dyDescent="0.35">
      <c r="A248" s="1">
        <v>41004.444444444445</v>
      </c>
      <c r="B248" s="1">
        <v>41004.484722222223</v>
      </c>
      <c r="C248">
        <f>WEEKDAY(Tableau1[[#This Row],[Arrivé le]],2)</f>
        <v>4</v>
      </c>
      <c r="D248">
        <f>INT(MOD(Tableau1[[#This Row],[Arrivé le]],1)*24)</f>
        <v>10</v>
      </c>
      <c r="E248">
        <f>SUMPRODUCT((Tableau1[Arrivé le]&lt;=Tableau1[[#This Row],[Arrivé le]])*(Tableau1[Sortie le]&gt;=Tableau1[[#This Row],[Arrivé le]]))</f>
        <v>13</v>
      </c>
    </row>
    <row r="249" spans="1:5" x14ac:dyDescent="0.35">
      <c r="A249" s="1">
        <v>41004.454861111109</v>
      </c>
      <c r="B249" s="1">
        <v>41004.656944444447</v>
      </c>
      <c r="C249">
        <f>WEEKDAY(Tableau1[[#This Row],[Arrivé le]],2)</f>
        <v>4</v>
      </c>
      <c r="D249">
        <f>INT(MOD(Tableau1[[#This Row],[Arrivé le]],1)*24)</f>
        <v>10</v>
      </c>
      <c r="E249">
        <f>SUMPRODUCT((Tableau1[Arrivé le]&lt;=Tableau1[[#This Row],[Arrivé le]])*(Tableau1[Sortie le]&gt;=Tableau1[[#This Row],[Arrivé le]]))</f>
        <v>13</v>
      </c>
    </row>
    <row r="250" spans="1:5" x14ac:dyDescent="0.35">
      <c r="A250" s="1">
        <v>41004.46875</v>
      </c>
      <c r="B250" s="1">
        <v>41004.645833333336</v>
      </c>
      <c r="C250">
        <f>WEEKDAY(Tableau1[[#This Row],[Arrivé le]],2)</f>
        <v>4</v>
      </c>
      <c r="D250">
        <f>INT(MOD(Tableau1[[#This Row],[Arrivé le]],1)*24)</f>
        <v>11</v>
      </c>
      <c r="E250">
        <f>SUMPRODUCT((Tableau1[Arrivé le]&lt;=Tableau1[[#This Row],[Arrivé le]])*(Tableau1[Sortie le]&gt;=Tableau1[[#This Row],[Arrivé le]]))</f>
        <v>14</v>
      </c>
    </row>
    <row r="251" spans="1:5" x14ac:dyDescent="0.35">
      <c r="A251" s="1">
        <v>41004.479166666664</v>
      </c>
      <c r="B251" s="1">
        <v>41004.556944444441</v>
      </c>
      <c r="C251">
        <f>WEEKDAY(Tableau1[[#This Row],[Arrivé le]],2)</f>
        <v>4</v>
      </c>
      <c r="D251">
        <f>INT(MOD(Tableau1[[#This Row],[Arrivé le]],1)*24)</f>
        <v>11</v>
      </c>
      <c r="E251">
        <f>SUMPRODUCT((Tableau1[Arrivé le]&lt;=Tableau1[[#This Row],[Arrivé le]])*(Tableau1[Sortie le]&gt;=Tableau1[[#This Row],[Arrivé le]]))</f>
        <v>15</v>
      </c>
    </row>
    <row r="252" spans="1:5" x14ac:dyDescent="0.35">
      <c r="A252" s="1">
        <v>41004.481944444444</v>
      </c>
      <c r="B252" s="1">
        <v>41004.630555555559</v>
      </c>
      <c r="C252">
        <f>WEEKDAY(Tableau1[[#This Row],[Arrivé le]],2)</f>
        <v>4</v>
      </c>
      <c r="D252">
        <f>INT(MOD(Tableau1[[#This Row],[Arrivé le]],1)*24)</f>
        <v>11</v>
      </c>
      <c r="E252">
        <f>SUMPRODUCT((Tableau1[Arrivé le]&lt;=Tableau1[[#This Row],[Arrivé le]])*(Tableau1[Sortie le]&gt;=Tableau1[[#This Row],[Arrivé le]]))</f>
        <v>16</v>
      </c>
    </row>
    <row r="253" spans="1:5" x14ac:dyDescent="0.35">
      <c r="A253" s="1">
        <v>41004.492361111108</v>
      </c>
      <c r="B253" s="1">
        <v>41004.536805555559</v>
      </c>
      <c r="C253">
        <f>WEEKDAY(Tableau1[[#This Row],[Arrivé le]],2)</f>
        <v>4</v>
      </c>
      <c r="D253">
        <f>INT(MOD(Tableau1[[#This Row],[Arrivé le]],1)*24)</f>
        <v>11</v>
      </c>
      <c r="E253">
        <f>SUMPRODUCT((Tableau1[Arrivé le]&lt;=Tableau1[[#This Row],[Arrivé le]])*(Tableau1[Sortie le]&gt;=Tableau1[[#This Row],[Arrivé le]]))</f>
        <v>15</v>
      </c>
    </row>
    <row r="254" spans="1:5" x14ac:dyDescent="0.35">
      <c r="A254" s="1">
        <v>41004.499305555553</v>
      </c>
      <c r="B254" s="1">
        <v>41004.65</v>
      </c>
      <c r="C254">
        <f>WEEKDAY(Tableau1[[#This Row],[Arrivé le]],2)</f>
        <v>4</v>
      </c>
      <c r="D254">
        <f>INT(MOD(Tableau1[[#This Row],[Arrivé le]],1)*24)</f>
        <v>11</v>
      </c>
      <c r="E254">
        <f>SUMPRODUCT((Tableau1[Arrivé le]&lt;=Tableau1[[#This Row],[Arrivé le]])*(Tableau1[Sortie le]&gt;=Tableau1[[#This Row],[Arrivé le]]))</f>
        <v>16</v>
      </c>
    </row>
    <row r="255" spans="1:5" x14ac:dyDescent="0.35">
      <c r="A255" s="1">
        <v>41004.509722222225</v>
      </c>
      <c r="B255" s="1">
        <v>41004.661805555559</v>
      </c>
      <c r="C255">
        <f>WEEKDAY(Tableau1[[#This Row],[Arrivé le]],2)</f>
        <v>4</v>
      </c>
      <c r="D255">
        <f>INT(MOD(Tableau1[[#This Row],[Arrivé le]],1)*24)</f>
        <v>12</v>
      </c>
      <c r="E255">
        <f>SUMPRODUCT((Tableau1[Arrivé le]&lt;=Tableau1[[#This Row],[Arrivé le]])*(Tableau1[Sortie le]&gt;=Tableau1[[#This Row],[Arrivé le]]))</f>
        <v>15</v>
      </c>
    </row>
    <row r="256" spans="1:5" x14ac:dyDescent="0.35">
      <c r="A256" s="1">
        <v>41004.521527777775</v>
      </c>
      <c r="B256" s="1">
        <v>41004.626388888886</v>
      </c>
      <c r="C256">
        <f>WEEKDAY(Tableau1[[#This Row],[Arrivé le]],2)</f>
        <v>4</v>
      </c>
      <c r="D256">
        <f>INT(MOD(Tableau1[[#This Row],[Arrivé le]],1)*24)</f>
        <v>12</v>
      </c>
      <c r="E256">
        <f>SUMPRODUCT((Tableau1[Arrivé le]&lt;=Tableau1[[#This Row],[Arrivé le]])*(Tableau1[Sortie le]&gt;=Tableau1[[#This Row],[Arrivé le]]))</f>
        <v>15</v>
      </c>
    </row>
    <row r="257" spans="1:5" x14ac:dyDescent="0.35">
      <c r="A257" s="1">
        <v>41004.527777777781</v>
      </c>
      <c r="B257" s="1">
        <v>41004.654861111114</v>
      </c>
      <c r="C257">
        <f>WEEKDAY(Tableau1[[#This Row],[Arrivé le]],2)</f>
        <v>4</v>
      </c>
      <c r="D257">
        <f>INT(MOD(Tableau1[[#This Row],[Arrivé le]],1)*24)</f>
        <v>12</v>
      </c>
      <c r="E257">
        <f>SUMPRODUCT((Tableau1[Arrivé le]&lt;=Tableau1[[#This Row],[Arrivé le]])*(Tableau1[Sortie le]&gt;=Tableau1[[#This Row],[Arrivé le]]))</f>
        <v>15</v>
      </c>
    </row>
    <row r="258" spans="1:5" x14ac:dyDescent="0.35">
      <c r="A258" s="1">
        <v>41004.536111111112</v>
      </c>
      <c r="B258" s="1">
        <v>41004.57708333333</v>
      </c>
      <c r="C258">
        <f>WEEKDAY(Tableau1[[#This Row],[Arrivé le]],2)</f>
        <v>4</v>
      </c>
      <c r="D258">
        <f>INT(MOD(Tableau1[[#This Row],[Arrivé le]],1)*24)</f>
        <v>12</v>
      </c>
      <c r="E258">
        <f>SUMPRODUCT((Tableau1[Arrivé le]&lt;=Tableau1[[#This Row],[Arrivé le]])*(Tableau1[Sortie le]&gt;=Tableau1[[#This Row],[Arrivé le]]))</f>
        <v>15</v>
      </c>
    </row>
    <row r="259" spans="1:5" x14ac:dyDescent="0.35">
      <c r="A259" s="1">
        <v>41004.540972222225</v>
      </c>
      <c r="B259" s="1">
        <v>41004.731944444444</v>
      </c>
      <c r="C259">
        <f>WEEKDAY(Tableau1[[#This Row],[Arrivé le]],2)</f>
        <v>4</v>
      </c>
      <c r="D259">
        <f>INT(MOD(Tableau1[[#This Row],[Arrivé le]],1)*24)</f>
        <v>12</v>
      </c>
      <c r="E259">
        <f>SUMPRODUCT((Tableau1[Arrivé le]&lt;=Tableau1[[#This Row],[Arrivé le]])*(Tableau1[Sortie le]&gt;=Tableau1[[#This Row],[Arrivé le]]))</f>
        <v>15</v>
      </c>
    </row>
    <row r="260" spans="1:5" x14ac:dyDescent="0.35">
      <c r="A260" s="1">
        <v>41004.543749999997</v>
      </c>
      <c r="B260" s="1">
        <v>41004.602083333331</v>
      </c>
      <c r="C260">
        <f>WEEKDAY(Tableau1[[#This Row],[Arrivé le]],2)</f>
        <v>4</v>
      </c>
      <c r="D260">
        <f>INT(MOD(Tableau1[[#This Row],[Arrivé le]],1)*24)</f>
        <v>13</v>
      </c>
      <c r="E260">
        <f>SUMPRODUCT((Tableau1[Arrivé le]&lt;=Tableau1[[#This Row],[Arrivé le]])*(Tableau1[Sortie le]&gt;=Tableau1[[#This Row],[Arrivé le]]))</f>
        <v>16</v>
      </c>
    </row>
    <row r="261" spans="1:5" x14ac:dyDescent="0.35">
      <c r="A261" s="1">
        <v>41004.551388888889</v>
      </c>
      <c r="B261" s="1">
        <v>41004.659722222219</v>
      </c>
      <c r="C261">
        <f>WEEKDAY(Tableau1[[#This Row],[Arrivé le]],2)</f>
        <v>4</v>
      </c>
      <c r="D261">
        <f>INT(MOD(Tableau1[[#This Row],[Arrivé le]],1)*24)</f>
        <v>13</v>
      </c>
      <c r="E261">
        <f>SUMPRODUCT((Tableau1[Arrivé le]&lt;=Tableau1[[#This Row],[Arrivé le]])*(Tableau1[Sortie le]&gt;=Tableau1[[#This Row],[Arrivé le]]))</f>
        <v>17</v>
      </c>
    </row>
    <row r="262" spans="1:5" x14ac:dyDescent="0.35">
      <c r="A262" s="1">
        <v>41004.552777777775</v>
      </c>
      <c r="B262" s="1">
        <v>41004.618750000001</v>
      </c>
      <c r="C262">
        <f>WEEKDAY(Tableau1[[#This Row],[Arrivé le]],2)</f>
        <v>4</v>
      </c>
      <c r="D262">
        <f>INT(MOD(Tableau1[[#This Row],[Arrivé le]],1)*24)</f>
        <v>13</v>
      </c>
      <c r="E262">
        <f>SUMPRODUCT((Tableau1[Arrivé le]&lt;=Tableau1[[#This Row],[Arrivé le]])*(Tableau1[Sortie le]&gt;=Tableau1[[#This Row],[Arrivé le]]))</f>
        <v>18</v>
      </c>
    </row>
    <row r="263" spans="1:5" x14ac:dyDescent="0.35">
      <c r="A263" s="1">
        <v>41004.55972222222</v>
      </c>
      <c r="B263" s="1">
        <v>41004.722916666666</v>
      </c>
      <c r="C263">
        <f>WEEKDAY(Tableau1[[#This Row],[Arrivé le]],2)</f>
        <v>4</v>
      </c>
      <c r="D263">
        <f>INT(MOD(Tableau1[[#This Row],[Arrivé le]],1)*24)</f>
        <v>13</v>
      </c>
      <c r="E263">
        <f>SUMPRODUCT((Tableau1[Arrivé le]&lt;=Tableau1[[#This Row],[Arrivé le]])*(Tableau1[Sortie le]&gt;=Tableau1[[#This Row],[Arrivé le]]))</f>
        <v>16</v>
      </c>
    </row>
    <row r="264" spans="1:5" x14ac:dyDescent="0.35">
      <c r="A264" s="1">
        <v>41004.563888888886</v>
      </c>
      <c r="B264" s="1">
        <v>41004.631249999999</v>
      </c>
      <c r="C264">
        <f>WEEKDAY(Tableau1[[#This Row],[Arrivé le]],2)</f>
        <v>4</v>
      </c>
      <c r="D264">
        <f>INT(MOD(Tableau1[[#This Row],[Arrivé le]],1)*24)</f>
        <v>13</v>
      </c>
      <c r="E264">
        <f>SUMPRODUCT((Tableau1[Arrivé le]&lt;=Tableau1[[#This Row],[Arrivé le]])*(Tableau1[Sortie le]&gt;=Tableau1[[#This Row],[Arrivé le]]))</f>
        <v>17</v>
      </c>
    </row>
    <row r="265" spans="1:5" x14ac:dyDescent="0.35">
      <c r="A265" s="1">
        <v>41004.568749999999</v>
      </c>
      <c r="B265" s="1">
        <v>41004.670138888891</v>
      </c>
      <c r="C265">
        <f>WEEKDAY(Tableau1[[#This Row],[Arrivé le]],2)</f>
        <v>4</v>
      </c>
      <c r="D265">
        <f>INT(MOD(Tableau1[[#This Row],[Arrivé le]],1)*24)</f>
        <v>13</v>
      </c>
      <c r="E265">
        <f>SUMPRODUCT((Tableau1[Arrivé le]&lt;=Tableau1[[#This Row],[Arrivé le]])*(Tableau1[Sortie le]&gt;=Tableau1[[#This Row],[Arrivé le]]))</f>
        <v>18</v>
      </c>
    </row>
    <row r="266" spans="1:5" x14ac:dyDescent="0.35">
      <c r="A266" s="1">
        <v>41004.574999999997</v>
      </c>
      <c r="B266" s="1">
        <v>41004.661111111112</v>
      </c>
      <c r="C266">
        <f>WEEKDAY(Tableau1[[#This Row],[Arrivé le]],2)</f>
        <v>4</v>
      </c>
      <c r="D266">
        <f>INT(MOD(Tableau1[[#This Row],[Arrivé le]],1)*24)</f>
        <v>13</v>
      </c>
      <c r="E266">
        <f>SUMPRODUCT((Tableau1[Arrivé le]&lt;=Tableau1[[#This Row],[Arrivé le]])*(Tableau1[Sortie le]&gt;=Tableau1[[#This Row],[Arrivé le]]))</f>
        <v>19</v>
      </c>
    </row>
    <row r="267" spans="1:5" x14ac:dyDescent="0.35">
      <c r="A267" s="1">
        <v>41004.575694444444</v>
      </c>
      <c r="B267" s="1">
        <v>41004.632638888892</v>
      </c>
      <c r="C267">
        <f>WEEKDAY(Tableau1[[#This Row],[Arrivé le]],2)</f>
        <v>4</v>
      </c>
      <c r="D267">
        <f>INT(MOD(Tableau1[[#This Row],[Arrivé le]],1)*24)</f>
        <v>13</v>
      </c>
      <c r="E267">
        <f>SUMPRODUCT((Tableau1[Arrivé le]&lt;=Tableau1[[#This Row],[Arrivé le]])*(Tableau1[Sortie le]&gt;=Tableau1[[#This Row],[Arrivé le]]))</f>
        <v>20</v>
      </c>
    </row>
    <row r="268" spans="1:5" x14ac:dyDescent="0.35">
      <c r="A268" s="1">
        <v>41004.584027777775</v>
      </c>
      <c r="B268" s="1">
        <v>41004.647916666669</v>
      </c>
      <c r="C268">
        <f>WEEKDAY(Tableau1[[#This Row],[Arrivé le]],2)</f>
        <v>4</v>
      </c>
      <c r="D268">
        <f>INT(MOD(Tableau1[[#This Row],[Arrivé le]],1)*24)</f>
        <v>14</v>
      </c>
      <c r="E268">
        <f>SUMPRODUCT((Tableau1[Arrivé le]&lt;=Tableau1[[#This Row],[Arrivé le]])*(Tableau1[Sortie le]&gt;=Tableau1[[#This Row],[Arrivé le]]))</f>
        <v>20</v>
      </c>
    </row>
    <row r="269" spans="1:5" x14ac:dyDescent="0.35">
      <c r="A269" s="1">
        <v>41004.589583333334</v>
      </c>
      <c r="B269" s="1">
        <v>41004.666666666664</v>
      </c>
      <c r="C269">
        <f>WEEKDAY(Tableau1[[#This Row],[Arrivé le]],2)</f>
        <v>4</v>
      </c>
      <c r="D269">
        <f>INT(MOD(Tableau1[[#This Row],[Arrivé le]],1)*24)</f>
        <v>14</v>
      </c>
      <c r="E269">
        <f>SUMPRODUCT((Tableau1[Arrivé le]&lt;=Tableau1[[#This Row],[Arrivé le]])*(Tableau1[Sortie le]&gt;=Tableau1[[#This Row],[Arrivé le]]))</f>
        <v>21</v>
      </c>
    </row>
    <row r="270" spans="1:5" x14ac:dyDescent="0.35">
      <c r="A270" s="1">
        <v>41004.59375</v>
      </c>
      <c r="B270" s="1">
        <v>41004.643750000003</v>
      </c>
      <c r="C270">
        <f>WEEKDAY(Tableau1[[#This Row],[Arrivé le]],2)</f>
        <v>4</v>
      </c>
      <c r="D270">
        <f>INT(MOD(Tableau1[[#This Row],[Arrivé le]],1)*24)</f>
        <v>14</v>
      </c>
      <c r="E270">
        <f>SUMPRODUCT((Tableau1[Arrivé le]&lt;=Tableau1[[#This Row],[Arrivé le]])*(Tableau1[Sortie le]&gt;=Tableau1[[#This Row],[Arrivé le]]))</f>
        <v>22</v>
      </c>
    </row>
    <row r="271" spans="1:5" x14ac:dyDescent="0.35">
      <c r="A271" s="1">
        <v>41004.597222222219</v>
      </c>
      <c r="B271" s="1">
        <v>41004.652083333334</v>
      </c>
      <c r="C271">
        <f>WEEKDAY(Tableau1[[#This Row],[Arrivé le]],2)</f>
        <v>4</v>
      </c>
      <c r="D271">
        <f>INT(MOD(Tableau1[[#This Row],[Arrivé le]],1)*24)</f>
        <v>14</v>
      </c>
      <c r="E271">
        <f>SUMPRODUCT((Tableau1[Arrivé le]&lt;=Tableau1[[#This Row],[Arrivé le]])*(Tableau1[Sortie le]&gt;=Tableau1[[#This Row],[Arrivé le]]))</f>
        <v>23</v>
      </c>
    </row>
    <row r="272" spans="1:5" x14ac:dyDescent="0.35">
      <c r="A272" s="1">
        <v>41004.607638888891</v>
      </c>
      <c r="B272" s="1">
        <v>41004.782638888886</v>
      </c>
      <c r="C272">
        <f>WEEKDAY(Tableau1[[#This Row],[Arrivé le]],2)</f>
        <v>4</v>
      </c>
      <c r="D272">
        <f>INT(MOD(Tableau1[[#This Row],[Arrivé le]],1)*24)</f>
        <v>14</v>
      </c>
      <c r="E272">
        <f>SUMPRODUCT((Tableau1[Arrivé le]&lt;=Tableau1[[#This Row],[Arrivé le]])*(Tableau1[Sortie le]&gt;=Tableau1[[#This Row],[Arrivé le]]))</f>
        <v>22</v>
      </c>
    </row>
    <row r="273" spans="1:5" x14ac:dyDescent="0.35">
      <c r="A273" s="1">
        <v>41004.611805555556</v>
      </c>
      <c r="B273" s="1">
        <v>41004.691666666666</v>
      </c>
      <c r="C273">
        <f>WEEKDAY(Tableau1[[#This Row],[Arrivé le]],2)</f>
        <v>4</v>
      </c>
      <c r="D273">
        <f>INT(MOD(Tableau1[[#This Row],[Arrivé le]],1)*24)</f>
        <v>14</v>
      </c>
      <c r="E273">
        <f>SUMPRODUCT((Tableau1[Arrivé le]&lt;=Tableau1[[#This Row],[Arrivé le]])*(Tableau1[Sortie le]&gt;=Tableau1[[#This Row],[Arrivé le]]))</f>
        <v>23</v>
      </c>
    </row>
    <row r="274" spans="1:5" x14ac:dyDescent="0.35">
      <c r="A274" s="1">
        <v>41004.620833333334</v>
      </c>
      <c r="B274" s="1">
        <v>41004.738194444442</v>
      </c>
      <c r="C274">
        <f>WEEKDAY(Tableau1[[#This Row],[Arrivé le]],2)</f>
        <v>4</v>
      </c>
      <c r="D274">
        <f>INT(MOD(Tableau1[[#This Row],[Arrivé le]],1)*24)</f>
        <v>14</v>
      </c>
      <c r="E274">
        <f>SUMPRODUCT((Tableau1[Arrivé le]&lt;=Tableau1[[#This Row],[Arrivé le]])*(Tableau1[Sortie le]&gt;=Tableau1[[#This Row],[Arrivé le]]))</f>
        <v>23</v>
      </c>
    </row>
    <row r="275" spans="1:5" x14ac:dyDescent="0.35">
      <c r="A275" s="1">
        <v>41004.626388888886</v>
      </c>
      <c r="B275" s="1">
        <v>41005.741666666669</v>
      </c>
      <c r="C275">
        <f>WEEKDAY(Tableau1[[#This Row],[Arrivé le]],2)</f>
        <v>4</v>
      </c>
      <c r="D275">
        <f>INT(MOD(Tableau1[[#This Row],[Arrivé le]],1)*24)</f>
        <v>15</v>
      </c>
      <c r="E275">
        <f>SUMPRODUCT((Tableau1[Arrivé le]&lt;=Tableau1[[#This Row],[Arrivé le]])*(Tableau1[Sortie le]&gt;=Tableau1[[#This Row],[Arrivé le]]))</f>
        <v>24</v>
      </c>
    </row>
    <row r="276" spans="1:5" x14ac:dyDescent="0.35">
      <c r="A276" s="1">
        <v>41004.62777777778</v>
      </c>
      <c r="B276" s="1">
        <v>41004.770138888889</v>
      </c>
      <c r="C276">
        <f>WEEKDAY(Tableau1[[#This Row],[Arrivé le]],2)</f>
        <v>4</v>
      </c>
      <c r="D276">
        <f>INT(MOD(Tableau1[[#This Row],[Arrivé le]],1)*24)</f>
        <v>15</v>
      </c>
      <c r="E276">
        <f>SUMPRODUCT((Tableau1[Arrivé le]&lt;=Tableau1[[#This Row],[Arrivé le]])*(Tableau1[Sortie le]&gt;=Tableau1[[#This Row],[Arrivé le]]))</f>
        <v>24</v>
      </c>
    </row>
    <row r="277" spans="1:5" x14ac:dyDescent="0.35">
      <c r="A277" s="1">
        <v>41004.631944444445</v>
      </c>
      <c r="B277" s="1">
        <v>41004.751388888886</v>
      </c>
      <c r="C277">
        <f>WEEKDAY(Tableau1[[#This Row],[Arrivé le]],2)</f>
        <v>4</v>
      </c>
      <c r="D277">
        <f>INT(MOD(Tableau1[[#This Row],[Arrivé le]],1)*24)</f>
        <v>15</v>
      </c>
      <c r="E277">
        <f>SUMPRODUCT((Tableau1[Arrivé le]&lt;=Tableau1[[#This Row],[Arrivé le]])*(Tableau1[Sortie le]&gt;=Tableau1[[#This Row],[Arrivé le]]))</f>
        <v>23</v>
      </c>
    </row>
    <row r="278" spans="1:5" x14ac:dyDescent="0.35">
      <c r="A278" s="1">
        <v>41004.640277777777</v>
      </c>
      <c r="B278" s="1">
        <v>41004.704861111109</v>
      </c>
      <c r="C278">
        <f>WEEKDAY(Tableau1[[#This Row],[Arrivé le]],2)</f>
        <v>4</v>
      </c>
      <c r="D278">
        <f>INT(MOD(Tableau1[[#This Row],[Arrivé le]],1)*24)</f>
        <v>15</v>
      </c>
      <c r="E278">
        <f>SUMPRODUCT((Tableau1[Arrivé le]&lt;=Tableau1[[#This Row],[Arrivé le]])*(Tableau1[Sortie le]&gt;=Tableau1[[#This Row],[Arrivé le]]))</f>
        <v>22</v>
      </c>
    </row>
    <row r="279" spans="1:5" x14ac:dyDescent="0.35">
      <c r="A279" s="1">
        <v>41004.646527777775</v>
      </c>
      <c r="B279" s="1">
        <v>41004.70208333333</v>
      </c>
      <c r="C279">
        <f>WEEKDAY(Tableau1[[#This Row],[Arrivé le]],2)</f>
        <v>4</v>
      </c>
      <c r="D279">
        <f>INT(MOD(Tableau1[[#This Row],[Arrivé le]],1)*24)</f>
        <v>15</v>
      </c>
      <c r="E279">
        <f>SUMPRODUCT((Tableau1[Arrivé le]&lt;=Tableau1[[#This Row],[Arrivé le]])*(Tableau1[Sortie le]&gt;=Tableau1[[#This Row],[Arrivé le]]))</f>
        <v>21</v>
      </c>
    </row>
    <row r="280" spans="1:5" x14ac:dyDescent="0.35">
      <c r="A280" s="1">
        <v>41004.652777777781</v>
      </c>
      <c r="B280" s="1">
        <v>41004.756249999999</v>
      </c>
      <c r="C280">
        <f>WEEKDAY(Tableau1[[#This Row],[Arrivé le]],2)</f>
        <v>4</v>
      </c>
      <c r="D280">
        <f>INT(MOD(Tableau1[[#This Row],[Arrivé le]],1)*24)</f>
        <v>15</v>
      </c>
      <c r="E280">
        <f>SUMPRODUCT((Tableau1[Arrivé le]&lt;=Tableau1[[#This Row],[Arrivé le]])*(Tableau1[Sortie le]&gt;=Tableau1[[#This Row],[Arrivé le]]))</f>
        <v>19</v>
      </c>
    </row>
    <row r="281" spans="1:5" x14ac:dyDescent="0.35">
      <c r="A281" s="1">
        <v>41004.656944444447</v>
      </c>
      <c r="B281" s="1">
        <v>41004.65902777778</v>
      </c>
      <c r="C281">
        <f>WEEKDAY(Tableau1[[#This Row],[Arrivé le]],2)</f>
        <v>4</v>
      </c>
      <c r="D281">
        <f>INT(MOD(Tableau1[[#This Row],[Arrivé le]],1)*24)</f>
        <v>15</v>
      </c>
      <c r="E281">
        <f>SUMPRODUCT((Tableau1[Arrivé le]&lt;=Tableau1[[#This Row],[Arrivé le]])*(Tableau1[Sortie le]&gt;=Tableau1[[#This Row],[Arrivé le]]))</f>
        <v>19</v>
      </c>
    </row>
    <row r="282" spans="1:5" x14ac:dyDescent="0.35">
      <c r="A282" s="1">
        <v>41004.658333333333</v>
      </c>
      <c r="B282" s="1">
        <v>41004.751388888886</v>
      </c>
      <c r="C282">
        <f>WEEKDAY(Tableau1[[#This Row],[Arrivé le]],2)</f>
        <v>4</v>
      </c>
      <c r="D282">
        <f>INT(MOD(Tableau1[[#This Row],[Arrivé le]],1)*24)</f>
        <v>15</v>
      </c>
      <c r="E282">
        <f>SUMPRODUCT((Tableau1[Arrivé le]&lt;=Tableau1[[#This Row],[Arrivé le]])*(Tableau1[Sortie le]&gt;=Tableau1[[#This Row],[Arrivé le]]))</f>
        <v>19</v>
      </c>
    </row>
    <row r="283" spans="1:5" x14ac:dyDescent="0.35">
      <c r="A283" s="1">
        <v>41004.661111111112</v>
      </c>
      <c r="B283" s="1">
        <v>41004.854861111111</v>
      </c>
      <c r="C283">
        <f>WEEKDAY(Tableau1[[#This Row],[Arrivé le]],2)</f>
        <v>4</v>
      </c>
      <c r="D283">
        <f>INT(MOD(Tableau1[[#This Row],[Arrivé le]],1)*24)</f>
        <v>15</v>
      </c>
      <c r="E283">
        <f>SUMPRODUCT((Tableau1[Arrivé le]&lt;=Tableau1[[#This Row],[Arrivé le]])*(Tableau1[Sortie le]&gt;=Tableau1[[#This Row],[Arrivé le]]))</f>
        <v>18</v>
      </c>
    </row>
    <row r="284" spans="1:5" x14ac:dyDescent="0.35">
      <c r="A284" s="1">
        <v>41004.664583333331</v>
      </c>
      <c r="B284" s="1">
        <v>41004.731249999997</v>
      </c>
      <c r="C284">
        <f>WEEKDAY(Tableau1[[#This Row],[Arrivé le]],2)</f>
        <v>4</v>
      </c>
      <c r="D284">
        <f>INT(MOD(Tableau1[[#This Row],[Arrivé le]],1)*24)</f>
        <v>15</v>
      </c>
      <c r="E284">
        <f>SUMPRODUCT((Tableau1[Arrivé le]&lt;=Tableau1[[#This Row],[Arrivé le]])*(Tableau1[Sortie le]&gt;=Tableau1[[#This Row],[Arrivé le]]))</f>
        <v>17</v>
      </c>
    </row>
    <row r="285" spans="1:5" x14ac:dyDescent="0.35">
      <c r="A285" s="1">
        <v>41004.669444444444</v>
      </c>
      <c r="B285" s="1">
        <v>41004.726388888892</v>
      </c>
      <c r="C285">
        <f>WEEKDAY(Tableau1[[#This Row],[Arrivé le]],2)</f>
        <v>4</v>
      </c>
      <c r="D285">
        <f>INT(MOD(Tableau1[[#This Row],[Arrivé le]],1)*24)</f>
        <v>16</v>
      </c>
      <c r="E285">
        <f>SUMPRODUCT((Tableau1[Arrivé le]&lt;=Tableau1[[#This Row],[Arrivé le]])*(Tableau1[Sortie le]&gt;=Tableau1[[#This Row],[Arrivé le]]))</f>
        <v>17</v>
      </c>
    </row>
    <row r="286" spans="1:5" x14ac:dyDescent="0.35">
      <c r="A286" s="1">
        <v>41004.670138888891</v>
      </c>
      <c r="B286" s="1">
        <v>41004.745833333334</v>
      </c>
      <c r="C286">
        <f>WEEKDAY(Tableau1[[#This Row],[Arrivé le]],2)</f>
        <v>4</v>
      </c>
      <c r="D286">
        <f>INT(MOD(Tableau1[[#This Row],[Arrivé le]],1)*24)</f>
        <v>16</v>
      </c>
      <c r="E286">
        <f>SUMPRODUCT((Tableau1[Arrivé le]&lt;=Tableau1[[#This Row],[Arrivé le]])*(Tableau1[Sortie le]&gt;=Tableau1[[#This Row],[Arrivé le]]))</f>
        <v>18</v>
      </c>
    </row>
    <row r="287" spans="1:5" x14ac:dyDescent="0.35">
      <c r="A287" s="1">
        <v>41004.675000000003</v>
      </c>
      <c r="B287" s="1">
        <v>41004.761111111111</v>
      </c>
      <c r="C287">
        <f>WEEKDAY(Tableau1[[#This Row],[Arrivé le]],2)</f>
        <v>4</v>
      </c>
      <c r="D287">
        <f>INT(MOD(Tableau1[[#This Row],[Arrivé le]],1)*24)</f>
        <v>16</v>
      </c>
      <c r="E287">
        <f>SUMPRODUCT((Tableau1[Arrivé le]&lt;=Tableau1[[#This Row],[Arrivé le]])*(Tableau1[Sortie le]&gt;=Tableau1[[#This Row],[Arrivé le]]))</f>
        <v>18</v>
      </c>
    </row>
    <row r="288" spans="1:5" x14ac:dyDescent="0.35">
      <c r="A288" s="1">
        <v>41004.683333333334</v>
      </c>
      <c r="B288" s="1">
        <v>41004.731944444444</v>
      </c>
      <c r="C288">
        <f>WEEKDAY(Tableau1[[#This Row],[Arrivé le]],2)</f>
        <v>4</v>
      </c>
      <c r="D288">
        <f>INT(MOD(Tableau1[[#This Row],[Arrivé le]],1)*24)</f>
        <v>16</v>
      </c>
      <c r="E288">
        <f>SUMPRODUCT((Tableau1[Arrivé le]&lt;=Tableau1[[#This Row],[Arrivé le]])*(Tableau1[Sortie le]&gt;=Tableau1[[#This Row],[Arrivé le]]))</f>
        <v>19</v>
      </c>
    </row>
    <row r="289" spans="1:5" x14ac:dyDescent="0.35">
      <c r="A289" s="1">
        <v>41004.688888888886</v>
      </c>
      <c r="B289" s="1">
        <v>41004.751388888886</v>
      </c>
      <c r="C289">
        <f>WEEKDAY(Tableau1[[#This Row],[Arrivé le]],2)</f>
        <v>4</v>
      </c>
      <c r="D289">
        <f>INT(MOD(Tableau1[[#This Row],[Arrivé le]],1)*24)</f>
        <v>16</v>
      </c>
      <c r="E289">
        <f>SUMPRODUCT((Tableau1[Arrivé le]&lt;=Tableau1[[#This Row],[Arrivé le]])*(Tableau1[Sortie le]&gt;=Tableau1[[#This Row],[Arrivé le]]))</f>
        <v>20</v>
      </c>
    </row>
    <row r="290" spans="1:5" x14ac:dyDescent="0.35">
      <c r="A290" s="1">
        <v>41004.693749999999</v>
      </c>
      <c r="B290" s="1">
        <v>41004.856944444444</v>
      </c>
      <c r="C290">
        <f>WEEKDAY(Tableau1[[#This Row],[Arrivé le]],2)</f>
        <v>4</v>
      </c>
      <c r="D290">
        <f>INT(MOD(Tableau1[[#This Row],[Arrivé le]],1)*24)</f>
        <v>16</v>
      </c>
      <c r="E290">
        <f>SUMPRODUCT((Tableau1[Arrivé le]&lt;=Tableau1[[#This Row],[Arrivé le]])*(Tableau1[Sortie le]&gt;=Tableau1[[#This Row],[Arrivé le]]))</f>
        <v>20</v>
      </c>
    </row>
    <row r="291" spans="1:5" x14ac:dyDescent="0.35">
      <c r="A291" s="1">
        <v>41004.700694444444</v>
      </c>
      <c r="B291" s="1">
        <v>41004.813194444447</v>
      </c>
      <c r="C291">
        <f>WEEKDAY(Tableau1[[#This Row],[Arrivé le]],2)</f>
        <v>4</v>
      </c>
      <c r="D291">
        <f>INT(MOD(Tableau1[[#This Row],[Arrivé le]],1)*24)</f>
        <v>16</v>
      </c>
      <c r="E291">
        <f>SUMPRODUCT((Tableau1[Arrivé le]&lt;=Tableau1[[#This Row],[Arrivé le]])*(Tableau1[Sortie le]&gt;=Tableau1[[#This Row],[Arrivé le]]))</f>
        <v>21</v>
      </c>
    </row>
    <row r="292" spans="1:5" x14ac:dyDescent="0.35">
      <c r="A292" s="1">
        <v>41004.707638888889</v>
      </c>
      <c r="B292" s="1">
        <v>41004.949305555558</v>
      </c>
      <c r="C292">
        <f>WEEKDAY(Tableau1[[#This Row],[Arrivé le]],2)</f>
        <v>4</v>
      </c>
      <c r="D292">
        <f>INT(MOD(Tableau1[[#This Row],[Arrivé le]],1)*24)</f>
        <v>16</v>
      </c>
      <c r="E292">
        <f>SUMPRODUCT((Tableau1[Arrivé le]&lt;=Tableau1[[#This Row],[Arrivé le]])*(Tableau1[Sortie le]&gt;=Tableau1[[#This Row],[Arrivé le]]))</f>
        <v>20</v>
      </c>
    </row>
    <row r="293" spans="1:5" x14ac:dyDescent="0.35">
      <c r="A293" s="1">
        <v>41004.714583333334</v>
      </c>
      <c r="B293" s="1">
        <v>41004.786805555559</v>
      </c>
      <c r="C293">
        <f>WEEKDAY(Tableau1[[#This Row],[Arrivé le]],2)</f>
        <v>4</v>
      </c>
      <c r="D293">
        <f>INT(MOD(Tableau1[[#This Row],[Arrivé le]],1)*24)</f>
        <v>17</v>
      </c>
      <c r="E293">
        <f>SUMPRODUCT((Tableau1[Arrivé le]&lt;=Tableau1[[#This Row],[Arrivé le]])*(Tableau1[Sortie le]&gt;=Tableau1[[#This Row],[Arrivé le]]))</f>
        <v>21</v>
      </c>
    </row>
    <row r="294" spans="1:5" x14ac:dyDescent="0.35">
      <c r="A294" s="1">
        <v>41004.720138888886</v>
      </c>
      <c r="B294" s="1">
        <v>41004.820138888892</v>
      </c>
      <c r="C294">
        <f>WEEKDAY(Tableau1[[#This Row],[Arrivé le]],2)</f>
        <v>4</v>
      </c>
      <c r="D294">
        <f>INT(MOD(Tableau1[[#This Row],[Arrivé le]],1)*24)</f>
        <v>17</v>
      </c>
      <c r="E294">
        <f>SUMPRODUCT((Tableau1[Arrivé le]&lt;=Tableau1[[#This Row],[Arrivé le]])*(Tableau1[Sortie le]&gt;=Tableau1[[#This Row],[Arrivé le]]))</f>
        <v>22</v>
      </c>
    </row>
    <row r="295" spans="1:5" x14ac:dyDescent="0.35">
      <c r="A295" s="1">
        <v>41004.727777777778</v>
      </c>
      <c r="B295" s="1">
        <v>41004.799305555556</v>
      </c>
      <c r="C295">
        <f>WEEKDAY(Tableau1[[#This Row],[Arrivé le]],2)</f>
        <v>4</v>
      </c>
      <c r="D295">
        <f>INT(MOD(Tableau1[[#This Row],[Arrivé le]],1)*24)</f>
        <v>17</v>
      </c>
      <c r="E295">
        <f>SUMPRODUCT((Tableau1[Arrivé le]&lt;=Tableau1[[#This Row],[Arrivé le]])*(Tableau1[Sortie le]&gt;=Tableau1[[#This Row],[Arrivé le]]))</f>
        <v>21</v>
      </c>
    </row>
    <row r="296" spans="1:5" x14ac:dyDescent="0.35">
      <c r="A296" s="1">
        <v>41004.729861111111</v>
      </c>
      <c r="B296" s="1">
        <v>41004.79583333333</v>
      </c>
      <c r="C296">
        <f>WEEKDAY(Tableau1[[#This Row],[Arrivé le]],2)</f>
        <v>4</v>
      </c>
      <c r="D296">
        <f>INT(MOD(Tableau1[[#This Row],[Arrivé le]],1)*24)</f>
        <v>17</v>
      </c>
      <c r="E296">
        <f>SUMPRODUCT((Tableau1[Arrivé le]&lt;=Tableau1[[#This Row],[Arrivé le]])*(Tableau1[Sortie le]&gt;=Tableau1[[#This Row],[Arrivé le]]))</f>
        <v>22</v>
      </c>
    </row>
    <row r="297" spans="1:5" x14ac:dyDescent="0.35">
      <c r="A297" s="1">
        <v>41004.737500000003</v>
      </c>
      <c r="B297" s="1">
        <v>41005.020833333336</v>
      </c>
      <c r="C297">
        <f>WEEKDAY(Tableau1[[#This Row],[Arrivé le]],2)</f>
        <v>4</v>
      </c>
      <c r="D297">
        <f>INT(MOD(Tableau1[[#This Row],[Arrivé le]],1)*24)</f>
        <v>17</v>
      </c>
      <c r="E297">
        <f>SUMPRODUCT((Tableau1[Arrivé le]&lt;=Tableau1[[#This Row],[Arrivé le]])*(Tableau1[Sortie le]&gt;=Tableau1[[#This Row],[Arrivé le]]))</f>
        <v>20</v>
      </c>
    </row>
    <row r="298" spans="1:5" x14ac:dyDescent="0.35">
      <c r="A298" s="1">
        <v>41004.741666666669</v>
      </c>
      <c r="B298" s="1">
        <v>41004.849305555559</v>
      </c>
      <c r="C298">
        <f>WEEKDAY(Tableau1[[#This Row],[Arrivé le]],2)</f>
        <v>4</v>
      </c>
      <c r="D298">
        <f>INT(MOD(Tableau1[[#This Row],[Arrivé le]],1)*24)</f>
        <v>17</v>
      </c>
      <c r="E298">
        <f>SUMPRODUCT((Tableau1[Arrivé le]&lt;=Tableau1[[#This Row],[Arrivé le]])*(Tableau1[Sortie le]&gt;=Tableau1[[#This Row],[Arrivé le]]))</f>
        <v>20</v>
      </c>
    </row>
    <row r="299" spans="1:5" x14ac:dyDescent="0.35">
      <c r="A299" s="1">
        <v>41004.745833333334</v>
      </c>
      <c r="B299" s="1">
        <v>41004.797222222223</v>
      </c>
      <c r="C299">
        <f>WEEKDAY(Tableau1[[#This Row],[Arrivé le]],2)</f>
        <v>4</v>
      </c>
      <c r="D299">
        <f>INT(MOD(Tableau1[[#This Row],[Arrivé le]],1)*24)</f>
        <v>17</v>
      </c>
      <c r="E299">
        <f>SUMPRODUCT((Tableau1[Arrivé le]&lt;=Tableau1[[#This Row],[Arrivé le]])*(Tableau1[Sortie le]&gt;=Tableau1[[#This Row],[Arrivé le]]))</f>
        <v>21</v>
      </c>
    </row>
    <row r="300" spans="1:5" x14ac:dyDescent="0.35">
      <c r="A300" s="1">
        <v>41004.750694444447</v>
      </c>
      <c r="B300" s="1">
        <v>41004.816666666666</v>
      </c>
      <c r="C300">
        <f>WEEKDAY(Tableau1[[#This Row],[Arrivé le]],2)</f>
        <v>4</v>
      </c>
      <c r="D300">
        <f>INT(MOD(Tableau1[[#This Row],[Arrivé le]],1)*24)</f>
        <v>18</v>
      </c>
      <c r="E300">
        <f>SUMPRODUCT((Tableau1[Arrivé le]&lt;=Tableau1[[#This Row],[Arrivé le]])*(Tableau1[Sortie le]&gt;=Tableau1[[#This Row],[Arrivé le]]))</f>
        <v>21</v>
      </c>
    </row>
    <row r="301" spans="1:5" x14ac:dyDescent="0.35">
      <c r="A301" s="1">
        <v>41004.756944444445</v>
      </c>
      <c r="B301" s="1">
        <v>41004.820138888892</v>
      </c>
      <c r="C301">
        <f>WEEKDAY(Tableau1[[#This Row],[Arrivé le]],2)</f>
        <v>4</v>
      </c>
      <c r="D301">
        <f>INT(MOD(Tableau1[[#This Row],[Arrivé le]],1)*24)</f>
        <v>18</v>
      </c>
      <c r="E301">
        <f>SUMPRODUCT((Tableau1[Arrivé le]&lt;=Tableau1[[#This Row],[Arrivé le]])*(Tableau1[Sortie le]&gt;=Tableau1[[#This Row],[Arrivé le]]))</f>
        <v>18</v>
      </c>
    </row>
    <row r="302" spans="1:5" x14ac:dyDescent="0.35">
      <c r="A302" s="1">
        <v>41004.763888888891</v>
      </c>
      <c r="B302" s="1">
        <v>41004.972916666666</v>
      </c>
      <c r="C302">
        <f>WEEKDAY(Tableau1[[#This Row],[Arrivé le]],2)</f>
        <v>4</v>
      </c>
      <c r="D302">
        <f>INT(MOD(Tableau1[[#This Row],[Arrivé le]],1)*24)</f>
        <v>18</v>
      </c>
      <c r="E302">
        <f>SUMPRODUCT((Tableau1[Arrivé le]&lt;=Tableau1[[#This Row],[Arrivé le]])*(Tableau1[Sortie le]&gt;=Tableau1[[#This Row],[Arrivé le]]))</f>
        <v>18</v>
      </c>
    </row>
    <row r="303" spans="1:5" x14ac:dyDescent="0.35">
      <c r="A303" s="1">
        <v>41004.765972222223</v>
      </c>
      <c r="B303" s="1">
        <v>41004.804166666669</v>
      </c>
      <c r="C303">
        <f>WEEKDAY(Tableau1[[#This Row],[Arrivé le]],2)</f>
        <v>4</v>
      </c>
      <c r="D303">
        <f>INT(MOD(Tableau1[[#This Row],[Arrivé le]],1)*24)</f>
        <v>18</v>
      </c>
      <c r="E303">
        <f>SUMPRODUCT((Tableau1[Arrivé le]&lt;=Tableau1[[#This Row],[Arrivé le]])*(Tableau1[Sortie le]&gt;=Tableau1[[#This Row],[Arrivé le]]))</f>
        <v>19</v>
      </c>
    </row>
    <row r="304" spans="1:5" x14ac:dyDescent="0.35">
      <c r="A304" s="1">
        <v>41004.770138888889</v>
      </c>
      <c r="B304" s="1">
        <v>41004.822916666664</v>
      </c>
      <c r="C304">
        <f>WEEKDAY(Tableau1[[#This Row],[Arrivé le]],2)</f>
        <v>4</v>
      </c>
      <c r="D304">
        <f>INT(MOD(Tableau1[[#This Row],[Arrivé le]],1)*24)</f>
        <v>18</v>
      </c>
      <c r="E304">
        <f>SUMPRODUCT((Tableau1[Arrivé le]&lt;=Tableau1[[#This Row],[Arrivé le]])*(Tableau1[Sortie le]&gt;=Tableau1[[#This Row],[Arrivé le]]))</f>
        <v>20</v>
      </c>
    </row>
    <row r="305" spans="1:5" x14ac:dyDescent="0.35">
      <c r="A305" s="1">
        <v>41004.77847222222</v>
      </c>
      <c r="B305" s="1">
        <v>41004.826388888891</v>
      </c>
      <c r="C305">
        <f>WEEKDAY(Tableau1[[#This Row],[Arrivé le]],2)</f>
        <v>4</v>
      </c>
      <c r="D305">
        <f>INT(MOD(Tableau1[[#This Row],[Arrivé le]],1)*24)</f>
        <v>18</v>
      </c>
      <c r="E305">
        <f>SUMPRODUCT((Tableau1[Arrivé le]&lt;=Tableau1[[#This Row],[Arrivé le]])*(Tableau1[Sortie le]&gt;=Tableau1[[#This Row],[Arrivé le]]))</f>
        <v>20</v>
      </c>
    </row>
    <row r="306" spans="1:5" x14ac:dyDescent="0.35">
      <c r="A306" s="1">
        <v>41004.78402777778</v>
      </c>
      <c r="B306" s="1">
        <v>41004.838888888888</v>
      </c>
      <c r="C306">
        <f>WEEKDAY(Tableau1[[#This Row],[Arrivé le]],2)</f>
        <v>4</v>
      </c>
      <c r="D306">
        <f>INT(MOD(Tableau1[[#This Row],[Arrivé le]],1)*24)</f>
        <v>18</v>
      </c>
      <c r="E306">
        <f>SUMPRODUCT((Tableau1[Arrivé le]&lt;=Tableau1[[#This Row],[Arrivé le]])*(Tableau1[Sortie le]&gt;=Tableau1[[#This Row],[Arrivé le]]))</f>
        <v>19</v>
      </c>
    </row>
    <row r="307" spans="1:5" x14ac:dyDescent="0.35">
      <c r="A307" s="1">
        <v>41004.790972222225</v>
      </c>
      <c r="B307" s="1">
        <v>41004.834722222222</v>
      </c>
      <c r="C307">
        <f>WEEKDAY(Tableau1[[#This Row],[Arrivé le]],2)</f>
        <v>4</v>
      </c>
      <c r="D307">
        <f>INT(MOD(Tableau1[[#This Row],[Arrivé le]],1)*24)</f>
        <v>18</v>
      </c>
      <c r="E307">
        <f>SUMPRODUCT((Tableau1[Arrivé le]&lt;=Tableau1[[#This Row],[Arrivé le]])*(Tableau1[Sortie le]&gt;=Tableau1[[#This Row],[Arrivé le]]))</f>
        <v>19</v>
      </c>
    </row>
    <row r="308" spans="1:5" x14ac:dyDescent="0.35">
      <c r="A308" s="1">
        <v>41004.795138888891</v>
      </c>
      <c r="B308" s="1">
        <v>41004.833333333336</v>
      </c>
      <c r="C308">
        <f>WEEKDAY(Tableau1[[#This Row],[Arrivé le]],2)</f>
        <v>4</v>
      </c>
      <c r="D308">
        <f>INT(MOD(Tableau1[[#This Row],[Arrivé le]],1)*24)</f>
        <v>19</v>
      </c>
      <c r="E308">
        <f>SUMPRODUCT((Tableau1[Arrivé le]&lt;=Tableau1[[#This Row],[Arrivé le]])*(Tableau1[Sortie le]&gt;=Tableau1[[#This Row],[Arrivé le]]))</f>
        <v>20</v>
      </c>
    </row>
    <row r="309" spans="1:5" x14ac:dyDescent="0.35">
      <c r="A309" s="1">
        <v>41004.799305555556</v>
      </c>
      <c r="B309" s="1">
        <v>41004.902777777781</v>
      </c>
      <c r="C309">
        <f>WEEKDAY(Tableau1[[#This Row],[Arrivé le]],2)</f>
        <v>4</v>
      </c>
      <c r="D309">
        <f>INT(MOD(Tableau1[[#This Row],[Arrivé le]],1)*24)</f>
        <v>19</v>
      </c>
      <c r="E309">
        <f>SUMPRODUCT((Tableau1[Arrivé le]&lt;=Tableau1[[#This Row],[Arrivé le]])*(Tableau1[Sortie le]&gt;=Tableau1[[#This Row],[Arrivé le]]))</f>
        <v>19</v>
      </c>
    </row>
    <row r="310" spans="1:5" x14ac:dyDescent="0.35">
      <c r="A310" s="1">
        <v>41004.804166666669</v>
      </c>
      <c r="B310" s="1">
        <v>41004.844444444447</v>
      </c>
      <c r="C310">
        <f>WEEKDAY(Tableau1[[#This Row],[Arrivé le]],2)</f>
        <v>4</v>
      </c>
      <c r="D310">
        <f>INT(MOD(Tableau1[[#This Row],[Arrivé le]],1)*24)</f>
        <v>19</v>
      </c>
      <c r="E310">
        <f>SUMPRODUCT((Tableau1[Arrivé le]&lt;=Tableau1[[#This Row],[Arrivé le]])*(Tableau1[Sortie le]&gt;=Tableau1[[#This Row],[Arrivé le]]))</f>
        <v>19</v>
      </c>
    </row>
    <row r="311" spans="1:5" x14ac:dyDescent="0.35">
      <c r="A311" s="1">
        <v>41004.80972222222</v>
      </c>
      <c r="B311" s="1">
        <v>41004.836805555555</v>
      </c>
      <c r="C311">
        <f>WEEKDAY(Tableau1[[#This Row],[Arrivé le]],2)</f>
        <v>4</v>
      </c>
      <c r="D311">
        <f>INT(MOD(Tableau1[[#This Row],[Arrivé le]],1)*24)</f>
        <v>19</v>
      </c>
      <c r="E311">
        <f>SUMPRODUCT((Tableau1[Arrivé le]&lt;=Tableau1[[#This Row],[Arrivé le]])*(Tableau1[Sortie le]&gt;=Tableau1[[#This Row],[Arrivé le]]))</f>
        <v>19</v>
      </c>
    </row>
    <row r="312" spans="1:5" x14ac:dyDescent="0.35">
      <c r="A312" s="1">
        <v>41004.816666666666</v>
      </c>
      <c r="B312" s="1">
        <v>41004.920138888891</v>
      </c>
      <c r="C312">
        <f>WEEKDAY(Tableau1[[#This Row],[Arrivé le]],2)</f>
        <v>4</v>
      </c>
      <c r="D312">
        <f>INT(MOD(Tableau1[[#This Row],[Arrivé le]],1)*24)</f>
        <v>19</v>
      </c>
      <c r="E312">
        <f>SUMPRODUCT((Tableau1[Arrivé le]&lt;=Tableau1[[#This Row],[Arrivé le]])*(Tableau1[Sortie le]&gt;=Tableau1[[#This Row],[Arrivé le]]))</f>
        <v>19</v>
      </c>
    </row>
    <row r="313" spans="1:5" x14ac:dyDescent="0.35">
      <c r="A313" s="1">
        <v>41004.824999999997</v>
      </c>
      <c r="B313" s="1">
        <v>41004.877083333333</v>
      </c>
      <c r="C313">
        <f>WEEKDAY(Tableau1[[#This Row],[Arrivé le]],2)</f>
        <v>4</v>
      </c>
      <c r="D313">
        <f>INT(MOD(Tableau1[[#This Row],[Arrivé le]],1)*24)</f>
        <v>19</v>
      </c>
      <c r="E313">
        <f>SUMPRODUCT((Tableau1[Arrivé le]&lt;=Tableau1[[#This Row],[Arrivé le]])*(Tableau1[Sortie le]&gt;=Tableau1[[#This Row],[Arrivé le]]))</f>
        <v>16</v>
      </c>
    </row>
    <row r="314" spans="1:5" x14ac:dyDescent="0.35">
      <c r="A314" s="1">
        <v>41004.82916666667</v>
      </c>
      <c r="B314" s="1">
        <v>41004.910416666666</v>
      </c>
      <c r="C314">
        <f>WEEKDAY(Tableau1[[#This Row],[Arrivé le]],2)</f>
        <v>4</v>
      </c>
      <c r="D314">
        <f>INT(MOD(Tableau1[[#This Row],[Arrivé le]],1)*24)</f>
        <v>19</v>
      </c>
      <c r="E314">
        <f>SUMPRODUCT((Tableau1[Arrivé le]&lt;=Tableau1[[#This Row],[Arrivé le]])*(Tableau1[Sortie le]&gt;=Tableau1[[#This Row],[Arrivé le]]))</f>
        <v>16</v>
      </c>
    </row>
    <row r="315" spans="1:5" x14ac:dyDescent="0.35">
      <c r="A315" s="1">
        <v>41004.833333333336</v>
      </c>
      <c r="B315" s="1">
        <v>41004.885416666664</v>
      </c>
      <c r="C315">
        <f>WEEKDAY(Tableau1[[#This Row],[Arrivé le]],2)</f>
        <v>4</v>
      </c>
      <c r="D315">
        <f>INT(MOD(Tableau1[[#This Row],[Arrivé le]],1)*24)</f>
        <v>20</v>
      </c>
      <c r="E315">
        <f>SUMPRODUCT((Tableau1[Arrivé le]&lt;=Tableau1[[#This Row],[Arrivé le]])*(Tableau1[Sortie le]&gt;=Tableau1[[#This Row],[Arrivé le]]))</f>
        <v>17</v>
      </c>
    </row>
    <row r="316" spans="1:5" x14ac:dyDescent="0.35">
      <c r="A316" s="1">
        <v>41004.838888888888</v>
      </c>
      <c r="B316" s="1">
        <v>41005.024305555555</v>
      </c>
      <c r="C316">
        <f>WEEKDAY(Tableau1[[#This Row],[Arrivé le]],2)</f>
        <v>4</v>
      </c>
      <c r="D316">
        <f>INT(MOD(Tableau1[[#This Row],[Arrivé le]],1)*24)</f>
        <v>20</v>
      </c>
      <c r="E316">
        <f>SUMPRODUCT((Tableau1[Arrivé le]&lt;=Tableau1[[#This Row],[Arrivé le]])*(Tableau1[Sortie le]&gt;=Tableau1[[#This Row],[Arrivé le]]))</f>
        <v>15</v>
      </c>
    </row>
    <row r="317" spans="1:5" x14ac:dyDescent="0.35">
      <c r="A317" s="1">
        <v>41004.843055555553</v>
      </c>
      <c r="B317" s="1">
        <v>41004.897916666669</v>
      </c>
      <c r="C317">
        <f>WEEKDAY(Tableau1[[#This Row],[Arrivé le]],2)</f>
        <v>4</v>
      </c>
      <c r="D317">
        <f>INT(MOD(Tableau1[[#This Row],[Arrivé le]],1)*24)</f>
        <v>20</v>
      </c>
      <c r="E317">
        <f>SUMPRODUCT((Tableau1[Arrivé le]&lt;=Tableau1[[#This Row],[Arrivé le]])*(Tableau1[Sortie le]&gt;=Tableau1[[#This Row],[Arrivé le]]))</f>
        <v>15</v>
      </c>
    </row>
    <row r="318" spans="1:5" x14ac:dyDescent="0.35">
      <c r="A318" s="1">
        <v>41004.847916666666</v>
      </c>
      <c r="B318" s="1">
        <v>41004.870833333334</v>
      </c>
      <c r="C318">
        <f>WEEKDAY(Tableau1[[#This Row],[Arrivé le]],2)</f>
        <v>4</v>
      </c>
      <c r="D318">
        <f>INT(MOD(Tableau1[[#This Row],[Arrivé le]],1)*24)</f>
        <v>20</v>
      </c>
      <c r="E318">
        <f>SUMPRODUCT((Tableau1[Arrivé le]&lt;=Tableau1[[#This Row],[Arrivé le]])*(Tableau1[Sortie le]&gt;=Tableau1[[#This Row],[Arrivé le]]))</f>
        <v>15</v>
      </c>
    </row>
    <row r="319" spans="1:5" x14ac:dyDescent="0.35">
      <c r="A319" s="1">
        <v>41004.853472222225</v>
      </c>
      <c r="B319" s="1">
        <v>41005.393055555556</v>
      </c>
      <c r="C319">
        <f>WEEKDAY(Tableau1[[#This Row],[Arrivé le]],2)</f>
        <v>4</v>
      </c>
      <c r="D319">
        <f>INT(MOD(Tableau1[[#This Row],[Arrivé le]],1)*24)</f>
        <v>20</v>
      </c>
      <c r="E319">
        <f>SUMPRODUCT((Tableau1[Arrivé le]&lt;=Tableau1[[#This Row],[Arrivé le]])*(Tableau1[Sortie le]&gt;=Tableau1[[#This Row],[Arrivé le]]))</f>
        <v>16</v>
      </c>
    </row>
    <row r="320" spans="1:5" x14ac:dyDescent="0.35">
      <c r="A320" s="1">
        <v>41004.853472222225</v>
      </c>
      <c r="B320" s="1">
        <v>41005.003472222219</v>
      </c>
      <c r="C320">
        <f>WEEKDAY(Tableau1[[#This Row],[Arrivé le]],2)</f>
        <v>4</v>
      </c>
      <c r="D320">
        <f>INT(MOD(Tableau1[[#This Row],[Arrivé le]],1)*24)</f>
        <v>20</v>
      </c>
      <c r="E320">
        <f>SUMPRODUCT((Tableau1[Arrivé le]&lt;=Tableau1[[#This Row],[Arrivé le]])*(Tableau1[Sortie le]&gt;=Tableau1[[#This Row],[Arrivé le]]))</f>
        <v>16</v>
      </c>
    </row>
    <row r="321" spans="1:5" x14ac:dyDescent="0.35">
      <c r="A321" s="1">
        <v>41004.86041666667</v>
      </c>
      <c r="B321" s="1">
        <v>41004.981249999997</v>
      </c>
      <c r="C321">
        <f>WEEKDAY(Tableau1[[#This Row],[Arrivé le]],2)</f>
        <v>4</v>
      </c>
      <c r="D321">
        <f>INT(MOD(Tableau1[[#This Row],[Arrivé le]],1)*24)</f>
        <v>20</v>
      </c>
      <c r="E321">
        <f>SUMPRODUCT((Tableau1[Arrivé le]&lt;=Tableau1[[#This Row],[Arrivé le]])*(Tableau1[Sortie le]&gt;=Tableau1[[#This Row],[Arrivé le]]))</f>
        <v>15</v>
      </c>
    </row>
    <row r="322" spans="1:5" x14ac:dyDescent="0.35">
      <c r="A322" s="1">
        <v>41004.87222222222</v>
      </c>
      <c r="B322" s="1">
        <v>41004.960416666669</v>
      </c>
      <c r="C322">
        <f>WEEKDAY(Tableau1[[#This Row],[Arrivé le]],2)</f>
        <v>4</v>
      </c>
      <c r="D322">
        <f>INT(MOD(Tableau1[[#This Row],[Arrivé le]],1)*24)</f>
        <v>20</v>
      </c>
      <c r="E322">
        <f>SUMPRODUCT((Tableau1[Arrivé le]&lt;=Tableau1[[#This Row],[Arrivé le]])*(Tableau1[Sortie le]&gt;=Tableau1[[#This Row],[Arrivé le]]))</f>
        <v>15</v>
      </c>
    </row>
    <row r="323" spans="1:5" x14ac:dyDescent="0.35">
      <c r="A323" s="1">
        <v>41004.893750000003</v>
      </c>
      <c r="B323" s="1">
        <v>41004.954861111109</v>
      </c>
      <c r="C323">
        <f>WEEKDAY(Tableau1[[#This Row],[Arrivé le]],2)</f>
        <v>4</v>
      </c>
      <c r="D323">
        <f>INT(MOD(Tableau1[[#This Row],[Arrivé le]],1)*24)</f>
        <v>21</v>
      </c>
      <c r="E323">
        <f>SUMPRODUCT((Tableau1[Arrivé le]&lt;=Tableau1[[#This Row],[Arrivé le]])*(Tableau1[Sortie le]&gt;=Tableau1[[#This Row],[Arrivé le]]))</f>
        <v>14</v>
      </c>
    </row>
    <row r="324" spans="1:5" x14ac:dyDescent="0.35">
      <c r="A324" s="1">
        <v>41004.898611111108</v>
      </c>
      <c r="B324" s="1">
        <v>41005.013194444444</v>
      </c>
      <c r="C324">
        <f>WEEKDAY(Tableau1[[#This Row],[Arrivé le]],2)</f>
        <v>4</v>
      </c>
      <c r="D324">
        <f>INT(MOD(Tableau1[[#This Row],[Arrivé le]],1)*24)</f>
        <v>21</v>
      </c>
      <c r="E324">
        <f>SUMPRODUCT((Tableau1[Arrivé le]&lt;=Tableau1[[#This Row],[Arrivé le]])*(Tableau1[Sortie le]&gt;=Tableau1[[#This Row],[Arrivé le]]))</f>
        <v>14</v>
      </c>
    </row>
    <row r="325" spans="1:5" x14ac:dyDescent="0.35">
      <c r="A325" s="1">
        <v>41004.911111111112</v>
      </c>
      <c r="B325" s="1">
        <v>41005.206250000003</v>
      </c>
      <c r="C325">
        <f>WEEKDAY(Tableau1[[#This Row],[Arrivé le]],2)</f>
        <v>4</v>
      </c>
      <c r="D325">
        <f>INT(MOD(Tableau1[[#This Row],[Arrivé le]],1)*24)</f>
        <v>21</v>
      </c>
      <c r="E325">
        <f>SUMPRODUCT((Tableau1[Arrivé le]&lt;=Tableau1[[#This Row],[Arrivé le]])*(Tableau1[Sortie le]&gt;=Tableau1[[#This Row],[Arrivé le]]))</f>
        <v>13</v>
      </c>
    </row>
    <row r="326" spans="1:5" x14ac:dyDescent="0.35">
      <c r="A326" s="1">
        <v>41004.918055555558</v>
      </c>
      <c r="B326" s="1">
        <v>41005.080555555556</v>
      </c>
      <c r="C326">
        <f>WEEKDAY(Tableau1[[#This Row],[Arrivé le]],2)</f>
        <v>4</v>
      </c>
      <c r="D326">
        <f>INT(MOD(Tableau1[[#This Row],[Arrivé le]],1)*24)</f>
        <v>22</v>
      </c>
      <c r="E326">
        <f>SUMPRODUCT((Tableau1[Arrivé le]&lt;=Tableau1[[#This Row],[Arrivé le]])*(Tableau1[Sortie le]&gt;=Tableau1[[#This Row],[Arrivé le]]))</f>
        <v>14</v>
      </c>
    </row>
    <row r="327" spans="1:5" x14ac:dyDescent="0.35">
      <c r="A327" s="1">
        <v>41005.017361111109</v>
      </c>
      <c r="B327" s="1">
        <v>41005.216666666667</v>
      </c>
      <c r="C327">
        <f>WEEKDAY(Tableau1[[#This Row],[Arrivé le]],2)</f>
        <v>5</v>
      </c>
      <c r="D327">
        <f>INT(MOD(Tableau1[[#This Row],[Arrivé le]],1)*24)</f>
        <v>0</v>
      </c>
      <c r="E327">
        <f>SUMPRODUCT((Tableau1[Arrivé le]&lt;=Tableau1[[#This Row],[Arrivé le]])*(Tableau1[Sortie le]&gt;=Tableau1[[#This Row],[Arrivé le]]))</f>
        <v>7</v>
      </c>
    </row>
    <row r="328" spans="1:5" x14ac:dyDescent="0.35">
      <c r="A328" s="1">
        <v>41005.043055555558</v>
      </c>
      <c r="B328" s="1">
        <v>41005.200694444444</v>
      </c>
      <c r="C328">
        <f>WEEKDAY(Tableau1[[#This Row],[Arrivé le]],2)</f>
        <v>5</v>
      </c>
      <c r="D328">
        <f>INT(MOD(Tableau1[[#This Row],[Arrivé le]],1)*24)</f>
        <v>1</v>
      </c>
      <c r="E328">
        <f>SUMPRODUCT((Tableau1[Arrivé le]&lt;=Tableau1[[#This Row],[Arrivé le]])*(Tableau1[Sortie le]&gt;=Tableau1[[#This Row],[Arrivé le]]))</f>
        <v>6</v>
      </c>
    </row>
    <row r="329" spans="1:5" x14ac:dyDescent="0.35">
      <c r="A329" s="1">
        <v>41005.050000000003</v>
      </c>
      <c r="B329" s="1">
        <v>41005.259722222225</v>
      </c>
      <c r="C329">
        <f>WEEKDAY(Tableau1[[#This Row],[Arrivé le]],2)</f>
        <v>5</v>
      </c>
      <c r="D329">
        <f>INT(MOD(Tableau1[[#This Row],[Arrivé le]],1)*24)</f>
        <v>1</v>
      </c>
      <c r="E329">
        <f>SUMPRODUCT((Tableau1[Arrivé le]&lt;=Tableau1[[#This Row],[Arrivé le]])*(Tableau1[Sortie le]&gt;=Tableau1[[#This Row],[Arrivé le]]))</f>
        <v>7</v>
      </c>
    </row>
    <row r="330" spans="1:5" x14ac:dyDescent="0.35">
      <c r="A330" s="1">
        <v>41005.052777777775</v>
      </c>
      <c r="B330" s="1">
        <v>41005.245833333334</v>
      </c>
      <c r="C330">
        <f>WEEKDAY(Tableau1[[#This Row],[Arrivé le]],2)</f>
        <v>5</v>
      </c>
      <c r="D330">
        <f>INT(MOD(Tableau1[[#This Row],[Arrivé le]],1)*24)</f>
        <v>1</v>
      </c>
      <c r="E330">
        <f>SUMPRODUCT((Tableau1[Arrivé le]&lt;=Tableau1[[#This Row],[Arrivé le]])*(Tableau1[Sortie le]&gt;=Tableau1[[#This Row],[Arrivé le]]))</f>
        <v>8</v>
      </c>
    </row>
    <row r="331" spans="1:5" x14ac:dyDescent="0.35">
      <c r="A331" s="1">
        <v>41005.058333333334</v>
      </c>
      <c r="B331" s="1">
        <v>41005.152083333334</v>
      </c>
      <c r="C331">
        <f>WEEKDAY(Tableau1[[#This Row],[Arrivé le]],2)</f>
        <v>5</v>
      </c>
      <c r="D331">
        <f>INT(MOD(Tableau1[[#This Row],[Arrivé le]],1)*24)</f>
        <v>1</v>
      </c>
      <c r="E331">
        <f>SUMPRODUCT((Tableau1[Arrivé le]&lt;=Tableau1[[#This Row],[Arrivé le]])*(Tableau1[Sortie le]&gt;=Tableau1[[#This Row],[Arrivé le]]))</f>
        <v>9</v>
      </c>
    </row>
    <row r="332" spans="1:5" x14ac:dyDescent="0.35">
      <c r="A332" s="1">
        <v>41005.063888888886</v>
      </c>
      <c r="B332" s="1">
        <v>41005.126388888886</v>
      </c>
      <c r="C332">
        <f>WEEKDAY(Tableau1[[#This Row],[Arrivé le]],2)</f>
        <v>5</v>
      </c>
      <c r="D332">
        <f>INT(MOD(Tableau1[[#This Row],[Arrivé le]],1)*24)</f>
        <v>1</v>
      </c>
      <c r="E332">
        <f>SUMPRODUCT((Tableau1[Arrivé le]&lt;=Tableau1[[#This Row],[Arrivé le]])*(Tableau1[Sortie le]&gt;=Tableau1[[#This Row],[Arrivé le]]))</f>
        <v>10</v>
      </c>
    </row>
    <row r="333" spans="1:5" x14ac:dyDescent="0.35">
      <c r="A333" s="1">
        <v>41005.098611111112</v>
      </c>
      <c r="B333" s="1">
        <v>41005.224305555559</v>
      </c>
      <c r="C333">
        <f>WEEKDAY(Tableau1[[#This Row],[Arrivé le]],2)</f>
        <v>5</v>
      </c>
      <c r="D333">
        <f>INT(MOD(Tableau1[[#This Row],[Arrivé le]],1)*24)</f>
        <v>2</v>
      </c>
      <c r="E333">
        <f>SUMPRODUCT((Tableau1[Arrivé le]&lt;=Tableau1[[#This Row],[Arrivé le]])*(Tableau1[Sortie le]&gt;=Tableau1[[#This Row],[Arrivé le]]))</f>
        <v>10</v>
      </c>
    </row>
    <row r="334" spans="1:5" x14ac:dyDescent="0.35">
      <c r="A334" s="1">
        <v>41005.111805555556</v>
      </c>
      <c r="B334" s="1">
        <v>41005.199305555558</v>
      </c>
      <c r="C334">
        <f>WEEKDAY(Tableau1[[#This Row],[Arrivé le]],2)</f>
        <v>5</v>
      </c>
      <c r="D334">
        <f>INT(MOD(Tableau1[[#This Row],[Arrivé le]],1)*24)</f>
        <v>2</v>
      </c>
      <c r="E334">
        <f>SUMPRODUCT((Tableau1[Arrivé le]&lt;=Tableau1[[#This Row],[Arrivé le]])*(Tableau1[Sortie le]&gt;=Tableau1[[#This Row],[Arrivé le]]))</f>
        <v>11</v>
      </c>
    </row>
    <row r="335" spans="1:5" x14ac:dyDescent="0.35">
      <c r="A335" s="1">
        <v>41005.342361111114</v>
      </c>
      <c r="B335" s="1">
        <v>41005.46597222222</v>
      </c>
      <c r="C335">
        <f>WEEKDAY(Tableau1[[#This Row],[Arrivé le]],2)</f>
        <v>5</v>
      </c>
      <c r="D335">
        <f>INT(MOD(Tableau1[[#This Row],[Arrivé le]],1)*24)</f>
        <v>8</v>
      </c>
      <c r="E335">
        <f>SUMPRODUCT((Tableau1[Arrivé le]&lt;=Tableau1[[#This Row],[Arrivé le]])*(Tableau1[Sortie le]&gt;=Tableau1[[#This Row],[Arrivé le]]))</f>
        <v>3</v>
      </c>
    </row>
    <row r="336" spans="1:5" x14ac:dyDescent="0.35">
      <c r="A336" s="1">
        <v>41005.354166666664</v>
      </c>
      <c r="B336" s="1">
        <v>41005.433333333334</v>
      </c>
      <c r="C336">
        <f>WEEKDAY(Tableau1[[#This Row],[Arrivé le]],2)</f>
        <v>5</v>
      </c>
      <c r="D336">
        <f>INT(MOD(Tableau1[[#This Row],[Arrivé le]],1)*24)</f>
        <v>8</v>
      </c>
      <c r="E336">
        <f>SUMPRODUCT((Tableau1[Arrivé le]&lt;=Tableau1[[#This Row],[Arrivé le]])*(Tableau1[Sortie le]&gt;=Tableau1[[#This Row],[Arrivé le]]))</f>
        <v>4</v>
      </c>
    </row>
    <row r="337" spans="1:5" x14ac:dyDescent="0.35">
      <c r="A337" s="1">
        <v>41005.359027777777</v>
      </c>
      <c r="B337" s="1">
        <v>41005.527083333334</v>
      </c>
      <c r="C337">
        <f>WEEKDAY(Tableau1[[#This Row],[Arrivé le]],2)</f>
        <v>5</v>
      </c>
      <c r="D337">
        <f>INT(MOD(Tableau1[[#This Row],[Arrivé le]],1)*24)</f>
        <v>8</v>
      </c>
      <c r="E337">
        <f>SUMPRODUCT((Tableau1[Arrivé le]&lt;=Tableau1[[#This Row],[Arrivé le]])*(Tableau1[Sortie le]&gt;=Tableau1[[#This Row],[Arrivé le]]))</f>
        <v>5</v>
      </c>
    </row>
    <row r="338" spans="1:5" x14ac:dyDescent="0.35">
      <c r="A338" s="1">
        <v>41005.370833333334</v>
      </c>
      <c r="B338" s="1">
        <v>41005.428472222222</v>
      </c>
      <c r="C338">
        <f>WEEKDAY(Tableau1[[#This Row],[Arrivé le]],2)</f>
        <v>5</v>
      </c>
      <c r="D338">
        <f>INT(MOD(Tableau1[[#This Row],[Arrivé le]],1)*24)</f>
        <v>8</v>
      </c>
      <c r="E338">
        <f>SUMPRODUCT((Tableau1[Arrivé le]&lt;=Tableau1[[#This Row],[Arrivé le]])*(Tableau1[Sortie le]&gt;=Tableau1[[#This Row],[Arrivé le]]))</f>
        <v>6</v>
      </c>
    </row>
    <row r="339" spans="1:5" x14ac:dyDescent="0.35">
      <c r="A339" s="1">
        <v>41005.379861111112</v>
      </c>
      <c r="B339" s="1">
        <v>41005.398611111108</v>
      </c>
      <c r="C339">
        <f>WEEKDAY(Tableau1[[#This Row],[Arrivé le]],2)</f>
        <v>5</v>
      </c>
      <c r="D339">
        <f>INT(MOD(Tableau1[[#This Row],[Arrivé le]],1)*24)</f>
        <v>9</v>
      </c>
      <c r="E339">
        <f>SUMPRODUCT((Tableau1[Arrivé le]&lt;=Tableau1[[#This Row],[Arrivé le]])*(Tableau1[Sortie le]&gt;=Tableau1[[#This Row],[Arrivé le]]))</f>
        <v>7</v>
      </c>
    </row>
    <row r="340" spans="1:5" x14ac:dyDescent="0.35">
      <c r="A340" s="1">
        <v>41005.387499999997</v>
      </c>
      <c r="B340" s="1">
        <v>41005.461805555555</v>
      </c>
      <c r="C340">
        <f>WEEKDAY(Tableau1[[#This Row],[Arrivé le]],2)</f>
        <v>5</v>
      </c>
      <c r="D340">
        <f>INT(MOD(Tableau1[[#This Row],[Arrivé le]],1)*24)</f>
        <v>9</v>
      </c>
      <c r="E340">
        <f>SUMPRODUCT((Tableau1[Arrivé le]&lt;=Tableau1[[#This Row],[Arrivé le]])*(Tableau1[Sortie le]&gt;=Tableau1[[#This Row],[Arrivé le]]))</f>
        <v>8</v>
      </c>
    </row>
    <row r="341" spans="1:5" x14ac:dyDescent="0.35">
      <c r="A341" s="1">
        <v>41005.396527777775</v>
      </c>
      <c r="B341" s="1">
        <v>41005.454861111109</v>
      </c>
      <c r="C341">
        <f>WEEKDAY(Tableau1[[#This Row],[Arrivé le]],2)</f>
        <v>5</v>
      </c>
      <c r="D341">
        <f>INT(MOD(Tableau1[[#This Row],[Arrivé le]],1)*24)</f>
        <v>9</v>
      </c>
      <c r="E341">
        <f>SUMPRODUCT((Tableau1[Arrivé le]&lt;=Tableau1[[#This Row],[Arrivé le]])*(Tableau1[Sortie le]&gt;=Tableau1[[#This Row],[Arrivé le]]))</f>
        <v>8</v>
      </c>
    </row>
    <row r="342" spans="1:5" x14ac:dyDescent="0.35">
      <c r="A342" s="1">
        <v>41005.402083333334</v>
      </c>
      <c r="B342" s="1">
        <v>41005.448611111111</v>
      </c>
      <c r="C342">
        <f>WEEKDAY(Tableau1[[#This Row],[Arrivé le]],2)</f>
        <v>5</v>
      </c>
      <c r="D342">
        <f>INT(MOD(Tableau1[[#This Row],[Arrivé le]],1)*24)</f>
        <v>9</v>
      </c>
      <c r="E342">
        <f>SUMPRODUCT((Tableau1[Arrivé le]&lt;=Tableau1[[#This Row],[Arrivé le]])*(Tableau1[Sortie le]&gt;=Tableau1[[#This Row],[Arrivé le]]))</f>
        <v>8</v>
      </c>
    </row>
    <row r="343" spans="1:5" x14ac:dyDescent="0.35">
      <c r="A343" s="1">
        <v>41005.40902777778</v>
      </c>
      <c r="B343" s="1">
        <v>41005.431250000001</v>
      </c>
      <c r="C343">
        <f>WEEKDAY(Tableau1[[#This Row],[Arrivé le]],2)</f>
        <v>5</v>
      </c>
      <c r="D343">
        <f>INT(MOD(Tableau1[[#This Row],[Arrivé le]],1)*24)</f>
        <v>9</v>
      </c>
      <c r="E343">
        <f>SUMPRODUCT((Tableau1[Arrivé le]&lt;=Tableau1[[#This Row],[Arrivé le]])*(Tableau1[Sortie le]&gt;=Tableau1[[#This Row],[Arrivé le]]))</f>
        <v>9</v>
      </c>
    </row>
    <row r="344" spans="1:5" x14ac:dyDescent="0.35">
      <c r="A344" s="1">
        <v>41005.417361111111</v>
      </c>
      <c r="B344" s="1">
        <v>41005.536111111112</v>
      </c>
      <c r="C344">
        <f>WEEKDAY(Tableau1[[#This Row],[Arrivé le]],2)</f>
        <v>5</v>
      </c>
      <c r="D344">
        <f>INT(MOD(Tableau1[[#This Row],[Arrivé le]],1)*24)</f>
        <v>10</v>
      </c>
      <c r="E344">
        <f>SUMPRODUCT((Tableau1[Arrivé le]&lt;=Tableau1[[#This Row],[Arrivé le]])*(Tableau1[Sortie le]&gt;=Tableau1[[#This Row],[Arrivé le]]))</f>
        <v>10</v>
      </c>
    </row>
    <row r="345" spans="1:5" x14ac:dyDescent="0.35">
      <c r="A345" s="1">
        <v>41005.427083333336</v>
      </c>
      <c r="B345" s="1">
        <v>41005.475694444445</v>
      </c>
      <c r="C345">
        <f>WEEKDAY(Tableau1[[#This Row],[Arrivé le]],2)</f>
        <v>5</v>
      </c>
      <c r="D345">
        <f>INT(MOD(Tableau1[[#This Row],[Arrivé le]],1)*24)</f>
        <v>10</v>
      </c>
      <c r="E345">
        <f>SUMPRODUCT((Tableau1[Arrivé le]&lt;=Tableau1[[#This Row],[Arrivé le]])*(Tableau1[Sortie le]&gt;=Tableau1[[#This Row],[Arrivé le]]))</f>
        <v>11</v>
      </c>
    </row>
    <row r="346" spans="1:5" x14ac:dyDescent="0.35">
      <c r="A346" s="1">
        <v>41005.434027777781</v>
      </c>
      <c r="B346" s="1">
        <v>41005.472916666666</v>
      </c>
      <c r="C346">
        <f>WEEKDAY(Tableau1[[#This Row],[Arrivé le]],2)</f>
        <v>5</v>
      </c>
      <c r="D346">
        <f>INT(MOD(Tableau1[[#This Row],[Arrivé le]],1)*24)</f>
        <v>10</v>
      </c>
      <c r="E346">
        <f>SUMPRODUCT((Tableau1[Arrivé le]&lt;=Tableau1[[#This Row],[Arrivé le]])*(Tableau1[Sortie le]&gt;=Tableau1[[#This Row],[Arrivé le]]))</f>
        <v>9</v>
      </c>
    </row>
    <row r="347" spans="1:5" x14ac:dyDescent="0.35">
      <c r="A347" s="1">
        <v>41005.441666666666</v>
      </c>
      <c r="B347" s="1">
        <v>41005.509027777778</v>
      </c>
      <c r="C347">
        <f>WEEKDAY(Tableau1[[#This Row],[Arrivé le]],2)</f>
        <v>5</v>
      </c>
      <c r="D347">
        <f>INT(MOD(Tableau1[[#This Row],[Arrivé le]],1)*24)</f>
        <v>10</v>
      </c>
      <c r="E347">
        <f>SUMPRODUCT((Tableau1[Arrivé le]&lt;=Tableau1[[#This Row],[Arrivé le]])*(Tableau1[Sortie le]&gt;=Tableau1[[#This Row],[Arrivé le]]))</f>
        <v>10</v>
      </c>
    </row>
    <row r="348" spans="1:5" x14ac:dyDescent="0.35">
      <c r="A348" s="1">
        <v>41005.45416666667</v>
      </c>
      <c r="B348" s="1">
        <v>41005.499305555553</v>
      </c>
      <c r="C348">
        <f>WEEKDAY(Tableau1[[#This Row],[Arrivé le]],2)</f>
        <v>5</v>
      </c>
      <c r="D348">
        <f>INT(MOD(Tableau1[[#This Row],[Arrivé le]],1)*24)</f>
        <v>10</v>
      </c>
      <c r="E348">
        <f>SUMPRODUCT((Tableau1[Arrivé le]&lt;=Tableau1[[#This Row],[Arrivé le]])*(Tableau1[Sortie le]&gt;=Tableau1[[#This Row],[Arrivé le]]))</f>
        <v>10</v>
      </c>
    </row>
    <row r="349" spans="1:5" x14ac:dyDescent="0.35">
      <c r="A349" s="1">
        <v>41005.461111111108</v>
      </c>
      <c r="B349" s="1">
        <v>41005.598611111112</v>
      </c>
      <c r="C349">
        <f>WEEKDAY(Tableau1[[#This Row],[Arrivé le]],2)</f>
        <v>5</v>
      </c>
      <c r="D349">
        <f>INT(MOD(Tableau1[[#This Row],[Arrivé le]],1)*24)</f>
        <v>11</v>
      </c>
      <c r="E349">
        <f>SUMPRODUCT((Tableau1[Arrivé le]&lt;=Tableau1[[#This Row],[Arrivé le]])*(Tableau1[Sortie le]&gt;=Tableau1[[#This Row],[Arrivé le]]))</f>
        <v>10</v>
      </c>
    </row>
    <row r="350" spans="1:5" x14ac:dyDescent="0.35">
      <c r="A350" s="1">
        <v>41005.46875</v>
      </c>
      <c r="B350" s="1">
        <v>41005.761111111111</v>
      </c>
      <c r="C350">
        <f>WEEKDAY(Tableau1[[#This Row],[Arrivé le]],2)</f>
        <v>5</v>
      </c>
      <c r="D350">
        <f>INT(MOD(Tableau1[[#This Row],[Arrivé le]],1)*24)</f>
        <v>11</v>
      </c>
      <c r="E350">
        <f>SUMPRODUCT((Tableau1[Arrivé le]&lt;=Tableau1[[#This Row],[Arrivé le]])*(Tableau1[Sortie le]&gt;=Tableau1[[#This Row],[Arrivé le]]))</f>
        <v>9</v>
      </c>
    </row>
    <row r="351" spans="1:5" x14ac:dyDescent="0.35">
      <c r="A351" s="1">
        <v>41005.47152777778</v>
      </c>
      <c r="B351" s="1">
        <v>41005.720138888886</v>
      </c>
      <c r="C351">
        <f>WEEKDAY(Tableau1[[#This Row],[Arrivé le]],2)</f>
        <v>5</v>
      </c>
      <c r="D351">
        <f>INT(MOD(Tableau1[[#This Row],[Arrivé le]],1)*24)</f>
        <v>11</v>
      </c>
      <c r="E351">
        <f>SUMPRODUCT((Tableau1[Arrivé le]&lt;=Tableau1[[#This Row],[Arrivé le]])*(Tableau1[Sortie le]&gt;=Tableau1[[#This Row],[Arrivé le]]))</f>
        <v>10</v>
      </c>
    </row>
    <row r="352" spans="1:5" x14ac:dyDescent="0.35">
      <c r="A352" s="1">
        <v>41005.486805555556</v>
      </c>
      <c r="B352" s="1">
        <v>41005.557638888888</v>
      </c>
      <c r="C352">
        <f>WEEKDAY(Tableau1[[#This Row],[Arrivé le]],2)</f>
        <v>5</v>
      </c>
      <c r="D352">
        <f>INT(MOD(Tableau1[[#This Row],[Arrivé le]],1)*24)</f>
        <v>11</v>
      </c>
      <c r="E352">
        <f>SUMPRODUCT((Tableau1[Arrivé le]&lt;=Tableau1[[#This Row],[Arrivé le]])*(Tableau1[Sortie le]&gt;=Tableau1[[#This Row],[Arrivé le]]))</f>
        <v>9</v>
      </c>
    </row>
    <row r="353" spans="1:5" x14ac:dyDescent="0.35">
      <c r="A353" s="1">
        <v>41005.488888888889</v>
      </c>
      <c r="B353" s="1">
        <v>41005.550000000003</v>
      </c>
      <c r="C353">
        <f>WEEKDAY(Tableau1[[#This Row],[Arrivé le]],2)</f>
        <v>5</v>
      </c>
      <c r="D353">
        <f>INT(MOD(Tableau1[[#This Row],[Arrivé le]],1)*24)</f>
        <v>11</v>
      </c>
      <c r="E353">
        <f>SUMPRODUCT((Tableau1[Arrivé le]&lt;=Tableau1[[#This Row],[Arrivé le]])*(Tableau1[Sortie le]&gt;=Tableau1[[#This Row],[Arrivé le]]))</f>
        <v>10</v>
      </c>
    </row>
    <row r="354" spans="1:5" x14ac:dyDescent="0.35">
      <c r="A354" s="1">
        <v>41005.495138888888</v>
      </c>
      <c r="B354" s="1">
        <v>41005.625</v>
      </c>
      <c r="C354">
        <f>WEEKDAY(Tableau1[[#This Row],[Arrivé le]],2)</f>
        <v>5</v>
      </c>
      <c r="D354">
        <f>INT(MOD(Tableau1[[#This Row],[Arrivé le]],1)*24)</f>
        <v>11</v>
      </c>
      <c r="E354">
        <f>SUMPRODUCT((Tableau1[Arrivé le]&lt;=Tableau1[[#This Row],[Arrivé le]])*(Tableau1[Sortie le]&gt;=Tableau1[[#This Row],[Arrivé le]]))</f>
        <v>11</v>
      </c>
    </row>
    <row r="355" spans="1:5" x14ac:dyDescent="0.35">
      <c r="A355" s="1">
        <v>41005.501388888886</v>
      </c>
      <c r="B355" s="1">
        <v>41005.720833333333</v>
      </c>
      <c r="C355">
        <f>WEEKDAY(Tableau1[[#This Row],[Arrivé le]],2)</f>
        <v>5</v>
      </c>
      <c r="D355">
        <f>INT(MOD(Tableau1[[#This Row],[Arrivé le]],1)*24)</f>
        <v>12</v>
      </c>
      <c r="E355">
        <f>SUMPRODUCT((Tableau1[Arrivé le]&lt;=Tableau1[[#This Row],[Arrivé le]])*(Tableau1[Sortie le]&gt;=Tableau1[[#This Row],[Arrivé le]]))</f>
        <v>11</v>
      </c>
    </row>
    <row r="356" spans="1:5" x14ac:dyDescent="0.35">
      <c r="A356" s="1">
        <v>41005.509722222225</v>
      </c>
      <c r="B356" s="1">
        <v>41005.710416666669</v>
      </c>
      <c r="C356">
        <f>WEEKDAY(Tableau1[[#This Row],[Arrivé le]],2)</f>
        <v>5</v>
      </c>
      <c r="D356">
        <f>INT(MOD(Tableau1[[#This Row],[Arrivé le]],1)*24)</f>
        <v>12</v>
      </c>
      <c r="E356">
        <f>SUMPRODUCT((Tableau1[Arrivé le]&lt;=Tableau1[[#This Row],[Arrivé le]])*(Tableau1[Sortie le]&gt;=Tableau1[[#This Row],[Arrivé le]]))</f>
        <v>11</v>
      </c>
    </row>
    <row r="357" spans="1:5" x14ac:dyDescent="0.35">
      <c r="A357" s="1">
        <v>41005.517361111109</v>
      </c>
      <c r="B357" s="1">
        <v>41005.652083333334</v>
      </c>
      <c r="C357">
        <f>WEEKDAY(Tableau1[[#This Row],[Arrivé le]],2)</f>
        <v>5</v>
      </c>
      <c r="D357">
        <f>INT(MOD(Tableau1[[#This Row],[Arrivé le]],1)*24)</f>
        <v>12</v>
      </c>
      <c r="E357">
        <f>SUMPRODUCT((Tableau1[Arrivé le]&lt;=Tableau1[[#This Row],[Arrivé le]])*(Tableau1[Sortie le]&gt;=Tableau1[[#This Row],[Arrivé le]]))</f>
        <v>12</v>
      </c>
    </row>
    <row r="358" spans="1:5" x14ac:dyDescent="0.35">
      <c r="A358" s="1">
        <v>41005.523611111108</v>
      </c>
      <c r="B358" s="1">
        <v>41005.668055555558</v>
      </c>
      <c r="C358">
        <f>WEEKDAY(Tableau1[[#This Row],[Arrivé le]],2)</f>
        <v>5</v>
      </c>
      <c r="D358">
        <f>INT(MOD(Tableau1[[#This Row],[Arrivé le]],1)*24)</f>
        <v>12</v>
      </c>
      <c r="E358">
        <f>SUMPRODUCT((Tableau1[Arrivé le]&lt;=Tableau1[[#This Row],[Arrivé le]])*(Tableau1[Sortie le]&gt;=Tableau1[[#This Row],[Arrivé le]]))</f>
        <v>13</v>
      </c>
    </row>
    <row r="359" spans="1:5" x14ac:dyDescent="0.35">
      <c r="A359" s="1">
        <v>41005.527083333334</v>
      </c>
      <c r="B359" s="1">
        <v>41005.542361111111</v>
      </c>
      <c r="C359">
        <f>WEEKDAY(Tableau1[[#This Row],[Arrivé le]],2)</f>
        <v>5</v>
      </c>
      <c r="D359">
        <f>INT(MOD(Tableau1[[#This Row],[Arrivé le]],1)*24)</f>
        <v>12</v>
      </c>
      <c r="E359">
        <f>SUMPRODUCT((Tableau1[Arrivé le]&lt;=Tableau1[[#This Row],[Arrivé le]])*(Tableau1[Sortie le]&gt;=Tableau1[[#This Row],[Arrivé le]]))</f>
        <v>14</v>
      </c>
    </row>
    <row r="360" spans="1:5" x14ac:dyDescent="0.35">
      <c r="A360" s="1">
        <v>41005.53125</v>
      </c>
      <c r="B360" s="1">
        <v>41005.593055555553</v>
      </c>
      <c r="C360">
        <f>WEEKDAY(Tableau1[[#This Row],[Arrivé le]],2)</f>
        <v>5</v>
      </c>
      <c r="D360">
        <f>INT(MOD(Tableau1[[#This Row],[Arrivé le]],1)*24)</f>
        <v>12</v>
      </c>
      <c r="E360">
        <f>SUMPRODUCT((Tableau1[Arrivé le]&lt;=Tableau1[[#This Row],[Arrivé le]])*(Tableau1[Sortie le]&gt;=Tableau1[[#This Row],[Arrivé le]]))</f>
        <v>14</v>
      </c>
    </row>
    <row r="361" spans="1:5" x14ac:dyDescent="0.35">
      <c r="A361" s="1">
        <v>41005.538888888892</v>
      </c>
      <c r="B361" s="1">
        <v>41005.609027777777</v>
      </c>
      <c r="C361">
        <f>WEEKDAY(Tableau1[[#This Row],[Arrivé le]],2)</f>
        <v>5</v>
      </c>
      <c r="D361">
        <f>INT(MOD(Tableau1[[#This Row],[Arrivé le]],1)*24)</f>
        <v>12</v>
      </c>
      <c r="E361">
        <f>SUMPRODUCT((Tableau1[Arrivé le]&lt;=Tableau1[[#This Row],[Arrivé le]])*(Tableau1[Sortie le]&gt;=Tableau1[[#This Row],[Arrivé le]]))</f>
        <v>14</v>
      </c>
    </row>
    <row r="362" spans="1:5" x14ac:dyDescent="0.35">
      <c r="A362" s="1">
        <v>41005.54583333333</v>
      </c>
      <c r="B362" s="1">
        <v>41005.637499999997</v>
      </c>
      <c r="C362">
        <f>WEEKDAY(Tableau1[[#This Row],[Arrivé le]],2)</f>
        <v>5</v>
      </c>
      <c r="D362">
        <f>INT(MOD(Tableau1[[#This Row],[Arrivé le]],1)*24)</f>
        <v>13</v>
      </c>
      <c r="E362">
        <f>SUMPRODUCT((Tableau1[Arrivé le]&lt;=Tableau1[[#This Row],[Arrivé le]])*(Tableau1[Sortie le]&gt;=Tableau1[[#This Row],[Arrivé le]]))</f>
        <v>14</v>
      </c>
    </row>
    <row r="363" spans="1:5" x14ac:dyDescent="0.35">
      <c r="A363" s="1">
        <v>41005.554861111108</v>
      </c>
      <c r="B363" s="1">
        <v>41005.604861111111</v>
      </c>
      <c r="C363">
        <f>WEEKDAY(Tableau1[[#This Row],[Arrivé le]],2)</f>
        <v>5</v>
      </c>
      <c r="D363">
        <f>INT(MOD(Tableau1[[#This Row],[Arrivé le]],1)*24)</f>
        <v>13</v>
      </c>
      <c r="E363">
        <f>SUMPRODUCT((Tableau1[Arrivé le]&lt;=Tableau1[[#This Row],[Arrivé le]])*(Tableau1[Sortie le]&gt;=Tableau1[[#This Row],[Arrivé le]]))</f>
        <v>14</v>
      </c>
    </row>
    <row r="364" spans="1:5" x14ac:dyDescent="0.35">
      <c r="A364" s="1">
        <v>41005.56527777778</v>
      </c>
      <c r="B364" s="1">
        <v>41005.717361111114</v>
      </c>
      <c r="C364">
        <f>WEEKDAY(Tableau1[[#This Row],[Arrivé le]],2)</f>
        <v>5</v>
      </c>
      <c r="D364">
        <f>INT(MOD(Tableau1[[#This Row],[Arrivé le]],1)*24)</f>
        <v>13</v>
      </c>
      <c r="E364">
        <f>SUMPRODUCT((Tableau1[Arrivé le]&lt;=Tableau1[[#This Row],[Arrivé le]])*(Tableau1[Sortie le]&gt;=Tableau1[[#This Row],[Arrivé le]]))</f>
        <v>14</v>
      </c>
    </row>
    <row r="365" spans="1:5" x14ac:dyDescent="0.35">
      <c r="A365" s="1">
        <v>41005.574305555558</v>
      </c>
      <c r="B365" s="1">
        <v>41005.727083333331</v>
      </c>
      <c r="C365">
        <f>WEEKDAY(Tableau1[[#This Row],[Arrivé le]],2)</f>
        <v>5</v>
      </c>
      <c r="D365">
        <f>INT(MOD(Tableau1[[#This Row],[Arrivé le]],1)*24)</f>
        <v>13</v>
      </c>
      <c r="E365">
        <f>SUMPRODUCT((Tableau1[Arrivé le]&lt;=Tableau1[[#This Row],[Arrivé le]])*(Tableau1[Sortie le]&gt;=Tableau1[[#This Row],[Arrivé le]]))</f>
        <v>15</v>
      </c>
    </row>
    <row r="366" spans="1:5" x14ac:dyDescent="0.35">
      <c r="A366" s="1">
        <v>41005.585416666669</v>
      </c>
      <c r="B366" s="1">
        <v>41005.63958333333</v>
      </c>
      <c r="C366">
        <f>WEEKDAY(Tableau1[[#This Row],[Arrivé le]],2)</f>
        <v>5</v>
      </c>
      <c r="D366">
        <f>INT(MOD(Tableau1[[#This Row],[Arrivé le]],1)*24)</f>
        <v>14</v>
      </c>
      <c r="E366">
        <f>SUMPRODUCT((Tableau1[Arrivé le]&lt;=Tableau1[[#This Row],[Arrivé le]])*(Tableau1[Sortie le]&gt;=Tableau1[[#This Row],[Arrivé le]]))</f>
        <v>16</v>
      </c>
    </row>
    <row r="367" spans="1:5" x14ac:dyDescent="0.35">
      <c r="A367" s="1">
        <v>41005.602083333331</v>
      </c>
      <c r="B367" s="1">
        <v>41005.648611111108</v>
      </c>
      <c r="C367">
        <f>WEEKDAY(Tableau1[[#This Row],[Arrivé le]],2)</f>
        <v>5</v>
      </c>
      <c r="D367">
        <f>INT(MOD(Tableau1[[#This Row],[Arrivé le]],1)*24)</f>
        <v>14</v>
      </c>
      <c r="E367">
        <f>SUMPRODUCT((Tableau1[Arrivé le]&lt;=Tableau1[[#This Row],[Arrivé le]])*(Tableau1[Sortie le]&gt;=Tableau1[[#This Row],[Arrivé le]]))</f>
        <v>15</v>
      </c>
    </row>
    <row r="368" spans="1:5" x14ac:dyDescent="0.35">
      <c r="A368" s="1">
        <v>41005.622916666667</v>
      </c>
      <c r="B368" s="1">
        <v>41005.699305555558</v>
      </c>
      <c r="C368">
        <f>WEEKDAY(Tableau1[[#This Row],[Arrivé le]],2)</f>
        <v>5</v>
      </c>
      <c r="D368">
        <f>INT(MOD(Tableau1[[#This Row],[Arrivé le]],1)*24)</f>
        <v>14</v>
      </c>
      <c r="E368">
        <f>SUMPRODUCT((Tableau1[Arrivé le]&lt;=Tableau1[[#This Row],[Arrivé le]])*(Tableau1[Sortie le]&gt;=Tableau1[[#This Row],[Arrivé le]]))</f>
        <v>14</v>
      </c>
    </row>
    <row r="369" spans="1:5" x14ac:dyDescent="0.35">
      <c r="A369" s="1">
        <v>41005.636111111111</v>
      </c>
      <c r="B369" s="1">
        <v>41005.70208333333</v>
      </c>
      <c r="C369">
        <f>WEEKDAY(Tableau1[[#This Row],[Arrivé le]],2)</f>
        <v>5</v>
      </c>
      <c r="D369">
        <f>INT(MOD(Tableau1[[#This Row],[Arrivé le]],1)*24)</f>
        <v>15</v>
      </c>
      <c r="E369">
        <f>SUMPRODUCT((Tableau1[Arrivé le]&lt;=Tableau1[[#This Row],[Arrivé le]])*(Tableau1[Sortie le]&gt;=Tableau1[[#This Row],[Arrivé le]]))</f>
        <v>14</v>
      </c>
    </row>
    <row r="370" spans="1:5" x14ac:dyDescent="0.35">
      <c r="A370" s="1">
        <v>41005.645138888889</v>
      </c>
      <c r="B370" s="1">
        <v>41005.683333333334</v>
      </c>
      <c r="C370">
        <f>WEEKDAY(Tableau1[[#This Row],[Arrivé le]],2)</f>
        <v>5</v>
      </c>
      <c r="D370">
        <f>INT(MOD(Tableau1[[#This Row],[Arrivé le]],1)*24)</f>
        <v>15</v>
      </c>
      <c r="E370">
        <f>SUMPRODUCT((Tableau1[Arrivé le]&lt;=Tableau1[[#This Row],[Arrivé le]])*(Tableau1[Sortie le]&gt;=Tableau1[[#This Row],[Arrivé le]]))</f>
        <v>13</v>
      </c>
    </row>
    <row r="371" spans="1:5" x14ac:dyDescent="0.35">
      <c r="A371" s="1">
        <v>41005.657638888886</v>
      </c>
      <c r="B371" s="1">
        <v>41005.75</v>
      </c>
      <c r="C371">
        <f>WEEKDAY(Tableau1[[#This Row],[Arrivé le]],2)</f>
        <v>5</v>
      </c>
      <c r="D371">
        <f>INT(MOD(Tableau1[[#This Row],[Arrivé le]],1)*24)</f>
        <v>15</v>
      </c>
      <c r="E371">
        <f>SUMPRODUCT((Tableau1[Arrivé le]&lt;=Tableau1[[#This Row],[Arrivé le]])*(Tableau1[Sortie le]&gt;=Tableau1[[#This Row],[Arrivé le]]))</f>
        <v>12</v>
      </c>
    </row>
    <row r="372" spans="1:5" x14ac:dyDescent="0.35">
      <c r="A372" s="1">
        <v>41005.665972222225</v>
      </c>
      <c r="B372" s="1">
        <v>41005.727777777778</v>
      </c>
      <c r="C372">
        <f>WEEKDAY(Tableau1[[#This Row],[Arrivé le]],2)</f>
        <v>5</v>
      </c>
      <c r="D372">
        <f>INT(MOD(Tableau1[[#This Row],[Arrivé le]],1)*24)</f>
        <v>15</v>
      </c>
      <c r="E372">
        <f>SUMPRODUCT((Tableau1[Arrivé le]&lt;=Tableau1[[#This Row],[Arrivé le]])*(Tableau1[Sortie le]&gt;=Tableau1[[#This Row],[Arrivé le]]))</f>
        <v>13</v>
      </c>
    </row>
    <row r="373" spans="1:5" x14ac:dyDescent="0.35">
      <c r="A373" s="1">
        <v>41005.674305555556</v>
      </c>
      <c r="B373" s="1">
        <v>41005.931250000001</v>
      </c>
      <c r="C373">
        <f>WEEKDAY(Tableau1[[#This Row],[Arrivé le]],2)</f>
        <v>5</v>
      </c>
      <c r="D373">
        <f>INT(MOD(Tableau1[[#This Row],[Arrivé le]],1)*24)</f>
        <v>16</v>
      </c>
      <c r="E373">
        <f>SUMPRODUCT((Tableau1[Arrivé le]&lt;=Tableau1[[#This Row],[Arrivé le]])*(Tableau1[Sortie le]&gt;=Tableau1[[#This Row],[Arrivé le]]))</f>
        <v>13</v>
      </c>
    </row>
    <row r="374" spans="1:5" x14ac:dyDescent="0.35">
      <c r="A374" s="1">
        <v>41005.680555555555</v>
      </c>
      <c r="B374" s="1">
        <v>41005.855555555558</v>
      </c>
      <c r="C374">
        <f>WEEKDAY(Tableau1[[#This Row],[Arrivé le]],2)</f>
        <v>5</v>
      </c>
      <c r="D374">
        <f>INT(MOD(Tableau1[[#This Row],[Arrivé le]],1)*24)</f>
        <v>16</v>
      </c>
      <c r="E374">
        <f>SUMPRODUCT((Tableau1[Arrivé le]&lt;=Tableau1[[#This Row],[Arrivé le]])*(Tableau1[Sortie le]&gt;=Tableau1[[#This Row],[Arrivé le]]))</f>
        <v>14</v>
      </c>
    </row>
    <row r="375" spans="1:5" x14ac:dyDescent="0.35">
      <c r="A375" s="1">
        <v>41005.688194444447</v>
      </c>
      <c r="B375" s="1">
        <v>41005.781944444447</v>
      </c>
      <c r="C375">
        <f>WEEKDAY(Tableau1[[#This Row],[Arrivé le]],2)</f>
        <v>5</v>
      </c>
      <c r="D375">
        <f>INT(MOD(Tableau1[[#This Row],[Arrivé le]],1)*24)</f>
        <v>16</v>
      </c>
      <c r="E375">
        <f>SUMPRODUCT((Tableau1[Arrivé le]&lt;=Tableau1[[#This Row],[Arrivé le]])*(Tableau1[Sortie le]&gt;=Tableau1[[#This Row],[Arrivé le]]))</f>
        <v>14</v>
      </c>
    </row>
    <row r="376" spans="1:5" x14ac:dyDescent="0.35">
      <c r="A376" s="1">
        <v>41005.697222222225</v>
      </c>
      <c r="B376" s="1">
        <v>41005.772916666669</v>
      </c>
      <c r="C376">
        <f>WEEKDAY(Tableau1[[#This Row],[Arrivé le]],2)</f>
        <v>5</v>
      </c>
      <c r="D376">
        <f>INT(MOD(Tableau1[[#This Row],[Arrivé le]],1)*24)</f>
        <v>16</v>
      </c>
      <c r="E376">
        <f>SUMPRODUCT((Tableau1[Arrivé le]&lt;=Tableau1[[#This Row],[Arrivé le]])*(Tableau1[Sortie le]&gt;=Tableau1[[#This Row],[Arrivé le]]))</f>
        <v>15</v>
      </c>
    </row>
    <row r="377" spans="1:5" x14ac:dyDescent="0.35">
      <c r="A377" s="1">
        <v>41005.702777777777</v>
      </c>
      <c r="B377" s="1">
        <v>41005.767361111109</v>
      </c>
      <c r="C377">
        <f>WEEKDAY(Tableau1[[#This Row],[Arrivé le]],2)</f>
        <v>5</v>
      </c>
      <c r="D377">
        <f>INT(MOD(Tableau1[[#This Row],[Arrivé le]],1)*24)</f>
        <v>16</v>
      </c>
      <c r="E377">
        <f>SUMPRODUCT((Tableau1[Arrivé le]&lt;=Tableau1[[#This Row],[Arrivé le]])*(Tableau1[Sortie le]&gt;=Tableau1[[#This Row],[Arrivé le]]))</f>
        <v>14</v>
      </c>
    </row>
    <row r="378" spans="1:5" x14ac:dyDescent="0.35">
      <c r="A378" s="1">
        <v>41005.708333333336</v>
      </c>
      <c r="B378" s="1">
        <v>41005.768055555556</v>
      </c>
      <c r="C378">
        <f>WEEKDAY(Tableau1[[#This Row],[Arrivé le]],2)</f>
        <v>5</v>
      </c>
      <c r="D378">
        <f>INT(MOD(Tableau1[[#This Row],[Arrivé le]],1)*24)</f>
        <v>17</v>
      </c>
      <c r="E378">
        <f>SUMPRODUCT((Tableau1[Arrivé le]&lt;=Tableau1[[#This Row],[Arrivé le]])*(Tableau1[Sortie le]&gt;=Tableau1[[#This Row],[Arrivé le]]))</f>
        <v>15</v>
      </c>
    </row>
    <row r="379" spans="1:5" x14ac:dyDescent="0.35">
      <c r="A379" s="1">
        <v>41005.713888888888</v>
      </c>
      <c r="B379" s="1">
        <v>41005.756249999999</v>
      </c>
      <c r="C379">
        <f>WEEKDAY(Tableau1[[#This Row],[Arrivé le]],2)</f>
        <v>5</v>
      </c>
      <c r="D379">
        <f>INT(MOD(Tableau1[[#This Row],[Arrivé le]],1)*24)</f>
        <v>17</v>
      </c>
      <c r="E379">
        <f>SUMPRODUCT((Tableau1[Arrivé le]&lt;=Tableau1[[#This Row],[Arrivé le]])*(Tableau1[Sortie le]&gt;=Tableau1[[#This Row],[Arrivé le]]))</f>
        <v>15</v>
      </c>
    </row>
    <row r="380" spans="1:5" x14ac:dyDescent="0.35">
      <c r="A380" s="1">
        <v>41005.719444444447</v>
      </c>
      <c r="B380" s="1">
        <v>41005.765972222223</v>
      </c>
      <c r="C380">
        <f>WEEKDAY(Tableau1[[#This Row],[Arrivé le]],2)</f>
        <v>5</v>
      </c>
      <c r="D380">
        <f>INT(MOD(Tableau1[[#This Row],[Arrivé le]],1)*24)</f>
        <v>17</v>
      </c>
      <c r="E380">
        <f>SUMPRODUCT((Tableau1[Arrivé le]&lt;=Tableau1[[#This Row],[Arrivé le]])*(Tableau1[Sortie le]&gt;=Tableau1[[#This Row],[Arrivé le]]))</f>
        <v>15</v>
      </c>
    </row>
    <row r="381" spans="1:5" x14ac:dyDescent="0.35">
      <c r="A381" s="1">
        <v>41005.725694444445</v>
      </c>
      <c r="B381" s="1">
        <v>41005.77847222222</v>
      </c>
      <c r="C381">
        <f>WEEKDAY(Tableau1[[#This Row],[Arrivé le]],2)</f>
        <v>5</v>
      </c>
      <c r="D381">
        <f>INT(MOD(Tableau1[[#This Row],[Arrivé le]],1)*24)</f>
        <v>17</v>
      </c>
      <c r="E381">
        <f>SUMPRODUCT((Tableau1[Arrivé le]&lt;=Tableau1[[#This Row],[Arrivé le]])*(Tableau1[Sortie le]&gt;=Tableau1[[#This Row],[Arrivé le]]))</f>
        <v>14</v>
      </c>
    </row>
    <row r="382" spans="1:5" x14ac:dyDescent="0.35">
      <c r="A382" s="1">
        <v>41005.729861111111</v>
      </c>
      <c r="B382" s="1">
        <v>41005.794444444444</v>
      </c>
      <c r="C382">
        <f>WEEKDAY(Tableau1[[#This Row],[Arrivé le]],2)</f>
        <v>5</v>
      </c>
      <c r="D382">
        <f>INT(MOD(Tableau1[[#This Row],[Arrivé le]],1)*24)</f>
        <v>17</v>
      </c>
      <c r="E382">
        <f>SUMPRODUCT((Tableau1[Arrivé le]&lt;=Tableau1[[#This Row],[Arrivé le]])*(Tableau1[Sortie le]&gt;=Tableau1[[#This Row],[Arrivé le]]))</f>
        <v>13</v>
      </c>
    </row>
    <row r="383" spans="1:5" x14ac:dyDescent="0.35">
      <c r="A383" s="1">
        <v>41005.738888888889</v>
      </c>
      <c r="B383" s="1">
        <v>41005.80972222222</v>
      </c>
      <c r="C383">
        <f>WEEKDAY(Tableau1[[#This Row],[Arrivé le]],2)</f>
        <v>5</v>
      </c>
      <c r="D383">
        <f>INT(MOD(Tableau1[[#This Row],[Arrivé le]],1)*24)</f>
        <v>17</v>
      </c>
      <c r="E383">
        <f>SUMPRODUCT((Tableau1[Arrivé le]&lt;=Tableau1[[#This Row],[Arrivé le]])*(Tableau1[Sortie le]&gt;=Tableau1[[#This Row],[Arrivé le]]))</f>
        <v>14</v>
      </c>
    </row>
    <row r="384" spans="1:5" x14ac:dyDescent="0.35">
      <c r="A384" s="1">
        <v>41005.745138888888</v>
      </c>
      <c r="B384" s="1">
        <v>41005.818055555559</v>
      </c>
      <c r="C384">
        <f>WEEKDAY(Tableau1[[#This Row],[Arrivé le]],2)</f>
        <v>5</v>
      </c>
      <c r="D384">
        <f>INT(MOD(Tableau1[[#This Row],[Arrivé le]],1)*24)</f>
        <v>17</v>
      </c>
      <c r="E384">
        <f>SUMPRODUCT((Tableau1[Arrivé le]&lt;=Tableau1[[#This Row],[Arrivé le]])*(Tableau1[Sortie le]&gt;=Tableau1[[#This Row],[Arrivé le]]))</f>
        <v>14</v>
      </c>
    </row>
    <row r="385" spans="1:5" x14ac:dyDescent="0.35">
      <c r="A385" s="1">
        <v>41005.75277777778</v>
      </c>
      <c r="B385" s="1">
        <v>41005.833333333336</v>
      </c>
      <c r="C385">
        <f>WEEKDAY(Tableau1[[#This Row],[Arrivé le]],2)</f>
        <v>5</v>
      </c>
      <c r="D385">
        <f>INT(MOD(Tableau1[[#This Row],[Arrivé le]],1)*24)</f>
        <v>18</v>
      </c>
      <c r="E385">
        <f>SUMPRODUCT((Tableau1[Arrivé le]&lt;=Tableau1[[#This Row],[Arrivé le]])*(Tableau1[Sortie le]&gt;=Tableau1[[#This Row],[Arrivé le]]))</f>
        <v>14</v>
      </c>
    </row>
    <row r="386" spans="1:5" x14ac:dyDescent="0.35">
      <c r="A386" s="1">
        <v>41005.758333333331</v>
      </c>
      <c r="B386" s="1">
        <v>41005.822916666664</v>
      </c>
      <c r="C386">
        <f>WEEKDAY(Tableau1[[#This Row],[Arrivé le]],2)</f>
        <v>5</v>
      </c>
      <c r="D386">
        <f>INT(MOD(Tableau1[[#This Row],[Arrivé le]],1)*24)</f>
        <v>18</v>
      </c>
      <c r="E386">
        <f>SUMPRODUCT((Tableau1[Arrivé le]&lt;=Tableau1[[#This Row],[Arrivé le]])*(Tableau1[Sortie le]&gt;=Tableau1[[#This Row],[Arrivé le]]))</f>
        <v>14</v>
      </c>
    </row>
    <row r="387" spans="1:5" x14ac:dyDescent="0.35">
      <c r="A387" s="1">
        <v>41005.772222222222</v>
      </c>
      <c r="B387" s="1">
        <v>41005.809027777781</v>
      </c>
      <c r="C387">
        <f>WEEKDAY(Tableau1[[#This Row],[Arrivé le]],2)</f>
        <v>5</v>
      </c>
      <c r="D387">
        <f>INT(MOD(Tableau1[[#This Row],[Arrivé le]],1)*24)</f>
        <v>18</v>
      </c>
      <c r="E387">
        <f>SUMPRODUCT((Tableau1[Arrivé le]&lt;=Tableau1[[#This Row],[Arrivé le]])*(Tableau1[Sortie le]&gt;=Tableau1[[#This Row],[Arrivé le]]))</f>
        <v>11</v>
      </c>
    </row>
    <row r="388" spans="1:5" x14ac:dyDescent="0.35">
      <c r="A388" s="1">
        <v>41005.777777777781</v>
      </c>
      <c r="B388" s="1">
        <v>41005.886805555558</v>
      </c>
      <c r="C388">
        <f>WEEKDAY(Tableau1[[#This Row],[Arrivé le]],2)</f>
        <v>5</v>
      </c>
      <c r="D388">
        <f>INT(MOD(Tableau1[[#This Row],[Arrivé le]],1)*24)</f>
        <v>18</v>
      </c>
      <c r="E388">
        <f>SUMPRODUCT((Tableau1[Arrivé le]&lt;=Tableau1[[#This Row],[Arrivé le]])*(Tableau1[Sortie le]&gt;=Tableau1[[#This Row],[Arrivé le]]))</f>
        <v>11</v>
      </c>
    </row>
    <row r="389" spans="1:5" x14ac:dyDescent="0.35">
      <c r="A389" s="1">
        <v>41005.784722222219</v>
      </c>
      <c r="B389" s="1">
        <v>41005.951388888891</v>
      </c>
      <c r="C389">
        <f>WEEKDAY(Tableau1[[#This Row],[Arrivé le]],2)</f>
        <v>5</v>
      </c>
      <c r="D389">
        <f>INT(MOD(Tableau1[[#This Row],[Arrivé le]],1)*24)</f>
        <v>18</v>
      </c>
      <c r="E389">
        <f>SUMPRODUCT((Tableau1[Arrivé le]&lt;=Tableau1[[#This Row],[Arrivé le]])*(Tableau1[Sortie le]&gt;=Tableau1[[#This Row],[Arrivé le]]))</f>
        <v>10</v>
      </c>
    </row>
    <row r="390" spans="1:5" x14ac:dyDescent="0.35">
      <c r="A390" s="1">
        <v>41005.794444444444</v>
      </c>
      <c r="B390" s="1">
        <v>41006.561111111114</v>
      </c>
      <c r="C390">
        <f>WEEKDAY(Tableau1[[#This Row],[Arrivé le]],2)</f>
        <v>5</v>
      </c>
      <c r="D390">
        <f>INT(MOD(Tableau1[[#This Row],[Arrivé le]],1)*24)</f>
        <v>19</v>
      </c>
      <c r="E390">
        <f>SUMPRODUCT((Tableau1[Arrivé le]&lt;=Tableau1[[#This Row],[Arrivé le]])*(Tableau1[Sortie le]&gt;=Tableau1[[#This Row],[Arrivé le]]))</f>
        <v>12</v>
      </c>
    </row>
    <row r="391" spans="1:5" x14ac:dyDescent="0.35">
      <c r="A391" s="1">
        <v>41005.794444444444</v>
      </c>
      <c r="B391" s="1">
        <v>41005.959722222222</v>
      </c>
      <c r="C391">
        <f>WEEKDAY(Tableau1[[#This Row],[Arrivé le]],2)</f>
        <v>5</v>
      </c>
      <c r="D391">
        <f>INT(MOD(Tableau1[[#This Row],[Arrivé le]],1)*24)</f>
        <v>19</v>
      </c>
      <c r="E391">
        <f>SUMPRODUCT((Tableau1[Arrivé le]&lt;=Tableau1[[#This Row],[Arrivé le]])*(Tableau1[Sortie le]&gt;=Tableau1[[#This Row],[Arrivé le]]))</f>
        <v>12</v>
      </c>
    </row>
    <row r="392" spans="1:5" x14ac:dyDescent="0.35">
      <c r="A392" s="1">
        <v>41005.801388888889</v>
      </c>
      <c r="B392" s="1">
        <v>41005.861805555556</v>
      </c>
      <c r="C392">
        <f>WEEKDAY(Tableau1[[#This Row],[Arrivé le]],2)</f>
        <v>5</v>
      </c>
      <c r="D392">
        <f>INT(MOD(Tableau1[[#This Row],[Arrivé le]],1)*24)</f>
        <v>19</v>
      </c>
      <c r="E392">
        <f>SUMPRODUCT((Tableau1[Arrivé le]&lt;=Tableau1[[#This Row],[Arrivé le]])*(Tableau1[Sortie le]&gt;=Tableau1[[#This Row],[Arrivé le]]))</f>
        <v>12</v>
      </c>
    </row>
    <row r="393" spans="1:5" x14ac:dyDescent="0.35">
      <c r="A393" s="1">
        <v>41005.808333333334</v>
      </c>
      <c r="B393" s="1">
        <v>41005.92083333333</v>
      </c>
      <c r="C393">
        <f>WEEKDAY(Tableau1[[#This Row],[Arrivé le]],2)</f>
        <v>5</v>
      </c>
      <c r="D393">
        <f>INT(MOD(Tableau1[[#This Row],[Arrivé le]],1)*24)</f>
        <v>19</v>
      </c>
      <c r="E393">
        <f>SUMPRODUCT((Tableau1[Arrivé le]&lt;=Tableau1[[#This Row],[Arrivé le]])*(Tableau1[Sortie le]&gt;=Tableau1[[#This Row],[Arrivé le]]))</f>
        <v>13</v>
      </c>
    </row>
    <row r="394" spans="1:5" x14ac:dyDescent="0.35">
      <c r="A394" s="1">
        <v>41005.818055555559</v>
      </c>
      <c r="B394" s="1">
        <v>41005.899305555555</v>
      </c>
      <c r="C394">
        <f>WEEKDAY(Tableau1[[#This Row],[Arrivé le]],2)</f>
        <v>5</v>
      </c>
      <c r="D394">
        <f>INT(MOD(Tableau1[[#This Row],[Arrivé le]],1)*24)</f>
        <v>19</v>
      </c>
      <c r="E394">
        <f>SUMPRODUCT((Tableau1[Arrivé le]&lt;=Tableau1[[#This Row],[Arrivé le]])*(Tableau1[Sortie le]&gt;=Tableau1[[#This Row],[Arrivé le]]))</f>
        <v>12</v>
      </c>
    </row>
    <row r="395" spans="1:5" x14ac:dyDescent="0.35">
      <c r="A395" s="1">
        <v>41005.830555555556</v>
      </c>
      <c r="B395" s="1">
        <v>41006.102777777778</v>
      </c>
      <c r="C395">
        <f>WEEKDAY(Tableau1[[#This Row],[Arrivé le]],2)</f>
        <v>5</v>
      </c>
      <c r="D395">
        <f>INT(MOD(Tableau1[[#This Row],[Arrivé le]],1)*24)</f>
        <v>19</v>
      </c>
      <c r="E395">
        <f>SUMPRODUCT((Tableau1[Arrivé le]&lt;=Tableau1[[#This Row],[Arrivé le]])*(Tableau1[Sortie le]&gt;=Tableau1[[#This Row],[Arrivé le]]))</f>
        <v>11</v>
      </c>
    </row>
    <row r="396" spans="1:5" x14ac:dyDescent="0.35">
      <c r="A396" s="1">
        <v>41005.843055555553</v>
      </c>
      <c r="B396" s="1">
        <v>41005.880555555559</v>
      </c>
      <c r="C396">
        <f>WEEKDAY(Tableau1[[#This Row],[Arrivé le]],2)</f>
        <v>5</v>
      </c>
      <c r="D396">
        <f>INT(MOD(Tableau1[[#This Row],[Arrivé le]],1)*24)</f>
        <v>20</v>
      </c>
      <c r="E396">
        <f>SUMPRODUCT((Tableau1[Arrivé le]&lt;=Tableau1[[#This Row],[Arrivé le]])*(Tableau1[Sortie le]&gt;=Tableau1[[#This Row],[Arrivé le]]))</f>
        <v>11</v>
      </c>
    </row>
    <row r="397" spans="1:5" x14ac:dyDescent="0.35">
      <c r="A397" s="1">
        <v>41005.85</v>
      </c>
      <c r="B397" s="1">
        <v>41005.907638888886</v>
      </c>
      <c r="C397">
        <f>WEEKDAY(Tableau1[[#This Row],[Arrivé le]],2)</f>
        <v>5</v>
      </c>
      <c r="D397">
        <f>INT(MOD(Tableau1[[#This Row],[Arrivé le]],1)*24)</f>
        <v>20</v>
      </c>
      <c r="E397">
        <f>SUMPRODUCT((Tableau1[Arrivé le]&lt;=Tableau1[[#This Row],[Arrivé le]])*(Tableau1[Sortie le]&gt;=Tableau1[[#This Row],[Arrivé le]]))</f>
        <v>12</v>
      </c>
    </row>
    <row r="398" spans="1:5" x14ac:dyDescent="0.35">
      <c r="A398" s="1">
        <v>41005.854166666664</v>
      </c>
      <c r="B398" s="1">
        <v>41005.888888888891</v>
      </c>
      <c r="C398">
        <f>WEEKDAY(Tableau1[[#This Row],[Arrivé le]],2)</f>
        <v>5</v>
      </c>
      <c r="D398">
        <f>INT(MOD(Tableau1[[#This Row],[Arrivé le]],1)*24)</f>
        <v>20</v>
      </c>
      <c r="E398">
        <f>SUMPRODUCT((Tableau1[Arrivé le]&lt;=Tableau1[[#This Row],[Arrivé le]])*(Tableau1[Sortie le]&gt;=Tableau1[[#This Row],[Arrivé le]]))</f>
        <v>13</v>
      </c>
    </row>
    <row r="399" spans="1:5" x14ac:dyDescent="0.35">
      <c r="A399" s="1">
        <v>41005.859027777777</v>
      </c>
      <c r="B399" s="1">
        <v>41005.921527777777</v>
      </c>
      <c r="C399">
        <f>WEEKDAY(Tableau1[[#This Row],[Arrivé le]],2)</f>
        <v>5</v>
      </c>
      <c r="D399">
        <f>INT(MOD(Tableau1[[#This Row],[Arrivé le]],1)*24)</f>
        <v>20</v>
      </c>
      <c r="E399">
        <f>SUMPRODUCT((Tableau1[Arrivé le]&lt;=Tableau1[[#This Row],[Arrivé le]])*(Tableau1[Sortie le]&gt;=Tableau1[[#This Row],[Arrivé le]]))</f>
        <v>13</v>
      </c>
    </row>
    <row r="400" spans="1:5" x14ac:dyDescent="0.35">
      <c r="A400" s="1">
        <v>41005.879166666666</v>
      </c>
      <c r="B400" s="1">
        <v>41006.024305555555</v>
      </c>
      <c r="C400">
        <f>WEEKDAY(Tableau1[[#This Row],[Arrivé le]],2)</f>
        <v>5</v>
      </c>
      <c r="D400">
        <f>INT(MOD(Tableau1[[#This Row],[Arrivé le]],1)*24)</f>
        <v>21</v>
      </c>
      <c r="E400">
        <f>SUMPRODUCT((Tableau1[Arrivé le]&lt;=Tableau1[[#This Row],[Arrivé le]])*(Tableau1[Sortie le]&gt;=Tableau1[[#This Row],[Arrivé le]]))</f>
        <v>13</v>
      </c>
    </row>
    <row r="401" spans="1:5" x14ac:dyDescent="0.35">
      <c r="A401" s="1">
        <v>41005.920138888891</v>
      </c>
      <c r="B401" s="1">
        <v>41006.02847222222</v>
      </c>
      <c r="C401">
        <f>WEEKDAY(Tableau1[[#This Row],[Arrivé le]],2)</f>
        <v>5</v>
      </c>
      <c r="D401">
        <f>INT(MOD(Tableau1[[#This Row],[Arrivé le]],1)*24)</f>
        <v>22</v>
      </c>
      <c r="E401">
        <f>SUMPRODUCT((Tableau1[Arrivé le]&lt;=Tableau1[[#This Row],[Arrivé le]])*(Tableau1[Sortie le]&gt;=Tableau1[[#This Row],[Arrivé le]]))</f>
        <v>9</v>
      </c>
    </row>
    <row r="402" spans="1:5" x14ac:dyDescent="0.35">
      <c r="A402" s="1">
        <v>41005.939583333333</v>
      </c>
      <c r="B402" s="1">
        <v>41006.022222222222</v>
      </c>
      <c r="C402">
        <f>WEEKDAY(Tableau1[[#This Row],[Arrivé le]],2)</f>
        <v>5</v>
      </c>
      <c r="D402">
        <f>INT(MOD(Tableau1[[#This Row],[Arrivé le]],1)*24)</f>
        <v>22</v>
      </c>
      <c r="E402">
        <f>SUMPRODUCT((Tableau1[Arrivé le]&lt;=Tableau1[[#This Row],[Arrivé le]])*(Tableau1[Sortie le]&gt;=Tableau1[[#This Row],[Arrivé le]]))</f>
        <v>7</v>
      </c>
    </row>
    <row r="403" spans="1:5" x14ac:dyDescent="0.35">
      <c r="A403" s="1">
        <v>41005.980555555558</v>
      </c>
      <c r="B403" s="1">
        <v>41006.029166666667</v>
      </c>
      <c r="C403">
        <f>WEEKDAY(Tableau1[[#This Row],[Arrivé le]],2)</f>
        <v>5</v>
      </c>
      <c r="D403">
        <f>INT(MOD(Tableau1[[#This Row],[Arrivé le]],1)*24)</f>
        <v>23</v>
      </c>
      <c r="E403">
        <f>SUMPRODUCT((Tableau1[Arrivé le]&lt;=Tableau1[[#This Row],[Arrivé le]])*(Tableau1[Sortie le]&gt;=Tableau1[[#This Row],[Arrivé le]]))</f>
        <v>6</v>
      </c>
    </row>
    <row r="404" spans="1:5" x14ac:dyDescent="0.35">
      <c r="A404" s="1">
        <v>41006.013888888891</v>
      </c>
      <c r="B404" s="1">
        <v>41006.059027777781</v>
      </c>
      <c r="C404">
        <f>WEEKDAY(Tableau1[[#This Row],[Arrivé le]],2)</f>
        <v>6</v>
      </c>
      <c r="D404">
        <f>INT(MOD(Tableau1[[#This Row],[Arrivé le]],1)*24)</f>
        <v>0</v>
      </c>
      <c r="E404">
        <f>SUMPRODUCT((Tableau1[Arrivé le]&lt;=Tableau1[[#This Row],[Arrivé le]])*(Tableau1[Sortie le]&gt;=Tableau1[[#This Row],[Arrivé le]]))</f>
        <v>7</v>
      </c>
    </row>
    <row r="405" spans="1:5" x14ac:dyDescent="0.35">
      <c r="A405" s="1">
        <v>41006.021527777775</v>
      </c>
      <c r="B405" s="1">
        <v>41006.365277777775</v>
      </c>
      <c r="C405">
        <f>WEEKDAY(Tableau1[[#This Row],[Arrivé le]],2)</f>
        <v>6</v>
      </c>
      <c r="D405">
        <f>INT(MOD(Tableau1[[#This Row],[Arrivé le]],1)*24)</f>
        <v>0</v>
      </c>
      <c r="E405">
        <f>SUMPRODUCT((Tableau1[Arrivé le]&lt;=Tableau1[[#This Row],[Arrivé le]])*(Tableau1[Sortie le]&gt;=Tableau1[[#This Row],[Arrivé le]]))</f>
        <v>8</v>
      </c>
    </row>
    <row r="406" spans="1:5" x14ac:dyDescent="0.35">
      <c r="A406" s="1">
        <v>41006.068749999999</v>
      </c>
      <c r="B406" s="1">
        <v>41006.104166666664</v>
      </c>
      <c r="C406">
        <f>WEEKDAY(Tableau1[[#This Row],[Arrivé le]],2)</f>
        <v>6</v>
      </c>
      <c r="D406">
        <f>INT(MOD(Tableau1[[#This Row],[Arrivé le]],1)*24)</f>
        <v>1</v>
      </c>
      <c r="E406">
        <f>SUMPRODUCT((Tableau1[Arrivé le]&lt;=Tableau1[[#This Row],[Arrivé le]])*(Tableau1[Sortie le]&gt;=Tableau1[[#This Row],[Arrivé le]]))</f>
        <v>4</v>
      </c>
    </row>
    <row r="407" spans="1:5" x14ac:dyDescent="0.35">
      <c r="A407" s="1">
        <v>41006.283333333333</v>
      </c>
      <c r="B407" s="1">
        <v>41006.352083333331</v>
      </c>
      <c r="C407">
        <f>WEEKDAY(Tableau1[[#This Row],[Arrivé le]],2)</f>
        <v>6</v>
      </c>
      <c r="D407">
        <f>INT(MOD(Tableau1[[#This Row],[Arrivé le]],1)*24)</f>
        <v>6</v>
      </c>
      <c r="E407">
        <f>SUMPRODUCT((Tableau1[Arrivé le]&lt;=Tableau1[[#This Row],[Arrivé le]])*(Tableau1[Sortie le]&gt;=Tableau1[[#This Row],[Arrivé le]]))</f>
        <v>3</v>
      </c>
    </row>
    <row r="408" spans="1:5" x14ac:dyDescent="0.35">
      <c r="A408" s="1">
        <v>41006.3125</v>
      </c>
      <c r="B408" s="1">
        <v>41006.402083333334</v>
      </c>
      <c r="C408">
        <f>WEEKDAY(Tableau1[[#This Row],[Arrivé le]],2)</f>
        <v>6</v>
      </c>
      <c r="D408">
        <f>INT(MOD(Tableau1[[#This Row],[Arrivé le]],1)*24)</f>
        <v>7</v>
      </c>
      <c r="E408">
        <f>SUMPRODUCT((Tableau1[Arrivé le]&lt;=Tableau1[[#This Row],[Arrivé le]])*(Tableau1[Sortie le]&gt;=Tableau1[[#This Row],[Arrivé le]]))</f>
        <v>4</v>
      </c>
    </row>
    <row r="409" spans="1:5" x14ac:dyDescent="0.35">
      <c r="A409" s="1">
        <v>41006.378472222219</v>
      </c>
      <c r="B409" s="1">
        <v>41006.439583333333</v>
      </c>
      <c r="C409">
        <f>WEEKDAY(Tableau1[[#This Row],[Arrivé le]],2)</f>
        <v>6</v>
      </c>
      <c r="D409">
        <f>INT(MOD(Tableau1[[#This Row],[Arrivé le]],1)*24)</f>
        <v>9</v>
      </c>
      <c r="E409">
        <f>SUMPRODUCT((Tableau1[Arrivé le]&lt;=Tableau1[[#This Row],[Arrivé le]])*(Tableau1[Sortie le]&gt;=Tableau1[[#This Row],[Arrivé le]]))</f>
        <v>3</v>
      </c>
    </row>
    <row r="410" spans="1:5" x14ac:dyDescent="0.35">
      <c r="A410" s="1">
        <v>41006.393055555556</v>
      </c>
      <c r="B410" s="1">
        <v>41006.443749999999</v>
      </c>
      <c r="C410">
        <f>WEEKDAY(Tableau1[[#This Row],[Arrivé le]],2)</f>
        <v>6</v>
      </c>
      <c r="D410">
        <f>INT(MOD(Tableau1[[#This Row],[Arrivé le]],1)*24)</f>
        <v>9</v>
      </c>
      <c r="E410">
        <f>SUMPRODUCT((Tableau1[Arrivé le]&lt;=Tableau1[[#This Row],[Arrivé le]])*(Tableau1[Sortie le]&gt;=Tableau1[[#This Row],[Arrivé le]]))</f>
        <v>4</v>
      </c>
    </row>
    <row r="411" spans="1:5" x14ac:dyDescent="0.35">
      <c r="A411" s="1">
        <v>41006.40347222222</v>
      </c>
      <c r="B411" s="1">
        <v>41006.46597222222</v>
      </c>
      <c r="C411">
        <f>WEEKDAY(Tableau1[[#This Row],[Arrivé le]],2)</f>
        <v>6</v>
      </c>
      <c r="D411">
        <f>INT(MOD(Tableau1[[#This Row],[Arrivé le]],1)*24)</f>
        <v>9</v>
      </c>
      <c r="E411">
        <f>SUMPRODUCT((Tableau1[Arrivé le]&lt;=Tableau1[[#This Row],[Arrivé le]])*(Tableau1[Sortie le]&gt;=Tableau1[[#This Row],[Arrivé le]]))</f>
        <v>4</v>
      </c>
    </row>
    <row r="412" spans="1:5" x14ac:dyDescent="0.35">
      <c r="A412" s="1">
        <v>41006.409722222219</v>
      </c>
      <c r="B412" s="1">
        <v>41006.518750000003</v>
      </c>
      <c r="C412">
        <f>WEEKDAY(Tableau1[[#This Row],[Arrivé le]],2)</f>
        <v>6</v>
      </c>
      <c r="D412">
        <f>INT(MOD(Tableau1[[#This Row],[Arrivé le]],1)*24)</f>
        <v>9</v>
      </c>
      <c r="E412">
        <f>SUMPRODUCT((Tableau1[Arrivé le]&lt;=Tableau1[[#This Row],[Arrivé le]])*(Tableau1[Sortie le]&gt;=Tableau1[[#This Row],[Arrivé le]]))</f>
        <v>6</v>
      </c>
    </row>
    <row r="413" spans="1:5" x14ac:dyDescent="0.35">
      <c r="A413" s="1">
        <v>41006.409722222219</v>
      </c>
      <c r="B413" s="1">
        <v>41006.518750000003</v>
      </c>
      <c r="C413">
        <f>WEEKDAY(Tableau1[[#This Row],[Arrivé le]],2)</f>
        <v>6</v>
      </c>
      <c r="D413">
        <f>INT(MOD(Tableau1[[#This Row],[Arrivé le]],1)*24)</f>
        <v>9</v>
      </c>
      <c r="E413">
        <f>SUMPRODUCT((Tableau1[Arrivé le]&lt;=Tableau1[[#This Row],[Arrivé le]])*(Tableau1[Sortie le]&gt;=Tableau1[[#This Row],[Arrivé le]]))</f>
        <v>6</v>
      </c>
    </row>
    <row r="414" spans="1:5" x14ac:dyDescent="0.35">
      <c r="A414" s="1">
        <v>41006.42083333333</v>
      </c>
      <c r="B414" s="1">
        <v>41006.569444444445</v>
      </c>
      <c r="C414">
        <f>WEEKDAY(Tableau1[[#This Row],[Arrivé le]],2)</f>
        <v>6</v>
      </c>
      <c r="D414">
        <f>INT(MOD(Tableau1[[#This Row],[Arrivé le]],1)*24)</f>
        <v>10</v>
      </c>
      <c r="E414">
        <f>SUMPRODUCT((Tableau1[Arrivé le]&lt;=Tableau1[[#This Row],[Arrivé le]])*(Tableau1[Sortie le]&gt;=Tableau1[[#This Row],[Arrivé le]]))</f>
        <v>8</v>
      </c>
    </row>
    <row r="415" spans="1:5" x14ac:dyDescent="0.35">
      <c r="A415" s="1">
        <v>41006.42083333333</v>
      </c>
      <c r="B415" s="1">
        <v>41006.569444444445</v>
      </c>
      <c r="C415">
        <f>WEEKDAY(Tableau1[[#This Row],[Arrivé le]],2)</f>
        <v>6</v>
      </c>
      <c r="D415">
        <f>INT(MOD(Tableau1[[#This Row],[Arrivé le]],1)*24)</f>
        <v>10</v>
      </c>
      <c r="E415">
        <f>SUMPRODUCT((Tableau1[Arrivé le]&lt;=Tableau1[[#This Row],[Arrivé le]])*(Tableau1[Sortie le]&gt;=Tableau1[[#This Row],[Arrivé le]]))</f>
        <v>8</v>
      </c>
    </row>
    <row r="416" spans="1:5" x14ac:dyDescent="0.35">
      <c r="A416" s="1">
        <v>41006.427777777775</v>
      </c>
      <c r="B416" s="1">
        <v>41006.646527777775</v>
      </c>
      <c r="C416">
        <f>WEEKDAY(Tableau1[[#This Row],[Arrivé le]],2)</f>
        <v>6</v>
      </c>
      <c r="D416">
        <f>INT(MOD(Tableau1[[#This Row],[Arrivé le]],1)*24)</f>
        <v>10</v>
      </c>
      <c r="E416">
        <f>SUMPRODUCT((Tableau1[Arrivé le]&lt;=Tableau1[[#This Row],[Arrivé le]])*(Tableau1[Sortie le]&gt;=Tableau1[[#This Row],[Arrivé le]]))</f>
        <v>9</v>
      </c>
    </row>
    <row r="417" spans="1:5" x14ac:dyDescent="0.35">
      <c r="A417" s="1">
        <v>41006.433333333334</v>
      </c>
      <c r="B417" s="1">
        <v>41006.520138888889</v>
      </c>
      <c r="C417">
        <f>WEEKDAY(Tableau1[[#This Row],[Arrivé le]],2)</f>
        <v>6</v>
      </c>
      <c r="D417">
        <f>INT(MOD(Tableau1[[#This Row],[Arrivé le]],1)*24)</f>
        <v>10</v>
      </c>
      <c r="E417">
        <f>SUMPRODUCT((Tableau1[Arrivé le]&lt;=Tableau1[[#This Row],[Arrivé le]])*(Tableau1[Sortie le]&gt;=Tableau1[[#This Row],[Arrivé le]]))</f>
        <v>10</v>
      </c>
    </row>
    <row r="418" spans="1:5" x14ac:dyDescent="0.35">
      <c r="A418" s="1">
        <v>41006.443749999999</v>
      </c>
      <c r="B418" s="1">
        <v>41006.577777777777</v>
      </c>
      <c r="C418">
        <f>WEEKDAY(Tableau1[[#This Row],[Arrivé le]],2)</f>
        <v>6</v>
      </c>
      <c r="D418">
        <f>INT(MOD(Tableau1[[#This Row],[Arrivé le]],1)*24)</f>
        <v>10</v>
      </c>
      <c r="E418">
        <f>SUMPRODUCT((Tableau1[Arrivé le]&lt;=Tableau1[[#This Row],[Arrivé le]])*(Tableau1[Sortie le]&gt;=Tableau1[[#This Row],[Arrivé le]]))</f>
        <v>10</v>
      </c>
    </row>
    <row r="419" spans="1:5" x14ac:dyDescent="0.35">
      <c r="A419" s="1">
        <v>41006.462500000001</v>
      </c>
      <c r="B419" s="1">
        <v>41006.587500000001</v>
      </c>
      <c r="C419">
        <f>WEEKDAY(Tableau1[[#This Row],[Arrivé le]],2)</f>
        <v>6</v>
      </c>
      <c r="D419">
        <f>INT(MOD(Tableau1[[#This Row],[Arrivé le]],1)*24)</f>
        <v>11</v>
      </c>
      <c r="E419">
        <f>SUMPRODUCT((Tableau1[Arrivé le]&lt;=Tableau1[[#This Row],[Arrivé le]])*(Tableau1[Sortie le]&gt;=Tableau1[[#This Row],[Arrivé le]]))</f>
        <v>10</v>
      </c>
    </row>
    <row r="420" spans="1:5" x14ac:dyDescent="0.35">
      <c r="A420" s="1">
        <v>41006.476388888892</v>
      </c>
      <c r="B420" s="1">
        <v>41006.629166666666</v>
      </c>
      <c r="C420">
        <f>WEEKDAY(Tableau1[[#This Row],[Arrivé le]],2)</f>
        <v>6</v>
      </c>
      <c r="D420">
        <f>INT(MOD(Tableau1[[#This Row],[Arrivé le]],1)*24)</f>
        <v>11</v>
      </c>
      <c r="E420">
        <f>SUMPRODUCT((Tableau1[Arrivé le]&lt;=Tableau1[[#This Row],[Arrivé le]])*(Tableau1[Sortie le]&gt;=Tableau1[[#This Row],[Arrivé le]]))</f>
        <v>10</v>
      </c>
    </row>
    <row r="421" spans="1:5" x14ac:dyDescent="0.35">
      <c r="A421" s="1">
        <v>41006.486111111109</v>
      </c>
      <c r="B421" s="1">
        <v>41006.599305555559</v>
      </c>
      <c r="C421">
        <f>WEEKDAY(Tableau1[[#This Row],[Arrivé le]],2)</f>
        <v>6</v>
      </c>
      <c r="D421">
        <f>INT(MOD(Tableau1[[#This Row],[Arrivé le]],1)*24)</f>
        <v>11</v>
      </c>
      <c r="E421">
        <f>SUMPRODUCT((Tableau1[Arrivé le]&lt;=Tableau1[[#This Row],[Arrivé le]])*(Tableau1[Sortie le]&gt;=Tableau1[[#This Row],[Arrivé le]]))</f>
        <v>11</v>
      </c>
    </row>
    <row r="422" spans="1:5" x14ac:dyDescent="0.35">
      <c r="A422" s="1">
        <v>41006.495833333334</v>
      </c>
      <c r="B422" s="1">
        <v>41006.62222222222</v>
      </c>
      <c r="C422">
        <f>WEEKDAY(Tableau1[[#This Row],[Arrivé le]],2)</f>
        <v>6</v>
      </c>
      <c r="D422">
        <f>INT(MOD(Tableau1[[#This Row],[Arrivé le]],1)*24)</f>
        <v>11</v>
      </c>
      <c r="E422">
        <f>SUMPRODUCT((Tableau1[Arrivé le]&lt;=Tableau1[[#This Row],[Arrivé le]])*(Tableau1[Sortie le]&gt;=Tableau1[[#This Row],[Arrivé le]]))</f>
        <v>12</v>
      </c>
    </row>
    <row r="423" spans="1:5" x14ac:dyDescent="0.35">
      <c r="A423" s="1">
        <v>41006.504166666666</v>
      </c>
      <c r="B423" s="1">
        <v>41006.602083333331</v>
      </c>
      <c r="C423">
        <f>WEEKDAY(Tableau1[[#This Row],[Arrivé le]],2)</f>
        <v>6</v>
      </c>
      <c r="D423">
        <f>INT(MOD(Tableau1[[#This Row],[Arrivé le]],1)*24)</f>
        <v>12</v>
      </c>
      <c r="E423">
        <f>SUMPRODUCT((Tableau1[Arrivé le]&lt;=Tableau1[[#This Row],[Arrivé le]])*(Tableau1[Sortie le]&gt;=Tableau1[[#This Row],[Arrivé le]]))</f>
        <v>13</v>
      </c>
    </row>
    <row r="424" spans="1:5" x14ac:dyDescent="0.35">
      <c r="A424" s="1">
        <v>41006.509027777778</v>
      </c>
      <c r="B424" s="1">
        <v>41006.649305555555</v>
      </c>
      <c r="C424">
        <f>WEEKDAY(Tableau1[[#This Row],[Arrivé le]],2)</f>
        <v>6</v>
      </c>
      <c r="D424">
        <f>INT(MOD(Tableau1[[#This Row],[Arrivé le]],1)*24)</f>
        <v>12</v>
      </c>
      <c r="E424">
        <f>SUMPRODUCT((Tableau1[Arrivé le]&lt;=Tableau1[[#This Row],[Arrivé le]])*(Tableau1[Sortie le]&gt;=Tableau1[[#This Row],[Arrivé le]]))</f>
        <v>14</v>
      </c>
    </row>
    <row r="425" spans="1:5" x14ac:dyDescent="0.35">
      <c r="A425" s="1">
        <v>41006.519444444442</v>
      </c>
      <c r="B425" s="1">
        <v>41006.613888888889</v>
      </c>
      <c r="C425">
        <f>WEEKDAY(Tableau1[[#This Row],[Arrivé le]],2)</f>
        <v>6</v>
      </c>
      <c r="D425">
        <f>INT(MOD(Tableau1[[#This Row],[Arrivé le]],1)*24)</f>
        <v>12</v>
      </c>
      <c r="E425">
        <f>SUMPRODUCT((Tableau1[Arrivé le]&lt;=Tableau1[[#This Row],[Arrivé le]])*(Tableau1[Sortie le]&gt;=Tableau1[[#This Row],[Arrivé le]]))</f>
        <v>13</v>
      </c>
    </row>
    <row r="426" spans="1:5" x14ac:dyDescent="0.35">
      <c r="A426" s="1">
        <v>41006.520138888889</v>
      </c>
      <c r="B426" s="1">
        <v>41006.522916666669</v>
      </c>
      <c r="C426">
        <f>WEEKDAY(Tableau1[[#This Row],[Arrivé le]],2)</f>
        <v>6</v>
      </c>
      <c r="D426">
        <f>INT(MOD(Tableau1[[#This Row],[Arrivé le]],1)*24)</f>
        <v>12</v>
      </c>
      <c r="E426">
        <f>SUMPRODUCT((Tableau1[Arrivé le]&lt;=Tableau1[[#This Row],[Arrivé le]])*(Tableau1[Sortie le]&gt;=Tableau1[[#This Row],[Arrivé le]]))</f>
        <v>14</v>
      </c>
    </row>
    <row r="427" spans="1:5" x14ac:dyDescent="0.35">
      <c r="A427" s="1">
        <v>41006.529166666667</v>
      </c>
      <c r="B427" s="1">
        <v>41006.793749999997</v>
      </c>
      <c r="C427">
        <f>WEEKDAY(Tableau1[[#This Row],[Arrivé le]],2)</f>
        <v>6</v>
      </c>
      <c r="D427">
        <f>INT(MOD(Tableau1[[#This Row],[Arrivé le]],1)*24)</f>
        <v>12</v>
      </c>
      <c r="E427">
        <f>SUMPRODUCT((Tableau1[Arrivé le]&lt;=Tableau1[[#This Row],[Arrivé le]])*(Tableau1[Sortie le]&gt;=Tableau1[[#This Row],[Arrivé le]]))</f>
        <v>13</v>
      </c>
    </row>
    <row r="428" spans="1:5" x14ac:dyDescent="0.35">
      <c r="A428" s="1">
        <v>41006.540972222225</v>
      </c>
      <c r="B428" s="1">
        <v>41006.710416666669</v>
      </c>
      <c r="C428">
        <f>WEEKDAY(Tableau1[[#This Row],[Arrivé le]],2)</f>
        <v>6</v>
      </c>
      <c r="D428">
        <f>INT(MOD(Tableau1[[#This Row],[Arrivé le]],1)*24)</f>
        <v>12</v>
      </c>
      <c r="E428">
        <f>SUMPRODUCT((Tableau1[Arrivé le]&lt;=Tableau1[[#This Row],[Arrivé le]])*(Tableau1[Sortie le]&gt;=Tableau1[[#This Row],[Arrivé le]]))</f>
        <v>14</v>
      </c>
    </row>
    <row r="429" spans="1:5" x14ac:dyDescent="0.35">
      <c r="A429" s="1">
        <v>41006.550694444442</v>
      </c>
      <c r="B429" s="1">
        <v>41006.716666666667</v>
      </c>
      <c r="C429">
        <f>WEEKDAY(Tableau1[[#This Row],[Arrivé le]],2)</f>
        <v>6</v>
      </c>
      <c r="D429">
        <f>INT(MOD(Tableau1[[#This Row],[Arrivé le]],1)*24)</f>
        <v>13</v>
      </c>
      <c r="E429">
        <f>SUMPRODUCT((Tableau1[Arrivé le]&lt;=Tableau1[[#This Row],[Arrivé le]])*(Tableau1[Sortie le]&gt;=Tableau1[[#This Row],[Arrivé le]]))</f>
        <v>16</v>
      </c>
    </row>
    <row r="430" spans="1:5" x14ac:dyDescent="0.35">
      <c r="A430" s="1">
        <v>41006.550694444442</v>
      </c>
      <c r="B430" s="1">
        <v>41006.714583333334</v>
      </c>
      <c r="C430">
        <f>WEEKDAY(Tableau1[[#This Row],[Arrivé le]],2)</f>
        <v>6</v>
      </c>
      <c r="D430">
        <f>INT(MOD(Tableau1[[#This Row],[Arrivé le]],1)*24)</f>
        <v>13</v>
      </c>
      <c r="E430">
        <f>SUMPRODUCT((Tableau1[Arrivé le]&lt;=Tableau1[[#This Row],[Arrivé le]])*(Tableau1[Sortie le]&gt;=Tableau1[[#This Row],[Arrivé le]]))</f>
        <v>16</v>
      </c>
    </row>
    <row r="431" spans="1:5" x14ac:dyDescent="0.35">
      <c r="A431" s="1">
        <v>41006.566666666666</v>
      </c>
      <c r="B431" s="1">
        <v>41006.597916666666</v>
      </c>
      <c r="C431">
        <f>WEEKDAY(Tableau1[[#This Row],[Arrivé le]],2)</f>
        <v>6</v>
      </c>
      <c r="D431">
        <f>INT(MOD(Tableau1[[#This Row],[Arrivé le]],1)*24)</f>
        <v>13</v>
      </c>
      <c r="E431">
        <f>SUMPRODUCT((Tableau1[Arrivé le]&lt;=Tableau1[[#This Row],[Arrivé le]])*(Tableau1[Sortie le]&gt;=Tableau1[[#This Row],[Arrivé le]]))</f>
        <v>16</v>
      </c>
    </row>
    <row r="432" spans="1:5" x14ac:dyDescent="0.35">
      <c r="A432" s="1">
        <v>41006.574305555558</v>
      </c>
      <c r="B432" s="1">
        <v>41006.777777777781</v>
      </c>
      <c r="C432">
        <f>WEEKDAY(Tableau1[[#This Row],[Arrivé le]],2)</f>
        <v>6</v>
      </c>
      <c r="D432">
        <f>INT(MOD(Tableau1[[#This Row],[Arrivé le]],1)*24)</f>
        <v>13</v>
      </c>
      <c r="E432">
        <f>SUMPRODUCT((Tableau1[Arrivé le]&lt;=Tableau1[[#This Row],[Arrivé le]])*(Tableau1[Sortie le]&gt;=Tableau1[[#This Row],[Arrivé le]]))</f>
        <v>15</v>
      </c>
    </row>
    <row r="433" spans="1:5" x14ac:dyDescent="0.35">
      <c r="A433" s="1">
        <v>41006.581250000003</v>
      </c>
      <c r="B433" s="1">
        <v>41006.695138888892</v>
      </c>
      <c r="C433">
        <f>WEEKDAY(Tableau1[[#This Row],[Arrivé le]],2)</f>
        <v>6</v>
      </c>
      <c r="D433">
        <f>INT(MOD(Tableau1[[#This Row],[Arrivé le]],1)*24)</f>
        <v>13</v>
      </c>
      <c r="E433">
        <f>SUMPRODUCT((Tableau1[Arrivé le]&lt;=Tableau1[[#This Row],[Arrivé le]])*(Tableau1[Sortie le]&gt;=Tableau1[[#This Row],[Arrivé le]]))</f>
        <v>15</v>
      </c>
    </row>
    <row r="434" spans="1:5" x14ac:dyDescent="0.35">
      <c r="A434" s="1">
        <v>41006.592361111114</v>
      </c>
      <c r="B434" s="1">
        <v>41006.707638888889</v>
      </c>
      <c r="C434">
        <f>WEEKDAY(Tableau1[[#This Row],[Arrivé le]],2)</f>
        <v>6</v>
      </c>
      <c r="D434">
        <f>INT(MOD(Tableau1[[#This Row],[Arrivé le]],1)*24)</f>
        <v>14</v>
      </c>
      <c r="E434">
        <f>SUMPRODUCT((Tableau1[Arrivé le]&lt;=Tableau1[[#This Row],[Arrivé le]])*(Tableau1[Sortie le]&gt;=Tableau1[[#This Row],[Arrivé le]]))</f>
        <v>15</v>
      </c>
    </row>
    <row r="435" spans="1:5" x14ac:dyDescent="0.35">
      <c r="A435" s="1">
        <v>41006.599305555559</v>
      </c>
      <c r="B435" s="1">
        <v>41006.619444444441</v>
      </c>
      <c r="C435">
        <f>WEEKDAY(Tableau1[[#This Row],[Arrivé le]],2)</f>
        <v>6</v>
      </c>
      <c r="D435">
        <f>INT(MOD(Tableau1[[#This Row],[Arrivé le]],1)*24)</f>
        <v>14</v>
      </c>
      <c r="E435">
        <f>SUMPRODUCT((Tableau1[Arrivé le]&lt;=Tableau1[[#This Row],[Arrivé le]])*(Tableau1[Sortie le]&gt;=Tableau1[[#This Row],[Arrivé le]]))</f>
        <v>15</v>
      </c>
    </row>
    <row r="436" spans="1:5" x14ac:dyDescent="0.35">
      <c r="A436" s="1">
        <v>41006.601388888892</v>
      </c>
      <c r="B436" s="1">
        <v>41006.647916666669</v>
      </c>
      <c r="C436">
        <f>WEEKDAY(Tableau1[[#This Row],[Arrivé le]],2)</f>
        <v>6</v>
      </c>
      <c r="D436">
        <f>INT(MOD(Tableau1[[#This Row],[Arrivé le]],1)*24)</f>
        <v>14</v>
      </c>
      <c r="E436">
        <f>SUMPRODUCT((Tableau1[Arrivé le]&lt;=Tableau1[[#This Row],[Arrivé le]])*(Tableau1[Sortie le]&gt;=Tableau1[[#This Row],[Arrivé le]]))</f>
        <v>15</v>
      </c>
    </row>
    <row r="437" spans="1:5" x14ac:dyDescent="0.35">
      <c r="A437" s="1">
        <v>41006.615277777775</v>
      </c>
      <c r="B437" s="1">
        <v>41006.818749999999</v>
      </c>
      <c r="C437">
        <f>WEEKDAY(Tableau1[[#This Row],[Arrivé le]],2)</f>
        <v>6</v>
      </c>
      <c r="D437">
        <f>INT(MOD(Tableau1[[#This Row],[Arrivé le]],1)*24)</f>
        <v>14</v>
      </c>
      <c r="E437">
        <f>SUMPRODUCT((Tableau1[Arrivé le]&lt;=Tableau1[[#This Row],[Arrivé le]])*(Tableau1[Sortie le]&gt;=Tableau1[[#This Row],[Arrivé le]]))</f>
        <v>14</v>
      </c>
    </row>
    <row r="438" spans="1:5" x14ac:dyDescent="0.35">
      <c r="A438" s="1">
        <v>41006.62222222222</v>
      </c>
      <c r="B438" s="1">
        <v>41006.731944444444</v>
      </c>
      <c r="C438">
        <f>WEEKDAY(Tableau1[[#This Row],[Arrivé le]],2)</f>
        <v>6</v>
      </c>
      <c r="D438">
        <f>INT(MOD(Tableau1[[#This Row],[Arrivé le]],1)*24)</f>
        <v>14</v>
      </c>
      <c r="E438">
        <f>SUMPRODUCT((Tableau1[Arrivé le]&lt;=Tableau1[[#This Row],[Arrivé le]])*(Tableau1[Sortie le]&gt;=Tableau1[[#This Row],[Arrivé le]]))</f>
        <v>14</v>
      </c>
    </row>
    <row r="439" spans="1:5" x14ac:dyDescent="0.35">
      <c r="A439" s="1">
        <v>41006.629166666666</v>
      </c>
      <c r="B439" s="1">
        <v>41007.460416666669</v>
      </c>
      <c r="C439">
        <f>WEEKDAY(Tableau1[[#This Row],[Arrivé le]],2)</f>
        <v>6</v>
      </c>
      <c r="D439">
        <f>INT(MOD(Tableau1[[#This Row],[Arrivé le]],1)*24)</f>
        <v>15</v>
      </c>
      <c r="E439">
        <f>SUMPRODUCT((Tableau1[Arrivé le]&lt;=Tableau1[[#This Row],[Arrivé le]])*(Tableau1[Sortie le]&gt;=Tableau1[[#This Row],[Arrivé le]]))</f>
        <v>14</v>
      </c>
    </row>
    <row r="440" spans="1:5" x14ac:dyDescent="0.35">
      <c r="A440" s="1">
        <v>41006.629861111112</v>
      </c>
      <c r="B440" s="1">
        <v>41006.818055555559</v>
      </c>
      <c r="C440">
        <f>WEEKDAY(Tableau1[[#This Row],[Arrivé le]],2)</f>
        <v>6</v>
      </c>
      <c r="D440">
        <f>INT(MOD(Tableau1[[#This Row],[Arrivé le]],1)*24)</f>
        <v>15</v>
      </c>
      <c r="E440">
        <f>SUMPRODUCT((Tableau1[Arrivé le]&lt;=Tableau1[[#This Row],[Arrivé le]])*(Tableau1[Sortie le]&gt;=Tableau1[[#This Row],[Arrivé le]]))</f>
        <v>14</v>
      </c>
    </row>
    <row r="441" spans="1:5" x14ac:dyDescent="0.35">
      <c r="A441" s="1">
        <v>41006.655555555553</v>
      </c>
      <c r="B441" s="1">
        <v>41006.72152777778</v>
      </c>
      <c r="C441">
        <f>WEEKDAY(Tableau1[[#This Row],[Arrivé le]],2)</f>
        <v>6</v>
      </c>
      <c r="D441">
        <f>INT(MOD(Tableau1[[#This Row],[Arrivé le]],1)*24)</f>
        <v>15</v>
      </c>
      <c r="E441">
        <f>SUMPRODUCT((Tableau1[Arrivé le]&lt;=Tableau1[[#This Row],[Arrivé le]])*(Tableau1[Sortie le]&gt;=Tableau1[[#This Row],[Arrivé le]]))</f>
        <v>12</v>
      </c>
    </row>
    <row r="442" spans="1:5" x14ac:dyDescent="0.35">
      <c r="A442" s="1">
        <v>41006.662499999999</v>
      </c>
      <c r="B442" s="1">
        <v>41006.713194444441</v>
      </c>
      <c r="C442">
        <f>WEEKDAY(Tableau1[[#This Row],[Arrivé le]],2)</f>
        <v>6</v>
      </c>
      <c r="D442">
        <f>INT(MOD(Tableau1[[#This Row],[Arrivé le]],1)*24)</f>
        <v>15</v>
      </c>
      <c r="E442">
        <f>SUMPRODUCT((Tableau1[Arrivé le]&lt;=Tableau1[[#This Row],[Arrivé le]])*(Tableau1[Sortie le]&gt;=Tableau1[[#This Row],[Arrivé le]]))</f>
        <v>13</v>
      </c>
    </row>
    <row r="443" spans="1:5" x14ac:dyDescent="0.35">
      <c r="A443" s="1">
        <v>41006.675000000003</v>
      </c>
      <c r="B443" s="1">
        <v>41006.994444444441</v>
      </c>
      <c r="C443">
        <f>WEEKDAY(Tableau1[[#This Row],[Arrivé le]],2)</f>
        <v>6</v>
      </c>
      <c r="D443">
        <f>INT(MOD(Tableau1[[#This Row],[Arrivé le]],1)*24)</f>
        <v>16</v>
      </c>
      <c r="E443">
        <f>SUMPRODUCT((Tableau1[Arrivé le]&lt;=Tableau1[[#This Row],[Arrivé le]])*(Tableau1[Sortie le]&gt;=Tableau1[[#This Row],[Arrivé le]]))</f>
        <v>14</v>
      </c>
    </row>
    <row r="444" spans="1:5" x14ac:dyDescent="0.35">
      <c r="A444" s="1">
        <v>41006.677777777775</v>
      </c>
      <c r="B444" s="1">
        <v>41006.756249999999</v>
      </c>
      <c r="C444">
        <f>WEEKDAY(Tableau1[[#This Row],[Arrivé le]],2)</f>
        <v>6</v>
      </c>
      <c r="D444">
        <f>INT(MOD(Tableau1[[#This Row],[Arrivé le]],1)*24)</f>
        <v>16</v>
      </c>
      <c r="E444">
        <f>SUMPRODUCT((Tableau1[Arrivé le]&lt;=Tableau1[[#This Row],[Arrivé le]])*(Tableau1[Sortie le]&gt;=Tableau1[[#This Row],[Arrivé le]]))</f>
        <v>15</v>
      </c>
    </row>
    <row r="445" spans="1:5" x14ac:dyDescent="0.35">
      <c r="A445" s="1">
        <v>41006.685416666667</v>
      </c>
      <c r="B445" s="1">
        <v>41006.774305555555</v>
      </c>
      <c r="C445">
        <f>WEEKDAY(Tableau1[[#This Row],[Arrivé le]],2)</f>
        <v>6</v>
      </c>
      <c r="D445">
        <f>INT(MOD(Tableau1[[#This Row],[Arrivé le]],1)*24)</f>
        <v>16</v>
      </c>
      <c r="E445">
        <f>SUMPRODUCT((Tableau1[Arrivé le]&lt;=Tableau1[[#This Row],[Arrivé le]])*(Tableau1[Sortie le]&gt;=Tableau1[[#This Row],[Arrivé le]]))</f>
        <v>16</v>
      </c>
    </row>
    <row r="446" spans="1:5" x14ac:dyDescent="0.35">
      <c r="A446" s="1">
        <v>41006.717361111114</v>
      </c>
      <c r="B446" s="1">
        <v>41006.767361111109</v>
      </c>
      <c r="C446">
        <f>WEEKDAY(Tableau1[[#This Row],[Arrivé le]],2)</f>
        <v>6</v>
      </c>
      <c r="D446">
        <f>INT(MOD(Tableau1[[#This Row],[Arrivé le]],1)*24)</f>
        <v>17</v>
      </c>
      <c r="E446">
        <f>SUMPRODUCT((Tableau1[Arrivé le]&lt;=Tableau1[[#This Row],[Arrivé le]])*(Tableau1[Sortie le]&gt;=Tableau1[[#This Row],[Arrivé le]]))</f>
        <v>11</v>
      </c>
    </row>
    <row r="447" spans="1:5" x14ac:dyDescent="0.35">
      <c r="A447" s="1">
        <v>41006.725694444445</v>
      </c>
      <c r="B447" s="1">
        <v>41006.786805555559</v>
      </c>
      <c r="C447">
        <f>WEEKDAY(Tableau1[[#This Row],[Arrivé le]],2)</f>
        <v>6</v>
      </c>
      <c r="D447">
        <f>INT(MOD(Tableau1[[#This Row],[Arrivé le]],1)*24)</f>
        <v>17</v>
      </c>
      <c r="E447">
        <f>SUMPRODUCT((Tableau1[Arrivé le]&lt;=Tableau1[[#This Row],[Arrivé le]])*(Tableau1[Sortie le]&gt;=Tableau1[[#This Row],[Arrivé le]]))</f>
        <v>11</v>
      </c>
    </row>
    <row r="448" spans="1:5" x14ac:dyDescent="0.35">
      <c r="A448" s="1">
        <v>41006.737500000003</v>
      </c>
      <c r="B448" s="1">
        <v>41006.831250000003</v>
      </c>
      <c r="C448">
        <f>WEEKDAY(Tableau1[[#This Row],[Arrivé le]],2)</f>
        <v>6</v>
      </c>
      <c r="D448">
        <f>INT(MOD(Tableau1[[#This Row],[Arrivé le]],1)*24)</f>
        <v>17</v>
      </c>
      <c r="E448">
        <f>SUMPRODUCT((Tableau1[Arrivé le]&lt;=Tableau1[[#This Row],[Arrivé le]])*(Tableau1[Sortie le]&gt;=Tableau1[[#This Row],[Arrivé le]]))</f>
        <v>11</v>
      </c>
    </row>
    <row r="449" spans="1:5" x14ac:dyDescent="0.35">
      <c r="A449" s="1">
        <v>41006.743750000001</v>
      </c>
      <c r="B449" s="1">
        <v>41006.936805555553</v>
      </c>
      <c r="C449">
        <f>WEEKDAY(Tableau1[[#This Row],[Arrivé le]],2)</f>
        <v>6</v>
      </c>
      <c r="D449">
        <f>INT(MOD(Tableau1[[#This Row],[Arrivé le]],1)*24)</f>
        <v>17</v>
      </c>
      <c r="E449">
        <f>SUMPRODUCT((Tableau1[Arrivé le]&lt;=Tableau1[[#This Row],[Arrivé le]])*(Tableau1[Sortie le]&gt;=Tableau1[[#This Row],[Arrivé le]]))</f>
        <v>12</v>
      </c>
    </row>
    <row r="450" spans="1:5" x14ac:dyDescent="0.35">
      <c r="A450" s="1">
        <v>41006.751388888886</v>
      </c>
      <c r="B450" s="1">
        <v>41006.821527777778</v>
      </c>
      <c r="C450">
        <f>WEEKDAY(Tableau1[[#This Row],[Arrivé le]],2)</f>
        <v>6</v>
      </c>
      <c r="D450">
        <f>INT(MOD(Tableau1[[#This Row],[Arrivé le]],1)*24)</f>
        <v>18</v>
      </c>
      <c r="E450">
        <f>SUMPRODUCT((Tableau1[Arrivé le]&lt;=Tableau1[[#This Row],[Arrivé le]])*(Tableau1[Sortie le]&gt;=Tableau1[[#This Row],[Arrivé le]]))</f>
        <v>13</v>
      </c>
    </row>
    <row r="451" spans="1:5" x14ac:dyDescent="0.35">
      <c r="A451" s="1">
        <v>41006.760416666664</v>
      </c>
      <c r="B451" s="1">
        <v>41006.799305555556</v>
      </c>
      <c r="C451">
        <f>WEEKDAY(Tableau1[[#This Row],[Arrivé le]],2)</f>
        <v>6</v>
      </c>
      <c r="D451">
        <f>INT(MOD(Tableau1[[#This Row],[Arrivé le]],1)*24)</f>
        <v>18</v>
      </c>
      <c r="E451">
        <f>SUMPRODUCT((Tableau1[Arrivé le]&lt;=Tableau1[[#This Row],[Arrivé le]])*(Tableau1[Sortie le]&gt;=Tableau1[[#This Row],[Arrivé le]]))</f>
        <v>13</v>
      </c>
    </row>
    <row r="452" spans="1:5" x14ac:dyDescent="0.35">
      <c r="A452" s="1">
        <v>41006.768055555556</v>
      </c>
      <c r="B452" s="1">
        <v>41006.913888888892</v>
      </c>
      <c r="C452">
        <f>WEEKDAY(Tableau1[[#This Row],[Arrivé le]],2)</f>
        <v>6</v>
      </c>
      <c r="D452">
        <f>INT(MOD(Tableau1[[#This Row],[Arrivé le]],1)*24)</f>
        <v>18</v>
      </c>
      <c r="E452">
        <f>SUMPRODUCT((Tableau1[Arrivé le]&lt;=Tableau1[[#This Row],[Arrivé le]])*(Tableau1[Sortie le]&gt;=Tableau1[[#This Row],[Arrivé le]]))</f>
        <v>13</v>
      </c>
    </row>
    <row r="453" spans="1:5" x14ac:dyDescent="0.35">
      <c r="A453" s="1">
        <v>41006.77847222222</v>
      </c>
      <c r="B453" s="1">
        <v>41006.90347222222</v>
      </c>
      <c r="C453">
        <f>WEEKDAY(Tableau1[[#This Row],[Arrivé le]],2)</f>
        <v>6</v>
      </c>
      <c r="D453">
        <f>INT(MOD(Tableau1[[#This Row],[Arrivé le]],1)*24)</f>
        <v>18</v>
      </c>
      <c r="E453">
        <f>SUMPRODUCT((Tableau1[Arrivé le]&lt;=Tableau1[[#This Row],[Arrivé le]])*(Tableau1[Sortie le]&gt;=Tableau1[[#This Row],[Arrivé le]]))</f>
        <v>12</v>
      </c>
    </row>
    <row r="454" spans="1:5" x14ac:dyDescent="0.35">
      <c r="A454" s="1">
        <v>41006.780555555553</v>
      </c>
      <c r="B454" s="1">
        <v>41006.86041666667</v>
      </c>
      <c r="C454">
        <f>WEEKDAY(Tableau1[[#This Row],[Arrivé le]],2)</f>
        <v>6</v>
      </c>
      <c r="D454">
        <f>INT(MOD(Tableau1[[#This Row],[Arrivé le]],1)*24)</f>
        <v>18</v>
      </c>
      <c r="E454">
        <f>SUMPRODUCT((Tableau1[Arrivé le]&lt;=Tableau1[[#This Row],[Arrivé le]])*(Tableau1[Sortie le]&gt;=Tableau1[[#This Row],[Arrivé le]]))</f>
        <v>13</v>
      </c>
    </row>
    <row r="455" spans="1:5" x14ac:dyDescent="0.35">
      <c r="A455" s="1">
        <v>41006.786805555559</v>
      </c>
      <c r="B455" s="1">
        <v>41006.82916666667</v>
      </c>
      <c r="C455">
        <f>WEEKDAY(Tableau1[[#This Row],[Arrivé le]],2)</f>
        <v>6</v>
      </c>
      <c r="D455">
        <f>INT(MOD(Tableau1[[#This Row],[Arrivé le]],1)*24)</f>
        <v>18</v>
      </c>
      <c r="E455">
        <f>SUMPRODUCT((Tableau1[Arrivé le]&lt;=Tableau1[[#This Row],[Arrivé le]])*(Tableau1[Sortie le]&gt;=Tableau1[[#This Row],[Arrivé le]]))</f>
        <v>14</v>
      </c>
    </row>
    <row r="456" spans="1:5" x14ac:dyDescent="0.35">
      <c r="A456" s="1">
        <v>41006.798611111109</v>
      </c>
      <c r="B456" s="1">
        <v>41006.927083333336</v>
      </c>
      <c r="C456">
        <f>WEEKDAY(Tableau1[[#This Row],[Arrivé le]],2)</f>
        <v>6</v>
      </c>
      <c r="D456">
        <f>INT(MOD(Tableau1[[#This Row],[Arrivé le]],1)*24)</f>
        <v>19</v>
      </c>
      <c r="E456">
        <f>SUMPRODUCT((Tableau1[Arrivé le]&lt;=Tableau1[[#This Row],[Arrivé le]])*(Tableau1[Sortie le]&gt;=Tableau1[[#This Row],[Arrivé le]]))</f>
        <v>13</v>
      </c>
    </row>
    <row r="457" spans="1:5" x14ac:dyDescent="0.35">
      <c r="A457" s="1">
        <v>41006.805555555555</v>
      </c>
      <c r="B457" s="1">
        <v>41006.94027777778</v>
      </c>
      <c r="C457">
        <f>WEEKDAY(Tableau1[[#This Row],[Arrivé le]],2)</f>
        <v>6</v>
      </c>
      <c r="D457">
        <f>INT(MOD(Tableau1[[#This Row],[Arrivé le]],1)*24)</f>
        <v>19</v>
      </c>
      <c r="E457">
        <f>SUMPRODUCT((Tableau1[Arrivé le]&lt;=Tableau1[[#This Row],[Arrivé le]])*(Tableau1[Sortie le]&gt;=Tableau1[[#This Row],[Arrivé le]]))</f>
        <v>13</v>
      </c>
    </row>
    <row r="458" spans="1:5" x14ac:dyDescent="0.35">
      <c r="A458" s="1">
        <v>41006.811805555553</v>
      </c>
      <c r="B458" s="1">
        <v>41006.866666666669</v>
      </c>
      <c r="C458">
        <f>WEEKDAY(Tableau1[[#This Row],[Arrivé le]],2)</f>
        <v>6</v>
      </c>
      <c r="D458">
        <f>INT(MOD(Tableau1[[#This Row],[Arrivé le]],1)*24)</f>
        <v>19</v>
      </c>
      <c r="E458">
        <f>SUMPRODUCT((Tableau1[Arrivé le]&lt;=Tableau1[[#This Row],[Arrivé le]])*(Tableau1[Sortie le]&gt;=Tableau1[[#This Row],[Arrivé le]]))</f>
        <v>14</v>
      </c>
    </row>
    <row r="459" spans="1:5" x14ac:dyDescent="0.35">
      <c r="A459" s="1">
        <v>41006.817361111112</v>
      </c>
      <c r="B459" s="1">
        <v>41006.988888888889</v>
      </c>
      <c r="C459">
        <f>WEEKDAY(Tableau1[[#This Row],[Arrivé le]],2)</f>
        <v>6</v>
      </c>
      <c r="D459">
        <f>INT(MOD(Tableau1[[#This Row],[Arrivé le]],1)*24)</f>
        <v>19</v>
      </c>
      <c r="E459">
        <f>SUMPRODUCT((Tableau1[Arrivé le]&lt;=Tableau1[[#This Row],[Arrivé le]])*(Tableau1[Sortie le]&gt;=Tableau1[[#This Row],[Arrivé le]]))</f>
        <v>15</v>
      </c>
    </row>
    <row r="460" spans="1:5" x14ac:dyDescent="0.35">
      <c r="A460" s="1">
        <v>41006.854861111111</v>
      </c>
      <c r="B460" s="1">
        <v>41006.90625</v>
      </c>
      <c r="C460">
        <f>WEEKDAY(Tableau1[[#This Row],[Arrivé le]],2)</f>
        <v>6</v>
      </c>
      <c r="D460">
        <f>INT(MOD(Tableau1[[#This Row],[Arrivé le]],1)*24)</f>
        <v>20</v>
      </c>
      <c r="E460">
        <f>SUMPRODUCT((Tableau1[Arrivé le]&lt;=Tableau1[[#This Row],[Arrivé le]])*(Tableau1[Sortie le]&gt;=Tableau1[[#This Row],[Arrivé le]]))</f>
        <v>11</v>
      </c>
    </row>
    <row r="461" spans="1:5" x14ac:dyDescent="0.35">
      <c r="A461" s="1">
        <v>41006.861805555556</v>
      </c>
      <c r="B461" s="1">
        <v>41007.395138888889</v>
      </c>
      <c r="C461">
        <f>WEEKDAY(Tableau1[[#This Row],[Arrivé le]],2)</f>
        <v>6</v>
      </c>
      <c r="D461">
        <f>INT(MOD(Tableau1[[#This Row],[Arrivé le]],1)*24)</f>
        <v>20</v>
      </c>
      <c r="E461">
        <f>SUMPRODUCT((Tableau1[Arrivé le]&lt;=Tableau1[[#This Row],[Arrivé le]])*(Tableau1[Sortie le]&gt;=Tableau1[[#This Row],[Arrivé le]]))</f>
        <v>11</v>
      </c>
    </row>
    <row r="462" spans="1:5" x14ac:dyDescent="0.35">
      <c r="A462" s="1">
        <v>41006.864583333336</v>
      </c>
      <c r="B462" s="1">
        <v>41007.006944444445</v>
      </c>
      <c r="C462">
        <f>WEEKDAY(Tableau1[[#This Row],[Arrivé le]],2)</f>
        <v>6</v>
      </c>
      <c r="D462">
        <f>INT(MOD(Tableau1[[#This Row],[Arrivé le]],1)*24)</f>
        <v>20</v>
      </c>
      <c r="E462">
        <f>SUMPRODUCT((Tableau1[Arrivé le]&lt;=Tableau1[[#This Row],[Arrivé le]])*(Tableau1[Sortie le]&gt;=Tableau1[[#This Row],[Arrivé le]]))</f>
        <v>12</v>
      </c>
    </row>
    <row r="463" spans="1:5" x14ac:dyDescent="0.35">
      <c r="A463" s="1">
        <v>41006.868055555555</v>
      </c>
      <c r="B463" s="1">
        <v>41006.963194444441</v>
      </c>
      <c r="C463">
        <f>WEEKDAY(Tableau1[[#This Row],[Arrivé le]],2)</f>
        <v>6</v>
      </c>
      <c r="D463">
        <f>INT(MOD(Tableau1[[#This Row],[Arrivé le]],1)*24)</f>
        <v>20</v>
      </c>
      <c r="E463">
        <f>SUMPRODUCT((Tableau1[Arrivé le]&lt;=Tableau1[[#This Row],[Arrivé le]])*(Tableau1[Sortie le]&gt;=Tableau1[[#This Row],[Arrivé le]]))</f>
        <v>12</v>
      </c>
    </row>
    <row r="464" spans="1:5" x14ac:dyDescent="0.35">
      <c r="A464" s="1">
        <v>41006.881249999999</v>
      </c>
      <c r="B464" s="1">
        <v>41006.977777777778</v>
      </c>
      <c r="C464">
        <f>WEEKDAY(Tableau1[[#This Row],[Arrivé le]],2)</f>
        <v>6</v>
      </c>
      <c r="D464">
        <f>INT(MOD(Tableau1[[#This Row],[Arrivé le]],1)*24)</f>
        <v>21</v>
      </c>
      <c r="E464">
        <f>SUMPRODUCT((Tableau1[Arrivé le]&lt;=Tableau1[[#This Row],[Arrivé le]])*(Tableau1[Sortie le]&gt;=Tableau1[[#This Row],[Arrivé le]]))</f>
        <v>13</v>
      </c>
    </row>
    <row r="465" spans="1:5" x14ac:dyDescent="0.35">
      <c r="A465" s="1">
        <v>41006.888194444444</v>
      </c>
      <c r="B465" s="1">
        <v>41006.929166666669</v>
      </c>
      <c r="C465">
        <f>WEEKDAY(Tableau1[[#This Row],[Arrivé le]],2)</f>
        <v>6</v>
      </c>
      <c r="D465">
        <f>INT(MOD(Tableau1[[#This Row],[Arrivé le]],1)*24)</f>
        <v>21</v>
      </c>
      <c r="E465">
        <f>SUMPRODUCT((Tableau1[Arrivé le]&lt;=Tableau1[[#This Row],[Arrivé le]])*(Tableau1[Sortie le]&gt;=Tableau1[[#This Row],[Arrivé le]]))</f>
        <v>14</v>
      </c>
    </row>
    <row r="466" spans="1:5" x14ac:dyDescent="0.35">
      <c r="A466" s="1">
        <v>41006.893055555556</v>
      </c>
      <c r="B466" s="1">
        <v>41006.968055555553</v>
      </c>
      <c r="C466">
        <f>WEEKDAY(Tableau1[[#This Row],[Arrivé le]],2)</f>
        <v>6</v>
      </c>
      <c r="D466">
        <f>INT(MOD(Tableau1[[#This Row],[Arrivé le]],1)*24)</f>
        <v>21</v>
      </c>
      <c r="E466">
        <f>SUMPRODUCT((Tableau1[Arrivé le]&lt;=Tableau1[[#This Row],[Arrivé le]])*(Tableau1[Sortie le]&gt;=Tableau1[[#This Row],[Arrivé le]]))</f>
        <v>15</v>
      </c>
    </row>
    <row r="467" spans="1:5" x14ac:dyDescent="0.35">
      <c r="A467" s="1">
        <v>41006.901388888888</v>
      </c>
      <c r="B467" s="1">
        <v>41007.013888888891</v>
      </c>
      <c r="C467">
        <f>WEEKDAY(Tableau1[[#This Row],[Arrivé le]],2)</f>
        <v>6</v>
      </c>
      <c r="D467">
        <f>INT(MOD(Tableau1[[#This Row],[Arrivé le]],1)*24)</f>
        <v>21</v>
      </c>
      <c r="E467">
        <f>SUMPRODUCT((Tableau1[Arrivé le]&lt;=Tableau1[[#This Row],[Arrivé le]])*(Tableau1[Sortie le]&gt;=Tableau1[[#This Row],[Arrivé le]]))</f>
        <v>16</v>
      </c>
    </row>
    <row r="468" spans="1:5" x14ac:dyDescent="0.35">
      <c r="A468" s="1">
        <v>41006.929861111108</v>
      </c>
      <c r="B468" s="1">
        <v>41007.011111111111</v>
      </c>
      <c r="C468">
        <f>WEEKDAY(Tableau1[[#This Row],[Arrivé le]],2)</f>
        <v>6</v>
      </c>
      <c r="D468">
        <f>INT(MOD(Tableau1[[#This Row],[Arrivé le]],1)*24)</f>
        <v>22</v>
      </c>
      <c r="E468">
        <f>SUMPRODUCT((Tableau1[Arrivé le]&lt;=Tableau1[[#This Row],[Arrivé le]])*(Tableau1[Sortie le]&gt;=Tableau1[[#This Row],[Arrivé le]]))</f>
        <v>12</v>
      </c>
    </row>
    <row r="469" spans="1:5" x14ac:dyDescent="0.35">
      <c r="A469" s="1">
        <v>41006.933333333334</v>
      </c>
      <c r="B469" s="1">
        <v>41007.078472222223</v>
      </c>
      <c r="C469">
        <f>WEEKDAY(Tableau1[[#This Row],[Arrivé le]],2)</f>
        <v>6</v>
      </c>
      <c r="D469">
        <f>INT(MOD(Tableau1[[#This Row],[Arrivé le]],1)*24)</f>
        <v>22</v>
      </c>
      <c r="E469">
        <f>SUMPRODUCT((Tableau1[Arrivé le]&lt;=Tableau1[[#This Row],[Arrivé le]])*(Tableau1[Sortie le]&gt;=Tableau1[[#This Row],[Arrivé le]]))</f>
        <v>13</v>
      </c>
    </row>
    <row r="470" spans="1:5" x14ac:dyDescent="0.35">
      <c r="A470" s="1">
        <v>41007.009722222225</v>
      </c>
      <c r="B470" s="1">
        <v>41007.109722222223</v>
      </c>
      <c r="C470">
        <f>WEEKDAY(Tableau1[[#This Row],[Arrivé le]],2)</f>
        <v>7</v>
      </c>
      <c r="D470">
        <f>INT(MOD(Tableau1[[#This Row],[Arrivé le]],1)*24)</f>
        <v>0</v>
      </c>
      <c r="E470">
        <f>SUMPRODUCT((Tableau1[Arrivé le]&lt;=Tableau1[[#This Row],[Arrivé le]])*(Tableau1[Sortie le]&gt;=Tableau1[[#This Row],[Arrivé le]]))</f>
        <v>6</v>
      </c>
    </row>
    <row r="471" spans="1:5" x14ac:dyDescent="0.35">
      <c r="A471" s="1">
        <v>41007.030555555553</v>
      </c>
      <c r="B471" s="1">
        <v>41007.106944444444</v>
      </c>
      <c r="C471">
        <f>WEEKDAY(Tableau1[[#This Row],[Arrivé le]],2)</f>
        <v>7</v>
      </c>
      <c r="D471">
        <f>INT(MOD(Tableau1[[#This Row],[Arrivé le]],1)*24)</f>
        <v>0</v>
      </c>
      <c r="E471">
        <f>SUMPRODUCT((Tableau1[Arrivé le]&lt;=Tableau1[[#This Row],[Arrivé le]])*(Tableau1[Sortie le]&gt;=Tableau1[[#This Row],[Arrivé le]]))</f>
        <v>5</v>
      </c>
    </row>
    <row r="472" spans="1:5" x14ac:dyDescent="0.35">
      <c r="A472" s="1">
        <v>41007.036805555559</v>
      </c>
      <c r="B472" s="1">
        <v>41007.09652777778</v>
      </c>
      <c r="C472">
        <f>WEEKDAY(Tableau1[[#This Row],[Arrivé le]],2)</f>
        <v>7</v>
      </c>
      <c r="D472">
        <f>INT(MOD(Tableau1[[#This Row],[Arrivé le]],1)*24)</f>
        <v>0</v>
      </c>
      <c r="E472">
        <f>SUMPRODUCT((Tableau1[Arrivé le]&lt;=Tableau1[[#This Row],[Arrivé le]])*(Tableau1[Sortie le]&gt;=Tableau1[[#This Row],[Arrivé le]]))</f>
        <v>6</v>
      </c>
    </row>
    <row r="473" spans="1:5" x14ac:dyDescent="0.35">
      <c r="A473" s="1">
        <v>41007.069444444445</v>
      </c>
      <c r="B473" s="1">
        <v>41007.157638888886</v>
      </c>
      <c r="C473">
        <f>WEEKDAY(Tableau1[[#This Row],[Arrivé le]],2)</f>
        <v>7</v>
      </c>
      <c r="D473">
        <f>INT(MOD(Tableau1[[#This Row],[Arrivé le]],1)*24)</f>
        <v>1</v>
      </c>
      <c r="E473">
        <f>SUMPRODUCT((Tableau1[Arrivé le]&lt;=Tableau1[[#This Row],[Arrivé le]])*(Tableau1[Sortie le]&gt;=Tableau1[[#This Row],[Arrivé le]]))</f>
        <v>7</v>
      </c>
    </row>
    <row r="474" spans="1:5" x14ac:dyDescent="0.35">
      <c r="A474" s="1">
        <v>41007.078472222223</v>
      </c>
      <c r="B474" s="1">
        <v>41007.44027777778</v>
      </c>
      <c r="C474">
        <f>WEEKDAY(Tableau1[[#This Row],[Arrivé le]],2)</f>
        <v>7</v>
      </c>
      <c r="D474">
        <f>INT(MOD(Tableau1[[#This Row],[Arrivé le]],1)*24)</f>
        <v>1</v>
      </c>
      <c r="E474">
        <f>SUMPRODUCT((Tableau1[Arrivé le]&lt;=Tableau1[[#This Row],[Arrivé le]])*(Tableau1[Sortie le]&gt;=Tableau1[[#This Row],[Arrivé le]]))</f>
        <v>8</v>
      </c>
    </row>
    <row r="475" spans="1:5" x14ac:dyDescent="0.35">
      <c r="A475" s="1">
        <v>41007.148611111108</v>
      </c>
      <c r="B475" s="1">
        <v>41007.261805555558</v>
      </c>
      <c r="C475">
        <f>WEEKDAY(Tableau1[[#This Row],[Arrivé le]],2)</f>
        <v>7</v>
      </c>
      <c r="D475">
        <f>INT(MOD(Tableau1[[#This Row],[Arrivé le]],1)*24)</f>
        <v>3</v>
      </c>
      <c r="E475">
        <f>SUMPRODUCT((Tableau1[Arrivé le]&lt;=Tableau1[[#This Row],[Arrivé le]])*(Tableau1[Sortie le]&gt;=Tableau1[[#This Row],[Arrivé le]]))</f>
        <v>5</v>
      </c>
    </row>
    <row r="476" spans="1:5" x14ac:dyDescent="0.35">
      <c r="A476" s="1">
        <v>41007.226388888892</v>
      </c>
      <c r="B476" s="1">
        <v>41007.286111111112</v>
      </c>
      <c r="C476">
        <f>WEEKDAY(Tableau1[[#This Row],[Arrivé le]],2)</f>
        <v>7</v>
      </c>
      <c r="D476">
        <f>INT(MOD(Tableau1[[#This Row],[Arrivé le]],1)*24)</f>
        <v>5</v>
      </c>
      <c r="E476">
        <f>SUMPRODUCT((Tableau1[Arrivé le]&lt;=Tableau1[[#This Row],[Arrivé le]])*(Tableau1[Sortie le]&gt;=Tableau1[[#This Row],[Arrivé le]]))</f>
        <v>5</v>
      </c>
    </row>
    <row r="477" spans="1:5" x14ac:dyDescent="0.35">
      <c r="A477" s="1">
        <v>41007.306250000001</v>
      </c>
      <c r="B477" s="1">
        <v>41007.501388888886</v>
      </c>
      <c r="C477">
        <f>WEEKDAY(Tableau1[[#This Row],[Arrivé le]],2)</f>
        <v>7</v>
      </c>
      <c r="D477">
        <f>INT(MOD(Tableau1[[#This Row],[Arrivé le]],1)*24)</f>
        <v>7</v>
      </c>
      <c r="E477">
        <f>SUMPRODUCT((Tableau1[Arrivé le]&lt;=Tableau1[[#This Row],[Arrivé le]])*(Tableau1[Sortie le]&gt;=Tableau1[[#This Row],[Arrivé le]]))</f>
        <v>4</v>
      </c>
    </row>
    <row r="478" spans="1:5" x14ac:dyDescent="0.35">
      <c r="A478" s="1">
        <v>41007.317361111112</v>
      </c>
      <c r="B478" s="1">
        <v>41007.564583333333</v>
      </c>
      <c r="C478">
        <f>WEEKDAY(Tableau1[[#This Row],[Arrivé le]],2)</f>
        <v>7</v>
      </c>
      <c r="D478">
        <f>INT(MOD(Tableau1[[#This Row],[Arrivé le]],1)*24)</f>
        <v>7</v>
      </c>
      <c r="E478">
        <f>SUMPRODUCT((Tableau1[Arrivé le]&lt;=Tableau1[[#This Row],[Arrivé le]])*(Tableau1[Sortie le]&gt;=Tableau1[[#This Row],[Arrivé le]]))</f>
        <v>5</v>
      </c>
    </row>
    <row r="479" spans="1:5" x14ac:dyDescent="0.35">
      <c r="A479" s="1">
        <v>41007.343055555553</v>
      </c>
      <c r="B479" s="1">
        <v>41007.418055555558</v>
      </c>
      <c r="C479">
        <f>WEEKDAY(Tableau1[[#This Row],[Arrivé le]],2)</f>
        <v>7</v>
      </c>
      <c r="D479">
        <f>INT(MOD(Tableau1[[#This Row],[Arrivé le]],1)*24)</f>
        <v>8</v>
      </c>
      <c r="E479">
        <f>SUMPRODUCT((Tableau1[Arrivé le]&lt;=Tableau1[[#This Row],[Arrivé le]])*(Tableau1[Sortie le]&gt;=Tableau1[[#This Row],[Arrivé le]]))</f>
        <v>6</v>
      </c>
    </row>
    <row r="480" spans="1:5" x14ac:dyDescent="0.35">
      <c r="A480" s="1">
        <v>41007.35</v>
      </c>
      <c r="B480" s="1">
        <v>41007.484027777777</v>
      </c>
      <c r="C480">
        <f>WEEKDAY(Tableau1[[#This Row],[Arrivé le]],2)</f>
        <v>7</v>
      </c>
      <c r="D480">
        <f>INT(MOD(Tableau1[[#This Row],[Arrivé le]],1)*24)</f>
        <v>8</v>
      </c>
      <c r="E480">
        <f>SUMPRODUCT((Tableau1[Arrivé le]&lt;=Tableau1[[#This Row],[Arrivé le]])*(Tableau1[Sortie le]&gt;=Tableau1[[#This Row],[Arrivé le]]))</f>
        <v>7</v>
      </c>
    </row>
    <row r="481" spans="1:5" x14ac:dyDescent="0.35">
      <c r="A481" s="1">
        <v>41007.354861111111</v>
      </c>
      <c r="B481" s="1">
        <v>41007.491666666669</v>
      </c>
      <c r="C481">
        <f>WEEKDAY(Tableau1[[#This Row],[Arrivé le]],2)</f>
        <v>7</v>
      </c>
      <c r="D481">
        <f>INT(MOD(Tableau1[[#This Row],[Arrivé le]],1)*24)</f>
        <v>8</v>
      </c>
      <c r="E481">
        <f>SUMPRODUCT((Tableau1[Arrivé le]&lt;=Tableau1[[#This Row],[Arrivé le]])*(Tableau1[Sortie le]&gt;=Tableau1[[#This Row],[Arrivé le]]))</f>
        <v>8</v>
      </c>
    </row>
    <row r="482" spans="1:5" x14ac:dyDescent="0.35">
      <c r="A482" s="1">
        <v>41007.361111111109</v>
      </c>
      <c r="B482" s="1">
        <v>41007.661111111112</v>
      </c>
      <c r="C482">
        <f>WEEKDAY(Tableau1[[#This Row],[Arrivé le]],2)</f>
        <v>7</v>
      </c>
      <c r="D482">
        <f>INT(MOD(Tableau1[[#This Row],[Arrivé le]],1)*24)</f>
        <v>8</v>
      </c>
      <c r="E482">
        <f>SUMPRODUCT((Tableau1[Arrivé le]&lt;=Tableau1[[#This Row],[Arrivé le]])*(Tableau1[Sortie le]&gt;=Tableau1[[#This Row],[Arrivé le]]))</f>
        <v>9</v>
      </c>
    </row>
    <row r="483" spans="1:5" x14ac:dyDescent="0.35">
      <c r="A483" s="1">
        <v>41007.375</v>
      </c>
      <c r="B483" s="1">
        <v>41007.452777777777</v>
      </c>
      <c r="C483">
        <f>WEEKDAY(Tableau1[[#This Row],[Arrivé le]],2)</f>
        <v>7</v>
      </c>
      <c r="D483">
        <f>INT(MOD(Tableau1[[#This Row],[Arrivé le]],1)*24)</f>
        <v>9</v>
      </c>
      <c r="E483">
        <f>SUMPRODUCT((Tableau1[Arrivé le]&lt;=Tableau1[[#This Row],[Arrivé le]])*(Tableau1[Sortie le]&gt;=Tableau1[[#This Row],[Arrivé le]]))</f>
        <v>10</v>
      </c>
    </row>
    <row r="484" spans="1:5" x14ac:dyDescent="0.35">
      <c r="A484" s="1">
        <v>41007.380555555559</v>
      </c>
      <c r="B484" s="1">
        <v>41007.446527777778</v>
      </c>
      <c r="C484">
        <f>WEEKDAY(Tableau1[[#This Row],[Arrivé le]],2)</f>
        <v>7</v>
      </c>
      <c r="D484">
        <f>INT(MOD(Tableau1[[#This Row],[Arrivé le]],1)*24)</f>
        <v>9</v>
      </c>
      <c r="E484">
        <f>SUMPRODUCT((Tableau1[Arrivé le]&lt;=Tableau1[[#This Row],[Arrivé le]])*(Tableau1[Sortie le]&gt;=Tableau1[[#This Row],[Arrivé le]]))</f>
        <v>11</v>
      </c>
    </row>
    <row r="485" spans="1:5" x14ac:dyDescent="0.35">
      <c r="A485" s="1">
        <v>41007.417361111111</v>
      </c>
      <c r="B485" s="1">
        <v>41007.457638888889</v>
      </c>
      <c r="C485">
        <f>WEEKDAY(Tableau1[[#This Row],[Arrivé le]],2)</f>
        <v>7</v>
      </c>
      <c r="D485">
        <f>INT(MOD(Tableau1[[#This Row],[Arrivé le]],1)*24)</f>
        <v>10</v>
      </c>
      <c r="E485">
        <f>SUMPRODUCT((Tableau1[Arrivé le]&lt;=Tableau1[[#This Row],[Arrivé le]])*(Tableau1[Sortie le]&gt;=Tableau1[[#This Row],[Arrivé le]]))</f>
        <v>11</v>
      </c>
    </row>
    <row r="486" spans="1:5" x14ac:dyDescent="0.35">
      <c r="A486" s="1">
        <v>41007.425000000003</v>
      </c>
      <c r="B486" s="1">
        <v>41007.581250000003</v>
      </c>
      <c r="C486">
        <f>WEEKDAY(Tableau1[[#This Row],[Arrivé le]],2)</f>
        <v>7</v>
      </c>
      <c r="D486">
        <f>INT(MOD(Tableau1[[#This Row],[Arrivé le]],1)*24)</f>
        <v>10</v>
      </c>
      <c r="E486">
        <f>SUMPRODUCT((Tableau1[Arrivé le]&lt;=Tableau1[[#This Row],[Arrivé le]])*(Tableau1[Sortie le]&gt;=Tableau1[[#This Row],[Arrivé le]]))</f>
        <v>11</v>
      </c>
    </row>
    <row r="487" spans="1:5" x14ac:dyDescent="0.35">
      <c r="A487" s="1">
        <v>41007.430555555555</v>
      </c>
      <c r="B487" s="1">
        <v>41007.573611111111</v>
      </c>
      <c r="C487">
        <f>WEEKDAY(Tableau1[[#This Row],[Arrivé le]],2)</f>
        <v>7</v>
      </c>
      <c r="D487">
        <f>INT(MOD(Tableau1[[#This Row],[Arrivé le]],1)*24)</f>
        <v>10</v>
      </c>
      <c r="E487">
        <f>SUMPRODUCT((Tableau1[Arrivé le]&lt;=Tableau1[[#This Row],[Arrivé le]])*(Tableau1[Sortie le]&gt;=Tableau1[[#This Row],[Arrivé le]]))</f>
        <v>12</v>
      </c>
    </row>
    <row r="488" spans="1:5" x14ac:dyDescent="0.35">
      <c r="A488" s="1">
        <v>41007.438194444447</v>
      </c>
      <c r="B488" s="1">
        <v>41007.515277777777</v>
      </c>
      <c r="C488">
        <f>WEEKDAY(Tableau1[[#This Row],[Arrivé le]],2)</f>
        <v>7</v>
      </c>
      <c r="D488">
        <f>INT(MOD(Tableau1[[#This Row],[Arrivé le]],1)*24)</f>
        <v>10</v>
      </c>
      <c r="E488">
        <f>SUMPRODUCT((Tableau1[Arrivé le]&lt;=Tableau1[[#This Row],[Arrivé le]])*(Tableau1[Sortie le]&gt;=Tableau1[[#This Row],[Arrivé le]]))</f>
        <v>13</v>
      </c>
    </row>
    <row r="489" spans="1:5" x14ac:dyDescent="0.35">
      <c r="A489" s="1">
        <v>41007.443749999999</v>
      </c>
      <c r="B489" s="1">
        <v>41007.521527777775</v>
      </c>
      <c r="C489">
        <f>WEEKDAY(Tableau1[[#This Row],[Arrivé le]],2)</f>
        <v>7</v>
      </c>
      <c r="D489">
        <f>INT(MOD(Tableau1[[#This Row],[Arrivé le]],1)*24)</f>
        <v>10</v>
      </c>
      <c r="E489">
        <f>SUMPRODUCT((Tableau1[Arrivé le]&lt;=Tableau1[[#This Row],[Arrivé le]])*(Tableau1[Sortie le]&gt;=Tableau1[[#This Row],[Arrivé le]]))</f>
        <v>13</v>
      </c>
    </row>
    <row r="490" spans="1:5" x14ac:dyDescent="0.35">
      <c r="A490" s="1">
        <v>41007.448611111111</v>
      </c>
      <c r="B490" s="1">
        <v>41007.543749999997</v>
      </c>
      <c r="C490">
        <f>WEEKDAY(Tableau1[[#This Row],[Arrivé le]],2)</f>
        <v>7</v>
      </c>
      <c r="D490">
        <f>INT(MOD(Tableau1[[#This Row],[Arrivé le]],1)*24)</f>
        <v>10</v>
      </c>
      <c r="E490">
        <f>SUMPRODUCT((Tableau1[Arrivé le]&lt;=Tableau1[[#This Row],[Arrivé le]])*(Tableau1[Sortie le]&gt;=Tableau1[[#This Row],[Arrivé le]]))</f>
        <v>13</v>
      </c>
    </row>
    <row r="491" spans="1:5" x14ac:dyDescent="0.35">
      <c r="A491" s="1">
        <v>41007.454861111109</v>
      </c>
      <c r="B491" s="1">
        <v>41007.515277777777</v>
      </c>
      <c r="C491">
        <f>WEEKDAY(Tableau1[[#This Row],[Arrivé le]],2)</f>
        <v>7</v>
      </c>
      <c r="D491">
        <f>INT(MOD(Tableau1[[#This Row],[Arrivé le]],1)*24)</f>
        <v>10</v>
      </c>
      <c r="E491">
        <f>SUMPRODUCT((Tableau1[Arrivé le]&lt;=Tableau1[[#This Row],[Arrivé le]])*(Tableau1[Sortie le]&gt;=Tableau1[[#This Row],[Arrivé le]]))</f>
        <v>13</v>
      </c>
    </row>
    <row r="492" spans="1:5" x14ac:dyDescent="0.35">
      <c r="A492" s="1">
        <v>41007.461805555555</v>
      </c>
      <c r="B492" s="1">
        <v>41007.617361111108</v>
      </c>
      <c r="C492">
        <f>WEEKDAY(Tableau1[[#This Row],[Arrivé le]],2)</f>
        <v>7</v>
      </c>
      <c r="D492">
        <f>INT(MOD(Tableau1[[#This Row],[Arrivé le]],1)*24)</f>
        <v>11</v>
      </c>
      <c r="E492">
        <f>SUMPRODUCT((Tableau1[Arrivé le]&lt;=Tableau1[[#This Row],[Arrivé le]])*(Tableau1[Sortie le]&gt;=Tableau1[[#This Row],[Arrivé le]]))</f>
        <v>12</v>
      </c>
    </row>
    <row r="493" spans="1:5" x14ac:dyDescent="0.35">
      <c r="A493" s="1">
        <v>41007.465277777781</v>
      </c>
      <c r="B493" s="1">
        <v>41007.546527777777</v>
      </c>
      <c r="C493">
        <f>WEEKDAY(Tableau1[[#This Row],[Arrivé le]],2)</f>
        <v>7</v>
      </c>
      <c r="D493">
        <f>INT(MOD(Tableau1[[#This Row],[Arrivé le]],1)*24)</f>
        <v>11</v>
      </c>
      <c r="E493">
        <f>SUMPRODUCT((Tableau1[Arrivé le]&lt;=Tableau1[[#This Row],[Arrivé le]])*(Tableau1[Sortie le]&gt;=Tableau1[[#This Row],[Arrivé le]]))</f>
        <v>13</v>
      </c>
    </row>
    <row r="494" spans="1:5" x14ac:dyDescent="0.35">
      <c r="A494" s="1">
        <v>41007.47152777778</v>
      </c>
      <c r="B494" s="1">
        <v>41007.574305555558</v>
      </c>
      <c r="C494">
        <f>WEEKDAY(Tableau1[[#This Row],[Arrivé le]],2)</f>
        <v>7</v>
      </c>
      <c r="D494">
        <f>INT(MOD(Tableau1[[#This Row],[Arrivé le]],1)*24)</f>
        <v>11</v>
      </c>
      <c r="E494">
        <f>SUMPRODUCT((Tableau1[Arrivé le]&lt;=Tableau1[[#This Row],[Arrivé le]])*(Tableau1[Sortie le]&gt;=Tableau1[[#This Row],[Arrivé le]]))</f>
        <v>14</v>
      </c>
    </row>
    <row r="495" spans="1:5" x14ac:dyDescent="0.35">
      <c r="A495" s="1">
        <v>41007.478472222225</v>
      </c>
      <c r="B495" s="1">
        <v>41007.609722222223</v>
      </c>
      <c r="C495">
        <f>WEEKDAY(Tableau1[[#This Row],[Arrivé le]],2)</f>
        <v>7</v>
      </c>
      <c r="D495">
        <f>INT(MOD(Tableau1[[#This Row],[Arrivé le]],1)*24)</f>
        <v>11</v>
      </c>
      <c r="E495">
        <f>SUMPRODUCT((Tableau1[Arrivé le]&lt;=Tableau1[[#This Row],[Arrivé le]])*(Tableau1[Sortie le]&gt;=Tableau1[[#This Row],[Arrivé le]]))</f>
        <v>15</v>
      </c>
    </row>
    <row r="496" spans="1:5" x14ac:dyDescent="0.35">
      <c r="A496" s="1">
        <v>41007.497916666667</v>
      </c>
      <c r="B496" s="1">
        <v>41007.804861111108</v>
      </c>
      <c r="C496">
        <f>WEEKDAY(Tableau1[[#This Row],[Arrivé le]],2)</f>
        <v>7</v>
      </c>
      <c r="D496">
        <f>INT(MOD(Tableau1[[#This Row],[Arrivé le]],1)*24)</f>
        <v>11</v>
      </c>
      <c r="E496">
        <f>SUMPRODUCT((Tableau1[Arrivé le]&lt;=Tableau1[[#This Row],[Arrivé le]])*(Tableau1[Sortie le]&gt;=Tableau1[[#This Row],[Arrivé le]]))</f>
        <v>15</v>
      </c>
    </row>
    <row r="497" spans="1:5" x14ac:dyDescent="0.35">
      <c r="A497" s="1">
        <v>41007.497916666667</v>
      </c>
      <c r="B497" s="1">
        <v>41007.804861111108</v>
      </c>
      <c r="C497">
        <f>WEEKDAY(Tableau1[[#This Row],[Arrivé le]],2)</f>
        <v>7</v>
      </c>
      <c r="D497">
        <f>INT(MOD(Tableau1[[#This Row],[Arrivé le]],1)*24)</f>
        <v>11</v>
      </c>
      <c r="E497">
        <f>SUMPRODUCT((Tableau1[Arrivé le]&lt;=Tableau1[[#This Row],[Arrivé le]])*(Tableau1[Sortie le]&gt;=Tableau1[[#This Row],[Arrivé le]]))</f>
        <v>15</v>
      </c>
    </row>
    <row r="498" spans="1:5" x14ac:dyDescent="0.35">
      <c r="A498" s="1">
        <v>41007.52847222222</v>
      </c>
      <c r="B498" s="1">
        <v>41007.574999999997</v>
      </c>
      <c r="C498">
        <f>WEEKDAY(Tableau1[[#This Row],[Arrivé le]],2)</f>
        <v>7</v>
      </c>
      <c r="D498">
        <f>INT(MOD(Tableau1[[#This Row],[Arrivé le]],1)*24)</f>
        <v>12</v>
      </c>
      <c r="E498">
        <f>SUMPRODUCT((Tableau1[Arrivé le]&lt;=Tableau1[[#This Row],[Arrivé le]])*(Tableau1[Sortie le]&gt;=Tableau1[[#This Row],[Arrivé le]]))</f>
        <v>12</v>
      </c>
    </row>
    <row r="499" spans="1:5" x14ac:dyDescent="0.35">
      <c r="A499" s="1">
        <v>41007.542361111111</v>
      </c>
      <c r="B499" s="1">
        <v>41007.622916666667</v>
      </c>
      <c r="C499">
        <f>WEEKDAY(Tableau1[[#This Row],[Arrivé le]],2)</f>
        <v>7</v>
      </c>
      <c r="D499">
        <f>INT(MOD(Tableau1[[#This Row],[Arrivé le]],1)*24)</f>
        <v>13</v>
      </c>
      <c r="E499">
        <f>SUMPRODUCT((Tableau1[Arrivé le]&lt;=Tableau1[[#This Row],[Arrivé le]])*(Tableau1[Sortie le]&gt;=Tableau1[[#This Row],[Arrivé le]]))</f>
        <v>13</v>
      </c>
    </row>
    <row r="500" spans="1:5" x14ac:dyDescent="0.35">
      <c r="A500" s="1">
        <v>41007.54791666667</v>
      </c>
      <c r="B500" s="1">
        <v>41007.599999999999</v>
      </c>
      <c r="C500">
        <f>WEEKDAY(Tableau1[[#This Row],[Arrivé le]],2)</f>
        <v>7</v>
      </c>
      <c r="D500">
        <f>INT(MOD(Tableau1[[#This Row],[Arrivé le]],1)*24)</f>
        <v>13</v>
      </c>
      <c r="E500">
        <f>SUMPRODUCT((Tableau1[Arrivé le]&lt;=Tableau1[[#This Row],[Arrivé le]])*(Tableau1[Sortie le]&gt;=Tableau1[[#This Row],[Arrivé le]]))</f>
        <v>12</v>
      </c>
    </row>
    <row r="501" spans="1:5" x14ac:dyDescent="0.35">
      <c r="A501" s="1">
        <v>41007.554861111108</v>
      </c>
      <c r="B501" s="1">
        <v>41007.602083333331</v>
      </c>
      <c r="C501">
        <f>WEEKDAY(Tableau1[[#This Row],[Arrivé le]],2)</f>
        <v>7</v>
      </c>
      <c r="D501">
        <f>INT(MOD(Tableau1[[#This Row],[Arrivé le]],1)*24)</f>
        <v>13</v>
      </c>
      <c r="E501">
        <f>SUMPRODUCT((Tableau1[Arrivé le]&lt;=Tableau1[[#This Row],[Arrivé le]])*(Tableau1[Sortie le]&gt;=Tableau1[[#This Row],[Arrivé le]]))</f>
        <v>13</v>
      </c>
    </row>
    <row r="502" spans="1:5" x14ac:dyDescent="0.35">
      <c r="A502" s="1">
        <v>41007.5625</v>
      </c>
      <c r="B502" s="1">
        <v>41007.605555555558</v>
      </c>
      <c r="C502">
        <f>WEEKDAY(Tableau1[[#This Row],[Arrivé le]],2)</f>
        <v>7</v>
      </c>
      <c r="D502">
        <f>INT(MOD(Tableau1[[#This Row],[Arrivé le]],1)*24)</f>
        <v>13</v>
      </c>
      <c r="E502">
        <f>SUMPRODUCT((Tableau1[Arrivé le]&lt;=Tableau1[[#This Row],[Arrivé le]])*(Tableau1[Sortie le]&gt;=Tableau1[[#This Row],[Arrivé le]]))</f>
        <v>14</v>
      </c>
    </row>
    <row r="503" spans="1:5" x14ac:dyDescent="0.35">
      <c r="A503" s="1">
        <v>41007.564583333333</v>
      </c>
      <c r="B503" s="1">
        <v>41007.56527777778</v>
      </c>
      <c r="C503">
        <f>WEEKDAY(Tableau1[[#This Row],[Arrivé le]],2)</f>
        <v>7</v>
      </c>
      <c r="D503">
        <f>INT(MOD(Tableau1[[#This Row],[Arrivé le]],1)*24)</f>
        <v>13</v>
      </c>
      <c r="E503">
        <f>SUMPRODUCT((Tableau1[Arrivé le]&lt;=Tableau1[[#This Row],[Arrivé le]])*(Tableau1[Sortie le]&gt;=Tableau1[[#This Row],[Arrivé le]]))</f>
        <v>15</v>
      </c>
    </row>
    <row r="504" spans="1:5" x14ac:dyDescent="0.35">
      <c r="A504" s="1">
        <v>41007.568055555559</v>
      </c>
      <c r="B504" s="1">
        <v>41007.70208333333</v>
      </c>
      <c r="C504">
        <f>WEEKDAY(Tableau1[[#This Row],[Arrivé le]],2)</f>
        <v>7</v>
      </c>
      <c r="D504">
        <f>INT(MOD(Tableau1[[#This Row],[Arrivé le]],1)*24)</f>
        <v>13</v>
      </c>
      <c r="E504">
        <f>SUMPRODUCT((Tableau1[Arrivé le]&lt;=Tableau1[[#This Row],[Arrivé le]])*(Tableau1[Sortie le]&gt;=Tableau1[[#This Row],[Arrivé le]]))</f>
        <v>14</v>
      </c>
    </row>
    <row r="505" spans="1:5" x14ac:dyDescent="0.35">
      <c r="A505" s="1">
        <v>41007.573611111111</v>
      </c>
      <c r="B505" s="1">
        <v>41007.675694444442</v>
      </c>
      <c r="C505">
        <f>WEEKDAY(Tableau1[[#This Row],[Arrivé le]],2)</f>
        <v>7</v>
      </c>
      <c r="D505">
        <f>INT(MOD(Tableau1[[#This Row],[Arrivé le]],1)*24)</f>
        <v>13</v>
      </c>
      <c r="E505">
        <f>SUMPRODUCT((Tableau1[Arrivé le]&lt;=Tableau1[[#This Row],[Arrivé le]])*(Tableau1[Sortie le]&gt;=Tableau1[[#This Row],[Arrivé le]]))</f>
        <v>15</v>
      </c>
    </row>
    <row r="506" spans="1:5" x14ac:dyDescent="0.35">
      <c r="A506" s="1">
        <v>41007.574305555558</v>
      </c>
      <c r="B506" s="1">
        <v>41007.685416666667</v>
      </c>
      <c r="C506">
        <f>WEEKDAY(Tableau1[[#This Row],[Arrivé le]],2)</f>
        <v>7</v>
      </c>
      <c r="D506">
        <f>INT(MOD(Tableau1[[#This Row],[Arrivé le]],1)*24)</f>
        <v>13</v>
      </c>
      <c r="E506">
        <f>SUMPRODUCT((Tableau1[Arrivé le]&lt;=Tableau1[[#This Row],[Arrivé le]])*(Tableau1[Sortie le]&gt;=Tableau1[[#This Row],[Arrivé le]]))</f>
        <v>15</v>
      </c>
    </row>
    <row r="507" spans="1:5" x14ac:dyDescent="0.35">
      <c r="A507" s="1">
        <v>41007.574999999997</v>
      </c>
      <c r="B507" s="1">
        <v>41007.693749999999</v>
      </c>
      <c r="C507">
        <f>WEEKDAY(Tableau1[[#This Row],[Arrivé le]],2)</f>
        <v>7</v>
      </c>
      <c r="D507">
        <f>INT(MOD(Tableau1[[#This Row],[Arrivé le]],1)*24)</f>
        <v>13</v>
      </c>
      <c r="E507">
        <f>SUMPRODUCT((Tableau1[Arrivé le]&lt;=Tableau1[[#This Row],[Arrivé le]])*(Tableau1[Sortie le]&gt;=Tableau1[[#This Row],[Arrivé le]]))</f>
        <v>15</v>
      </c>
    </row>
    <row r="508" spans="1:5" x14ac:dyDescent="0.35">
      <c r="A508" s="1">
        <v>41007.607638888891</v>
      </c>
      <c r="B508" s="1">
        <v>41007.736111111109</v>
      </c>
      <c r="C508">
        <f>WEEKDAY(Tableau1[[#This Row],[Arrivé le]],2)</f>
        <v>7</v>
      </c>
      <c r="D508">
        <f>INT(MOD(Tableau1[[#This Row],[Arrivé le]],1)*24)</f>
        <v>14</v>
      </c>
      <c r="E508">
        <f>SUMPRODUCT((Tableau1[Arrivé le]&lt;=Tableau1[[#This Row],[Arrivé le]])*(Tableau1[Sortie le]&gt;=Tableau1[[#This Row],[Arrivé le]]))</f>
        <v>11</v>
      </c>
    </row>
    <row r="509" spans="1:5" x14ac:dyDescent="0.35">
      <c r="A509" s="1">
        <v>41007.618055555555</v>
      </c>
      <c r="B509" s="1">
        <v>41007.678472222222</v>
      </c>
      <c r="C509">
        <f>WEEKDAY(Tableau1[[#This Row],[Arrivé le]],2)</f>
        <v>7</v>
      </c>
      <c r="D509">
        <f>INT(MOD(Tableau1[[#This Row],[Arrivé le]],1)*24)</f>
        <v>14</v>
      </c>
      <c r="E509">
        <f>SUMPRODUCT((Tableau1[Arrivé le]&lt;=Tableau1[[#This Row],[Arrivé le]])*(Tableau1[Sortie le]&gt;=Tableau1[[#This Row],[Arrivé le]]))</f>
        <v>10</v>
      </c>
    </row>
    <row r="510" spans="1:5" x14ac:dyDescent="0.35">
      <c r="A510" s="1">
        <v>41007.67083333333</v>
      </c>
      <c r="B510" s="1">
        <v>41007.776388888888</v>
      </c>
      <c r="C510">
        <f>WEEKDAY(Tableau1[[#This Row],[Arrivé le]],2)</f>
        <v>7</v>
      </c>
      <c r="D510">
        <f>INT(MOD(Tableau1[[#This Row],[Arrivé le]],1)*24)</f>
        <v>16</v>
      </c>
      <c r="E510">
        <f>SUMPRODUCT((Tableau1[Arrivé le]&lt;=Tableau1[[#This Row],[Arrivé le]])*(Tableau1[Sortie le]&gt;=Tableau1[[#This Row],[Arrivé le]]))</f>
        <v>9</v>
      </c>
    </row>
    <row r="511" spans="1:5" x14ac:dyDescent="0.35">
      <c r="A511" s="1">
        <v>41007.675694444442</v>
      </c>
      <c r="B511" s="1">
        <v>41007.842361111114</v>
      </c>
      <c r="C511">
        <f>WEEKDAY(Tableau1[[#This Row],[Arrivé le]],2)</f>
        <v>7</v>
      </c>
      <c r="D511">
        <f>INT(MOD(Tableau1[[#This Row],[Arrivé le]],1)*24)</f>
        <v>16</v>
      </c>
      <c r="E511">
        <f>SUMPRODUCT((Tableau1[Arrivé le]&lt;=Tableau1[[#This Row],[Arrivé le]])*(Tableau1[Sortie le]&gt;=Tableau1[[#This Row],[Arrivé le]]))</f>
        <v>11</v>
      </c>
    </row>
    <row r="512" spans="1:5" x14ac:dyDescent="0.35">
      <c r="A512" s="1">
        <v>41007.675694444442</v>
      </c>
      <c r="B512" s="1">
        <v>41007.720138888886</v>
      </c>
      <c r="C512">
        <f>WEEKDAY(Tableau1[[#This Row],[Arrivé le]],2)</f>
        <v>7</v>
      </c>
      <c r="D512">
        <f>INT(MOD(Tableau1[[#This Row],[Arrivé le]],1)*24)</f>
        <v>16</v>
      </c>
      <c r="E512">
        <f>SUMPRODUCT((Tableau1[Arrivé le]&lt;=Tableau1[[#This Row],[Arrivé le]])*(Tableau1[Sortie le]&gt;=Tableau1[[#This Row],[Arrivé le]]))</f>
        <v>11</v>
      </c>
    </row>
    <row r="513" spans="1:5" x14ac:dyDescent="0.35">
      <c r="A513" s="1">
        <v>41007.684027777781</v>
      </c>
      <c r="B513" s="1">
        <v>41007.719444444447</v>
      </c>
      <c r="C513">
        <f>WEEKDAY(Tableau1[[#This Row],[Arrivé le]],2)</f>
        <v>7</v>
      </c>
      <c r="D513">
        <f>INT(MOD(Tableau1[[#This Row],[Arrivé le]],1)*24)</f>
        <v>16</v>
      </c>
      <c r="E513">
        <f>SUMPRODUCT((Tableau1[Arrivé le]&lt;=Tableau1[[#This Row],[Arrivé le]])*(Tableau1[Sortie le]&gt;=Tableau1[[#This Row],[Arrivé le]]))</f>
        <v>10</v>
      </c>
    </row>
    <row r="514" spans="1:5" x14ac:dyDescent="0.35">
      <c r="A514" s="1">
        <v>41007.693749999999</v>
      </c>
      <c r="B514" s="1">
        <v>41007.863194444442</v>
      </c>
      <c r="C514">
        <f>WEEKDAY(Tableau1[[#This Row],[Arrivé le]],2)</f>
        <v>7</v>
      </c>
      <c r="D514">
        <f>INT(MOD(Tableau1[[#This Row],[Arrivé le]],1)*24)</f>
        <v>16</v>
      </c>
      <c r="E514">
        <f>SUMPRODUCT((Tableau1[Arrivé le]&lt;=Tableau1[[#This Row],[Arrivé le]])*(Tableau1[Sortie le]&gt;=Tableau1[[#This Row],[Arrivé le]]))</f>
        <v>10</v>
      </c>
    </row>
    <row r="515" spans="1:5" x14ac:dyDescent="0.35">
      <c r="A515" s="1">
        <v>41007.70208333333</v>
      </c>
      <c r="B515" s="1">
        <v>41007.76458333333</v>
      </c>
      <c r="C515">
        <f>WEEKDAY(Tableau1[[#This Row],[Arrivé le]],2)</f>
        <v>7</v>
      </c>
      <c r="D515">
        <f>INT(MOD(Tableau1[[#This Row],[Arrivé le]],1)*24)</f>
        <v>16</v>
      </c>
      <c r="E515">
        <f>SUMPRODUCT((Tableau1[Arrivé le]&lt;=Tableau1[[#This Row],[Arrivé le]])*(Tableau1[Sortie le]&gt;=Tableau1[[#This Row],[Arrivé le]]))</f>
        <v>10</v>
      </c>
    </row>
    <row r="516" spans="1:5" x14ac:dyDescent="0.35">
      <c r="A516" s="1">
        <v>41007.728472222225</v>
      </c>
      <c r="B516" s="1">
        <v>41007.77847222222</v>
      </c>
      <c r="C516">
        <f>WEEKDAY(Tableau1[[#This Row],[Arrivé le]],2)</f>
        <v>7</v>
      </c>
      <c r="D516">
        <f>INT(MOD(Tableau1[[#This Row],[Arrivé le]],1)*24)</f>
        <v>17</v>
      </c>
      <c r="E516">
        <f>SUMPRODUCT((Tableau1[Arrivé le]&lt;=Tableau1[[#This Row],[Arrivé le]])*(Tableau1[Sortie le]&gt;=Tableau1[[#This Row],[Arrivé le]]))</f>
        <v>8</v>
      </c>
    </row>
    <row r="517" spans="1:5" x14ac:dyDescent="0.35">
      <c r="A517" s="1">
        <v>41007.73333333333</v>
      </c>
      <c r="B517" s="1">
        <v>41007.770138888889</v>
      </c>
      <c r="C517">
        <f>WEEKDAY(Tableau1[[#This Row],[Arrivé le]],2)</f>
        <v>7</v>
      </c>
      <c r="D517">
        <f>INT(MOD(Tableau1[[#This Row],[Arrivé le]],1)*24)</f>
        <v>17</v>
      </c>
      <c r="E517">
        <f>SUMPRODUCT((Tableau1[Arrivé le]&lt;=Tableau1[[#This Row],[Arrivé le]])*(Tableau1[Sortie le]&gt;=Tableau1[[#This Row],[Arrivé le]]))</f>
        <v>9</v>
      </c>
    </row>
    <row r="518" spans="1:5" x14ac:dyDescent="0.35">
      <c r="A518" s="1">
        <v>41007.74722222222</v>
      </c>
      <c r="B518" s="1">
        <v>41007.832638888889</v>
      </c>
      <c r="C518">
        <f>WEEKDAY(Tableau1[[#This Row],[Arrivé le]],2)</f>
        <v>7</v>
      </c>
      <c r="D518">
        <f>INT(MOD(Tableau1[[#This Row],[Arrivé le]],1)*24)</f>
        <v>17</v>
      </c>
      <c r="E518">
        <f>SUMPRODUCT((Tableau1[Arrivé le]&lt;=Tableau1[[#This Row],[Arrivé le]])*(Tableau1[Sortie le]&gt;=Tableau1[[#This Row],[Arrivé le]]))</f>
        <v>9</v>
      </c>
    </row>
    <row r="519" spans="1:5" x14ac:dyDescent="0.35">
      <c r="A519" s="1">
        <v>41007.755555555559</v>
      </c>
      <c r="B519" s="1">
        <v>41007.805555555555</v>
      </c>
      <c r="C519">
        <f>WEEKDAY(Tableau1[[#This Row],[Arrivé le]],2)</f>
        <v>7</v>
      </c>
      <c r="D519">
        <f>INT(MOD(Tableau1[[#This Row],[Arrivé le]],1)*24)</f>
        <v>18</v>
      </c>
      <c r="E519">
        <f>SUMPRODUCT((Tableau1[Arrivé le]&lt;=Tableau1[[#This Row],[Arrivé le]])*(Tableau1[Sortie le]&gt;=Tableau1[[#This Row],[Arrivé le]]))</f>
        <v>10</v>
      </c>
    </row>
    <row r="520" spans="1:5" x14ac:dyDescent="0.35">
      <c r="A520" s="1">
        <v>41007.763888888891</v>
      </c>
      <c r="B520" s="1">
        <v>41007.868750000001</v>
      </c>
      <c r="C520">
        <f>WEEKDAY(Tableau1[[#This Row],[Arrivé le]],2)</f>
        <v>7</v>
      </c>
      <c r="D520">
        <f>INT(MOD(Tableau1[[#This Row],[Arrivé le]],1)*24)</f>
        <v>18</v>
      </c>
      <c r="E520">
        <f>SUMPRODUCT((Tableau1[Arrivé le]&lt;=Tableau1[[#This Row],[Arrivé le]])*(Tableau1[Sortie le]&gt;=Tableau1[[#This Row],[Arrivé le]]))</f>
        <v>11</v>
      </c>
    </row>
    <row r="521" spans="1:5" x14ac:dyDescent="0.35">
      <c r="A521" s="1">
        <v>41007.770138888889</v>
      </c>
      <c r="B521" s="1">
        <v>41007.870138888888</v>
      </c>
      <c r="C521">
        <f>WEEKDAY(Tableau1[[#This Row],[Arrivé le]],2)</f>
        <v>7</v>
      </c>
      <c r="D521">
        <f>INT(MOD(Tableau1[[#This Row],[Arrivé le]],1)*24)</f>
        <v>18</v>
      </c>
      <c r="E521">
        <f>SUMPRODUCT((Tableau1[Arrivé le]&lt;=Tableau1[[#This Row],[Arrivé le]])*(Tableau1[Sortie le]&gt;=Tableau1[[#This Row],[Arrivé le]]))</f>
        <v>11</v>
      </c>
    </row>
    <row r="522" spans="1:5" x14ac:dyDescent="0.35">
      <c r="A522" s="1">
        <v>41007.780555555553</v>
      </c>
      <c r="B522" s="1">
        <v>41007.972916666666</v>
      </c>
      <c r="C522">
        <f>WEEKDAY(Tableau1[[#This Row],[Arrivé le]],2)</f>
        <v>7</v>
      </c>
      <c r="D522">
        <f>INT(MOD(Tableau1[[#This Row],[Arrivé le]],1)*24)</f>
        <v>18</v>
      </c>
      <c r="E522">
        <f>SUMPRODUCT((Tableau1[Arrivé le]&lt;=Tableau1[[#This Row],[Arrivé le]])*(Tableau1[Sortie le]&gt;=Tableau1[[#This Row],[Arrivé le]]))</f>
        <v>9</v>
      </c>
    </row>
    <row r="523" spans="1:5" x14ac:dyDescent="0.35">
      <c r="A523" s="1">
        <v>41007.802777777775</v>
      </c>
      <c r="B523" s="1">
        <v>41007.888194444444</v>
      </c>
      <c r="C523">
        <f>WEEKDAY(Tableau1[[#This Row],[Arrivé le]],2)</f>
        <v>7</v>
      </c>
      <c r="D523">
        <f>INT(MOD(Tableau1[[#This Row],[Arrivé le]],1)*24)</f>
        <v>19</v>
      </c>
      <c r="E523">
        <f>SUMPRODUCT((Tableau1[Arrivé le]&lt;=Tableau1[[#This Row],[Arrivé le]])*(Tableau1[Sortie le]&gt;=Tableau1[[#This Row],[Arrivé le]]))</f>
        <v>10</v>
      </c>
    </row>
    <row r="524" spans="1:5" x14ac:dyDescent="0.35">
      <c r="A524" s="1">
        <v>41007.81527777778</v>
      </c>
      <c r="B524" s="1">
        <v>41007.967361111114</v>
      </c>
      <c r="C524">
        <f>WEEKDAY(Tableau1[[#This Row],[Arrivé le]],2)</f>
        <v>7</v>
      </c>
      <c r="D524">
        <f>INT(MOD(Tableau1[[#This Row],[Arrivé le]],1)*24)</f>
        <v>19</v>
      </c>
      <c r="E524">
        <f>SUMPRODUCT((Tableau1[Arrivé le]&lt;=Tableau1[[#This Row],[Arrivé le]])*(Tableau1[Sortie le]&gt;=Tableau1[[#This Row],[Arrivé le]]))</f>
        <v>8</v>
      </c>
    </row>
    <row r="525" spans="1:5" x14ac:dyDescent="0.35">
      <c r="A525" s="1">
        <v>41007.825694444444</v>
      </c>
      <c r="B525" s="1">
        <v>41007.994444444441</v>
      </c>
      <c r="C525">
        <f>WEEKDAY(Tableau1[[#This Row],[Arrivé le]],2)</f>
        <v>7</v>
      </c>
      <c r="D525">
        <f>INT(MOD(Tableau1[[#This Row],[Arrivé le]],1)*24)</f>
        <v>19</v>
      </c>
      <c r="E525">
        <f>SUMPRODUCT((Tableau1[Arrivé le]&lt;=Tableau1[[#This Row],[Arrivé le]])*(Tableau1[Sortie le]&gt;=Tableau1[[#This Row],[Arrivé le]]))</f>
        <v>9</v>
      </c>
    </row>
    <row r="526" spans="1:5" x14ac:dyDescent="0.35">
      <c r="A526" s="1">
        <v>41007.829861111109</v>
      </c>
      <c r="B526" s="1">
        <v>41007.887499999997</v>
      </c>
      <c r="C526">
        <f>WEEKDAY(Tableau1[[#This Row],[Arrivé le]],2)</f>
        <v>7</v>
      </c>
      <c r="D526">
        <f>INT(MOD(Tableau1[[#This Row],[Arrivé le]],1)*24)</f>
        <v>19</v>
      </c>
      <c r="E526">
        <f>SUMPRODUCT((Tableau1[Arrivé le]&lt;=Tableau1[[#This Row],[Arrivé le]])*(Tableau1[Sortie le]&gt;=Tableau1[[#This Row],[Arrivé le]]))</f>
        <v>10</v>
      </c>
    </row>
    <row r="527" spans="1:5" x14ac:dyDescent="0.35">
      <c r="A527" s="1">
        <v>41007.831944444442</v>
      </c>
      <c r="B527" s="1">
        <v>41008.020138888889</v>
      </c>
      <c r="C527">
        <f>WEEKDAY(Tableau1[[#This Row],[Arrivé le]],2)</f>
        <v>7</v>
      </c>
      <c r="D527">
        <f>INT(MOD(Tableau1[[#This Row],[Arrivé le]],1)*24)</f>
        <v>19</v>
      </c>
      <c r="E527">
        <f>SUMPRODUCT((Tableau1[Arrivé le]&lt;=Tableau1[[#This Row],[Arrivé le]])*(Tableau1[Sortie le]&gt;=Tableau1[[#This Row],[Arrivé le]]))</f>
        <v>11</v>
      </c>
    </row>
    <row r="528" spans="1:5" x14ac:dyDescent="0.35">
      <c r="A528" s="1">
        <v>41007.838888888888</v>
      </c>
      <c r="B528" s="1">
        <v>41007.972916666666</v>
      </c>
      <c r="C528">
        <f>WEEKDAY(Tableau1[[#This Row],[Arrivé le]],2)</f>
        <v>7</v>
      </c>
      <c r="D528">
        <f>INT(MOD(Tableau1[[#This Row],[Arrivé le]],1)*24)</f>
        <v>20</v>
      </c>
      <c r="E528">
        <f>SUMPRODUCT((Tableau1[Arrivé le]&lt;=Tableau1[[#This Row],[Arrivé le]])*(Tableau1[Sortie le]&gt;=Tableau1[[#This Row],[Arrivé le]]))</f>
        <v>11</v>
      </c>
    </row>
    <row r="529" spans="1:5" x14ac:dyDescent="0.35">
      <c r="A529" s="1">
        <v>41007.842361111114</v>
      </c>
      <c r="B529" s="1">
        <v>41008.4375</v>
      </c>
      <c r="C529">
        <f>WEEKDAY(Tableau1[[#This Row],[Arrivé le]],2)</f>
        <v>7</v>
      </c>
      <c r="D529">
        <f>INT(MOD(Tableau1[[#This Row],[Arrivé le]],1)*24)</f>
        <v>20</v>
      </c>
      <c r="E529">
        <f>SUMPRODUCT((Tableau1[Arrivé le]&lt;=Tableau1[[#This Row],[Arrivé le]])*(Tableau1[Sortie le]&gt;=Tableau1[[#This Row],[Arrivé le]]))</f>
        <v>13</v>
      </c>
    </row>
    <row r="530" spans="1:5" x14ac:dyDescent="0.35">
      <c r="A530" s="1">
        <v>41007.842361111114</v>
      </c>
      <c r="B530" s="1">
        <v>41007.944444444445</v>
      </c>
      <c r="C530">
        <f>WEEKDAY(Tableau1[[#This Row],[Arrivé le]],2)</f>
        <v>7</v>
      </c>
      <c r="D530">
        <f>INT(MOD(Tableau1[[#This Row],[Arrivé le]],1)*24)</f>
        <v>20</v>
      </c>
      <c r="E530">
        <f>SUMPRODUCT((Tableau1[Arrivé le]&lt;=Tableau1[[#This Row],[Arrivé le]])*(Tableau1[Sortie le]&gt;=Tableau1[[#This Row],[Arrivé le]]))</f>
        <v>13</v>
      </c>
    </row>
    <row r="531" spans="1:5" x14ac:dyDescent="0.35">
      <c r="A531" s="1">
        <v>41007.845833333333</v>
      </c>
      <c r="B531" s="1">
        <v>41007.933333333334</v>
      </c>
      <c r="C531">
        <f>WEEKDAY(Tableau1[[#This Row],[Arrivé le]],2)</f>
        <v>7</v>
      </c>
      <c r="D531">
        <f>INT(MOD(Tableau1[[#This Row],[Arrivé le]],1)*24)</f>
        <v>20</v>
      </c>
      <c r="E531">
        <f>SUMPRODUCT((Tableau1[Arrivé le]&lt;=Tableau1[[#This Row],[Arrivé le]])*(Tableau1[Sortie le]&gt;=Tableau1[[#This Row],[Arrivé le]]))</f>
        <v>13</v>
      </c>
    </row>
    <row r="532" spans="1:5" x14ac:dyDescent="0.35">
      <c r="A532" s="1">
        <v>41007.855555555558</v>
      </c>
      <c r="B532" s="1">
        <v>41008.034722222219</v>
      </c>
      <c r="C532">
        <f>WEEKDAY(Tableau1[[#This Row],[Arrivé le]],2)</f>
        <v>7</v>
      </c>
      <c r="D532">
        <f>INT(MOD(Tableau1[[#This Row],[Arrivé le]],1)*24)</f>
        <v>20</v>
      </c>
      <c r="E532">
        <f>SUMPRODUCT((Tableau1[Arrivé le]&lt;=Tableau1[[#This Row],[Arrivé le]])*(Tableau1[Sortie le]&gt;=Tableau1[[#This Row],[Arrivé le]]))</f>
        <v>14</v>
      </c>
    </row>
    <row r="533" spans="1:5" x14ac:dyDescent="0.35">
      <c r="A533" s="1">
        <v>41007.859722222223</v>
      </c>
      <c r="B533" s="1">
        <v>41007.913194444445</v>
      </c>
      <c r="C533">
        <f>WEEKDAY(Tableau1[[#This Row],[Arrivé le]],2)</f>
        <v>7</v>
      </c>
      <c r="D533">
        <f>INT(MOD(Tableau1[[#This Row],[Arrivé le]],1)*24)</f>
        <v>20</v>
      </c>
      <c r="E533">
        <f>SUMPRODUCT((Tableau1[Arrivé le]&lt;=Tableau1[[#This Row],[Arrivé le]])*(Tableau1[Sortie le]&gt;=Tableau1[[#This Row],[Arrivé le]]))</f>
        <v>15</v>
      </c>
    </row>
    <row r="534" spans="1:5" x14ac:dyDescent="0.35">
      <c r="A534" s="1">
        <v>41007.864583333336</v>
      </c>
      <c r="B534" s="1">
        <v>41007.944444444445</v>
      </c>
      <c r="C534">
        <f>WEEKDAY(Tableau1[[#This Row],[Arrivé le]],2)</f>
        <v>7</v>
      </c>
      <c r="D534">
        <f>INT(MOD(Tableau1[[#This Row],[Arrivé le]],1)*24)</f>
        <v>20</v>
      </c>
      <c r="E534">
        <f>SUMPRODUCT((Tableau1[Arrivé le]&lt;=Tableau1[[#This Row],[Arrivé le]])*(Tableau1[Sortie le]&gt;=Tableau1[[#This Row],[Arrivé le]]))</f>
        <v>15</v>
      </c>
    </row>
    <row r="535" spans="1:5" x14ac:dyDescent="0.35">
      <c r="A535" s="1">
        <v>41007.872916666667</v>
      </c>
      <c r="B535" s="1">
        <v>41008.002083333333</v>
      </c>
      <c r="C535">
        <f>WEEKDAY(Tableau1[[#This Row],[Arrivé le]],2)</f>
        <v>7</v>
      </c>
      <c r="D535">
        <f>INT(MOD(Tableau1[[#This Row],[Arrivé le]],1)*24)</f>
        <v>20</v>
      </c>
      <c r="E535">
        <f>SUMPRODUCT((Tableau1[Arrivé le]&lt;=Tableau1[[#This Row],[Arrivé le]])*(Tableau1[Sortie le]&gt;=Tableau1[[#This Row],[Arrivé le]]))</f>
        <v>14</v>
      </c>
    </row>
    <row r="536" spans="1:5" x14ac:dyDescent="0.35">
      <c r="A536" s="1">
        <v>41007.888194444444</v>
      </c>
      <c r="B536" s="1">
        <v>41007.88958333333</v>
      </c>
      <c r="C536">
        <f>WEEKDAY(Tableau1[[#This Row],[Arrivé le]],2)</f>
        <v>7</v>
      </c>
      <c r="D536">
        <f>INT(MOD(Tableau1[[#This Row],[Arrivé le]],1)*24)</f>
        <v>21</v>
      </c>
      <c r="E536">
        <f>SUMPRODUCT((Tableau1[Arrivé le]&lt;=Tableau1[[#This Row],[Arrivé le]])*(Tableau1[Sortie le]&gt;=Tableau1[[#This Row],[Arrivé le]]))</f>
        <v>14</v>
      </c>
    </row>
    <row r="537" spans="1:5" x14ac:dyDescent="0.35">
      <c r="A537" s="1">
        <v>41007.88958333333</v>
      </c>
      <c r="B537" s="1">
        <v>41008.35</v>
      </c>
      <c r="C537">
        <f>WEEKDAY(Tableau1[[#This Row],[Arrivé le]],2)</f>
        <v>7</v>
      </c>
      <c r="D537">
        <f>INT(MOD(Tableau1[[#This Row],[Arrivé le]],1)*24)</f>
        <v>21</v>
      </c>
      <c r="E537">
        <f>SUMPRODUCT((Tableau1[Arrivé le]&lt;=Tableau1[[#This Row],[Arrivé le]])*(Tableau1[Sortie le]&gt;=Tableau1[[#This Row],[Arrivé le]]))</f>
        <v>14</v>
      </c>
    </row>
    <row r="538" spans="1:5" x14ac:dyDescent="0.35">
      <c r="A538" s="1">
        <v>41007.898611111108</v>
      </c>
      <c r="B538" s="1">
        <v>41007.981249999997</v>
      </c>
      <c r="C538">
        <f>WEEKDAY(Tableau1[[#This Row],[Arrivé le]],2)</f>
        <v>7</v>
      </c>
      <c r="D538">
        <f>INT(MOD(Tableau1[[#This Row],[Arrivé le]],1)*24)</f>
        <v>21</v>
      </c>
      <c r="E538">
        <f>SUMPRODUCT((Tableau1[Arrivé le]&lt;=Tableau1[[#This Row],[Arrivé le]])*(Tableau1[Sortie le]&gt;=Tableau1[[#This Row],[Arrivé le]]))</f>
        <v>14</v>
      </c>
    </row>
    <row r="539" spans="1:5" x14ac:dyDescent="0.35">
      <c r="A539" s="1">
        <v>41007.916666666664</v>
      </c>
      <c r="B539" s="1">
        <v>41007.99722222222</v>
      </c>
      <c r="C539">
        <f>WEEKDAY(Tableau1[[#This Row],[Arrivé le]],2)</f>
        <v>7</v>
      </c>
      <c r="D539">
        <f>INT(MOD(Tableau1[[#This Row],[Arrivé le]],1)*24)</f>
        <v>21</v>
      </c>
      <c r="E539">
        <f>SUMPRODUCT((Tableau1[Arrivé le]&lt;=Tableau1[[#This Row],[Arrivé le]])*(Tableau1[Sortie le]&gt;=Tableau1[[#This Row],[Arrivé le]]))</f>
        <v>14</v>
      </c>
    </row>
    <row r="540" spans="1:5" x14ac:dyDescent="0.35">
      <c r="A540" s="1">
        <v>41007.922222222223</v>
      </c>
      <c r="B540" s="1">
        <v>41008.077777777777</v>
      </c>
      <c r="C540">
        <f>WEEKDAY(Tableau1[[#This Row],[Arrivé le]],2)</f>
        <v>7</v>
      </c>
      <c r="D540">
        <f>INT(MOD(Tableau1[[#This Row],[Arrivé le]],1)*24)</f>
        <v>22</v>
      </c>
      <c r="E540">
        <f>SUMPRODUCT((Tableau1[Arrivé le]&lt;=Tableau1[[#This Row],[Arrivé le]])*(Tableau1[Sortie le]&gt;=Tableau1[[#This Row],[Arrivé le]]))</f>
        <v>15</v>
      </c>
    </row>
    <row r="541" spans="1:5" x14ac:dyDescent="0.35">
      <c r="A541" s="1">
        <v>41007.933333333334</v>
      </c>
      <c r="B541" s="1">
        <v>41008.05972222222</v>
      </c>
      <c r="C541">
        <f>WEEKDAY(Tableau1[[#This Row],[Arrivé le]],2)</f>
        <v>7</v>
      </c>
      <c r="D541">
        <f>INT(MOD(Tableau1[[#This Row],[Arrivé le]],1)*24)</f>
        <v>22</v>
      </c>
      <c r="E541">
        <f>SUMPRODUCT((Tableau1[Arrivé le]&lt;=Tableau1[[#This Row],[Arrivé le]])*(Tableau1[Sortie le]&gt;=Tableau1[[#This Row],[Arrivé le]]))</f>
        <v>16</v>
      </c>
    </row>
    <row r="542" spans="1:5" x14ac:dyDescent="0.35">
      <c r="A542" s="1">
        <v>41007.946527777778</v>
      </c>
      <c r="B542" s="1">
        <v>41008.147222222222</v>
      </c>
      <c r="C542">
        <f>WEEKDAY(Tableau1[[#This Row],[Arrivé le]],2)</f>
        <v>7</v>
      </c>
      <c r="D542">
        <f>INT(MOD(Tableau1[[#This Row],[Arrivé le]],1)*24)</f>
        <v>22</v>
      </c>
      <c r="E542">
        <f>SUMPRODUCT((Tableau1[Arrivé le]&lt;=Tableau1[[#This Row],[Arrivé le]])*(Tableau1[Sortie le]&gt;=Tableau1[[#This Row],[Arrivé le]]))</f>
        <v>14</v>
      </c>
    </row>
    <row r="543" spans="1:5" x14ac:dyDescent="0.35">
      <c r="A543" s="1">
        <v>41007.967361111114</v>
      </c>
      <c r="B543" s="1">
        <v>41007.968055555553</v>
      </c>
      <c r="C543">
        <f>WEEKDAY(Tableau1[[#This Row],[Arrivé le]],2)</f>
        <v>7</v>
      </c>
      <c r="D543">
        <f>INT(MOD(Tableau1[[#This Row],[Arrivé le]],1)*24)</f>
        <v>23</v>
      </c>
      <c r="E543">
        <f>SUMPRODUCT((Tableau1[Arrivé le]&lt;=Tableau1[[#This Row],[Arrivé le]])*(Tableau1[Sortie le]&gt;=Tableau1[[#This Row],[Arrivé le]]))</f>
        <v>15</v>
      </c>
    </row>
    <row r="544" spans="1:5" x14ac:dyDescent="0.35">
      <c r="A544" s="1">
        <v>41007.972916666666</v>
      </c>
      <c r="B544" s="1">
        <v>41007.975694444445</v>
      </c>
      <c r="C544">
        <f>WEEKDAY(Tableau1[[#This Row],[Arrivé le]],2)</f>
        <v>7</v>
      </c>
      <c r="D544">
        <f>INT(MOD(Tableau1[[#This Row],[Arrivé le]],1)*24)</f>
        <v>23</v>
      </c>
      <c r="E544">
        <f>SUMPRODUCT((Tableau1[Arrivé le]&lt;=Tableau1[[#This Row],[Arrivé le]])*(Tableau1[Sortie le]&gt;=Tableau1[[#This Row],[Arrivé le]]))</f>
        <v>14</v>
      </c>
    </row>
    <row r="545" spans="1:5" x14ac:dyDescent="0.35">
      <c r="A545" s="1">
        <v>41007.981249999997</v>
      </c>
      <c r="B545" s="1">
        <v>41007.98541666667</v>
      </c>
      <c r="C545">
        <f>WEEKDAY(Tableau1[[#This Row],[Arrivé le]],2)</f>
        <v>7</v>
      </c>
      <c r="D545">
        <f>INT(MOD(Tableau1[[#This Row],[Arrivé le]],1)*24)</f>
        <v>23</v>
      </c>
      <c r="E545">
        <f>SUMPRODUCT((Tableau1[Arrivé le]&lt;=Tableau1[[#This Row],[Arrivé le]])*(Tableau1[Sortie le]&gt;=Tableau1[[#This Row],[Arrivé le]]))</f>
        <v>12</v>
      </c>
    </row>
    <row r="546" spans="1:5" x14ac:dyDescent="0.35">
      <c r="A546" s="1">
        <v>41008.020833333336</v>
      </c>
      <c r="B546" s="1">
        <v>41008.095833333333</v>
      </c>
      <c r="C546">
        <f>WEEKDAY(Tableau1[[#This Row],[Arrivé le]],2)</f>
        <v>1</v>
      </c>
      <c r="D546">
        <f>INT(MOD(Tableau1[[#This Row],[Arrivé le]],1)*24)</f>
        <v>0</v>
      </c>
      <c r="E546">
        <f>SUMPRODUCT((Tableau1[Arrivé le]&lt;=Tableau1[[#This Row],[Arrivé le]])*(Tableau1[Sortie le]&gt;=Tableau1[[#This Row],[Arrivé le]]))</f>
        <v>7</v>
      </c>
    </row>
    <row r="547" spans="1:5" x14ac:dyDescent="0.35">
      <c r="A547" s="1">
        <v>41008.042361111111</v>
      </c>
      <c r="B547" s="1">
        <v>41008.163194444445</v>
      </c>
      <c r="C547">
        <f>WEEKDAY(Tableau1[[#This Row],[Arrivé le]],2)</f>
        <v>1</v>
      </c>
      <c r="D547">
        <f>INT(MOD(Tableau1[[#This Row],[Arrivé le]],1)*24)</f>
        <v>1</v>
      </c>
      <c r="E547">
        <f>SUMPRODUCT((Tableau1[Arrivé le]&lt;=Tableau1[[#This Row],[Arrivé le]])*(Tableau1[Sortie le]&gt;=Tableau1[[#This Row],[Arrivé le]]))</f>
        <v>7</v>
      </c>
    </row>
    <row r="548" spans="1:5" x14ac:dyDescent="0.35">
      <c r="A548" s="1">
        <v>41008.05972222222</v>
      </c>
      <c r="B548" s="1">
        <v>41008.063194444447</v>
      </c>
      <c r="C548">
        <f>WEEKDAY(Tableau1[[#This Row],[Arrivé le]],2)</f>
        <v>1</v>
      </c>
      <c r="D548">
        <f>INT(MOD(Tableau1[[#This Row],[Arrivé le]],1)*24)</f>
        <v>1</v>
      </c>
      <c r="E548">
        <f>SUMPRODUCT((Tableau1[Arrivé le]&lt;=Tableau1[[#This Row],[Arrivé le]])*(Tableau1[Sortie le]&gt;=Tableau1[[#This Row],[Arrivé le]]))</f>
        <v>8</v>
      </c>
    </row>
    <row r="549" spans="1:5" x14ac:dyDescent="0.35">
      <c r="A549" s="1">
        <v>41008.077777777777</v>
      </c>
      <c r="B549" s="1">
        <v>41008.07916666667</v>
      </c>
      <c r="C549">
        <f>WEEKDAY(Tableau1[[#This Row],[Arrivé le]],2)</f>
        <v>1</v>
      </c>
      <c r="D549">
        <f>INT(MOD(Tableau1[[#This Row],[Arrivé le]],1)*24)</f>
        <v>1</v>
      </c>
      <c r="E549">
        <f>SUMPRODUCT((Tableau1[Arrivé le]&lt;=Tableau1[[#This Row],[Arrivé le]])*(Tableau1[Sortie le]&gt;=Tableau1[[#This Row],[Arrivé le]]))</f>
        <v>7</v>
      </c>
    </row>
    <row r="550" spans="1:5" x14ac:dyDescent="0.35">
      <c r="A550" s="1">
        <v>41008.09652777778</v>
      </c>
      <c r="B550" s="1">
        <v>41008.151388888888</v>
      </c>
      <c r="C550">
        <f>WEEKDAY(Tableau1[[#This Row],[Arrivé le]],2)</f>
        <v>1</v>
      </c>
      <c r="D550">
        <f>INT(MOD(Tableau1[[#This Row],[Arrivé le]],1)*24)</f>
        <v>2</v>
      </c>
      <c r="E550">
        <f>SUMPRODUCT((Tableau1[Arrivé le]&lt;=Tableau1[[#This Row],[Arrivé le]])*(Tableau1[Sortie le]&gt;=Tableau1[[#This Row],[Arrivé le]]))</f>
        <v>5</v>
      </c>
    </row>
    <row r="551" spans="1:5" x14ac:dyDescent="0.35">
      <c r="A551" s="1">
        <v>41008.104861111111</v>
      </c>
      <c r="B551" s="1">
        <v>41008.158333333333</v>
      </c>
      <c r="C551">
        <f>WEEKDAY(Tableau1[[#This Row],[Arrivé le]],2)</f>
        <v>1</v>
      </c>
      <c r="D551">
        <f>INT(MOD(Tableau1[[#This Row],[Arrivé le]],1)*24)</f>
        <v>2</v>
      </c>
      <c r="E551">
        <f>SUMPRODUCT((Tableau1[Arrivé le]&lt;=Tableau1[[#This Row],[Arrivé le]])*(Tableau1[Sortie le]&gt;=Tableau1[[#This Row],[Arrivé le]]))</f>
        <v>6</v>
      </c>
    </row>
    <row r="552" spans="1:5" x14ac:dyDescent="0.35">
      <c r="A552" s="1">
        <v>41008.163888888892</v>
      </c>
      <c r="B552" s="1">
        <v>41008.21875</v>
      </c>
      <c r="C552">
        <f>WEEKDAY(Tableau1[[#This Row],[Arrivé le]],2)</f>
        <v>1</v>
      </c>
      <c r="D552">
        <f>INT(MOD(Tableau1[[#This Row],[Arrivé le]],1)*24)</f>
        <v>3</v>
      </c>
      <c r="E552">
        <f>SUMPRODUCT((Tableau1[Arrivé le]&lt;=Tableau1[[#This Row],[Arrivé le]])*(Tableau1[Sortie le]&gt;=Tableau1[[#This Row],[Arrivé le]]))</f>
        <v>3</v>
      </c>
    </row>
    <row r="553" spans="1:5" x14ac:dyDescent="0.35">
      <c r="A553" s="1">
        <v>41008.35</v>
      </c>
      <c r="B553" s="1">
        <v>41008.428472222222</v>
      </c>
      <c r="C553">
        <f>WEEKDAY(Tableau1[[#This Row],[Arrivé le]],2)</f>
        <v>1</v>
      </c>
      <c r="D553">
        <f>INT(MOD(Tableau1[[#This Row],[Arrivé le]],1)*24)</f>
        <v>8</v>
      </c>
      <c r="E553">
        <f>SUMPRODUCT((Tableau1[Arrivé le]&lt;=Tableau1[[#This Row],[Arrivé le]])*(Tableau1[Sortie le]&gt;=Tableau1[[#This Row],[Arrivé le]]))</f>
        <v>3</v>
      </c>
    </row>
    <row r="554" spans="1:5" x14ac:dyDescent="0.35">
      <c r="A554" s="1">
        <v>41008.356944444444</v>
      </c>
      <c r="B554" s="1">
        <v>41008.513888888891</v>
      </c>
      <c r="C554">
        <f>WEEKDAY(Tableau1[[#This Row],[Arrivé le]],2)</f>
        <v>1</v>
      </c>
      <c r="D554">
        <f>INT(MOD(Tableau1[[#This Row],[Arrivé le]],1)*24)</f>
        <v>8</v>
      </c>
      <c r="E554">
        <f>SUMPRODUCT((Tableau1[Arrivé le]&lt;=Tableau1[[#This Row],[Arrivé le]])*(Tableau1[Sortie le]&gt;=Tableau1[[#This Row],[Arrivé le]]))</f>
        <v>3</v>
      </c>
    </row>
    <row r="555" spans="1:5" x14ac:dyDescent="0.35">
      <c r="A555" s="1">
        <v>41008.374305555553</v>
      </c>
      <c r="B555" s="1">
        <v>41008.682638888888</v>
      </c>
      <c r="C555">
        <f>WEEKDAY(Tableau1[[#This Row],[Arrivé le]],2)</f>
        <v>1</v>
      </c>
      <c r="D555">
        <f>INT(MOD(Tableau1[[#This Row],[Arrivé le]],1)*24)</f>
        <v>8</v>
      </c>
      <c r="E555">
        <f>SUMPRODUCT((Tableau1[Arrivé le]&lt;=Tableau1[[#This Row],[Arrivé le]])*(Tableau1[Sortie le]&gt;=Tableau1[[#This Row],[Arrivé le]]))</f>
        <v>4</v>
      </c>
    </row>
    <row r="556" spans="1:5" x14ac:dyDescent="0.35">
      <c r="A556" s="1">
        <v>41008.390277777777</v>
      </c>
      <c r="B556" s="1">
        <v>41008.496527777781</v>
      </c>
      <c r="C556">
        <f>WEEKDAY(Tableau1[[#This Row],[Arrivé le]],2)</f>
        <v>1</v>
      </c>
      <c r="D556">
        <f>INT(MOD(Tableau1[[#This Row],[Arrivé le]],1)*24)</f>
        <v>9</v>
      </c>
      <c r="E556">
        <f>SUMPRODUCT((Tableau1[Arrivé le]&lt;=Tableau1[[#This Row],[Arrivé le]])*(Tableau1[Sortie le]&gt;=Tableau1[[#This Row],[Arrivé le]]))</f>
        <v>5</v>
      </c>
    </row>
    <row r="557" spans="1:5" x14ac:dyDescent="0.35">
      <c r="A557" s="1">
        <v>41008.412499999999</v>
      </c>
      <c r="B557" s="1">
        <v>41008.568055555559</v>
      </c>
      <c r="C557">
        <f>WEEKDAY(Tableau1[[#This Row],[Arrivé le]],2)</f>
        <v>1</v>
      </c>
      <c r="D557">
        <f>INT(MOD(Tableau1[[#This Row],[Arrivé le]],1)*24)</f>
        <v>9</v>
      </c>
      <c r="E557">
        <f>SUMPRODUCT((Tableau1[Arrivé le]&lt;=Tableau1[[#This Row],[Arrivé le]])*(Tableau1[Sortie le]&gt;=Tableau1[[#This Row],[Arrivé le]]))</f>
        <v>6</v>
      </c>
    </row>
    <row r="558" spans="1:5" x14ac:dyDescent="0.35">
      <c r="A558" s="1">
        <v>41008.438194444447</v>
      </c>
      <c r="B558" s="1">
        <v>41008.602083333331</v>
      </c>
      <c r="C558">
        <f>WEEKDAY(Tableau1[[#This Row],[Arrivé le]],2)</f>
        <v>1</v>
      </c>
      <c r="D558">
        <f>INT(MOD(Tableau1[[#This Row],[Arrivé le]],1)*24)</f>
        <v>10</v>
      </c>
      <c r="E558">
        <f>SUMPRODUCT((Tableau1[Arrivé le]&lt;=Tableau1[[#This Row],[Arrivé le]])*(Tableau1[Sortie le]&gt;=Tableau1[[#This Row],[Arrivé le]]))</f>
        <v>5</v>
      </c>
    </row>
    <row r="559" spans="1:5" x14ac:dyDescent="0.35">
      <c r="A559" s="1">
        <v>41008.445833333331</v>
      </c>
      <c r="B559" s="1">
        <v>41008.569444444445</v>
      </c>
      <c r="C559">
        <f>WEEKDAY(Tableau1[[#This Row],[Arrivé le]],2)</f>
        <v>1</v>
      </c>
      <c r="D559">
        <f>INT(MOD(Tableau1[[#This Row],[Arrivé le]],1)*24)</f>
        <v>10</v>
      </c>
      <c r="E559">
        <f>SUMPRODUCT((Tableau1[Arrivé le]&lt;=Tableau1[[#This Row],[Arrivé le]])*(Tableau1[Sortie le]&gt;=Tableau1[[#This Row],[Arrivé le]]))</f>
        <v>6</v>
      </c>
    </row>
    <row r="560" spans="1:5" x14ac:dyDescent="0.35">
      <c r="A560" s="1">
        <v>41008.45208333333</v>
      </c>
      <c r="B560" s="1">
        <v>41008.50277777778</v>
      </c>
      <c r="C560">
        <f>WEEKDAY(Tableau1[[#This Row],[Arrivé le]],2)</f>
        <v>1</v>
      </c>
      <c r="D560">
        <f>INT(MOD(Tableau1[[#This Row],[Arrivé le]],1)*24)</f>
        <v>10</v>
      </c>
      <c r="E560">
        <f>SUMPRODUCT((Tableau1[Arrivé le]&lt;=Tableau1[[#This Row],[Arrivé le]])*(Tableau1[Sortie le]&gt;=Tableau1[[#This Row],[Arrivé le]]))</f>
        <v>7</v>
      </c>
    </row>
    <row r="561" spans="1:5" x14ac:dyDescent="0.35">
      <c r="A561" s="1">
        <v>41008.455555555556</v>
      </c>
      <c r="B561" s="1">
        <v>41008.631249999999</v>
      </c>
      <c r="C561">
        <f>WEEKDAY(Tableau1[[#This Row],[Arrivé le]],2)</f>
        <v>1</v>
      </c>
      <c r="D561">
        <f>INT(MOD(Tableau1[[#This Row],[Arrivé le]],1)*24)</f>
        <v>10</v>
      </c>
      <c r="E561">
        <f>SUMPRODUCT((Tableau1[Arrivé le]&lt;=Tableau1[[#This Row],[Arrivé le]])*(Tableau1[Sortie le]&gt;=Tableau1[[#This Row],[Arrivé le]]))</f>
        <v>8</v>
      </c>
    </row>
    <row r="562" spans="1:5" x14ac:dyDescent="0.35">
      <c r="A562" s="1">
        <v>41008.461805555555</v>
      </c>
      <c r="B562" s="1">
        <v>41008.530555555553</v>
      </c>
      <c r="C562">
        <f>WEEKDAY(Tableau1[[#This Row],[Arrivé le]],2)</f>
        <v>1</v>
      </c>
      <c r="D562">
        <f>INT(MOD(Tableau1[[#This Row],[Arrivé le]],1)*24)</f>
        <v>11</v>
      </c>
      <c r="E562">
        <f>SUMPRODUCT((Tableau1[Arrivé le]&lt;=Tableau1[[#This Row],[Arrivé le]])*(Tableau1[Sortie le]&gt;=Tableau1[[#This Row],[Arrivé le]]))</f>
        <v>9</v>
      </c>
    </row>
    <row r="563" spans="1:5" x14ac:dyDescent="0.35">
      <c r="A563" s="1">
        <v>41008.470833333333</v>
      </c>
      <c r="B563" s="1">
        <v>41008.588194444441</v>
      </c>
      <c r="C563">
        <f>WEEKDAY(Tableau1[[#This Row],[Arrivé le]],2)</f>
        <v>1</v>
      </c>
      <c r="D563">
        <f>INT(MOD(Tableau1[[#This Row],[Arrivé le]],1)*24)</f>
        <v>11</v>
      </c>
      <c r="E563">
        <f>SUMPRODUCT((Tableau1[Arrivé le]&lt;=Tableau1[[#This Row],[Arrivé le]])*(Tableau1[Sortie le]&gt;=Tableau1[[#This Row],[Arrivé le]]))</f>
        <v>10</v>
      </c>
    </row>
    <row r="564" spans="1:5" x14ac:dyDescent="0.35">
      <c r="A564" s="1">
        <v>41008.473611111112</v>
      </c>
      <c r="B564" s="1">
        <v>41008.50277777778</v>
      </c>
      <c r="C564">
        <f>WEEKDAY(Tableau1[[#This Row],[Arrivé le]],2)</f>
        <v>1</v>
      </c>
      <c r="D564">
        <f>INT(MOD(Tableau1[[#This Row],[Arrivé le]],1)*24)</f>
        <v>11</v>
      </c>
      <c r="E564">
        <f>SUMPRODUCT((Tableau1[Arrivé le]&lt;=Tableau1[[#This Row],[Arrivé le]])*(Tableau1[Sortie le]&gt;=Tableau1[[#This Row],[Arrivé le]]))</f>
        <v>11</v>
      </c>
    </row>
    <row r="565" spans="1:5" x14ac:dyDescent="0.35">
      <c r="A565" s="1">
        <v>41008.479861111111</v>
      </c>
      <c r="B565" s="1">
        <v>41008.622916666667</v>
      </c>
      <c r="C565">
        <f>WEEKDAY(Tableau1[[#This Row],[Arrivé le]],2)</f>
        <v>1</v>
      </c>
      <c r="D565">
        <f>INT(MOD(Tableau1[[#This Row],[Arrivé le]],1)*24)</f>
        <v>11</v>
      </c>
      <c r="E565">
        <f>SUMPRODUCT((Tableau1[Arrivé le]&lt;=Tableau1[[#This Row],[Arrivé le]])*(Tableau1[Sortie le]&gt;=Tableau1[[#This Row],[Arrivé le]]))</f>
        <v>12</v>
      </c>
    </row>
    <row r="566" spans="1:5" x14ac:dyDescent="0.35">
      <c r="A566" s="1">
        <v>41008.490972222222</v>
      </c>
      <c r="B566" s="1">
        <v>41008.709722222222</v>
      </c>
      <c r="C566">
        <f>WEEKDAY(Tableau1[[#This Row],[Arrivé le]],2)</f>
        <v>1</v>
      </c>
      <c r="D566">
        <f>INT(MOD(Tableau1[[#This Row],[Arrivé le]],1)*24)</f>
        <v>11</v>
      </c>
      <c r="E566">
        <f>SUMPRODUCT((Tableau1[Arrivé le]&lt;=Tableau1[[#This Row],[Arrivé le]])*(Tableau1[Sortie le]&gt;=Tableau1[[#This Row],[Arrivé le]]))</f>
        <v>13</v>
      </c>
    </row>
    <row r="567" spans="1:5" x14ac:dyDescent="0.35">
      <c r="A567" s="1">
        <v>41008.495833333334</v>
      </c>
      <c r="B567" s="1">
        <v>41008.574999999997</v>
      </c>
      <c r="C567">
        <f>WEEKDAY(Tableau1[[#This Row],[Arrivé le]],2)</f>
        <v>1</v>
      </c>
      <c r="D567">
        <f>INT(MOD(Tableau1[[#This Row],[Arrivé le]],1)*24)</f>
        <v>11</v>
      </c>
      <c r="E567">
        <f>SUMPRODUCT((Tableau1[Arrivé le]&lt;=Tableau1[[#This Row],[Arrivé le]])*(Tableau1[Sortie le]&gt;=Tableau1[[#This Row],[Arrivé le]]))</f>
        <v>14</v>
      </c>
    </row>
    <row r="568" spans="1:5" x14ac:dyDescent="0.35">
      <c r="A568" s="1">
        <v>41008.512499999997</v>
      </c>
      <c r="B568" s="1">
        <v>41008.673611111109</v>
      </c>
      <c r="C568">
        <f>WEEKDAY(Tableau1[[#This Row],[Arrivé le]],2)</f>
        <v>1</v>
      </c>
      <c r="D568">
        <f>INT(MOD(Tableau1[[#This Row],[Arrivé le]],1)*24)</f>
        <v>12</v>
      </c>
      <c r="E568">
        <f>SUMPRODUCT((Tableau1[Arrivé le]&lt;=Tableau1[[#This Row],[Arrivé le]])*(Tableau1[Sortie le]&gt;=Tableau1[[#This Row],[Arrivé le]]))</f>
        <v>12</v>
      </c>
    </row>
    <row r="569" spans="1:5" x14ac:dyDescent="0.35">
      <c r="A569" s="1">
        <v>41008.522916666669</v>
      </c>
      <c r="B569" s="1">
        <v>41008.727777777778</v>
      </c>
      <c r="C569">
        <f>WEEKDAY(Tableau1[[#This Row],[Arrivé le]],2)</f>
        <v>1</v>
      </c>
      <c r="D569">
        <f>INT(MOD(Tableau1[[#This Row],[Arrivé le]],1)*24)</f>
        <v>12</v>
      </c>
      <c r="E569">
        <f>SUMPRODUCT((Tableau1[Arrivé le]&lt;=Tableau1[[#This Row],[Arrivé le]])*(Tableau1[Sortie le]&gt;=Tableau1[[#This Row],[Arrivé le]]))</f>
        <v>12</v>
      </c>
    </row>
    <row r="570" spans="1:5" x14ac:dyDescent="0.35">
      <c r="A570" s="1">
        <v>41008.538888888892</v>
      </c>
      <c r="B570" s="1">
        <v>41008.745833333334</v>
      </c>
      <c r="C570">
        <f>WEEKDAY(Tableau1[[#This Row],[Arrivé le]],2)</f>
        <v>1</v>
      </c>
      <c r="D570">
        <f>INT(MOD(Tableau1[[#This Row],[Arrivé le]],1)*24)</f>
        <v>12</v>
      </c>
      <c r="E570">
        <f>SUMPRODUCT((Tableau1[Arrivé le]&lt;=Tableau1[[#This Row],[Arrivé le]])*(Tableau1[Sortie le]&gt;=Tableau1[[#This Row],[Arrivé le]]))</f>
        <v>12</v>
      </c>
    </row>
    <row r="571" spans="1:5" x14ac:dyDescent="0.35">
      <c r="A571" s="1">
        <v>41008.547222222223</v>
      </c>
      <c r="B571" s="1">
        <v>41008.634027777778</v>
      </c>
      <c r="C571">
        <f>WEEKDAY(Tableau1[[#This Row],[Arrivé le]],2)</f>
        <v>1</v>
      </c>
      <c r="D571">
        <f>INT(MOD(Tableau1[[#This Row],[Arrivé le]],1)*24)</f>
        <v>13</v>
      </c>
      <c r="E571">
        <f>SUMPRODUCT((Tableau1[Arrivé le]&lt;=Tableau1[[#This Row],[Arrivé le]])*(Tableau1[Sortie le]&gt;=Tableau1[[#This Row],[Arrivé le]]))</f>
        <v>13</v>
      </c>
    </row>
    <row r="572" spans="1:5" x14ac:dyDescent="0.35">
      <c r="A572" s="1">
        <v>41008.552777777775</v>
      </c>
      <c r="B572" s="1">
        <v>41008.629861111112</v>
      </c>
      <c r="C572">
        <f>WEEKDAY(Tableau1[[#This Row],[Arrivé le]],2)</f>
        <v>1</v>
      </c>
      <c r="D572">
        <f>INT(MOD(Tableau1[[#This Row],[Arrivé le]],1)*24)</f>
        <v>13</v>
      </c>
      <c r="E572">
        <f>SUMPRODUCT((Tableau1[Arrivé le]&lt;=Tableau1[[#This Row],[Arrivé le]])*(Tableau1[Sortie le]&gt;=Tableau1[[#This Row],[Arrivé le]]))</f>
        <v>14</v>
      </c>
    </row>
    <row r="573" spans="1:5" x14ac:dyDescent="0.35">
      <c r="A573" s="1">
        <v>41008.567361111112</v>
      </c>
      <c r="B573" s="1">
        <v>41008.760416666664</v>
      </c>
      <c r="C573">
        <f>WEEKDAY(Tableau1[[#This Row],[Arrivé le]],2)</f>
        <v>1</v>
      </c>
      <c r="D573">
        <f>INT(MOD(Tableau1[[#This Row],[Arrivé le]],1)*24)</f>
        <v>13</v>
      </c>
      <c r="E573">
        <f>SUMPRODUCT((Tableau1[Arrivé le]&lt;=Tableau1[[#This Row],[Arrivé le]])*(Tableau1[Sortie le]&gt;=Tableau1[[#This Row],[Arrivé le]]))</f>
        <v>15</v>
      </c>
    </row>
    <row r="574" spans="1:5" x14ac:dyDescent="0.35">
      <c r="A574" s="1">
        <v>41008.574305555558</v>
      </c>
      <c r="B574" s="1">
        <v>41008.695138888892</v>
      </c>
      <c r="C574">
        <f>WEEKDAY(Tableau1[[#This Row],[Arrivé le]],2)</f>
        <v>1</v>
      </c>
      <c r="D574">
        <f>INT(MOD(Tableau1[[#This Row],[Arrivé le]],1)*24)</f>
        <v>13</v>
      </c>
      <c r="E574">
        <f>SUMPRODUCT((Tableau1[Arrivé le]&lt;=Tableau1[[#This Row],[Arrivé le]])*(Tableau1[Sortie le]&gt;=Tableau1[[#This Row],[Arrivé le]]))</f>
        <v>14</v>
      </c>
    </row>
    <row r="575" spans="1:5" x14ac:dyDescent="0.35">
      <c r="A575" s="1">
        <v>41008.584027777775</v>
      </c>
      <c r="B575" s="1">
        <v>41008.732638888891</v>
      </c>
      <c r="C575">
        <f>WEEKDAY(Tableau1[[#This Row],[Arrivé le]],2)</f>
        <v>1</v>
      </c>
      <c r="D575">
        <f>INT(MOD(Tableau1[[#This Row],[Arrivé le]],1)*24)</f>
        <v>14</v>
      </c>
      <c r="E575">
        <f>SUMPRODUCT((Tableau1[Arrivé le]&lt;=Tableau1[[#This Row],[Arrivé le]])*(Tableau1[Sortie le]&gt;=Tableau1[[#This Row],[Arrivé le]]))</f>
        <v>14</v>
      </c>
    </row>
    <row r="576" spans="1:5" x14ac:dyDescent="0.35">
      <c r="A576" s="1">
        <v>41008.585416666669</v>
      </c>
      <c r="B576" s="1">
        <v>41008.73333333333</v>
      </c>
      <c r="C576">
        <f>WEEKDAY(Tableau1[[#This Row],[Arrivé le]],2)</f>
        <v>1</v>
      </c>
      <c r="D576">
        <f>INT(MOD(Tableau1[[#This Row],[Arrivé le]],1)*24)</f>
        <v>14</v>
      </c>
      <c r="E576">
        <f>SUMPRODUCT((Tableau1[Arrivé le]&lt;=Tableau1[[#This Row],[Arrivé le]])*(Tableau1[Sortie le]&gt;=Tableau1[[#This Row],[Arrivé le]]))</f>
        <v>15</v>
      </c>
    </row>
    <row r="577" spans="1:5" x14ac:dyDescent="0.35">
      <c r="A577" s="1">
        <v>41008.605555555558</v>
      </c>
      <c r="B577" s="1">
        <v>41008.833333333336</v>
      </c>
      <c r="C577">
        <f>WEEKDAY(Tableau1[[#This Row],[Arrivé le]],2)</f>
        <v>1</v>
      </c>
      <c r="D577">
        <f>INT(MOD(Tableau1[[#This Row],[Arrivé le]],1)*24)</f>
        <v>14</v>
      </c>
      <c r="E577">
        <f>SUMPRODUCT((Tableau1[Arrivé le]&lt;=Tableau1[[#This Row],[Arrivé le]])*(Tableau1[Sortie le]&gt;=Tableau1[[#This Row],[Arrivé le]]))</f>
        <v>14</v>
      </c>
    </row>
    <row r="578" spans="1:5" x14ac:dyDescent="0.35">
      <c r="A578" s="1">
        <v>41008.613194444442</v>
      </c>
      <c r="B578" s="1">
        <v>41008.640277777777</v>
      </c>
      <c r="C578">
        <f>WEEKDAY(Tableau1[[#This Row],[Arrivé le]],2)</f>
        <v>1</v>
      </c>
      <c r="D578">
        <f>INT(MOD(Tableau1[[#This Row],[Arrivé le]],1)*24)</f>
        <v>14</v>
      </c>
      <c r="E578">
        <f>SUMPRODUCT((Tableau1[Arrivé le]&lt;=Tableau1[[#This Row],[Arrivé le]])*(Tableau1[Sortie le]&gt;=Tableau1[[#This Row],[Arrivé le]]))</f>
        <v>15</v>
      </c>
    </row>
    <row r="579" spans="1:5" x14ac:dyDescent="0.35">
      <c r="A579" s="1">
        <v>41008.618055555555</v>
      </c>
      <c r="B579" s="1">
        <v>41008.675694444442</v>
      </c>
      <c r="C579">
        <f>WEEKDAY(Tableau1[[#This Row],[Arrivé le]],2)</f>
        <v>1</v>
      </c>
      <c r="D579">
        <f>INT(MOD(Tableau1[[#This Row],[Arrivé le]],1)*24)</f>
        <v>14</v>
      </c>
      <c r="E579">
        <f>SUMPRODUCT((Tableau1[Arrivé le]&lt;=Tableau1[[#This Row],[Arrivé le]])*(Tableau1[Sortie le]&gt;=Tableau1[[#This Row],[Arrivé le]]))</f>
        <v>16</v>
      </c>
    </row>
    <row r="580" spans="1:5" x14ac:dyDescent="0.35">
      <c r="A580" s="1">
        <v>41008.622916666667</v>
      </c>
      <c r="B580" s="1">
        <v>41008.699999999997</v>
      </c>
      <c r="C580">
        <f>WEEKDAY(Tableau1[[#This Row],[Arrivé le]],2)</f>
        <v>1</v>
      </c>
      <c r="D580">
        <f>INT(MOD(Tableau1[[#This Row],[Arrivé le]],1)*24)</f>
        <v>14</v>
      </c>
      <c r="E580">
        <f>SUMPRODUCT((Tableau1[Arrivé le]&lt;=Tableau1[[#This Row],[Arrivé le]])*(Tableau1[Sortie le]&gt;=Tableau1[[#This Row],[Arrivé le]]))</f>
        <v>18</v>
      </c>
    </row>
    <row r="581" spans="1:5" x14ac:dyDescent="0.35">
      <c r="A581" s="1">
        <v>41008.622916666667</v>
      </c>
      <c r="B581" s="1">
        <v>41008.64166666667</v>
      </c>
      <c r="C581">
        <f>WEEKDAY(Tableau1[[#This Row],[Arrivé le]],2)</f>
        <v>1</v>
      </c>
      <c r="D581">
        <f>INT(MOD(Tableau1[[#This Row],[Arrivé le]],1)*24)</f>
        <v>14</v>
      </c>
      <c r="E581">
        <f>SUMPRODUCT((Tableau1[Arrivé le]&lt;=Tableau1[[#This Row],[Arrivé le]])*(Tableau1[Sortie le]&gt;=Tableau1[[#This Row],[Arrivé le]]))</f>
        <v>18</v>
      </c>
    </row>
    <row r="582" spans="1:5" x14ac:dyDescent="0.35">
      <c r="A582" s="1">
        <v>41008.630555555559</v>
      </c>
      <c r="B582" s="1">
        <v>41008.655555555553</v>
      </c>
      <c r="C582">
        <f>WEEKDAY(Tableau1[[#This Row],[Arrivé le]],2)</f>
        <v>1</v>
      </c>
      <c r="D582">
        <f>INT(MOD(Tableau1[[#This Row],[Arrivé le]],1)*24)</f>
        <v>15</v>
      </c>
      <c r="E582">
        <f>SUMPRODUCT((Tableau1[Arrivé le]&lt;=Tableau1[[#This Row],[Arrivé le]])*(Tableau1[Sortie le]&gt;=Tableau1[[#This Row],[Arrivé le]]))</f>
        <v>17</v>
      </c>
    </row>
    <row r="583" spans="1:5" x14ac:dyDescent="0.35">
      <c r="A583" s="1">
        <v>41008.65</v>
      </c>
      <c r="B583" s="1">
        <v>41008.731944444444</v>
      </c>
      <c r="C583">
        <f>WEEKDAY(Tableau1[[#This Row],[Arrivé le]],2)</f>
        <v>1</v>
      </c>
      <c r="D583">
        <f>INT(MOD(Tableau1[[#This Row],[Arrivé le]],1)*24)</f>
        <v>15</v>
      </c>
      <c r="E583">
        <f>SUMPRODUCT((Tableau1[Arrivé le]&lt;=Tableau1[[#This Row],[Arrivé le]])*(Tableau1[Sortie le]&gt;=Tableau1[[#This Row],[Arrivé le]]))</f>
        <v>14</v>
      </c>
    </row>
    <row r="584" spans="1:5" x14ac:dyDescent="0.35">
      <c r="A584" s="1">
        <v>41008.665972222225</v>
      </c>
      <c r="B584" s="1">
        <v>41008.82916666667</v>
      </c>
      <c r="C584">
        <f>WEEKDAY(Tableau1[[#This Row],[Arrivé le]],2)</f>
        <v>1</v>
      </c>
      <c r="D584">
        <f>INT(MOD(Tableau1[[#This Row],[Arrivé le]],1)*24)</f>
        <v>15</v>
      </c>
      <c r="E584">
        <f>SUMPRODUCT((Tableau1[Arrivé le]&lt;=Tableau1[[#This Row],[Arrivé le]])*(Tableau1[Sortie le]&gt;=Tableau1[[#This Row],[Arrivé le]]))</f>
        <v>14</v>
      </c>
    </row>
    <row r="585" spans="1:5" x14ac:dyDescent="0.35">
      <c r="A585" s="1">
        <v>41008.679861111108</v>
      </c>
      <c r="B585" s="1">
        <v>41008.795138888891</v>
      </c>
      <c r="C585">
        <f>WEEKDAY(Tableau1[[#This Row],[Arrivé le]],2)</f>
        <v>1</v>
      </c>
      <c r="D585">
        <f>INT(MOD(Tableau1[[#This Row],[Arrivé le]],1)*24)</f>
        <v>16</v>
      </c>
      <c r="E585">
        <f>SUMPRODUCT((Tableau1[Arrivé le]&lt;=Tableau1[[#This Row],[Arrivé le]])*(Tableau1[Sortie le]&gt;=Tableau1[[#This Row],[Arrivé le]]))</f>
        <v>13</v>
      </c>
    </row>
    <row r="586" spans="1:5" x14ac:dyDescent="0.35">
      <c r="A586" s="1">
        <v>41008.682638888888</v>
      </c>
      <c r="B586" s="1">
        <v>41008.68472222222</v>
      </c>
      <c r="C586">
        <f>WEEKDAY(Tableau1[[#This Row],[Arrivé le]],2)</f>
        <v>1</v>
      </c>
      <c r="D586">
        <f>INT(MOD(Tableau1[[#This Row],[Arrivé le]],1)*24)</f>
        <v>16</v>
      </c>
      <c r="E586">
        <f>SUMPRODUCT((Tableau1[Arrivé le]&lt;=Tableau1[[#This Row],[Arrivé le]])*(Tableau1[Sortie le]&gt;=Tableau1[[#This Row],[Arrivé le]]))</f>
        <v>14</v>
      </c>
    </row>
    <row r="587" spans="1:5" x14ac:dyDescent="0.35">
      <c r="A587" s="1">
        <v>41008.70416666667</v>
      </c>
      <c r="B587" s="1">
        <v>41008.756249999999</v>
      </c>
      <c r="C587">
        <f>WEEKDAY(Tableau1[[#This Row],[Arrivé le]],2)</f>
        <v>1</v>
      </c>
      <c r="D587">
        <f>INT(MOD(Tableau1[[#This Row],[Arrivé le]],1)*24)</f>
        <v>16</v>
      </c>
      <c r="E587">
        <f>SUMPRODUCT((Tableau1[Arrivé le]&lt;=Tableau1[[#This Row],[Arrivé le]])*(Tableau1[Sortie le]&gt;=Tableau1[[#This Row],[Arrivé le]]))</f>
        <v>11</v>
      </c>
    </row>
    <row r="588" spans="1:5" x14ac:dyDescent="0.35">
      <c r="A588" s="1">
        <v>41008.723611111112</v>
      </c>
      <c r="B588" s="1">
        <v>41008.881944444445</v>
      </c>
      <c r="C588">
        <f>WEEKDAY(Tableau1[[#This Row],[Arrivé le]],2)</f>
        <v>1</v>
      </c>
      <c r="D588">
        <f>INT(MOD(Tableau1[[#This Row],[Arrivé le]],1)*24)</f>
        <v>17</v>
      </c>
      <c r="E588">
        <f>SUMPRODUCT((Tableau1[Arrivé le]&lt;=Tableau1[[#This Row],[Arrivé le]])*(Tableau1[Sortie le]&gt;=Tableau1[[#This Row],[Arrivé le]]))</f>
        <v>11</v>
      </c>
    </row>
    <row r="589" spans="1:5" x14ac:dyDescent="0.35">
      <c r="A589" s="1">
        <v>41008.740972222222</v>
      </c>
      <c r="B589" s="1">
        <v>41008.816666666666</v>
      </c>
      <c r="C589">
        <f>WEEKDAY(Tableau1[[#This Row],[Arrivé le]],2)</f>
        <v>1</v>
      </c>
      <c r="D589">
        <f>INT(MOD(Tableau1[[#This Row],[Arrivé le]],1)*24)</f>
        <v>17</v>
      </c>
      <c r="E589">
        <f>SUMPRODUCT((Tableau1[Arrivé le]&lt;=Tableau1[[#This Row],[Arrivé le]])*(Tableau1[Sortie le]&gt;=Tableau1[[#This Row],[Arrivé le]]))</f>
        <v>8</v>
      </c>
    </row>
    <row r="590" spans="1:5" x14ac:dyDescent="0.35">
      <c r="A590" s="1">
        <v>41008.761111111111</v>
      </c>
      <c r="B590" s="1">
        <v>41009.004861111112</v>
      </c>
      <c r="C590">
        <f>WEEKDAY(Tableau1[[#This Row],[Arrivé le]],2)</f>
        <v>1</v>
      </c>
      <c r="D590">
        <f>INT(MOD(Tableau1[[#This Row],[Arrivé le]],1)*24)</f>
        <v>18</v>
      </c>
      <c r="E590">
        <f>SUMPRODUCT((Tableau1[Arrivé le]&lt;=Tableau1[[#This Row],[Arrivé le]])*(Tableau1[Sortie le]&gt;=Tableau1[[#This Row],[Arrivé le]]))</f>
        <v>6</v>
      </c>
    </row>
    <row r="591" spans="1:5" x14ac:dyDescent="0.35">
      <c r="A591" s="1">
        <v>41008.771527777775</v>
      </c>
      <c r="B591" s="1">
        <v>41008.949999999997</v>
      </c>
      <c r="C591">
        <f>WEEKDAY(Tableau1[[#This Row],[Arrivé le]],2)</f>
        <v>1</v>
      </c>
      <c r="D591">
        <f>INT(MOD(Tableau1[[#This Row],[Arrivé le]],1)*24)</f>
        <v>18</v>
      </c>
      <c r="E591">
        <f>SUMPRODUCT((Tableau1[Arrivé le]&lt;=Tableau1[[#This Row],[Arrivé le]])*(Tableau1[Sortie le]&gt;=Tableau1[[#This Row],[Arrivé le]]))</f>
        <v>7</v>
      </c>
    </row>
    <row r="592" spans="1:5" x14ac:dyDescent="0.35">
      <c r="A592" s="1">
        <v>41008.775694444441</v>
      </c>
      <c r="B592" s="1">
        <v>41008.895138888889</v>
      </c>
      <c r="C592">
        <f>WEEKDAY(Tableau1[[#This Row],[Arrivé le]],2)</f>
        <v>1</v>
      </c>
      <c r="D592">
        <f>INT(MOD(Tableau1[[#This Row],[Arrivé le]],1)*24)</f>
        <v>18</v>
      </c>
      <c r="E592">
        <f>SUMPRODUCT((Tableau1[Arrivé le]&lt;=Tableau1[[#This Row],[Arrivé le]])*(Tableau1[Sortie le]&gt;=Tableau1[[#This Row],[Arrivé le]]))</f>
        <v>8</v>
      </c>
    </row>
    <row r="593" spans="1:5" x14ac:dyDescent="0.35">
      <c r="A593" s="1">
        <v>41008.782638888886</v>
      </c>
      <c r="B593" s="1">
        <v>41008.834027777775</v>
      </c>
      <c r="C593">
        <f>WEEKDAY(Tableau1[[#This Row],[Arrivé le]],2)</f>
        <v>1</v>
      </c>
      <c r="D593">
        <f>INT(MOD(Tableau1[[#This Row],[Arrivé le]],1)*24)</f>
        <v>18</v>
      </c>
      <c r="E593">
        <f>SUMPRODUCT((Tableau1[Arrivé le]&lt;=Tableau1[[#This Row],[Arrivé le]])*(Tableau1[Sortie le]&gt;=Tableau1[[#This Row],[Arrivé le]]))</f>
        <v>9</v>
      </c>
    </row>
    <row r="594" spans="1:5" x14ac:dyDescent="0.35">
      <c r="A594" s="1">
        <v>41008.794444444444</v>
      </c>
      <c r="B594" s="1">
        <v>41008.861111111109</v>
      </c>
      <c r="C594">
        <f>WEEKDAY(Tableau1[[#This Row],[Arrivé le]],2)</f>
        <v>1</v>
      </c>
      <c r="D594">
        <f>INT(MOD(Tableau1[[#This Row],[Arrivé le]],1)*24)</f>
        <v>19</v>
      </c>
      <c r="E594">
        <f>SUMPRODUCT((Tableau1[Arrivé le]&lt;=Tableau1[[#This Row],[Arrivé le]])*(Tableau1[Sortie le]&gt;=Tableau1[[#This Row],[Arrivé le]]))</f>
        <v>10</v>
      </c>
    </row>
    <row r="595" spans="1:5" x14ac:dyDescent="0.35">
      <c r="A595" s="1">
        <v>41008.800000000003</v>
      </c>
      <c r="B595" s="1">
        <v>41008.918055555558</v>
      </c>
      <c r="C595">
        <f>WEEKDAY(Tableau1[[#This Row],[Arrivé le]],2)</f>
        <v>1</v>
      </c>
      <c r="D595">
        <f>INT(MOD(Tableau1[[#This Row],[Arrivé le]],1)*24)</f>
        <v>19</v>
      </c>
      <c r="E595">
        <f>SUMPRODUCT((Tableau1[Arrivé le]&lt;=Tableau1[[#This Row],[Arrivé le]])*(Tableau1[Sortie le]&gt;=Tableau1[[#This Row],[Arrivé le]]))</f>
        <v>10</v>
      </c>
    </row>
    <row r="596" spans="1:5" x14ac:dyDescent="0.35">
      <c r="A596" s="1">
        <v>41008.804166666669</v>
      </c>
      <c r="B596" s="1">
        <v>41008.872916666667</v>
      </c>
      <c r="C596">
        <f>WEEKDAY(Tableau1[[#This Row],[Arrivé le]],2)</f>
        <v>1</v>
      </c>
      <c r="D596">
        <f>INT(MOD(Tableau1[[#This Row],[Arrivé le]],1)*24)</f>
        <v>19</v>
      </c>
      <c r="E596">
        <f>SUMPRODUCT((Tableau1[Arrivé le]&lt;=Tableau1[[#This Row],[Arrivé le]])*(Tableau1[Sortie le]&gt;=Tableau1[[#This Row],[Arrivé le]]))</f>
        <v>11</v>
      </c>
    </row>
    <row r="597" spans="1:5" x14ac:dyDescent="0.35">
      <c r="A597" s="1">
        <v>41008.80972222222</v>
      </c>
      <c r="B597" s="1">
        <v>41009.466666666667</v>
      </c>
      <c r="C597">
        <f>WEEKDAY(Tableau1[[#This Row],[Arrivé le]],2)</f>
        <v>1</v>
      </c>
      <c r="D597">
        <f>INT(MOD(Tableau1[[#This Row],[Arrivé le]],1)*24)</f>
        <v>19</v>
      </c>
      <c r="E597">
        <f>SUMPRODUCT((Tableau1[Arrivé le]&lt;=Tableau1[[#This Row],[Arrivé le]])*(Tableau1[Sortie le]&gt;=Tableau1[[#This Row],[Arrivé le]]))</f>
        <v>13</v>
      </c>
    </row>
    <row r="598" spans="1:5" x14ac:dyDescent="0.35">
      <c r="A598" s="1">
        <v>41008.80972222222</v>
      </c>
      <c r="B598" s="1">
        <v>41009.133333333331</v>
      </c>
      <c r="C598">
        <f>WEEKDAY(Tableau1[[#This Row],[Arrivé le]],2)</f>
        <v>1</v>
      </c>
      <c r="D598">
        <f>INT(MOD(Tableau1[[#This Row],[Arrivé le]],1)*24)</f>
        <v>19</v>
      </c>
      <c r="E598">
        <f>SUMPRODUCT((Tableau1[Arrivé le]&lt;=Tableau1[[#This Row],[Arrivé le]])*(Tableau1[Sortie le]&gt;=Tableau1[[#This Row],[Arrivé le]]))</f>
        <v>13</v>
      </c>
    </row>
    <row r="599" spans="1:5" x14ac:dyDescent="0.35">
      <c r="A599" s="1">
        <v>41008.817361111112</v>
      </c>
      <c r="B599" s="1">
        <v>41009.006249999999</v>
      </c>
      <c r="C599">
        <f>WEEKDAY(Tableau1[[#This Row],[Arrivé le]],2)</f>
        <v>1</v>
      </c>
      <c r="D599">
        <f>INT(MOD(Tableau1[[#This Row],[Arrivé le]],1)*24)</f>
        <v>19</v>
      </c>
      <c r="E599">
        <f>SUMPRODUCT((Tableau1[Arrivé le]&lt;=Tableau1[[#This Row],[Arrivé le]])*(Tableau1[Sortie le]&gt;=Tableau1[[#This Row],[Arrivé le]]))</f>
        <v>13</v>
      </c>
    </row>
    <row r="600" spans="1:5" x14ac:dyDescent="0.35">
      <c r="A600" s="1">
        <v>41008.822916666664</v>
      </c>
      <c r="B600" s="1">
        <v>41008.980555555558</v>
      </c>
      <c r="C600">
        <f>WEEKDAY(Tableau1[[#This Row],[Arrivé le]],2)</f>
        <v>1</v>
      </c>
      <c r="D600">
        <f>INT(MOD(Tableau1[[#This Row],[Arrivé le]],1)*24)</f>
        <v>19</v>
      </c>
      <c r="E600">
        <f>SUMPRODUCT((Tableau1[Arrivé le]&lt;=Tableau1[[#This Row],[Arrivé le]])*(Tableau1[Sortie le]&gt;=Tableau1[[#This Row],[Arrivé le]]))</f>
        <v>14</v>
      </c>
    </row>
    <row r="601" spans="1:5" x14ac:dyDescent="0.35">
      <c r="A601" s="1">
        <v>41008.826388888891</v>
      </c>
      <c r="B601" s="1">
        <v>41008.861805555556</v>
      </c>
      <c r="C601">
        <f>WEEKDAY(Tableau1[[#This Row],[Arrivé le]],2)</f>
        <v>1</v>
      </c>
      <c r="D601">
        <f>INT(MOD(Tableau1[[#This Row],[Arrivé le]],1)*24)</f>
        <v>19</v>
      </c>
      <c r="E601">
        <f>SUMPRODUCT((Tableau1[Arrivé le]&lt;=Tableau1[[#This Row],[Arrivé le]])*(Tableau1[Sortie le]&gt;=Tableau1[[#This Row],[Arrivé le]]))</f>
        <v>15</v>
      </c>
    </row>
    <row r="602" spans="1:5" x14ac:dyDescent="0.35">
      <c r="A602" s="1">
        <v>41008.831944444442</v>
      </c>
      <c r="B602" s="1">
        <v>41008.982638888891</v>
      </c>
      <c r="C602">
        <f>WEEKDAY(Tableau1[[#This Row],[Arrivé le]],2)</f>
        <v>1</v>
      </c>
      <c r="D602">
        <f>INT(MOD(Tableau1[[#This Row],[Arrivé le]],1)*24)</f>
        <v>19</v>
      </c>
      <c r="E602">
        <f>SUMPRODUCT((Tableau1[Arrivé le]&lt;=Tableau1[[#This Row],[Arrivé le]])*(Tableau1[Sortie le]&gt;=Tableau1[[#This Row],[Arrivé le]]))</f>
        <v>15</v>
      </c>
    </row>
    <row r="603" spans="1:5" x14ac:dyDescent="0.35">
      <c r="A603" s="1">
        <v>41008.836111111108</v>
      </c>
      <c r="B603" s="1">
        <v>41008.890277777777</v>
      </c>
      <c r="C603">
        <f>WEEKDAY(Tableau1[[#This Row],[Arrivé le]],2)</f>
        <v>1</v>
      </c>
      <c r="D603">
        <f>INT(MOD(Tableau1[[#This Row],[Arrivé le]],1)*24)</f>
        <v>20</v>
      </c>
      <c r="E603">
        <f>SUMPRODUCT((Tableau1[Arrivé le]&lt;=Tableau1[[#This Row],[Arrivé le]])*(Tableau1[Sortie le]&gt;=Tableau1[[#This Row],[Arrivé le]]))</f>
        <v>14</v>
      </c>
    </row>
    <row r="604" spans="1:5" x14ac:dyDescent="0.35">
      <c r="A604" s="1">
        <v>41008.841666666667</v>
      </c>
      <c r="B604" s="1">
        <v>41008.923611111109</v>
      </c>
      <c r="C604">
        <f>WEEKDAY(Tableau1[[#This Row],[Arrivé le]],2)</f>
        <v>1</v>
      </c>
      <c r="D604">
        <f>INT(MOD(Tableau1[[#This Row],[Arrivé le]],1)*24)</f>
        <v>20</v>
      </c>
      <c r="E604">
        <f>SUMPRODUCT((Tableau1[Arrivé le]&lt;=Tableau1[[#This Row],[Arrivé le]])*(Tableau1[Sortie le]&gt;=Tableau1[[#This Row],[Arrivé le]]))</f>
        <v>15</v>
      </c>
    </row>
    <row r="605" spans="1:5" x14ac:dyDescent="0.35">
      <c r="A605" s="1">
        <v>41008.848611111112</v>
      </c>
      <c r="B605" s="1">
        <v>41008.931250000001</v>
      </c>
      <c r="C605">
        <f>WEEKDAY(Tableau1[[#This Row],[Arrivé le]],2)</f>
        <v>1</v>
      </c>
      <c r="D605">
        <f>INT(MOD(Tableau1[[#This Row],[Arrivé le]],1)*24)</f>
        <v>20</v>
      </c>
      <c r="E605">
        <f>SUMPRODUCT((Tableau1[Arrivé le]&lt;=Tableau1[[#This Row],[Arrivé le]])*(Tableau1[Sortie le]&gt;=Tableau1[[#This Row],[Arrivé le]]))</f>
        <v>16</v>
      </c>
    </row>
    <row r="606" spans="1:5" x14ac:dyDescent="0.35">
      <c r="A606" s="1">
        <v>41008.856944444444</v>
      </c>
      <c r="B606" s="1">
        <v>41009.031944444447</v>
      </c>
      <c r="C606">
        <f>WEEKDAY(Tableau1[[#This Row],[Arrivé le]],2)</f>
        <v>1</v>
      </c>
      <c r="D606">
        <f>INT(MOD(Tableau1[[#This Row],[Arrivé le]],1)*24)</f>
        <v>20</v>
      </c>
      <c r="E606">
        <f>SUMPRODUCT((Tableau1[Arrivé le]&lt;=Tableau1[[#This Row],[Arrivé le]])*(Tableau1[Sortie le]&gt;=Tableau1[[#This Row],[Arrivé le]]))</f>
        <v>17</v>
      </c>
    </row>
    <row r="607" spans="1:5" x14ac:dyDescent="0.35">
      <c r="A607" s="1">
        <v>41008.863888888889</v>
      </c>
      <c r="B607" s="1">
        <v>41009.022222222222</v>
      </c>
      <c r="C607">
        <f>WEEKDAY(Tableau1[[#This Row],[Arrivé le]],2)</f>
        <v>1</v>
      </c>
      <c r="D607">
        <f>INT(MOD(Tableau1[[#This Row],[Arrivé le]],1)*24)</f>
        <v>20</v>
      </c>
      <c r="E607">
        <f>SUMPRODUCT((Tableau1[Arrivé le]&lt;=Tableau1[[#This Row],[Arrivé le]])*(Tableau1[Sortie le]&gt;=Tableau1[[#This Row],[Arrivé le]]))</f>
        <v>16</v>
      </c>
    </row>
    <row r="608" spans="1:5" x14ac:dyDescent="0.35">
      <c r="A608" s="1">
        <v>41008.866666666669</v>
      </c>
      <c r="B608" s="1">
        <v>41009.021527777775</v>
      </c>
      <c r="C608">
        <f>WEEKDAY(Tableau1[[#This Row],[Arrivé le]],2)</f>
        <v>1</v>
      </c>
      <c r="D608">
        <f>INT(MOD(Tableau1[[#This Row],[Arrivé le]],1)*24)</f>
        <v>20</v>
      </c>
      <c r="E608">
        <f>SUMPRODUCT((Tableau1[Arrivé le]&lt;=Tableau1[[#This Row],[Arrivé le]])*(Tableau1[Sortie le]&gt;=Tableau1[[#This Row],[Arrivé le]]))</f>
        <v>17</v>
      </c>
    </row>
    <row r="609" spans="1:5" x14ac:dyDescent="0.35">
      <c r="A609" s="1">
        <v>41008.875</v>
      </c>
      <c r="B609" s="1">
        <v>41008.918749999997</v>
      </c>
      <c r="C609">
        <f>WEEKDAY(Tableau1[[#This Row],[Arrivé le]],2)</f>
        <v>1</v>
      </c>
      <c r="D609">
        <f>INT(MOD(Tableau1[[#This Row],[Arrivé le]],1)*24)</f>
        <v>21</v>
      </c>
      <c r="E609">
        <f>SUMPRODUCT((Tableau1[Arrivé le]&lt;=Tableau1[[#This Row],[Arrivé le]])*(Tableau1[Sortie le]&gt;=Tableau1[[#This Row],[Arrivé le]]))</f>
        <v>17</v>
      </c>
    </row>
    <row r="610" spans="1:5" x14ac:dyDescent="0.35">
      <c r="A610" s="1">
        <v>41008.943749999999</v>
      </c>
      <c r="B610" s="1">
        <v>41009.034722222219</v>
      </c>
      <c r="C610">
        <f>WEEKDAY(Tableau1[[#This Row],[Arrivé le]],2)</f>
        <v>1</v>
      </c>
      <c r="D610">
        <f>INT(MOD(Tableau1[[#This Row],[Arrivé le]],1)*24)</f>
        <v>22</v>
      </c>
      <c r="E610">
        <f>SUMPRODUCT((Tableau1[Arrivé le]&lt;=Tableau1[[#This Row],[Arrivé le]])*(Tableau1[Sortie le]&gt;=Tableau1[[#This Row],[Arrivé le]]))</f>
        <v>11</v>
      </c>
    </row>
    <row r="611" spans="1:5" x14ac:dyDescent="0.35">
      <c r="A611" s="1">
        <v>41008.947916666664</v>
      </c>
      <c r="B611" s="1">
        <v>41009.054166666669</v>
      </c>
      <c r="C611">
        <f>WEEKDAY(Tableau1[[#This Row],[Arrivé le]],2)</f>
        <v>1</v>
      </c>
      <c r="D611">
        <f>INT(MOD(Tableau1[[#This Row],[Arrivé le]],1)*24)</f>
        <v>22</v>
      </c>
      <c r="E611">
        <f>SUMPRODUCT((Tableau1[Arrivé le]&lt;=Tableau1[[#This Row],[Arrivé le]])*(Tableau1[Sortie le]&gt;=Tableau1[[#This Row],[Arrivé le]]))</f>
        <v>12</v>
      </c>
    </row>
    <row r="612" spans="1:5" x14ac:dyDescent="0.35">
      <c r="A612" s="1">
        <v>41008.959027777775</v>
      </c>
      <c r="B612" s="1">
        <v>41009.015972222223</v>
      </c>
      <c r="C612">
        <f>WEEKDAY(Tableau1[[#This Row],[Arrivé le]],2)</f>
        <v>1</v>
      </c>
      <c r="D612">
        <f>INT(MOD(Tableau1[[#This Row],[Arrivé le]],1)*24)</f>
        <v>23</v>
      </c>
      <c r="E612">
        <f>SUMPRODUCT((Tableau1[Arrivé le]&lt;=Tableau1[[#This Row],[Arrivé le]])*(Tableau1[Sortie le]&gt;=Tableau1[[#This Row],[Arrivé le]]))</f>
        <v>12</v>
      </c>
    </row>
    <row r="613" spans="1:5" x14ac:dyDescent="0.35">
      <c r="A613" s="1">
        <v>41008.976388888892</v>
      </c>
      <c r="B613" s="1">
        <v>41009.074305555558</v>
      </c>
      <c r="C613">
        <f>WEEKDAY(Tableau1[[#This Row],[Arrivé le]],2)</f>
        <v>1</v>
      </c>
      <c r="D613">
        <f>INT(MOD(Tableau1[[#This Row],[Arrivé le]],1)*24)</f>
        <v>23</v>
      </c>
      <c r="E613">
        <f>SUMPRODUCT((Tableau1[Arrivé le]&lt;=Tableau1[[#This Row],[Arrivé le]])*(Tableau1[Sortie le]&gt;=Tableau1[[#This Row],[Arrivé le]]))</f>
        <v>13</v>
      </c>
    </row>
    <row r="614" spans="1:5" x14ac:dyDescent="0.35">
      <c r="A614" s="1">
        <v>41008.987500000003</v>
      </c>
      <c r="B614" s="1">
        <v>41009.054861111108</v>
      </c>
      <c r="C614">
        <f>WEEKDAY(Tableau1[[#This Row],[Arrivé le]],2)</f>
        <v>1</v>
      </c>
      <c r="D614">
        <f>INT(MOD(Tableau1[[#This Row],[Arrivé le]],1)*24)</f>
        <v>23</v>
      </c>
      <c r="E614">
        <f>SUMPRODUCT((Tableau1[Arrivé le]&lt;=Tableau1[[#This Row],[Arrivé le]])*(Tableau1[Sortie le]&gt;=Tableau1[[#This Row],[Arrivé le]]))</f>
        <v>12</v>
      </c>
    </row>
    <row r="615" spans="1:5" x14ac:dyDescent="0.35">
      <c r="A615" s="1">
        <v>41008.995833333334</v>
      </c>
      <c r="B615" s="1">
        <v>41009.085416666669</v>
      </c>
      <c r="C615">
        <f>WEEKDAY(Tableau1[[#This Row],[Arrivé le]],2)</f>
        <v>1</v>
      </c>
      <c r="D615">
        <f>INT(MOD(Tableau1[[#This Row],[Arrivé le]],1)*24)</f>
        <v>23</v>
      </c>
      <c r="E615">
        <f>SUMPRODUCT((Tableau1[Arrivé le]&lt;=Tableau1[[#This Row],[Arrivé le]])*(Tableau1[Sortie le]&gt;=Tableau1[[#This Row],[Arrivé le]]))</f>
        <v>13</v>
      </c>
    </row>
    <row r="616" spans="1:5" x14ac:dyDescent="0.35">
      <c r="A616" s="1">
        <v>41009</v>
      </c>
      <c r="B616" s="1">
        <v>41009.113888888889</v>
      </c>
      <c r="C616">
        <f>WEEKDAY(Tableau1[[#This Row],[Arrivé le]],2)</f>
        <v>2</v>
      </c>
      <c r="D616">
        <f>INT(MOD(Tableau1[[#This Row],[Arrivé le]],1)*24)</f>
        <v>0</v>
      </c>
      <c r="E616">
        <f>SUMPRODUCT((Tableau1[Arrivé le]&lt;=Tableau1[[#This Row],[Arrivé le]])*(Tableau1[Sortie le]&gt;=Tableau1[[#This Row],[Arrivé le]]))</f>
        <v>14</v>
      </c>
    </row>
    <row r="617" spans="1:5" x14ac:dyDescent="0.35">
      <c r="A617" s="1">
        <v>41009.006249999999</v>
      </c>
      <c r="B617" s="1">
        <v>41009.392361111109</v>
      </c>
      <c r="C617">
        <f>WEEKDAY(Tableau1[[#This Row],[Arrivé le]],2)</f>
        <v>2</v>
      </c>
      <c r="D617">
        <f>INT(MOD(Tableau1[[#This Row],[Arrivé le]],1)*24)</f>
        <v>0</v>
      </c>
      <c r="E617">
        <f>SUMPRODUCT((Tableau1[Arrivé le]&lt;=Tableau1[[#This Row],[Arrivé le]])*(Tableau1[Sortie le]&gt;=Tableau1[[#This Row],[Arrivé le]]))</f>
        <v>15</v>
      </c>
    </row>
    <row r="618" spans="1:5" x14ac:dyDescent="0.35">
      <c r="A618" s="1">
        <v>41009.006249999999</v>
      </c>
      <c r="B618" s="1">
        <v>41009.132638888892</v>
      </c>
      <c r="C618">
        <f>WEEKDAY(Tableau1[[#This Row],[Arrivé le]],2)</f>
        <v>2</v>
      </c>
      <c r="D618">
        <f>INT(MOD(Tableau1[[#This Row],[Arrivé le]],1)*24)</f>
        <v>0</v>
      </c>
      <c r="E618">
        <f>SUMPRODUCT((Tableau1[Arrivé le]&lt;=Tableau1[[#This Row],[Arrivé le]])*(Tableau1[Sortie le]&gt;=Tableau1[[#This Row],[Arrivé le]]))</f>
        <v>15</v>
      </c>
    </row>
    <row r="619" spans="1:5" x14ac:dyDescent="0.35">
      <c r="A619" s="1">
        <v>41009.023611111108</v>
      </c>
      <c r="B619" s="1">
        <v>41009.120833333334</v>
      </c>
      <c r="C619">
        <f>WEEKDAY(Tableau1[[#This Row],[Arrivé le]],2)</f>
        <v>2</v>
      </c>
      <c r="D619">
        <f>INT(MOD(Tableau1[[#This Row],[Arrivé le]],1)*24)</f>
        <v>0</v>
      </c>
      <c r="E619">
        <f>SUMPRODUCT((Tableau1[Arrivé le]&lt;=Tableau1[[#This Row],[Arrivé le]])*(Tableau1[Sortie le]&gt;=Tableau1[[#This Row],[Arrivé le]]))</f>
        <v>12</v>
      </c>
    </row>
    <row r="620" spans="1:5" x14ac:dyDescent="0.35">
      <c r="A620" s="1">
        <v>41009.027083333334</v>
      </c>
      <c r="B620" s="1">
        <v>41009.12777777778</v>
      </c>
      <c r="C620">
        <f>WEEKDAY(Tableau1[[#This Row],[Arrivé le]],2)</f>
        <v>2</v>
      </c>
      <c r="D620">
        <f>INT(MOD(Tableau1[[#This Row],[Arrivé le]],1)*24)</f>
        <v>0</v>
      </c>
      <c r="E620">
        <f>SUMPRODUCT((Tableau1[Arrivé le]&lt;=Tableau1[[#This Row],[Arrivé le]])*(Tableau1[Sortie le]&gt;=Tableau1[[#This Row],[Arrivé le]]))</f>
        <v>13</v>
      </c>
    </row>
    <row r="621" spans="1:5" x14ac:dyDescent="0.35">
      <c r="A621" s="1">
        <v>41009.057638888888</v>
      </c>
      <c r="B621" s="1">
        <v>41009.09652777778</v>
      </c>
      <c r="C621">
        <f>WEEKDAY(Tableau1[[#This Row],[Arrivé le]],2)</f>
        <v>2</v>
      </c>
      <c r="D621">
        <f>INT(MOD(Tableau1[[#This Row],[Arrivé le]],1)*24)</f>
        <v>1</v>
      </c>
      <c r="E621">
        <f>SUMPRODUCT((Tableau1[Arrivé le]&lt;=Tableau1[[#This Row],[Arrivé le]])*(Tableau1[Sortie le]&gt;=Tableau1[[#This Row],[Arrivé le]]))</f>
        <v>10</v>
      </c>
    </row>
    <row r="622" spans="1:5" x14ac:dyDescent="0.35">
      <c r="A622" s="1">
        <v>41009.104861111111</v>
      </c>
      <c r="B622" s="1">
        <v>41009.185416666667</v>
      </c>
      <c r="C622">
        <f>WEEKDAY(Tableau1[[#This Row],[Arrivé le]],2)</f>
        <v>2</v>
      </c>
      <c r="D622">
        <f>INT(MOD(Tableau1[[#This Row],[Arrivé le]],1)*24)</f>
        <v>2</v>
      </c>
      <c r="E622">
        <f>SUMPRODUCT((Tableau1[Arrivé le]&lt;=Tableau1[[#This Row],[Arrivé le]])*(Tableau1[Sortie le]&gt;=Tableau1[[#This Row],[Arrivé le]]))</f>
        <v>8</v>
      </c>
    </row>
    <row r="623" spans="1:5" x14ac:dyDescent="0.35">
      <c r="A623" s="1">
        <v>41009.34375</v>
      </c>
      <c r="B623" s="1">
        <v>41009.417361111111</v>
      </c>
      <c r="C623">
        <f>WEEKDAY(Tableau1[[#This Row],[Arrivé le]],2)</f>
        <v>2</v>
      </c>
      <c r="D623">
        <f>INT(MOD(Tableau1[[#This Row],[Arrivé le]],1)*24)</f>
        <v>8</v>
      </c>
      <c r="E623">
        <f>SUMPRODUCT((Tableau1[Arrivé le]&lt;=Tableau1[[#This Row],[Arrivé le]])*(Tableau1[Sortie le]&gt;=Tableau1[[#This Row],[Arrivé le]]))</f>
        <v>3</v>
      </c>
    </row>
    <row r="624" spans="1:5" x14ac:dyDescent="0.35">
      <c r="A624" s="1">
        <v>41009.357638888891</v>
      </c>
      <c r="B624" s="1">
        <v>41009.521527777775</v>
      </c>
      <c r="C624">
        <f>WEEKDAY(Tableau1[[#This Row],[Arrivé le]],2)</f>
        <v>2</v>
      </c>
      <c r="D624">
        <f>INT(MOD(Tableau1[[#This Row],[Arrivé le]],1)*24)</f>
        <v>8</v>
      </c>
      <c r="E624">
        <f>SUMPRODUCT((Tableau1[Arrivé le]&lt;=Tableau1[[#This Row],[Arrivé le]])*(Tableau1[Sortie le]&gt;=Tableau1[[#This Row],[Arrivé le]]))</f>
        <v>4</v>
      </c>
    </row>
    <row r="625" spans="1:5" x14ac:dyDescent="0.35">
      <c r="A625" s="1">
        <v>41009.381944444445</v>
      </c>
      <c r="B625" s="1">
        <v>41009.40625</v>
      </c>
      <c r="C625">
        <f>WEEKDAY(Tableau1[[#This Row],[Arrivé le]],2)</f>
        <v>2</v>
      </c>
      <c r="D625">
        <f>INT(MOD(Tableau1[[#This Row],[Arrivé le]],1)*24)</f>
        <v>9</v>
      </c>
      <c r="E625">
        <f>SUMPRODUCT((Tableau1[Arrivé le]&lt;=Tableau1[[#This Row],[Arrivé le]])*(Tableau1[Sortie le]&gt;=Tableau1[[#This Row],[Arrivé le]]))</f>
        <v>5</v>
      </c>
    </row>
    <row r="626" spans="1:5" x14ac:dyDescent="0.35">
      <c r="A626" s="1">
        <v>41009.432638888888</v>
      </c>
      <c r="B626" s="1">
        <v>41009.477083333331</v>
      </c>
      <c r="C626">
        <f>WEEKDAY(Tableau1[[#This Row],[Arrivé le]],2)</f>
        <v>2</v>
      </c>
      <c r="D626">
        <f>INT(MOD(Tableau1[[#This Row],[Arrivé le]],1)*24)</f>
        <v>10</v>
      </c>
      <c r="E626">
        <f>SUMPRODUCT((Tableau1[Arrivé le]&lt;=Tableau1[[#This Row],[Arrivé le]])*(Tableau1[Sortie le]&gt;=Tableau1[[#This Row],[Arrivé le]]))</f>
        <v>3</v>
      </c>
    </row>
    <row r="627" spans="1:5" x14ac:dyDescent="0.35">
      <c r="A627" s="1">
        <v>41009.44027777778</v>
      </c>
      <c r="B627" s="1">
        <v>41009.517361111109</v>
      </c>
      <c r="C627">
        <f>WEEKDAY(Tableau1[[#This Row],[Arrivé le]],2)</f>
        <v>2</v>
      </c>
      <c r="D627">
        <f>INT(MOD(Tableau1[[#This Row],[Arrivé le]],1)*24)</f>
        <v>10</v>
      </c>
      <c r="E627">
        <f>SUMPRODUCT((Tableau1[Arrivé le]&lt;=Tableau1[[#This Row],[Arrivé le]])*(Tableau1[Sortie le]&gt;=Tableau1[[#This Row],[Arrivé le]]))</f>
        <v>4</v>
      </c>
    </row>
    <row r="628" spans="1:5" x14ac:dyDescent="0.35">
      <c r="A628" s="1">
        <v>41009.444444444445</v>
      </c>
      <c r="B628" s="1">
        <v>41009.669444444444</v>
      </c>
      <c r="C628">
        <f>WEEKDAY(Tableau1[[#This Row],[Arrivé le]],2)</f>
        <v>2</v>
      </c>
      <c r="D628">
        <f>INT(MOD(Tableau1[[#This Row],[Arrivé le]],1)*24)</f>
        <v>10</v>
      </c>
      <c r="E628">
        <f>SUMPRODUCT((Tableau1[Arrivé le]&lt;=Tableau1[[#This Row],[Arrivé le]])*(Tableau1[Sortie le]&gt;=Tableau1[[#This Row],[Arrivé le]]))</f>
        <v>5</v>
      </c>
    </row>
    <row r="629" spans="1:5" x14ac:dyDescent="0.35">
      <c r="A629" s="1">
        <v>41009.45208333333</v>
      </c>
      <c r="B629" s="1">
        <v>41009.518055555556</v>
      </c>
      <c r="C629">
        <f>WEEKDAY(Tableau1[[#This Row],[Arrivé le]],2)</f>
        <v>2</v>
      </c>
      <c r="D629">
        <f>INT(MOD(Tableau1[[#This Row],[Arrivé le]],1)*24)</f>
        <v>10</v>
      </c>
      <c r="E629">
        <f>SUMPRODUCT((Tableau1[Arrivé le]&lt;=Tableau1[[#This Row],[Arrivé le]])*(Tableau1[Sortie le]&gt;=Tableau1[[#This Row],[Arrivé le]]))</f>
        <v>6</v>
      </c>
    </row>
    <row r="630" spans="1:5" x14ac:dyDescent="0.35">
      <c r="A630" s="1">
        <v>41009.460416666669</v>
      </c>
      <c r="B630" s="1">
        <v>41009.535416666666</v>
      </c>
      <c r="C630">
        <f>WEEKDAY(Tableau1[[#This Row],[Arrivé le]],2)</f>
        <v>2</v>
      </c>
      <c r="D630">
        <f>INT(MOD(Tableau1[[#This Row],[Arrivé le]],1)*24)</f>
        <v>11</v>
      </c>
      <c r="E630">
        <f>SUMPRODUCT((Tableau1[Arrivé le]&lt;=Tableau1[[#This Row],[Arrivé le]])*(Tableau1[Sortie le]&gt;=Tableau1[[#This Row],[Arrivé le]]))</f>
        <v>7</v>
      </c>
    </row>
    <row r="631" spans="1:5" x14ac:dyDescent="0.35">
      <c r="A631" s="1">
        <v>41009.474305555559</v>
      </c>
      <c r="B631" s="1">
        <v>41009.556250000001</v>
      </c>
      <c r="C631">
        <f>WEEKDAY(Tableau1[[#This Row],[Arrivé le]],2)</f>
        <v>2</v>
      </c>
      <c r="D631">
        <f>INT(MOD(Tableau1[[#This Row],[Arrivé le]],1)*24)</f>
        <v>11</v>
      </c>
      <c r="E631">
        <f>SUMPRODUCT((Tableau1[Arrivé le]&lt;=Tableau1[[#This Row],[Arrivé le]])*(Tableau1[Sortie le]&gt;=Tableau1[[#This Row],[Arrivé le]]))</f>
        <v>7</v>
      </c>
    </row>
    <row r="632" spans="1:5" x14ac:dyDescent="0.35">
      <c r="A632" s="1">
        <v>41009.481249999997</v>
      </c>
      <c r="B632" s="1">
        <v>41009.645138888889</v>
      </c>
      <c r="C632">
        <f>WEEKDAY(Tableau1[[#This Row],[Arrivé le]],2)</f>
        <v>2</v>
      </c>
      <c r="D632">
        <f>INT(MOD(Tableau1[[#This Row],[Arrivé le]],1)*24)</f>
        <v>11</v>
      </c>
      <c r="E632">
        <f>SUMPRODUCT((Tableau1[Arrivé le]&lt;=Tableau1[[#This Row],[Arrivé le]])*(Tableau1[Sortie le]&gt;=Tableau1[[#This Row],[Arrivé le]]))</f>
        <v>7</v>
      </c>
    </row>
    <row r="633" spans="1:5" x14ac:dyDescent="0.35">
      <c r="A633" s="1">
        <v>41009.487500000003</v>
      </c>
      <c r="B633" s="1">
        <v>41009.565972222219</v>
      </c>
      <c r="C633">
        <f>WEEKDAY(Tableau1[[#This Row],[Arrivé le]],2)</f>
        <v>2</v>
      </c>
      <c r="D633">
        <f>INT(MOD(Tableau1[[#This Row],[Arrivé le]],1)*24)</f>
        <v>11</v>
      </c>
      <c r="E633">
        <f>SUMPRODUCT((Tableau1[Arrivé le]&lt;=Tableau1[[#This Row],[Arrivé le]])*(Tableau1[Sortie le]&gt;=Tableau1[[#This Row],[Arrivé le]]))</f>
        <v>8</v>
      </c>
    </row>
    <row r="634" spans="1:5" x14ac:dyDescent="0.35">
      <c r="A634" s="1">
        <v>41009.494444444441</v>
      </c>
      <c r="B634" s="1">
        <v>41009.663888888892</v>
      </c>
      <c r="C634">
        <f>WEEKDAY(Tableau1[[#This Row],[Arrivé le]],2)</f>
        <v>2</v>
      </c>
      <c r="D634">
        <f>INT(MOD(Tableau1[[#This Row],[Arrivé le]],1)*24)</f>
        <v>11</v>
      </c>
      <c r="E634">
        <f>SUMPRODUCT((Tableau1[Arrivé le]&lt;=Tableau1[[#This Row],[Arrivé le]])*(Tableau1[Sortie le]&gt;=Tableau1[[#This Row],[Arrivé le]]))</f>
        <v>9</v>
      </c>
    </row>
    <row r="635" spans="1:5" x14ac:dyDescent="0.35">
      <c r="A635" s="1">
        <v>41009.500694444447</v>
      </c>
      <c r="B635" s="1">
        <v>41009.547222222223</v>
      </c>
      <c r="C635">
        <f>WEEKDAY(Tableau1[[#This Row],[Arrivé le]],2)</f>
        <v>2</v>
      </c>
      <c r="D635">
        <f>INT(MOD(Tableau1[[#This Row],[Arrivé le]],1)*24)</f>
        <v>12</v>
      </c>
      <c r="E635">
        <f>SUMPRODUCT((Tableau1[Arrivé le]&lt;=Tableau1[[#This Row],[Arrivé le]])*(Tableau1[Sortie le]&gt;=Tableau1[[#This Row],[Arrivé le]]))</f>
        <v>10</v>
      </c>
    </row>
    <row r="636" spans="1:5" x14ac:dyDescent="0.35">
      <c r="A636" s="1">
        <v>41009.504861111112</v>
      </c>
      <c r="B636" s="1">
        <v>41009.677777777775</v>
      </c>
      <c r="C636">
        <f>WEEKDAY(Tableau1[[#This Row],[Arrivé le]],2)</f>
        <v>2</v>
      </c>
      <c r="D636">
        <f>INT(MOD(Tableau1[[#This Row],[Arrivé le]],1)*24)</f>
        <v>12</v>
      </c>
      <c r="E636">
        <f>SUMPRODUCT((Tableau1[Arrivé le]&lt;=Tableau1[[#This Row],[Arrivé le]])*(Tableau1[Sortie le]&gt;=Tableau1[[#This Row],[Arrivé le]]))</f>
        <v>11</v>
      </c>
    </row>
    <row r="637" spans="1:5" x14ac:dyDescent="0.35">
      <c r="A637" s="1">
        <v>41009.532638888886</v>
      </c>
      <c r="B637" s="1">
        <v>41009.589583333334</v>
      </c>
      <c r="C637">
        <f>WEEKDAY(Tableau1[[#This Row],[Arrivé le]],2)</f>
        <v>2</v>
      </c>
      <c r="D637">
        <f>INT(MOD(Tableau1[[#This Row],[Arrivé le]],1)*24)</f>
        <v>12</v>
      </c>
      <c r="E637">
        <f>SUMPRODUCT((Tableau1[Arrivé le]&lt;=Tableau1[[#This Row],[Arrivé le]])*(Tableau1[Sortie le]&gt;=Tableau1[[#This Row],[Arrivé le]]))</f>
        <v>9</v>
      </c>
    </row>
    <row r="638" spans="1:5" x14ac:dyDescent="0.35">
      <c r="A638" s="1">
        <v>41009.542361111111</v>
      </c>
      <c r="B638" s="1">
        <v>41009.634027777778</v>
      </c>
      <c r="C638">
        <f>WEEKDAY(Tableau1[[#This Row],[Arrivé le]],2)</f>
        <v>2</v>
      </c>
      <c r="D638">
        <f>INT(MOD(Tableau1[[#This Row],[Arrivé le]],1)*24)</f>
        <v>13</v>
      </c>
      <c r="E638">
        <f>SUMPRODUCT((Tableau1[Arrivé le]&lt;=Tableau1[[#This Row],[Arrivé le]])*(Tableau1[Sortie le]&gt;=Tableau1[[#This Row],[Arrivé le]]))</f>
        <v>9</v>
      </c>
    </row>
    <row r="639" spans="1:5" x14ac:dyDescent="0.35">
      <c r="A639" s="1">
        <v>41009.553472222222</v>
      </c>
      <c r="B639" s="1">
        <v>41009.636111111111</v>
      </c>
      <c r="C639">
        <f>WEEKDAY(Tableau1[[#This Row],[Arrivé le]],2)</f>
        <v>2</v>
      </c>
      <c r="D639">
        <f>INT(MOD(Tableau1[[#This Row],[Arrivé le]],1)*24)</f>
        <v>13</v>
      </c>
      <c r="E639">
        <f>SUMPRODUCT((Tableau1[Arrivé le]&lt;=Tableau1[[#This Row],[Arrivé le]])*(Tableau1[Sortie le]&gt;=Tableau1[[#This Row],[Arrivé le]]))</f>
        <v>9</v>
      </c>
    </row>
    <row r="640" spans="1:5" x14ac:dyDescent="0.35">
      <c r="A640" s="1">
        <v>41009.564583333333</v>
      </c>
      <c r="B640" s="1">
        <v>41009.663888888892</v>
      </c>
      <c r="C640">
        <f>WEEKDAY(Tableau1[[#This Row],[Arrivé le]],2)</f>
        <v>2</v>
      </c>
      <c r="D640">
        <f>INT(MOD(Tableau1[[#This Row],[Arrivé le]],1)*24)</f>
        <v>13</v>
      </c>
      <c r="E640">
        <f>SUMPRODUCT((Tableau1[Arrivé le]&lt;=Tableau1[[#This Row],[Arrivé le]])*(Tableau1[Sortie le]&gt;=Tableau1[[#This Row],[Arrivé le]]))</f>
        <v>9</v>
      </c>
    </row>
    <row r="641" spans="1:5" x14ac:dyDescent="0.35">
      <c r="A641" s="1">
        <v>41009.565972222219</v>
      </c>
      <c r="B641" s="1">
        <v>41009.664583333331</v>
      </c>
      <c r="C641">
        <f>WEEKDAY(Tableau1[[#This Row],[Arrivé le]],2)</f>
        <v>2</v>
      </c>
      <c r="D641">
        <f>INT(MOD(Tableau1[[#This Row],[Arrivé le]],1)*24)</f>
        <v>13</v>
      </c>
      <c r="E641">
        <f>SUMPRODUCT((Tableau1[Arrivé le]&lt;=Tableau1[[#This Row],[Arrivé le]])*(Tableau1[Sortie le]&gt;=Tableau1[[#This Row],[Arrivé le]]))</f>
        <v>10</v>
      </c>
    </row>
    <row r="642" spans="1:5" x14ac:dyDescent="0.35">
      <c r="A642" s="1">
        <v>41009.570138888892</v>
      </c>
      <c r="B642" s="1">
        <v>41009.636805555558</v>
      </c>
      <c r="C642">
        <f>WEEKDAY(Tableau1[[#This Row],[Arrivé le]],2)</f>
        <v>2</v>
      </c>
      <c r="D642">
        <f>INT(MOD(Tableau1[[#This Row],[Arrivé le]],1)*24)</f>
        <v>13</v>
      </c>
      <c r="E642">
        <f>SUMPRODUCT((Tableau1[Arrivé le]&lt;=Tableau1[[#This Row],[Arrivé le]])*(Tableau1[Sortie le]&gt;=Tableau1[[#This Row],[Arrivé le]]))</f>
        <v>10</v>
      </c>
    </row>
    <row r="643" spans="1:5" x14ac:dyDescent="0.35">
      <c r="A643" s="1">
        <v>41009.579861111109</v>
      </c>
      <c r="B643" s="1">
        <v>41009.643750000003</v>
      </c>
      <c r="C643">
        <f>WEEKDAY(Tableau1[[#This Row],[Arrivé le]],2)</f>
        <v>2</v>
      </c>
      <c r="D643">
        <f>INT(MOD(Tableau1[[#This Row],[Arrivé le]],1)*24)</f>
        <v>13</v>
      </c>
      <c r="E643">
        <f>SUMPRODUCT((Tableau1[Arrivé le]&lt;=Tableau1[[#This Row],[Arrivé le]])*(Tableau1[Sortie le]&gt;=Tableau1[[#This Row],[Arrivé le]]))</f>
        <v>11</v>
      </c>
    </row>
    <row r="644" spans="1:5" x14ac:dyDescent="0.35">
      <c r="A644" s="1">
        <v>41009.586111111108</v>
      </c>
      <c r="B644" s="1">
        <v>41009.727083333331</v>
      </c>
      <c r="C644">
        <f>WEEKDAY(Tableau1[[#This Row],[Arrivé le]],2)</f>
        <v>2</v>
      </c>
      <c r="D644">
        <f>INT(MOD(Tableau1[[#This Row],[Arrivé le]],1)*24)</f>
        <v>14</v>
      </c>
      <c r="E644">
        <f>SUMPRODUCT((Tableau1[Arrivé le]&lt;=Tableau1[[#This Row],[Arrivé le]])*(Tableau1[Sortie le]&gt;=Tableau1[[#This Row],[Arrivé le]]))</f>
        <v>12</v>
      </c>
    </row>
    <row r="645" spans="1:5" x14ac:dyDescent="0.35">
      <c r="A645" s="1">
        <v>41009.599999999999</v>
      </c>
      <c r="B645" s="1">
        <v>41009.802777777775</v>
      </c>
      <c r="C645">
        <f>WEEKDAY(Tableau1[[#This Row],[Arrivé le]],2)</f>
        <v>2</v>
      </c>
      <c r="D645">
        <f>INT(MOD(Tableau1[[#This Row],[Arrivé le]],1)*24)</f>
        <v>14</v>
      </c>
      <c r="E645">
        <f>SUMPRODUCT((Tableau1[Arrivé le]&lt;=Tableau1[[#This Row],[Arrivé le]])*(Tableau1[Sortie le]&gt;=Tableau1[[#This Row],[Arrivé le]]))</f>
        <v>12</v>
      </c>
    </row>
    <row r="646" spans="1:5" x14ac:dyDescent="0.35">
      <c r="A646" s="1">
        <v>41009.618750000001</v>
      </c>
      <c r="B646" s="1">
        <v>41009.744444444441</v>
      </c>
      <c r="C646">
        <f>WEEKDAY(Tableau1[[#This Row],[Arrivé le]],2)</f>
        <v>2</v>
      </c>
      <c r="D646">
        <f>INT(MOD(Tableau1[[#This Row],[Arrivé le]],1)*24)</f>
        <v>14</v>
      </c>
      <c r="E646">
        <f>SUMPRODUCT((Tableau1[Arrivé le]&lt;=Tableau1[[#This Row],[Arrivé le]])*(Tableau1[Sortie le]&gt;=Tableau1[[#This Row],[Arrivé le]]))</f>
        <v>13</v>
      </c>
    </row>
    <row r="647" spans="1:5" x14ac:dyDescent="0.35">
      <c r="A647" s="1">
        <v>41009.650694444441</v>
      </c>
      <c r="B647" s="1">
        <v>41009.729861111111</v>
      </c>
      <c r="C647">
        <f>WEEKDAY(Tableau1[[#This Row],[Arrivé le]],2)</f>
        <v>2</v>
      </c>
      <c r="D647">
        <f>INT(MOD(Tableau1[[#This Row],[Arrivé le]],1)*24)</f>
        <v>15</v>
      </c>
      <c r="E647">
        <f>SUMPRODUCT((Tableau1[Arrivé le]&lt;=Tableau1[[#This Row],[Arrivé le]])*(Tableau1[Sortie le]&gt;=Tableau1[[#This Row],[Arrivé le]]))</f>
        <v>9</v>
      </c>
    </row>
    <row r="648" spans="1:5" x14ac:dyDescent="0.35">
      <c r="A648" s="1">
        <v>41009.669444444444</v>
      </c>
      <c r="B648" s="1">
        <v>41009.670138888891</v>
      </c>
      <c r="C648">
        <f>WEEKDAY(Tableau1[[#This Row],[Arrivé le]],2)</f>
        <v>2</v>
      </c>
      <c r="D648">
        <f>INT(MOD(Tableau1[[#This Row],[Arrivé le]],1)*24)</f>
        <v>16</v>
      </c>
      <c r="E648">
        <f>SUMPRODUCT((Tableau1[Arrivé le]&lt;=Tableau1[[#This Row],[Arrivé le]])*(Tableau1[Sortie le]&gt;=Tableau1[[#This Row],[Arrivé le]]))</f>
        <v>7</v>
      </c>
    </row>
    <row r="649" spans="1:5" x14ac:dyDescent="0.35">
      <c r="A649" s="1">
        <v>41009.72152777778</v>
      </c>
      <c r="B649" s="1">
        <v>41009.811111111114</v>
      </c>
      <c r="C649">
        <f>WEEKDAY(Tableau1[[#This Row],[Arrivé le]],2)</f>
        <v>2</v>
      </c>
      <c r="D649">
        <f>INT(MOD(Tableau1[[#This Row],[Arrivé le]],1)*24)</f>
        <v>17</v>
      </c>
      <c r="E649">
        <f>SUMPRODUCT((Tableau1[Arrivé le]&lt;=Tableau1[[#This Row],[Arrivé le]])*(Tableau1[Sortie le]&gt;=Tableau1[[#This Row],[Arrivé le]]))</f>
        <v>5</v>
      </c>
    </row>
    <row r="650" spans="1:5" x14ac:dyDescent="0.35">
      <c r="A650" s="1">
        <v>41009.740277777775</v>
      </c>
      <c r="B650" s="1">
        <v>41009.832638888889</v>
      </c>
      <c r="C650">
        <f>WEEKDAY(Tableau1[[#This Row],[Arrivé le]],2)</f>
        <v>2</v>
      </c>
      <c r="D650">
        <f>INT(MOD(Tableau1[[#This Row],[Arrivé le]],1)*24)</f>
        <v>17</v>
      </c>
      <c r="E650">
        <f>SUMPRODUCT((Tableau1[Arrivé le]&lt;=Tableau1[[#This Row],[Arrivé le]])*(Tableau1[Sortie le]&gt;=Tableau1[[#This Row],[Arrivé le]]))</f>
        <v>4</v>
      </c>
    </row>
    <row r="651" spans="1:5" x14ac:dyDescent="0.35">
      <c r="A651" s="1">
        <v>41009.765972222223</v>
      </c>
      <c r="B651" s="1">
        <v>41009.883333333331</v>
      </c>
      <c r="C651">
        <f>WEEKDAY(Tableau1[[#This Row],[Arrivé le]],2)</f>
        <v>2</v>
      </c>
      <c r="D651">
        <f>INT(MOD(Tableau1[[#This Row],[Arrivé le]],1)*24)</f>
        <v>18</v>
      </c>
      <c r="E651">
        <f>SUMPRODUCT((Tableau1[Arrivé le]&lt;=Tableau1[[#This Row],[Arrivé le]])*(Tableau1[Sortie le]&gt;=Tableau1[[#This Row],[Arrivé le]]))</f>
        <v>4</v>
      </c>
    </row>
    <row r="652" spans="1:5" x14ac:dyDescent="0.35">
      <c r="A652" s="1">
        <v>41009.785416666666</v>
      </c>
      <c r="B652" s="1">
        <v>41009.859027777777</v>
      </c>
      <c r="C652">
        <f>WEEKDAY(Tableau1[[#This Row],[Arrivé le]],2)</f>
        <v>2</v>
      </c>
      <c r="D652">
        <f>INT(MOD(Tableau1[[#This Row],[Arrivé le]],1)*24)</f>
        <v>18</v>
      </c>
      <c r="E652">
        <f>SUMPRODUCT((Tableau1[Arrivé le]&lt;=Tableau1[[#This Row],[Arrivé le]])*(Tableau1[Sortie le]&gt;=Tableau1[[#This Row],[Arrivé le]]))</f>
        <v>5</v>
      </c>
    </row>
    <row r="653" spans="1:5" x14ac:dyDescent="0.35">
      <c r="A653" s="1">
        <v>41009.802083333336</v>
      </c>
      <c r="B653" s="1">
        <v>41009.856944444444</v>
      </c>
      <c r="C653">
        <f>WEEKDAY(Tableau1[[#This Row],[Arrivé le]],2)</f>
        <v>2</v>
      </c>
      <c r="D653">
        <f>INT(MOD(Tableau1[[#This Row],[Arrivé le]],1)*24)</f>
        <v>19</v>
      </c>
      <c r="E653">
        <f>SUMPRODUCT((Tableau1[Arrivé le]&lt;=Tableau1[[#This Row],[Arrivé le]])*(Tableau1[Sortie le]&gt;=Tableau1[[#This Row],[Arrivé le]]))</f>
        <v>6</v>
      </c>
    </row>
    <row r="654" spans="1:5" x14ac:dyDescent="0.35">
      <c r="A654" s="1">
        <v>41009.820138888892</v>
      </c>
      <c r="B654" s="1">
        <v>41009.914583333331</v>
      </c>
      <c r="C654">
        <f>WEEKDAY(Tableau1[[#This Row],[Arrivé le]],2)</f>
        <v>2</v>
      </c>
      <c r="D654">
        <f>INT(MOD(Tableau1[[#This Row],[Arrivé le]],1)*24)</f>
        <v>19</v>
      </c>
      <c r="E654">
        <f>SUMPRODUCT((Tableau1[Arrivé le]&lt;=Tableau1[[#This Row],[Arrivé le]])*(Tableau1[Sortie le]&gt;=Tableau1[[#This Row],[Arrivé le]]))</f>
        <v>5</v>
      </c>
    </row>
    <row r="655" spans="1:5" x14ac:dyDescent="0.35">
      <c r="A655" s="1">
        <v>41009.828472222223</v>
      </c>
      <c r="B655" s="1">
        <v>41009.953472222223</v>
      </c>
      <c r="C655">
        <f>WEEKDAY(Tableau1[[#This Row],[Arrivé le]],2)</f>
        <v>2</v>
      </c>
      <c r="D655">
        <f>INT(MOD(Tableau1[[#This Row],[Arrivé le]],1)*24)</f>
        <v>19</v>
      </c>
      <c r="E655">
        <f>SUMPRODUCT((Tableau1[Arrivé le]&lt;=Tableau1[[#This Row],[Arrivé le]])*(Tableau1[Sortie le]&gt;=Tableau1[[#This Row],[Arrivé le]]))</f>
        <v>6</v>
      </c>
    </row>
    <row r="656" spans="1:5" x14ac:dyDescent="0.35">
      <c r="A656" s="1">
        <v>41009.832638888889</v>
      </c>
      <c r="B656" s="1">
        <v>41009.979861111111</v>
      </c>
      <c r="C656">
        <f>WEEKDAY(Tableau1[[#This Row],[Arrivé le]],2)</f>
        <v>2</v>
      </c>
      <c r="D656">
        <f>INT(MOD(Tableau1[[#This Row],[Arrivé le]],1)*24)</f>
        <v>19</v>
      </c>
      <c r="E656">
        <f>SUMPRODUCT((Tableau1[Arrivé le]&lt;=Tableau1[[#This Row],[Arrivé le]])*(Tableau1[Sortie le]&gt;=Tableau1[[#This Row],[Arrivé le]]))</f>
        <v>7</v>
      </c>
    </row>
    <row r="657" spans="1:5" x14ac:dyDescent="0.35">
      <c r="A657" s="1">
        <v>41009.838194444441</v>
      </c>
      <c r="B657" s="1">
        <v>41009.909722222219</v>
      </c>
      <c r="C657">
        <f>WEEKDAY(Tableau1[[#This Row],[Arrivé le]],2)</f>
        <v>2</v>
      </c>
      <c r="D657">
        <f>INT(MOD(Tableau1[[#This Row],[Arrivé le]],1)*24)</f>
        <v>20</v>
      </c>
      <c r="E657">
        <f>SUMPRODUCT((Tableau1[Arrivé le]&lt;=Tableau1[[#This Row],[Arrivé le]])*(Tableau1[Sortie le]&gt;=Tableau1[[#This Row],[Arrivé le]]))</f>
        <v>7</v>
      </c>
    </row>
    <row r="658" spans="1:5" x14ac:dyDescent="0.35">
      <c r="A658" s="1">
        <v>41009.867361111108</v>
      </c>
      <c r="B658" s="1">
        <v>41009.901388888888</v>
      </c>
      <c r="C658">
        <f>WEEKDAY(Tableau1[[#This Row],[Arrivé le]],2)</f>
        <v>2</v>
      </c>
      <c r="D658">
        <f>INT(MOD(Tableau1[[#This Row],[Arrivé le]],1)*24)</f>
        <v>20</v>
      </c>
      <c r="E658">
        <f>SUMPRODUCT((Tableau1[Arrivé le]&lt;=Tableau1[[#This Row],[Arrivé le]])*(Tableau1[Sortie le]&gt;=Tableau1[[#This Row],[Arrivé le]]))</f>
        <v>6</v>
      </c>
    </row>
    <row r="659" spans="1:5" x14ac:dyDescent="0.35">
      <c r="A659" s="1">
        <v>41009.877083333333</v>
      </c>
      <c r="B659" s="1">
        <v>41009.923611111109</v>
      </c>
      <c r="C659">
        <f>WEEKDAY(Tableau1[[#This Row],[Arrivé le]],2)</f>
        <v>2</v>
      </c>
      <c r="D659">
        <f>INT(MOD(Tableau1[[#This Row],[Arrivé le]],1)*24)</f>
        <v>21</v>
      </c>
      <c r="E659">
        <f>SUMPRODUCT((Tableau1[Arrivé le]&lt;=Tableau1[[#This Row],[Arrivé le]])*(Tableau1[Sortie le]&gt;=Tableau1[[#This Row],[Arrivé le]]))</f>
        <v>7</v>
      </c>
    </row>
    <row r="660" spans="1:5" x14ac:dyDescent="0.35">
      <c r="A660" s="1">
        <v>41009.897222222222</v>
      </c>
      <c r="B660" s="1">
        <v>41009.942361111112</v>
      </c>
      <c r="C660">
        <f>WEEKDAY(Tableau1[[#This Row],[Arrivé le]],2)</f>
        <v>2</v>
      </c>
      <c r="D660">
        <f>INT(MOD(Tableau1[[#This Row],[Arrivé le]],1)*24)</f>
        <v>21</v>
      </c>
      <c r="E660">
        <f>SUMPRODUCT((Tableau1[Arrivé le]&lt;=Tableau1[[#This Row],[Arrivé le]])*(Tableau1[Sortie le]&gt;=Tableau1[[#This Row],[Arrivé le]]))</f>
        <v>7</v>
      </c>
    </row>
    <row r="661" spans="1:5" x14ac:dyDescent="0.35">
      <c r="A661" s="1">
        <v>41009.9</v>
      </c>
      <c r="B661" s="1">
        <v>41009.949999999997</v>
      </c>
      <c r="C661">
        <f>WEEKDAY(Tableau1[[#This Row],[Arrivé le]],2)</f>
        <v>2</v>
      </c>
      <c r="D661">
        <f>INT(MOD(Tableau1[[#This Row],[Arrivé le]],1)*24)</f>
        <v>21</v>
      </c>
      <c r="E661">
        <f>SUMPRODUCT((Tableau1[Arrivé le]&lt;=Tableau1[[#This Row],[Arrivé le]])*(Tableau1[Sortie le]&gt;=Tableau1[[#This Row],[Arrivé le]]))</f>
        <v>8</v>
      </c>
    </row>
    <row r="662" spans="1:5" x14ac:dyDescent="0.35">
      <c r="A662" s="1">
        <v>41009.904861111114</v>
      </c>
      <c r="B662" s="1">
        <v>41010.652777777781</v>
      </c>
      <c r="C662">
        <f>WEEKDAY(Tableau1[[#This Row],[Arrivé le]],2)</f>
        <v>2</v>
      </c>
      <c r="D662">
        <f>INT(MOD(Tableau1[[#This Row],[Arrivé le]],1)*24)</f>
        <v>21</v>
      </c>
      <c r="E662">
        <f>SUMPRODUCT((Tableau1[Arrivé le]&lt;=Tableau1[[#This Row],[Arrivé le]])*(Tableau1[Sortie le]&gt;=Tableau1[[#This Row],[Arrivé le]]))</f>
        <v>9</v>
      </c>
    </row>
    <row r="663" spans="1:5" x14ac:dyDescent="0.35">
      <c r="A663" s="1">
        <v>41009.904861111114</v>
      </c>
      <c r="B663" s="1">
        <v>41010.431944444441</v>
      </c>
      <c r="C663">
        <f>WEEKDAY(Tableau1[[#This Row],[Arrivé le]],2)</f>
        <v>2</v>
      </c>
      <c r="D663">
        <f>INT(MOD(Tableau1[[#This Row],[Arrivé le]],1)*24)</f>
        <v>21</v>
      </c>
      <c r="E663">
        <f>SUMPRODUCT((Tableau1[Arrivé le]&lt;=Tableau1[[#This Row],[Arrivé le]])*(Tableau1[Sortie le]&gt;=Tableau1[[#This Row],[Arrivé le]]))</f>
        <v>9</v>
      </c>
    </row>
    <row r="664" spans="1:5" x14ac:dyDescent="0.35">
      <c r="A664" s="1">
        <v>41009.909722222219</v>
      </c>
      <c r="B664" s="1">
        <v>41009.911111111112</v>
      </c>
      <c r="C664">
        <f>WEEKDAY(Tableau1[[#This Row],[Arrivé le]],2)</f>
        <v>2</v>
      </c>
      <c r="D664">
        <f>INT(MOD(Tableau1[[#This Row],[Arrivé le]],1)*24)</f>
        <v>21</v>
      </c>
      <c r="E664">
        <f>SUMPRODUCT((Tableau1[Arrivé le]&lt;=Tableau1[[#This Row],[Arrivé le]])*(Tableau1[Sortie le]&gt;=Tableau1[[#This Row],[Arrivé le]]))</f>
        <v>10</v>
      </c>
    </row>
    <row r="665" spans="1:5" x14ac:dyDescent="0.35">
      <c r="A665" s="1">
        <v>41009.925000000003</v>
      </c>
      <c r="B665" s="1">
        <v>41010.007638888892</v>
      </c>
      <c r="C665">
        <f>WEEKDAY(Tableau1[[#This Row],[Arrivé le]],2)</f>
        <v>2</v>
      </c>
      <c r="D665">
        <f>INT(MOD(Tableau1[[#This Row],[Arrivé le]],1)*24)</f>
        <v>22</v>
      </c>
      <c r="E665">
        <f>SUMPRODUCT((Tableau1[Arrivé le]&lt;=Tableau1[[#This Row],[Arrivé le]])*(Tableau1[Sortie le]&gt;=Tableau1[[#This Row],[Arrivé le]]))</f>
        <v>7</v>
      </c>
    </row>
    <row r="666" spans="1:5" x14ac:dyDescent="0.35">
      <c r="A666" s="1">
        <v>41009.955555555556</v>
      </c>
      <c r="B666" s="1">
        <v>41010.027777777781</v>
      </c>
      <c r="C666">
        <f>WEEKDAY(Tableau1[[#This Row],[Arrivé le]],2)</f>
        <v>2</v>
      </c>
      <c r="D666">
        <f>INT(MOD(Tableau1[[#This Row],[Arrivé le]],1)*24)</f>
        <v>22</v>
      </c>
      <c r="E666">
        <f>SUMPRODUCT((Tableau1[Arrivé le]&lt;=Tableau1[[#This Row],[Arrivé le]])*(Tableau1[Sortie le]&gt;=Tableau1[[#This Row],[Arrivé le]]))</f>
        <v>5</v>
      </c>
    </row>
    <row r="667" spans="1:5" x14ac:dyDescent="0.35">
      <c r="A667" s="1">
        <v>41009.963888888888</v>
      </c>
      <c r="B667" s="1">
        <v>41010.003472222219</v>
      </c>
      <c r="C667">
        <f>WEEKDAY(Tableau1[[#This Row],[Arrivé le]],2)</f>
        <v>2</v>
      </c>
      <c r="D667">
        <f>INT(MOD(Tableau1[[#This Row],[Arrivé le]],1)*24)</f>
        <v>23</v>
      </c>
      <c r="E667">
        <f>SUMPRODUCT((Tableau1[Arrivé le]&lt;=Tableau1[[#This Row],[Arrivé le]])*(Tableau1[Sortie le]&gt;=Tableau1[[#This Row],[Arrivé le]]))</f>
        <v>6</v>
      </c>
    </row>
    <row r="668" spans="1:5" x14ac:dyDescent="0.35">
      <c r="A668" s="1">
        <v>41009.97152777778</v>
      </c>
      <c r="B668" s="1">
        <v>41010.004166666666</v>
      </c>
      <c r="C668">
        <f>WEEKDAY(Tableau1[[#This Row],[Arrivé le]],2)</f>
        <v>2</v>
      </c>
      <c r="D668">
        <f>INT(MOD(Tableau1[[#This Row],[Arrivé le]],1)*24)</f>
        <v>23</v>
      </c>
      <c r="E668">
        <f>SUMPRODUCT((Tableau1[Arrivé le]&lt;=Tableau1[[#This Row],[Arrivé le]])*(Tableau1[Sortie le]&gt;=Tableau1[[#This Row],[Arrivé le]]))</f>
        <v>7</v>
      </c>
    </row>
    <row r="669" spans="1:5" x14ac:dyDescent="0.35">
      <c r="A669" s="1">
        <v>41010.206944444442</v>
      </c>
      <c r="B669" s="1">
        <v>41010.330555555556</v>
      </c>
      <c r="C669">
        <f>WEEKDAY(Tableau1[[#This Row],[Arrivé le]],2)</f>
        <v>3</v>
      </c>
      <c r="D669">
        <f>INT(MOD(Tableau1[[#This Row],[Arrivé le]],1)*24)</f>
        <v>4</v>
      </c>
      <c r="E669">
        <f>SUMPRODUCT((Tableau1[Arrivé le]&lt;=Tableau1[[#This Row],[Arrivé le]])*(Tableau1[Sortie le]&gt;=Tableau1[[#This Row],[Arrivé le]]))</f>
        <v>3</v>
      </c>
    </row>
    <row r="670" spans="1:5" x14ac:dyDescent="0.35">
      <c r="A670" s="1">
        <v>41010.291666666664</v>
      </c>
      <c r="B670" s="1">
        <v>41010.40902777778</v>
      </c>
      <c r="C670">
        <f>WEEKDAY(Tableau1[[#This Row],[Arrivé le]],2)</f>
        <v>3</v>
      </c>
      <c r="D670">
        <f>INT(MOD(Tableau1[[#This Row],[Arrivé le]],1)*24)</f>
        <v>6</v>
      </c>
      <c r="E670">
        <f>SUMPRODUCT((Tableau1[Arrivé le]&lt;=Tableau1[[#This Row],[Arrivé le]])*(Tableau1[Sortie le]&gt;=Tableau1[[#This Row],[Arrivé le]]))</f>
        <v>4</v>
      </c>
    </row>
    <row r="671" spans="1:5" x14ac:dyDescent="0.35">
      <c r="A671" s="1">
        <v>41010.307638888888</v>
      </c>
      <c r="B671" s="1">
        <v>41010.381249999999</v>
      </c>
      <c r="C671">
        <f>WEEKDAY(Tableau1[[#This Row],[Arrivé le]],2)</f>
        <v>3</v>
      </c>
      <c r="D671">
        <f>INT(MOD(Tableau1[[#This Row],[Arrivé le]],1)*24)</f>
        <v>7</v>
      </c>
      <c r="E671">
        <f>SUMPRODUCT((Tableau1[Arrivé le]&lt;=Tableau1[[#This Row],[Arrivé le]])*(Tableau1[Sortie le]&gt;=Tableau1[[#This Row],[Arrivé le]]))</f>
        <v>5</v>
      </c>
    </row>
    <row r="672" spans="1:5" x14ac:dyDescent="0.35">
      <c r="A672" s="1">
        <v>41010.388888888891</v>
      </c>
      <c r="B672" s="1">
        <v>41010.451388888891</v>
      </c>
      <c r="C672">
        <f>WEEKDAY(Tableau1[[#This Row],[Arrivé le]],2)</f>
        <v>3</v>
      </c>
      <c r="D672">
        <f>INT(MOD(Tableau1[[#This Row],[Arrivé le]],1)*24)</f>
        <v>9</v>
      </c>
      <c r="E672">
        <f>SUMPRODUCT((Tableau1[Arrivé le]&lt;=Tableau1[[#This Row],[Arrivé le]])*(Tableau1[Sortie le]&gt;=Tableau1[[#This Row],[Arrivé le]]))</f>
        <v>4</v>
      </c>
    </row>
    <row r="673" spans="1:5" x14ac:dyDescent="0.35">
      <c r="A673" s="1">
        <v>41010.392361111109</v>
      </c>
      <c r="B673" s="1">
        <v>41010.427083333336</v>
      </c>
      <c r="C673">
        <f>WEEKDAY(Tableau1[[#This Row],[Arrivé le]],2)</f>
        <v>3</v>
      </c>
      <c r="D673">
        <f>INT(MOD(Tableau1[[#This Row],[Arrivé le]],1)*24)</f>
        <v>9</v>
      </c>
      <c r="E673">
        <f>SUMPRODUCT((Tableau1[Arrivé le]&lt;=Tableau1[[#This Row],[Arrivé le]])*(Tableau1[Sortie le]&gt;=Tableau1[[#This Row],[Arrivé le]]))</f>
        <v>5</v>
      </c>
    </row>
    <row r="674" spans="1:5" x14ac:dyDescent="0.35">
      <c r="A674" s="1">
        <v>41010.456250000003</v>
      </c>
      <c r="B674" s="1">
        <v>41010.507638888892</v>
      </c>
      <c r="C674">
        <f>WEEKDAY(Tableau1[[#This Row],[Arrivé le]],2)</f>
        <v>3</v>
      </c>
      <c r="D674">
        <f>INT(MOD(Tableau1[[#This Row],[Arrivé le]],1)*24)</f>
        <v>10</v>
      </c>
      <c r="E674">
        <f>SUMPRODUCT((Tableau1[Arrivé le]&lt;=Tableau1[[#This Row],[Arrivé le]])*(Tableau1[Sortie le]&gt;=Tableau1[[#This Row],[Arrivé le]]))</f>
        <v>2</v>
      </c>
    </row>
    <row r="675" spans="1:5" x14ac:dyDescent="0.35">
      <c r="A675" s="1">
        <v>41010.481249999997</v>
      </c>
      <c r="B675" s="1">
        <v>41010.520138888889</v>
      </c>
      <c r="C675">
        <f>WEEKDAY(Tableau1[[#This Row],[Arrivé le]],2)</f>
        <v>3</v>
      </c>
      <c r="D675">
        <f>INT(MOD(Tableau1[[#This Row],[Arrivé le]],1)*24)</f>
        <v>11</v>
      </c>
      <c r="E675">
        <f>SUMPRODUCT((Tableau1[Arrivé le]&lt;=Tableau1[[#This Row],[Arrivé le]])*(Tableau1[Sortie le]&gt;=Tableau1[[#This Row],[Arrivé le]]))</f>
        <v>3</v>
      </c>
    </row>
    <row r="676" spans="1:5" x14ac:dyDescent="0.35">
      <c r="A676" s="1">
        <v>41010.507638888892</v>
      </c>
      <c r="B676" s="1">
        <v>41010.633333333331</v>
      </c>
      <c r="C676">
        <f>WEEKDAY(Tableau1[[#This Row],[Arrivé le]],2)</f>
        <v>3</v>
      </c>
      <c r="D676">
        <f>INT(MOD(Tableau1[[#This Row],[Arrivé le]],1)*24)</f>
        <v>12</v>
      </c>
      <c r="E676">
        <f>SUMPRODUCT((Tableau1[Arrivé le]&lt;=Tableau1[[#This Row],[Arrivé le]])*(Tableau1[Sortie le]&gt;=Tableau1[[#This Row],[Arrivé le]]))</f>
        <v>4</v>
      </c>
    </row>
    <row r="677" spans="1:5" x14ac:dyDescent="0.35">
      <c r="A677" s="1">
        <v>41010.51666666667</v>
      </c>
      <c r="B677" s="1">
        <v>41010.700694444444</v>
      </c>
      <c r="C677">
        <f>WEEKDAY(Tableau1[[#This Row],[Arrivé le]],2)</f>
        <v>3</v>
      </c>
      <c r="D677">
        <f>INT(MOD(Tableau1[[#This Row],[Arrivé le]],1)*24)</f>
        <v>12</v>
      </c>
      <c r="E677">
        <f>SUMPRODUCT((Tableau1[Arrivé le]&lt;=Tableau1[[#This Row],[Arrivé le]])*(Tableau1[Sortie le]&gt;=Tableau1[[#This Row],[Arrivé le]]))</f>
        <v>5</v>
      </c>
    </row>
    <row r="678" spans="1:5" x14ac:dyDescent="0.35">
      <c r="A678" s="1">
        <v>41010.51666666667</v>
      </c>
      <c r="B678" s="1">
        <v>41010.699999999997</v>
      </c>
      <c r="C678">
        <f>WEEKDAY(Tableau1[[#This Row],[Arrivé le]],2)</f>
        <v>3</v>
      </c>
      <c r="D678">
        <f>INT(MOD(Tableau1[[#This Row],[Arrivé le]],1)*24)</f>
        <v>12</v>
      </c>
      <c r="E678">
        <f>SUMPRODUCT((Tableau1[Arrivé le]&lt;=Tableau1[[#This Row],[Arrivé le]])*(Tableau1[Sortie le]&gt;=Tableau1[[#This Row],[Arrivé le]]))</f>
        <v>5</v>
      </c>
    </row>
    <row r="679" spans="1:5" x14ac:dyDescent="0.35">
      <c r="A679" s="1">
        <v>41010.522916666669</v>
      </c>
      <c r="B679" s="1">
        <v>41010.677777777775</v>
      </c>
      <c r="C679">
        <f>WEEKDAY(Tableau1[[#This Row],[Arrivé le]],2)</f>
        <v>3</v>
      </c>
      <c r="D679">
        <f>INT(MOD(Tableau1[[#This Row],[Arrivé le]],1)*24)</f>
        <v>12</v>
      </c>
      <c r="E679">
        <f>SUMPRODUCT((Tableau1[Arrivé le]&lt;=Tableau1[[#This Row],[Arrivé le]])*(Tableau1[Sortie le]&gt;=Tableau1[[#This Row],[Arrivé le]]))</f>
        <v>5</v>
      </c>
    </row>
    <row r="680" spans="1:5" x14ac:dyDescent="0.35">
      <c r="A680" s="1">
        <v>41010.539583333331</v>
      </c>
      <c r="B680" s="1">
        <v>41010.69027777778</v>
      </c>
      <c r="C680">
        <f>WEEKDAY(Tableau1[[#This Row],[Arrivé le]],2)</f>
        <v>3</v>
      </c>
      <c r="D680">
        <f>INT(MOD(Tableau1[[#This Row],[Arrivé le]],1)*24)</f>
        <v>12</v>
      </c>
      <c r="E680">
        <f>SUMPRODUCT((Tableau1[Arrivé le]&lt;=Tableau1[[#This Row],[Arrivé le]])*(Tableau1[Sortie le]&gt;=Tableau1[[#This Row],[Arrivé le]]))</f>
        <v>7</v>
      </c>
    </row>
    <row r="681" spans="1:5" x14ac:dyDescent="0.35">
      <c r="A681" s="1">
        <v>41010.539583333331</v>
      </c>
      <c r="B681" s="1">
        <v>41010.69027777778</v>
      </c>
      <c r="C681">
        <f>WEEKDAY(Tableau1[[#This Row],[Arrivé le]],2)</f>
        <v>3</v>
      </c>
      <c r="D681">
        <f>INT(MOD(Tableau1[[#This Row],[Arrivé le]],1)*24)</f>
        <v>12</v>
      </c>
      <c r="E681">
        <f>SUMPRODUCT((Tableau1[Arrivé le]&lt;=Tableau1[[#This Row],[Arrivé le]])*(Tableau1[Sortie le]&gt;=Tableau1[[#This Row],[Arrivé le]]))</f>
        <v>7</v>
      </c>
    </row>
    <row r="682" spans="1:5" x14ac:dyDescent="0.35">
      <c r="A682" s="1">
        <v>41010.550000000003</v>
      </c>
      <c r="B682" s="1">
        <v>41010.595138888886</v>
      </c>
      <c r="C682">
        <f>WEEKDAY(Tableau1[[#This Row],[Arrivé le]],2)</f>
        <v>3</v>
      </c>
      <c r="D682">
        <f>INT(MOD(Tableau1[[#This Row],[Arrivé le]],1)*24)</f>
        <v>13</v>
      </c>
      <c r="E682">
        <f>SUMPRODUCT((Tableau1[Arrivé le]&lt;=Tableau1[[#This Row],[Arrivé le]])*(Tableau1[Sortie le]&gt;=Tableau1[[#This Row],[Arrivé le]]))</f>
        <v>8</v>
      </c>
    </row>
    <row r="683" spans="1:5" x14ac:dyDescent="0.35">
      <c r="A683" s="1">
        <v>41010.556250000001</v>
      </c>
      <c r="B683" s="1">
        <v>41010.62222222222</v>
      </c>
      <c r="C683">
        <f>WEEKDAY(Tableau1[[#This Row],[Arrivé le]],2)</f>
        <v>3</v>
      </c>
      <c r="D683">
        <f>INT(MOD(Tableau1[[#This Row],[Arrivé le]],1)*24)</f>
        <v>13</v>
      </c>
      <c r="E683">
        <f>SUMPRODUCT((Tableau1[Arrivé le]&lt;=Tableau1[[#This Row],[Arrivé le]])*(Tableau1[Sortie le]&gt;=Tableau1[[#This Row],[Arrivé le]]))</f>
        <v>9</v>
      </c>
    </row>
    <row r="684" spans="1:5" x14ac:dyDescent="0.35">
      <c r="A684" s="1">
        <v>41010.568749999999</v>
      </c>
      <c r="B684" s="1">
        <v>41010.626388888886</v>
      </c>
      <c r="C684">
        <f>WEEKDAY(Tableau1[[#This Row],[Arrivé le]],2)</f>
        <v>3</v>
      </c>
      <c r="D684">
        <f>INT(MOD(Tableau1[[#This Row],[Arrivé le]],1)*24)</f>
        <v>13</v>
      </c>
      <c r="E684">
        <f>SUMPRODUCT((Tableau1[Arrivé le]&lt;=Tableau1[[#This Row],[Arrivé le]])*(Tableau1[Sortie le]&gt;=Tableau1[[#This Row],[Arrivé le]]))</f>
        <v>10</v>
      </c>
    </row>
    <row r="685" spans="1:5" x14ac:dyDescent="0.35">
      <c r="A685" s="1">
        <v>41010.614583333336</v>
      </c>
      <c r="B685" s="1">
        <v>41010.736111111109</v>
      </c>
      <c r="C685">
        <f>WEEKDAY(Tableau1[[#This Row],[Arrivé le]],2)</f>
        <v>3</v>
      </c>
      <c r="D685">
        <f>INT(MOD(Tableau1[[#This Row],[Arrivé le]],1)*24)</f>
        <v>14</v>
      </c>
      <c r="E685">
        <f>SUMPRODUCT((Tableau1[Arrivé le]&lt;=Tableau1[[#This Row],[Arrivé le]])*(Tableau1[Sortie le]&gt;=Tableau1[[#This Row],[Arrivé le]]))</f>
        <v>10</v>
      </c>
    </row>
    <row r="686" spans="1:5" x14ac:dyDescent="0.35">
      <c r="A686" s="1">
        <v>41010.62222222222</v>
      </c>
      <c r="B686" s="1">
        <v>41010.660416666666</v>
      </c>
      <c r="C686">
        <f>WEEKDAY(Tableau1[[#This Row],[Arrivé le]],2)</f>
        <v>3</v>
      </c>
      <c r="D686">
        <f>INT(MOD(Tableau1[[#This Row],[Arrivé le]],1)*24)</f>
        <v>14</v>
      </c>
      <c r="E686">
        <f>SUMPRODUCT((Tableau1[Arrivé le]&lt;=Tableau1[[#This Row],[Arrivé le]])*(Tableau1[Sortie le]&gt;=Tableau1[[#This Row],[Arrivé le]]))</f>
        <v>11</v>
      </c>
    </row>
    <row r="687" spans="1:5" x14ac:dyDescent="0.35">
      <c r="A687" s="1">
        <v>41010.627083333333</v>
      </c>
      <c r="B687" s="1">
        <v>41010.704861111109</v>
      </c>
      <c r="C687">
        <f>WEEKDAY(Tableau1[[#This Row],[Arrivé le]],2)</f>
        <v>3</v>
      </c>
      <c r="D687">
        <f>INT(MOD(Tableau1[[#This Row],[Arrivé le]],1)*24)</f>
        <v>15</v>
      </c>
      <c r="E687">
        <f>SUMPRODUCT((Tableau1[Arrivé le]&lt;=Tableau1[[#This Row],[Arrivé le]])*(Tableau1[Sortie le]&gt;=Tableau1[[#This Row],[Arrivé le]]))</f>
        <v>10</v>
      </c>
    </row>
    <row r="688" spans="1:5" x14ac:dyDescent="0.35">
      <c r="A688" s="1">
        <v>41010.679861111108</v>
      </c>
      <c r="B688" s="1">
        <v>41010.802083333336</v>
      </c>
      <c r="C688">
        <f>WEEKDAY(Tableau1[[#This Row],[Arrivé le]],2)</f>
        <v>3</v>
      </c>
      <c r="D688">
        <f>INT(MOD(Tableau1[[#This Row],[Arrivé le]],1)*24)</f>
        <v>16</v>
      </c>
      <c r="E688">
        <f>SUMPRODUCT((Tableau1[Arrivé le]&lt;=Tableau1[[#This Row],[Arrivé le]])*(Tableau1[Sortie le]&gt;=Tableau1[[#This Row],[Arrivé le]]))</f>
        <v>7</v>
      </c>
    </row>
    <row r="689" spans="1:5" x14ac:dyDescent="0.35">
      <c r="A689" s="1">
        <v>41010.686111111114</v>
      </c>
      <c r="B689" s="1">
        <v>41010.729861111111</v>
      </c>
      <c r="C689">
        <f>WEEKDAY(Tableau1[[#This Row],[Arrivé le]],2)</f>
        <v>3</v>
      </c>
      <c r="D689">
        <f>INT(MOD(Tableau1[[#This Row],[Arrivé le]],1)*24)</f>
        <v>16</v>
      </c>
      <c r="E689">
        <f>SUMPRODUCT((Tableau1[Arrivé le]&lt;=Tableau1[[#This Row],[Arrivé le]])*(Tableau1[Sortie le]&gt;=Tableau1[[#This Row],[Arrivé le]]))</f>
        <v>8</v>
      </c>
    </row>
    <row r="690" spans="1:5" x14ac:dyDescent="0.35">
      <c r="A690" s="1">
        <v>41010.700694444444</v>
      </c>
      <c r="B690" s="1">
        <v>41010.785416666666</v>
      </c>
      <c r="C690">
        <f>WEEKDAY(Tableau1[[#This Row],[Arrivé le]],2)</f>
        <v>3</v>
      </c>
      <c r="D690">
        <f>INT(MOD(Tableau1[[#This Row],[Arrivé le]],1)*24)</f>
        <v>16</v>
      </c>
      <c r="E690">
        <f>SUMPRODUCT((Tableau1[Arrivé le]&lt;=Tableau1[[#This Row],[Arrivé le]])*(Tableau1[Sortie le]&gt;=Tableau1[[#This Row],[Arrivé le]]))</f>
        <v>6</v>
      </c>
    </row>
    <row r="691" spans="1:5" x14ac:dyDescent="0.35">
      <c r="A691" s="1">
        <v>41010.720138888886</v>
      </c>
      <c r="B691" s="1">
        <v>41010.804166666669</v>
      </c>
      <c r="C691">
        <f>WEEKDAY(Tableau1[[#This Row],[Arrivé le]],2)</f>
        <v>3</v>
      </c>
      <c r="D691">
        <f>INT(MOD(Tableau1[[#This Row],[Arrivé le]],1)*24)</f>
        <v>17</v>
      </c>
      <c r="E691">
        <f>SUMPRODUCT((Tableau1[Arrivé le]&lt;=Tableau1[[#This Row],[Arrivé le]])*(Tableau1[Sortie le]&gt;=Tableau1[[#This Row],[Arrivé le]]))</f>
        <v>5</v>
      </c>
    </row>
    <row r="692" spans="1:5" x14ac:dyDescent="0.35">
      <c r="A692" s="1">
        <v>41010.728472222225</v>
      </c>
      <c r="B692" s="1">
        <v>41010.739583333336</v>
      </c>
      <c r="C692">
        <f>WEEKDAY(Tableau1[[#This Row],[Arrivé le]],2)</f>
        <v>3</v>
      </c>
      <c r="D692">
        <f>INT(MOD(Tableau1[[#This Row],[Arrivé le]],1)*24)</f>
        <v>17</v>
      </c>
      <c r="E692">
        <f>SUMPRODUCT((Tableau1[Arrivé le]&lt;=Tableau1[[#This Row],[Arrivé le]])*(Tableau1[Sortie le]&gt;=Tableau1[[#This Row],[Arrivé le]]))</f>
        <v>6</v>
      </c>
    </row>
    <row r="693" spans="1:5" x14ac:dyDescent="0.35">
      <c r="A693" s="1">
        <v>41010.73333333333</v>
      </c>
      <c r="B693" s="1">
        <v>41010.813194444447</v>
      </c>
      <c r="C693">
        <f>WEEKDAY(Tableau1[[#This Row],[Arrivé le]],2)</f>
        <v>3</v>
      </c>
      <c r="D693">
        <f>INT(MOD(Tableau1[[#This Row],[Arrivé le]],1)*24)</f>
        <v>17</v>
      </c>
      <c r="E693">
        <f>SUMPRODUCT((Tableau1[Arrivé le]&lt;=Tableau1[[#This Row],[Arrivé le]])*(Tableau1[Sortie le]&gt;=Tableau1[[#This Row],[Arrivé le]]))</f>
        <v>6</v>
      </c>
    </row>
    <row r="694" spans="1:5" x14ac:dyDescent="0.35">
      <c r="A694" s="1">
        <v>41010.738888888889</v>
      </c>
      <c r="B694" s="1">
        <v>41010.755555555559</v>
      </c>
      <c r="C694">
        <f>WEEKDAY(Tableau1[[#This Row],[Arrivé le]],2)</f>
        <v>3</v>
      </c>
      <c r="D694">
        <f>INT(MOD(Tableau1[[#This Row],[Arrivé le]],1)*24)</f>
        <v>17</v>
      </c>
      <c r="E694">
        <f>SUMPRODUCT((Tableau1[Arrivé le]&lt;=Tableau1[[#This Row],[Arrivé le]])*(Tableau1[Sortie le]&gt;=Tableau1[[#This Row],[Arrivé le]]))</f>
        <v>6</v>
      </c>
    </row>
    <row r="695" spans="1:5" x14ac:dyDescent="0.35">
      <c r="A695" s="1">
        <v>41010.743750000001</v>
      </c>
      <c r="B695" s="1">
        <v>41010.816666666666</v>
      </c>
      <c r="C695">
        <f>WEEKDAY(Tableau1[[#This Row],[Arrivé le]],2)</f>
        <v>3</v>
      </c>
      <c r="D695">
        <f>INT(MOD(Tableau1[[#This Row],[Arrivé le]],1)*24)</f>
        <v>17</v>
      </c>
      <c r="E695">
        <f>SUMPRODUCT((Tableau1[Arrivé le]&lt;=Tableau1[[#This Row],[Arrivé le]])*(Tableau1[Sortie le]&gt;=Tableau1[[#This Row],[Arrivé le]]))</f>
        <v>6</v>
      </c>
    </row>
    <row r="696" spans="1:5" x14ac:dyDescent="0.35">
      <c r="A696" s="1">
        <v>41010.748611111114</v>
      </c>
      <c r="B696" s="1">
        <v>41010.786805555559</v>
      </c>
      <c r="C696">
        <f>WEEKDAY(Tableau1[[#This Row],[Arrivé le]],2)</f>
        <v>3</v>
      </c>
      <c r="D696">
        <f>INT(MOD(Tableau1[[#This Row],[Arrivé le]],1)*24)</f>
        <v>17</v>
      </c>
      <c r="E696">
        <f>SUMPRODUCT((Tableau1[Arrivé le]&lt;=Tableau1[[#This Row],[Arrivé le]])*(Tableau1[Sortie le]&gt;=Tableau1[[#This Row],[Arrivé le]]))</f>
        <v>7</v>
      </c>
    </row>
    <row r="697" spans="1:5" x14ac:dyDescent="0.35">
      <c r="A697" s="1">
        <v>41010.754166666666</v>
      </c>
      <c r="B697" s="1">
        <v>41010.817361111112</v>
      </c>
      <c r="C697">
        <f>WEEKDAY(Tableau1[[#This Row],[Arrivé le]],2)</f>
        <v>3</v>
      </c>
      <c r="D697">
        <f>INT(MOD(Tableau1[[#This Row],[Arrivé le]],1)*24)</f>
        <v>18</v>
      </c>
      <c r="E697">
        <f>SUMPRODUCT((Tableau1[Arrivé le]&lt;=Tableau1[[#This Row],[Arrivé le]])*(Tableau1[Sortie le]&gt;=Tableau1[[#This Row],[Arrivé le]]))</f>
        <v>8</v>
      </c>
    </row>
    <row r="698" spans="1:5" x14ac:dyDescent="0.35">
      <c r="A698" s="1">
        <v>41010.758333333331</v>
      </c>
      <c r="B698" s="1">
        <v>41010.8125</v>
      </c>
      <c r="C698">
        <f>WEEKDAY(Tableau1[[#This Row],[Arrivé le]],2)</f>
        <v>3</v>
      </c>
      <c r="D698">
        <f>INT(MOD(Tableau1[[#This Row],[Arrivé le]],1)*24)</f>
        <v>18</v>
      </c>
      <c r="E698">
        <f>SUMPRODUCT((Tableau1[Arrivé le]&lt;=Tableau1[[#This Row],[Arrivé le]])*(Tableau1[Sortie le]&gt;=Tableau1[[#This Row],[Arrivé le]]))</f>
        <v>8</v>
      </c>
    </row>
    <row r="699" spans="1:5" x14ac:dyDescent="0.35">
      <c r="A699" s="1">
        <v>41010.763194444444</v>
      </c>
      <c r="B699" s="1">
        <v>41010.806944444441</v>
      </c>
      <c r="C699">
        <f>WEEKDAY(Tableau1[[#This Row],[Arrivé le]],2)</f>
        <v>3</v>
      </c>
      <c r="D699">
        <f>INT(MOD(Tableau1[[#This Row],[Arrivé le]],1)*24)</f>
        <v>18</v>
      </c>
      <c r="E699">
        <f>SUMPRODUCT((Tableau1[Arrivé le]&lt;=Tableau1[[#This Row],[Arrivé le]])*(Tableau1[Sortie le]&gt;=Tableau1[[#This Row],[Arrivé le]]))</f>
        <v>9</v>
      </c>
    </row>
    <row r="700" spans="1:5" x14ac:dyDescent="0.35">
      <c r="A700" s="1">
        <v>41010.768055555556</v>
      </c>
      <c r="B700" s="1">
        <v>41010.927777777775</v>
      </c>
      <c r="C700">
        <f>WEEKDAY(Tableau1[[#This Row],[Arrivé le]],2)</f>
        <v>3</v>
      </c>
      <c r="D700">
        <f>INT(MOD(Tableau1[[#This Row],[Arrivé le]],1)*24)</f>
        <v>18</v>
      </c>
      <c r="E700">
        <f>SUMPRODUCT((Tableau1[Arrivé le]&lt;=Tableau1[[#This Row],[Arrivé le]])*(Tableau1[Sortie le]&gt;=Tableau1[[#This Row],[Arrivé le]]))</f>
        <v>10</v>
      </c>
    </row>
    <row r="701" spans="1:5" x14ac:dyDescent="0.35">
      <c r="A701" s="1">
        <v>41010.771527777775</v>
      </c>
      <c r="B701" s="1">
        <v>41010.882638888892</v>
      </c>
      <c r="C701">
        <f>WEEKDAY(Tableau1[[#This Row],[Arrivé le]],2)</f>
        <v>3</v>
      </c>
      <c r="D701">
        <f>INT(MOD(Tableau1[[#This Row],[Arrivé le]],1)*24)</f>
        <v>18</v>
      </c>
      <c r="E701">
        <f>SUMPRODUCT((Tableau1[Arrivé le]&lt;=Tableau1[[#This Row],[Arrivé le]])*(Tableau1[Sortie le]&gt;=Tableau1[[#This Row],[Arrivé le]]))</f>
        <v>11</v>
      </c>
    </row>
    <row r="702" spans="1:5" x14ac:dyDescent="0.35">
      <c r="A702" s="1">
        <v>41010.775000000001</v>
      </c>
      <c r="B702" s="1">
        <v>41010.851388888892</v>
      </c>
      <c r="C702">
        <f>WEEKDAY(Tableau1[[#This Row],[Arrivé le]],2)</f>
        <v>3</v>
      </c>
      <c r="D702">
        <f>INT(MOD(Tableau1[[#This Row],[Arrivé le]],1)*24)</f>
        <v>18</v>
      </c>
      <c r="E702">
        <f>SUMPRODUCT((Tableau1[Arrivé le]&lt;=Tableau1[[#This Row],[Arrivé le]])*(Tableau1[Sortie le]&gt;=Tableau1[[#This Row],[Arrivé le]]))</f>
        <v>12</v>
      </c>
    </row>
    <row r="703" spans="1:5" x14ac:dyDescent="0.35">
      <c r="A703" s="1">
        <v>41010.779861111114</v>
      </c>
      <c r="B703" s="1">
        <v>41010.883333333331</v>
      </c>
      <c r="C703">
        <f>WEEKDAY(Tableau1[[#This Row],[Arrivé le]],2)</f>
        <v>3</v>
      </c>
      <c r="D703">
        <f>INT(MOD(Tableau1[[#This Row],[Arrivé le]],1)*24)</f>
        <v>18</v>
      </c>
      <c r="E703">
        <f>SUMPRODUCT((Tableau1[Arrivé le]&lt;=Tableau1[[#This Row],[Arrivé le]])*(Tableau1[Sortie le]&gt;=Tableau1[[#This Row],[Arrivé le]]))</f>
        <v>13</v>
      </c>
    </row>
    <row r="704" spans="1:5" x14ac:dyDescent="0.35">
      <c r="A704" s="1">
        <v>41010.784722222219</v>
      </c>
      <c r="B704" s="1">
        <v>41010.80972222222</v>
      </c>
      <c r="C704">
        <f>WEEKDAY(Tableau1[[#This Row],[Arrivé le]],2)</f>
        <v>3</v>
      </c>
      <c r="D704">
        <f>INT(MOD(Tableau1[[#This Row],[Arrivé le]],1)*24)</f>
        <v>18</v>
      </c>
      <c r="E704">
        <f>SUMPRODUCT((Tableau1[Arrivé le]&lt;=Tableau1[[#This Row],[Arrivé le]])*(Tableau1[Sortie le]&gt;=Tableau1[[#This Row],[Arrivé le]]))</f>
        <v>14</v>
      </c>
    </row>
    <row r="705" spans="1:5" x14ac:dyDescent="0.35">
      <c r="A705" s="1">
        <v>41010.803472222222</v>
      </c>
      <c r="B705" s="1">
        <v>41010.873611111114</v>
      </c>
      <c r="C705">
        <f>WEEKDAY(Tableau1[[#This Row],[Arrivé le]],2)</f>
        <v>3</v>
      </c>
      <c r="D705">
        <f>INT(MOD(Tableau1[[#This Row],[Arrivé le]],1)*24)</f>
        <v>19</v>
      </c>
      <c r="E705">
        <f>SUMPRODUCT((Tableau1[Arrivé le]&lt;=Tableau1[[#This Row],[Arrivé le]])*(Tableau1[Sortie le]&gt;=Tableau1[[#This Row],[Arrivé le]]))</f>
        <v>12</v>
      </c>
    </row>
    <row r="706" spans="1:5" x14ac:dyDescent="0.35">
      <c r="A706" s="1">
        <v>41010.80972222222</v>
      </c>
      <c r="B706" s="1">
        <v>41010.838194444441</v>
      </c>
      <c r="C706">
        <f>WEEKDAY(Tableau1[[#This Row],[Arrivé le]],2)</f>
        <v>3</v>
      </c>
      <c r="D706">
        <f>INT(MOD(Tableau1[[#This Row],[Arrivé le]],1)*24)</f>
        <v>19</v>
      </c>
      <c r="E706">
        <f>SUMPRODUCT((Tableau1[Arrivé le]&lt;=Tableau1[[#This Row],[Arrivé le]])*(Tableau1[Sortie le]&gt;=Tableau1[[#This Row],[Arrivé le]]))</f>
        <v>11</v>
      </c>
    </row>
    <row r="707" spans="1:5" x14ac:dyDescent="0.35">
      <c r="A707" s="1">
        <v>41010.820833333331</v>
      </c>
      <c r="B707" s="1">
        <v>41010.926388888889</v>
      </c>
      <c r="C707">
        <f>WEEKDAY(Tableau1[[#This Row],[Arrivé le]],2)</f>
        <v>3</v>
      </c>
      <c r="D707">
        <f>INT(MOD(Tableau1[[#This Row],[Arrivé le]],1)*24)</f>
        <v>19</v>
      </c>
      <c r="E707">
        <f>SUMPRODUCT((Tableau1[Arrivé le]&lt;=Tableau1[[#This Row],[Arrivé le]])*(Tableau1[Sortie le]&gt;=Tableau1[[#This Row],[Arrivé le]]))</f>
        <v>7</v>
      </c>
    </row>
    <row r="708" spans="1:5" x14ac:dyDescent="0.35">
      <c r="A708" s="1">
        <v>41010.853472222225</v>
      </c>
      <c r="B708" s="1">
        <v>41010.941666666666</v>
      </c>
      <c r="C708">
        <f>WEEKDAY(Tableau1[[#This Row],[Arrivé le]],2)</f>
        <v>3</v>
      </c>
      <c r="D708">
        <f>INT(MOD(Tableau1[[#This Row],[Arrivé le]],1)*24)</f>
        <v>20</v>
      </c>
      <c r="E708">
        <f>SUMPRODUCT((Tableau1[Arrivé le]&lt;=Tableau1[[#This Row],[Arrivé le]])*(Tableau1[Sortie le]&gt;=Tableau1[[#This Row],[Arrivé le]]))</f>
        <v>6</v>
      </c>
    </row>
    <row r="709" spans="1:5" x14ac:dyDescent="0.35">
      <c r="A709" s="1">
        <v>41010.859027777777</v>
      </c>
      <c r="B709" s="1">
        <v>41010.911111111112</v>
      </c>
      <c r="C709">
        <f>WEEKDAY(Tableau1[[#This Row],[Arrivé le]],2)</f>
        <v>3</v>
      </c>
      <c r="D709">
        <f>INT(MOD(Tableau1[[#This Row],[Arrivé le]],1)*24)</f>
        <v>20</v>
      </c>
      <c r="E709">
        <f>SUMPRODUCT((Tableau1[Arrivé le]&lt;=Tableau1[[#This Row],[Arrivé le]])*(Tableau1[Sortie le]&gt;=Tableau1[[#This Row],[Arrivé le]]))</f>
        <v>7</v>
      </c>
    </row>
    <row r="710" spans="1:5" x14ac:dyDescent="0.35">
      <c r="A710" s="1">
        <v>41010.865277777775</v>
      </c>
      <c r="B710" s="1">
        <v>41010.901388888888</v>
      </c>
      <c r="C710">
        <f>WEEKDAY(Tableau1[[#This Row],[Arrivé le]],2)</f>
        <v>3</v>
      </c>
      <c r="D710">
        <f>INT(MOD(Tableau1[[#This Row],[Arrivé le]],1)*24)</f>
        <v>20</v>
      </c>
      <c r="E710">
        <f>SUMPRODUCT((Tableau1[Arrivé le]&lt;=Tableau1[[#This Row],[Arrivé le]])*(Tableau1[Sortie le]&gt;=Tableau1[[#This Row],[Arrivé le]]))</f>
        <v>8</v>
      </c>
    </row>
    <row r="711" spans="1:5" x14ac:dyDescent="0.35">
      <c r="A711" s="1">
        <v>41010.87222222222</v>
      </c>
      <c r="B711" s="1">
        <v>41010.935416666667</v>
      </c>
      <c r="C711">
        <f>WEEKDAY(Tableau1[[#This Row],[Arrivé le]],2)</f>
        <v>3</v>
      </c>
      <c r="D711">
        <f>INT(MOD(Tableau1[[#This Row],[Arrivé le]],1)*24)</f>
        <v>20</v>
      </c>
      <c r="E711">
        <f>SUMPRODUCT((Tableau1[Arrivé le]&lt;=Tableau1[[#This Row],[Arrivé le]])*(Tableau1[Sortie le]&gt;=Tableau1[[#This Row],[Arrivé le]]))</f>
        <v>9</v>
      </c>
    </row>
    <row r="712" spans="1:5" x14ac:dyDescent="0.35">
      <c r="A712" s="1">
        <v>41010.890277777777</v>
      </c>
      <c r="B712" s="1">
        <v>41010.944444444445</v>
      </c>
      <c r="C712">
        <f>WEEKDAY(Tableau1[[#This Row],[Arrivé le]],2)</f>
        <v>3</v>
      </c>
      <c r="D712">
        <f>INT(MOD(Tableau1[[#This Row],[Arrivé le]],1)*24)</f>
        <v>21</v>
      </c>
      <c r="E712">
        <f>SUMPRODUCT((Tableau1[Arrivé le]&lt;=Tableau1[[#This Row],[Arrivé le]])*(Tableau1[Sortie le]&gt;=Tableau1[[#This Row],[Arrivé le]]))</f>
        <v>7</v>
      </c>
    </row>
    <row r="713" spans="1:5" x14ac:dyDescent="0.35">
      <c r="A713" s="1">
        <v>41010.899305555555</v>
      </c>
      <c r="B713" s="1">
        <v>41010.956250000003</v>
      </c>
      <c r="C713">
        <f>WEEKDAY(Tableau1[[#This Row],[Arrivé le]],2)</f>
        <v>3</v>
      </c>
      <c r="D713">
        <f>INT(MOD(Tableau1[[#This Row],[Arrivé le]],1)*24)</f>
        <v>21</v>
      </c>
      <c r="E713">
        <f>SUMPRODUCT((Tableau1[Arrivé le]&lt;=Tableau1[[#This Row],[Arrivé le]])*(Tableau1[Sortie le]&gt;=Tableau1[[#This Row],[Arrivé le]]))</f>
        <v>8</v>
      </c>
    </row>
    <row r="714" spans="1:5" x14ac:dyDescent="0.35">
      <c r="A714" s="1">
        <v>41010.947916666664</v>
      </c>
      <c r="B714" s="1">
        <v>41011.00277777778</v>
      </c>
      <c r="C714">
        <f>WEEKDAY(Tableau1[[#This Row],[Arrivé le]],2)</f>
        <v>3</v>
      </c>
      <c r="D714">
        <f>INT(MOD(Tableau1[[#This Row],[Arrivé le]],1)*24)</f>
        <v>22</v>
      </c>
      <c r="E714">
        <f>SUMPRODUCT((Tableau1[Arrivé le]&lt;=Tableau1[[#This Row],[Arrivé le]])*(Tableau1[Sortie le]&gt;=Tableau1[[#This Row],[Arrivé le]]))</f>
        <v>2</v>
      </c>
    </row>
    <row r="715" spans="1:5" x14ac:dyDescent="0.35">
      <c r="A715" s="1">
        <v>41010.964583333334</v>
      </c>
      <c r="B715" s="1">
        <v>41010.996527777781</v>
      </c>
      <c r="C715">
        <f>WEEKDAY(Tableau1[[#This Row],[Arrivé le]],2)</f>
        <v>3</v>
      </c>
      <c r="D715">
        <f>INT(MOD(Tableau1[[#This Row],[Arrivé le]],1)*24)</f>
        <v>23</v>
      </c>
      <c r="E715">
        <f>SUMPRODUCT((Tableau1[Arrivé le]&lt;=Tableau1[[#This Row],[Arrivé le]])*(Tableau1[Sortie le]&gt;=Tableau1[[#This Row],[Arrivé le]]))</f>
        <v>2</v>
      </c>
    </row>
    <row r="716" spans="1:5" x14ac:dyDescent="0.35">
      <c r="A716" s="1">
        <v>41011.020138888889</v>
      </c>
      <c r="B716" s="1">
        <v>41011.097222222219</v>
      </c>
      <c r="C716">
        <f>WEEKDAY(Tableau1[[#This Row],[Arrivé le]],2)</f>
        <v>4</v>
      </c>
      <c r="D716">
        <f>INT(MOD(Tableau1[[#This Row],[Arrivé le]],1)*24)</f>
        <v>0</v>
      </c>
      <c r="E716">
        <f>SUMPRODUCT((Tableau1[Arrivé le]&lt;=Tableau1[[#This Row],[Arrivé le]])*(Tableau1[Sortie le]&gt;=Tableau1[[#This Row],[Arrivé le]]))</f>
        <v>1</v>
      </c>
    </row>
    <row r="717" spans="1:5" x14ac:dyDescent="0.35">
      <c r="A717" s="1">
        <v>41011.024305555555</v>
      </c>
      <c r="B717" s="1">
        <v>41011.07708333333</v>
      </c>
      <c r="C717">
        <f>WEEKDAY(Tableau1[[#This Row],[Arrivé le]],2)</f>
        <v>4</v>
      </c>
      <c r="D717">
        <f>INT(MOD(Tableau1[[#This Row],[Arrivé le]],1)*24)</f>
        <v>0</v>
      </c>
      <c r="E717">
        <f>SUMPRODUCT((Tableau1[Arrivé le]&lt;=Tableau1[[#This Row],[Arrivé le]])*(Tableau1[Sortie le]&gt;=Tableau1[[#This Row],[Arrivé le]]))</f>
        <v>2</v>
      </c>
    </row>
    <row r="718" spans="1:5" x14ac:dyDescent="0.35">
      <c r="A718" s="1">
        <v>41011.097222222219</v>
      </c>
      <c r="B718" s="1">
        <v>41011.477777777778</v>
      </c>
      <c r="C718">
        <f>WEEKDAY(Tableau1[[#This Row],[Arrivé le]],2)</f>
        <v>4</v>
      </c>
      <c r="D718">
        <f>INT(MOD(Tableau1[[#This Row],[Arrivé le]],1)*24)</f>
        <v>2</v>
      </c>
      <c r="E718">
        <f>SUMPRODUCT((Tableau1[Arrivé le]&lt;=Tableau1[[#This Row],[Arrivé le]])*(Tableau1[Sortie le]&gt;=Tableau1[[#This Row],[Arrivé le]]))</f>
        <v>2</v>
      </c>
    </row>
    <row r="719" spans="1:5" x14ac:dyDescent="0.35">
      <c r="A719" s="1">
        <v>41011.241666666669</v>
      </c>
      <c r="B719" s="1">
        <v>41011.265972222223</v>
      </c>
      <c r="C719">
        <f>WEEKDAY(Tableau1[[#This Row],[Arrivé le]],2)</f>
        <v>4</v>
      </c>
      <c r="D719">
        <f>INT(MOD(Tableau1[[#This Row],[Arrivé le]],1)*24)</f>
        <v>5</v>
      </c>
      <c r="E719">
        <f>SUMPRODUCT((Tableau1[Arrivé le]&lt;=Tableau1[[#This Row],[Arrivé le]])*(Tableau1[Sortie le]&gt;=Tableau1[[#This Row],[Arrivé le]]))</f>
        <v>2</v>
      </c>
    </row>
    <row r="720" spans="1:5" x14ac:dyDescent="0.35">
      <c r="A720" s="1">
        <v>41011.333333333336</v>
      </c>
      <c r="B720" s="1">
        <v>41011.382638888892</v>
      </c>
      <c r="C720">
        <f>WEEKDAY(Tableau1[[#This Row],[Arrivé le]],2)</f>
        <v>4</v>
      </c>
      <c r="D720">
        <f>INT(MOD(Tableau1[[#This Row],[Arrivé le]],1)*24)</f>
        <v>8</v>
      </c>
      <c r="E720">
        <f>SUMPRODUCT((Tableau1[Arrivé le]&lt;=Tableau1[[#This Row],[Arrivé le]])*(Tableau1[Sortie le]&gt;=Tableau1[[#This Row],[Arrivé le]]))</f>
        <v>2</v>
      </c>
    </row>
    <row r="721" spans="1:5" x14ac:dyDescent="0.35">
      <c r="A721" s="1">
        <v>41011.417361111111</v>
      </c>
      <c r="B721" s="1">
        <v>41011.50277777778</v>
      </c>
      <c r="C721">
        <f>WEEKDAY(Tableau1[[#This Row],[Arrivé le]],2)</f>
        <v>4</v>
      </c>
      <c r="D721">
        <f>INT(MOD(Tableau1[[#This Row],[Arrivé le]],1)*24)</f>
        <v>10</v>
      </c>
      <c r="E721">
        <f>SUMPRODUCT((Tableau1[Arrivé le]&lt;=Tableau1[[#This Row],[Arrivé le]])*(Tableau1[Sortie le]&gt;=Tableau1[[#This Row],[Arrivé le]]))</f>
        <v>2</v>
      </c>
    </row>
    <row r="722" spans="1:5" x14ac:dyDescent="0.35">
      <c r="A722" s="1">
        <v>41011.423611111109</v>
      </c>
      <c r="B722" s="1">
        <v>41011.511111111111</v>
      </c>
      <c r="C722">
        <f>WEEKDAY(Tableau1[[#This Row],[Arrivé le]],2)</f>
        <v>4</v>
      </c>
      <c r="D722">
        <f>INT(MOD(Tableau1[[#This Row],[Arrivé le]],1)*24)</f>
        <v>10</v>
      </c>
      <c r="E722">
        <f>SUMPRODUCT((Tableau1[Arrivé le]&lt;=Tableau1[[#This Row],[Arrivé le]])*(Tableau1[Sortie le]&gt;=Tableau1[[#This Row],[Arrivé le]]))</f>
        <v>3</v>
      </c>
    </row>
    <row r="723" spans="1:5" x14ac:dyDescent="0.35">
      <c r="A723" s="1">
        <v>41011.431250000001</v>
      </c>
      <c r="B723" s="1">
        <v>41011.47152777778</v>
      </c>
      <c r="C723">
        <f>WEEKDAY(Tableau1[[#This Row],[Arrivé le]],2)</f>
        <v>4</v>
      </c>
      <c r="D723">
        <f>INT(MOD(Tableau1[[#This Row],[Arrivé le]],1)*24)</f>
        <v>10</v>
      </c>
      <c r="E723">
        <f>SUMPRODUCT((Tableau1[Arrivé le]&lt;=Tableau1[[#This Row],[Arrivé le]])*(Tableau1[Sortie le]&gt;=Tableau1[[#This Row],[Arrivé le]]))</f>
        <v>4</v>
      </c>
    </row>
    <row r="724" spans="1:5" x14ac:dyDescent="0.35">
      <c r="A724" s="1">
        <v>41011.441666666666</v>
      </c>
      <c r="B724" s="1">
        <v>41011.488888888889</v>
      </c>
      <c r="C724">
        <f>WEEKDAY(Tableau1[[#This Row],[Arrivé le]],2)</f>
        <v>4</v>
      </c>
      <c r="D724">
        <f>INT(MOD(Tableau1[[#This Row],[Arrivé le]],1)*24)</f>
        <v>10</v>
      </c>
      <c r="E724">
        <f>SUMPRODUCT((Tableau1[Arrivé le]&lt;=Tableau1[[#This Row],[Arrivé le]])*(Tableau1[Sortie le]&gt;=Tableau1[[#This Row],[Arrivé le]]))</f>
        <v>5</v>
      </c>
    </row>
    <row r="725" spans="1:5" x14ac:dyDescent="0.35">
      <c r="A725" s="1">
        <v>41011.449999999997</v>
      </c>
      <c r="B725" s="1">
        <v>41011.482638888891</v>
      </c>
      <c r="C725">
        <f>WEEKDAY(Tableau1[[#This Row],[Arrivé le]],2)</f>
        <v>4</v>
      </c>
      <c r="D725">
        <f>INT(MOD(Tableau1[[#This Row],[Arrivé le]],1)*24)</f>
        <v>10</v>
      </c>
      <c r="E725">
        <f>SUMPRODUCT((Tableau1[Arrivé le]&lt;=Tableau1[[#This Row],[Arrivé le]])*(Tableau1[Sortie le]&gt;=Tableau1[[#This Row],[Arrivé le]]))</f>
        <v>6</v>
      </c>
    </row>
    <row r="726" spans="1:5" x14ac:dyDescent="0.35">
      <c r="A726" s="1">
        <v>41011.468055555553</v>
      </c>
      <c r="B726" s="1">
        <v>41011.786111111112</v>
      </c>
      <c r="C726">
        <f>WEEKDAY(Tableau1[[#This Row],[Arrivé le]],2)</f>
        <v>4</v>
      </c>
      <c r="D726">
        <f>INT(MOD(Tableau1[[#This Row],[Arrivé le]],1)*24)</f>
        <v>11</v>
      </c>
      <c r="E726">
        <f>SUMPRODUCT((Tableau1[Arrivé le]&lt;=Tableau1[[#This Row],[Arrivé le]])*(Tableau1[Sortie le]&gt;=Tableau1[[#This Row],[Arrivé le]]))</f>
        <v>8</v>
      </c>
    </row>
    <row r="727" spans="1:5" x14ac:dyDescent="0.35">
      <c r="A727" s="1">
        <v>41011.468055555553</v>
      </c>
      <c r="B727" s="1">
        <v>41011.737500000003</v>
      </c>
      <c r="C727">
        <f>WEEKDAY(Tableau1[[#This Row],[Arrivé le]],2)</f>
        <v>4</v>
      </c>
      <c r="D727">
        <f>INT(MOD(Tableau1[[#This Row],[Arrivé le]],1)*24)</f>
        <v>11</v>
      </c>
      <c r="E727">
        <f>SUMPRODUCT((Tableau1[Arrivé le]&lt;=Tableau1[[#This Row],[Arrivé le]])*(Tableau1[Sortie le]&gt;=Tableau1[[#This Row],[Arrivé le]]))</f>
        <v>8</v>
      </c>
    </row>
    <row r="728" spans="1:5" x14ac:dyDescent="0.35">
      <c r="A728" s="1">
        <v>41011.477083333331</v>
      </c>
      <c r="B728" s="1">
        <v>41012.518750000003</v>
      </c>
      <c r="C728">
        <f>WEEKDAY(Tableau1[[#This Row],[Arrivé le]],2)</f>
        <v>4</v>
      </c>
      <c r="D728">
        <f>INT(MOD(Tableau1[[#This Row],[Arrivé le]],1)*24)</f>
        <v>11</v>
      </c>
      <c r="E728">
        <f>SUMPRODUCT((Tableau1[Arrivé le]&lt;=Tableau1[[#This Row],[Arrivé le]])*(Tableau1[Sortie le]&gt;=Tableau1[[#This Row],[Arrivé le]]))</f>
        <v>9</v>
      </c>
    </row>
    <row r="729" spans="1:5" x14ac:dyDescent="0.35">
      <c r="A729" s="1">
        <v>41011.477083333331</v>
      </c>
      <c r="B729" s="1">
        <v>41012.518750000003</v>
      </c>
      <c r="C729">
        <f>WEEKDAY(Tableau1[[#This Row],[Arrivé le]],2)</f>
        <v>4</v>
      </c>
      <c r="D729">
        <f>INT(MOD(Tableau1[[#This Row],[Arrivé le]],1)*24)</f>
        <v>11</v>
      </c>
      <c r="E729">
        <f>SUMPRODUCT((Tableau1[Arrivé le]&lt;=Tableau1[[#This Row],[Arrivé le]])*(Tableau1[Sortie le]&gt;=Tableau1[[#This Row],[Arrivé le]]))</f>
        <v>9</v>
      </c>
    </row>
    <row r="730" spans="1:5" x14ac:dyDescent="0.35">
      <c r="A730" s="1">
        <v>41011.48333333333</v>
      </c>
      <c r="B730" s="1">
        <v>41011.559027777781</v>
      </c>
      <c r="C730">
        <f>WEEKDAY(Tableau1[[#This Row],[Arrivé le]],2)</f>
        <v>4</v>
      </c>
      <c r="D730">
        <f>INT(MOD(Tableau1[[#This Row],[Arrivé le]],1)*24)</f>
        <v>11</v>
      </c>
      <c r="E730">
        <f>SUMPRODUCT((Tableau1[Arrivé le]&lt;=Tableau1[[#This Row],[Arrivé le]])*(Tableau1[Sortie le]&gt;=Tableau1[[#This Row],[Arrivé le]]))</f>
        <v>8</v>
      </c>
    </row>
    <row r="731" spans="1:5" x14ac:dyDescent="0.35">
      <c r="A731" s="1">
        <v>41011.493055555555</v>
      </c>
      <c r="B731" s="1">
        <v>41011.663194444445</v>
      </c>
      <c r="C731">
        <f>WEEKDAY(Tableau1[[#This Row],[Arrivé le]],2)</f>
        <v>4</v>
      </c>
      <c r="D731">
        <f>INT(MOD(Tableau1[[#This Row],[Arrivé le]],1)*24)</f>
        <v>11</v>
      </c>
      <c r="E731">
        <f>SUMPRODUCT((Tableau1[Arrivé le]&lt;=Tableau1[[#This Row],[Arrivé le]])*(Tableau1[Sortie le]&gt;=Tableau1[[#This Row],[Arrivé le]]))</f>
        <v>8</v>
      </c>
    </row>
    <row r="732" spans="1:5" x14ac:dyDescent="0.35">
      <c r="A732" s="1">
        <v>41011.49722222222</v>
      </c>
      <c r="B732" s="1">
        <v>41011.545138888891</v>
      </c>
      <c r="C732">
        <f>WEEKDAY(Tableau1[[#This Row],[Arrivé le]],2)</f>
        <v>4</v>
      </c>
      <c r="D732">
        <f>INT(MOD(Tableau1[[#This Row],[Arrivé le]],1)*24)</f>
        <v>11</v>
      </c>
      <c r="E732">
        <f>SUMPRODUCT((Tableau1[Arrivé le]&lt;=Tableau1[[#This Row],[Arrivé le]])*(Tableau1[Sortie le]&gt;=Tableau1[[#This Row],[Arrivé le]]))</f>
        <v>9</v>
      </c>
    </row>
    <row r="733" spans="1:5" x14ac:dyDescent="0.35">
      <c r="A733" s="1">
        <v>41011.50277777778</v>
      </c>
      <c r="B733" s="1">
        <v>41011.527083333334</v>
      </c>
      <c r="C733">
        <f>WEEKDAY(Tableau1[[#This Row],[Arrivé le]],2)</f>
        <v>4</v>
      </c>
      <c r="D733">
        <f>INT(MOD(Tableau1[[#This Row],[Arrivé le]],1)*24)</f>
        <v>12</v>
      </c>
      <c r="E733">
        <f>SUMPRODUCT((Tableau1[Arrivé le]&lt;=Tableau1[[#This Row],[Arrivé le]])*(Tableau1[Sortie le]&gt;=Tableau1[[#This Row],[Arrivé le]]))</f>
        <v>10</v>
      </c>
    </row>
    <row r="734" spans="1:5" x14ac:dyDescent="0.35">
      <c r="A734" s="1">
        <v>41011.513888888891</v>
      </c>
      <c r="B734" s="1">
        <v>41011.581250000003</v>
      </c>
      <c r="C734">
        <f>WEEKDAY(Tableau1[[#This Row],[Arrivé le]],2)</f>
        <v>4</v>
      </c>
      <c r="D734">
        <f>INT(MOD(Tableau1[[#This Row],[Arrivé le]],1)*24)</f>
        <v>12</v>
      </c>
      <c r="E734">
        <f>SUMPRODUCT((Tableau1[Arrivé le]&lt;=Tableau1[[#This Row],[Arrivé le]])*(Tableau1[Sortie le]&gt;=Tableau1[[#This Row],[Arrivé le]]))</f>
        <v>9</v>
      </c>
    </row>
    <row r="735" spans="1:5" x14ac:dyDescent="0.35">
      <c r="A735" s="1">
        <v>41011.521527777775</v>
      </c>
      <c r="B735" s="1">
        <v>41011.598611111112</v>
      </c>
      <c r="C735">
        <f>WEEKDAY(Tableau1[[#This Row],[Arrivé le]],2)</f>
        <v>4</v>
      </c>
      <c r="D735">
        <f>INT(MOD(Tableau1[[#This Row],[Arrivé le]],1)*24)</f>
        <v>12</v>
      </c>
      <c r="E735">
        <f>SUMPRODUCT((Tableau1[Arrivé le]&lt;=Tableau1[[#This Row],[Arrivé le]])*(Tableau1[Sortie le]&gt;=Tableau1[[#This Row],[Arrivé le]]))</f>
        <v>10</v>
      </c>
    </row>
    <row r="736" spans="1:5" x14ac:dyDescent="0.35">
      <c r="A736" s="1">
        <v>41011.534722222219</v>
      </c>
      <c r="B736" s="1">
        <v>41011.557638888888</v>
      </c>
      <c r="C736">
        <f>WEEKDAY(Tableau1[[#This Row],[Arrivé le]],2)</f>
        <v>4</v>
      </c>
      <c r="D736">
        <f>INT(MOD(Tableau1[[#This Row],[Arrivé le]],1)*24)</f>
        <v>12</v>
      </c>
      <c r="E736">
        <f>SUMPRODUCT((Tableau1[Arrivé le]&lt;=Tableau1[[#This Row],[Arrivé le]])*(Tableau1[Sortie le]&gt;=Tableau1[[#This Row],[Arrivé le]]))</f>
        <v>10</v>
      </c>
    </row>
    <row r="737" spans="1:5" x14ac:dyDescent="0.35">
      <c r="A737" s="1">
        <v>41011.540972222225</v>
      </c>
      <c r="B737" s="1">
        <v>41011.675694444442</v>
      </c>
      <c r="C737">
        <f>WEEKDAY(Tableau1[[#This Row],[Arrivé le]],2)</f>
        <v>4</v>
      </c>
      <c r="D737">
        <f>INT(MOD(Tableau1[[#This Row],[Arrivé le]],1)*24)</f>
        <v>12</v>
      </c>
      <c r="E737">
        <f>SUMPRODUCT((Tableau1[Arrivé le]&lt;=Tableau1[[#This Row],[Arrivé le]])*(Tableau1[Sortie le]&gt;=Tableau1[[#This Row],[Arrivé le]]))</f>
        <v>11</v>
      </c>
    </row>
    <row r="738" spans="1:5" x14ac:dyDescent="0.35">
      <c r="A738" s="1">
        <v>41011.54791666667</v>
      </c>
      <c r="B738" s="1">
        <v>41011.636805555558</v>
      </c>
      <c r="C738">
        <f>WEEKDAY(Tableau1[[#This Row],[Arrivé le]],2)</f>
        <v>4</v>
      </c>
      <c r="D738">
        <f>INT(MOD(Tableau1[[#This Row],[Arrivé le]],1)*24)</f>
        <v>13</v>
      </c>
      <c r="E738">
        <f>SUMPRODUCT((Tableau1[Arrivé le]&lt;=Tableau1[[#This Row],[Arrivé le]])*(Tableau1[Sortie le]&gt;=Tableau1[[#This Row],[Arrivé le]]))</f>
        <v>11</v>
      </c>
    </row>
    <row r="739" spans="1:5" x14ac:dyDescent="0.35">
      <c r="A739" s="1">
        <v>41011.555555555555</v>
      </c>
      <c r="B739" s="1">
        <v>41011.588194444441</v>
      </c>
      <c r="C739">
        <f>WEEKDAY(Tableau1[[#This Row],[Arrivé le]],2)</f>
        <v>4</v>
      </c>
      <c r="D739">
        <f>INT(MOD(Tableau1[[#This Row],[Arrivé le]],1)*24)</f>
        <v>13</v>
      </c>
      <c r="E739">
        <f>SUMPRODUCT((Tableau1[Arrivé le]&lt;=Tableau1[[#This Row],[Arrivé le]])*(Tableau1[Sortie le]&gt;=Tableau1[[#This Row],[Arrivé le]]))</f>
        <v>12</v>
      </c>
    </row>
    <row r="740" spans="1:5" x14ac:dyDescent="0.35">
      <c r="A740" s="1">
        <v>41011.561805555553</v>
      </c>
      <c r="B740" s="1">
        <v>41011.681944444441</v>
      </c>
      <c r="C740">
        <f>WEEKDAY(Tableau1[[#This Row],[Arrivé le]],2)</f>
        <v>4</v>
      </c>
      <c r="D740">
        <f>INT(MOD(Tableau1[[#This Row],[Arrivé le]],1)*24)</f>
        <v>13</v>
      </c>
      <c r="E740">
        <f>SUMPRODUCT((Tableau1[Arrivé le]&lt;=Tableau1[[#This Row],[Arrivé le]])*(Tableau1[Sortie le]&gt;=Tableau1[[#This Row],[Arrivé le]]))</f>
        <v>11</v>
      </c>
    </row>
    <row r="741" spans="1:5" x14ac:dyDescent="0.35">
      <c r="A741" s="1">
        <v>41011.571527777778</v>
      </c>
      <c r="B741" s="1">
        <v>41011.625</v>
      </c>
      <c r="C741">
        <f>WEEKDAY(Tableau1[[#This Row],[Arrivé le]],2)</f>
        <v>4</v>
      </c>
      <c r="D741">
        <f>INT(MOD(Tableau1[[#This Row],[Arrivé le]],1)*24)</f>
        <v>13</v>
      </c>
      <c r="E741">
        <f>SUMPRODUCT((Tableau1[Arrivé le]&lt;=Tableau1[[#This Row],[Arrivé le]])*(Tableau1[Sortie le]&gt;=Tableau1[[#This Row],[Arrivé le]]))</f>
        <v>12</v>
      </c>
    </row>
    <row r="742" spans="1:5" x14ac:dyDescent="0.35">
      <c r="A742" s="1">
        <v>41011.578472222223</v>
      </c>
      <c r="B742" s="1">
        <v>41011.663888888892</v>
      </c>
      <c r="C742">
        <f>WEEKDAY(Tableau1[[#This Row],[Arrivé le]],2)</f>
        <v>4</v>
      </c>
      <c r="D742">
        <f>INT(MOD(Tableau1[[#This Row],[Arrivé le]],1)*24)</f>
        <v>13</v>
      </c>
      <c r="E742">
        <f>SUMPRODUCT((Tableau1[Arrivé le]&lt;=Tableau1[[#This Row],[Arrivé le]])*(Tableau1[Sortie le]&gt;=Tableau1[[#This Row],[Arrivé le]]))</f>
        <v>13</v>
      </c>
    </row>
    <row r="743" spans="1:5" x14ac:dyDescent="0.35">
      <c r="A743" s="1">
        <v>41011.583333333336</v>
      </c>
      <c r="B743" s="1">
        <v>41011.72152777778</v>
      </c>
      <c r="C743">
        <f>WEEKDAY(Tableau1[[#This Row],[Arrivé le]],2)</f>
        <v>4</v>
      </c>
      <c r="D743">
        <f>INT(MOD(Tableau1[[#This Row],[Arrivé le]],1)*24)</f>
        <v>14</v>
      </c>
      <c r="E743">
        <f>SUMPRODUCT((Tableau1[Arrivé le]&lt;=Tableau1[[#This Row],[Arrivé le]])*(Tableau1[Sortie le]&gt;=Tableau1[[#This Row],[Arrivé le]]))</f>
        <v>13</v>
      </c>
    </row>
    <row r="744" spans="1:5" x14ac:dyDescent="0.35">
      <c r="A744" s="1">
        <v>41011.587500000001</v>
      </c>
      <c r="B744" s="1">
        <v>41011.75</v>
      </c>
      <c r="C744">
        <f>WEEKDAY(Tableau1[[#This Row],[Arrivé le]],2)</f>
        <v>4</v>
      </c>
      <c r="D744">
        <f>INT(MOD(Tableau1[[#This Row],[Arrivé le]],1)*24)</f>
        <v>14</v>
      </c>
      <c r="E744">
        <f>SUMPRODUCT((Tableau1[Arrivé le]&lt;=Tableau1[[#This Row],[Arrivé le]])*(Tableau1[Sortie le]&gt;=Tableau1[[#This Row],[Arrivé le]]))</f>
        <v>14</v>
      </c>
    </row>
    <row r="745" spans="1:5" x14ac:dyDescent="0.35">
      <c r="A745" s="1">
        <v>41011.601388888892</v>
      </c>
      <c r="B745" s="1">
        <v>41011.665972222225</v>
      </c>
      <c r="C745">
        <f>WEEKDAY(Tableau1[[#This Row],[Arrivé le]],2)</f>
        <v>4</v>
      </c>
      <c r="D745">
        <f>INT(MOD(Tableau1[[#This Row],[Arrivé le]],1)*24)</f>
        <v>14</v>
      </c>
      <c r="E745">
        <f>SUMPRODUCT((Tableau1[Arrivé le]&lt;=Tableau1[[#This Row],[Arrivé le]])*(Tableau1[Sortie le]&gt;=Tableau1[[#This Row],[Arrivé le]]))</f>
        <v>13</v>
      </c>
    </row>
    <row r="746" spans="1:5" x14ac:dyDescent="0.35">
      <c r="A746" s="1">
        <v>41011.606944444444</v>
      </c>
      <c r="B746" s="1">
        <v>41011.737500000003</v>
      </c>
      <c r="C746">
        <f>WEEKDAY(Tableau1[[#This Row],[Arrivé le]],2)</f>
        <v>4</v>
      </c>
      <c r="D746">
        <f>INT(MOD(Tableau1[[#This Row],[Arrivé le]],1)*24)</f>
        <v>14</v>
      </c>
      <c r="E746">
        <f>SUMPRODUCT((Tableau1[Arrivé le]&lt;=Tableau1[[#This Row],[Arrivé le]])*(Tableau1[Sortie le]&gt;=Tableau1[[#This Row],[Arrivé le]]))</f>
        <v>14</v>
      </c>
    </row>
    <row r="747" spans="1:5" x14ac:dyDescent="0.35">
      <c r="A747" s="1">
        <v>41011.61041666667</v>
      </c>
      <c r="B747" s="1">
        <v>41011.713888888888</v>
      </c>
      <c r="C747">
        <f>WEEKDAY(Tableau1[[#This Row],[Arrivé le]],2)</f>
        <v>4</v>
      </c>
      <c r="D747">
        <f>INT(MOD(Tableau1[[#This Row],[Arrivé le]],1)*24)</f>
        <v>14</v>
      </c>
      <c r="E747">
        <f>SUMPRODUCT((Tableau1[Arrivé le]&lt;=Tableau1[[#This Row],[Arrivé le]])*(Tableau1[Sortie le]&gt;=Tableau1[[#This Row],[Arrivé le]]))</f>
        <v>15</v>
      </c>
    </row>
    <row r="748" spans="1:5" x14ac:dyDescent="0.35">
      <c r="A748" s="1">
        <v>41011.619444444441</v>
      </c>
      <c r="B748" s="1">
        <v>41011.654861111114</v>
      </c>
      <c r="C748">
        <f>WEEKDAY(Tableau1[[#This Row],[Arrivé le]],2)</f>
        <v>4</v>
      </c>
      <c r="D748">
        <f>INT(MOD(Tableau1[[#This Row],[Arrivé le]],1)*24)</f>
        <v>14</v>
      </c>
      <c r="E748">
        <f>SUMPRODUCT((Tableau1[Arrivé le]&lt;=Tableau1[[#This Row],[Arrivé le]])*(Tableau1[Sortie le]&gt;=Tableau1[[#This Row],[Arrivé le]]))</f>
        <v>16</v>
      </c>
    </row>
    <row r="749" spans="1:5" x14ac:dyDescent="0.35">
      <c r="A749" s="1">
        <v>41011.622916666667</v>
      </c>
      <c r="B749" s="1">
        <v>41011.684027777781</v>
      </c>
      <c r="C749">
        <f>WEEKDAY(Tableau1[[#This Row],[Arrivé le]],2)</f>
        <v>4</v>
      </c>
      <c r="D749">
        <f>INT(MOD(Tableau1[[#This Row],[Arrivé le]],1)*24)</f>
        <v>14</v>
      </c>
      <c r="E749">
        <f>SUMPRODUCT((Tableau1[Arrivé le]&lt;=Tableau1[[#This Row],[Arrivé le]])*(Tableau1[Sortie le]&gt;=Tableau1[[#This Row],[Arrivé le]]))</f>
        <v>17</v>
      </c>
    </row>
    <row r="750" spans="1:5" x14ac:dyDescent="0.35">
      <c r="A750" s="1">
        <v>41011.626388888886</v>
      </c>
      <c r="B750" s="1">
        <v>41011.683333333334</v>
      </c>
      <c r="C750">
        <f>WEEKDAY(Tableau1[[#This Row],[Arrivé le]],2)</f>
        <v>4</v>
      </c>
      <c r="D750">
        <f>INT(MOD(Tableau1[[#This Row],[Arrivé le]],1)*24)</f>
        <v>15</v>
      </c>
      <c r="E750">
        <f>SUMPRODUCT((Tableau1[Arrivé le]&lt;=Tableau1[[#This Row],[Arrivé le]])*(Tableau1[Sortie le]&gt;=Tableau1[[#This Row],[Arrivé le]]))</f>
        <v>17</v>
      </c>
    </row>
    <row r="751" spans="1:5" x14ac:dyDescent="0.35">
      <c r="A751" s="1">
        <v>41011.637499999997</v>
      </c>
      <c r="B751" s="1">
        <v>41011.675694444442</v>
      </c>
      <c r="C751">
        <f>WEEKDAY(Tableau1[[#This Row],[Arrivé le]],2)</f>
        <v>4</v>
      </c>
      <c r="D751">
        <f>INT(MOD(Tableau1[[#This Row],[Arrivé le]],1)*24)</f>
        <v>15</v>
      </c>
      <c r="E751">
        <f>SUMPRODUCT((Tableau1[Arrivé le]&lt;=Tableau1[[#This Row],[Arrivé le]])*(Tableau1[Sortie le]&gt;=Tableau1[[#This Row],[Arrivé le]]))</f>
        <v>17</v>
      </c>
    </row>
    <row r="752" spans="1:5" x14ac:dyDescent="0.35">
      <c r="A752" s="1">
        <v>41011.63958333333</v>
      </c>
      <c r="B752" s="1">
        <v>41011.720833333333</v>
      </c>
      <c r="C752">
        <f>WEEKDAY(Tableau1[[#This Row],[Arrivé le]],2)</f>
        <v>4</v>
      </c>
      <c r="D752">
        <f>INT(MOD(Tableau1[[#This Row],[Arrivé le]],1)*24)</f>
        <v>15</v>
      </c>
      <c r="E752">
        <f>SUMPRODUCT((Tableau1[Arrivé le]&lt;=Tableau1[[#This Row],[Arrivé le]])*(Tableau1[Sortie le]&gt;=Tableau1[[#This Row],[Arrivé le]]))</f>
        <v>18</v>
      </c>
    </row>
    <row r="753" spans="1:5" x14ac:dyDescent="0.35">
      <c r="A753" s="1">
        <v>41011.646527777775</v>
      </c>
      <c r="B753" s="1">
        <v>41011.683333333334</v>
      </c>
      <c r="C753">
        <f>WEEKDAY(Tableau1[[#This Row],[Arrivé le]],2)</f>
        <v>4</v>
      </c>
      <c r="D753">
        <f>INT(MOD(Tableau1[[#This Row],[Arrivé le]],1)*24)</f>
        <v>15</v>
      </c>
      <c r="E753">
        <f>SUMPRODUCT((Tableau1[Arrivé le]&lt;=Tableau1[[#This Row],[Arrivé le]])*(Tableau1[Sortie le]&gt;=Tableau1[[#This Row],[Arrivé le]]))</f>
        <v>19</v>
      </c>
    </row>
    <row r="754" spans="1:5" x14ac:dyDescent="0.35">
      <c r="A754" s="1">
        <v>41011.658333333333</v>
      </c>
      <c r="B754" s="1">
        <v>41011.68472222222</v>
      </c>
      <c r="C754">
        <f>WEEKDAY(Tableau1[[#This Row],[Arrivé le]],2)</f>
        <v>4</v>
      </c>
      <c r="D754">
        <f>INT(MOD(Tableau1[[#This Row],[Arrivé le]],1)*24)</f>
        <v>15</v>
      </c>
      <c r="E754">
        <f>SUMPRODUCT((Tableau1[Arrivé le]&lt;=Tableau1[[#This Row],[Arrivé le]])*(Tableau1[Sortie le]&gt;=Tableau1[[#This Row],[Arrivé le]]))</f>
        <v>19</v>
      </c>
    </row>
    <row r="755" spans="1:5" x14ac:dyDescent="0.35">
      <c r="A755" s="1">
        <v>41011.713888888888</v>
      </c>
      <c r="B755" s="1">
        <v>41011.74722222222</v>
      </c>
      <c r="C755">
        <f>WEEKDAY(Tableau1[[#This Row],[Arrivé le]],2)</f>
        <v>4</v>
      </c>
      <c r="D755">
        <f>INT(MOD(Tableau1[[#This Row],[Arrivé le]],1)*24)</f>
        <v>17</v>
      </c>
      <c r="E755">
        <f>SUMPRODUCT((Tableau1[Arrivé le]&lt;=Tableau1[[#This Row],[Arrivé le]])*(Tableau1[Sortie le]&gt;=Tableau1[[#This Row],[Arrivé le]]))</f>
        <v>10</v>
      </c>
    </row>
    <row r="756" spans="1:5" x14ac:dyDescent="0.35">
      <c r="A756" s="1">
        <v>41011.720138888886</v>
      </c>
      <c r="B756" s="1">
        <v>41011.756249999999</v>
      </c>
      <c r="C756">
        <f>WEEKDAY(Tableau1[[#This Row],[Arrivé le]],2)</f>
        <v>4</v>
      </c>
      <c r="D756">
        <f>INT(MOD(Tableau1[[#This Row],[Arrivé le]],1)*24)</f>
        <v>17</v>
      </c>
      <c r="E756">
        <f>SUMPRODUCT((Tableau1[Arrivé le]&lt;=Tableau1[[#This Row],[Arrivé le]])*(Tableau1[Sortie le]&gt;=Tableau1[[#This Row],[Arrivé le]]))</f>
        <v>10</v>
      </c>
    </row>
    <row r="757" spans="1:5" x14ac:dyDescent="0.35">
      <c r="A757" s="1">
        <v>41011.745833333334</v>
      </c>
      <c r="B757" s="1">
        <v>41011.789583333331</v>
      </c>
      <c r="C757">
        <f>WEEKDAY(Tableau1[[#This Row],[Arrivé le]],2)</f>
        <v>4</v>
      </c>
      <c r="D757">
        <f>INT(MOD(Tableau1[[#This Row],[Arrivé le]],1)*24)</f>
        <v>17</v>
      </c>
      <c r="E757">
        <f>SUMPRODUCT((Tableau1[Arrivé le]&lt;=Tableau1[[#This Row],[Arrivé le]])*(Tableau1[Sortie le]&gt;=Tableau1[[#This Row],[Arrivé le]]))</f>
        <v>7</v>
      </c>
    </row>
    <row r="758" spans="1:5" x14ac:dyDescent="0.35">
      <c r="A758" s="1">
        <v>41011.754166666666</v>
      </c>
      <c r="B758" s="1">
        <v>41012.48333333333</v>
      </c>
      <c r="C758">
        <f>WEEKDAY(Tableau1[[#This Row],[Arrivé le]],2)</f>
        <v>4</v>
      </c>
      <c r="D758">
        <f>INT(MOD(Tableau1[[#This Row],[Arrivé le]],1)*24)</f>
        <v>18</v>
      </c>
      <c r="E758">
        <f>SUMPRODUCT((Tableau1[Arrivé le]&lt;=Tableau1[[#This Row],[Arrivé le]])*(Tableau1[Sortie le]&gt;=Tableau1[[#This Row],[Arrivé le]]))</f>
        <v>7</v>
      </c>
    </row>
    <row r="759" spans="1:5" x14ac:dyDescent="0.35">
      <c r="A759" s="1">
        <v>41011.754166666666</v>
      </c>
      <c r="B759" s="1">
        <v>41011.839583333334</v>
      </c>
      <c r="C759">
        <f>WEEKDAY(Tableau1[[#This Row],[Arrivé le]],2)</f>
        <v>4</v>
      </c>
      <c r="D759">
        <f>INT(MOD(Tableau1[[#This Row],[Arrivé le]],1)*24)</f>
        <v>18</v>
      </c>
      <c r="E759">
        <f>SUMPRODUCT((Tableau1[Arrivé le]&lt;=Tableau1[[#This Row],[Arrivé le]])*(Tableau1[Sortie le]&gt;=Tableau1[[#This Row],[Arrivé le]]))</f>
        <v>7</v>
      </c>
    </row>
    <row r="760" spans="1:5" x14ac:dyDescent="0.35">
      <c r="A760" s="1">
        <v>41011.756249999999</v>
      </c>
      <c r="B760" s="1">
        <v>41011.791666666664</v>
      </c>
      <c r="C760">
        <f>WEEKDAY(Tableau1[[#This Row],[Arrivé le]],2)</f>
        <v>4</v>
      </c>
      <c r="D760">
        <f>INT(MOD(Tableau1[[#This Row],[Arrivé le]],1)*24)</f>
        <v>18</v>
      </c>
      <c r="E760">
        <f>SUMPRODUCT((Tableau1[Arrivé le]&lt;=Tableau1[[#This Row],[Arrivé le]])*(Tableau1[Sortie le]&gt;=Tableau1[[#This Row],[Arrivé le]]))</f>
        <v>8</v>
      </c>
    </row>
    <row r="761" spans="1:5" x14ac:dyDescent="0.35">
      <c r="A761" s="1">
        <v>41011.765277777777</v>
      </c>
      <c r="B761" s="1">
        <v>41011.885416666664</v>
      </c>
      <c r="C761">
        <f>WEEKDAY(Tableau1[[#This Row],[Arrivé le]],2)</f>
        <v>4</v>
      </c>
      <c r="D761">
        <f>INT(MOD(Tableau1[[#This Row],[Arrivé le]],1)*24)</f>
        <v>18</v>
      </c>
      <c r="E761">
        <f>SUMPRODUCT((Tableau1[Arrivé le]&lt;=Tableau1[[#This Row],[Arrivé le]])*(Tableau1[Sortie le]&gt;=Tableau1[[#This Row],[Arrivé le]]))</f>
        <v>8</v>
      </c>
    </row>
    <row r="762" spans="1:5" x14ac:dyDescent="0.35">
      <c r="A762" s="1">
        <v>41011.772222222222</v>
      </c>
      <c r="B762" s="1">
        <v>41011.797222222223</v>
      </c>
      <c r="C762">
        <f>WEEKDAY(Tableau1[[#This Row],[Arrivé le]],2)</f>
        <v>4</v>
      </c>
      <c r="D762">
        <f>INT(MOD(Tableau1[[#This Row],[Arrivé le]],1)*24)</f>
        <v>18</v>
      </c>
      <c r="E762">
        <f>SUMPRODUCT((Tableau1[Arrivé le]&lt;=Tableau1[[#This Row],[Arrivé le]])*(Tableau1[Sortie le]&gt;=Tableau1[[#This Row],[Arrivé le]]))</f>
        <v>9</v>
      </c>
    </row>
    <row r="763" spans="1:5" x14ac:dyDescent="0.35">
      <c r="A763" s="1">
        <v>41011.78125</v>
      </c>
      <c r="B763" s="1">
        <v>41011.918749999997</v>
      </c>
      <c r="C763">
        <f>WEEKDAY(Tableau1[[#This Row],[Arrivé le]],2)</f>
        <v>4</v>
      </c>
      <c r="D763">
        <f>INT(MOD(Tableau1[[#This Row],[Arrivé le]],1)*24)</f>
        <v>18</v>
      </c>
      <c r="E763">
        <f>SUMPRODUCT((Tableau1[Arrivé le]&lt;=Tableau1[[#This Row],[Arrivé le]])*(Tableau1[Sortie le]&gt;=Tableau1[[#This Row],[Arrivé le]]))</f>
        <v>10</v>
      </c>
    </row>
    <row r="764" spans="1:5" x14ac:dyDescent="0.35">
      <c r="A764" s="1">
        <v>41011.788888888892</v>
      </c>
      <c r="B764" s="1">
        <v>41011.916666666664</v>
      </c>
      <c r="C764">
        <f>WEEKDAY(Tableau1[[#This Row],[Arrivé le]],2)</f>
        <v>4</v>
      </c>
      <c r="D764">
        <f>INT(MOD(Tableau1[[#This Row],[Arrivé le]],1)*24)</f>
        <v>18</v>
      </c>
      <c r="E764">
        <f>SUMPRODUCT((Tableau1[Arrivé le]&lt;=Tableau1[[#This Row],[Arrivé le]])*(Tableau1[Sortie le]&gt;=Tableau1[[#This Row],[Arrivé le]]))</f>
        <v>10</v>
      </c>
    </row>
    <row r="765" spans="1:5" x14ac:dyDescent="0.35">
      <c r="A765" s="1">
        <v>41011.797222222223</v>
      </c>
      <c r="B765" s="1">
        <v>41011.887499999997</v>
      </c>
      <c r="C765">
        <f>WEEKDAY(Tableau1[[#This Row],[Arrivé le]],2)</f>
        <v>4</v>
      </c>
      <c r="D765">
        <f>INT(MOD(Tableau1[[#This Row],[Arrivé le]],1)*24)</f>
        <v>19</v>
      </c>
      <c r="E765">
        <f>SUMPRODUCT((Tableau1[Arrivé le]&lt;=Tableau1[[#This Row],[Arrivé le]])*(Tableau1[Sortie le]&gt;=Tableau1[[#This Row],[Arrivé le]]))</f>
        <v>9</v>
      </c>
    </row>
    <row r="766" spans="1:5" x14ac:dyDescent="0.35">
      <c r="A766" s="1">
        <v>41011.84375</v>
      </c>
      <c r="B766" s="1">
        <v>41011.990972222222</v>
      </c>
      <c r="C766">
        <f>WEEKDAY(Tableau1[[#This Row],[Arrivé le]],2)</f>
        <v>4</v>
      </c>
      <c r="D766">
        <f>INT(MOD(Tableau1[[#This Row],[Arrivé le]],1)*24)</f>
        <v>20</v>
      </c>
      <c r="E766">
        <f>SUMPRODUCT((Tableau1[Arrivé le]&lt;=Tableau1[[#This Row],[Arrivé le]])*(Tableau1[Sortie le]&gt;=Tableau1[[#This Row],[Arrivé le]]))</f>
        <v>8</v>
      </c>
    </row>
    <row r="767" spans="1:5" x14ac:dyDescent="0.35">
      <c r="A767" s="1">
        <v>41011.863194444442</v>
      </c>
      <c r="B767" s="1">
        <v>41011.959722222222</v>
      </c>
      <c r="C767">
        <f>WEEKDAY(Tableau1[[#This Row],[Arrivé le]],2)</f>
        <v>4</v>
      </c>
      <c r="D767">
        <f>INT(MOD(Tableau1[[#This Row],[Arrivé le]],1)*24)</f>
        <v>20</v>
      </c>
      <c r="E767">
        <f>SUMPRODUCT((Tableau1[Arrivé le]&lt;=Tableau1[[#This Row],[Arrivé le]])*(Tableau1[Sortie le]&gt;=Tableau1[[#This Row],[Arrivé le]]))</f>
        <v>9</v>
      </c>
    </row>
    <row r="768" spans="1:5" x14ac:dyDescent="0.35">
      <c r="A768" s="1">
        <v>41011.868750000001</v>
      </c>
      <c r="B768" s="1">
        <v>41011.88958333333</v>
      </c>
      <c r="C768">
        <f>WEEKDAY(Tableau1[[#This Row],[Arrivé le]],2)</f>
        <v>4</v>
      </c>
      <c r="D768">
        <f>INT(MOD(Tableau1[[#This Row],[Arrivé le]],1)*24)</f>
        <v>20</v>
      </c>
      <c r="E768">
        <f>SUMPRODUCT((Tableau1[Arrivé le]&lt;=Tableau1[[#This Row],[Arrivé le]])*(Tableau1[Sortie le]&gt;=Tableau1[[#This Row],[Arrivé le]]))</f>
        <v>10</v>
      </c>
    </row>
    <row r="769" spans="1:5" x14ac:dyDescent="0.35">
      <c r="A769" s="1">
        <v>41011.881944444445</v>
      </c>
      <c r="B769" s="1">
        <v>41011.932638888888</v>
      </c>
      <c r="C769">
        <f>WEEKDAY(Tableau1[[#This Row],[Arrivé le]],2)</f>
        <v>4</v>
      </c>
      <c r="D769">
        <f>INT(MOD(Tableau1[[#This Row],[Arrivé le]],1)*24)</f>
        <v>21</v>
      </c>
      <c r="E769">
        <f>SUMPRODUCT((Tableau1[Arrivé le]&lt;=Tableau1[[#This Row],[Arrivé le]])*(Tableau1[Sortie le]&gt;=Tableau1[[#This Row],[Arrivé le]]))</f>
        <v>11</v>
      </c>
    </row>
    <row r="770" spans="1:5" x14ac:dyDescent="0.35">
      <c r="A770" s="1">
        <v>41011.88958333333</v>
      </c>
      <c r="B770" s="1">
        <v>41011.963194444441</v>
      </c>
      <c r="C770">
        <f>WEEKDAY(Tableau1[[#This Row],[Arrivé le]],2)</f>
        <v>4</v>
      </c>
      <c r="D770">
        <f>INT(MOD(Tableau1[[#This Row],[Arrivé le]],1)*24)</f>
        <v>21</v>
      </c>
      <c r="E770">
        <f>SUMPRODUCT((Tableau1[Arrivé le]&lt;=Tableau1[[#This Row],[Arrivé le]])*(Tableau1[Sortie le]&gt;=Tableau1[[#This Row],[Arrivé le]]))</f>
        <v>10</v>
      </c>
    </row>
    <row r="771" spans="1:5" x14ac:dyDescent="0.35">
      <c r="A771" s="1">
        <v>41011.902083333334</v>
      </c>
      <c r="B771" s="1">
        <v>41011.918055555558</v>
      </c>
      <c r="C771">
        <f>WEEKDAY(Tableau1[[#This Row],[Arrivé le]],2)</f>
        <v>4</v>
      </c>
      <c r="D771">
        <f>INT(MOD(Tableau1[[#This Row],[Arrivé le]],1)*24)</f>
        <v>21</v>
      </c>
      <c r="E771">
        <f>SUMPRODUCT((Tableau1[Arrivé le]&lt;=Tableau1[[#This Row],[Arrivé le]])*(Tableau1[Sortie le]&gt;=Tableau1[[#This Row],[Arrivé le]]))</f>
        <v>10</v>
      </c>
    </row>
    <row r="772" spans="1:5" x14ac:dyDescent="0.35">
      <c r="A772" s="1">
        <v>41011.918749999997</v>
      </c>
      <c r="B772" s="1">
        <v>41011.950694444444</v>
      </c>
      <c r="C772">
        <f>WEEKDAY(Tableau1[[#This Row],[Arrivé le]],2)</f>
        <v>4</v>
      </c>
      <c r="D772">
        <f>INT(MOD(Tableau1[[#This Row],[Arrivé le]],1)*24)</f>
        <v>22</v>
      </c>
      <c r="E772">
        <f>SUMPRODUCT((Tableau1[Arrivé le]&lt;=Tableau1[[#This Row],[Arrivé le]])*(Tableau1[Sortie le]&gt;=Tableau1[[#This Row],[Arrivé le]]))</f>
        <v>9</v>
      </c>
    </row>
    <row r="773" spans="1:5" x14ac:dyDescent="0.35">
      <c r="A773" s="1">
        <v>41011.930555555555</v>
      </c>
      <c r="B773" s="1">
        <v>41012.104861111111</v>
      </c>
      <c r="C773">
        <f>WEEKDAY(Tableau1[[#This Row],[Arrivé le]],2)</f>
        <v>4</v>
      </c>
      <c r="D773">
        <f>INT(MOD(Tableau1[[#This Row],[Arrivé le]],1)*24)</f>
        <v>22</v>
      </c>
      <c r="E773">
        <f>SUMPRODUCT((Tableau1[Arrivé le]&lt;=Tableau1[[#This Row],[Arrivé le]])*(Tableau1[Sortie le]&gt;=Tableau1[[#This Row],[Arrivé le]]))</f>
        <v>9</v>
      </c>
    </row>
    <row r="774" spans="1:5" x14ac:dyDescent="0.35">
      <c r="A774" s="1">
        <v>41011.938888888886</v>
      </c>
      <c r="B774" s="1">
        <v>41012.031944444447</v>
      </c>
      <c r="C774">
        <f>WEEKDAY(Tableau1[[#This Row],[Arrivé le]],2)</f>
        <v>4</v>
      </c>
      <c r="D774">
        <f>INT(MOD(Tableau1[[#This Row],[Arrivé le]],1)*24)</f>
        <v>22</v>
      </c>
      <c r="E774">
        <f>SUMPRODUCT((Tableau1[Arrivé le]&lt;=Tableau1[[#This Row],[Arrivé le]])*(Tableau1[Sortie le]&gt;=Tableau1[[#This Row],[Arrivé le]]))</f>
        <v>9</v>
      </c>
    </row>
    <row r="775" spans="1:5" x14ac:dyDescent="0.35">
      <c r="A775" s="1">
        <v>41011.951388888891</v>
      </c>
      <c r="B775" s="1">
        <v>41011.963194444441</v>
      </c>
      <c r="C775">
        <f>WEEKDAY(Tableau1[[#This Row],[Arrivé le]],2)</f>
        <v>4</v>
      </c>
      <c r="D775">
        <f>INT(MOD(Tableau1[[#This Row],[Arrivé le]],1)*24)</f>
        <v>22</v>
      </c>
      <c r="E775">
        <f>SUMPRODUCT((Tableau1[Arrivé le]&lt;=Tableau1[[#This Row],[Arrivé le]])*(Tableau1[Sortie le]&gt;=Tableau1[[#This Row],[Arrivé le]]))</f>
        <v>9</v>
      </c>
    </row>
    <row r="776" spans="1:5" x14ac:dyDescent="0.35">
      <c r="A776" s="1">
        <v>41011.99722222222</v>
      </c>
      <c r="B776" s="1">
        <v>41012.045138888891</v>
      </c>
      <c r="C776">
        <f>WEEKDAY(Tableau1[[#This Row],[Arrivé le]],2)</f>
        <v>4</v>
      </c>
      <c r="D776">
        <f>INT(MOD(Tableau1[[#This Row],[Arrivé le]],1)*24)</f>
        <v>23</v>
      </c>
      <c r="E776">
        <f>SUMPRODUCT((Tableau1[Arrivé le]&lt;=Tableau1[[#This Row],[Arrivé le]])*(Tableau1[Sortie le]&gt;=Tableau1[[#This Row],[Arrivé le]]))</f>
        <v>6</v>
      </c>
    </row>
    <row r="777" spans="1:5" x14ac:dyDescent="0.35">
      <c r="A777" s="1">
        <v>41011.999305555553</v>
      </c>
      <c r="B777" s="1">
        <v>41012.056250000001</v>
      </c>
      <c r="C777">
        <f>WEEKDAY(Tableau1[[#This Row],[Arrivé le]],2)</f>
        <v>4</v>
      </c>
      <c r="D777">
        <f>INT(MOD(Tableau1[[#This Row],[Arrivé le]],1)*24)</f>
        <v>23</v>
      </c>
      <c r="E777">
        <f>SUMPRODUCT((Tableau1[Arrivé le]&lt;=Tableau1[[#This Row],[Arrivé le]])*(Tableau1[Sortie le]&gt;=Tableau1[[#This Row],[Arrivé le]]))</f>
        <v>7</v>
      </c>
    </row>
    <row r="778" spans="1:5" x14ac:dyDescent="0.35">
      <c r="A778" s="1">
        <v>41012.037499999999</v>
      </c>
      <c r="B778" s="1">
        <v>41012.061111111114</v>
      </c>
      <c r="C778">
        <f>WEEKDAY(Tableau1[[#This Row],[Arrivé le]],2)</f>
        <v>5</v>
      </c>
      <c r="D778">
        <f>INT(MOD(Tableau1[[#This Row],[Arrivé le]],1)*24)</f>
        <v>0</v>
      </c>
      <c r="E778">
        <f>SUMPRODUCT((Tableau1[Arrivé le]&lt;=Tableau1[[#This Row],[Arrivé le]])*(Tableau1[Sortie le]&gt;=Tableau1[[#This Row],[Arrivé le]]))</f>
        <v>7</v>
      </c>
    </row>
    <row r="779" spans="1:5" x14ac:dyDescent="0.35">
      <c r="A779" s="1">
        <v>41012.072222222225</v>
      </c>
      <c r="B779" s="1">
        <v>41012.113888888889</v>
      </c>
      <c r="C779">
        <f>WEEKDAY(Tableau1[[#This Row],[Arrivé le]],2)</f>
        <v>5</v>
      </c>
      <c r="D779">
        <f>INT(MOD(Tableau1[[#This Row],[Arrivé le]],1)*24)</f>
        <v>1</v>
      </c>
      <c r="E779">
        <f>SUMPRODUCT((Tableau1[Arrivé le]&lt;=Tableau1[[#This Row],[Arrivé le]])*(Tableau1[Sortie le]&gt;=Tableau1[[#This Row],[Arrivé le]]))</f>
        <v>5</v>
      </c>
    </row>
    <row r="780" spans="1:5" x14ac:dyDescent="0.35">
      <c r="A780" s="1">
        <v>41012.148611111108</v>
      </c>
      <c r="B780" s="1">
        <v>41012.238888888889</v>
      </c>
      <c r="C780">
        <f>WEEKDAY(Tableau1[[#This Row],[Arrivé le]],2)</f>
        <v>5</v>
      </c>
      <c r="D780">
        <f>INT(MOD(Tableau1[[#This Row],[Arrivé le]],1)*24)</f>
        <v>3</v>
      </c>
      <c r="E780">
        <f>SUMPRODUCT((Tableau1[Arrivé le]&lt;=Tableau1[[#This Row],[Arrivé le]])*(Tableau1[Sortie le]&gt;=Tableau1[[#This Row],[Arrivé le]]))</f>
        <v>4</v>
      </c>
    </row>
    <row r="781" spans="1:5" x14ac:dyDescent="0.35">
      <c r="A781" s="1">
        <v>41012.241666666669</v>
      </c>
      <c r="B781" s="1">
        <v>41012.397222222222</v>
      </c>
      <c r="C781">
        <f>WEEKDAY(Tableau1[[#This Row],[Arrivé le]],2)</f>
        <v>5</v>
      </c>
      <c r="D781">
        <f>INT(MOD(Tableau1[[#This Row],[Arrivé le]],1)*24)</f>
        <v>5</v>
      </c>
      <c r="E781">
        <f>SUMPRODUCT((Tableau1[Arrivé le]&lt;=Tableau1[[#This Row],[Arrivé le]])*(Tableau1[Sortie le]&gt;=Tableau1[[#This Row],[Arrivé le]]))</f>
        <v>4</v>
      </c>
    </row>
    <row r="782" spans="1:5" x14ac:dyDescent="0.35">
      <c r="A782" s="1">
        <v>41012.270138888889</v>
      </c>
      <c r="B782" s="1">
        <v>41012.655555555553</v>
      </c>
      <c r="C782">
        <f>WEEKDAY(Tableau1[[#This Row],[Arrivé le]],2)</f>
        <v>5</v>
      </c>
      <c r="D782">
        <f>INT(MOD(Tableau1[[#This Row],[Arrivé le]],1)*24)</f>
        <v>6</v>
      </c>
      <c r="E782">
        <f>SUMPRODUCT((Tableau1[Arrivé le]&lt;=Tableau1[[#This Row],[Arrivé le]])*(Tableau1[Sortie le]&gt;=Tableau1[[#This Row],[Arrivé le]]))</f>
        <v>5</v>
      </c>
    </row>
    <row r="783" spans="1:5" x14ac:dyDescent="0.35">
      <c r="A783" s="1">
        <v>41012.283333333333</v>
      </c>
      <c r="B783" s="1">
        <v>41012.53125</v>
      </c>
      <c r="C783">
        <f>WEEKDAY(Tableau1[[#This Row],[Arrivé le]],2)</f>
        <v>5</v>
      </c>
      <c r="D783">
        <f>INT(MOD(Tableau1[[#This Row],[Arrivé le]],1)*24)</f>
        <v>6</v>
      </c>
      <c r="E783">
        <f>SUMPRODUCT((Tableau1[Arrivé le]&lt;=Tableau1[[#This Row],[Arrivé le]])*(Tableau1[Sortie le]&gt;=Tableau1[[#This Row],[Arrivé le]]))</f>
        <v>7</v>
      </c>
    </row>
    <row r="784" spans="1:5" x14ac:dyDescent="0.35">
      <c r="A784" s="1">
        <v>41012.283333333333</v>
      </c>
      <c r="B784" s="1">
        <v>41012.529861111114</v>
      </c>
      <c r="C784">
        <f>WEEKDAY(Tableau1[[#This Row],[Arrivé le]],2)</f>
        <v>5</v>
      </c>
      <c r="D784">
        <f>INT(MOD(Tableau1[[#This Row],[Arrivé le]],1)*24)</f>
        <v>6</v>
      </c>
      <c r="E784">
        <f>SUMPRODUCT((Tableau1[Arrivé le]&lt;=Tableau1[[#This Row],[Arrivé le]])*(Tableau1[Sortie le]&gt;=Tableau1[[#This Row],[Arrivé le]]))</f>
        <v>7</v>
      </c>
    </row>
    <row r="785" spans="1:5" x14ac:dyDescent="0.35">
      <c r="A785" s="1">
        <v>41012.305555555555</v>
      </c>
      <c r="B785" s="1">
        <v>41012.387499999997</v>
      </c>
      <c r="C785">
        <f>WEEKDAY(Tableau1[[#This Row],[Arrivé le]],2)</f>
        <v>5</v>
      </c>
      <c r="D785">
        <f>INT(MOD(Tableau1[[#This Row],[Arrivé le]],1)*24)</f>
        <v>7</v>
      </c>
      <c r="E785">
        <f>SUMPRODUCT((Tableau1[Arrivé le]&lt;=Tableau1[[#This Row],[Arrivé le]])*(Tableau1[Sortie le]&gt;=Tableau1[[#This Row],[Arrivé le]]))</f>
        <v>8</v>
      </c>
    </row>
    <row r="786" spans="1:5" x14ac:dyDescent="0.35">
      <c r="A786" s="1">
        <v>41012.334722222222</v>
      </c>
      <c r="B786" s="1">
        <v>41012.395833333336</v>
      </c>
      <c r="C786">
        <f>WEEKDAY(Tableau1[[#This Row],[Arrivé le]],2)</f>
        <v>5</v>
      </c>
      <c r="D786">
        <f>INT(MOD(Tableau1[[#This Row],[Arrivé le]],1)*24)</f>
        <v>8</v>
      </c>
      <c r="E786">
        <f>SUMPRODUCT((Tableau1[Arrivé le]&lt;=Tableau1[[#This Row],[Arrivé le]])*(Tableau1[Sortie le]&gt;=Tableau1[[#This Row],[Arrivé le]]))</f>
        <v>9</v>
      </c>
    </row>
    <row r="787" spans="1:5" x14ac:dyDescent="0.35">
      <c r="A787" s="1">
        <v>41012.400000000001</v>
      </c>
      <c r="B787" s="1">
        <v>41012.456250000003</v>
      </c>
      <c r="C787">
        <f>WEEKDAY(Tableau1[[#This Row],[Arrivé le]],2)</f>
        <v>5</v>
      </c>
      <c r="D787">
        <f>INT(MOD(Tableau1[[#This Row],[Arrivé le]],1)*24)</f>
        <v>9</v>
      </c>
      <c r="E787">
        <f>SUMPRODUCT((Tableau1[Arrivé le]&lt;=Tableau1[[#This Row],[Arrivé le]])*(Tableau1[Sortie le]&gt;=Tableau1[[#This Row],[Arrivé le]]))</f>
        <v>7</v>
      </c>
    </row>
    <row r="788" spans="1:5" x14ac:dyDescent="0.35">
      <c r="A788" s="1">
        <v>41012.429861111108</v>
      </c>
      <c r="B788" s="1">
        <v>41012.644444444442</v>
      </c>
      <c r="C788">
        <f>WEEKDAY(Tableau1[[#This Row],[Arrivé le]],2)</f>
        <v>5</v>
      </c>
      <c r="D788">
        <f>INT(MOD(Tableau1[[#This Row],[Arrivé le]],1)*24)</f>
        <v>10</v>
      </c>
      <c r="E788">
        <f>SUMPRODUCT((Tableau1[Arrivé le]&lt;=Tableau1[[#This Row],[Arrivé le]])*(Tableau1[Sortie le]&gt;=Tableau1[[#This Row],[Arrivé le]]))</f>
        <v>8</v>
      </c>
    </row>
    <row r="789" spans="1:5" x14ac:dyDescent="0.35">
      <c r="A789" s="1">
        <v>41012.436805555553</v>
      </c>
      <c r="B789" s="1">
        <v>41012.478472222225</v>
      </c>
      <c r="C789">
        <f>WEEKDAY(Tableau1[[#This Row],[Arrivé le]],2)</f>
        <v>5</v>
      </c>
      <c r="D789">
        <f>INT(MOD(Tableau1[[#This Row],[Arrivé le]],1)*24)</f>
        <v>10</v>
      </c>
      <c r="E789">
        <f>SUMPRODUCT((Tableau1[Arrivé le]&lt;=Tableau1[[#This Row],[Arrivé le]])*(Tableau1[Sortie le]&gt;=Tableau1[[#This Row],[Arrivé le]]))</f>
        <v>9</v>
      </c>
    </row>
    <row r="790" spans="1:5" x14ac:dyDescent="0.35">
      <c r="A790" s="1">
        <v>41012.447222222225</v>
      </c>
      <c r="B790" s="1">
        <v>41012.513888888891</v>
      </c>
      <c r="C790">
        <f>WEEKDAY(Tableau1[[#This Row],[Arrivé le]],2)</f>
        <v>5</v>
      </c>
      <c r="D790">
        <f>INT(MOD(Tableau1[[#This Row],[Arrivé le]],1)*24)</f>
        <v>10</v>
      </c>
      <c r="E790">
        <f>SUMPRODUCT((Tableau1[Arrivé le]&lt;=Tableau1[[#This Row],[Arrivé le]])*(Tableau1[Sortie le]&gt;=Tableau1[[#This Row],[Arrivé le]]))</f>
        <v>10</v>
      </c>
    </row>
    <row r="791" spans="1:5" x14ac:dyDescent="0.35">
      <c r="A791" s="1">
        <v>41012.481249999997</v>
      </c>
      <c r="B791" s="1">
        <v>41012.629166666666</v>
      </c>
      <c r="C791">
        <f>WEEKDAY(Tableau1[[#This Row],[Arrivé le]],2)</f>
        <v>5</v>
      </c>
      <c r="D791">
        <f>INT(MOD(Tableau1[[#This Row],[Arrivé le]],1)*24)</f>
        <v>11</v>
      </c>
      <c r="E791">
        <f>SUMPRODUCT((Tableau1[Arrivé le]&lt;=Tableau1[[#This Row],[Arrivé le]])*(Tableau1[Sortie le]&gt;=Tableau1[[#This Row],[Arrivé le]]))</f>
        <v>9</v>
      </c>
    </row>
    <row r="792" spans="1:5" x14ac:dyDescent="0.35">
      <c r="A792" s="1">
        <v>41012.493750000001</v>
      </c>
      <c r="B792" s="1">
        <v>41012.6</v>
      </c>
      <c r="C792">
        <f>WEEKDAY(Tableau1[[#This Row],[Arrivé le]],2)</f>
        <v>5</v>
      </c>
      <c r="D792">
        <f>INT(MOD(Tableau1[[#This Row],[Arrivé le]],1)*24)</f>
        <v>11</v>
      </c>
      <c r="E792">
        <f>SUMPRODUCT((Tableau1[Arrivé le]&lt;=Tableau1[[#This Row],[Arrivé le]])*(Tableau1[Sortie le]&gt;=Tableau1[[#This Row],[Arrivé le]]))</f>
        <v>9</v>
      </c>
    </row>
    <row r="793" spans="1:5" x14ac:dyDescent="0.35">
      <c r="A793" s="1">
        <v>41012.508333333331</v>
      </c>
      <c r="B793" s="1">
        <v>41012.688194444447</v>
      </c>
      <c r="C793">
        <f>WEEKDAY(Tableau1[[#This Row],[Arrivé le]],2)</f>
        <v>5</v>
      </c>
      <c r="D793">
        <f>INT(MOD(Tableau1[[#This Row],[Arrivé le]],1)*24)</f>
        <v>12</v>
      </c>
      <c r="E793">
        <f>SUMPRODUCT((Tableau1[Arrivé le]&lt;=Tableau1[[#This Row],[Arrivé le]])*(Tableau1[Sortie le]&gt;=Tableau1[[#This Row],[Arrivé le]]))</f>
        <v>10</v>
      </c>
    </row>
    <row r="794" spans="1:5" x14ac:dyDescent="0.35">
      <c r="A794" s="1">
        <v>41012.525000000001</v>
      </c>
      <c r="B794" s="1">
        <v>41012.688888888886</v>
      </c>
      <c r="C794">
        <f>WEEKDAY(Tableau1[[#This Row],[Arrivé le]],2)</f>
        <v>5</v>
      </c>
      <c r="D794">
        <f>INT(MOD(Tableau1[[#This Row],[Arrivé le]],1)*24)</f>
        <v>12</v>
      </c>
      <c r="E794">
        <f>SUMPRODUCT((Tableau1[Arrivé le]&lt;=Tableau1[[#This Row],[Arrivé le]])*(Tableau1[Sortie le]&gt;=Tableau1[[#This Row],[Arrivé le]]))</f>
        <v>9</v>
      </c>
    </row>
    <row r="795" spans="1:5" x14ac:dyDescent="0.35">
      <c r="A795" s="1">
        <v>41012.525000000001</v>
      </c>
      <c r="B795" s="1">
        <v>41012.688194444447</v>
      </c>
      <c r="C795">
        <f>WEEKDAY(Tableau1[[#This Row],[Arrivé le]],2)</f>
        <v>5</v>
      </c>
      <c r="D795">
        <f>INT(MOD(Tableau1[[#This Row],[Arrivé le]],1)*24)</f>
        <v>12</v>
      </c>
      <c r="E795">
        <f>SUMPRODUCT((Tableau1[Arrivé le]&lt;=Tableau1[[#This Row],[Arrivé le]])*(Tableau1[Sortie le]&gt;=Tableau1[[#This Row],[Arrivé le]]))</f>
        <v>9</v>
      </c>
    </row>
    <row r="796" spans="1:5" x14ac:dyDescent="0.35">
      <c r="A796" s="1">
        <v>41012.533333333333</v>
      </c>
      <c r="B796" s="1">
        <v>41012.615972222222</v>
      </c>
      <c r="C796">
        <f>WEEKDAY(Tableau1[[#This Row],[Arrivé le]],2)</f>
        <v>5</v>
      </c>
      <c r="D796">
        <f>INT(MOD(Tableau1[[#This Row],[Arrivé le]],1)*24)</f>
        <v>12</v>
      </c>
      <c r="E796">
        <f>SUMPRODUCT((Tableau1[Arrivé le]&lt;=Tableau1[[#This Row],[Arrivé le]])*(Tableau1[Sortie le]&gt;=Tableau1[[#This Row],[Arrivé le]]))</f>
        <v>8</v>
      </c>
    </row>
    <row r="797" spans="1:5" x14ac:dyDescent="0.35">
      <c r="A797" s="1">
        <v>41012.550000000003</v>
      </c>
      <c r="B797" s="1">
        <v>41012.683333333334</v>
      </c>
      <c r="C797">
        <f>WEEKDAY(Tableau1[[#This Row],[Arrivé le]],2)</f>
        <v>5</v>
      </c>
      <c r="D797">
        <f>INT(MOD(Tableau1[[#This Row],[Arrivé le]],1)*24)</f>
        <v>13</v>
      </c>
      <c r="E797">
        <f>SUMPRODUCT((Tableau1[Arrivé le]&lt;=Tableau1[[#This Row],[Arrivé le]])*(Tableau1[Sortie le]&gt;=Tableau1[[#This Row],[Arrivé le]]))</f>
        <v>9</v>
      </c>
    </row>
    <row r="798" spans="1:5" x14ac:dyDescent="0.35">
      <c r="A798" s="1">
        <v>41012.556944444441</v>
      </c>
      <c r="B798" s="1">
        <v>41012.72152777778</v>
      </c>
      <c r="C798">
        <f>WEEKDAY(Tableau1[[#This Row],[Arrivé le]],2)</f>
        <v>5</v>
      </c>
      <c r="D798">
        <f>INT(MOD(Tableau1[[#This Row],[Arrivé le]],1)*24)</f>
        <v>13</v>
      </c>
      <c r="E798">
        <f>SUMPRODUCT((Tableau1[Arrivé le]&lt;=Tableau1[[#This Row],[Arrivé le]])*(Tableau1[Sortie le]&gt;=Tableau1[[#This Row],[Arrivé le]]))</f>
        <v>10</v>
      </c>
    </row>
    <row r="799" spans="1:5" x14ac:dyDescent="0.35">
      <c r="A799" s="1">
        <v>41012.569444444445</v>
      </c>
      <c r="B799" s="1">
        <v>41012.677083333336</v>
      </c>
      <c r="C799">
        <f>WEEKDAY(Tableau1[[#This Row],[Arrivé le]],2)</f>
        <v>5</v>
      </c>
      <c r="D799">
        <f>INT(MOD(Tableau1[[#This Row],[Arrivé le]],1)*24)</f>
        <v>13</v>
      </c>
      <c r="E799">
        <f>SUMPRODUCT((Tableau1[Arrivé le]&lt;=Tableau1[[#This Row],[Arrivé le]])*(Tableau1[Sortie le]&gt;=Tableau1[[#This Row],[Arrivé le]]))</f>
        <v>11</v>
      </c>
    </row>
    <row r="800" spans="1:5" x14ac:dyDescent="0.35">
      <c r="A800" s="1">
        <v>41012.577777777777</v>
      </c>
      <c r="B800" s="1">
        <v>41012.724305555559</v>
      </c>
      <c r="C800">
        <f>WEEKDAY(Tableau1[[#This Row],[Arrivé le]],2)</f>
        <v>5</v>
      </c>
      <c r="D800">
        <f>INT(MOD(Tableau1[[#This Row],[Arrivé le]],1)*24)</f>
        <v>13</v>
      </c>
      <c r="E800">
        <f>SUMPRODUCT((Tableau1[Arrivé le]&lt;=Tableau1[[#This Row],[Arrivé le]])*(Tableau1[Sortie le]&gt;=Tableau1[[#This Row],[Arrivé le]]))</f>
        <v>12</v>
      </c>
    </row>
    <row r="801" spans="1:5" x14ac:dyDescent="0.35">
      <c r="A801" s="1">
        <v>41012.59097222222</v>
      </c>
      <c r="B801" s="1">
        <v>41012.723611111112</v>
      </c>
      <c r="C801">
        <f>WEEKDAY(Tableau1[[#This Row],[Arrivé le]],2)</f>
        <v>5</v>
      </c>
      <c r="D801">
        <f>INT(MOD(Tableau1[[#This Row],[Arrivé le]],1)*24)</f>
        <v>14</v>
      </c>
      <c r="E801">
        <f>SUMPRODUCT((Tableau1[Arrivé le]&lt;=Tableau1[[#This Row],[Arrivé le]])*(Tableau1[Sortie le]&gt;=Tableau1[[#This Row],[Arrivé le]]))</f>
        <v>13</v>
      </c>
    </row>
    <row r="802" spans="1:5" x14ac:dyDescent="0.35">
      <c r="A802" s="1">
        <v>41012.600694444445</v>
      </c>
      <c r="B802" s="1">
        <v>41012.671527777777</v>
      </c>
      <c r="C802">
        <f>WEEKDAY(Tableau1[[#This Row],[Arrivé le]],2)</f>
        <v>5</v>
      </c>
      <c r="D802">
        <f>INT(MOD(Tableau1[[#This Row],[Arrivé le]],1)*24)</f>
        <v>14</v>
      </c>
      <c r="E802">
        <f>SUMPRODUCT((Tableau1[Arrivé le]&lt;=Tableau1[[#This Row],[Arrivé le]])*(Tableau1[Sortie le]&gt;=Tableau1[[#This Row],[Arrivé le]]))</f>
        <v>13</v>
      </c>
    </row>
    <row r="803" spans="1:5" x14ac:dyDescent="0.35">
      <c r="A803" s="1">
        <v>41012.618750000001</v>
      </c>
      <c r="B803" s="1">
        <v>41012.657638888886</v>
      </c>
      <c r="C803">
        <f>WEEKDAY(Tableau1[[#This Row],[Arrivé le]],2)</f>
        <v>5</v>
      </c>
      <c r="D803">
        <f>INT(MOD(Tableau1[[#This Row],[Arrivé le]],1)*24)</f>
        <v>14</v>
      </c>
      <c r="E803">
        <f>SUMPRODUCT((Tableau1[Arrivé le]&lt;=Tableau1[[#This Row],[Arrivé le]])*(Tableau1[Sortie le]&gt;=Tableau1[[#This Row],[Arrivé le]]))</f>
        <v>13</v>
      </c>
    </row>
    <row r="804" spans="1:5" x14ac:dyDescent="0.35">
      <c r="A804" s="1">
        <v>41012.628472222219</v>
      </c>
      <c r="B804" s="1">
        <v>41012.843055555553</v>
      </c>
      <c r="C804">
        <f>WEEKDAY(Tableau1[[#This Row],[Arrivé le]],2)</f>
        <v>5</v>
      </c>
      <c r="D804">
        <f>INT(MOD(Tableau1[[#This Row],[Arrivé le]],1)*24)</f>
        <v>15</v>
      </c>
      <c r="E804">
        <f>SUMPRODUCT((Tableau1[Arrivé le]&lt;=Tableau1[[#This Row],[Arrivé le]])*(Tableau1[Sortie le]&gt;=Tableau1[[#This Row],[Arrivé le]]))</f>
        <v>15</v>
      </c>
    </row>
    <row r="805" spans="1:5" x14ac:dyDescent="0.35">
      <c r="A805" s="1">
        <v>41012.628472222219</v>
      </c>
      <c r="B805" s="1">
        <v>41012.670138888891</v>
      </c>
      <c r="C805">
        <f>WEEKDAY(Tableau1[[#This Row],[Arrivé le]],2)</f>
        <v>5</v>
      </c>
      <c r="D805">
        <f>INT(MOD(Tableau1[[#This Row],[Arrivé le]],1)*24)</f>
        <v>15</v>
      </c>
      <c r="E805">
        <f>SUMPRODUCT((Tableau1[Arrivé le]&lt;=Tableau1[[#This Row],[Arrivé le]])*(Tableau1[Sortie le]&gt;=Tableau1[[#This Row],[Arrivé le]]))</f>
        <v>15</v>
      </c>
    </row>
    <row r="806" spans="1:5" x14ac:dyDescent="0.35">
      <c r="A806" s="1">
        <v>41012.642361111109</v>
      </c>
      <c r="B806" s="1">
        <v>41012.691666666666</v>
      </c>
      <c r="C806">
        <f>WEEKDAY(Tableau1[[#This Row],[Arrivé le]],2)</f>
        <v>5</v>
      </c>
      <c r="D806">
        <f>INT(MOD(Tableau1[[#This Row],[Arrivé le]],1)*24)</f>
        <v>15</v>
      </c>
      <c r="E806">
        <f>SUMPRODUCT((Tableau1[Arrivé le]&lt;=Tableau1[[#This Row],[Arrivé le]])*(Tableau1[Sortie le]&gt;=Tableau1[[#This Row],[Arrivé le]]))</f>
        <v>15</v>
      </c>
    </row>
    <row r="807" spans="1:5" x14ac:dyDescent="0.35">
      <c r="A807" s="1">
        <v>41012.651388888888</v>
      </c>
      <c r="B807" s="1">
        <v>41012.73333333333</v>
      </c>
      <c r="C807">
        <f>WEEKDAY(Tableau1[[#This Row],[Arrivé le]],2)</f>
        <v>5</v>
      </c>
      <c r="D807">
        <f>INT(MOD(Tableau1[[#This Row],[Arrivé le]],1)*24)</f>
        <v>15</v>
      </c>
      <c r="E807">
        <f>SUMPRODUCT((Tableau1[Arrivé le]&lt;=Tableau1[[#This Row],[Arrivé le]])*(Tableau1[Sortie le]&gt;=Tableau1[[#This Row],[Arrivé le]]))</f>
        <v>15</v>
      </c>
    </row>
    <row r="808" spans="1:5" x14ac:dyDescent="0.35">
      <c r="A808" s="1">
        <v>41012.655555555553</v>
      </c>
      <c r="B808" s="1">
        <v>41012.65625</v>
      </c>
      <c r="C808">
        <f>WEEKDAY(Tableau1[[#This Row],[Arrivé le]],2)</f>
        <v>5</v>
      </c>
      <c r="D808">
        <f>INT(MOD(Tableau1[[#This Row],[Arrivé le]],1)*24)</f>
        <v>15</v>
      </c>
      <c r="E808">
        <f>SUMPRODUCT((Tableau1[Arrivé le]&lt;=Tableau1[[#This Row],[Arrivé le]])*(Tableau1[Sortie le]&gt;=Tableau1[[#This Row],[Arrivé le]]))</f>
        <v>16</v>
      </c>
    </row>
    <row r="809" spans="1:5" x14ac:dyDescent="0.35">
      <c r="A809" s="1">
        <v>41012.65902777778</v>
      </c>
      <c r="B809" s="1">
        <v>41012.70416666667</v>
      </c>
      <c r="C809">
        <f>WEEKDAY(Tableau1[[#This Row],[Arrivé le]],2)</f>
        <v>5</v>
      </c>
      <c r="D809">
        <f>INT(MOD(Tableau1[[#This Row],[Arrivé le]],1)*24)</f>
        <v>15</v>
      </c>
      <c r="E809">
        <f>SUMPRODUCT((Tableau1[Arrivé le]&lt;=Tableau1[[#This Row],[Arrivé le]])*(Tableau1[Sortie le]&gt;=Tableau1[[#This Row],[Arrivé le]]))</f>
        <v>14</v>
      </c>
    </row>
    <row r="810" spans="1:5" x14ac:dyDescent="0.35">
      <c r="A810" s="1">
        <v>41012.675000000003</v>
      </c>
      <c r="B810" s="1">
        <v>41012.82708333333</v>
      </c>
      <c r="C810">
        <f>WEEKDAY(Tableau1[[#This Row],[Arrivé le]],2)</f>
        <v>5</v>
      </c>
      <c r="D810">
        <f>INT(MOD(Tableau1[[#This Row],[Arrivé le]],1)*24)</f>
        <v>16</v>
      </c>
      <c r="E810">
        <f>SUMPRODUCT((Tableau1[Arrivé le]&lt;=Tableau1[[#This Row],[Arrivé le]])*(Tableau1[Sortie le]&gt;=Tableau1[[#This Row],[Arrivé le]]))</f>
        <v>13</v>
      </c>
    </row>
    <row r="811" spans="1:5" x14ac:dyDescent="0.35">
      <c r="A811" s="1">
        <v>41012.685416666667</v>
      </c>
      <c r="B811" s="1">
        <v>41012.800694444442</v>
      </c>
      <c r="C811">
        <f>WEEKDAY(Tableau1[[#This Row],[Arrivé le]],2)</f>
        <v>5</v>
      </c>
      <c r="D811">
        <f>INT(MOD(Tableau1[[#This Row],[Arrivé le]],1)*24)</f>
        <v>16</v>
      </c>
      <c r="E811">
        <f>SUMPRODUCT((Tableau1[Arrivé le]&lt;=Tableau1[[#This Row],[Arrivé le]])*(Tableau1[Sortie le]&gt;=Tableau1[[#This Row],[Arrivé le]]))</f>
        <v>12</v>
      </c>
    </row>
    <row r="812" spans="1:5" x14ac:dyDescent="0.35">
      <c r="A812" s="1">
        <v>41012.70208333333</v>
      </c>
      <c r="B812" s="1">
        <v>41012.71875</v>
      </c>
      <c r="C812">
        <f>WEEKDAY(Tableau1[[#This Row],[Arrivé le]],2)</f>
        <v>5</v>
      </c>
      <c r="D812">
        <f>INT(MOD(Tableau1[[#This Row],[Arrivé le]],1)*24)</f>
        <v>16</v>
      </c>
      <c r="E812">
        <f>SUMPRODUCT((Tableau1[Arrivé le]&lt;=Tableau1[[#This Row],[Arrivé le]])*(Tableau1[Sortie le]&gt;=Tableau1[[#This Row],[Arrivé le]]))</f>
        <v>9</v>
      </c>
    </row>
    <row r="813" spans="1:5" x14ac:dyDescent="0.35">
      <c r="A813" s="1">
        <v>41012.738888888889</v>
      </c>
      <c r="B813" s="1">
        <v>41012.878472222219</v>
      </c>
      <c r="C813">
        <f>WEEKDAY(Tableau1[[#This Row],[Arrivé le]],2)</f>
        <v>5</v>
      </c>
      <c r="D813">
        <f>INT(MOD(Tableau1[[#This Row],[Arrivé le]],1)*24)</f>
        <v>17</v>
      </c>
      <c r="E813">
        <f>SUMPRODUCT((Tableau1[Arrivé le]&lt;=Tableau1[[#This Row],[Arrivé le]])*(Tableau1[Sortie le]&gt;=Tableau1[[#This Row],[Arrivé le]]))</f>
        <v>4</v>
      </c>
    </row>
    <row r="814" spans="1:5" x14ac:dyDescent="0.35">
      <c r="A814" s="1">
        <v>41012.763194444444</v>
      </c>
      <c r="B814" s="1">
        <v>41012.909722222219</v>
      </c>
      <c r="C814">
        <f>WEEKDAY(Tableau1[[#This Row],[Arrivé le]],2)</f>
        <v>5</v>
      </c>
      <c r="D814">
        <f>INT(MOD(Tableau1[[#This Row],[Arrivé le]],1)*24)</f>
        <v>18</v>
      </c>
      <c r="E814">
        <f>SUMPRODUCT((Tableau1[Arrivé le]&lt;=Tableau1[[#This Row],[Arrivé le]])*(Tableau1[Sortie le]&gt;=Tableau1[[#This Row],[Arrivé le]]))</f>
        <v>5</v>
      </c>
    </row>
    <row r="815" spans="1:5" x14ac:dyDescent="0.35">
      <c r="A815" s="1">
        <v>41012.774305555555</v>
      </c>
      <c r="B815" s="1">
        <v>41012.893055555556</v>
      </c>
      <c r="C815">
        <f>WEEKDAY(Tableau1[[#This Row],[Arrivé le]],2)</f>
        <v>5</v>
      </c>
      <c r="D815">
        <f>INT(MOD(Tableau1[[#This Row],[Arrivé le]],1)*24)</f>
        <v>18</v>
      </c>
      <c r="E815">
        <f>SUMPRODUCT((Tableau1[Arrivé le]&lt;=Tableau1[[#This Row],[Arrivé le]])*(Tableau1[Sortie le]&gt;=Tableau1[[#This Row],[Arrivé le]]))</f>
        <v>6</v>
      </c>
    </row>
    <row r="816" spans="1:5" x14ac:dyDescent="0.35">
      <c r="A816" s="1">
        <v>41012.78125</v>
      </c>
      <c r="B816" s="1">
        <v>41013.009027777778</v>
      </c>
      <c r="C816">
        <f>WEEKDAY(Tableau1[[#This Row],[Arrivé le]],2)</f>
        <v>5</v>
      </c>
      <c r="D816">
        <f>INT(MOD(Tableau1[[#This Row],[Arrivé le]],1)*24)</f>
        <v>18</v>
      </c>
      <c r="E816">
        <f>SUMPRODUCT((Tableau1[Arrivé le]&lt;=Tableau1[[#This Row],[Arrivé le]])*(Tableau1[Sortie le]&gt;=Tableau1[[#This Row],[Arrivé le]]))</f>
        <v>7</v>
      </c>
    </row>
    <row r="817" spans="1:5" x14ac:dyDescent="0.35">
      <c r="A817" s="1">
        <v>41012.793055555558</v>
      </c>
      <c r="B817" s="1">
        <v>41012.82916666667</v>
      </c>
      <c r="C817">
        <f>WEEKDAY(Tableau1[[#This Row],[Arrivé le]],2)</f>
        <v>5</v>
      </c>
      <c r="D817">
        <f>INT(MOD(Tableau1[[#This Row],[Arrivé le]],1)*24)</f>
        <v>19</v>
      </c>
      <c r="E817">
        <f>SUMPRODUCT((Tableau1[Arrivé le]&lt;=Tableau1[[#This Row],[Arrivé le]])*(Tableau1[Sortie le]&gt;=Tableau1[[#This Row],[Arrivé le]]))</f>
        <v>8</v>
      </c>
    </row>
    <row r="818" spans="1:5" x14ac:dyDescent="0.35">
      <c r="A818" s="1">
        <v>41012.795138888891</v>
      </c>
      <c r="B818" s="1">
        <v>41012.843055555553</v>
      </c>
      <c r="C818">
        <f>WEEKDAY(Tableau1[[#This Row],[Arrivé le]],2)</f>
        <v>5</v>
      </c>
      <c r="D818">
        <f>INT(MOD(Tableau1[[#This Row],[Arrivé le]],1)*24)</f>
        <v>19</v>
      </c>
      <c r="E818">
        <f>SUMPRODUCT((Tableau1[Arrivé le]&lt;=Tableau1[[#This Row],[Arrivé le]])*(Tableau1[Sortie le]&gt;=Tableau1[[#This Row],[Arrivé le]]))</f>
        <v>9</v>
      </c>
    </row>
    <row r="819" spans="1:5" x14ac:dyDescent="0.35">
      <c r="A819" s="1">
        <v>41012.806250000001</v>
      </c>
      <c r="B819" s="1">
        <v>41012.932638888888</v>
      </c>
      <c r="C819">
        <f>WEEKDAY(Tableau1[[#This Row],[Arrivé le]],2)</f>
        <v>5</v>
      </c>
      <c r="D819">
        <f>INT(MOD(Tableau1[[#This Row],[Arrivé le]],1)*24)</f>
        <v>19</v>
      </c>
      <c r="E819">
        <f>SUMPRODUCT((Tableau1[Arrivé le]&lt;=Tableau1[[#This Row],[Arrivé le]])*(Tableau1[Sortie le]&gt;=Tableau1[[#This Row],[Arrivé le]]))</f>
        <v>9</v>
      </c>
    </row>
    <row r="820" spans="1:5" x14ac:dyDescent="0.35">
      <c r="A820" s="1">
        <v>41012.815972222219</v>
      </c>
      <c r="B820" s="1">
        <v>41012.847222222219</v>
      </c>
      <c r="C820">
        <f>WEEKDAY(Tableau1[[#This Row],[Arrivé le]],2)</f>
        <v>5</v>
      </c>
      <c r="D820">
        <f>INT(MOD(Tableau1[[#This Row],[Arrivé le]],1)*24)</f>
        <v>19</v>
      </c>
      <c r="E820">
        <f>SUMPRODUCT((Tableau1[Arrivé le]&lt;=Tableau1[[#This Row],[Arrivé le]])*(Tableau1[Sortie le]&gt;=Tableau1[[#This Row],[Arrivé le]]))</f>
        <v>10</v>
      </c>
    </row>
    <row r="821" spans="1:5" x14ac:dyDescent="0.35">
      <c r="A821" s="1">
        <v>41012.820833333331</v>
      </c>
      <c r="B821" s="1">
        <v>41012.852777777778</v>
      </c>
      <c r="C821">
        <f>WEEKDAY(Tableau1[[#This Row],[Arrivé le]],2)</f>
        <v>5</v>
      </c>
      <c r="D821">
        <f>INT(MOD(Tableau1[[#This Row],[Arrivé le]],1)*24)</f>
        <v>19</v>
      </c>
      <c r="E821">
        <f>SUMPRODUCT((Tableau1[Arrivé le]&lt;=Tableau1[[#This Row],[Arrivé le]])*(Tableau1[Sortie le]&gt;=Tableau1[[#This Row],[Arrivé le]]))</f>
        <v>11</v>
      </c>
    </row>
    <row r="822" spans="1:5" x14ac:dyDescent="0.35">
      <c r="A822" s="1">
        <v>41012.82708333333</v>
      </c>
      <c r="B822" s="1">
        <v>41012.827777777777</v>
      </c>
      <c r="C822">
        <f>WEEKDAY(Tableau1[[#This Row],[Arrivé le]],2)</f>
        <v>5</v>
      </c>
      <c r="D822">
        <f>INT(MOD(Tableau1[[#This Row],[Arrivé le]],1)*24)</f>
        <v>19</v>
      </c>
      <c r="E822">
        <f>SUMPRODUCT((Tableau1[Arrivé le]&lt;=Tableau1[[#This Row],[Arrivé le]])*(Tableau1[Sortie le]&gt;=Tableau1[[#This Row],[Arrivé le]]))</f>
        <v>12</v>
      </c>
    </row>
    <row r="823" spans="1:5" x14ac:dyDescent="0.35">
      <c r="A823" s="1">
        <v>41012.830555555556</v>
      </c>
      <c r="B823" s="1">
        <v>41012.95416666667</v>
      </c>
      <c r="C823">
        <f>WEEKDAY(Tableau1[[#This Row],[Arrivé le]],2)</f>
        <v>5</v>
      </c>
      <c r="D823">
        <f>INT(MOD(Tableau1[[#This Row],[Arrivé le]],1)*24)</f>
        <v>19</v>
      </c>
      <c r="E823">
        <f>SUMPRODUCT((Tableau1[Arrivé le]&lt;=Tableau1[[#This Row],[Arrivé le]])*(Tableau1[Sortie le]&gt;=Tableau1[[#This Row],[Arrivé le]]))</f>
        <v>10</v>
      </c>
    </row>
    <row r="824" spans="1:5" x14ac:dyDescent="0.35">
      <c r="A824" s="1">
        <v>41012.848611111112</v>
      </c>
      <c r="B824" s="1">
        <v>41013.042361111111</v>
      </c>
      <c r="C824">
        <f>WEEKDAY(Tableau1[[#This Row],[Arrivé le]],2)</f>
        <v>5</v>
      </c>
      <c r="D824">
        <f>INT(MOD(Tableau1[[#This Row],[Arrivé le]],1)*24)</f>
        <v>20</v>
      </c>
      <c r="E824">
        <f>SUMPRODUCT((Tableau1[Arrivé le]&lt;=Tableau1[[#This Row],[Arrivé le]])*(Tableau1[Sortie le]&gt;=Tableau1[[#This Row],[Arrivé le]]))</f>
        <v>8</v>
      </c>
    </row>
    <row r="825" spans="1:5" x14ac:dyDescent="0.35">
      <c r="A825" s="1">
        <v>41012.853472222225</v>
      </c>
      <c r="B825" s="1">
        <v>41012.942361111112</v>
      </c>
      <c r="C825">
        <f>WEEKDAY(Tableau1[[#This Row],[Arrivé le]],2)</f>
        <v>5</v>
      </c>
      <c r="D825">
        <f>INT(MOD(Tableau1[[#This Row],[Arrivé le]],1)*24)</f>
        <v>20</v>
      </c>
      <c r="E825">
        <f>SUMPRODUCT((Tableau1[Arrivé le]&lt;=Tableau1[[#This Row],[Arrivé le]])*(Tableau1[Sortie le]&gt;=Tableau1[[#This Row],[Arrivé le]]))</f>
        <v>8</v>
      </c>
    </row>
    <row r="826" spans="1:5" x14ac:dyDescent="0.35">
      <c r="A826" s="1">
        <v>41012.85833333333</v>
      </c>
      <c r="B826" s="1">
        <v>41012.936805555553</v>
      </c>
      <c r="C826">
        <f>WEEKDAY(Tableau1[[#This Row],[Arrivé le]],2)</f>
        <v>5</v>
      </c>
      <c r="D826">
        <f>INT(MOD(Tableau1[[#This Row],[Arrivé le]],1)*24)</f>
        <v>20</v>
      </c>
      <c r="E826">
        <f>SUMPRODUCT((Tableau1[Arrivé le]&lt;=Tableau1[[#This Row],[Arrivé le]])*(Tableau1[Sortie le]&gt;=Tableau1[[#This Row],[Arrivé le]]))</f>
        <v>10</v>
      </c>
    </row>
    <row r="827" spans="1:5" x14ac:dyDescent="0.35">
      <c r="A827" s="1">
        <v>41012.85833333333</v>
      </c>
      <c r="B827" s="1">
        <v>41012.886805555558</v>
      </c>
      <c r="C827">
        <f>WEEKDAY(Tableau1[[#This Row],[Arrivé le]],2)</f>
        <v>5</v>
      </c>
      <c r="D827">
        <f>INT(MOD(Tableau1[[#This Row],[Arrivé le]],1)*24)</f>
        <v>20</v>
      </c>
      <c r="E827">
        <f>SUMPRODUCT((Tableau1[Arrivé le]&lt;=Tableau1[[#This Row],[Arrivé le]])*(Tableau1[Sortie le]&gt;=Tableau1[[#This Row],[Arrivé le]]))</f>
        <v>10</v>
      </c>
    </row>
    <row r="828" spans="1:5" x14ac:dyDescent="0.35">
      <c r="A828" s="1">
        <v>41012.866666666669</v>
      </c>
      <c r="B828" s="1">
        <v>41012.959027777775</v>
      </c>
      <c r="C828">
        <f>WEEKDAY(Tableau1[[#This Row],[Arrivé le]],2)</f>
        <v>5</v>
      </c>
      <c r="D828">
        <f>INT(MOD(Tableau1[[#This Row],[Arrivé le]],1)*24)</f>
        <v>20</v>
      </c>
      <c r="E828">
        <f>SUMPRODUCT((Tableau1[Arrivé le]&lt;=Tableau1[[#This Row],[Arrivé le]])*(Tableau1[Sortie le]&gt;=Tableau1[[#This Row],[Arrivé le]]))</f>
        <v>11</v>
      </c>
    </row>
    <row r="829" spans="1:5" x14ac:dyDescent="0.35">
      <c r="A829" s="1">
        <v>41012.870138888888</v>
      </c>
      <c r="B829" s="1">
        <v>41012.954861111109</v>
      </c>
      <c r="C829">
        <f>WEEKDAY(Tableau1[[#This Row],[Arrivé le]],2)</f>
        <v>5</v>
      </c>
      <c r="D829">
        <f>INT(MOD(Tableau1[[#This Row],[Arrivé le]],1)*24)</f>
        <v>20</v>
      </c>
      <c r="E829">
        <f>SUMPRODUCT((Tableau1[Arrivé le]&lt;=Tableau1[[#This Row],[Arrivé le]])*(Tableau1[Sortie le]&gt;=Tableau1[[#This Row],[Arrivé le]]))</f>
        <v>12</v>
      </c>
    </row>
    <row r="830" spans="1:5" x14ac:dyDescent="0.35">
      <c r="A830" s="1">
        <v>41012.876388888886</v>
      </c>
      <c r="B830" s="1">
        <v>41012.940972222219</v>
      </c>
      <c r="C830">
        <f>WEEKDAY(Tableau1[[#This Row],[Arrivé le]],2)</f>
        <v>5</v>
      </c>
      <c r="D830">
        <f>INT(MOD(Tableau1[[#This Row],[Arrivé le]],1)*24)</f>
        <v>21</v>
      </c>
      <c r="E830">
        <f>SUMPRODUCT((Tableau1[Arrivé le]&lt;=Tableau1[[#This Row],[Arrivé le]])*(Tableau1[Sortie le]&gt;=Tableau1[[#This Row],[Arrivé le]]))</f>
        <v>13</v>
      </c>
    </row>
    <row r="831" spans="1:5" x14ac:dyDescent="0.35">
      <c r="A831" s="1">
        <v>41012.882638888892</v>
      </c>
      <c r="B831" s="1">
        <v>41012.90902777778</v>
      </c>
      <c r="C831">
        <f>WEEKDAY(Tableau1[[#This Row],[Arrivé le]],2)</f>
        <v>5</v>
      </c>
      <c r="D831">
        <f>INT(MOD(Tableau1[[#This Row],[Arrivé le]],1)*24)</f>
        <v>21</v>
      </c>
      <c r="E831">
        <f>SUMPRODUCT((Tableau1[Arrivé le]&lt;=Tableau1[[#This Row],[Arrivé le]])*(Tableau1[Sortie le]&gt;=Tableau1[[#This Row],[Arrivé le]]))</f>
        <v>13</v>
      </c>
    </row>
    <row r="832" spans="1:5" x14ac:dyDescent="0.35">
      <c r="A832" s="1">
        <v>41012.888888888891</v>
      </c>
      <c r="B832" s="1">
        <v>41013.074305555558</v>
      </c>
      <c r="C832">
        <f>WEEKDAY(Tableau1[[#This Row],[Arrivé le]],2)</f>
        <v>5</v>
      </c>
      <c r="D832">
        <f>INT(MOD(Tableau1[[#This Row],[Arrivé le]],1)*24)</f>
        <v>21</v>
      </c>
      <c r="E832">
        <f>SUMPRODUCT((Tableau1[Arrivé le]&lt;=Tableau1[[#This Row],[Arrivé le]])*(Tableau1[Sortie le]&gt;=Tableau1[[#This Row],[Arrivé le]]))</f>
        <v>13</v>
      </c>
    </row>
    <row r="833" spans="1:5" x14ac:dyDescent="0.35">
      <c r="A833" s="1">
        <v>41012.893750000003</v>
      </c>
      <c r="B833" s="1">
        <v>41012.915972222225</v>
      </c>
      <c r="C833">
        <f>WEEKDAY(Tableau1[[#This Row],[Arrivé le]],2)</f>
        <v>5</v>
      </c>
      <c r="D833">
        <f>INT(MOD(Tableau1[[#This Row],[Arrivé le]],1)*24)</f>
        <v>21</v>
      </c>
      <c r="E833">
        <f>SUMPRODUCT((Tableau1[Arrivé le]&lt;=Tableau1[[#This Row],[Arrivé le]])*(Tableau1[Sortie le]&gt;=Tableau1[[#This Row],[Arrivé le]]))</f>
        <v>13</v>
      </c>
    </row>
    <row r="834" spans="1:5" x14ac:dyDescent="0.35">
      <c r="A834" s="1">
        <v>41012.895833333336</v>
      </c>
      <c r="B834" s="1">
        <v>41012.975694444445</v>
      </c>
      <c r="C834">
        <f>WEEKDAY(Tableau1[[#This Row],[Arrivé le]],2)</f>
        <v>5</v>
      </c>
      <c r="D834">
        <f>INT(MOD(Tableau1[[#This Row],[Arrivé le]],1)*24)</f>
        <v>21</v>
      </c>
      <c r="E834">
        <f>SUMPRODUCT((Tableau1[Arrivé le]&lt;=Tableau1[[#This Row],[Arrivé le]])*(Tableau1[Sortie le]&gt;=Tableau1[[#This Row],[Arrivé le]]))</f>
        <v>14</v>
      </c>
    </row>
    <row r="835" spans="1:5" x14ac:dyDescent="0.35">
      <c r="A835" s="1">
        <v>41012.900694444441</v>
      </c>
      <c r="B835" s="1">
        <v>41013.04791666667</v>
      </c>
      <c r="C835">
        <f>WEEKDAY(Tableau1[[#This Row],[Arrivé le]],2)</f>
        <v>5</v>
      </c>
      <c r="D835">
        <f>INT(MOD(Tableau1[[#This Row],[Arrivé le]],1)*24)</f>
        <v>21</v>
      </c>
      <c r="E835">
        <f>SUMPRODUCT((Tableau1[Arrivé le]&lt;=Tableau1[[#This Row],[Arrivé le]])*(Tableau1[Sortie le]&gt;=Tableau1[[#This Row],[Arrivé le]]))</f>
        <v>15</v>
      </c>
    </row>
    <row r="836" spans="1:5" x14ac:dyDescent="0.35">
      <c r="A836" s="1">
        <v>41012.908333333333</v>
      </c>
      <c r="B836" s="1">
        <v>41013.012499999997</v>
      </c>
      <c r="C836">
        <f>WEEKDAY(Tableau1[[#This Row],[Arrivé le]],2)</f>
        <v>5</v>
      </c>
      <c r="D836">
        <f>INT(MOD(Tableau1[[#This Row],[Arrivé le]],1)*24)</f>
        <v>21</v>
      </c>
      <c r="E836">
        <f>SUMPRODUCT((Tableau1[Arrivé le]&lt;=Tableau1[[#This Row],[Arrivé le]])*(Tableau1[Sortie le]&gt;=Tableau1[[#This Row],[Arrivé le]]))</f>
        <v>16</v>
      </c>
    </row>
    <row r="837" spans="1:5" x14ac:dyDescent="0.35">
      <c r="A837" s="1">
        <v>41012.912499999999</v>
      </c>
      <c r="B837" s="1">
        <v>41013.050000000003</v>
      </c>
      <c r="C837">
        <f>WEEKDAY(Tableau1[[#This Row],[Arrivé le]],2)</f>
        <v>5</v>
      </c>
      <c r="D837">
        <f>INT(MOD(Tableau1[[#This Row],[Arrivé le]],1)*24)</f>
        <v>21</v>
      </c>
      <c r="E837">
        <f>SUMPRODUCT((Tableau1[Arrivé le]&lt;=Tableau1[[#This Row],[Arrivé le]])*(Tableau1[Sortie le]&gt;=Tableau1[[#This Row],[Arrivé le]]))</f>
        <v>15</v>
      </c>
    </row>
    <row r="838" spans="1:5" x14ac:dyDescent="0.35">
      <c r="A838" s="1">
        <v>41012.920138888891</v>
      </c>
      <c r="B838" s="1">
        <v>41012.970833333333</v>
      </c>
      <c r="C838">
        <f>WEEKDAY(Tableau1[[#This Row],[Arrivé le]],2)</f>
        <v>5</v>
      </c>
      <c r="D838">
        <f>INT(MOD(Tableau1[[#This Row],[Arrivé le]],1)*24)</f>
        <v>22</v>
      </c>
      <c r="E838">
        <f>SUMPRODUCT((Tableau1[Arrivé le]&lt;=Tableau1[[#This Row],[Arrivé le]])*(Tableau1[Sortie le]&gt;=Tableau1[[#This Row],[Arrivé le]]))</f>
        <v>15</v>
      </c>
    </row>
    <row r="839" spans="1:5" x14ac:dyDescent="0.35">
      <c r="A839" s="1">
        <v>41012.930555555555</v>
      </c>
      <c r="B839" s="1">
        <v>41013.088194444441</v>
      </c>
      <c r="C839">
        <f>WEEKDAY(Tableau1[[#This Row],[Arrivé le]],2)</f>
        <v>5</v>
      </c>
      <c r="D839">
        <f>INT(MOD(Tableau1[[#This Row],[Arrivé le]],1)*24)</f>
        <v>22</v>
      </c>
      <c r="E839">
        <f>SUMPRODUCT((Tableau1[Arrivé le]&lt;=Tableau1[[#This Row],[Arrivé le]])*(Tableau1[Sortie le]&gt;=Tableau1[[#This Row],[Arrivé le]]))</f>
        <v>16</v>
      </c>
    </row>
    <row r="840" spans="1:5" x14ac:dyDescent="0.35">
      <c r="A840" s="1">
        <v>41012.936805555553</v>
      </c>
      <c r="B840" s="1">
        <v>41013.015972222223</v>
      </c>
      <c r="C840">
        <f>WEEKDAY(Tableau1[[#This Row],[Arrivé le]],2)</f>
        <v>5</v>
      </c>
      <c r="D840">
        <f>INT(MOD(Tableau1[[#This Row],[Arrivé le]],1)*24)</f>
        <v>22</v>
      </c>
      <c r="E840">
        <f>SUMPRODUCT((Tableau1[Arrivé le]&lt;=Tableau1[[#This Row],[Arrivé le]])*(Tableau1[Sortie le]&gt;=Tableau1[[#This Row],[Arrivé le]]))</f>
        <v>16</v>
      </c>
    </row>
    <row r="841" spans="1:5" x14ac:dyDescent="0.35">
      <c r="A841" s="1">
        <v>41012.941666666666</v>
      </c>
      <c r="B841" s="1">
        <v>41013.064583333333</v>
      </c>
      <c r="C841">
        <f>WEEKDAY(Tableau1[[#This Row],[Arrivé le]],2)</f>
        <v>5</v>
      </c>
      <c r="D841">
        <f>INT(MOD(Tableau1[[#This Row],[Arrivé le]],1)*24)</f>
        <v>22</v>
      </c>
      <c r="E841">
        <f>SUMPRODUCT((Tableau1[Arrivé le]&lt;=Tableau1[[#This Row],[Arrivé le]])*(Tableau1[Sortie le]&gt;=Tableau1[[#This Row],[Arrivé le]]))</f>
        <v>15</v>
      </c>
    </row>
    <row r="842" spans="1:5" x14ac:dyDescent="0.35">
      <c r="A842" s="1">
        <v>41012.947222222225</v>
      </c>
      <c r="B842" s="1">
        <v>41013.118055555555</v>
      </c>
      <c r="C842">
        <f>WEEKDAY(Tableau1[[#This Row],[Arrivé le]],2)</f>
        <v>5</v>
      </c>
      <c r="D842">
        <f>INT(MOD(Tableau1[[#This Row],[Arrivé le]],1)*24)</f>
        <v>22</v>
      </c>
      <c r="E842">
        <f>SUMPRODUCT((Tableau1[Arrivé le]&lt;=Tableau1[[#This Row],[Arrivé le]])*(Tableau1[Sortie le]&gt;=Tableau1[[#This Row],[Arrivé le]]))</f>
        <v>15</v>
      </c>
    </row>
    <row r="843" spans="1:5" x14ac:dyDescent="0.35">
      <c r="A843" s="1">
        <v>41012.954861111109</v>
      </c>
      <c r="B843" s="1">
        <v>41013.029861111114</v>
      </c>
      <c r="C843">
        <f>WEEKDAY(Tableau1[[#This Row],[Arrivé le]],2)</f>
        <v>5</v>
      </c>
      <c r="D843">
        <f>INT(MOD(Tableau1[[#This Row],[Arrivé le]],1)*24)</f>
        <v>22</v>
      </c>
      <c r="E843">
        <f>SUMPRODUCT((Tableau1[Arrivé le]&lt;=Tableau1[[#This Row],[Arrivé le]])*(Tableau1[Sortie le]&gt;=Tableau1[[#This Row],[Arrivé le]]))</f>
        <v>15</v>
      </c>
    </row>
    <row r="844" spans="1:5" x14ac:dyDescent="0.35">
      <c r="A844" s="1">
        <v>41012.968055555553</v>
      </c>
      <c r="B844" s="1">
        <v>41013.415972222225</v>
      </c>
      <c r="C844">
        <f>WEEKDAY(Tableau1[[#This Row],[Arrivé le]],2)</f>
        <v>5</v>
      </c>
      <c r="D844">
        <f>INT(MOD(Tableau1[[#This Row],[Arrivé le]],1)*24)</f>
        <v>23</v>
      </c>
      <c r="E844">
        <f>SUMPRODUCT((Tableau1[Arrivé le]&lt;=Tableau1[[#This Row],[Arrivé le]])*(Tableau1[Sortie le]&gt;=Tableau1[[#This Row],[Arrivé le]]))</f>
        <v>15</v>
      </c>
    </row>
    <row r="845" spans="1:5" x14ac:dyDescent="0.35">
      <c r="A845" s="1">
        <v>41012.968055555553</v>
      </c>
      <c r="B845" s="1">
        <v>41013.415972222225</v>
      </c>
      <c r="C845">
        <f>WEEKDAY(Tableau1[[#This Row],[Arrivé le]],2)</f>
        <v>5</v>
      </c>
      <c r="D845">
        <f>INT(MOD(Tableau1[[#This Row],[Arrivé le]],1)*24)</f>
        <v>23</v>
      </c>
      <c r="E845">
        <f>SUMPRODUCT((Tableau1[Arrivé le]&lt;=Tableau1[[#This Row],[Arrivé le]])*(Tableau1[Sortie le]&gt;=Tableau1[[#This Row],[Arrivé le]]))</f>
        <v>15</v>
      </c>
    </row>
    <row r="846" spans="1:5" x14ac:dyDescent="0.35">
      <c r="A846" s="1">
        <v>41012.970833333333</v>
      </c>
      <c r="B846" s="1">
        <v>41012.98333333333</v>
      </c>
      <c r="C846">
        <f>WEEKDAY(Tableau1[[#This Row],[Arrivé le]],2)</f>
        <v>5</v>
      </c>
      <c r="D846">
        <f>INT(MOD(Tableau1[[#This Row],[Arrivé le]],1)*24)</f>
        <v>23</v>
      </c>
      <c r="E846">
        <f>SUMPRODUCT((Tableau1[Arrivé le]&lt;=Tableau1[[#This Row],[Arrivé le]])*(Tableau1[Sortie le]&gt;=Tableau1[[#This Row],[Arrivé le]]))</f>
        <v>16</v>
      </c>
    </row>
    <row r="847" spans="1:5" x14ac:dyDescent="0.35">
      <c r="A847" s="1">
        <v>41012.972222222219</v>
      </c>
      <c r="B847" s="1">
        <v>41013.162499999999</v>
      </c>
      <c r="C847">
        <f>WEEKDAY(Tableau1[[#This Row],[Arrivé le]],2)</f>
        <v>5</v>
      </c>
      <c r="D847">
        <f>INT(MOD(Tableau1[[#This Row],[Arrivé le]],1)*24)</f>
        <v>23</v>
      </c>
      <c r="E847">
        <f>SUMPRODUCT((Tableau1[Arrivé le]&lt;=Tableau1[[#This Row],[Arrivé le]])*(Tableau1[Sortie le]&gt;=Tableau1[[#This Row],[Arrivé le]]))</f>
        <v>16</v>
      </c>
    </row>
    <row r="848" spans="1:5" x14ac:dyDescent="0.35">
      <c r="A848" s="1">
        <v>41012.974999999999</v>
      </c>
      <c r="B848" s="1">
        <v>41013.081944444442</v>
      </c>
      <c r="C848">
        <f>WEEKDAY(Tableau1[[#This Row],[Arrivé le]],2)</f>
        <v>5</v>
      </c>
      <c r="D848">
        <f>INT(MOD(Tableau1[[#This Row],[Arrivé le]],1)*24)</f>
        <v>23</v>
      </c>
      <c r="E848">
        <f>SUMPRODUCT((Tableau1[Arrivé le]&lt;=Tableau1[[#This Row],[Arrivé le]])*(Tableau1[Sortie le]&gt;=Tableau1[[#This Row],[Arrivé le]]))</f>
        <v>17</v>
      </c>
    </row>
    <row r="849" spans="1:5" x14ac:dyDescent="0.35">
      <c r="A849" s="1">
        <v>41012.984027777777</v>
      </c>
      <c r="B849" s="1">
        <v>41013.008333333331</v>
      </c>
      <c r="C849">
        <f>WEEKDAY(Tableau1[[#This Row],[Arrivé le]],2)</f>
        <v>5</v>
      </c>
      <c r="D849">
        <f>INT(MOD(Tableau1[[#This Row],[Arrivé le]],1)*24)</f>
        <v>23</v>
      </c>
      <c r="E849">
        <f>SUMPRODUCT((Tableau1[Arrivé le]&lt;=Tableau1[[#This Row],[Arrivé le]])*(Tableau1[Sortie le]&gt;=Tableau1[[#This Row],[Arrivé le]]))</f>
        <v>16</v>
      </c>
    </row>
    <row r="850" spans="1:5" x14ac:dyDescent="0.35">
      <c r="A850" s="1">
        <v>41013.009722222225</v>
      </c>
      <c r="B850" s="1">
        <v>41013.101388888892</v>
      </c>
      <c r="C850">
        <f>WEEKDAY(Tableau1[[#This Row],[Arrivé le]],2)</f>
        <v>6</v>
      </c>
      <c r="D850">
        <f>INT(MOD(Tableau1[[#This Row],[Arrivé le]],1)*24)</f>
        <v>0</v>
      </c>
      <c r="E850">
        <f>SUMPRODUCT((Tableau1[Arrivé le]&lt;=Tableau1[[#This Row],[Arrivé le]])*(Tableau1[Sortie le]&gt;=Tableau1[[#This Row],[Arrivé le]]))</f>
        <v>15</v>
      </c>
    </row>
    <row r="851" spans="1:5" x14ac:dyDescent="0.35">
      <c r="A851" s="1">
        <v>41013.029861111114</v>
      </c>
      <c r="B851" s="1">
        <v>41013.083333333336</v>
      </c>
      <c r="C851">
        <f>WEEKDAY(Tableau1[[#This Row],[Arrivé le]],2)</f>
        <v>6</v>
      </c>
      <c r="D851">
        <f>INT(MOD(Tableau1[[#This Row],[Arrivé le]],1)*24)</f>
        <v>0</v>
      </c>
      <c r="E851">
        <f>SUMPRODUCT((Tableau1[Arrivé le]&lt;=Tableau1[[#This Row],[Arrivé le]])*(Tableau1[Sortie le]&gt;=Tableau1[[#This Row],[Arrivé le]]))</f>
        <v>14</v>
      </c>
    </row>
    <row r="852" spans="1:5" x14ac:dyDescent="0.35">
      <c r="A852" s="1">
        <v>41013.064583333333</v>
      </c>
      <c r="B852" s="1">
        <v>41013.119444444441</v>
      </c>
      <c r="C852">
        <f>WEEKDAY(Tableau1[[#This Row],[Arrivé le]],2)</f>
        <v>6</v>
      </c>
      <c r="D852">
        <f>INT(MOD(Tableau1[[#This Row],[Arrivé le]],1)*24)</f>
        <v>1</v>
      </c>
      <c r="E852">
        <f>SUMPRODUCT((Tableau1[Arrivé le]&lt;=Tableau1[[#This Row],[Arrivé le]])*(Tableau1[Sortie le]&gt;=Tableau1[[#This Row],[Arrivé le]]))</f>
        <v>11</v>
      </c>
    </row>
    <row r="853" spans="1:5" x14ac:dyDescent="0.35">
      <c r="A853" s="1">
        <v>41013.074305555558</v>
      </c>
      <c r="B853" s="1">
        <v>41013.07916666667</v>
      </c>
      <c r="C853">
        <f>WEEKDAY(Tableau1[[#This Row],[Arrivé le]],2)</f>
        <v>6</v>
      </c>
      <c r="D853">
        <f>INT(MOD(Tableau1[[#This Row],[Arrivé le]],1)*24)</f>
        <v>1</v>
      </c>
      <c r="E853">
        <f>SUMPRODUCT((Tableau1[Arrivé le]&lt;=Tableau1[[#This Row],[Arrivé le]])*(Tableau1[Sortie le]&gt;=Tableau1[[#This Row],[Arrivé le]]))</f>
        <v>11</v>
      </c>
    </row>
    <row r="854" spans="1:5" x14ac:dyDescent="0.35">
      <c r="A854" s="1">
        <v>41013.081944444442</v>
      </c>
      <c r="B854" s="1">
        <v>41013.084722222222</v>
      </c>
      <c r="C854">
        <f>WEEKDAY(Tableau1[[#This Row],[Arrivé le]],2)</f>
        <v>6</v>
      </c>
      <c r="D854">
        <f>INT(MOD(Tableau1[[#This Row],[Arrivé le]],1)*24)</f>
        <v>1</v>
      </c>
      <c r="E854">
        <f>SUMPRODUCT((Tableau1[Arrivé le]&lt;=Tableau1[[#This Row],[Arrivé le]])*(Tableau1[Sortie le]&gt;=Tableau1[[#This Row],[Arrivé le]]))</f>
        <v>10</v>
      </c>
    </row>
    <row r="855" spans="1:5" x14ac:dyDescent="0.35">
      <c r="A855" s="1">
        <v>41013.088194444441</v>
      </c>
      <c r="B855" s="1">
        <v>41013.091666666667</v>
      </c>
      <c r="C855">
        <f>WEEKDAY(Tableau1[[#This Row],[Arrivé le]],2)</f>
        <v>6</v>
      </c>
      <c r="D855">
        <f>INT(MOD(Tableau1[[#This Row],[Arrivé le]],1)*24)</f>
        <v>2</v>
      </c>
      <c r="E855">
        <f>SUMPRODUCT((Tableau1[Arrivé le]&lt;=Tableau1[[#This Row],[Arrivé le]])*(Tableau1[Sortie le]&gt;=Tableau1[[#This Row],[Arrivé le]]))</f>
        <v>8</v>
      </c>
    </row>
    <row r="856" spans="1:5" x14ac:dyDescent="0.35">
      <c r="A856" s="1">
        <v>41013.258333333331</v>
      </c>
      <c r="B856" s="1">
        <v>41013.385416666664</v>
      </c>
      <c r="C856">
        <f>WEEKDAY(Tableau1[[#This Row],[Arrivé le]],2)</f>
        <v>6</v>
      </c>
      <c r="D856">
        <f>INT(MOD(Tableau1[[#This Row],[Arrivé le]],1)*24)</f>
        <v>6</v>
      </c>
      <c r="E856">
        <f>SUMPRODUCT((Tableau1[Arrivé le]&lt;=Tableau1[[#This Row],[Arrivé le]])*(Tableau1[Sortie le]&gt;=Tableau1[[#This Row],[Arrivé le]]))</f>
        <v>3</v>
      </c>
    </row>
    <row r="857" spans="1:5" x14ac:dyDescent="0.35">
      <c r="A857" s="1">
        <v>41013.324999999997</v>
      </c>
      <c r="B857" s="1">
        <v>41013.523611111108</v>
      </c>
      <c r="C857">
        <f>WEEKDAY(Tableau1[[#This Row],[Arrivé le]],2)</f>
        <v>6</v>
      </c>
      <c r="D857">
        <f>INT(MOD(Tableau1[[#This Row],[Arrivé le]],1)*24)</f>
        <v>7</v>
      </c>
      <c r="E857">
        <f>SUMPRODUCT((Tableau1[Arrivé le]&lt;=Tableau1[[#This Row],[Arrivé le]])*(Tableau1[Sortie le]&gt;=Tableau1[[#This Row],[Arrivé le]]))</f>
        <v>4</v>
      </c>
    </row>
    <row r="858" spans="1:5" x14ac:dyDescent="0.35">
      <c r="A858" s="1">
        <v>41013.335416666669</v>
      </c>
      <c r="B858" s="1">
        <v>41013.444444444445</v>
      </c>
      <c r="C858">
        <f>WEEKDAY(Tableau1[[#This Row],[Arrivé le]],2)</f>
        <v>6</v>
      </c>
      <c r="D858">
        <f>INT(MOD(Tableau1[[#This Row],[Arrivé le]],1)*24)</f>
        <v>8</v>
      </c>
      <c r="E858">
        <f>SUMPRODUCT((Tableau1[Arrivé le]&lt;=Tableau1[[#This Row],[Arrivé le]])*(Tableau1[Sortie le]&gt;=Tableau1[[#This Row],[Arrivé le]]))</f>
        <v>5</v>
      </c>
    </row>
    <row r="859" spans="1:5" x14ac:dyDescent="0.35">
      <c r="A859" s="1">
        <v>41013.352777777778</v>
      </c>
      <c r="B859" s="1">
        <v>41013.418749999997</v>
      </c>
      <c r="C859">
        <f>WEEKDAY(Tableau1[[#This Row],[Arrivé le]],2)</f>
        <v>6</v>
      </c>
      <c r="D859">
        <f>INT(MOD(Tableau1[[#This Row],[Arrivé le]],1)*24)</f>
        <v>8</v>
      </c>
      <c r="E859">
        <f>SUMPRODUCT((Tableau1[Arrivé le]&lt;=Tableau1[[#This Row],[Arrivé le]])*(Tableau1[Sortie le]&gt;=Tableau1[[#This Row],[Arrivé le]]))</f>
        <v>6</v>
      </c>
    </row>
    <row r="860" spans="1:5" x14ac:dyDescent="0.35">
      <c r="A860" s="1">
        <v>41013.37777777778</v>
      </c>
      <c r="B860" s="1">
        <v>41013.439583333333</v>
      </c>
      <c r="C860">
        <f>WEEKDAY(Tableau1[[#This Row],[Arrivé le]],2)</f>
        <v>6</v>
      </c>
      <c r="D860">
        <f>INT(MOD(Tableau1[[#This Row],[Arrivé le]],1)*24)</f>
        <v>9</v>
      </c>
      <c r="E860">
        <f>SUMPRODUCT((Tableau1[Arrivé le]&lt;=Tableau1[[#This Row],[Arrivé le]])*(Tableau1[Sortie le]&gt;=Tableau1[[#This Row],[Arrivé le]]))</f>
        <v>7</v>
      </c>
    </row>
    <row r="861" spans="1:5" x14ac:dyDescent="0.35">
      <c r="A861" s="1">
        <v>41013.399305555555</v>
      </c>
      <c r="B861" s="1">
        <v>41013.434027777781</v>
      </c>
      <c r="C861">
        <f>WEEKDAY(Tableau1[[#This Row],[Arrivé le]],2)</f>
        <v>6</v>
      </c>
      <c r="D861">
        <f>INT(MOD(Tableau1[[#This Row],[Arrivé le]],1)*24)</f>
        <v>9</v>
      </c>
      <c r="E861">
        <f>SUMPRODUCT((Tableau1[Arrivé le]&lt;=Tableau1[[#This Row],[Arrivé le]])*(Tableau1[Sortie le]&gt;=Tableau1[[#This Row],[Arrivé le]]))</f>
        <v>7</v>
      </c>
    </row>
    <row r="862" spans="1:5" x14ac:dyDescent="0.35">
      <c r="A862" s="1">
        <v>41013.402777777781</v>
      </c>
      <c r="B862" s="1">
        <v>41013.476388888892</v>
      </c>
      <c r="C862">
        <f>WEEKDAY(Tableau1[[#This Row],[Arrivé le]],2)</f>
        <v>6</v>
      </c>
      <c r="D862">
        <f>INT(MOD(Tableau1[[#This Row],[Arrivé le]],1)*24)</f>
        <v>9</v>
      </c>
      <c r="E862">
        <f>SUMPRODUCT((Tableau1[Arrivé le]&lt;=Tableau1[[#This Row],[Arrivé le]])*(Tableau1[Sortie le]&gt;=Tableau1[[#This Row],[Arrivé le]]))</f>
        <v>8</v>
      </c>
    </row>
    <row r="863" spans="1:5" x14ac:dyDescent="0.35">
      <c r="A863" s="1">
        <v>41013.416666666664</v>
      </c>
      <c r="B863" s="1">
        <v>41013.470138888886</v>
      </c>
      <c r="C863">
        <f>WEEKDAY(Tableau1[[#This Row],[Arrivé le]],2)</f>
        <v>6</v>
      </c>
      <c r="D863">
        <f>INT(MOD(Tableau1[[#This Row],[Arrivé le]],1)*24)</f>
        <v>9</v>
      </c>
      <c r="E863">
        <f>SUMPRODUCT((Tableau1[Arrivé le]&lt;=Tableau1[[#This Row],[Arrivé le]])*(Tableau1[Sortie le]&gt;=Tableau1[[#This Row],[Arrivé le]]))</f>
        <v>7</v>
      </c>
    </row>
    <row r="864" spans="1:5" x14ac:dyDescent="0.35">
      <c r="A864" s="1">
        <v>41013.42291666667</v>
      </c>
      <c r="B864" s="1">
        <v>41013.475694444445</v>
      </c>
      <c r="C864">
        <f>WEEKDAY(Tableau1[[#This Row],[Arrivé le]],2)</f>
        <v>6</v>
      </c>
      <c r="D864">
        <f>INT(MOD(Tableau1[[#This Row],[Arrivé le]],1)*24)</f>
        <v>10</v>
      </c>
      <c r="E864">
        <f>SUMPRODUCT((Tableau1[Arrivé le]&lt;=Tableau1[[#This Row],[Arrivé le]])*(Tableau1[Sortie le]&gt;=Tableau1[[#This Row],[Arrivé le]]))</f>
        <v>7</v>
      </c>
    </row>
    <row r="865" spans="1:5" x14ac:dyDescent="0.35">
      <c r="A865" s="1">
        <v>41013.430555555555</v>
      </c>
      <c r="B865" s="1">
        <v>41013.628472222219</v>
      </c>
      <c r="C865">
        <f>WEEKDAY(Tableau1[[#This Row],[Arrivé le]],2)</f>
        <v>6</v>
      </c>
      <c r="D865">
        <f>INT(MOD(Tableau1[[#This Row],[Arrivé le]],1)*24)</f>
        <v>10</v>
      </c>
      <c r="E865">
        <f>SUMPRODUCT((Tableau1[Arrivé le]&lt;=Tableau1[[#This Row],[Arrivé le]])*(Tableau1[Sortie le]&gt;=Tableau1[[#This Row],[Arrivé le]]))</f>
        <v>8</v>
      </c>
    </row>
    <row r="866" spans="1:5" x14ac:dyDescent="0.35">
      <c r="A866" s="1">
        <v>41013.435416666667</v>
      </c>
      <c r="B866" s="1">
        <v>41013.478472222225</v>
      </c>
      <c r="C866">
        <f>WEEKDAY(Tableau1[[#This Row],[Arrivé le]],2)</f>
        <v>6</v>
      </c>
      <c r="D866">
        <f>INT(MOD(Tableau1[[#This Row],[Arrivé le]],1)*24)</f>
        <v>10</v>
      </c>
      <c r="E866">
        <f>SUMPRODUCT((Tableau1[Arrivé le]&lt;=Tableau1[[#This Row],[Arrivé le]])*(Tableau1[Sortie le]&gt;=Tableau1[[#This Row],[Arrivé le]]))</f>
        <v>8</v>
      </c>
    </row>
    <row r="867" spans="1:5" x14ac:dyDescent="0.35">
      <c r="A867" s="1">
        <v>41013.444444444445</v>
      </c>
      <c r="B867" s="1">
        <v>41013.504166666666</v>
      </c>
      <c r="C867">
        <f>WEEKDAY(Tableau1[[#This Row],[Arrivé le]],2)</f>
        <v>6</v>
      </c>
      <c r="D867">
        <f>INT(MOD(Tableau1[[#This Row],[Arrivé le]],1)*24)</f>
        <v>10</v>
      </c>
      <c r="E867">
        <f>SUMPRODUCT((Tableau1[Arrivé le]&lt;=Tableau1[[#This Row],[Arrivé le]])*(Tableau1[Sortie le]&gt;=Tableau1[[#This Row],[Arrivé le]]))</f>
        <v>8</v>
      </c>
    </row>
    <row r="868" spans="1:5" x14ac:dyDescent="0.35">
      <c r="A868" s="1">
        <v>41013.452777777777</v>
      </c>
      <c r="B868" s="1">
        <v>41013.505555555559</v>
      </c>
      <c r="C868">
        <f>WEEKDAY(Tableau1[[#This Row],[Arrivé le]],2)</f>
        <v>6</v>
      </c>
      <c r="D868">
        <f>INT(MOD(Tableau1[[#This Row],[Arrivé le]],1)*24)</f>
        <v>10</v>
      </c>
      <c r="E868">
        <f>SUMPRODUCT((Tableau1[Arrivé le]&lt;=Tableau1[[#This Row],[Arrivé le]])*(Tableau1[Sortie le]&gt;=Tableau1[[#This Row],[Arrivé le]]))</f>
        <v>8</v>
      </c>
    </row>
    <row r="869" spans="1:5" x14ac:dyDescent="0.35">
      <c r="A869" s="1">
        <v>41013.457638888889</v>
      </c>
      <c r="B869" s="1">
        <v>41013.559027777781</v>
      </c>
      <c r="C869">
        <f>WEEKDAY(Tableau1[[#This Row],[Arrivé le]],2)</f>
        <v>6</v>
      </c>
      <c r="D869">
        <f>INT(MOD(Tableau1[[#This Row],[Arrivé le]],1)*24)</f>
        <v>10</v>
      </c>
      <c r="E869">
        <f>SUMPRODUCT((Tableau1[Arrivé le]&lt;=Tableau1[[#This Row],[Arrivé le]])*(Tableau1[Sortie le]&gt;=Tableau1[[#This Row],[Arrivé le]]))</f>
        <v>9</v>
      </c>
    </row>
    <row r="870" spans="1:5" x14ac:dyDescent="0.35">
      <c r="A870" s="1">
        <v>41013.464583333334</v>
      </c>
      <c r="B870" s="1">
        <v>41013.544444444444</v>
      </c>
      <c r="C870">
        <f>WEEKDAY(Tableau1[[#This Row],[Arrivé le]],2)</f>
        <v>6</v>
      </c>
      <c r="D870">
        <f>INT(MOD(Tableau1[[#This Row],[Arrivé le]],1)*24)</f>
        <v>11</v>
      </c>
      <c r="E870">
        <f>SUMPRODUCT((Tableau1[Arrivé le]&lt;=Tableau1[[#This Row],[Arrivé le]])*(Tableau1[Sortie le]&gt;=Tableau1[[#This Row],[Arrivé le]]))</f>
        <v>10</v>
      </c>
    </row>
    <row r="871" spans="1:5" x14ac:dyDescent="0.35">
      <c r="A871" s="1">
        <v>41013.470833333333</v>
      </c>
      <c r="B871" s="1">
        <v>41013.692361111112</v>
      </c>
      <c r="C871">
        <f>WEEKDAY(Tableau1[[#This Row],[Arrivé le]],2)</f>
        <v>6</v>
      </c>
      <c r="D871">
        <f>INT(MOD(Tableau1[[#This Row],[Arrivé le]],1)*24)</f>
        <v>11</v>
      </c>
      <c r="E871">
        <f>SUMPRODUCT((Tableau1[Arrivé le]&lt;=Tableau1[[#This Row],[Arrivé le]])*(Tableau1[Sortie le]&gt;=Tableau1[[#This Row],[Arrivé le]]))</f>
        <v>10</v>
      </c>
    </row>
    <row r="872" spans="1:5" x14ac:dyDescent="0.35">
      <c r="A872" s="1">
        <v>41013.480555555558</v>
      </c>
      <c r="B872" s="1">
        <v>41013.564583333333</v>
      </c>
      <c r="C872">
        <f>WEEKDAY(Tableau1[[#This Row],[Arrivé le]],2)</f>
        <v>6</v>
      </c>
      <c r="D872">
        <f>INT(MOD(Tableau1[[#This Row],[Arrivé le]],1)*24)</f>
        <v>11</v>
      </c>
      <c r="E872">
        <f>SUMPRODUCT((Tableau1[Arrivé le]&lt;=Tableau1[[#This Row],[Arrivé le]])*(Tableau1[Sortie le]&gt;=Tableau1[[#This Row],[Arrivé le]]))</f>
        <v>8</v>
      </c>
    </row>
    <row r="873" spans="1:5" x14ac:dyDescent="0.35">
      <c r="A873" s="1">
        <v>41013.486805555556</v>
      </c>
      <c r="B873" s="1">
        <v>41013.513194444444</v>
      </c>
      <c r="C873">
        <f>WEEKDAY(Tableau1[[#This Row],[Arrivé le]],2)</f>
        <v>6</v>
      </c>
      <c r="D873">
        <f>INT(MOD(Tableau1[[#This Row],[Arrivé le]],1)*24)</f>
        <v>11</v>
      </c>
      <c r="E873">
        <f>SUMPRODUCT((Tableau1[Arrivé le]&lt;=Tableau1[[#This Row],[Arrivé le]])*(Tableau1[Sortie le]&gt;=Tableau1[[#This Row],[Arrivé le]]))</f>
        <v>9</v>
      </c>
    </row>
    <row r="874" spans="1:5" x14ac:dyDescent="0.35">
      <c r="A874" s="1">
        <v>41013.504861111112</v>
      </c>
      <c r="B874" s="1">
        <v>41013.581250000003</v>
      </c>
      <c r="C874">
        <f>WEEKDAY(Tableau1[[#This Row],[Arrivé le]],2)</f>
        <v>6</v>
      </c>
      <c r="D874">
        <f>INT(MOD(Tableau1[[#This Row],[Arrivé le]],1)*24)</f>
        <v>12</v>
      </c>
      <c r="E874">
        <f>SUMPRODUCT((Tableau1[Arrivé le]&lt;=Tableau1[[#This Row],[Arrivé le]])*(Tableau1[Sortie le]&gt;=Tableau1[[#This Row],[Arrivé le]]))</f>
        <v>9</v>
      </c>
    </row>
    <row r="875" spans="1:5" x14ac:dyDescent="0.35">
      <c r="A875" s="1">
        <v>41013.520833333336</v>
      </c>
      <c r="B875" s="1">
        <v>41013.612500000003</v>
      </c>
      <c r="C875">
        <f>WEEKDAY(Tableau1[[#This Row],[Arrivé le]],2)</f>
        <v>6</v>
      </c>
      <c r="D875">
        <f>INT(MOD(Tableau1[[#This Row],[Arrivé le]],1)*24)</f>
        <v>12</v>
      </c>
      <c r="E875">
        <f>SUMPRODUCT((Tableau1[Arrivé le]&lt;=Tableau1[[#This Row],[Arrivé le]])*(Tableau1[Sortie le]&gt;=Tableau1[[#This Row],[Arrivé le]]))</f>
        <v>8</v>
      </c>
    </row>
    <row r="876" spans="1:5" x14ac:dyDescent="0.35">
      <c r="A876" s="1">
        <v>41013.532638888886</v>
      </c>
      <c r="B876" s="1">
        <v>41013.574999999997</v>
      </c>
      <c r="C876">
        <f>WEEKDAY(Tableau1[[#This Row],[Arrivé le]],2)</f>
        <v>6</v>
      </c>
      <c r="D876">
        <f>INT(MOD(Tableau1[[#This Row],[Arrivé le]],1)*24)</f>
        <v>12</v>
      </c>
      <c r="E876">
        <f>SUMPRODUCT((Tableau1[Arrivé le]&lt;=Tableau1[[#This Row],[Arrivé le]])*(Tableau1[Sortie le]&gt;=Tableau1[[#This Row],[Arrivé le]]))</f>
        <v>8</v>
      </c>
    </row>
    <row r="877" spans="1:5" x14ac:dyDescent="0.35">
      <c r="A877" s="1">
        <v>41013.542361111111</v>
      </c>
      <c r="B877" s="1">
        <v>41013.638194444444</v>
      </c>
      <c r="C877">
        <f>WEEKDAY(Tableau1[[#This Row],[Arrivé le]],2)</f>
        <v>6</v>
      </c>
      <c r="D877">
        <f>INT(MOD(Tableau1[[#This Row],[Arrivé le]],1)*24)</f>
        <v>13</v>
      </c>
      <c r="E877">
        <f>SUMPRODUCT((Tableau1[Arrivé le]&lt;=Tableau1[[#This Row],[Arrivé le]])*(Tableau1[Sortie le]&gt;=Tableau1[[#This Row],[Arrivé le]]))</f>
        <v>9</v>
      </c>
    </row>
    <row r="878" spans="1:5" x14ac:dyDescent="0.35">
      <c r="A878" s="1">
        <v>41013.548611111109</v>
      </c>
      <c r="B878" s="1">
        <v>41013.591666666667</v>
      </c>
      <c r="C878">
        <f>WEEKDAY(Tableau1[[#This Row],[Arrivé le]],2)</f>
        <v>6</v>
      </c>
      <c r="D878">
        <f>INT(MOD(Tableau1[[#This Row],[Arrivé le]],1)*24)</f>
        <v>13</v>
      </c>
      <c r="E878">
        <f>SUMPRODUCT((Tableau1[Arrivé le]&lt;=Tableau1[[#This Row],[Arrivé le]])*(Tableau1[Sortie le]&gt;=Tableau1[[#This Row],[Arrivé le]]))</f>
        <v>9</v>
      </c>
    </row>
    <row r="879" spans="1:5" x14ac:dyDescent="0.35">
      <c r="A879" s="1">
        <v>41013.556250000001</v>
      </c>
      <c r="B879" s="1">
        <v>41013.706944444442</v>
      </c>
      <c r="C879">
        <f>WEEKDAY(Tableau1[[#This Row],[Arrivé le]],2)</f>
        <v>6</v>
      </c>
      <c r="D879">
        <f>INT(MOD(Tableau1[[#This Row],[Arrivé le]],1)*24)</f>
        <v>13</v>
      </c>
      <c r="E879">
        <f>SUMPRODUCT((Tableau1[Arrivé le]&lt;=Tableau1[[#This Row],[Arrivé le]])*(Tableau1[Sortie le]&gt;=Tableau1[[#This Row],[Arrivé le]]))</f>
        <v>10</v>
      </c>
    </row>
    <row r="880" spans="1:5" x14ac:dyDescent="0.35">
      <c r="A880" s="1">
        <v>41013.561111111114</v>
      </c>
      <c r="B880" s="1">
        <v>41013.70208333333</v>
      </c>
      <c r="C880">
        <f>WEEKDAY(Tableau1[[#This Row],[Arrivé le]],2)</f>
        <v>6</v>
      </c>
      <c r="D880">
        <f>INT(MOD(Tableau1[[#This Row],[Arrivé le]],1)*24)</f>
        <v>13</v>
      </c>
      <c r="E880">
        <f>SUMPRODUCT((Tableau1[Arrivé le]&lt;=Tableau1[[#This Row],[Arrivé le]])*(Tableau1[Sortie le]&gt;=Tableau1[[#This Row],[Arrivé le]]))</f>
        <v>10</v>
      </c>
    </row>
    <row r="881" spans="1:5" x14ac:dyDescent="0.35">
      <c r="A881" s="1">
        <v>41013.571527777778</v>
      </c>
      <c r="B881" s="1">
        <v>41013.636805555558</v>
      </c>
      <c r="C881">
        <f>WEEKDAY(Tableau1[[#This Row],[Arrivé le]],2)</f>
        <v>6</v>
      </c>
      <c r="D881">
        <f>INT(MOD(Tableau1[[#This Row],[Arrivé le]],1)*24)</f>
        <v>13</v>
      </c>
      <c r="E881">
        <f>SUMPRODUCT((Tableau1[Arrivé le]&lt;=Tableau1[[#This Row],[Arrivé le]])*(Tableau1[Sortie le]&gt;=Tableau1[[#This Row],[Arrivé le]]))</f>
        <v>10</v>
      </c>
    </row>
    <row r="882" spans="1:5" x14ac:dyDescent="0.35">
      <c r="A882" s="1">
        <v>41013.57916666667</v>
      </c>
      <c r="B882" s="1">
        <v>41013.605555555558</v>
      </c>
      <c r="C882">
        <f>WEEKDAY(Tableau1[[#This Row],[Arrivé le]],2)</f>
        <v>6</v>
      </c>
      <c r="D882">
        <f>INT(MOD(Tableau1[[#This Row],[Arrivé le]],1)*24)</f>
        <v>13</v>
      </c>
      <c r="E882">
        <f>SUMPRODUCT((Tableau1[Arrivé le]&lt;=Tableau1[[#This Row],[Arrivé le]])*(Tableau1[Sortie le]&gt;=Tableau1[[#This Row],[Arrivé le]]))</f>
        <v>10</v>
      </c>
    </row>
    <row r="883" spans="1:5" x14ac:dyDescent="0.35">
      <c r="A883" s="1">
        <v>41013.590277777781</v>
      </c>
      <c r="B883" s="1">
        <v>41013.719444444447</v>
      </c>
      <c r="C883">
        <f>WEEKDAY(Tableau1[[#This Row],[Arrivé le]],2)</f>
        <v>6</v>
      </c>
      <c r="D883">
        <f>INT(MOD(Tableau1[[#This Row],[Arrivé le]],1)*24)</f>
        <v>14</v>
      </c>
      <c r="E883">
        <f>SUMPRODUCT((Tableau1[Arrivé le]&lt;=Tableau1[[#This Row],[Arrivé le]])*(Tableau1[Sortie le]&gt;=Tableau1[[#This Row],[Arrivé le]]))</f>
        <v>10</v>
      </c>
    </row>
    <row r="884" spans="1:5" x14ac:dyDescent="0.35">
      <c r="A884" s="1">
        <v>41013.599999999999</v>
      </c>
      <c r="B884" s="1">
        <v>41013.806944444441</v>
      </c>
      <c r="C884">
        <f>WEEKDAY(Tableau1[[#This Row],[Arrivé le]],2)</f>
        <v>6</v>
      </c>
      <c r="D884">
        <f>INT(MOD(Tableau1[[#This Row],[Arrivé le]],1)*24)</f>
        <v>14</v>
      </c>
      <c r="E884">
        <f>SUMPRODUCT((Tableau1[Arrivé le]&lt;=Tableau1[[#This Row],[Arrivé le]])*(Tableau1[Sortie le]&gt;=Tableau1[[#This Row],[Arrivé le]]))</f>
        <v>10</v>
      </c>
    </row>
    <row r="885" spans="1:5" x14ac:dyDescent="0.35">
      <c r="A885" s="1">
        <v>41013.61041666667</v>
      </c>
      <c r="B885" s="1">
        <v>41013.680555555555</v>
      </c>
      <c r="C885">
        <f>WEEKDAY(Tableau1[[#This Row],[Arrivé le]],2)</f>
        <v>6</v>
      </c>
      <c r="D885">
        <f>INT(MOD(Tableau1[[#This Row],[Arrivé le]],1)*24)</f>
        <v>14</v>
      </c>
      <c r="E885">
        <f>SUMPRODUCT((Tableau1[Arrivé le]&lt;=Tableau1[[#This Row],[Arrivé le]])*(Tableau1[Sortie le]&gt;=Tableau1[[#This Row],[Arrivé le]]))</f>
        <v>10</v>
      </c>
    </row>
    <row r="886" spans="1:5" x14ac:dyDescent="0.35">
      <c r="A886" s="1">
        <v>41013.618750000001</v>
      </c>
      <c r="B886" s="1">
        <v>41013.682638888888</v>
      </c>
      <c r="C886">
        <f>WEEKDAY(Tableau1[[#This Row],[Arrivé le]],2)</f>
        <v>6</v>
      </c>
      <c r="D886">
        <f>INT(MOD(Tableau1[[#This Row],[Arrivé le]],1)*24)</f>
        <v>14</v>
      </c>
      <c r="E886">
        <f>SUMPRODUCT((Tableau1[Arrivé le]&lt;=Tableau1[[#This Row],[Arrivé le]])*(Tableau1[Sortie le]&gt;=Tableau1[[#This Row],[Arrivé le]]))</f>
        <v>10</v>
      </c>
    </row>
    <row r="887" spans="1:5" x14ac:dyDescent="0.35">
      <c r="A887" s="1">
        <v>41013.625694444447</v>
      </c>
      <c r="B887" s="1">
        <v>41013.706944444442</v>
      </c>
      <c r="C887">
        <f>WEEKDAY(Tableau1[[#This Row],[Arrivé le]],2)</f>
        <v>6</v>
      </c>
      <c r="D887">
        <f>INT(MOD(Tableau1[[#This Row],[Arrivé le]],1)*24)</f>
        <v>15</v>
      </c>
      <c r="E887">
        <f>SUMPRODUCT((Tableau1[Arrivé le]&lt;=Tableau1[[#This Row],[Arrivé le]])*(Tableau1[Sortie le]&gt;=Tableau1[[#This Row],[Arrivé le]]))</f>
        <v>11</v>
      </c>
    </row>
    <row r="888" spans="1:5" x14ac:dyDescent="0.35">
      <c r="A888" s="1">
        <v>41013.638194444444</v>
      </c>
      <c r="B888" s="1">
        <v>41013.6875</v>
      </c>
      <c r="C888">
        <f>WEEKDAY(Tableau1[[#This Row],[Arrivé le]],2)</f>
        <v>6</v>
      </c>
      <c r="D888">
        <f>INT(MOD(Tableau1[[#This Row],[Arrivé le]],1)*24)</f>
        <v>15</v>
      </c>
      <c r="E888">
        <f>SUMPRODUCT((Tableau1[Arrivé le]&lt;=Tableau1[[#This Row],[Arrivé le]])*(Tableau1[Sortie le]&gt;=Tableau1[[#This Row],[Arrivé le]]))</f>
        <v>10</v>
      </c>
    </row>
    <row r="889" spans="1:5" x14ac:dyDescent="0.35">
      <c r="A889" s="1">
        <v>41013.652777777781</v>
      </c>
      <c r="B889" s="1">
        <v>41013.716666666667</v>
      </c>
      <c r="C889">
        <f>WEEKDAY(Tableau1[[#This Row],[Arrivé le]],2)</f>
        <v>6</v>
      </c>
      <c r="D889">
        <f>INT(MOD(Tableau1[[#This Row],[Arrivé le]],1)*24)</f>
        <v>15</v>
      </c>
      <c r="E889">
        <f>SUMPRODUCT((Tableau1[Arrivé le]&lt;=Tableau1[[#This Row],[Arrivé le]])*(Tableau1[Sortie le]&gt;=Tableau1[[#This Row],[Arrivé le]]))</f>
        <v>10</v>
      </c>
    </row>
    <row r="890" spans="1:5" x14ac:dyDescent="0.35">
      <c r="A890" s="1">
        <v>41013.704861111109</v>
      </c>
      <c r="B890" s="1">
        <v>41013.739583333336</v>
      </c>
      <c r="C890">
        <f>WEEKDAY(Tableau1[[#This Row],[Arrivé le]],2)</f>
        <v>6</v>
      </c>
      <c r="D890">
        <f>INT(MOD(Tableau1[[#This Row],[Arrivé le]],1)*24)</f>
        <v>16</v>
      </c>
      <c r="E890">
        <f>SUMPRODUCT((Tableau1[Arrivé le]&lt;=Tableau1[[#This Row],[Arrivé le]])*(Tableau1[Sortie le]&gt;=Tableau1[[#This Row],[Arrivé le]]))</f>
        <v>6</v>
      </c>
    </row>
    <row r="891" spans="1:5" x14ac:dyDescent="0.35">
      <c r="A891" s="1">
        <v>41013.722916666666</v>
      </c>
      <c r="B891" s="1">
        <v>41013.744444444441</v>
      </c>
      <c r="C891">
        <f>WEEKDAY(Tableau1[[#This Row],[Arrivé le]],2)</f>
        <v>6</v>
      </c>
      <c r="D891">
        <f>INT(MOD(Tableau1[[#This Row],[Arrivé le]],1)*24)</f>
        <v>17</v>
      </c>
      <c r="E891">
        <f>SUMPRODUCT((Tableau1[Arrivé le]&lt;=Tableau1[[#This Row],[Arrivé le]])*(Tableau1[Sortie le]&gt;=Tableau1[[#This Row],[Arrivé le]]))</f>
        <v>3</v>
      </c>
    </row>
    <row r="892" spans="1:5" x14ac:dyDescent="0.35">
      <c r="A892" s="1">
        <v>41013.729861111111</v>
      </c>
      <c r="B892" s="1">
        <v>41013.963888888888</v>
      </c>
      <c r="C892">
        <f>WEEKDAY(Tableau1[[#This Row],[Arrivé le]],2)</f>
        <v>6</v>
      </c>
      <c r="D892">
        <f>INT(MOD(Tableau1[[#This Row],[Arrivé le]],1)*24)</f>
        <v>17</v>
      </c>
      <c r="E892">
        <f>SUMPRODUCT((Tableau1[Arrivé le]&lt;=Tableau1[[#This Row],[Arrivé le]])*(Tableau1[Sortie le]&gt;=Tableau1[[#This Row],[Arrivé le]]))</f>
        <v>5</v>
      </c>
    </row>
    <row r="893" spans="1:5" x14ac:dyDescent="0.35">
      <c r="A893" s="1">
        <v>41013.729861111111</v>
      </c>
      <c r="B893" s="1">
        <v>41013.963888888888</v>
      </c>
      <c r="C893">
        <f>WEEKDAY(Tableau1[[#This Row],[Arrivé le]],2)</f>
        <v>6</v>
      </c>
      <c r="D893">
        <f>INT(MOD(Tableau1[[#This Row],[Arrivé le]],1)*24)</f>
        <v>17</v>
      </c>
      <c r="E893">
        <f>SUMPRODUCT((Tableau1[Arrivé le]&lt;=Tableau1[[#This Row],[Arrivé le]])*(Tableau1[Sortie le]&gt;=Tableau1[[#This Row],[Arrivé le]]))</f>
        <v>5</v>
      </c>
    </row>
    <row r="894" spans="1:5" x14ac:dyDescent="0.35">
      <c r="A894" s="1">
        <v>41013.73541666667</v>
      </c>
      <c r="B894" s="1">
        <v>41013.795138888891</v>
      </c>
      <c r="C894">
        <f>WEEKDAY(Tableau1[[#This Row],[Arrivé le]],2)</f>
        <v>6</v>
      </c>
      <c r="D894">
        <f>INT(MOD(Tableau1[[#This Row],[Arrivé le]],1)*24)</f>
        <v>17</v>
      </c>
      <c r="E894">
        <f>SUMPRODUCT((Tableau1[Arrivé le]&lt;=Tableau1[[#This Row],[Arrivé le]])*(Tableau1[Sortie le]&gt;=Tableau1[[#This Row],[Arrivé le]]))</f>
        <v>6</v>
      </c>
    </row>
    <row r="895" spans="1:5" x14ac:dyDescent="0.35">
      <c r="A895" s="1">
        <v>41013.740277777775</v>
      </c>
      <c r="B895" s="1">
        <v>41013.802083333336</v>
      </c>
      <c r="C895">
        <f>WEEKDAY(Tableau1[[#This Row],[Arrivé le]],2)</f>
        <v>6</v>
      </c>
      <c r="D895">
        <f>INT(MOD(Tableau1[[#This Row],[Arrivé le]],1)*24)</f>
        <v>17</v>
      </c>
      <c r="E895">
        <f>SUMPRODUCT((Tableau1[Arrivé le]&lt;=Tableau1[[#This Row],[Arrivé le]])*(Tableau1[Sortie le]&gt;=Tableau1[[#This Row],[Arrivé le]]))</f>
        <v>6</v>
      </c>
    </row>
    <row r="896" spans="1:5" x14ac:dyDescent="0.35">
      <c r="A896" s="1">
        <v>41013.746527777781</v>
      </c>
      <c r="B896" s="1">
        <v>41013.829861111109</v>
      </c>
      <c r="C896">
        <f>WEEKDAY(Tableau1[[#This Row],[Arrivé le]],2)</f>
        <v>6</v>
      </c>
      <c r="D896">
        <f>INT(MOD(Tableau1[[#This Row],[Arrivé le]],1)*24)</f>
        <v>17</v>
      </c>
      <c r="E896">
        <f>SUMPRODUCT((Tableau1[Arrivé le]&lt;=Tableau1[[#This Row],[Arrivé le]])*(Tableau1[Sortie le]&gt;=Tableau1[[#This Row],[Arrivé le]]))</f>
        <v>6</v>
      </c>
    </row>
    <row r="897" spans="1:5" x14ac:dyDescent="0.35">
      <c r="A897" s="1">
        <v>41013.75277777778</v>
      </c>
      <c r="B897" s="1">
        <v>41013.779861111114</v>
      </c>
      <c r="C897">
        <f>WEEKDAY(Tableau1[[#This Row],[Arrivé le]],2)</f>
        <v>6</v>
      </c>
      <c r="D897">
        <f>INT(MOD(Tableau1[[#This Row],[Arrivé le]],1)*24)</f>
        <v>18</v>
      </c>
      <c r="E897">
        <f>SUMPRODUCT((Tableau1[Arrivé le]&lt;=Tableau1[[#This Row],[Arrivé le]])*(Tableau1[Sortie le]&gt;=Tableau1[[#This Row],[Arrivé le]]))</f>
        <v>7</v>
      </c>
    </row>
    <row r="898" spans="1:5" x14ac:dyDescent="0.35">
      <c r="A898" s="1">
        <v>41013.761111111111</v>
      </c>
      <c r="B898" s="1">
        <v>41013.792361111111</v>
      </c>
      <c r="C898">
        <f>WEEKDAY(Tableau1[[#This Row],[Arrivé le]],2)</f>
        <v>6</v>
      </c>
      <c r="D898">
        <f>INT(MOD(Tableau1[[#This Row],[Arrivé le]],1)*24)</f>
        <v>18</v>
      </c>
      <c r="E898">
        <f>SUMPRODUCT((Tableau1[Arrivé le]&lt;=Tableau1[[#This Row],[Arrivé le]])*(Tableau1[Sortie le]&gt;=Tableau1[[#This Row],[Arrivé le]]))</f>
        <v>8</v>
      </c>
    </row>
    <row r="899" spans="1:5" x14ac:dyDescent="0.35">
      <c r="A899" s="1">
        <v>41013.769444444442</v>
      </c>
      <c r="B899" s="1">
        <v>41013.907638888886</v>
      </c>
      <c r="C899">
        <f>WEEKDAY(Tableau1[[#This Row],[Arrivé le]],2)</f>
        <v>6</v>
      </c>
      <c r="D899">
        <f>INT(MOD(Tableau1[[#This Row],[Arrivé le]],1)*24)</f>
        <v>18</v>
      </c>
      <c r="E899">
        <f>SUMPRODUCT((Tableau1[Arrivé le]&lt;=Tableau1[[#This Row],[Arrivé le]])*(Tableau1[Sortie le]&gt;=Tableau1[[#This Row],[Arrivé le]]))</f>
        <v>9</v>
      </c>
    </row>
    <row r="900" spans="1:5" x14ac:dyDescent="0.35">
      <c r="A900" s="1">
        <v>41013.775000000001</v>
      </c>
      <c r="B900" s="1">
        <v>41013.820138888892</v>
      </c>
      <c r="C900">
        <f>WEEKDAY(Tableau1[[#This Row],[Arrivé le]],2)</f>
        <v>6</v>
      </c>
      <c r="D900">
        <f>INT(MOD(Tableau1[[#This Row],[Arrivé le]],1)*24)</f>
        <v>18</v>
      </c>
      <c r="E900">
        <f>SUMPRODUCT((Tableau1[Arrivé le]&lt;=Tableau1[[#This Row],[Arrivé le]])*(Tableau1[Sortie le]&gt;=Tableau1[[#This Row],[Arrivé le]]))</f>
        <v>10</v>
      </c>
    </row>
    <row r="901" spans="1:5" x14ac:dyDescent="0.35">
      <c r="A901" s="1">
        <v>41013.780555555553</v>
      </c>
      <c r="B901" s="1">
        <v>41013.921527777777</v>
      </c>
      <c r="C901">
        <f>WEEKDAY(Tableau1[[#This Row],[Arrivé le]],2)</f>
        <v>6</v>
      </c>
      <c r="D901">
        <f>INT(MOD(Tableau1[[#This Row],[Arrivé le]],1)*24)</f>
        <v>18</v>
      </c>
      <c r="E901">
        <f>SUMPRODUCT((Tableau1[Arrivé le]&lt;=Tableau1[[#This Row],[Arrivé le]])*(Tableau1[Sortie le]&gt;=Tableau1[[#This Row],[Arrivé le]]))</f>
        <v>10</v>
      </c>
    </row>
    <row r="902" spans="1:5" x14ac:dyDescent="0.35">
      <c r="A902" s="1">
        <v>41013.788194444445</v>
      </c>
      <c r="B902" s="1">
        <v>41013.811805555553</v>
      </c>
      <c r="C902">
        <f>WEEKDAY(Tableau1[[#This Row],[Arrivé le]],2)</f>
        <v>6</v>
      </c>
      <c r="D902">
        <f>INT(MOD(Tableau1[[#This Row],[Arrivé le]],1)*24)</f>
        <v>18</v>
      </c>
      <c r="E902">
        <f>SUMPRODUCT((Tableau1[Arrivé le]&lt;=Tableau1[[#This Row],[Arrivé le]])*(Tableau1[Sortie le]&gt;=Tableau1[[#This Row],[Arrivé le]]))</f>
        <v>11</v>
      </c>
    </row>
    <row r="903" spans="1:5" x14ac:dyDescent="0.35">
      <c r="A903" s="1">
        <v>41013.795138888891</v>
      </c>
      <c r="B903" s="1">
        <v>41013.813194444447</v>
      </c>
      <c r="C903">
        <f>WEEKDAY(Tableau1[[#This Row],[Arrivé le]],2)</f>
        <v>6</v>
      </c>
      <c r="D903">
        <f>INT(MOD(Tableau1[[#This Row],[Arrivé le]],1)*24)</f>
        <v>19</v>
      </c>
      <c r="E903">
        <f>SUMPRODUCT((Tableau1[Arrivé le]&lt;=Tableau1[[#This Row],[Arrivé le]])*(Tableau1[Sortie le]&gt;=Tableau1[[#This Row],[Arrivé le]]))</f>
        <v>11</v>
      </c>
    </row>
    <row r="904" spans="1:5" x14ac:dyDescent="0.35">
      <c r="A904" s="1">
        <v>41013.800000000003</v>
      </c>
      <c r="B904" s="1">
        <v>41013.864583333336</v>
      </c>
      <c r="C904">
        <f>WEEKDAY(Tableau1[[#This Row],[Arrivé le]],2)</f>
        <v>6</v>
      </c>
      <c r="D904">
        <f>INT(MOD(Tableau1[[#This Row],[Arrivé le]],1)*24)</f>
        <v>19</v>
      </c>
      <c r="E904">
        <f>SUMPRODUCT((Tableau1[Arrivé le]&lt;=Tableau1[[#This Row],[Arrivé le]])*(Tableau1[Sortie le]&gt;=Tableau1[[#This Row],[Arrivé le]]))</f>
        <v>11</v>
      </c>
    </row>
    <row r="905" spans="1:5" x14ac:dyDescent="0.35">
      <c r="A905" s="1">
        <v>41013.804861111108</v>
      </c>
      <c r="B905" s="1">
        <v>41014.037499999999</v>
      </c>
      <c r="C905">
        <f>WEEKDAY(Tableau1[[#This Row],[Arrivé le]],2)</f>
        <v>6</v>
      </c>
      <c r="D905">
        <f>INT(MOD(Tableau1[[#This Row],[Arrivé le]],1)*24)</f>
        <v>19</v>
      </c>
      <c r="E905">
        <f>SUMPRODUCT((Tableau1[Arrivé le]&lt;=Tableau1[[#This Row],[Arrivé le]])*(Tableau1[Sortie le]&gt;=Tableau1[[#This Row],[Arrivé le]]))</f>
        <v>11</v>
      </c>
    </row>
    <row r="906" spans="1:5" x14ac:dyDescent="0.35">
      <c r="A906" s="1">
        <v>41013.809027777781</v>
      </c>
      <c r="B906" s="1">
        <v>41014.109027777777</v>
      </c>
      <c r="C906">
        <f>WEEKDAY(Tableau1[[#This Row],[Arrivé le]],2)</f>
        <v>6</v>
      </c>
      <c r="D906">
        <f>INT(MOD(Tableau1[[#This Row],[Arrivé le]],1)*24)</f>
        <v>19</v>
      </c>
      <c r="E906">
        <f>SUMPRODUCT((Tableau1[Arrivé le]&lt;=Tableau1[[#This Row],[Arrivé le]])*(Tableau1[Sortie le]&gt;=Tableau1[[#This Row],[Arrivé le]]))</f>
        <v>11</v>
      </c>
    </row>
    <row r="907" spans="1:5" x14ac:dyDescent="0.35">
      <c r="A907" s="1">
        <v>41013.813888888886</v>
      </c>
      <c r="B907" s="1">
        <v>41013.850694444445</v>
      </c>
      <c r="C907">
        <f>WEEKDAY(Tableau1[[#This Row],[Arrivé le]],2)</f>
        <v>6</v>
      </c>
      <c r="D907">
        <f>INT(MOD(Tableau1[[#This Row],[Arrivé le]],1)*24)</f>
        <v>19</v>
      </c>
      <c r="E907">
        <f>SUMPRODUCT((Tableau1[Arrivé le]&lt;=Tableau1[[#This Row],[Arrivé le]])*(Tableau1[Sortie le]&gt;=Tableau1[[#This Row],[Arrivé le]]))</f>
        <v>10</v>
      </c>
    </row>
    <row r="908" spans="1:5" x14ac:dyDescent="0.35">
      <c r="A908" s="1">
        <v>41013.820138888892</v>
      </c>
      <c r="B908" s="1">
        <v>41014.013888888891</v>
      </c>
      <c r="C908">
        <f>WEEKDAY(Tableau1[[#This Row],[Arrivé le]],2)</f>
        <v>6</v>
      </c>
      <c r="D908">
        <f>INT(MOD(Tableau1[[#This Row],[Arrivé le]],1)*24)</f>
        <v>19</v>
      </c>
      <c r="E908">
        <f>SUMPRODUCT((Tableau1[Arrivé le]&lt;=Tableau1[[#This Row],[Arrivé le]])*(Tableau1[Sortie le]&gt;=Tableau1[[#This Row],[Arrivé le]]))</f>
        <v>11</v>
      </c>
    </row>
    <row r="909" spans="1:5" x14ac:dyDescent="0.35">
      <c r="A909" s="1">
        <v>41013.82708333333</v>
      </c>
      <c r="B909" s="1">
        <v>41014.954861111109</v>
      </c>
      <c r="C909">
        <f>WEEKDAY(Tableau1[[#This Row],[Arrivé le]],2)</f>
        <v>6</v>
      </c>
      <c r="D909">
        <f>INT(MOD(Tableau1[[#This Row],[Arrivé le]],1)*24)</f>
        <v>19</v>
      </c>
      <c r="E909">
        <f>SUMPRODUCT((Tableau1[Arrivé le]&lt;=Tableau1[[#This Row],[Arrivé le]])*(Tableau1[Sortie le]&gt;=Tableau1[[#This Row],[Arrivé le]]))</f>
        <v>12</v>
      </c>
    </row>
    <row r="910" spans="1:5" x14ac:dyDescent="0.35">
      <c r="A910" s="1">
        <v>41013.82708333333</v>
      </c>
      <c r="B910" s="1">
        <v>41014.954861111109</v>
      </c>
      <c r="C910">
        <f>WEEKDAY(Tableau1[[#This Row],[Arrivé le]],2)</f>
        <v>6</v>
      </c>
      <c r="D910">
        <f>INT(MOD(Tableau1[[#This Row],[Arrivé le]],1)*24)</f>
        <v>19</v>
      </c>
      <c r="E910">
        <f>SUMPRODUCT((Tableau1[Arrivé le]&lt;=Tableau1[[#This Row],[Arrivé le]])*(Tableau1[Sortie le]&gt;=Tableau1[[#This Row],[Arrivé le]]))</f>
        <v>12</v>
      </c>
    </row>
    <row r="911" spans="1:5" x14ac:dyDescent="0.35">
      <c r="A911" s="1">
        <v>41013.828472222223</v>
      </c>
      <c r="B911" s="1">
        <v>41014.034722222219</v>
      </c>
      <c r="C911">
        <f>WEEKDAY(Tableau1[[#This Row],[Arrivé le]],2)</f>
        <v>6</v>
      </c>
      <c r="D911">
        <f>INT(MOD(Tableau1[[#This Row],[Arrivé le]],1)*24)</f>
        <v>19</v>
      </c>
      <c r="E911">
        <f>SUMPRODUCT((Tableau1[Arrivé le]&lt;=Tableau1[[#This Row],[Arrivé le]])*(Tableau1[Sortie le]&gt;=Tableau1[[#This Row],[Arrivé le]]))</f>
        <v>13</v>
      </c>
    </row>
    <row r="912" spans="1:5" x14ac:dyDescent="0.35">
      <c r="A912" s="1">
        <v>41013.833333333336</v>
      </c>
      <c r="B912" s="1">
        <v>41014.020833333336</v>
      </c>
      <c r="C912">
        <f>WEEKDAY(Tableau1[[#This Row],[Arrivé le]],2)</f>
        <v>6</v>
      </c>
      <c r="D912">
        <f>INT(MOD(Tableau1[[#This Row],[Arrivé le]],1)*24)</f>
        <v>20</v>
      </c>
      <c r="E912">
        <f>SUMPRODUCT((Tableau1[Arrivé le]&lt;=Tableau1[[#This Row],[Arrivé le]])*(Tableau1[Sortie le]&gt;=Tableau1[[#This Row],[Arrivé le]]))</f>
        <v>13</v>
      </c>
    </row>
    <row r="913" spans="1:5" x14ac:dyDescent="0.35">
      <c r="A913" s="1">
        <v>41013.838888888888</v>
      </c>
      <c r="B913" s="1">
        <v>41013.869444444441</v>
      </c>
      <c r="C913">
        <f>WEEKDAY(Tableau1[[#This Row],[Arrivé le]],2)</f>
        <v>6</v>
      </c>
      <c r="D913">
        <f>INT(MOD(Tableau1[[#This Row],[Arrivé le]],1)*24)</f>
        <v>20</v>
      </c>
      <c r="E913">
        <f>SUMPRODUCT((Tableau1[Arrivé le]&lt;=Tableau1[[#This Row],[Arrivé le]])*(Tableau1[Sortie le]&gt;=Tableau1[[#This Row],[Arrivé le]]))</f>
        <v>14</v>
      </c>
    </row>
    <row r="914" spans="1:5" x14ac:dyDescent="0.35">
      <c r="A914" s="1">
        <v>41013.84652777778</v>
      </c>
      <c r="B914" s="1">
        <v>41013.87777777778</v>
      </c>
      <c r="C914">
        <f>WEEKDAY(Tableau1[[#This Row],[Arrivé le]],2)</f>
        <v>6</v>
      </c>
      <c r="D914">
        <f>INT(MOD(Tableau1[[#This Row],[Arrivé le]],1)*24)</f>
        <v>20</v>
      </c>
      <c r="E914">
        <f>SUMPRODUCT((Tableau1[Arrivé le]&lt;=Tableau1[[#This Row],[Arrivé le]])*(Tableau1[Sortie le]&gt;=Tableau1[[#This Row],[Arrivé le]]))</f>
        <v>15</v>
      </c>
    </row>
    <row r="915" spans="1:5" x14ac:dyDescent="0.35">
      <c r="A915" s="1">
        <v>41013.852083333331</v>
      </c>
      <c r="B915" s="1">
        <v>41013.878472222219</v>
      </c>
      <c r="C915">
        <f>WEEKDAY(Tableau1[[#This Row],[Arrivé le]],2)</f>
        <v>6</v>
      </c>
      <c r="D915">
        <f>INT(MOD(Tableau1[[#This Row],[Arrivé le]],1)*24)</f>
        <v>20</v>
      </c>
      <c r="E915">
        <f>SUMPRODUCT((Tableau1[Arrivé le]&lt;=Tableau1[[#This Row],[Arrivé le]])*(Tableau1[Sortie le]&gt;=Tableau1[[#This Row],[Arrivé le]]))</f>
        <v>15</v>
      </c>
    </row>
    <row r="916" spans="1:5" x14ac:dyDescent="0.35">
      <c r="A916" s="1">
        <v>41013.885416666664</v>
      </c>
      <c r="B916" s="1">
        <v>41014.00277777778</v>
      </c>
      <c r="C916">
        <f>WEEKDAY(Tableau1[[#This Row],[Arrivé le]],2)</f>
        <v>6</v>
      </c>
      <c r="D916">
        <f>INT(MOD(Tableau1[[#This Row],[Arrivé le]],1)*24)</f>
        <v>21</v>
      </c>
      <c r="E916">
        <f>SUMPRODUCT((Tableau1[Arrivé le]&lt;=Tableau1[[#This Row],[Arrivé le]])*(Tableau1[Sortie le]&gt;=Tableau1[[#This Row],[Arrivé le]]))</f>
        <v>12</v>
      </c>
    </row>
    <row r="917" spans="1:5" x14ac:dyDescent="0.35">
      <c r="A917" s="1">
        <v>41013.888194444444</v>
      </c>
      <c r="B917" s="1">
        <v>41014.045138888891</v>
      </c>
      <c r="C917">
        <f>WEEKDAY(Tableau1[[#This Row],[Arrivé le]],2)</f>
        <v>6</v>
      </c>
      <c r="D917">
        <f>INT(MOD(Tableau1[[#This Row],[Arrivé le]],1)*24)</f>
        <v>21</v>
      </c>
      <c r="E917">
        <f>SUMPRODUCT((Tableau1[Arrivé le]&lt;=Tableau1[[#This Row],[Arrivé le]])*(Tableau1[Sortie le]&gt;=Tableau1[[#This Row],[Arrivé le]]))</f>
        <v>13</v>
      </c>
    </row>
    <row r="918" spans="1:5" x14ac:dyDescent="0.35">
      <c r="A918" s="1">
        <v>41013.895138888889</v>
      </c>
      <c r="B918" s="1">
        <v>41014.117361111108</v>
      </c>
      <c r="C918">
        <f>WEEKDAY(Tableau1[[#This Row],[Arrivé le]],2)</f>
        <v>6</v>
      </c>
      <c r="D918">
        <f>INT(MOD(Tableau1[[#This Row],[Arrivé le]],1)*24)</f>
        <v>21</v>
      </c>
      <c r="E918">
        <f>SUMPRODUCT((Tableau1[Arrivé le]&lt;=Tableau1[[#This Row],[Arrivé le]])*(Tableau1[Sortie le]&gt;=Tableau1[[#This Row],[Arrivé le]]))</f>
        <v>14</v>
      </c>
    </row>
    <row r="919" spans="1:5" x14ac:dyDescent="0.35">
      <c r="A919" s="1">
        <v>41013.902777777781</v>
      </c>
      <c r="B919" s="1">
        <v>41013.947916666664</v>
      </c>
      <c r="C919">
        <f>WEEKDAY(Tableau1[[#This Row],[Arrivé le]],2)</f>
        <v>6</v>
      </c>
      <c r="D919">
        <f>INT(MOD(Tableau1[[#This Row],[Arrivé le]],1)*24)</f>
        <v>21</v>
      </c>
      <c r="E919">
        <f>SUMPRODUCT((Tableau1[Arrivé le]&lt;=Tableau1[[#This Row],[Arrivé le]])*(Tableau1[Sortie le]&gt;=Tableau1[[#This Row],[Arrivé le]]))</f>
        <v>15</v>
      </c>
    </row>
    <row r="920" spans="1:5" x14ac:dyDescent="0.35">
      <c r="A920" s="1">
        <v>41013.90625</v>
      </c>
      <c r="B920" s="1">
        <v>41014.131249999999</v>
      </c>
      <c r="C920">
        <f>WEEKDAY(Tableau1[[#This Row],[Arrivé le]],2)</f>
        <v>6</v>
      </c>
      <c r="D920">
        <f>INT(MOD(Tableau1[[#This Row],[Arrivé le]],1)*24)</f>
        <v>21</v>
      </c>
      <c r="E920">
        <f>SUMPRODUCT((Tableau1[Arrivé le]&lt;=Tableau1[[#This Row],[Arrivé le]])*(Tableau1[Sortie le]&gt;=Tableau1[[#This Row],[Arrivé le]]))</f>
        <v>16</v>
      </c>
    </row>
    <row r="921" spans="1:5" x14ac:dyDescent="0.35">
      <c r="A921" s="1">
        <v>41013.921527777777</v>
      </c>
      <c r="B921" s="1">
        <v>41014.017361111109</v>
      </c>
      <c r="C921">
        <f>WEEKDAY(Tableau1[[#This Row],[Arrivé le]],2)</f>
        <v>6</v>
      </c>
      <c r="D921">
        <f>INT(MOD(Tableau1[[#This Row],[Arrivé le]],1)*24)</f>
        <v>22</v>
      </c>
      <c r="E921">
        <f>SUMPRODUCT((Tableau1[Arrivé le]&lt;=Tableau1[[#This Row],[Arrivé le]])*(Tableau1[Sortie le]&gt;=Tableau1[[#This Row],[Arrivé le]]))</f>
        <v>16</v>
      </c>
    </row>
    <row r="922" spans="1:5" x14ac:dyDescent="0.35">
      <c r="A922" s="1">
        <v>41013.934027777781</v>
      </c>
      <c r="B922" s="1">
        <v>41013.98541666667</v>
      </c>
      <c r="C922">
        <f>WEEKDAY(Tableau1[[#This Row],[Arrivé le]],2)</f>
        <v>6</v>
      </c>
      <c r="D922">
        <f>INT(MOD(Tableau1[[#This Row],[Arrivé le]],1)*24)</f>
        <v>22</v>
      </c>
      <c r="E922">
        <f>SUMPRODUCT((Tableau1[Arrivé le]&lt;=Tableau1[[#This Row],[Arrivé le]])*(Tableau1[Sortie le]&gt;=Tableau1[[#This Row],[Arrivé le]]))</f>
        <v>16</v>
      </c>
    </row>
    <row r="923" spans="1:5" x14ac:dyDescent="0.35">
      <c r="A923" s="1">
        <v>41013.940972222219</v>
      </c>
      <c r="B923" s="1">
        <v>41014.012499999997</v>
      </c>
      <c r="C923">
        <f>WEEKDAY(Tableau1[[#This Row],[Arrivé le]],2)</f>
        <v>6</v>
      </c>
      <c r="D923">
        <f>INT(MOD(Tableau1[[#This Row],[Arrivé le]],1)*24)</f>
        <v>22</v>
      </c>
      <c r="E923">
        <f>SUMPRODUCT((Tableau1[Arrivé le]&lt;=Tableau1[[#This Row],[Arrivé le]])*(Tableau1[Sortie le]&gt;=Tableau1[[#This Row],[Arrivé le]]))</f>
        <v>17</v>
      </c>
    </row>
    <row r="924" spans="1:5" x14ac:dyDescent="0.35">
      <c r="A924" s="1">
        <v>41013.962500000001</v>
      </c>
      <c r="B924" s="1">
        <v>41014.011111111111</v>
      </c>
      <c r="C924">
        <f>WEEKDAY(Tableau1[[#This Row],[Arrivé le]],2)</f>
        <v>6</v>
      </c>
      <c r="D924">
        <f>INT(MOD(Tableau1[[#This Row],[Arrivé le]],1)*24)</f>
        <v>23</v>
      </c>
      <c r="E924">
        <f>SUMPRODUCT((Tableau1[Arrivé le]&lt;=Tableau1[[#This Row],[Arrivé le]])*(Tableau1[Sortie le]&gt;=Tableau1[[#This Row],[Arrivé le]]))</f>
        <v>17</v>
      </c>
    </row>
    <row r="925" spans="1:5" x14ac:dyDescent="0.35">
      <c r="A925" s="1">
        <v>41013.987500000003</v>
      </c>
      <c r="B925" s="1">
        <v>41014.022222222222</v>
      </c>
      <c r="C925">
        <f>WEEKDAY(Tableau1[[#This Row],[Arrivé le]],2)</f>
        <v>6</v>
      </c>
      <c r="D925">
        <f>INT(MOD(Tableau1[[#This Row],[Arrivé le]],1)*24)</f>
        <v>23</v>
      </c>
      <c r="E925">
        <f>SUMPRODUCT((Tableau1[Arrivé le]&lt;=Tableau1[[#This Row],[Arrivé le]])*(Tableau1[Sortie le]&gt;=Tableau1[[#This Row],[Arrivé le]]))</f>
        <v>15</v>
      </c>
    </row>
    <row r="926" spans="1:5" x14ac:dyDescent="0.35">
      <c r="A926" s="1">
        <v>41014.058333333334</v>
      </c>
      <c r="B926" s="1">
        <v>41014.164583333331</v>
      </c>
      <c r="C926">
        <f>WEEKDAY(Tableau1[[#This Row],[Arrivé le]],2)</f>
        <v>7</v>
      </c>
      <c r="D926">
        <f>INT(MOD(Tableau1[[#This Row],[Arrivé le]],1)*24)</f>
        <v>1</v>
      </c>
      <c r="E926">
        <f>SUMPRODUCT((Tableau1[Arrivé le]&lt;=Tableau1[[#This Row],[Arrivé le]])*(Tableau1[Sortie le]&gt;=Tableau1[[#This Row],[Arrivé le]]))</f>
        <v>6</v>
      </c>
    </row>
    <row r="927" spans="1:5" x14ac:dyDescent="0.35">
      <c r="A927" s="1">
        <v>41014.09097222222</v>
      </c>
      <c r="B927" s="1">
        <v>41014.138888888891</v>
      </c>
      <c r="C927">
        <f>WEEKDAY(Tableau1[[#This Row],[Arrivé le]],2)</f>
        <v>7</v>
      </c>
      <c r="D927">
        <f>INT(MOD(Tableau1[[#This Row],[Arrivé le]],1)*24)</f>
        <v>2</v>
      </c>
      <c r="E927">
        <f>SUMPRODUCT((Tableau1[Arrivé le]&lt;=Tableau1[[#This Row],[Arrivé le]])*(Tableau1[Sortie le]&gt;=Tableau1[[#This Row],[Arrivé le]]))</f>
        <v>7</v>
      </c>
    </row>
    <row r="928" spans="1:5" x14ac:dyDescent="0.35">
      <c r="A928" s="1">
        <v>41014.106249999997</v>
      </c>
      <c r="B928" s="1">
        <v>41014.17083333333</v>
      </c>
      <c r="C928">
        <f>WEEKDAY(Tableau1[[#This Row],[Arrivé le]],2)</f>
        <v>7</v>
      </c>
      <c r="D928">
        <f>INT(MOD(Tableau1[[#This Row],[Arrivé le]],1)*24)</f>
        <v>2</v>
      </c>
      <c r="E928">
        <f>SUMPRODUCT((Tableau1[Arrivé le]&lt;=Tableau1[[#This Row],[Arrivé le]])*(Tableau1[Sortie le]&gt;=Tableau1[[#This Row],[Arrivé le]]))</f>
        <v>8</v>
      </c>
    </row>
    <row r="929" spans="1:5" x14ac:dyDescent="0.35">
      <c r="A929" s="1">
        <v>41014.236805555556</v>
      </c>
      <c r="B929" s="1">
        <v>41014.271527777775</v>
      </c>
      <c r="C929">
        <f>WEEKDAY(Tableau1[[#This Row],[Arrivé le]],2)</f>
        <v>7</v>
      </c>
      <c r="D929">
        <f>INT(MOD(Tableau1[[#This Row],[Arrivé le]],1)*24)</f>
        <v>5</v>
      </c>
      <c r="E929">
        <f>SUMPRODUCT((Tableau1[Arrivé le]&lt;=Tableau1[[#This Row],[Arrivé le]])*(Tableau1[Sortie le]&gt;=Tableau1[[#This Row],[Arrivé le]]))</f>
        <v>3</v>
      </c>
    </row>
    <row r="930" spans="1:5" x14ac:dyDescent="0.35">
      <c r="A930" s="1">
        <v>41014.338888888888</v>
      </c>
      <c r="B930" s="1">
        <v>41014.466666666667</v>
      </c>
      <c r="C930">
        <f>WEEKDAY(Tableau1[[#This Row],[Arrivé le]],2)</f>
        <v>7</v>
      </c>
      <c r="D930">
        <f>INT(MOD(Tableau1[[#This Row],[Arrivé le]],1)*24)</f>
        <v>8</v>
      </c>
      <c r="E930">
        <f>SUMPRODUCT((Tableau1[Arrivé le]&lt;=Tableau1[[#This Row],[Arrivé le]])*(Tableau1[Sortie le]&gt;=Tableau1[[#This Row],[Arrivé le]]))</f>
        <v>3</v>
      </c>
    </row>
    <row r="931" spans="1:5" x14ac:dyDescent="0.35">
      <c r="A931" s="1">
        <v>41014.40347222222</v>
      </c>
      <c r="B931" s="1">
        <v>41014.472916666666</v>
      </c>
      <c r="C931">
        <f>WEEKDAY(Tableau1[[#This Row],[Arrivé le]],2)</f>
        <v>7</v>
      </c>
      <c r="D931">
        <f>INT(MOD(Tableau1[[#This Row],[Arrivé le]],1)*24)</f>
        <v>9</v>
      </c>
      <c r="E931">
        <f>SUMPRODUCT((Tableau1[Arrivé le]&lt;=Tableau1[[#This Row],[Arrivé le]])*(Tableau1[Sortie le]&gt;=Tableau1[[#This Row],[Arrivé le]]))</f>
        <v>4</v>
      </c>
    </row>
    <row r="932" spans="1:5" x14ac:dyDescent="0.35">
      <c r="A932" s="1">
        <v>41014.415972222225</v>
      </c>
      <c r="B932" s="1">
        <v>41014.461805555555</v>
      </c>
      <c r="C932">
        <f>WEEKDAY(Tableau1[[#This Row],[Arrivé le]],2)</f>
        <v>7</v>
      </c>
      <c r="D932">
        <f>INT(MOD(Tableau1[[#This Row],[Arrivé le]],1)*24)</f>
        <v>9</v>
      </c>
      <c r="E932">
        <f>SUMPRODUCT((Tableau1[Arrivé le]&lt;=Tableau1[[#This Row],[Arrivé le]])*(Tableau1[Sortie le]&gt;=Tableau1[[#This Row],[Arrivé le]]))</f>
        <v>5</v>
      </c>
    </row>
    <row r="933" spans="1:5" x14ac:dyDescent="0.35">
      <c r="A933" s="1">
        <v>41014.453472222223</v>
      </c>
      <c r="B933" s="1">
        <v>41014.531944444447</v>
      </c>
      <c r="C933">
        <f>WEEKDAY(Tableau1[[#This Row],[Arrivé le]],2)</f>
        <v>7</v>
      </c>
      <c r="D933">
        <f>INT(MOD(Tableau1[[#This Row],[Arrivé le]],1)*24)</f>
        <v>10</v>
      </c>
      <c r="E933">
        <f>SUMPRODUCT((Tableau1[Arrivé le]&lt;=Tableau1[[#This Row],[Arrivé le]])*(Tableau1[Sortie le]&gt;=Tableau1[[#This Row],[Arrivé le]]))</f>
        <v>6</v>
      </c>
    </row>
    <row r="934" spans="1:5" x14ac:dyDescent="0.35">
      <c r="A934" s="1">
        <v>41014.477083333331</v>
      </c>
      <c r="B934" s="1">
        <v>41014.513888888891</v>
      </c>
      <c r="C934">
        <f>WEEKDAY(Tableau1[[#This Row],[Arrivé le]],2)</f>
        <v>7</v>
      </c>
      <c r="D934">
        <f>INT(MOD(Tableau1[[#This Row],[Arrivé le]],1)*24)</f>
        <v>11</v>
      </c>
      <c r="E934">
        <f>SUMPRODUCT((Tableau1[Arrivé le]&lt;=Tableau1[[#This Row],[Arrivé le]])*(Tableau1[Sortie le]&gt;=Tableau1[[#This Row],[Arrivé le]]))</f>
        <v>4</v>
      </c>
    </row>
    <row r="935" spans="1:5" x14ac:dyDescent="0.35">
      <c r="A935" s="1">
        <v>41014.482638888891</v>
      </c>
      <c r="B935" s="1">
        <v>41014.605555555558</v>
      </c>
      <c r="C935">
        <f>WEEKDAY(Tableau1[[#This Row],[Arrivé le]],2)</f>
        <v>7</v>
      </c>
      <c r="D935">
        <f>INT(MOD(Tableau1[[#This Row],[Arrivé le]],1)*24)</f>
        <v>11</v>
      </c>
      <c r="E935">
        <f>SUMPRODUCT((Tableau1[Arrivé le]&lt;=Tableau1[[#This Row],[Arrivé le]])*(Tableau1[Sortie le]&gt;=Tableau1[[#This Row],[Arrivé le]]))</f>
        <v>5</v>
      </c>
    </row>
    <row r="936" spans="1:5" x14ac:dyDescent="0.35">
      <c r="A936" s="1">
        <v>41014.500694444447</v>
      </c>
      <c r="B936" s="1">
        <v>41014.538888888892</v>
      </c>
      <c r="C936">
        <f>WEEKDAY(Tableau1[[#This Row],[Arrivé le]],2)</f>
        <v>7</v>
      </c>
      <c r="D936">
        <f>INT(MOD(Tableau1[[#This Row],[Arrivé le]],1)*24)</f>
        <v>12</v>
      </c>
      <c r="E936">
        <f>SUMPRODUCT((Tableau1[Arrivé le]&lt;=Tableau1[[#This Row],[Arrivé le]])*(Tableau1[Sortie le]&gt;=Tableau1[[#This Row],[Arrivé le]]))</f>
        <v>6</v>
      </c>
    </row>
    <row r="937" spans="1:5" x14ac:dyDescent="0.35">
      <c r="A937" s="1">
        <v>41014.522916666669</v>
      </c>
      <c r="B937" s="1">
        <v>41014.542361111111</v>
      </c>
      <c r="C937">
        <f>WEEKDAY(Tableau1[[#This Row],[Arrivé le]],2)</f>
        <v>7</v>
      </c>
      <c r="D937">
        <f>INT(MOD(Tableau1[[#This Row],[Arrivé le]],1)*24)</f>
        <v>12</v>
      </c>
      <c r="E937">
        <f>SUMPRODUCT((Tableau1[Arrivé le]&lt;=Tableau1[[#This Row],[Arrivé le]])*(Tableau1[Sortie le]&gt;=Tableau1[[#This Row],[Arrivé le]]))</f>
        <v>6</v>
      </c>
    </row>
    <row r="938" spans="1:5" x14ac:dyDescent="0.35">
      <c r="A938" s="1">
        <v>41014.531944444447</v>
      </c>
      <c r="B938" s="1">
        <v>41014.61041666667</v>
      </c>
      <c r="C938">
        <f>WEEKDAY(Tableau1[[#This Row],[Arrivé le]],2)</f>
        <v>7</v>
      </c>
      <c r="D938">
        <f>INT(MOD(Tableau1[[#This Row],[Arrivé le]],1)*24)</f>
        <v>12</v>
      </c>
      <c r="E938">
        <f>SUMPRODUCT((Tableau1[Arrivé le]&lt;=Tableau1[[#This Row],[Arrivé le]])*(Tableau1[Sortie le]&gt;=Tableau1[[#This Row],[Arrivé le]]))</f>
        <v>7</v>
      </c>
    </row>
    <row r="939" spans="1:5" x14ac:dyDescent="0.35">
      <c r="A939" s="1">
        <v>41014.588194444441</v>
      </c>
      <c r="B939" s="1">
        <v>41014.654861111114</v>
      </c>
      <c r="C939">
        <f>WEEKDAY(Tableau1[[#This Row],[Arrivé le]],2)</f>
        <v>7</v>
      </c>
      <c r="D939">
        <f>INT(MOD(Tableau1[[#This Row],[Arrivé le]],1)*24)</f>
        <v>14</v>
      </c>
      <c r="E939">
        <f>SUMPRODUCT((Tableau1[Arrivé le]&lt;=Tableau1[[#This Row],[Arrivé le]])*(Tableau1[Sortie le]&gt;=Tableau1[[#This Row],[Arrivé le]]))</f>
        <v>5</v>
      </c>
    </row>
    <row r="940" spans="1:5" x14ac:dyDescent="0.35">
      <c r="A940" s="1">
        <v>41014.59375</v>
      </c>
      <c r="B940" s="1">
        <v>41014.684027777781</v>
      </c>
      <c r="C940">
        <f>WEEKDAY(Tableau1[[#This Row],[Arrivé le]],2)</f>
        <v>7</v>
      </c>
      <c r="D940">
        <f>INT(MOD(Tableau1[[#This Row],[Arrivé le]],1)*24)</f>
        <v>14</v>
      </c>
      <c r="E940">
        <f>SUMPRODUCT((Tableau1[Arrivé le]&lt;=Tableau1[[#This Row],[Arrivé le]])*(Tableau1[Sortie le]&gt;=Tableau1[[#This Row],[Arrivé le]]))</f>
        <v>6</v>
      </c>
    </row>
    <row r="941" spans="1:5" x14ac:dyDescent="0.35">
      <c r="A941" s="1">
        <v>41014.601388888892</v>
      </c>
      <c r="B941" s="1">
        <v>41014.642361111109</v>
      </c>
      <c r="C941">
        <f>WEEKDAY(Tableau1[[#This Row],[Arrivé le]],2)</f>
        <v>7</v>
      </c>
      <c r="D941">
        <f>INT(MOD(Tableau1[[#This Row],[Arrivé le]],1)*24)</f>
        <v>14</v>
      </c>
      <c r="E941">
        <f>SUMPRODUCT((Tableau1[Arrivé le]&lt;=Tableau1[[#This Row],[Arrivé le]])*(Tableau1[Sortie le]&gt;=Tableau1[[#This Row],[Arrivé le]]))</f>
        <v>7</v>
      </c>
    </row>
    <row r="942" spans="1:5" x14ac:dyDescent="0.35">
      <c r="A942" s="1">
        <v>41014.625</v>
      </c>
      <c r="B942" s="1">
        <v>41014.816666666666</v>
      </c>
      <c r="C942">
        <f>WEEKDAY(Tableau1[[#This Row],[Arrivé le]],2)</f>
        <v>7</v>
      </c>
      <c r="D942">
        <f>INT(MOD(Tableau1[[#This Row],[Arrivé le]],1)*24)</f>
        <v>15</v>
      </c>
      <c r="E942">
        <f>SUMPRODUCT((Tableau1[Arrivé le]&lt;=Tableau1[[#This Row],[Arrivé le]])*(Tableau1[Sortie le]&gt;=Tableau1[[#This Row],[Arrivé le]]))</f>
        <v>6</v>
      </c>
    </row>
    <row r="943" spans="1:5" x14ac:dyDescent="0.35">
      <c r="A943" s="1">
        <v>41014.632638888892</v>
      </c>
      <c r="B943" s="1">
        <v>41014.654166666667</v>
      </c>
      <c r="C943">
        <f>WEEKDAY(Tableau1[[#This Row],[Arrivé le]],2)</f>
        <v>7</v>
      </c>
      <c r="D943">
        <f>INT(MOD(Tableau1[[#This Row],[Arrivé le]],1)*24)</f>
        <v>15</v>
      </c>
      <c r="E943">
        <f>SUMPRODUCT((Tableau1[Arrivé le]&lt;=Tableau1[[#This Row],[Arrivé le]])*(Tableau1[Sortie le]&gt;=Tableau1[[#This Row],[Arrivé le]]))</f>
        <v>7</v>
      </c>
    </row>
    <row r="944" spans="1:5" x14ac:dyDescent="0.35">
      <c r="A944" s="1">
        <v>41014.63958333333</v>
      </c>
      <c r="B944" s="1">
        <v>41014.703472222223</v>
      </c>
      <c r="C944">
        <f>WEEKDAY(Tableau1[[#This Row],[Arrivé le]],2)</f>
        <v>7</v>
      </c>
      <c r="D944">
        <f>INT(MOD(Tableau1[[#This Row],[Arrivé le]],1)*24)</f>
        <v>15</v>
      </c>
      <c r="E944">
        <f>SUMPRODUCT((Tableau1[Arrivé le]&lt;=Tableau1[[#This Row],[Arrivé le]])*(Tableau1[Sortie le]&gt;=Tableau1[[#This Row],[Arrivé le]]))</f>
        <v>8</v>
      </c>
    </row>
    <row r="945" spans="1:5" x14ac:dyDescent="0.35">
      <c r="A945" s="1">
        <v>41014.645833333336</v>
      </c>
      <c r="B945" s="1">
        <v>41014.720138888886</v>
      </c>
      <c r="C945">
        <f>WEEKDAY(Tableau1[[#This Row],[Arrivé le]],2)</f>
        <v>7</v>
      </c>
      <c r="D945">
        <f>INT(MOD(Tableau1[[#This Row],[Arrivé le]],1)*24)</f>
        <v>15</v>
      </c>
      <c r="E945">
        <f>SUMPRODUCT((Tableau1[Arrivé le]&lt;=Tableau1[[#This Row],[Arrivé le]])*(Tableau1[Sortie le]&gt;=Tableau1[[#This Row],[Arrivé le]]))</f>
        <v>8</v>
      </c>
    </row>
    <row r="946" spans="1:5" x14ac:dyDescent="0.35">
      <c r="A946" s="1">
        <v>41014.65</v>
      </c>
      <c r="B946" s="1">
        <v>41014.689583333333</v>
      </c>
      <c r="C946">
        <f>WEEKDAY(Tableau1[[#This Row],[Arrivé le]],2)</f>
        <v>7</v>
      </c>
      <c r="D946">
        <f>INT(MOD(Tableau1[[#This Row],[Arrivé le]],1)*24)</f>
        <v>15</v>
      </c>
      <c r="E946">
        <f>SUMPRODUCT((Tableau1[Arrivé le]&lt;=Tableau1[[#This Row],[Arrivé le]])*(Tableau1[Sortie le]&gt;=Tableau1[[#This Row],[Arrivé le]]))</f>
        <v>9</v>
      </c>
    </row>
    <row r="947" spans="1:5" x14ac:dyDescent="0.35">
      <c r="A947" s="1">
        <v>41014.663888888892</v>
      </c>
      <c r="B947" s="1">
        <v>41014.71875</v>
      </c>
      <c r="C947">
        <f>WEEKDAY(Tableau1[[#This Row],[Arrivé le]],2)</f>
        <v>7</v>
      </c>
      <c r="D947">
        <f>INT(MOD(Tableau1[[#This Row],[Arrivé le]],1)*24)</f>
        <v>15</v>
      </c>
      <c r="E947">
        <f>SUMPRODUCT((Tableau1[Arrivé le]&lt;=Tableau1[[#This Row],[Arrivé le]])*(Tableau1[Sortie le]&gt;=Tableau1[[#This Row],[Arrivé le]]))</f>
        <v>8</v>
      </c>
    </row>
    <row r="948" spans="1:5" x14ac:dyDescent="0.35">
      <c r="A948" s="1">
        <v>41014.672222222223</v>
      </c>
      <c r="B948" s="1">
        <v>41014.94027777778</v>
      </c>
      <c r="C948">
        <f>WEEKDAY(Tableau1[[#This Row],[Arrivé le]],2)</f>
        <v>7</v>
      </c>
      <c r="D948">
        <f>INT(MOD(Tableau1[[#This Row],[Arrivé le]],1)*24)</f>
        <v>16</v>
      </c>
      <c r="E948">
        <f>SUMPRODUCT((Tableau1[Arrivé le]&lt;=Tableau1[[#This Row],[Arrivé le]])*(Tableau1[Sortie le]&gt;=Tableau1[[#This Row],[Arrivé le]]))</f>
        <v>9</v>
      </c>
    </row>
    <row r="949" spans="1:5" x14ac:dyDescent="0.35">
      <c r="A949" s="1">
        <v>41014.677777777775</v>
      </c>
      <c r="B949" s="1">
        <v>41014.747916666667</v>
      </c>
      <c r="C949">
        <f>WEEKDAY(Tableau1[[#This Row],[Arrivé le]],2)</f>
        <v>7</v>
      </c>
      <c r="D949">
        <f>INT(MOD(Tableau1[[#This Row],[Arrivé le]],1)*24)</f>
        <v>16</v>
      </c>
      <c r="E949">
        <f>SUMPRODUCT((Tableau1[Arrivé le]&lt;=Tableau1[[#This Row],[Arrivé le]])*(Tableau1[Sortie le]&gt;=Tableau1[[#This Row],[Arrivé le]]))</f>
        <v>10</v>
      </c>
    </row>
    <row r="950" spans="1:5" x14ac:dyDescent="0.35">
      <c r="A950" s="1">
        <v>41014.703472222223</v>
      </c>
      <c r="B950" s="1">
        <v>41014.868055555555</v>
      </c>
      <c r="C950">
        <f>WEEKDAY(Tableau1[[#This Row],[Arrivé le]],2)</f>
        <v>7</v>
      </c>
      <c r="D950">
        <f>INT(MOD(Tableau1[[#This Row],[Arrivé le]],1)*24)</f>
        <v>16</v>
      </c>
      <c r="E950">
        <f>SUMPRODUCT((Tableau1[Arrivé le]&lt;=Tableau1[[#This Row],[Arrivé le]])*(Tableau1[Sortie le]&gt;=Tableau1[[#This Row],[Arrivé le]]))</f>
        <v>9</v>
      </c>
    </row>
    <row r="951" spans="1:5" x14ac:dyDescent="0.35">
      <c r="A951" s="1">
        <v>41014.711805555555</v>
      </c>
      <c r="B951" s="1">
        <v>41014.830555555556</v>
      </c>
      <c r="C951">
        <f>WEEKDAY(Tableau1[[#This Row],[Arrivé le]],2)</f>
        <v>7</v>
      </c>
      <c r="D951">
        <f>INT(MOD(Tableau1[[#This Row],[Arrivé le]],1)*24)</f>
        <v>17</v>
      </c>
      <c r="E951">
        <f>SUMPRODUCT((Tableau1[Arrivé le]&lt;=Tableau1[[#This Row],[Arrivé le]])*(Tableau1[Sortie le]&gt;=Tableau1[[#This Row],[Arrivé le]]))</f>
        <v>10</v>
      </c>
    </row>
    <row r="952" spans="1:5" x14ac:dyDescent="0.35">
      <c r="A952" s="1">
        <v>41014.711805555555</v>
      </c>
      <c r="B952" s="1">
        <v>41014.745138888888</v>
      </c>
      <c r="C952">
        <f>WEEKDAY(Tableau1[[#This Row],[Arrivé le]],2)</f>
        <v>7</v>
      </c>
      <c r="D952">
        <f>INT(MOD(Tableau1[[#This Row],[Arrivé le]],1)*24)</f>
        <v>17</v>
      </c>
      <c r="E952">
        <f>SUMPRODUCT((Tableau1[Arrivé le]&lt;=Tableau1[[#This Row],[Arrivé le]])*(Tableau1[Sortie le]&gt;=Tableau1[[#This Row],[Arrivé le]]))</f>
        <v>10</v>
      </c>
    </row>
    <row r="953" spans="1:5" x14ac:dyDescent="0.35">
      <c r="A953" s="1">
        <v>41014.720138888886</v>
      </c>
      <c r="B953" s="1">
        <v>41014.82708333333</v>
      </c>
      <c r="C953">
        <f>WEEKDAY(Tableau1[[#This Row],[Arrivé le]],2)</f>
        <v>7</v>
      </c>
      <c r="D953">
        <f>INT(MOD(Tableau1[[#This Row],[Arrivé le]],1)*24)</f>
        <v>17</v>
      </c>
      <c r="E953">
        <f>SUMPRODUCT((Tableau1[Arrivé le]&lt;=Tableau1[[#This Row],[Arrivé le]])*(Tableau1[Sortie le]&gt;=Tableau1[[#This Row],[Arrivé le]]))</f>
        <v>10</v>
      </c>
    </row>
    <row r="954" spans="1:5" x14ac:dyDescent="0.35">
      <c r="A954" s="1">
        <v>41014.722916666666</v>
      </c>
      <c r="B954" s="1">
        <v>41014.809027777781</v>
      </c>
      <c r="C954">
        <f>WEEKDAY(Tableau1[[#This Row],[Arrivé le]],2)</f>
        <v>7</v>
      </c>
      <c r="D954">
        <f>INT(MOD(Tableau1[[#This Row],[Arrivé le]],1)*24)</f>
        <v>17</v>
      </c>
      <c r="E954">
        <f>SUMPRODUCT((Tableau1[Arrivé le]&lt;=Tableau1[[#This Row],[Arrivé le]])*(Tableau1[Sortie le]&gt;=Tableau1[[#This Row],[Arrivé le]]))</f>
        <v>10</v>
      </c>
    </row>
    <row r="955" spans="1:5" x14ac:dyDescent="0.35">
      <c r="A955" s="1">
        <v>41014.725694444445</v>
      </c>
      <c r="B955" s="1">
        <v>41015.472916666666</v>
      </c>
      <c r="C955">
        <f>WEEKDAY(Tableau1[[#This Row],[Arrivé le]],2)</f>
        <v>7</v>
      </c>
      <c r="D955">
        <f>INT(MOD(Tableau1[[#This Row],[Arrivé le]],1)*24)</f>
        <v>17</v>
      </c>
      <c r="E955">
        <f>SUMPRODUCT((Tableau1[Arrivé le]&lt;=Tableau1[[#This Row],[Arrivé le]])*(Tableau1[Sortie le]&gt;=Tableau1[[#This Row],[Arrivé le]]))</f>
        <v>12</v>
      </c>
    </row>
    <row r="956" spans="1:5" x14ac:dyDescent="0.35">
      <c r="A956" s="1">
        <v>41014.725694444445</v>
      </c>
      <c r="B956" s="1">
        <v>41014.790972222225</v>
      </c>
      <c r="C956">
        <f>WEEKDAY(Tableau1[[#This Row],[Arrivé le]],2)</f>
        <v>7</v>
      </c>
      <c r="D956">
        <f>INT(MOD(Tableau1[[#This Row],[Arrivé le]],1)*24)</f>
        <v>17</v>
      </c>
      <c r="E956">
        <f>SUMPRODUCT((Tableau1[Arrivé le]&lt;=Tableau1[[#This Row],[Arrivé le]])*(Tableau1[Sortie le]&gt;=Tableau1[[#This Row],[Arrivé le]]))</f>
        <v>12</v>
      </c>
    </row>
    <row r="957" spans="1:5" x14ac:dyDescent="0.35">
      <c r="A957" s="1">
        <v>41014.731249999997</v>
      </c>
      <c r="B957" s="1">
        <v>41014.758333333331</v>
      </c>
      <c r="C957">
        <f>WEEKDAY(Tableau1[[#This Row],[Arrivé le]],2)</f>
        <v>7</v>
      </c>
      <c r="D957">
        <f>INT(MOD(Tableau1[[#This Row],[Arrivé le]],1)*24)</f>
        <v>17</v>
      </c>
      <c r="E957">
        <f>SUMPRODUCT((Tableau1[Arrivé le]&lt;=Tableau1[[#This Row],[Arrivé le]])*(Tableau1[Sortie le]&gt;=Tableau1[[#This Row],[Arrivé le]]))</f>
        <v>13</v>
      </c>
    </row>
    <row r="958" spans="1:5" x14ac:dyDescent="0.35">
      <c r="A958" s="1">
        <v>41014.737500000003</v>
      </c>
      <c r="B958" s="1">
        <v>41014.855555555558</v>
      </c>
      <c r="C958">
        <f>WEEKDAY(Tableau1[[#This Row],[Arrivé le]],2)</f>
        <v>7</v>
      </c>
      <c r="D958">
        <f>INT(MOD(Tableau1[[#This Row],[Arrivé le]],1)*24)</f>
        <v>17</v>
      </c>
      <c r="E958">
        <f>SUMPRODUCT((Tableau1[Arrivé le]&lt;=Tableau1[[#This Row],[Arrivé le]])*(Tableau1[Sortie le]&gt;=Tableau1[[#This Row],[Arrivé le]]))</f>
        <v>14</v>
      </c>
    </row>
    <row r="959" spans="1:5" x14ac:dyDescent="0.35">
      <c r="A959" s="1">
        <v>41014.74722222222</v>
      </c>
      <c r="B959" s="1">
        <v>41014.898611111108</v>
      </c>
      <c r="C959">
        <f>WEEKDAY(Tableau1[[#This Row],[Arrivé le]],2)</f>
        <v>7</v>
      </c>
      <c r="D959">
        <f>INT(MOD(Tableau1[[#This Row],[Arrivé le]],1)*24)</f>
        <v>17</v>
      </c>
      <c r="E959">
        <f>SUMPRODUCT((Tableau1[Arrivé le]&lt;=Tableau1[[#This Row],[Arrivé le]])*(Tableau1[Sortie le]&gt;=Tableau1[[#This Row],[Arrivé le]]))</f>
        <v>14</v>
      </c>
    </row>
    <row r="960" spans="1:5" x14ac:dyDescent="0.35">
      <c r="A960" s="1">
        <v>41014.754861111112</v>
      </c>
      <c r="B960" s="1">
        <v>41014.794444444444</v>
      </c>
      <c r="C960">
        <f>WEEKDAY(Tableau1[[#This Row],[Arrivé le]],2)</f>
        <v>7</v>
      </c>
      <c r="D960">
        <f>INT(MOD(Tableau1[[#This Row],[Arrivé le]],1)*24)</f>
        <v>18</v>
      </c>
      <c r="E960">
        <f>SUMPRODUCT((Tableau1[Arrivé le]&lt;=Tableau1[[#This Row],[Arrivé le]])*(Tableau1[Sortie le]&gt;=Tableau1[[#This Row],[Arrivé le]]))</f>
        <v>14</v>
      </c>
    </row>
    <row r="961" spans="1:5" x14ac:dyDescent="0.35">
      <c r="A961" s="1">
        <v>41014.780555555553</v>
      </c>
      <c r="B961" s="1">
        <v>41014.866666666669</v>
      </c>
      <c r="C961">
        <f>WEEKDAY(Tableau1[[#This Row],[Arrivé le]],2)</f>
        <v>7</v>
      </c>
      <c r="D961">
        <f>INT(MOD(Tableau1[[#This Row],[Arrivé le]],1)*24)</f>
        <v>18</v>
      </c>
      <c r="E961">
        <f>SUMPRODUCT((Tableau1[Arrivé le]&lt;=Tableau1[[#This Row],[Arrivé le]])*(Tableau1[Sortie le]&gt;=Tableau1[[#This Row],[Arrivé le]]))</f>
        <v>14</v>
      </c>
    </row>
    <row r="962" spans="1:5" x14ac:dyDescent="0.35">
      <c r="A962" s="1">
        <v>41014.802083333336</v>
      </c>
      <c r="B962" s="1">
        <v>41014.852777777778</v>
      </c>
      <c r="C962">
        <f>WEEKDAY(Tableau1[[#This Row],[Arrivé le]],2)</f>
        <v>7</v>
      </c>
      <c r="D962">
        <f>INT(MOD(Tableau1[[#This Row],[Arrivé le]],1)*24)</f>
        <v>19</v>
      </c>
      <c r="E962">
        <f>SUMPRODUCT((Tableau1[Arrivé le]&lt;=Tableau1[[#This Row],[Arrivé le]])*(Tableau1[Sortie le]&gt;=Tableau1[[#This Row],[Arrivé le]]))</f>
        <v>13</v>
      </c>
    </row>
    <row r="963" spans="1:5" x14ac:dyDescent="0.35">
      <c r="A963" s="1">
        <v>41014.805555555555</v>
      </c>
      <c r="B963" s="1">
        <v>41014.84097222222</v>
      </c>
      <c r="C963">
        <f>WEEKDAY(Tableau1[[#This Row],[Arrivé le]],2)</f>
        <v>7</v>
      </c>
      <c r="D963">
        <f>INT(MOD(Tableau1[[#This Row],[Arrivé le]],1)*24)</f>
        <v>19</v>
      </c>
      <c r="E963">
        <f>SUMPRODUCT((Tableau1[Arrivé le]&lt;=Tableau1[[#This Row],[Arrivé le]])*(Tableau1[Sortie le]&gt;=Tableau1[[#This Row],[Arrivé le]]))</f>
        <v>14</v>
      </c>
    </row>
    <row r="964" spans="1:5" x14ac:dyDescent="0.35">
      <c r="A964" s="1">
        <v>41014.828472222223</v>
      </c>
      <c r="B964" s="1">
        <v>41014.936805555553</v>
      </c>
      <c r="C964">
        <f>WEEKDAY(Tableau1[[#This Row],[Arrivé le]],2)</f>
        <v>7</v>
      </c>
      <c r="D964">
        <f>INT(MOD(Tableau1[[#This Row],[Arrivé le]],1)*24)</f>
        <v>19</v>
      </c>
      <c r="E964">
        <f>SUMPRODUCT((Tableau1[Arrivé le]&lt;=Tableau1[[#This Row],[Arrivé le]])*(Tableau1[Sortie le]&gt;=Tableau1[[#This Row],[Arrivé le]]))</f>
        <v>12</v>
      </c>
    </row>
    <row r="965" spans="1:5" x14ac:dyDescent="0.35">
      <c r="A965" s="1">
        <v>41014.838194444441</v>
      </c>
      <c r="B965" s="1">
        <v>41014.957638888889</v>
      </c>
      <c r="C965">
        <f>WEEKDAY(Tableau1[[#This Row],[Arrivé le]],2)</f>
        <v>7</v>
      </c>
      <c r="D965">
        <f>INT(MOD(Tableau1[[#This Row],[Arrivé le]],1)*24)</f>
        <v>20</v>
      </c>
      <c r="E965">
        <f>SUMPRODUCT((Tableau1[Arrivé le]&lt;=Tableau1[[#This Row],[Arrivé le]])*(Tableau1[Sortie le]&gt;=Tableau1[[#This Row],[Arrivé le]]))</f>
        <v>12</v>
      </c>
    </row>
    <row r="966" spans="1:5" x14ac:dyDescent="0.35">
      <c r="A966" s="1">
        <v>41014.868750000001</v>
      </c>
      <c r="B966" s="1">
        <v>41014.95208333333</v>
      </c>
      <c r="C966">
        <f>WEEKDAY(Tableau1[[#This Row],[Arrivé le]],2)</f>
        <v>7</v>
      </c>
      <c r="D966">
        <f>INT(MOD(Tableau1[[#This Row],[Arrivé le]],1)*24)</f>
        <v>20</v>
      </c>
      <c r="E966">
        <f>SUMPRODUCT((Tableau1[Arrivé le]&lt;=Tableau1[[#This Row],[Arrivé le]])*(Tableau1[Sortie le]&gt;=Tableau1[[#This Row],[Arrivé le]]))</f>
        <v>8</v>
      </c>
    </row>
    <row r="967" spans="1:5" x14ac:dyDescent="0.35">
      <c r="A967" s="1">
        <v>41014.881944444445</v>
      </c>
      <c r="B967" s="1">
        <v>41014.923611111109</v>
      </c>
      <c r="C967">
        <f>WEEKDAY(Tableau1[[#This Row],[Arrivé le]],2)</f>
        <v>7</v>
      </c>
      <c r="D967">
        <f>INT(MOD(Tableau1[[#This Row],[Arrivé le]],1)*24)</f>
        <v>21</v>
      </c>
      <c r="E967">
        <f>SUMPRODUCT((Tableau1[Arrivé le]&lt;=Tableau1[[#This Row],[Arrivé le]])*(Tableau1[Sortie le]&gt;=Tableau1[[#This Row],[Arrivé le]]))</f>
        <v>9</v>
      </c>
    </row>
    <row r="968" spans="1:5" x14ac:dyDescent="0.35">
      <c r="A968" s="1">
        <v>41014.888194444444</v>
      </c>
      <c r="B968" s="1">
        <v>41014.948611111111</v>
      </c>
      <c r="C968">
        <f>WEEKDAY(Tableau1[[#This Row],[Arrivé le]],2)</f>
        <v>7</v>
      </c>
      <c r="D968">
        <f>INT(MOD(Tableau1[[#This Row],[Arrivé le]],1)*24)</f>
        <v>21</v>
      </c>
      <c r="E968">
        <f>SUMPRODUCT((Tableau1[Arrivé le]&lt;=Tableau1[[#This Row],[Arrivé le]])*(Tableau1[Sortie le]&gt;=Tableau1[[#This Row],[Arrivé le]]))</f>
        <v>10</v>
      </c>
    </row>
    <row r="969" spans="1:5" x14ac:dyDescent="0.35">
      <c r="A969" s="1">
        <v>41014.894444444442</v>
      </c>
      <c r="B969" s="1">
        <v>41015.431944444441</v>
      </c>
      <c r="C969">
        <f>WEEKDAY(Tableau1[[#This Row],[Arrivé le]],2)</f>
        <v>7</v>
      </c>
      <c r="D969">
        <f>INT(MOD(Tableau1[[#This Row],[Arrivé le]],1)*24)</f>
        <v>21</v>
      </c>
      <c r="E969">
        <f>SUMPRODUCT((Tableau1[Arrivé le]&lt;=Tableau1[[#This Row],[Arrivé le]])*(Tableau1[Sortie le]&gt;=Tableau1[[#This Row],[Arrivé le]]))</f>
        <v>12</v>
      </c>
    </row>
    <row r="970" spans="1:5" x14ac:dyDescent="0.35">
      <c r="A970" s="1">
        <v>41014.894444444442</v>
      </c>
      <c r="B970" s="1">
        <v>41014.930555555555</v>
      </c>
      <c r="C970">
        <f>WEEKDAY(Tableau1[[#This Row],[Arrivé le]],2)</f>
        <v>7</v>
      </c>
      <c r="D970">
        <f>INT(MOD(Tableau1[[#This Row],[Arrivé le]],1)*24)</f>
        <v>21</v>
      </c>
      <c r="E970">
        <f>SUMPRODUCT((Tableau1[Arrivé le]&lt;=Tableau1[[#This Row],[Arrivé le]])*(Tableau1[Sortie le]&gt;=Tableau1[[#This Row],[Arrivé le]]))</f>
        <v>12</v>
      </c>
    </row>
    <row r="971" spans="1:5" x14ac:dyDescent="0.35">
      <c r="A971" s="1">
        <v>41014.898611111108</v>
      </c>
      <c r="B971" s="1">
        <v>41014.927777777775</v>
      </c>
      <c r="C971">
        <f>WEEKDAY(Tableau1[[#This Row],[Arrivé le]],2)</f>
        <v>7</v>
      </c>
      <c r="D971">
        <f>INT(MOD(Tableau1[[#This Row],[Arrivé le]],1)*24)</f>
        <v>21</v>
      </c>
      <c r="E971">
        <f>SUMPRODUCT((Tableau1[Arrivé le]&lt;=Tableau1[[#This Row],[Arrivé le]])*(Tableau1[Sortie le]&gt;=Tableau1[[#This Row],[Arrivé le]]))</f>
        <v>13</v>
      </c>
    </row>
    <row r="972" spans="1:5" x14ac:dyDescent="0.35">
      <c r="A972" s="1">
        <v>41014.904166666667</v>
      </c>
      <c r="B972" s="1">
        <v>41014.96597222222</v>
      </c>
      <c r="C972">
        <f>WEEKDAY(Tableau1[[#This Row],[Arrivé le]],2)</f>
        <v>7</v>
      </c>
      <c r="D972">
        <f>INT(MOD(Tableau1[[#This Row],[Arrivé le]],1)*24)</f>
        <v>21</v>
      </c>
      <c r="E972">
        <f>SUMPRODUCT((Tableau1[Arrivé le]&lt;=Tableau1[[#This Row],[Arrivé le]])*(Tableau1[Sortie le]&gt;=Tableau1[[#This Row],[Arrivé le]]))</f>
        <v>13</v>
      </c>
    </row>
    <row r="973" spans="1:5" x14ac:dyDescent="0.35">
      <c r="A973" s="1">
        <v>41014.908333333333</v>
      </c>
      <c r="B973" s="1">
        <v>41014.92291666667</v>
      </c>
      <c r="C973">
        <f>WEEKDAY(Tableau1[[#This Row],[Arrivé le]],2)</f>
        <v>7</v>
      </c>
      <c r="D973">
        <f>INT(MOD(Tableau1[[#This Row],[Arrivé le]],1)*24)</f>
        <v>21</v>
      </c>
      <c r="E973">
        <f>SUMPRODUCT((Tableau1[Arrivé le]&lt;=Tableau1[[#This Row],[Arrivé le]])*(Tableau1[Sortie le]&gt;=Tableau1[[#This Row],[Arrivé le]]))</f>
        <v>14</v>
      </c>
    </row>
    <row r="974" spans="1:5" x14ac:dyDescent="0.35">
      <c r="A974" s="1">
        <v>41014.955555555556</v>
      </c>
      <c r="B974" s="1">
        <v>41014.969444444447</v>
      </c>
      <c r="C974">
        <f>WEEKDAY(Tableau1[[#This Row],[Arrivé le]],2)</f>
        <v>7</v>
      </c>
      <c r="D974">
        <f>INT(MOD(Tableau1[[#This Row],[Arrivé le]],1)*24)</f>
        <v>22</v>
      </c>
      <c r="E974">
        <f>SUMPRODUCT((Tableau1[Arrivé le]&lt;=Tableau1[[#This Row],[Arrivé le]])*(Tableau1[Sortie le]&gt;=Tableau1[[#This Row],[Arrivé le]]))</f>
        <v>5</v>
      </c>
    </row>
    <row r="975" spans="1:5" x14ac:dyDescent="0.35">
      <c r="A975" s="1">
        <v>41014.961805555555</v>
      </c>
      <c r="B975" s="1">
        <v>41014.972222222219</v>
      </c>
      <c r="C975">
        <f>WEEKDAY(Tableau1[[#This Row],[Arrivé le]],2)</f>
        <v>7</v>
      </c>
      <c r="D975">
        <f>INT(MOD(Tableau1[[#This Row],[Arrivé le]],1)*24)</f>
        <v>23</v>
      </c>
      <c r="E975">
        <f>SUMPRODUCT((Tableau1[Arrivé le]&lt;=Tableau1[[#This Row],[Arrivé le]])*(Tableau1[Sortie le]&gt;=Tableau1[[#This Row],[Arrivé le]]))</f>
        <v>5</v>
      </c>
    </row>
    <row r="976" spans="1:5" x14ac:dyDescent="0.35">
      <c r="A976" s="1">
        <v>41014.969444444447</v>
      </c>
      <c r="B976" s="1">
        <v>41015.020833333336</v>
      </c>
      <c r="C976">
        <f>WEEKDAY(Tableau1[[#This Row],[Arrivé le]],2)</f>
        <v>7</v>
      </c>
      <c r="D976">
        <f>INT(MOD(Tableau1[[#This Row],[Arrivé le]],1)*24)</f>
        <v>23</v>
      </c>
      <c r="E976">
        <f>SUMPRODUCT((Tableau1[Arrivé le]&lt;=Tableau1[[#This Row],[Arrivé le]])*(Tableau1[Sortie le]&gt;=Tableau1[[#This Row],[Arrivé le]]))</f>
        <v>5</v>
      </c>
    </row>
    <row r="977" spans="1:5" x14ac:dyDescent="0.35">
      <c r="A977" s="1">
        <v>41014.97152777778</v>
      </c>
      <c r="B977" s="1">
        <v>41015.023611111108</v>
      </c>
      <c r="C977">
        <f>WEEKDAY(Tableau1[[#This Row],[Arrivé le]],2)</f>
        <v>7</v>
      </c>
      <c r="D977">
        <f>INT(MOD(Tableau1[[#This Row],[Arrivé le]],1)*24)</f>
        <v>23</v>
      </c>
      <c r="E977">
        <f>SUMPRODUCT((Tableau1[Arrivé le]&lt;=Tableau1[[#This Row],[Arrivé le]])*(Tableau1[Sortie le]&gt;=Tableau1[[#This Row],[Arrivé le]]))</f>
        <v>5</v>
      </c>
    </row>
    <row r="978" spans="1:5" x14ac:dyDescent="0.35">
      <c r="A978" s="1">
        <v>41014.998611111114</v>
      </c>
      <c r="B978" s="1">
        <v>41015.029166666667</v>
      </c>
      <c r="C978">
        <f>WEEKDAY(Tableau1[[#This Row],[Arrivé le]],2)</f>
        <v>7</v>
      </c>
      <c r="D978">
        <f>INT(MOD(Tableau1[[#This Row],[Arrivé le]],1)*24)</f>
        <v>23</v>
      </c>
      <c r="E978">
        <f>SUMPRODUCT((Tableau1[Arrivé le]&lt;=Tableau1[[#This Row],[Arrivé le]])*(Tableau1[Sortie le]&gt;=Tableau1[[#This Row],[Arrivé le]]))</f>
        <v>5</v>
      </c>
    </row>
    <row r="979" spans="1:5" x14ac:dyDescent="0.35">
      <c r="A979" s="1">
        <v>41015.027083333334</v>
      </c>
      <c r="B979" s="1">
        <v>41015.043749999997</v>
      </c>
      <c r="C979">
        <f>WEEKDAY(Tableau1[[#This Row],[Arrivé le]],2)</f>
        <v>1</v>
      </c>
      <c r="D979">
        <f>INT(MOD(Tableau1[[#This Row],[Arrivé le]],1)*24)</f>
        <v>0</v>
      </c>
      <c r="E979">
        <f>SUMPRODUCT((Tableau1[Arrivé le]&lt;=Tableau1[[#This Row],[Arrivé le]])*(Tableau1[Sortie le]&gt;=Tableau1[[#This Row],[Arrivé le]]))</f>
        <v>4</v>
      </c>
    </row>
    <row r="980" spans="1:5" x14ac:dyDescent="0.35">
      <c r="A980" s="1">
        <v>41015.049305555556</v>
      </c>
      <c r="B980" s="1">
        <v>41015.122916666667</v>
      </c>
      <c r="C980">
        <f>WEEKDAY(Tableau1[[#This Row],[Arrivé le]],2)</f>
        <v>1</v>
      </c>
      <c r="D980">
        <f>INT(MOD(Tableau1[[#This Row],[Arrivé le]],1)*24)</f>
        <v>1</v>
      </c>
      <c r="E980">
        <f>SUMPRODUCT((Tableau1[Arrivé le]&lt;=Tableau1[[#This Row],[Arrivé le]])*(Tableau1[Sortie le]&gt;=Tableau1[[#This Row],[Arrivé le]]))</f>
        <v>3</v>
      </c>
    </row>
    <row r="981" spans="1:5" x14ac:dyDescent="0.35">
      <c r="A981" s="1">
        <v>41015.074999999997</v>
      </c>
      <c r="B981" s="1">
        <v>41015.111111111109</v>
      </c>
      <c r="C981">
        <f>WEEKDAY(Tableau1[[#This Row],[Arrivé le]],2)</f>
        <v>1</v>
      </c>
      <c r="D981">
        <f>INT(MOD(Tableau1[[#This Row],[Arrivé le]],1)*24)</f>
        <v>1</v>
      </c>
      <c r="E981">
        <f>SUMPRODUCT((Tableau1[Arrivé le]&lt;=Tableau1[[#This Row],[Arrivé le]])*(Tableau1[Sortie le]&gt;=Tableau1[[#This Row],[Arrivé le]]))</f>
        <v>4</v>
      </c>
    </row>
    <row r="982" spans="1:5" x14ac:dyDescent="0.35">
      <c r="A982" s="1">
        <v>41015.124305555553</v>
      </c>
      <c r="B982" s="1">
        <v>41015.137499999997</v>
      </c>
      <c r="C982">
        <f>WEEKDAY(Tableau1[[#This Row],[Arrivé le]],2)</f>
        <v>1</v>
      </c>
      <c r="D982">
        <f>INT(MOD(Tableau1[[#This Row],[Arrivé le]],1)*24)</f>
        <v>2</v>
      </c>
      <c r="E982">
        <f>SUMPRODUCT((Tableau1[Arrivé le]&lt;=Tableau1[[#This Row],[Arrivé le]])*(Tableau1[Sortie le]&gt;=Tableau1[[#This Row],[Arrivé le]]))</f>
        <v>3</v>
      </c>
    </row>
    <row r="983" spans="1:5" x14ac:dyDescent="0.35">
      <c r="A983" s="1">
        <v>41015.195138888892</v>
      </c>
      <c r="B983" s="1">
        <v>41015.44027777778</v>
      </c>
      <c r="C983">
        <f>WEEKDAY(Tableau1[[#This Row],[Arrivé le]],2)</f>
        <v>1</v>
      </c>
      <c r="D983">
        <f>INT(MOD(Tableau1[[#This Row],[Arrivé le]],1)*24)</f>
        <v>4</v>
      </c>
      <c r="E983">
        <f>SUMPRODUCT((Tableau1[Arrivé le]&lt;=Tableau1[[#This Row],[Arrivé le]])*(Tableau1[Sortie le]&gt;=Tableau1[[#This Row],[Arrivé le]]))</f>
        <v>3</v>
      </c>
    </row>
    <row r="984" spans="1:5" x14ac:dyDescent="0.35">
      <c r="A984" s="1">
        <v>41015.209027777775</v>
      </c>
      <c r="B984" s="1">
        <v>41015.307638888888</v>
      </c>
      <c r="C984">
        <f>WEEKDAY(Tableau1[[#This Row],[Arrivé le]],2)</f>
        <v>1</v>
      </c>
      <c r="D984">
        <f>INT(MOD(Tableau1[[#This Row],[Arrivé le]],1)*24)</f>
        <v>5</v>
      </c>
      <c r="E984">
        <f>SUMPRODUCT((Tableau1[Arrivé le]&lt;=Tableau1[[#This Row],[Arrivé le]])*(Tableau1[Sortie le]&gt;=Tableau1[[#This Row],[Arrivé le]]))</f>
        <v>4</v>
      </c>
    </row>
    <row r="985" spans="1:5" x14ac:dyDescent="0.35">
      <c r="A985" s="1">
        <v>41015.226388888892</v>
      </c>
      <c r="B985" s="1">
        <v>41015.246527777781</v>
      </c>
      <c r="C985">
        <f>WEEKDAY(Tableau1[[#This Row],[Arrivé le]],2)</f>
        <v>1</v>
      </c>
      <c r="D985">
        <f>INT(MOD(Tableau1[[#This Row],[Arrivé le]],1)*24)</f>
        <v>5</v>
      </c>
      <c r="E985">
        <f>SUMPRODUCT((Tableau1[Arrivé le]&lt;=Tableau1[[#This Row],[Arrivé le]])*(Tableau1[Sortie le]&gt;=Tableau1[[#This Row],[Arrivé le]]))</f>
        <v>5</v>
      </c>
    </row>
    <row r="986" spans="1:5" x14ac:dyDescent="0.35">
      <c r="A986" s="1">
        <v>41015.293749999997</v>
      </c>
      <c r="B986" s="1">
        <v>41015.431250000001</v>
      </c>
      <c r="C986">
        <f>WEEKDAY(Tableau1[[#This Row],[Arrivé le]],2)</f>
        <v>1</v>
      </c>
      <c r="D986">
        <f>INT(MOD(Tableau1[[#This Row],[Arrivé le]],1)*24)</f>
        <v>7</v>
      </c>
      <c r="E986">
        <f>SUMPRODUCT((Tableau1[Arrivé le]&lt;=Tableau1[[#This Row],[Arrivé le]])*(Tableau1[Sortie le]&gt;=Tableau1[[#This Row],[Arrivé le]]))</f>
        <v>5</v>
      </c>
    </row>
    <row r="987" spans="1:5" x14ac:dyDescent="0.35">
      <c r="A987" s="1">
        <v>41015.355555555558</v>
      </c>
      <c r="B987" s="1">
        <v>41015.454861111109</v>
      </c>
      <c r="C987">
        <f>WEEKDAY(Tableau1[[#This Row],[Arrivé le]],2)</f>
        <v>1</v>
      </c>
      <c r="D987">
        <f>INT(MOD(Tableau1[[#This Row],[Arrivé le]],1)*24)</f>
        <v>8</v>
      </c>
      <c r="E987">
        <f>SUMPRODUCT((Tableau1[Arrivé le]&lt;=Tableau1[[#This Row],[Arrivé le]])*(Tableau1[Sortie le]&gt;=Tableau1[[#This Row],[Arrivé le]]))</f>
        <v>5</v>
      </c>
    </row>
    <row r="988" spans="1:5" x14ac:dyDescent="0.35">
      <c r="A988" s="1">
        <v>41015.418055555558</v>
      </c>
      <c r="B988" s="1">
        <v>41015.450694444444</v>
      </c>
      <c r="C988">
        <f>WEEKDAY(Tableau1[[#This Row],[Arrivé le]],2)</f>
        <v>1</v>
      </c>
      <c r="D988">
        <f>INT(MOD(Tableau1[[#This Row],[Arrivé le]],1)*24)</f>
        <v>10</v>
      </c>
      <c r="E988">
        <f>SUMPRODUCT((Tableau1[Arrivé le]&lt;=Tableau1[[#This Row],[Arrivé le]])*(Tableau1[Sortie le]&gt;=Tableau1[[#This Row],[Arrivé le]]))</f>
        <v>6</v>
      </c>
    </row>
    <row r="989" spans="1:5" x14ac:dyDescent="0.35">
      <c r="A989" s="1">
        <v>41015.444444444445</v>
      </c>
      <c r="B989" s="1">
        <v>41015.475694444445</v>
      </c>
      <c r="C989">
        <f>WEEKDAY(Tableau1[[#This Row],[Arrivé le]],2)</f>
        <v>1</v>
      </c>
      <c r="D989">
        <f>INT(MOD(Tableau1[[#This Row],[Arrivé le]],1)*24)</f>
        <v>10</v>
      </c>
      <c r="E989">
        <f>SUMPRODUCT((Tableau1[Arrivé le]&lt;=Tableau1[[#This Row],[Arrivé le]])*(Tableau1[Sortie le]&gt;=Tableau1[[#This Row],[Arrivé le]]))</f>
        <v>4</v>
      </c>
    </row>
    <row r="990" spans="1:5" x14ac:dyDescent="0.35">
      <c r="A990" s="1">
        <v>41015.45208333333</v>
      </c>
      <c r="B990" s="1">
        <v>41015.663888888892</v>
      </c>
      <c r="C990">
        <f>WEEKDAY(Tableau1[[#This Row],[Arrivé le]],2)</f>
        <v>1</v>
      </c>
      <c r="D990">
        <f>INT(MOD(Tableau1[[#This Row],[Arrivé le]],1)*24)</f>
        <v>10</v>
      </c>
      <c r="E990">
        <f>SUMPRODUCT((Tableau1[Arrivé le]&lt;=Tableau1[[#This Row],[Arrivé le]])*(Tableau1[Sortie le]&gt;=Tableau1[[#This Row],[Arrivé le]]))</f>
        <v>4</v>
      </c>
    </row>
    <row r="991" spans="1:5" x14ac:dyDescent="0.35">
      <c r="A991" s="1">
        <v>41015.462500000001</v>
      </c>
      <c r="B991" s="1">
        <v>41015.643055555556</v>
      </c>
      <c r="C991">
        <f>WEEKDAY(Tableau1[[#This Row],[Arrivé le]],2)</f>
        <v>1</v>
      </c>
      <c r="D991">
        <f>INT(MOD(Tableau1[[#This Row],[Arrivé le]],1)*24)</f>
        <v>11</v>
      </c>
      <c r="E991">
        <f>SUMPRODUCT((Tableau1[Arrivé le]&lt;=Tableau1[[#This Row],[Arrivé le]])*(Tableau1[Sortie le]&gt;=Tableau1[[#This Row],[Arrivé le]]))</f>
        <v>4</v>
      </c>
    </row>
    <row r="992" spans="1:5" x14ac:dyDescent="0.35">
      <c r="A992" s="1">
        <v>41015.467361111114</v>
      </c>
      <c r="B992" s="1">
        <v>41015.623611111114</v>
      </c>
      <c r="C992">
        <f>WEEKDAY(Tableau1[[#This Row],[Arrivé le]],2)</f>
        <v>1</v>
      </c>
      <c r="D992">
        <f>INT(MOD(Tableau1[[#This Row],[Arrivé le]],1)*24)</f>
        <v>11</v>
      </c>
      <c r="E992">
        <f>SUMPRODUCT((Tableau1[Arrivé le]&lt;=Tableau1[[#This Row],[Arrivé le]])*(Tableau1[Sortie le]&gt;=Tableau1[[#This Row],[Arrivé le]]))</f>
        <v>5</v>
      </c>
    </row>
    <row r="993" spans="1:5" x14ac:dyDescent="0.35">
      <c r="A993" s="1">
        <v>41015.477083333331</v>
      </c>
      <c r="B993" s="1">
        <v>41015.61041666667</v>
      </c>
      <c r="C993">
        <f>WEEKDAY(Tableau1[[#This Row],[Arrivé le]],2)</f>
        <v>1</v>
      </c>
      <c r="D993">
        <f>INT(MOD(Tableau1[[#This Row],[Arrivé le]],1)*24)</f>
        <v>11</v>
      </c>
      <c r="E993">
        <f>SUMPRODUCT((Tableau1[Arrivé le]&lt;=Tableau1[[#This Row],[Arrivé le]])*(Tableau1[Sortie le]&gt;=Tableau1[[#This Row],[Arrivé le]]))</f>
        <v>4</v>
      </c>
    </row>
    <row r="994" spans="1:5" x14ac:dyDescent="0.35">
      <c r="A994" s="1">
        <v>41015.484027777777</v>
      </c>
      <c r="B994" s="1">
        <v>41015.549305555556</v>
      </c>
      <c r="C994">
        <f>WEEKDAY(Tableau1[[#This Row],[Arrivé le]],2)</f>
        <v>1</v>
      </c>
      <c r="D994">
        <f>INT(MOD(Tableau1[[#This Row],[Arrivé le]],1)*24)</f>
        <v>11</v>
      </c>
      <c r="E994">
        <f>SUMPRODUCT((Tableau1[Arrivé le]&lt;=Tableau1[[#This Row],[Arrivé le]])*(Tableau1[Sortie le]&gt;=Tableau1[[#This Row],[Arrivé le]]))</f>
        <v>5</v>
      </c>
    </row>
    <row r="995" spans="1:5" x14ac:dyDescent="0.35">
      <c r="A995" s="1">
        <v>41015.490972222222</v>
      </c>
      <c r="B995" s="1">
        <v>41015.75277777778</v>
      </c>
      <c r="C995">
        <f>WEEKDAY(Tableau1[[#This Row],[Arrivé le]],2)</f>
        <v>1</v>
      </c>
      <c r="D995">
        <f>INT(MOD(Tableau1[[#This Row],[Arrivé le]],1)*24)</f>
        <v>11</v>
      </c>
      <c r="E995">
        <f>SUMPRODUCT((Tableau1[Arrivé le]&lt;=Tableau1[[#This Row],[Arrivé le]])*(Tableau1[Sortie le]&gt;=Tableau1[[#This Row],[Arrivé le]]))</f>
        <v>6</v>
      </c>
    </row>
    <row r="996" spans="1:5" x14ac:dyDescent="0.35">
      <c r="A996" s="1">
        <v>41015.511111111111</v>
      </c>
      <c r="B996" s="1">
        <v>41015.638194444444</v>
      </c>
      <c r="C996">
        <f>WEEKDAY(Tableau1[[#This Row],[Arrivé le]],2)</f>
        <v>1</v>
      </c>
      <c r="D996">
        <f>INT(MOD(Tableau1[[#This Row],[Arrivé le]],1)*24)</f>
        <v>12</v>
      </c>
      <c r="E996">
        <f>SUMPRODUCT((Tableau1[Arrivé le]&lt;=Tableau1[[#This Row],[Arrivé le]])*(Tableau1[Sortie le]&gt;=Tableau1[[#This Row],[Arrivé le]]))</f>
        <v>7</v>
      </c>
    </row>
    <row r="997" spans="1:5" x14ac:dyDescent="0.35">
      <c r="A997" s="1">
        <v>41015.520138888889</v>
      </c>
      <c r="B997" s="1">
        <v>41015.613194444442</v>
      </c>
      <c r="C997">
        <f>WEEKDAY(Tableau1[[#This Row],[Arrivé le]],2)</f>
        <v>1</v>
      </c>
      <c r="D997">
        <f>INT(MOD(Tableau1[[#This Row],[Arrivé le]],1)*24)</f>
        <v>12</v>
      </c>
      <c r="E997">
        <f>SUMPRODUCT((Tableau1[Arrivé le]&lt;=Tableau1[[#This Row],[Arrivé le]])*(Tableau1[Sortie le]&gt;=Tableau1[[#This Row],[Arrivé le]]))</f>
        <v>8</v>
      </c>
    </row>
    <row r="998" spans="1:5" x14ac:dyDescent="0.35">
      <c r="A998" s="1">
        <v>41015.524305555555</v>
      </c>
      <c r="B998" s="1">
        <v>41015.625</v>
      </c>
      <c r="C998">
        <f>WEEKDAY(Tableau1[[#This Row],[Arrivé le]],2)</f>
        <v>1</v>
      </c>
      <c r="D998">
        <f>INT(MOD(Tableau1[[#This Row],[Arrivé le]],1)*24)</f>
        <v>12</v>
      </c>
      <c r="E998">
        <f>SUMPRODUCT((Tableau1[Arrivé le]&lt;=Tableau1[[#This Row],[Arrivé le]])*(Tableau1[Sortie le]&gt;=Tableau1[[#This Row],[Arrivé le]]))</f>
        <v>9</v>
      </c>
    </row>
    <row r="999" spans="1:5" x14ac:dyDescent="0.35">
      <c r="A999" s="1">
        <v>41015.541666666664</v>
      </c>
      <c r="B999" s="1">
        <v>41015.648611111108</v>
      </c>
      <c r="C999">
        <f>WEEKDAY(Tableau1[[#This Row],[Arrivé le]],2)</f>
        <v>1</v>
      </c>
      <c r="D999">
        <f>INT(MOD(Tableau1[[#This Row],[Arrivé le]],1)*24)</f>
        <v>12</v>
      </c>
      <c r="E999">
        <f>SUMPRODUCT((Tableau1[Arrivé le]&lt;=Tableau1[[#This Row],[Arrivé le]])*(Tableau1[Sortie le]&gt;=Tableau1[[#This Row],[Arrivé le]]))</f>
        <v>10</v>
      </c>
    </row>
    <row r="1000" spans="1:5" x14ac:dyDescent="0.35">
      <c r="A1000" s="1">
        <v>41015.548611111109</v>
      </c>
      <c r="B1000" s="1">
        <v>41015.690972222219</v>
      </c>
      <c r="C1000">
        <f>WEEKDAY(Tableau1[[#This Row],[Arrivé le]],2)</f>
        <v>1</v>
      </c>
      <c r="D1000">
        <f>INT(MOD(Tableau1[[#This Row],[Arrivé le]],1)*24)</f>
        <v>13</v>
      </c>
      <c r="E1000">
        <f>SUMPRODUCT((Tableau1[Arrivé le]&lt;=Tableau1[[#This Row],[Arrivé le]])*(Tableau1[Sortie le]&gt;=Tableau1[[#This Row],[Arrivé le]]))</f>
        <v>11</v>
      </c>
    </row>
    <row r="1001" spans="1:5" x14ac:dyDescent="0.35">
      <c r="A1001" s="1">
        <v>41015.563888888886</v>
      </c>
      <c r="B1001" s="1">
        <v>41015.656944444447</v>
      </c>
      <c r="C1001">
        <f>WEEKDAY(Tableau1[[#This Row],[Arrivé le]],2)</f>
        <v>1</v>
      </c>
      <c r="D1001">
        <f>INT(MOD(Tableau1[[#This Row],[Arrivé le]],1)*24)</f>
        <v>13</v>
      </c>
      <c r="E1001">
        <f>SUMPRODUCT((Tableau1[Arrivé le]&lt;=Tableau1[[#This Row],[Arrivé le]])*(Tableau1[Sortie le]&gt;=Tableau1[[#This Row],[Arrivé le]]))</f>
        <v>11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CHU SAINT-ETIENNE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Michel Staelens</cp:lastModifiedBy>
  <dcterms:created xsi:type="dcterms:W3CDTF">2015-08-31T22:34:24Z</dcterms:created>
  <dcterms:modified xsi:type="dcterms:W3CDTF">2015-09-04T15:02:30Z</dcterms:modified>
</cp:coreProperties>
</file>