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Reporting " sheetId="3" r:id="rId1"/>
    <sheet name="BDD1 " sheetId="1" r:id="rId2"/>
    <sheet name="BDD2" sheetId="2" r:id="rId3"/>
  </sheets>
  <calcPr calcId="152511"/>
  <pivotCaches>
    <pivotCache cacheId="8" r:id="rId4"/>
  </pivotCaches>
</workbook>
</file>

<file path=xl/calcChain.xml><?xml version="1.0" encoding="utf-8"?>
<calcChain xmlns="http://schemas.openxmlformats.org/spreadsheetml/2006/main">
  <c r="C14" i="3" l="1"/>
  <c r="C10" i="3"/>
  <c r="C6" i="3"/>
  <c r="C13" i="3"/>
  <c r="C9" i="3"/>
  <c r="C5" i="3"/>
  <c r="C7" i="3"/>
  <c r="C12" i="3"/>
  <c r="C8" i="3"/>
  <c r="C11" i="3"/>
  <c r="C4" i="3"/>
  <c r="C15" i="3"/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</calcChain>
</file>

<file path=xl/sharedStrings.xml><?xml version="1.0" encoding="utf-8"?>
<sst xmlns="http://schemas.openxmlformats.org/spreadsheetml/2006/main" count="141" uniqueCount="74">
  <si>
    <t>Demande n°</t>
  </si>
  <si>
    <t>Entité</t>
  </si>
  <si>
    <t>Bénéficiaire</t>
  </si>
  <si>
    <t>Sujet (complet)</t>
  </si>
  <si>
    <t>Date création</t>
  </si>
  <si>
    <t>Résolu par (groupe)</t>
  </si>
  <si>
    <t>Région</t>
  </si>
  <si>
    <t>SLA</t>
  </si>
  <si>
    <t>S200319_000082</t>
  </si>
  <si>
    <t>24h_LV_8-20</t>
  </si>
  <si>
    <t>S200320_000007</t>
  </si>
  <si>
    <t>S200323_000053</t>
  </si>
  <si>
    <t>48h_LV_8-18</t>
  </si>
  <si>
    <t>S200401_000002</t>
  </si>
  <si>
    <t>0h</t>
  </si>
  <si>
    <t>S200401_000005</t>
  </si>
  <si>
    <t>S200401_000013</t>
  </si>
  <si>
    <t>8h_LV_8-19</t>
  </si>
  <si>
    <t>S200402_000008</t>
  </si>
  <si>
    <t>8h_LV_8-20</t>
  </si>
  <si>
    <t>S200402_000021</t>
  </si>
  <si>
    <t>S200403_000008</t>
  </si>
  <si>
    <t>S200403_000009</t>
  </si>
  <si>
    <t>S200407_000021</t>
  </si>
  <si>
    <t>5j_LV_8-20</t>
  </si>
  <si>
    <t>S200408_000009</t>
  </si>
  <si>
    <t>96h_LV_8-18</t>
  </si>
  <si>
    <t>S200410_000028</t>
  </si>
  <si>
    <t>S200410_000029</t>
  </si>
  <si>
    <t>4h_LV_8-20</t>
  </si>
  <si>
    <t>S200414_000010</t>
  </si>
  <si>
    <t>50h_LV_8-18</t>
  </si>
  <si>
    <t>S200414_000012</t>
  </si>
  <si>
    <t>S200414_000013</t>
  </si>
  <si>
    <t>S200414_000016</t>
  </si>
  <si>
    <t>S200414_000017</t>
  </si>
  <si>
    <t>S200414_000018</t>
  </si>
  <si>
    <t>S200414_000019</t>
  </si>
  <si>
    <t>S200414_000020</t>
  </si>
  <si>
    <t>S200414_000021</t>
  </si>
  <si>
    <t>S200414_000022</t>
  </si>
  <si>
    <t>S200414_000023</t>
  </si>
  <si>
    <t>S200414_000024</t>
  </si>
  <si>
    <t>S200414_000025</t>
  </si>
  <si>
    <t>S200414_000026</t>
  </si>
  <si>
    <t>S200414_000027</t>
  </si>
  <si>
    <t>S200414_000028</t>
  </si>
  <si>
    <t>S200414_000029</t>
  </si>
  <si>
    <t>S200414_000030</t>
  </si>
  <si>
    <t>S200415_000014</t>
  </si>
  <si>
    <t>S200415_000015</t>
  </si>
  <si>
    <t>S200415_000020</t>
  </si>
  <si>
    <t>S200416_000005</t>
  </si>
  <si>
    <t>S200420_000011</t>
  </si>
  <si>
    <t>S200420_000012</t>
  </si>
  <si>
    <t>S200424_000015</t>
  </si>
  <si>
    <t>10h_LV_8-18</t>
  </si>
  <si>
    <t>S200424_000016</t>
  </si>
  <si>
    <t>S200424_000018</t>
  </si>
  <si>
    <t>S200424_000019</t>
  </si>
  <si>
    <t>S200424_000020</t>
  </si>
  <si>
    <t>S200428_000010</t>
  </si>
  <si>
    <t>S200429_000012</t>
  </si>
  <si>
    <t>S200429_000016</t>
  </si>
  <si>
    <t>ticket hsla</t>
  </si>
  <si>
    <t>Nombre de Demande n°</t>
  </si>
  <si>
    <t>Étiquettes de lignes</t>
  </si>
  <si>
    <t>Total général</t>
  </si>
  <si>
    <t>(Tous)</t>
  </si>
  <si>
    <t>(vide)</t>
  </si>
  <si>
    <t>(Plusieurs éléments)</t>
  </si>
  <si>
    <t>Nb de ticket Total</t>
  </si>
  <si>
    <t>S200424_000300</t>
  </si>
  <si>
    <t xml:space="preserve">Taux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</si>
</sst>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22" fontId="0" fillId="0" borderId="0" xfId="0" applyNumberFormat="1"/>
    <xf numFmtId="0" fontId="0" fillId="0" borderId="10" xfId="0" applyFon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6" fillId="0" borderId="0" xfId="0" pivotButton="1" applyFont="1"/>
    <xf numFmtId="9" fontId="0" fillId="0" borderId="0" xfId="1" applyFont="1"/>
    <xf numFmtId="0" fontId="0" fillId="33" borderId="0" xfId="0" applyFill="1" applyAlignment="1">
      <alignment horizontal="left"/>
    </xf>
    <xf numFmtId="0" fontId="0" fillId="33" borderId="0" xfId="0" applyNumberFormat="1" applyFill="1"/>
    <xf numFmtId="0" fontId="0" fillId="34" borderId="0" xfId="0" applyFill="1" applyAlignment="1">
      <alignment horizontal="left"/>
    </xf>
    <xf numFmtId="0" fontId="0" fillId="34" borderId="0" xfId="0" applyNumberFormat="1" applyFill="1"/>
    <xf numFmtId="0" fontId="0" fillId="0" borderId="0" xfId="0" applyFont="1" applyBorder="1"/>
    <xf numFmtId="22" fontId="0" fillId="0" borderId="0" xfId="0" applyNumberFormat="1" applyFont="1" applyBorder="1"/>
    <xf numFmtId="9" fontId="0" fillId="33" borderId="12" xfId="1" applyFont="1" applyFill="1" applyBorder="1"/>
    <xf numFmtId="9" fontId="0" fillId="0" borderId="12" xfId="1" applyFont="1" applyBorder="1"/>
    <xf numFmtId="9" fontId="0" fillId="34" borderId="13" xfId="1" applyFont="1" applyFill="1" applyBorder="1"/>
    <xf numFmtId="9" fontId="18" fillId="0" borderId="11" xfId="1" applyFont="1" applyBorder="1" applyAlignment="1">
      <alignment horizontal="center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48">
    <dxf>
      <font>
        <b/>
      </font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ont>
        <b/>
      </font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numFmt numFmtId="27" formatCode="dd/mm/yyyy\ hh:mm"/>
    </dxf>
    <dxf>
      <numFmt numFmtId="0" formatCode="General"/>
    </dxf>
    <dxf>
      <numFmt numFmtId="27" formatCode="dd/mm/yyyy\ hh:mm"/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51.468435532406" createdVersion="6" refreshedVersion="5" minRefreshableVersion="3" recordCount="46">
  <cacheSource type="worksheet">
    <worksheetSource name="Tableau1"/>
  </cacheSource>
  <cacheFields count="9">
    <cacheField name="Demande n°" numFmtId="0">
      <sharedItems/>
    </cacheField>
    <cacheField name="Entité" numFmtId="0">
      <sharedItems containsSemiMixedTypes="0" containsString="0" containsNumber="1" containsInteger="1" minValue="2" maxValue="2"/>
    </cacheField>
    <cacheField name="Bénéficiaire" numFmtId="0">
      <sharedItems containsSemiMixedTypes="0" containsString="0" containsNumber="1" containsInteger="1" minValue="3" maxValue="3"/>
    </cacheField>
    <cacheField name="Sujet (complet)" numFmtId="0">
      <sharedItems containsSemiMixedTypes="0" containsString="0" containsNumber="1" containsInteger="1" minValue="4" maxValue="4"/>
    </cacheField>
    <cacheField name="Date création" numFmtId="22">
      <sharedItems containsSemiMixedTypes="0" containsNonDate="0" containsDate="1" containsString="0" minDate="1900-01-04T00:00:00" maxDate="1900-02-19T00:00:00"/>
    </cacheField>
    <cacheField name="Résolu par (groupe)" numFmtId="0">
      <sharedItems containsSemiMixedTypes="0" containsString="0" containsNumber="1" containsInteger="1" minValue="6" maxValue="6"/>
    </cacheField>
    <cacheField name="Région" numFmtId="0">
      <sharedItems containsSemiMixedTypes="0" containsString="0" containsNumber="1" containsInteger="1" minValue="7" maxValue="7"/>
    </cacheField>
    <cacheField name="SLA" numFmtId="0">
      <sharedItems containsBlank="1" count="11">
        <s v="24h_LV_8-20"/>
        <s v="48h_LV_8-18"/>
        <s v="0h"/>
        <s v="8h_LV_8-19"/>
        <s v="8h_LV_8-20"/>
        <s v="5j_LV_8-20"/>
        <s v="96h_LV_8-18"/>
        <s v="4h_LV_8-20"/>
        <s v="50h_LV_8-18"/>
        <m/>
        <s v="10h_LV_8-18"/>
      </sharedItems>
    </cacheField>
    <cacheField name="ticket hsla" numFmtId="0">
      <sharedItems containsMixedTypes="1" containsNumber="1" containsInteger="1" minValue="0" maxValue="0" count="10">
        <e v="#N/A"/>
        <s v="S200320_000007"/>
        <s v="S200401_000013"/>
        <s v="S200403_000009"/>
        <s v="S200410_000029"/>
        <s v="S200416_000005"/>
        <s v="S200424_000018"/>
        <s v="S200424_000019"/>
        <s v="S200424_000020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s v="S200319_000082"/>
    <n v="2"/>
    <n v="3"/>
    <n v="4"/>
    <d v="1900-01-04T00:00:00"/>
    <n v="6"/>
    <n v="7"/>
    <x v="0"/>
    <x v="0"/>
  </r>
  <r>
    <s v="S200320_000007"/>
    <n v="2"/>
    <n v="3"/>
    <n v="4"/>
    <d v="1900-01-05T00:00:00"/>
    <n v="6"/>
    <n v="7"/>
    <x v="0"/>
    <x v="1"/>
  </r>
  <r>
    <s v="S200323_000053"/>
    <n v="2"/>
    <n v="3"/>
    <n v="4"/>
    <d v="1900-01-06T00:00:00"/>
    <n v="6"/>
    <n v="7"/>
    <x v="1"/>
    <x v="0"/>
  </r>
  <r>
    <s v="S200401_000002"/>
    <n v="2"/>
    <n v="3"/>
    <n v="4"/>
    <d v="1900-01-07T00:00:00"/>
    <n v="6"/>
    <n v="7"/>
    <x v="2"/>
    <x v="0"/>
  </r>
  <r>
    <s v="S200401_000005"/>
    <n v="2"/>
    <n v="3"/>
    <n v="4"/>
    <d v="1900-01-08T00:00:00"/>
    <n v="6"/>
    <n v="7"/>
    <x v="2"/>
    <x v="0"/>
  </r>
  <r>
    <s v="S200401_000013"/>
    <n v="2"/>
    <n v="3"/>
    <n v="4"/>
    <d v="1900-01-09T00:00:00"/>
    <n v="6"/>
    <n v="7"/>
    <x v="3"/>
    <x v="2"/>
  </r>
  <r>
    <s v="S200402_000008"/>
    <n v="2"/>
    <n v="3"/>
    <n v="4"/>
    <d v="1900-01-10T00:00:00"/>
    <n v="6"/>
    <n v="7"/>
    <x v="4"/>
    <x v="0"/>
  </r>
  <r>
    <s v="S200402_000021"/>
    <n v="2"/>
    <n v="3"/>
    <n v="4"/>
    <d v="1900-01-11T00:00:00"/>
    <n v="6"/>
    <n v="7"/>
    <x v="0"/>
    <x v="0"/>
  </r>
  <r>
    <s v="S200403_000008"/>
    <n v="2"/>
    <n v="3"/>
    <n v="4"/>
    <d v="1900-01-12T00:00:00"/>
    <n v="6"/>
    <n v="7"/>
    <x v="0"/>
    <x v="0"/>
  </r>
  <r>
    <s v="S200403_000009"/>
    <n v="2"/>
    <n v="3"/>
    <n v="4"/>
    <d v="1900-01-13T00:00:00"/>
    <n v="6"/>
    <n v="7"/>
    <x v="0"/>
    <x v="3"/>
  </r>
  <r>
    <s v="S200407_000021"/>
    <n v="2"/>
    <n v="3"/>
    <n v="4"/>
    <d v="1900-01-14T00:00:00"/>
    <n v="6"/>
    <n v="7"/>
    <x v="5"/>
    <x v="0"/>
  </r>
  <r>
    <s v="S200408_000009"/>
    <n v="2"/>
    <n v="3"/>
    <n v="4"/>
    <d v="1900-01-15T00:00:00"/>
    <n v="6"/>
    <n v="7"/>
    <x v="6"/>
    <x v="0"/>
  </r>
  <r>
    <s v="S200410_000028"/>
    <n v="2"/>
    <n v="3"/>
    <n v="4"/>
    <d v="1900-01-16T00:00:00"/>
    <n v="6"/>
    <n v="7"/>
    <x v="0"/>
    <x v="0"/>
  </r>
  <r>
    <s v="S200410_000029"/>
    <n v="2"/>
    <n v="3"/>
    <n v="4"/>
    <d v="1900-01-17T00:00:00"/>
    <n v="6"/>
    <n v="7"/>
    <x v="7"/>
    <x v="4"/>
  </r>
  <r>
    <s v="S200414_000010"/>
    <n v="2"/>
    <n v="3"/>
    <n v="4"/>
    <d v="1900-01-18T00:00:00"/>
    <n v="6"/>
    <n v="7"/>
    <x v="8"/>
    <x v="0"/>
  </r>
  <r>
    <s v="S200414_000012"/>
    <n v="2"/>
    <n v="3"/>
    <n v="4"/>
    <d v="1900-01-19T00:00:00"/>
    <n v="6"/>
    <n v="7"/>
    <x v="8"/>
    <x v="0"/>
  </r>
  <r>
    <s v="S200414_000013"/>
    <n v="2"/>
    <n v="3"/>
    <n v="4"/>
    <d v="1900-01-20T00:00:00"/>
    <n v="6"/>
    <n v="7"/>
    <x v="8"/>
    <x v="0"/>
  </r>
  <r>
    <s v="S200414_000016"/>
    <n v="2"/>
    <n v="3"/>
    <n v="4"/>
    <d v="1900-01-21T00:00:00"/>
    <n v="6"/>
    <n v="7"/>
    <x v="8"/>
    <x v="0"/>
  </r>
  <r>
    <s v="S200414_000017"/>
    <n v="2"/>
    <n v="3"/>
    <n v="4"/>
    <d v="1900-01-22T00:00:00"/>
    <n v="6"/>
    <n v="7"/>
    <x v="8"/>
    <x v="0"/>
  </r>
  <r>
    <s v="S200414_000018"/>
    <n v="2"/>
    <n v="3"/>
    <n v="4"/>
    <d v="1900-01-23T00:00:00"/>
    <n v="6"/>
    <n v="7"/>
    <x v="5"/>
    <x v="0"/>
  </r>
  <r>
    <s v="S200414_000019"/>
    <n v="2"/>
    <n v="3"/>
    <n v="4"/>
    <d v="1900-01-24T00:00:00"/>
    <n v="6"/>
    <n v="7"/>
    <x v="8"/>
    <x v="0"/>
  </r>
  <r>
    <s v="S200414_000020"/>
    <n v="2"/>
    <n v="3"/>
    <n v="4"/>
    <d v="1900-01-25T00:00:00"/>
    <n v="6"/>
    <n v="7"/>
    <x v="8"/>
    <x v="0"/>
  </r>
  <r>
    <s v="S200414_000021"/>
    <n v="2"/>
    <n v="3"/>
    <n v="4"/>
    <d v="1900-01-26T00:00:00"/>
    <n v="6"/>
    <n v="7"/>
    <x v="8"/>
    <x v="0"/>
  </r>
  <r>
    <s v="S200414_000022"/>
    <n v="2"/>
    <n v="3"/>
    <n v="4"/>
    <d v="1900-01-27T00:00:00"/>
    <n v="6"/>
    <n v="7"/>
    <x v="8"/>
    <x v="0"/>
  </r>
  <r>
    <s v="S200414_000023"/>
    <n v="2"/>
    <n v="3"/>
    <n v="4"/>
    <d v="1900-01-28T00:00:00"/>
    <n v="6"/>
    <n v="7"/>
    <x v="8"/>
    <x v="0"/>
  </r>
  <r>
    <s v="S200414_000024"/>
    <n v="2"/>
    <n v="3"/>
    <n v="4"/>
    <d v="1900-01-29T00:00:00"/>
    <n v="6"/>
    <n v="7"/>
    <x v="8"/>
    <x v="0"/>
  </r>
  <r>
    <s v="S200414_000025"/>
    <n v="2"/>
    <n v="3"/>
    <n v="4"/>
    <d v="1900-01-30T00:00:00"/>
    <n v="6"/>
    <n v="7"/>
    <x v="8"/>
    <x v="0"/>
  </r>
  <r>
    <s v="S200414_000026"/>
    <n v="2"/>
    <n v="3"/>
    <n v="4"/>
    <d v="1900-01-31T00:00:00"/>
    <n v="6"/>
    <n v="7"/>
    <x v="8"/>
    <x v="0"/>
  </r>
  <r>
    <s v="S200414_000027"/>
    <n v="2"/>
    <n v="3"/>
    <n v="4"/>
    <d v="1900-02-01T00:00:00"/>
    <n v="6"/>
    <n v="7"/>
    <x v="8"/>
    <x v="0"/>
  </r>
  <r>
    <s v="S200414_000028"/>
    <n v="2"/>
    <n v="3"/>
    <n v="4"/>
    <d v="1900-02-02T00:00:00"/>
    <n v="6"/>
    <n v="7"/>
    <x v="8"/>
    <x v="0"/>
  </r>
  <r>
    <s v="S200414_000029"/>
    <n v="2"/>
    <n v="3"/>
    <n v="4"/>
    <d v="1900-02-03T00:00:00"/>
    <n v="6"/>
    <n v="7"/>
    <x v="8"/>
    <x v="0"/>
  </r>
  <r>
    <s v="S200414_000030"/>
    <n v="2"/>
    <n v="3"/>
    <n v="4"/>
    <d v="1900-02-04T00:00:00"/>
    <n v="6"/>
    <n v="7"/>
    <x v="8"/>
    <x v="0"/>
  </r>
  <r>
    <s v="S200415_000014"/>
    <n v="2"/>
    <n v="3"/>
    <n v="4"/>
    <d v="1900-02-05T00:00:00"/>
    <n v="6"/>
    <n v="7"/>
    <x v="9"/>
    <x v="0"/>
  </r>
  <r>
    <s v="S200415_000015"/>
    <n v="2"/>
    <n v="3"/>
    <n v="4"/>
    <d v="1900-02-06T00:00:00"/>
    <n v="6"/>
    <n v="7"/>
    <x v="9"/>
    <x v="0"/>
  </r>
  <r>
    <s v="S200415_000020"/>
    <n v="2"/>
    <n v="3"/>
    <n v="4"/>
    <d v="1900-02-07T00:00:00"/>
    <n v="6"/>
    <n v="7"/>
    <x v="5"/>
    <x v="0"/>
  </r>
  <r>
    <s v="S200416_000005"/>
    <n v="2"/>
    <n v="3"/>
    <n v="4"/>
    <d v="1900-02-08T00:00:00"/>
    <n v="6"/>
    <n v="7"/>
    <x v="1"/>
    <x v="5"/>
  </r>
  <r>
    <s v="S200420_000011"/>
    <n v="2"/>
    <n v="3"/>
    <n v="4"/>
    <d v="1900-02-09T00:00:00"/>
    <n v="6"/>
    <n v="7"/>
    <x v="9"/>
    <x v="0"/>
  </r>
  <r>
    <s v="S200420_000012"/>
    <n v="2"/>
    <n v="3"/>
    <n v="4"/>
    <d v="1900-02-10T00:00:00"/>
    <n v="6"/>
    <n v="7"/>
    <x v="2"/>
    <x v="0"/>
  </r>
  <r>
    <s v="S200424_000015"/>
    <n v="2"/>
    <n v="3"/>
    <n v="4"/>
    <d v="1900-02-11T00:00:00"/>
    <n v="6"/>
    <n v="7"/>
    <x v="10"/>
    <x v="0"/>
  </r>
  <r>
    <s v="S200424_000016"/>
    <n v="2"/>
    <n v="3"/>
    <n v="4"/>
    <d v="1900-02-12T00:00:00"/>
    <n v="6"/>
    <n v="7"/>
    <x v="10"/>
    <x v="0"/>
  </r>
  <r>
    <s v="S200424_000018"/>
    <n v="2"/>
    <n v="3"/>
    <n v="4"/>
    <d v="1900-02-13T00:00:00"/>
    <n v="6"/>
    <n v="7"/>
    <x v="10"/>
    <x v="6"/>
  </r>
  <r>
    <s v="S200424_000019"/>
    <n v="2"/>
    <n v="3"/>
    <n v="4"/>
    <d v="1900-02-14T00:00:00"/>
    <n v="6"/>
    <n v="7"/>
    <x v="10"/>
    <x v="7"/>
  </r>
  <r>
    <s v="S200424_000020"/>
    <n v="2"/>
    <n v="3"/>
    <n v="4"/>
    <d v="1900-02-15T00:00:00"/>
    <n v="6"/>
    <n v="7"/>
    <x v="10"/>
    <x v="8"/>
  </r>
  <r>
    <s v="S200428_000010"/>
    <n v="2"/>
    <n v="3"/>
    <n v="4"/>
    <d v="1900-02-16T00:00:00"/>
    <n v="6"/>
    <n v="7"/>
    <x v="4"/>
    <x v="0"/>
  </r>
  <r>
    <s v="S200429_000012"/>
    <n v="2"/>
    <n v="3"/>
    <n v="4"/>
    <d v="1900-02-17T00:00:00"/>
    <n v="6"/>
    <n v="7"/>
    <x v="3"/>
    <x v="0"/>
  </r>
  <r>
    <s v="S200429_000016"/>
    <n v="2"/>
    <n v="3"/>
    <n v="4"/>
    <d v="1900-02-18T00:00:00"/>
    <n v="6"/>
    <n v="7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G3:H9" firstHeaderRow="1" firstDataRow="1" firstDataCol="1" rowPageCount="1" colPageCount="1"/>
  <pivotFields count="9">
    <pivotField dataField="1" subtotalTop="0" showAll="0"/>
    <pivotField subtotalTop="0" showAll="0"/>
    <pivotField subtotalTop="0" showAll="0"/>
    <pivotField subtotalTop="0" showAll="0"/>
    <pivotField numFmtId="22" subtotalTop="0" showAll="0"/>
    <pivotField subtotalTop="0" showAll="0"/>
    <pivotField subtotalTop="0" showAll="0"/>
    <pivotField axis="axisRow" subtotalTop="0" showAll="0">
      <items count="12">
        <item x="2"/>
        <item x="10"/>
        <item x="0"/>
        <item x="1"/>
        <item x="7"/>
        <item x="8"/>
        <item x="5"/>
        <item x="3"/>
        <item x="4"/>
        <item x="6"/>
        <item x="9"/>
        <item t="default"/>
      </items>
    </pivotField>
    <pivotField axis="axisPage" subtotalTop="0" multipleItemSelectionAllowed="1" showAll="0">
      <items count="11">
        <item x="1"/>
        <item x="2"/>
        <item x="3"/>
        <item x="4"/>
        <item x="5"/>
        <item x="6"/>
        <item x="7"/>
        <item x="8"/>
        <item h="1" m="1" x="9"/>
        <item h="1" x="0"/>
        <item t="default"/>
      </items>
    </pivotField>
  </pivotFields>
  <rowFields count="1">
    <field x="7"/>
  </rowFields>
  <rowItems count="6">
    <i>
      <x v="1"/>
    </i>
    <i>
      <x v="2"/>
    </i>
    <i>
      <x v="3"/>
    </i>
    <i>
      <x v="4"/>
    </i>
    <i>
      <x v="7"/>
    </i>
    <i t="grand">
      <x/>
    </i>
  </rowItems>
  <colItems count="1">
    <i/>
  </colItems>
  <pageFields count="1">
    <pageField fld="8" hier="-1"/>
  </pageFields>
  <dataFields count="1">
    <dataField name="Nombre de Demande n°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chartFormat="2">
  <location ref="A3:B15" firstHeaderRow="1" firstDataRow="1" firstDataCol="1" rowPageCount="1" colPageCount="1"/>
  <pivotFields count="9">
    <pivotField dataField="1" subtotalTop="0" showAll="0"/>
    <pivotField subtotalTop="0" showAll="0"/>
    <pivotField subtotalTop="0" showAll="0"/>
    <pivotField subtotalTop="0" showAll="0"/>
    <pivotField numFmtId="22" subtotalTop="0" showAll="0"/>
    <pivotField subtotalTop="0" showAll="0"/>
    <pivotField subtotalTop="0" showAll="0"/>
    <pivotField axis="axisRow" subtotalTop="0" showAll="0">
      <items count="12">
        <item x="2"/>
        <item x="10"/>
        <item x="0"/>
        <item x="1"/>
        <item x="7"/>
        <item x="8"/>
        <item x="5"/>
        <item x="3"/>
        <item x="4"/>
        <item x="6"/>
        <item x="9"/>
        <item t="default"/>
      </items>
    </pivotField>
    <pivotField name="Nb de ticket Total" axis="axisPage" subtotalTop="0" showAll="0">
      <items count="11">
        <item x="1"/>
        <item x="2"/>
        <item x="3"/>
        <item x="4"/>
        <item x="5"/>
        <item x="6"/>
        <item x="7"/>
        <item x="8"/>
        <item m="1" x="9"/>
        <item x="0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ageFields count="1">
    <pageField fld="8" hier="-1"/>
  </pageFields>
  <dataFields count="1">
    <dataField name="Nombre de Demande n°" fld="0" subtotal="count" baseField="0" baseItem="0"/>
  </dataFields>
  <formats count="15">
    <format dxfId="47">
      <pivotArea field="8" type="button" dataOnly="0" labelOnly="1" outline="0" axis="axisPage" fieldPosition="0"/>
    </format>
    <format dxfId="46">
      <pivotArea collapsedLevelsAreSubtotals="1" fieldPosition="0">
        <references count="1">
          <reference field="7" count="1">
            <x v="0"/>
          </reference>
        </references>
      </pivotArea>
    </format>
    <format dxfId="45">
      <pivotArea dataOnly="0" labelOnly="1" fieldPosition="0">
        <references count="1">
          <reference field="7" count="1">
            <x v="0"/>
          </reference>
        </references>
      </pivotArea>
    </format>
    <format dxfId="44">
      <pivotArea collapsedLevelsAreSubtotals="1" fieldPosition="0">
        <references count="1">
          <reference field="7" count="1">
            <x v="2"/>
          </reference>
        </references>
      </pivotArea>
    </format>
    <format dxfId="43">
      <pivotArea dataOnly="0" labelOnly="1" fieldPosition="0">
        <references count="1">
          <reference field="7" count="1">
            <x v="2"/>
          </reference>
        </references>
      </pivotArea>
    </format>
    <format dxfId="42">
      <pivotArea collapsedLevelsAreSubtotals="1" fieldPosition="0">
        <references count="1">
          <reference field="7" count="1">
            <x v="4"/>
          </reference>
        </references>
      </pivotArea>
    </format>
    <format dxfId="41">
      <pivotArea dataOnly="0" labelOnly="1" fieldPosition="0">
        <references count="1">
          <reference field="7" count="1">
            <x v="4"/>
          </reference>
        </references>
      </pivotArea>
    </format>
    <format dxfId="40">
      <pivotArea collapsedLevelsAreSubtotals="1" fieldPosition="0">
        <references count="1">
          <reference field="7" count="1">
            <x v="6"/>
          </reference>
        </references>
      </pivotArea>
    </format>
    <format dxfId="39">
      <pivotArea dataOnly="0" labelOnly="1" fieldPosition="0">
        <references count="1">
          <reference field="7" count="1">
            <x v="6"/>
          </reference>
        </references>
      </pivotArea>
    </format>
    <format dxfId="38">
      <pivotArea collapsedLevelsAreSubtotals="1" fieldPosition="0">
        <references count="1">
          <reference field="7" count="1">
            <x v="8"/>
          </reference>
        </references>
      </pivotArea>
    </format>
    <format dxfId="37">
      <pivotArea dataOnly="0" labelOnly="1" fieldPosition="0">
        <references count="1">
          <reference field="7" count="1">
            <x v="8"/>
          </reference>
        </references>
      </pivotArea>
    </format>
    <format dxfId="36">
      <pivotArea collapsedLevelsAreSubtotals="1" fieldPosition="0">
        <references count="1">
          <reference field="7" count="1">
            <x v="10"/>
          </reference>
        </references>
      </pivotArea>
    </format>
    <format dxfId="35">
      <pivotArea dataOnly="0" labelOnly="1" fieldPosition="0">
        <references count="1">
          <reference field="7" count="1">
            <x v="10"/>
          </reference>
        </references>
      </pivotArea>
    </format>
    <format dxfId="34">
      <pivotArea grandRow="1" outline="0" collapsedLevelsAreSubtotals="1" fieldPosition="0"/>
    </format>
    <format dxfId="3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I47" totalsRowShown="0">
  <autoFilter ref="A1:I47"/>
  <tableColumns count="9">
    <tableColumn id="1" name="Demande n°"/>
    <tableColumn id="2" name="Entité"/>
    <tableColumn id="3" name="Bénéficiaire"/>
    <tableColumn id="4" name="Sujet (complet)"/>
    <tableColumn id="5" name="Date création" dataDxfId="32"/>
    <tableColumn id="6" name="Résolu par (groupe)"/>
    <tableColumn id="7" name="Région"/>
    <tableColumn id="8" name="SLA"/>
    <tableColumn id="9" name="ticket hsla" dataDxfId="31">
      <calculatedColumnFormula>VLOOKUP(A:A,Tableau3[],1,FALSE)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10" totalsRowShown="0">
  <autoFilter ref="A1:G10"/>
  <tableColumns count="7">
    <tableColumn id="1" name="Demande n°"/>
    <tableColumn id="2" name="Entité"/>
    <tableColumn id="3" name="Bénéficiaire"/>
    <tableColumn id="4" name="Sujet (complet)"/>
    <tableColumn id="5" name="Date création" dataDxfId="30"/>
    <tableColumn id="6" name="Résolu par (groupe)"/>
    <tableColumn id="7" name="Rég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C4" sqref="C4"/>
    </sheetView>
  </sheetViews>
  <sheetFormatPr baseColWidth="10" defaultRowHeight="14.5" x14ac:dyDescent="0.35"/>
  <cols>
    <col min="1" max="1" width="19.54296875" customWidth="1"/>
    <col min="2" max="2" width="21.1796875" customWidth="1"/>
    <col min="3" max="3" width="8.1796875" customWidth="1"/>
    <col min="4" max="4" width="14" customWidth="1"/>
    <col min="5" max="5" width="9.81640625" customWidth="1"/>
    <col min="6" max="6" width="11.1796875" customWidth="1"/>
    <col min="7" max="7" width="19.54296875" customWidth="1"/>
    <col min="8" max="8" width="21.1796875" customWidth="1"/>
    <col min="9" max="9" width="15" bestFit="1" customWidth="1"/>
    <col min="10" max="10" width="15" customWidth="1"/>
    <col min="11" max="13" width="15" bestFit="1" customWidth="1"/>
    <col min="14" max="14" width="5.54296875" customWidth="1"/>
    <col min="15" max="15" width="12.54296875" bestFit="1" customWidth="1"/>
  </cols>
  <sheetData>
    <row r="1" spans="1:8" x14ac:dyDescent="0.35">
      <c r="A1" s="6" t="s">
        <v>71</v>
      </c>
      <c r="B1" t="s">
        <v>68</v>
      </c>
      <c r="C1" s="7"/>
      <c r="G1" s="4" t="s">
        <v>64</v>
      </c>
      <c r="H1" t="s">
        <v>70</v>
      </c>
    </row>
    <row r="2" spans="1:8" ht="15" thickBot="1" x14ac:dyDescent="0.4">
      <c r="C2" s="7"/>
    </row>
    <row r="3" spans="1:8" x14ac:dyDescent="0.35">
      <c r="A3" s="4" t="s">
        <v>66</v>
      </c>
      <c r="B3" t="s">
        <v>65</v>
      </c>
      <c r="C3" s="17" t="s">
        <v>73</v>
      </c>
      <c r="G3" s="4" t="s">
        <v>66</v>
      </c>
      <c r="H3" t="s">
        <v>65</v>
      </c>
    </row>
    <row r="4" spans="1:8" x14ac:dyDescent="0.35">
      <c r="A4" s="8" t="s">
        <v>14</v>
      </c>
      <c r="B4" s="9">
        <v>3</v>
      </c>
      <c r="C4" s="14">
        <f>IFERROR(1-(GETPIVOTDATA("Demande n°",$G$3,"SLA",A4)/GETPIVOTDATA("Demande n°",$A$3,"SLA",A4)),1)</f>
        <v>1</v>
      </c>
      <c r="D4" s="5"/>
      <c r="G4" s="5" t="s">
        <v>56</v>
      </c>
      <c r="H4" s="3">
        <v>3</v>
      </c>
    </row>
    <row r="5" spans="1:8" x14ac:dyDescent="0.35">
      <c r="A5" s="5" t="s">
        <v>56</v>
      </c>
      <c r="B5" s="3">
        <v>5</v>
      </c>
      <c r="C5" s="15">
        <f t="shared" ref="C5:C14" si="0">IFERROR(1-(GETPIVOTDATA("Demande n°",$G$3,"SLA",A5)/GETPIVOTDATA("Demande n°",$A$3,"SLA",A5)),1)</f>
        <v>0.4</v>
      </c>
      <c r="D5" s="5"/>
      <c r="E5" s="5"/>
      <c r="F5" s="3"/>
      <c r="G5" s="5" t="s">
        <v>9</v>
      </c>
      <c r="H5" s="3">
        <v>2</v>
      </c>
    </row>
    <row r="6" spans="1:8" x14ac:dyDescent="0.35">
      <c r="A6" s="8" t="s">
        <v>9</v>
      </c>
      <c r="B6" s="9">
        <v>6</v>
      </c>
      <c r="C6" s="14">
        <f t="shared" si="0"/>
        <v>0.66666666666666674</v>
      </c>
      <c r="D6" s="5"/>
      <c r="E6" s="5"/>
      <c r="F6" s="3"/>
      <c r="G6" s="5" t="s">
        <v>12</v>
      </c>
      <c r="H6" s="3">
        <v>1</v>
      </c>
    </row>
    <row r="7" spans="1:8" x14ac:dyDescent="0.35">
      <c r="A7" s="5" t="s">
        <v>12</v>
      </c>
      <c r="B7" s="3">
        <v>2</v>
      </c>
      <c r="C7" s="15">
        <f t="shared" si="0"/>
        <v>0.5</v>
      </c>
      <c r="D7" s="5"/>
      <c r="E7" s="5"/>
      <c r="F7" s="3"/>
      <c r="G7" s="5" t="s">
        <v>29</v>
      </c>
      <c r="H7" s="3">
        <v>1</v>
      </c>
    </row>
    <row r="8" spans="1:8" x14ac:dyDescent="0.35">
      <c r="A8" s="8" t="s">
        <v>29</v>
      </c>
      <c r="B8" s="9">
        <v>1</v>
      </c>
      <c r="C8" s="14">
        <f t="shared" si="0"/>
        <v>0</v>
      </c>
      <c r="D8" s="5"/>
      <c r="E8" s="5"/>
      <c r="F8" s="3"/>
      <c r="G8" s="5" t="s">
        <v>17</v>
      </c>
      <c r="H8" s="3">
        <v>1</v>
      </c>
    </row>
    <row r="9" spans="1:8" x14ac:dyDescent="0.35">
      <c r="A9" s="5" t="s">
        <v>31</v>
      </c>
      <c r="B9" s="3">
        <v>17</v>
      </c>
      <c r="C9" s="15">
        <f t="shared" si="0"/>
        <v>1</v>
      </c>
      <c r="D9" s="5"/>
      <c r="E9" s="5"/>
      <c r="F9" s="3"/>
      <c r="G9" s="5" t="s">
        <v>67</v>
      </c>
      <c r="H9" s="3">
        <v>8</v>
      </c>
    </row>
    <row r="10" spans="1:8" x14ac:dyDescent="0.35">
      <c r="A10" s="8" t="s">
        <v>24</v>
      </c>
      <c r="B10" s="9">
        <v>3</v>
      </c>
      <c r="C10" s="14">
        <f t="shared" si="0"/>
        <v>1</v>
      </c>
      <c r="D10" s="5"/>
      <c r="E10" s="5"/>
      <c r="F10" s="3"/>
    </row>
    <row r="11" spans="1:8" x14ac:dyDescent="0.35">
      <c r="A11" s="5" t="s">
        <v>17</v>
      </c>
      <c r="B11" s="3">
        <v>3</v>
      </c>
      <c r="C11" s="15">
        <f t="shared" si="0"/>
        <v>0.66666666666666674</v>
      </c>
      <c r="D11" s="5"/>
    </row>
    <row r="12" spans="1:8" x14ac:dyDescent="0.35">
      <c r="A12" s="8" t="s">
        <v>19</v>
      </c>
      <c r="B12" s="9">
        <v>2</v>
      </c>
      <c r="C12" s="14">
        <f t="shared" si="0"/>
        <v>1</v>
      </c>
      <c r="D12" s="5"/>
    </row>
    <row r="13" spans="1:8" x14ac:dyDescent="0.35">
      <c r="A13" s="5" t="s">
        <v>26</v>
      </c>
      <c r="B13" s="3">
        <v>1</v>
      </c>
      <c r="C13" s="15">
        <f t="shared" si="0"/>
        <v>1</v>
      </c>
      <c r="D13" s="5"/>
    </row>
    <row r="14" spans="1:8" x14ac:dyDescent="0.35">
      <c r="A14" s="8" t="s">
        <v>69</v>
      </c>
      <c r="B14" s="9">
        <v>3</v>
      </c>
      <c r="C14" s="14">
        <f t="shared" si="0"/>
        <v>1</v>
      </c>
      <c r="D14" s="5"/>
    </row>
    <row r="15" spans="1:8" ht="15" thickBot="1" x14ac:dyDescent="0.4">
      <c r="A15" s="10" t="s">
        <v>67</v>
      </c>
      <c r="B15" s="11">
        <v>46</v>
      </c>
      <c r="C15" s="16">
        <f>1-(GETPIVOTDATA("Demande n°",$G$3)/GETPIVOTDATA("Demande n°",$A$3))</f>
        <v>0.82608695652173914</v>
      </c>
    </row>
    <row r="16" spans="1:8" x14ac:dyDescent="0.35">
      <c r="C16" s="7"/>
    </row>
    <row r="17" spans="3:3" x14ac:dyDescent="0.35">
      <c r="C17" s="7"/>
    </row>
    <row r="18" spans="3:3" x14ac:dyDescent="0.35">
      <c r="C18" s="7"/>
    </row>
    <row r="19" spans="3:3" x14ac:dyDescent="0.35">
      <c r="C19" s="7"/>
    </row>
    <row r="20" spans="3:3" x14ac:dyDescent="0.35">
      <c r="C20" s="7"/>
    </row>
    <row r="21" spans="3:3" x14ac:dyDescent="0.35">
      <c r="C21" s="7"/>
    </row>
    <row r="22" spans="3:3" x14ac:dyDescent="0.35">
      <c r="C22" s="7"/>
    </row>
    <row r="23" spans="3:3" x14ac:dyDescent="0.35">
      <c r="C23" s="7"/>
    </row>
    <row r="24" spans="3:3" x14ac:dyDescent="0.35">
      <c r="C24" s="7"/>
    </row>
    <row r="25" spans="3:3" x14ac:dyDescent="0.35">
      <c r="C25" s="7"/>
    </row>
    <row r="26" spans="3:3" x14ac:dyDescent="0.35">
      <c r="C26" s="7"/>
    </row>
    <row r="27" spans="3:3" x14ac:dyDescent="0.35">
      <c r="C27" s="7"/>
    </row>
    <row r="28" spans="3:3" x14ac:dyDescent="0.35">
      <c r="C28" s="7"/>
    </row>
    <row r="29" spans="3:3" x14ac:dyDescent="0.35">
      <c r="C29" s="7"/>
    </row>
    <row r="30" spans="3:3" x14ac:dyDescent="0.35">
      <c r="C30" s="7"/>
    </row>
    <row r="31" spans="3:3" x14ac:dyDescent="0.35">
      <c r="C31" s="7"/>
    </row>
    <row r="32" spans="3:3" x14ac:dyDescent="0.35">
      <c r="C32" s="7"/>
    </row>
    <row r="33" spans="3:3" x14ac:dyDescent="0.35">
      <c r="C33" s="7"/>
    </row>
    <row r="34" spans="3:3" x14ac:dyDescent="0.35">
      <c r="C34" s="7"/>
    </row>
    <row r="35" spans="3:3" x14ac:dyDescent="0.35">
      <c r="C35" s="7"/>
    </row>
    <row r="36" spans="3:3" x14ac:dyDescent="0.35">
      <c r="C36" s="7"/>
    </row>
    <row r="37" spans="3:3" x14ac:dyDescent="0.35">
      <c r="C37" s="7"/>
    </row>
    <row r="38" spans="3:3" x14ac:dyDescent="0.35">
      <c r="C38" s="7"/>
    </row>
    <row r="39" spans="3:3" x14ac:dyDescent="0.35">
      <c r="C39" s="7"/>
    </row>
    <row r="40" spans="3:3" x14ac:dyDescent="0.35">
      <c r="C40" s="7"/>
    </row>
    <row r="41" spans="3:3" x14ac:dyDescent="0.35">
      <c r="C41" s="7"/>
    </row>
    <row r="42" spans="3:3" x14ac:dyDescent="0.35">
      <c r="C42" s="7"/>
    </row>
  </sheetData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30" workbookViewId="0">
      <selection activeCell="G2" sqref="G2:G47"/>
    </sheetView>
  </sheetViews>
  <sheetFormatPr baseColWidth="10" defaultRowHeight="14.5" x14ac:dyDescent="0.35"/>
  <cols>
    <col min="1" max="1" width="17.453125" customWidth="1"/>
    <col min="2" max="2" width="16.54296875" customWidth="1"/>
    <col min="3" max="3" width="30.7265625" customWidth="1"/>
    <col min="4" max="4" width="46.54296875" customWidth="1"/>
    <col min="5" max="5" width="17.7265625" customWidth="1"/>
    <col min="6" max="6" width="20.54296875" customWidth="1"/>
    <col min="9" max="9" width="15.269531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64</v>
      </c>
    </row>
    <row r="2" spans="1:9" x14ac:dyDescent="0.35">
      <c r="A2" t="s">
        <v>8</v>
      </c>
      <c r="B2">
        <v>2</v>
      </c>
      <c r="C2">
        <v>3</v>
      </c>
      <c r="D2">
        <v>4</v>
      </c>
      <c r="E2" s="1">
        <v>5</v>
      </c>
      <c r="F2">
        <v>6</v>
      </c>
      <c r="G2">
        <v>7</v>
      </c>
      <c r="H2" t="s">
        <v>9</v>
      </c>
      <c r="I2" t="e">
        <f>VLOOKUP(A:A,Tableau3[],1,FALSE)</f>
        <v>#N/A</v>
      </c>
    </row>
    <row r="3" spans="1:9" x14ac:dyDescent="0.35">
      <c r="A3" t="s">
        <v>10</v>
      </c>
      <c r="B3">
        <v>2</v>
      </c>
      <c r="C3">
        <v>3</v>
      </c>
      <c r="D3">
        <v>4</v>
      </c>
      <c r="E3" s="1">
        <v>6</v>
      </c>
      <c r="F3">
        <v>6</v>
      </c>
      <c r="G3">
        <v>7</v>
      </c>
      <c r="H3" t="s">
        <v>9</v>
      </c>
      <c r="I3" t="str">
        <f>VLOOKUP(A:A,Tableau3[],1,FALSE)</f>
        <v>S200320_000007</v>
      </c>
    </row>
    <row r="4" spans="1:9" x14ac:dyDescent="0.35">
      <c r="A4" t="s">
        <v>11</v>
      </c>
      <c r="B4">
        <v>2</v>
      </c>
      <c r="C4">
        <v>3</v>
      </c>
      <c r="D4">
        <v>4</v>
      </c>
      <c r="E4" s="1">
        <v>7</v>
      </c>
      <c r="F4">
        <v>6</v>
      </c>
      <c r="G4">
        <v>7</v>
      </c>
      <c r="H4" t="s">
        <v>12</v>
      </c>
      <c r="I4" t="e">
        <f>VLOOKUP(A:A,Tableau3[],1,FALSE)</f>
        <v>#N/A</v>
      </c>
    </row>
    <row r="5" spans="1:9" x14ac:dyDescent="0.35">
      <c r="A5" t="s">
        <v>13</v>
      </c>
      <c r="B5">
        <v>2</v>
      </c>
      <c r="C5">
        <v>3</v>
      </c>
      <c r="D5">
        <v>4</v>
      </c>
      <c r="E5" s="1">
        <v>8</v>
      </c>
      <c r="F5">
        <v>6</v>
      </c>
      <c r="G5">
        <v>7</v>
      </c>
      <c r="H5" t="s">
        <v>14</v>
      </c>
      <c r="I5" t="e">
        <f>VLOOKUP(A:A,Tableau3[],1,FALSE)</f>
        <v>#N/A</v>
      </c>
    </row>
    <row r="6" spans="1:9" x14ac:dyDescent="0.35">
      <c r="A6" t="s">
        <v>15</v>
      </c>
      <c r="B6">
        <v>2</v>
      </c>
      <c r="C6">
        <v>3</v>
      </c>
      <c r="D6">
        <v>4</v>
      </c>
      <c r="E6" s="1">
        <v>9</v>
      </c>
      <c r="F6">
        <v>6</v>
      </c>
      <c r="G6">
        <v>7</v>
      </c>
      <c r="H6" t="s">
        <v>14</v>
      </c>
      <c r="I6" t="e">
        <f>VLOOKUP(A:A,Tableau3[],1,FALSE)</f>
        <v>#N/A</v>
      </c>
    </row>
    <row r="7" spans="1:9" x14ac:dyDescent="0.35">
      <c r="A7" t="s">
        <v>16</v>
      </c>
      <c r="B7">
        <v>2</v>
      </c>
      <c r="C7">
        <v>3</v>
      </c>
      <c r="D7">
        <v>4</v>
      </c>
      <c r="E7" s="1">
        <v>10</v>
      </c>
      <c r="F7">
        <v>6</v>
      </c>
      <c r="G7">
        <v>7</v>
      </c>
      <c r="H7" t="s">
        <v>17</v>
      </c>
      <c r="I7" t="str">
        <f>VLOOKUP(A:A,Tableau3[],1,FALSE)</f>
        <v>S200401_000013</v>
      </c>
    </row>
    <row r="8" spans="1:9" x14ac:dyDescent="0.35">
      <c r="A8" t="s">
        <v>18</v>
      </c>
      <c r="B8">
        <v>2</v>
      </c>
      <c r="C8">
        <v>3</v>
      </c>
      <c r="D8">
        <v>4</v>
      </c>
      <c r="E8" s="1">
        <v>11</v>
      </c>
      <c r="F8">
        <v>6</v>
      </c>
      <c r="G8">
        <v>7</v>
      </c>
      <c r="H8" t="s">
        <v>19</v>
      </c>
      <c r="I8" t="e">
        <f>VLOOKUP(A:A,Tableau3[],1,FALSE)</f>
        <v>#N/A</v>
      </c>
    </row>
    <row r="9" spans="1:9" x14ac:dyDescent="0.35">
      <c r="A9" t="s">
        <v>20</v>
      </c>
      <c r="B9">
        <v>2</v>
      </c>
      <c r="C9">
        <v>3</v>
      </c>
      <c r="D9">
        <v>4</v>
      </c>
      <c r="E9" s="1">
        <v>12</v>
      </c>
      <c r="F9">
        <v>6</v>
      </c>
      <c r="G9">
        <v>7</v>
      </c>
      <c r="H9" t="s">
        <v>9</v>
      </c>
      <c r="I9" t="e">
        <f>VLOOKUP(A:A,Tableau3[],1,FALSE)</f>
        <v>#N/A</v>
      </c>
    </row>
    <row r="10" spans="1:9" x14ac:dyDescent="0.35">
      <c r="A10" t="s">
        <v>21</v>
      </c>
      <c r="B10">
        <v>2</v>
      </c>
      <c r="C10">
        <v>3</v>
      </c>
      <c r="D10">
        <v>4</v>
      </c>
      <c r="E10" s="1">
        <v>13</v>
      </c>
      <c r="F10">
        <v>6</v>
      </c>
      <c r="G10">
        <v>7</v>
      </c>
      <c r="H10" t="s">
        <v>9</v>
      </c>
      <c r="I10" t="e">
        <f>VLOOKUP(A:A,Tableau3[],1,FALSE)</f>
        <v>#N/A</v>
      </c>
    </row>
    <row r="11" spans="1:9" x14ac:dyDescent="0.35">
      <c r="A11" t="s">
        <v>22</v>
      </c>
      <c r="B11">
        <v>2</v>
      </c>
      <c r="C11">
        <v>3</v>
      </c>
      <c r="D11">
        <v>4</v>
      </c>
      <c r="E11" s="1">
        <v>14</v>
      </c>
      <c r="F11">
        <v>6</v>
      </c>
      <c r="G11">
        <v>7</v>
      </c>
      <c r="H11" t="s">
        <v>9</v>
      </c>
      <c r="I11" t="str">
        <f>VLOOKUP(A:A,Tableau3[],1,FALSE)</f>
        <v>S200403_000009</v>
      </c>
    </row>
    <row r="12" spans="1:9" x14ac:dyDescent="0.35">
      <c r="A12" t="s">
        <v>23</v>
      </c>
      <c r="B12">
        <v>2</v>
      </c>
      <c r="C12">
        <v>3</v>
      </c>
      <c r="D12">
        <v>4</v>
      </c>
      <c r="E12" s="1">
        <v>15</v>
      </c>
      <c r="F12">
        <v>6</v>
      </c>
      <c r="G12">
        <v>7</v>
      </c>
      <c r="H12" t="s">
        <v>24</v>
      </c>
      <c r="I12" t="e">
        <f>VLOOKUP(A:A,Tableau3[],1,FALSE)</f>
        <v>#N/A</v>
      </c>
    </row>
    <row r="13" spans="1:9" x14ac:dyDescent="0.35">
      <c r="A13" t="s">
        <v>25</v>
      </c>
      <c r="B13">
        <v>2</v>
      </c>
      <c r="C13">
        <v>3</v>
      </c>
      <c r="D13">
        <v>4</v>
      </c>
      <c r="E13" s="1">
        <v>16</v>
      </c>
      <c r="F13">
        <v>6</v>
      </c>
      <c r="G13">
        <v>7</v>
      </c>
      <c r="H13" t="s">
        <v>26</v>
      </c>
      <c r="I13" t="e">
        <f>VLOOKUP(A:A,Tableau3[],1,FALSE)</f>
        <v>#N/A</v>
      </c>
    </row>
    <row r="14" spans="1:9" x14ac:dyDescent="0.35">
      <c r="A14" t="s">
        <v>27</v>
      </c>
      <c r="B14">
        <v>2</v>
      </c>
      <c r="C14">
        <v>3</v>
      </c>
      <c r="D14">
        <v>4</v>
      </c>
      <c r="E14" s="1">
        <v>17</v>
      </c>
      <c r="F14">
        <v>6</v>
      </c>
      <c r="G14">
        <v>7</v>
      </c>
      <c r="H14" t="s">
        <v>9</v>
      </c>
      <c r="I14" t="e">
        <f>VLOOKUP(A:A,Tableau3[],1,FALSE)</f>
        <v>#N/A</v>
      </c>
    </row>
    <row r="15" spans="1:9" x14ac:dyDescent="0.35">
      <c r="A15" t="s">
        <v>28</v>
      </c>
      <c r="B15">
        <v>2</v>
      </c>
      <c r="C15">
        <v>3</v>
      </c>
      <c r="D15">
        <v>4</v>
      </c>
      <c r="E15" s="1">
        <v>18</v>
      </c>
      <c r="F15">
        <v>6</v>
      </c>
      <c r="G15">
        <v>7</v>
      </c>
      <c r="H15" t="s">
        <v>29</v>
      </c>
      <c r="I15" t="str">
        <f>VLOOKUP(A:A,Tableau3[],1,FALSE)</f>
        <v>S200410_000029</v>
      </c>
    </row>
    <row r="16" spans="1:9" x14ac:dyDescent="0.35">
      <c r="A16" t="s">
        <v>30</v>
      </c>
      <c r="B16">
        <v>2</v>
      </c>
      <c r="C16">
        <v>3</v>
      </c>
      <c r="D16">
        <v>4</v>
      </c>
      <c r="E16" s="1">
        <v>19</v>
      </c>
      <c r="F16">
        <v>6</v>
      </c>
      <c r="G16">
        <v>7</v>
      </c>
      <c r="H16" t="s">
        <v>31</v>
      </c>
      <c r="I16" t="e">
        <f>VLOOKUP(A:A,Tableau3[],1,FALSE)</f>
        <v>#N/A</v>
      </c>
    </row>
    <row r="17" spans="1:9" x14ac:dyDescent="0.35">
      <c r="A17" t="s">
        <v>32</v>
      </c>
      <c r="B17">
        <v>2</v>
      </c>
      <c r="C17">
        <v>3</v>
      </c>
      <c r="D17">
        <v>4</v>
      </c>
      <c r="E17" s="1">
        <v>20</v>
      </c>
      <c r="F17">
        <v>6</v>
      </c>
      <c r="G17">
        <v>7</v>
      </c>
      <c r="H17" t="s">
        <v>31</v>
      </c>
      <c r="I17" t="e">
        <f>VLOOKUP(A:A,Tableau3[],1,FALSE)</f>
        <v>#N/A</v>
      </c>
    </row>
    <row r="18" spans="1:9" x14ac:dyDescent="0.35">
      <c r="A18" t="s">
        <v>33</v>
      </c>
      <c r="B18">
        <v>2</v>
      </c>
      <c r="C18">
        <v>3</v>
      </c>
      <c r="D18">
        <v>4</v>
      </c>
      <c r="E18" s="1">
        <v>21</v>
      </c>
      <c r="F18">
        <v>6</v>
      </c>
      <c r="G18">
        <v>7</v>
      </c>
      <c r="H18" t="s">
        <v>31</v>
      </c>
      <c r="I18" t="e">
        <f>VLOOKUP(A:A,Tableau3[],1,FALSE)</f>
        <v>#N/A</v>
      </c>
    </row>
    <row r="19" spans="1:9" x14ac:dyDescent="0.35">
      <c r="A19" t="s">
        <v>34</v>
      </c>
      <c r="B19">
        <v>2</v>
      </c>
      <c r="C19">
        <v>3</v>
      </c>
      <c r="D19">
        <v>4</v>
      </c>
      <c r="E19" s="1">
        <v>22</v>
      </c>
      <c r="F19">
        <v>6</v>
      </c>
      <c r="G19">
        <v>7</v>
      </c>
      <c r="H19" t="s">
        <v>31</v>
      </c>
      <c r="I19" t="e">
        <f>VLOOKUP(A:A,Tableau3[],1,FALSE)</f>
        <v>#N/A</v>
      </c>
    </row>
    <row r="20" spans="1:9" x14ac:dyDescent="0.35">
      <c r="A20" t="s">
        <v>35</v>
      </c>
      <c r="B20">
        <v>2</v>
      </c>
      <c r="C20">
        <v>3</v>
      </c>
      <c r="D20">
        <v>4</v>
      </c>
      <c r="E20" s="1">
        <v>23</v>
      </c>
      <c r="F20">
        <v>6</v>
      </c>
      <c r="G20">
        <v>7</v>
      </c>
      <c r="H20" t="s">
        <v>31</v>
      </c>
      <c r="I20" t="e">
        <f>VLOOKUP(A:A,Tableau3[],1,FALSE)</f>
        <v>#N/A</v>
      </c>
    </row>
    <row r="21" spans="1:9" x14ac:dyDescent="0.35">
      <c r="A21" t="s">
        <v>36</v>
      </c>
      <c r="B21">
        <v>2</v>
      </c>
      <c r="C21">
        <v>3</v>
      </c>
      <c r="D21">
        <v>4</v>
      </c>
      <c r="E21" s="1">
        <v>24</v>
      </c>
      <c r="F21">
        <v>6</v>
      </c>
      <c r="G21">
        <v>7</v>
      </c>
      <c r="H21" t="s">
        <v>24</v>
      </c>
      <c r="I21" t="e">
        <f>VLOOKUP(A:A,Tableau3[],1,FALSE)</f>
        <v>#N/A</v>
      </c>
    </row>
    <row r="22" spans="1:9" x14ac:dyDescent="0.35">
      <c r="A22" t="s">
        <v>37</v>
      </c>
      <c r="B22">
        <v>2</v>
      </c>
      <c r="C22">
        <v>3</v>
      </c>
      <c r="D22">
        <v>4</v>
      </c>
      <c r="E22" s="1">
        <v>25</v>
      </c>
      <c r="F22">
        <v>6</v>
      </c>
      <c r="G22">
        <v>7</v>
      </c>
      <c r="H22" t="s">
        <v>31</v>
      </c>
      <c r="I22" t="e">
        <f>VLOOKUP(A:A,Tableau3[],1,FALSE)</f>
        <v>#N/A</v>
      </c>
    </row>
    <row r="23" spans="1:9" x14ac:dyDescent="0.35">
      <c r="A23" t="s">
        <v>38</v>
      </c>
      <c r="B23">
        <v>2</v>
      </c>
      <c r="C23">
        <v>3</v>
      </c>
      <c r="D23">
        <v>4</v>
      </c>
      <c r="E23" s="1">
        <v>26</v>
      </c>
      <c r="F23">
        <v>6</v>
      </c>
      <c r="G23">
        <v>7</v>
      </c>
      <c r="H23" t="s">
        <v>31</v>
      </c>
      <c r="I23" t="e">
        <f>VLOOKUP(A:A,Tableau3[],1,FALSE)</f>
        <v>#N/A</v>
      </c>
    </row>
    <row r="24" spans="1:9" x14ac:dyDescent="0.35">
      <c r="A24" t="s">
        <v>39</v>
      </c>
      <c r="B24">
        <v>2</v>
      </c>
      <c r="C24">
        <v>3</v>
      </c>
      <c r="D24">
        <v>4</v>
      </c>
      <c r="E24" s="1">
        <v>27</v>
      </c>
      <c r="F24">
        <v>6</v>
      </c>
      <c r="G24">
        <v>7</v>
      </c>
      <c r="H24" t="s">
        <v>31</v>
      </c>
      <c r="I24" t="e">
        <f>VLOOKUP(A:A,Tableau3[],1,FALSE)</f>
        <v>#N/A</v>
      </c>
    </row>
    <row r="25" spans="1:9" x14ac:dyDescent="0.35">
      <c r="A25" t="s">
        <v>40</v>
      </c>
      <c r="B25">
        <v>2</v>
      </c>
      <c r="C25">
        <v>3</v>
      </c>
      <c r="D25">
        <v>4</v>
      </c>
      <c r="E25" s="1">
        <v>28</v>
      </c>
      <c r="F25">
        <v>6</v>
      </c>
      <c r="G25">
        <v>7</v>
      </c>
      <c r="H25" t="s">
        <v>31</v>
      </c>
      <c r="I25" t="e">
        <f>VLOOKUP(A:A,Tableau3[],1,FALSE)</f>
        <v>#N/A</v>
      </c>
    </row>
    <row r="26" spans="1:9" x14ac:dyDescent="0.35">
      <c r="A26" t="s">
        <v>41</v>
      </c>
      <c r="B26">
        <v>2</v>
      </c>
      <c r="C26">
        <v>3</v>
      </c>
      <c r="D26">
        <v>4</v>
      </c>
      <c r="E26" s="1">
        <v>29</v>
      </c>
      <c r="F26">
        <v>6</v>
      </c>
      <c r="G26">
        <v>7</v>
      </c>
      <c r="H26" t="s">
        <v>31</v>
      </c>
      <c r="I26" t="e">
        <f>VLOOKUP(A:A,Tableau3[],1,FALSE)</f>
        <v>#N/A</v>
      </c>
    </row>
    <row r="27" spans="1:9" x14ac:dyDescent="0.35">
      <c r="A27" t="s">
        <v>42</v>
      </c>
      <c r="B27">
        <v>2</v>
      </c>
      <c r="C27">
        <v>3</v>
      </c>
      <c r="D27">
        <v>4</v>
      </c>
      <c r="E27" s="1">
        <v>30</v>
      </c>
      <c r="F27">
        <v>6</v>
      </c>
      <c r="G27">
        <v>7</v>
      </c>
      <c r="H27" t="s">
        <v>31</v>
      </c>
      <c r="I27" t="e">
        <f>VLOOKUP(A:A,Tableau3[],1,FALSE)</f>
        <v>#N/A</v>
      </c>
    </row>
    <row r="28" spans="1:9" x14ac:dyDescent="0.35">
      <c r="A28" t="s">
        <v>43</v>
      </c>
      <c r="B28">
        <v>2</v>
      </c>
      <c r="C28">
        <v>3</v>
      </c>
      <c r="D28">
        <v>4</v>
      </c>
      <c r="E28" s="1">
        <v>31</v>
      </c>
      <c r="F28">
        <v>6</v>
      </c>
      <c r="G28">
        <v>7</v>
      </c>
      <c r="H28" t="s">
        <v>31</v>
      </c>
      <c r="I28" t="e">
        <f>VLOOKUP(A:A,Tableau3[],1,FALSE)</f>
        <v>#N/A</v>
      </c>
    </row>
    <row r="29" spans="1:9" x14ac:dyDescent="0.35">
      <c r="A29" t="s">
        <v>44</v>
      </c>
      <c r="B29">
        <v>2</v>
      </c>
      <c r="C29">
        <v>3</v>
      </c>
      <c r="D29">
        <v>4</v>
      </c>
      <c r="E29" s="1">
        <v>32</v>
      </c>
      <c r="F29">
        <v>6</v>
      </c>
      <c r="G29">
        <v>7</v>
      </c>
      <c r="H29" t="s">
        <v>31</v>
      </c>
      <c r="I29" t="e">
        <f>VLOOKUP(A:A,Tableau3[],1,FALSE)</f>
        <v>#N/A</v>
      </c>
    </row>
    <row r="30" spans="1:9" x14ac:dyDescent="0.35">
      <c r="A30" t="s">
        <v>45</v>
      </c>
      <c r="B30">
        <v>2</v>
      </c>
      <c r="C30">
        <v>3</v>
      </c>
      <c r="D30">
        <v>4</v>
      </c>
      <c r="E30" s="1">
        <v>33</v>
      </c>
      <c r="F30">
        <v>6</v>
      </c>
      <c r="G30">
        <v>7</v>
      </c>
      <c r="H30" t="s">
        <v>31</v>
      </c>
      <c r="I30" t="e">
        <f>VLOOKUP(A:A,Tableau3[],1,FALSE)</f>
        <v>#N/A</v>
      </c>
    </row>
    <row r="31" spans="1:9" x14ac:dyDescent="0.35">
      <c r="A31" t="s">
        <v>46</v>
      </c>
      <c r="B31">
        <v>2</v>
      </c>
      <c r="C31">
        <v>3</v>
      </c>
      <c r="D31">
        <v>4</v>
      </c>
      <c r="E31" s="1">
        <v>34</v>
      </c>
      <c r="F31">
        <v>6</v>
      </c>
      <c r="G31">
        <v>7</v>
      </c>
      <c r="H31" t="s">
        <v>31</v>
      </c>
      <c r="I31" t="e">
        <f>VLOOKUP(A:A,Tableau3[],1,FALSE)</f>
        <v>#N/A</v>
      </c>
    </row>
    <row r="32" spans="1:9" x14ac:dyDescent="0.35">
      <c r="A32" t="s">
        <v>47</v>
      </c>
      <c r="B32">
        <v>2</v>
      </c>
      <c r="C32">
        <v>3</v>
      </c>
      <c r="D32">
        <v>4</v>
      </c>
      <c r="E32" s="1">
        <v>35</v>
      </c>
      <c r="F32">
        <v>6</v>
      </c>
      <c r="G32">
        <v>7</v>
      </c>
      <c r="H32" t="s">
        <v>31</v>
      </c>
      <c r="I32" t="e">
        <f>VLOOKUP(A:A,Tableau3[],1,FALSE)</f>
        <v>#N/A</v>
      </c>
    </row>
    <row r="33" spans="1:9" x14ac:dyDescent="0.35">
      <c r="A33" t="s">
        <v>48</v>
      </c>
      <c r="B33">
        <v>2</v>
      </c>
      <c r="C33">
        <v>3</v>
      </c>
      <c r="D33">
        <v>4</v>
      </c>
      <c r="E33" s="1">
        <v>36</v>
      </c>
      <c r="F33">
        <v>6</v>
      </c>
      <c r="G33">
        <v>7</v>
      </c>
      <c r="H33" t="s">
        <v>31</v>
      </c>
      <c r="I33" t="e">
        <f>VLOOKUP(A:A,Tableau3[],1,FALSE)</f>
        <v>#N/A</v>
      </c>
    </row>
    <row r="34" spans="1:9" x14ac:dyDescent="0.35">
      <c r="A34" t="s">
        <v>49</v>
      </c>
      <c r="B34">
        <v>2</v>
      </c>
      <c r="C34">
        <v>3</v>
      </c>
      <c r="D34">
        <v>4</v>
      </c>
      <c r="E34" s="1">
        <v>37</v>
      </c>
      <c r="F34">
        <v>6</v>
      </c>
      <c r="G34">
        <v>7</v>
      </c>
      <c r="I34" t="e">
        <f>VLOOKUP(A:A,Tableau3[],1,FALSE)</f>
        <v>#N/A</v>
      </c>
    </row>
    <row r="35" spans="1:9" x14ac:dyDescent="0.35">
      <c r="A35" t="s">
        <v>50</v>
      </c>
      <c r="B35">
        <v>2</v>
      </c>
      <c r="C35">
        <v>3</v>
      </c>
      <c r="D35">
        <v>4</v>
      </c>
      <c r="E35" s="1">
        <v>38</v>
      </c>
      <c r="F35">
        <v>6</v>
      </c>
      <c r="G35">
        <v>7</v>
      </c>
      <c r="I35" t="e">
        <f>VLOOKUP(A:A,Tableau3[],1,FALSE)</f>
        <v>#N/A</v>
      </c>
    </row>
    <row r="36" spans="1:9" x14ac:dyDescent="0.35">
      <c r="A36" t="s">
        <v>51</v>
      </c>
      <c r="B36">
        <v>2</v>
      </c>
      <c r="C36">
        <v>3</v>
      </c>
      <c r="D36">
        <v>4</v>
      </c>
      <c r="E36" s="1">
        <v>39</v>
      </c>
      <c r="F36">
        <v>6</v>
      </c>
      <c r="G36">
        <v>7</v>
      </c>
      <c r="H36" t="s">
        <v>24</v>
      </c>
      <c r="I36" t="e">
        <f>VLOOKUP(A:A,Tableau3[],1,FALSE)</f>
        <v>#N/A</v>
      </c>
    </row>
    <row r="37" spans="1:9" x14ac:dyDescent="0.35">
      <c r="A37" t="s">
        <v>52</v>
      </c>
      <c r="B37">
        <v>2</v>
      </c>
      <c r="C37">
        <v>3</v>
      </c>
      <c r="D37">
        <v>4</v>
      </c>
      <c r="E37" s="1">
        <v>40</v>
      </c>
      <c r="F37">
        <v>6</v>
      </c>
      <c r="G37">
        <v>7</v>
      </c>
      <c r="H37" t="s">
        <v>12</v>
      </c>
      <c r="I37" t="str">
        <f>VLOOKUP(A:A,Tableau3[],1,FALSE)</f>
        <v>S200416_000005</v>
      </c>
    </row>
    <row r="38" spans="1:9" x14ac:dyDescent="0.35">
      <c r="A38" t="s">
        <v>53</v>
      </c>
      <c r="B38">
        <v>2</v>
      </c>
      <c r="C38">
        <v>3</v>
      </c>
      <c r="D38">
        <v>4</v>
      </c>
      <c r="E38" s="1">
        <v>41</v>
      </c>
      <c r="F38">
        <v>6</v>
      </c>
      <c r="G38">
        <v>7</v>
      </c>
      <c r="I38" t="e">
        <f>VLOOKUP(A:A,Tableau3[],1,FALSE)</f>
        <v>#N/A</v>
      </c>
    </row>
    <row r="39" spans="1:9" x14ac:dyDescent="0.35">
      <c r="A39" t="s">
        <v>54</v>
      </c>
      <c r="B39">
        <v>2</v>
      </c>
      <c r="C39">
        <v>3</v>
      </c>
      <c r="D39">
        <v>4</v>
      </c>
      <c r="E39" s="1">
        <v>42</v>
      </c>
      <c r="F39">
        <v>6</v>
      </c>
      <c r="G39">
        <v>7</v>
      </c>
      <c r="H39" t="s">
        <v>14</v>
      </c>
      <c r="I39" t="e">
        <f>VLOOKUP(A:A,Tableau3[],1,FALSE)</f>
        <v>#N/A</v>
      </c>
    </row>
    <row r="40" spans="1:9" x14ac:dyDescent="0.35">
      <c r="A40" t="s">
        <v>55</v>
      </c>
      <c r="B40">
        <v>2</v>
      </c>
      <c r="C40">
        <v>3</v>
      </c>
      <c r="D40">
        <v>4</v>
      </c>
      <c r="E40" s="1">
        <v>43</v>
      </c>
      <c r="F40">
        <v>6</v>
      </c>
      <c r="G40">
        <v>7</v>
      </c>
      <c r="H40" t="s">
        <v>56</v>
      </c>
      <c r="I40" t="e">
        <f>VLOOKUP(A:A,Tableau3[],1,FALSE)</f>
        <v>#N/A</v>
      </c>
    </row>
    <row r="41" spans="1:9" x14ac:dyDescent="0.35">
      <c r="A41" t="s">
        <v>57</v>
      </c>
      <c r="B41">
        <v>2</v>
      </c>
      <c r="C41">
        <v>3</v>
      </c>
      <c r="D41">
        <v>4</v>
      </c>
      <c r="E41" s="1">
        <v>44</v>
      </c>
      <c r="F41">
        <v>6</v>
      </c>
      <c r="G41">
        <v>7</v>
      </c>
      <c r="H41" t="s">
        <v>56</v>
      </c>
      <c r="I41" t="e">
        <f>VLOOKUP(A:A,Tableau3[],1,FALSE)</f>
        <v>#N/A</v>
      </c>
    </row>
    <row r="42" spans="1:9" x14ac:dyDescent="0.35">
      <c r="A42" t="s">
        <v>58</v>
      </c>
      <c r="B42">
        <v>2</v>
      </c>
      <c r="C42">
        <v>3</v>
      </c>
      <c r="D42">
        <v>4</v>
      </c>
      <c r="E42" s="1">
        <v>45</v>
      </c>
      <c r="F42">
        <v>6</v>
      </c>
      <c r="G42">
        <v>7</v>
      </c>
      <c r="H42" t="s">
        <v>56</v>
      </c>
      <c r="I42" t="str">
        <f>VLOOKUP(A:A,Tableau3[],1,FALSE)</f>
        <v>S200424_000018</v>
      </c>
    </row>
    <row r="43" spans="1:9" x14ac:dyDescent="0.35">
      <c r="A43" t="s">
        <v>59</v>
      </c>
      <c r="B43">
        <v>2</v>
      </c>
      <c r="C43">
        <v>3</v>
      </c>
      <c r="D43">
        <v>4</v>
      </c>
      <c r="E43" s="1">
        <v>46</v>
      </c>
      <c r="F43">
        <v>6</v>
      </c>
      <c r="G43">
        <v>7</v>
      </c>
      <c r="H43" t="s">
        <v>56</v>
      </c>
      <c r="I43" t="str">
        <f>VLOOKUP(A:A,Tableau3[],1,FALSE)</f>
        <v>S200424_000019</v>
      </c>
    </row>
    <row r="44" spans="1:9" x14ac:dyDescent="0.35">
      <c r="A44" t="s">
        <v>60</v>
      </c>
      <c r="B44">
        <v>2</v>
      </c>
      <c r="C44">
        <v>3</v>
      </c>
      <c r="D44">
        <v>4</v>
      </c>
      <c r="E44" s="1">
        <v>47</v>
      </c>
      <c r="F44">
        <v>6</v>
      </c>
      <c r="G44">
        <v>7</v>
      </c>
      <c r="H44" t="s">
        <v>56</v>
      </c>
      <c r="I44" t="str">
        <f>VLOOKUP(A:A,Tableau3[],1,FALSE)</f>
        <v>S200424_000020</v>
      </c>
    </row>
    <row r="45" spans="1:9" x14ac:dyDescent="0.35">
      <c r="A45" t="s">
        <v>61</v>
      </c>
      <c r="B45">
        <v>2</v>
      </c>
      <c r="C45">
        <v>3</v>
      </c>
      <c r="D45">
        <v>4</v>
      </c>
      <c r="E45" s="1">
        <v>48</v>
      </c>
      <c r="F45">
        <v>6</v>
      </c>
      <c r="G45">
        <v>7</v>
      </c>
      <c r="H45" t="s">
        <v>19</v>
      </c>
      <c r="I45" t="e">
        <f>VLOOKUP(A:A,Tableau3[],1,FALSE)</f>
        <v>#N/A</v>
      </c>
    </row>
    <row r="46" spans="1:9" x14ac:dyDescent="0.35">
      <c r="A46" t="s">
        <v>62</v>
      </c>
      <c r="B46">
        <v>2</v>
      </c>
      <c r="C46">
        <v>3</v>
      </c>
      <c r="D46">
        <v>4</v>
      </c>
      <c r="E46" s="1">
        <v>49</v>
      </c>
      <c r="F46">
        <v>6</v>
      </c>
      <c r="G46">
        <v>7</v>
      </c>
      <c r="H46" t="s">
        <v>17</v>
      </c>
      <c r="I46" t="e">
        <f>VLOOKUP(A:A,Tableau3[],1,FALSE)</f>
        <v>#N/A</v>
      </c>
    </row>
    <row r="47" spans="1:9" x14ac:dyDescent="0.35">
      <c r="A47" t="s">
        <v>63</v>
      </c>
      <c r="B47">
        <v>2</v>
      </c>
      <c r="C47">
        <v>3</v>
      </c>
      <c r="D47">
        <v>4</v>
      </c>
      <c r="E47" s="1">
        <v>50</v>
      </c>
      <c r="F47">
        <v>6</v>
      </c>
      <c r="G47">
        <v>7</v>
      </c>
      <c r="H47" t="s">
        <v>17</v>
      </c>
      <c r="I47" t="e">
        <f>VLOOKUP(A:A,Tableau3[],1,FALSE)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C22" sqref="C22"/>
    </sheetView>
  </sheetViews>
  <sheetFormatPr baseColWidth="10" defaultRowHeight="14.5" x14ac:dyDescent="0.35"/>
  <cols>
    <col min="1" max="1" width="19.7265625" customWidth="1"/>
    <col min="3" max="3" width="13.81640625" customWidth="1"/>
    <col min="4" max="4" width="16.81640625" customWidth="1"/>
    <col min="5" max="5" width="17.26953125" customWidth="1"/>
    <col min="6" max="6" width="20.5429687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10</v>
      </c>
      <c r="B2">
        <v>2</v>
      </c>
      <c r="C2">
        <v>3</v>
      </c>
      <c r="D2">
        <v>4</v>
      </c>
      <c r="E2" s="1">
        <v>5</v>
      </c>
      <c r="F2">
        <v>6</v>
      </c>
      <c r="G2">
        <v>7</v>
      </c>
    </row>
    <row r="3" spans="1:7" x14ac:dyDescent="0.35">
      <c r="A3" t="s">
        <v>16</v>
      </c>
      <c r="B3">
        <v>2</v>
      </c>
      <c r="C3">
        <v>3</v>
      </c>
      <c r="D3">
        <v>4</v>
      </c>
      <c r="E3" s="1">
        <v>6</v>
      </c>
      <c r="F3">
        <v>6</v>
      </c>
      <c r="G3">
        <v>7</v>
      </c>
    </row>
    <row r="4" spans="1:7" x14ac:dyDescent="0.35">
      <c r="A4" t="s">
        <v>22</v>
      </c>
      <c r="B4">
        <v>2</v>
      </c>
      <c r="C4">
        <v>3</v>
      </c>
      <c r="D4">
        <v>4</v>
      </c>
      <c r="E4" s="1">
        <v>7</v>
      </c>
      <c r="F4">
        <v>6</v>
      </c>
      <c r="G4">
        <v>7</v>
      </c>
    </row>
    <row r="5" spans="1:7" x14ac:dyDescent="0.35">
      <c r="A5" t="s">
        <v>28</v>
      </c>
      <c r="B5">
        <v>2</v>
      </c>
      <c r="C5">
        <v>3</v>
      </c>
      <c r="D5">
        <v>4</v>
      </c>
      <c r="E5" s="1">
        <v>8</v>
      </c>
      <c r="F5">
        <v>6</v>
      </c>
      <c r="G5">
        <v>7</v>
      </c>
    </row>
    <row r="6" spans="1:7" x14ac:dyDescent="0.35">
      <c r="A6" t="s">
        <v>52</v>
      </c>
      <c r="B6">
        <v>2</v>
      </c>
      <c r="C6">
        <v>3</v>
      </c>
      <c r="D6">
        <v>4</v>
      </c>
      <c r="E6" s="1">
        <v>9</v>
      </c>
      <c r="F6">
        <v>6</v>
      </c>
      <c r="G6">
        <v>7</v>
      </c>
    </row>
    <row r="7" spans="1:7" x14ac:dyDescent="0.35">
      <c r="A7" t="s">
        <v>58</v>
      </c>
      <c r="B7">
        <v>2</v>
      </c>
      <c r="C7">
        <v>3</v>
      </c>
      <c r="D7">
        <v>4</v>
      </c>
      <c r="E7" s="1">
        <v>10</v>
      </c>
      <c r="F7">
        <v>6</v>
      </c>
      <c r="G7">
        <v>7</v>
      </c>
    </row>
    <row r="8" spans="1:7" x14ac:dyDescent="0.35">
      <c r="A8" t="s">
        <v>59</v>
      </c>
      <c r="B8">
        <v>2</v>
      </c>
      <c r="C8">
        <v>3</v>
      </c>
      <c r="D8">
        <v>4</v>
      </c>
      <c r="E8" s="1">
        <v>11</v>
      </c>
      <c r="F8">
        <v>6</v>
      </c>
      <c r="G8">
        <v>7</v>
      </c>
    </row>
    <row r="9" spans="1:7" x14ac:dyDescent="0.35">
      <c r="A9" t="s">
        <v>60</v>
      </c>
      <c r="B9">
        <v>2</v>
      </c>
      <c r="C9">
        <v>3</v>
      </c>
      <c r="D9">
        <v>4</v>
      </c>
      <c r="E9" s="1">
        <v>12</v>
      </c>
      <c r="F9">
        <v>6</v>
      </c>
      <c r="G9">
        <v>7</v>
      </c>
    </row>
    <row r="10" spans="1:7" x14ac:dyDescent="0.35">
      <c r="A10" s="2" t="s">
        <v>72</v>
      </c>
      <c r="B10">
        <v>2</v>
      </c>
      <c r="C10">
        <v>3</v>
      </c>
      <c r="D10">
        <v>4</v>
      </c>
      <c r="E10" s="1">
        <v>13</v>
      </c>
      <c r="F10">
        <v>6</v>
      </c>
      <c r="G10">
        <v>7</v>
      </c>
    </row>
    <row r="17" spans="1:8" x14ac:dyDescent="0.35">
      <c r="A17" s="12"/>
      <c r="B17" s="12"/>
      <c r="C17" s="12"/>
      <c r="D17" s="12"/>
      <c r="E17" s="13"/>
      <c r="F17" s="12"/>
      <c r="G17" s="12"/>
      <c r="H17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 </vt:lpstr>
      <vt:lpstr>BDD1 </vt:lpstr>
      <vt:lpstr>BDD2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SCALA Arsene</dc:creator>
  <cp:lastModifiedBy>Michel</cp:lastModifiedBy>
  <dcterms:created xsi:type="dcterms:W3CDTF">2020-04-29T14:34:37Z</dcterms:created>
  <dcterms:modified xsi:type="dcterms:W3CDTF">2020-04-30T09:17:03Z</dcterms:modified>
</cp:coreProperties>
</file>