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9" r:id="rId1"/>
    <sheet name="Extraction" sheetId="1" r:id="rId2"/>
    <sheet name="Espagne" sheetId="6" r:id="rId3"/>
    <sheet name="Allemagne" sheetId="7" r:id="rId4"/>
    <sheet name="Maroc" sheetId="8" r:id="rId5"/>
    <sheet name="France" sheetId="2" r:id="rId6"/>
    <sheet name="Italie" sheetId="3" r:id="rId7"/>
    <sheet name="Hongrie" sheetId="4" r:id="rId8"/>
    <sheet name="Portugal" sheetId="5" r:id="rId9"/>
  </sheets>
  <definedNames>
    <definedName name="Segment_Localisation">#N/A</definedName>
  </definedNames>
  <calcPr calcId="152511"/>
  <pivotCaches>
    <pivotCache cacheId="5" r:id="rId10"/>
  </pivotCaches>
  <extLs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6" l="1"/>
  <c r="M13" i="6"/>
  <c r="N13" i="6"/>
  <c r="O13" i="6"/>
  <c r="P13" i="6"/>
  <c r="Q13" i="6"/>
  <c r="R13" i="6"/>
  <c r="S13" i="6"/>
  <c r="T13" i="6"/>
  <c r="U13" i="6"/>
  <c r="L14" i="6"/>
  <c r="M14" i="6"/>
  <c r="N14" i="6"/>
  <c r="O14" i="6"/>
  <c r="P14" i="6"/>
  <c r="Q14" i="6"/>
  <c r="R14" i="6"/>
  <c r="S14" i="6"/>
  <c r="T14" i="6"/>
  <c r="U14" i="6"/>
  <c r="W11" i="6"/>
  <c r="X11" i="6"/>
  <c r="Y11" i="6"/>
  <c r="W12" i="6"/>
  <c r="X12" i="6"/>
  <c r="Y12" i="6"/>
  <c r="M14" i="5"/>
  <c r="L14" i="5"/>
  <c r="K14" i="5"/>
  <c r="J14" i="5"/>
  <c r="I14" i="5"/>
  <c r="H14" i="5"/>
  <c r="G14" i="5"/>
  <c r="F14" i="5"/>
  <c r="E14" i="5"/>
  <c r="D14" i="5"/>
  <c r="M13" i="5"/>
  <c r="L13" i="5"/>
  <c r="K13" i="5"/>
  <c r="J13" i="5"/>
  <c r="I13" i="5"/>
  <c r="H13" i="5"/>
  <c r="G13" i="5"/>
  <c r="F13" i="5"/>
  <c r="E13" i="5"/>
  <c r="D13" i="5"/>
  <c r="M14" i="4"/>
  <c r="L14" i="4"/>
  <c r="K14" i="4"/>
  <c r="J14" i="4"/>
  <c r="I14" i="4"/>
  <c r="H14" i="4"/>
  <c r="G14" i="4"/>
  <c r="F14" i="4"/>
  <c r="E14" i="4"/>
  <c r="D14" i="4"/>
  <c r="M13" i="4"/>
  <c r="L13" i="4"/>
  <c r="K13" i="4"/>
  <c r="J13" i="4"/>
  <c r="I13" i="4"/>
  <c r="H13" i="4"/>
  <c r="G13" i="4"/>
  <c r="F13" i="4"/>
  <c r="E13" i="4"/>
  <c r="D13" i="4"/>
  <c r="M14" i="3"/>
  <c r="L14" i="3"/>
  <c r="K14" i="3"/>
  <c r="J14" i="3"/>
  <c r="I14" i="3"/>
  <c r="H14" i="3"/>
  <c r="G14" i="3"/>
  <c r="F14" i="3"/>
  <c r="E14" i="3"/>
  <c r="D14" i="3"/>
  <c r="M13" i="3"/>
  <c r="L13" i="3"/>
  <c r="K13" i="3"/>
  <c r="J13" i="3"/>
  <c r="I13" i="3"/>
  <c r="H13" i="3"/>
  <c r="G13" i="3"/>
  <c r="F13" i="3"/>
  <c r="E13" i="3"/>
  <c r="D13" i="3"/>
  <c r="M14" i="2"/>
  <c r="L14" i="2"/>
  <c r="K14" i="2"/>
  <c r="J14" i="2"/>
  <c r="I14" i="2"/>
  <c r="H14" i="2"/>
  <c r="G14" i="2"/>
  <c r="F14" i="2"/>
  <c r="E14" i="2"/>
  <c r="D14" i="2"/>
  <c r="M13" i="2"/>
  <c r="L13" i="2"/>
  <c r="K13" i="2"/>
  <c r="J13" i="2"/>
  <c r="I13" i="2"/>
  <c r="H13" i="2"/>
  <c r="G13" i="2"/>
  <c r="F13" i="2"/>
  <c r="E13" i="2"/>
  <c r="D13" i="2"/>
  <c r="M14" i="8"/>
  <c r="L14" i="8"/>
  <c r="K14" i="8"/>
  <c r="J14" i="8"/>
  <c r="I14" i="8"/>
  <c r="H14" i="8"/>
  <c r="G14" i="8"/>
  <c r="F14" i="8"/>
  <c r="E14" i="8"/>
  <c r="D14" i="8"/>
  <c r="M13" i="8"/>
  <c r="L13" i="8"/>
  <c r="K13" i="8"/>
  <c r="J13" i="8"/>
  <c r="I13" i="8"/>
  <c r="H13" i="8"/>
  <c r="G13" i="8"/>
  <c r="F13" i="8"/>
  <c r="E13" i="8"/>
  <c r="D13" i="8"/>
  <c r="M14" i="7"/>
  <c r="L14" i="7"/>
  <c r="K14" i="7"/>
  <c r="J14" i="7"/>
  <c r="I14" i="7"/>
  <c r="H14" i="7"/>
  <c r="G14" i="7"/>
  <c r="F14" i="7"/>
  <c r="E14" i="7"/>
  <c r="D14" i="7"/>
  <c r="M13" i="7"/>
  <c r="L13" i="7"/>
  <c r="K13" i="7"/>
  <c r="J13" i="7"/>
  <c r="I13" i="7"/>
  <c r="H13" i="7"/>
  <c r="G13" i="7"/>
  <c r="F13" i="7"/>
  <c r="E13" i="7"/>
  <c r="D13" i="7"/>
  <c r="E13" i="6"/>
  <c r="F13" i="6"/>
  <c r="G13" i="6"/>
  <c r="H13" i="6"/>
  <c r="I13" i="6"/>
  <c r="J13" i="6"/>
  <c r="K13" i="6"/>
  <c r="E14" i="6"/>
  <c r="F14" i="6"/>
  <c r="G14" i="6"/>
  <c r="H14" i="6"/>
  <c r="I14" i="6"/>
  <c r="J14" i="6"/>
  <c r="K14" i="6"/>
  <c r="D14" i="6"/>
  <c r="D13" i="6"/>
  <c r="P12" i="5"/>
  <c r="O12" i="5"/>
  <c r="N12" i="5"/>
  <c r="P11" i="5"/>
  <c r="O11" i="5"/>
  <c r="N11" i="5"/>
  <c r="P10" i="5"/>
  <c r="O10" i="5"/>
  <c r="N10" i="5"/>
  <c r="P9" i="5"/>
  <c r="O9" i="5"/>
  <c r="N9" i="5"/>
  <c r="P8" i="5"/>
  <c r="O8" i="5"/>
  <c r="N8" i="5"/>
  <c r="P7" i="5"/>
  <c r="O7" i="5"/>
  <c r="N7" i="5"/>
  <c r="P6" i="5"/>
  <c r="O6" i="5"/>
  <c r="N6" i="5"/>
  <c r="P5" i="5"/>
  <c r="O5" i="5"/>
  <c r="N5" i="5"/>
  <c r="P4" i="5"/>
  <c r="O4" i="5"/>
  <c r="N4" i="5"/>
  <c r="P3" i="5"/>
  <c r="O3" i="5"/>
  <c r="N3" i="5"/>
  <c r="P12" i="4"/>
  <c r="O12" i="4"/>
  <c r="N12" i="4"/>
  <c r="P11" i="4"/>
  <c r="O11" i="4"/>
  <c r="N11" i="4"/>
  <c r="P10" i="4"/>
  <c r="O10" i="4"/>
  <c r="N10" i="4"/>
  <c r="P9" i="4"/>
  <c r="O9" i="4"/>
  <c r="N9" i="4"/>
  <c r="P8" i="4"/>
  <c r="O8" i="4"/>
  <c r="N8" i="4"/>
  <c r="P7" i="4"/>
  <c r="O7" i="4"/>
  <c r="N7" i="4"/>
  <c r="P6" i="4"/>
  <c r="O6" i="4"/>
  <c r="N6" i="4"/>
  <c r="P5" i="4"/>
  <c r="O5" i="4"/>
  <c r="N5" i="4"/>
  <c r="P4" i="4"/>
  <c r="O4" i="4"/>
  <c r="N4" i="4"/>
  <c r="P3" i="4"/>
  <c r="O3" i="4"/>
  <c r="N3" i="4"/>
  <c r="P12" i="3"/>
  <c r="O12" i="3"/>
  <c r="N12" i="3"/>
  <c r="P11" i="3"/>
  <c r="O11" i="3"/>
  <c r="N11" i="3"/>
  <c r="P10" i="3"/>
  <c r="O10" i="3"/>
  <c r="N10" i="3"/>
  <c r="P9" i="3"/>
  <c r="O9" i="3"/>
  <c r="N9" i="3"/>
  <c r="P8" i="3"/>
  <c r="O8" i="3"/>
  <c r="N8" i="3"/>
  <c r="P7" i="3"/>
  <c r="O7" i="3"/>
  <c r="N7" i="3"/>
  <c r="P6" i="3"/>
  <c r="O6" i="3"/>
  <c r="N6" i="3"/>
  <c r="P5" i="3"/>
  <c r="O5" i="3"/>
  <c r="N5" i="3"/>
  <c r="P4" i="3"/>
  <c r="O4" i="3"/>
  <c r="N4" i="3"/>
  <c r="P3" i="3"/>
  <c r="O3" i="3"/>
  <c r="N3" i="3"/>
  <c r="P12" i="2"/>
  <c r="O12" i="2"/>
  <c r="N12" i="2"/>
  <c r="P11" i="2"/>
  <c r="O11" i="2"/>
  <c r="N11" i="2"/>
  <c r="P10" i="2"/>
  <c r="O10" i="2"/>
  <c r="N10" i="2"/>
  <c r="P9" i="2"/>
  <c r="O9" i="2"/>
  <c r="N9" i="2"/>
  <c r="P8" i="2"/>
  <c r="O8" i="2"/>
  <c r="N8" i="2"/>
  <c r="P7" i="2"/>
  <c r="O7" i="2"/>
  <c r="N7" i="2"/>
  <c r="P6" i="2"/>
  <c r="O6" i="2"/>
  <c r="N6" i="2"/>
  <c r="P5" i="2"/>
  <c r="O5" i="2"/>
  <c r="N5" i="2"/>
  <c r="P4" i="2"/>
  <c r="O4" i="2"/>
  <c r="N4" i="2"/>
  <c r="P3" i="2"/>
  <c r="O3" i="2"/>
  <c r="N3" i="2"/>
  <c r="P12" i="8"/>
  <c r="O12" i="8"/>
  <c r="N12" i="8"/>
  <c r="P11" i="8"/>
  <c r="O11" i="8"/>
  <c r="N11" i="8"/>
  <c r="P10" i="8"/>
  <c r="O10" i="8"/>
  <c r="N10" i="8"/>
  <c r="P9" i="8"/>
  <c r="O9" i="8"/>
  <c r="N9" i="8"/>
  <c r="P8" i="8"/>
  <c r="O8" i="8"/>
  <c r="N8" i="8"/>
  <c r="P7" i="8"/>
  <c r="O7" i="8"/>
  <c r="N7" i="8"/>
  <c r="P6" i="8"/>
  <c r="O6" i="8"/>
  <c r="N6" i="8"/>
  <c r="P5" i="8"/>
  <c r="O5" i="8"/>
  <c r="N5" i="8"/>
  <c r="P4" i="8"/>
  <c r="O4" i="8"/>
  <c r="N4" i="8"/>
  <c r="P3" i="8"/>
  <c r="O3" i="8"/>
  <c r="N3" i="8"/>
  <c r="P12" i="7"/>
  <c r="O12" i="7"/>
  <c r="N12" i="7"/>
  <c r="P11" i="7"/>
  <c r="O11" i="7"/>
  <c r="N11" i="7"/>
  <c r="P10" i="7"/>
  <c r="O10" i="7"/>
  <c r="N10" i="7"/>
  <c r="P9" i="7"/>
  <c r="O9" i="7"/>
  <c r="N9" i="7"/>
  <c r="P8" i="7"/>
  <c r="O8" i="7"/>
  <c r="N8" i="7"/>
  <c r="P7" i="7"/>
  <c r="O7" i="7"/>
  <c r="N7" i="7"/>
  <c r="P6" i="7"/>
  <c r="O6" i="7"/>
  <c r="N6" i="7"/>
  <c r="P5" i="7"/>
  <c r="O5" i="7"/>
  <c r="N5" i="7"/>
  <c r="P4" i="7"/>
  <c r="O4" i="7"/>
  <c r="N4" i="7"/>
  <c r="P3" i="7"/>
  <c r="O3" i="7"/>
  <c r="N3" i="7"/>
  <c r="Y10" i="6"/>
  <c r="X10" i="6"/>
  <c r="W10" i="6"/>
  <c r="Y9" i="6"/>
  <c r="X9" i="6"/>
  <c r="W9" i="6"/>
  <c r="Y8" i="6"/>
  <c r="X8" i="6"/>
  <c r="W8" i="6"/>
  <c r="Y7" i="6"/>
  <c r="X7" i="6"/>
  <c r="W7" i="6"/>
  <c r="W5" i="6"/>
  <c r="X5" i="6"/>
  <c r="Y5" i="6"/>
  <c r="W6" i="6"/>
  <c r="X6" i="6"/>
  <c r="Y6" i="6"/>
  <c r="W4" i="6"/>
  <c r="X4" i="6"/>
  <c r="W3" i="6"/>
  <c r="X3" i="6"/>
  <c r="Y4" i="6" l="1"/>
  <c r="Y3" i="6"/>
  <c r="B202" i="1" l="1"/>
  <c r="G202" i="1"/>
</calcChain>
</file>

<file path=xl/sharedStrings.xml><?xml version="1.0" encoding="utf-8"?>
<sst xmlns="http://schemas.openxmlformats.org/spreadsheetml/2006/main" count="877" uniqueCount="257">
  <si>
    <t>Type de cépage</t>
  </si>
  <si>
    <t>Date de début de contrat effectif</t>
  </si>
  <si>
    <t>Date de début de contrat prévu</t>
  </si>
  <si>
    <t>Fin de contrat</t>
  </si>
  <si>
    <t>Localisation</t>
  </si>
  <si>
    <t xml:space="preserve">Nom </t>
  </si>
  <si>
    <t>Irnselloslug</t>
  </si>
  <si>
    <t>Ligberhe</t>
  </si>
  <si>
    <t>Berhegom</t>
  </si>
  <si>
    <t>Burernsol</t>
  </si>
  <si>
    <t>Gomnartho</t>
  </si>
  <si>
    <t>Morlumhalllim</t>
  </si>
  <si>
    <t>Thithu</t>
  </si>
  <si>
    <t>Urnhaculbar</t>
  </si>
  <si>
    <t>Lamurn</t>
  </si>
  <si>
    <t>Thathocul</t>
  </si>
  <si>
    <t>Mircel</t>
  </si>
  <si>
    <t>Hunir</t>
  </si>
  <si>
    <t>Listhothegym</t>
  </si>
  <si>
    <t>Barmur</t>
  </si>
  <si>
    <t>Limlum</t>
  </si>
  <si>
    <t>Mirorn</t>
  </si>
  <si>
    <t>Colgemtha</t>
  </si>
  <si>
    <t>Byrgamcyl</t>
  </si>
  <si>
    <t>Thenarhi</t>
  </si>
  <si>
    <t>Barlyssolnir</t>
  </si>
  <si>
    <t>Hileg</t>
  </si>
  <si>
    <t>Lumarn</t>
  </si>
  <si>
    <t>Norgimnircel</t>
  </si>
  <si>
    <t>Urnhallnor</t>
  </si>
  <si>
    <t>Solbir</t>
  </si>
  <si>
    <t>Laglus</t>
  </si>
  <si>
    <t>Bererncelsal</t>
  </si>
  <si>
    <t>Cyltho</t>
  </si>
  <si>
    <t>Lysgemho</t>
  </si>
  <si>
    <t>Limsal</t>
  </si>
  <si>
    <t>Lamgomcel</t>
  </si>
  <si>
    <t>Yrnlogborsal</t>
  </si>
  <si>
    <t>Ligbirlis</t>
  </si>
  <si>
    <t>Sulcyl</t>
  </si>
  <si>
    <t>Celhalug</t>
  </si>
  <si>
    <t>Marlis</t>
  </si>
  <si>
    <t>Celirnsyl</t>
  </si>
  <si>
    <t>Thuthi</t>
  </si>
  <si>
    <t>Colirn</t>
  </si>
  <si>
    <t>Lasarn</t>
  </si>
  <si>
    <t>Gamber</t>
  </si>
  <si>
    <t>Lisirnbarnir</t>
  </si>
  <si>
    <t>Celerngom</t>
  </si>
  <si>
    <t>Hemarhu</t>
  </si>
  <si>
    <t>Higymhemor</t>
  </si>
  <si>
    <t>Listheles</t>
  </si>
  <si>
    <t>Legthalam</t>
  </si>
  <si>
    <t>Gymlog</t>
  </si>
  <si>
    <t>Ornsilluslig</t>
  </si>
  <si>
    <t>Sylgimlos</t>
  </si>
  <si>
    <t>Limthe</t>
  </si>
  <si>
    <t>Yrnlegsullem</t>
  </si>
  <si>
    <t>Silurn</t>
  </si>
  <si>
    <t>Lagsolthuarn</t>
  </si>
  <si>
    <t>Lemthi</t>
  </si>
  <si>
    <t>Leghu</t>
  </si>
  <si>
    <t>Gumlaslognir</t>
  </si>
  <si>
    <t>Logbyrirnbor</t>
  </si>
  <si>
    <t>Silthinorsil</t>
  </si>
  <si>
    <t>Gomorn</t>
  </si>
  <si>
    <t>Bircylbur</t>
  </si>
  <si>
    <t>Barhibar</t>
  </si>
  <si>
    <t>Celthacil</t>
  </si>
  <si>
    <t>Arnlog</t>
  </si>
  <si>
    <t>Silbar</t>
  </si>
  <si>
    <t>Loscylhu</t>
  </si>
  <si>
    <t>Lusnar</t>
  </si>
  <si>
    <t>Mirthilag</t>
  </si>
  <si>
    <t>Sillos</t>
  </si>
  <si>
    <t>Heurn</t>
  </si>
  <si>
    <t>Ornsallustho</t>
  </si>
  <si>
    <t>Thournsulsel</t>
  </si>
  <si>
    <t>Arngimhu</t>
  </si>
  <si>
    <t>Sylhelumhall</t>
  </si>
  <si>
    <t>Limlys</t>
  </si>
  <si>
    <t>Leglusnarha</t>
  </si>
  <si>
    <t>Heho</t>
  </si>
  <si>
    <t>Narern</t>
  </si>
  <si>
    <t>Bursel</t>
  </si>
  <si>
    <t>Cylhellcol</t>
  </si>
  <si>
    <t>Margam</t>
  </si>
  <si>
    <t>Silmar</t>
  </si>
  <si>
    <t>Hohusil</t>
  </si>
  <si>
    <t>Lagthalis</t>
  </si>
  <si>
    <t>Thuthoornlum</t>
  </si>
  <si>
    <t>Cularngum</t>
  </si>
  <si>
    <t>Narlemha</t>
  </si>
  <si>
    <t>Thagam</t>
  </si>
  <si>
    <t>Silmorbur</t>
  </si>
  <si>
    <t>Lassyl</t>
  </si>
  <si>
    <t>Irnsel</t>
  </si>
  <si>
    <t>Bargombarber</t>
  </si>
  <si>
    <t>Nargom</t>
  </si>
  <si>
    <t>Thilogyrnlas</t>
  </si>
  <si>
    <t>Morlislim</t>
  </si>
  <si>
    <t>Lamlos</t>
  </si>
  <si>
    <t>Irnbur</t>
  </si>
  <si>
    <t>Sollam</t>
  </si>
  <si>
    <t>Lumrthi</t>
  </si>
  <si>
    <t>Gemlimheles</t>
  </si>
  <si>
    <t>Lesho</t>
  </si>
  <si>
    <t>Luglog</t>
  </si>
  <si>
    <t>Legarn</t>
  </si>
  <si>
    <t>Gimarn</t>
  </si>
  <si>
    <t>Salbarsolnar</t>
  </si>
  <si>
    <t>Gymcel</t>
  </si>
  <si>
    <t>Gomhalysleg</t>
  </si>
  <si>
    <t>Lumgimarncal</t>
  </si>
  <si>
    <t>Yrnbarbercel</t>
  </si>
  <si>
    <t>Gymlagceltho</t>
  </si>
  <si>
    <t>Bercollumlag</t>
  </si>
  <si>
    <t>Limberlum</t>
  </si>
  <si>
    <t>Lamtha</t>
  </si>
  <si>
    <t>Lagthi</t>
  </si>
  <si>
    <t>Lognir</t>
  </si>
  <si>
    <t>Urnsyllas</t>
  </si>
  <si>
    <t>Sylsalcel</t>
  </si>
  <si>
    <t>Gimlum</t>
  </si>
  <si>
    <t>Mirbirgem</t>
  </si>
  <si>
    <t>Lemcolcalber</t>
  </si>
  <si>
    <t>Lagleshallyrn</t>
  </si>
  <si>
    <t>Gamsal</t>
  </si>
  <si>
    <t>Hubor</t>
  </si>
  <si>
    <t>Murnirsulthu</t>
  </si>
  <si>
    <t>Haluggam</t>
  </si>
  <si>
    <t>Murthicalgem</t>
  </si>
  <si>
    <t>Calgym</t>
  </si>
  <si>
    <t>Thelemsol</t>
  </si>
  <si>
    <t>Thimur</t>
  </si>
  <si>
    <t>Helllosbor</t>
  </si>
  <si>
    <t>Erngymhell</t>
  </si>
  <si>
    <t>Gamlegcilleg</t>
  </si>
  <si>
    <t>Irntho</t>
  </si>
  <si>
    <t>Thulusnir</t>
  </si>
  <si>
    <t>Lesgom</t>
  </si>
  <si>
    <t>Hellliglem</t>
  </si>
  <si>
    <t>Lyscelsilmer</t>
  </si>
  <si>
    <t>Gamlegculnir</t>
  </si>
  <si>
    <t>Celsolbirlem</t>
  </si>
  <si>
    <t>Lisnarmirlag</t>
  </si>
  <si>
    <t>Selgombor</t>
  </si>
  <si>
    <t>Leglimthugem</t>
  </si>
  <si>
    <t>Burloslog</t>
  </si>
  <si>
    <t>Naryrnbarcel</t>
  </si>
  <si>
    <t>Logsollysyrn</t>
  </si>
  <si>
    <t>Leggim</t>
  </si>
  <si>
    <t>Thusil</t>
  </si>
  <si>
    <t>Byrcollum</t>
  </si>
  <si>
    <t>Murlem</t>
  </si>
  <si>
    <t>Mormurcolthu</t>
  </si>
  <si>
    <t>Irnmer</t>
  </si>
  <si>
    <t>Lislesmarlys</t>
  </si>
  <si>
    <t>Colnarr</t>
  </si>
  <si>
    <t>Norlimgomlas</t>
  </si>
  <si>
    <t>Yrnlum</t>
  </si>
  <si>
    <t>Hoha</t>
  </si>
  <si>
    <t>Murgam</t>
  </si>
  <si>
    <t>Gemsylern</t>
  </si>
  <si>
    <t>Birthomersel</t>
  </si>
  <si>
    <t>Salles</t>
  </si>
  <si>
    <t>Arncyl</t>
  </si>
  <si>
    <t>Hallerngum</t>
  </si>
  <si>
    <t>Lusgim</t>
  </si>
  <si>
    <t>Rmerlas</t>
  </si>
  <si>
    <t>Halisirn</t>
  </si>
  <si>
    <t>Logsulselmur</t>
  </si>
  <si>
    <t>Thulam</t>
  </si>
  <si>
    <t>Sullemtho</t>
  </si>
  <si>
    <t>Murhallha</t>
  </si>
  <si>
    <t>Ornthamur</t>
  </si>
  <si>
    <t>Thagymlom</t>
  </si>
  <si>
    <t>Berloglim</t>
  </si>
  <si>
    <t>Ligurn</t>
  </si>
  <si>
    <t>Hulassalsyl</t>
  </si>
  <si>
    <t>Lagsol</t>
  </si>
  <si>
    <t>Lugern</t>
  </si>
  <si>
    <t>Mirlomlysurn</t>
  </si>
  <si>
    <t>Calbar</t>
  </si>
  <si>
    <t>Liggimbormur</t>
  </si>
  <si>
    <t>Yrnselcolgim</t>
  </si>
  <si>
    <t>Arnho</t>
  </si>
  <si>
    <t>Gamcellisr</t>
  </si>
  <si>
    <t>Thalig</t>
  </si>
  <si>
    <t>Selber</t>
  </si>
  <si>
    <t>Thanorgum</t>
  </si>
  <si>
    <t>Loslamcilsil</t>
  </si>
  <si>
    <t>Irngomhebor</t>
  </si>
  <si>
    <t>Celthusylber</t>
  </si>
  <si>
    <t>Borsullim</t>
  </si>
  <si>
    <t>Norgymnor</t>
  </si>
  <si>
    <t>Marornhelllam</t>
  </si>
  <si>
    <t>Lumorn</t>
  </si>
  <si>
    <t>Hothe</t>
  </si>
  <si>
    <t>Gomthu</t>
  </si>
  <si>
    <t>Ornborcul</t>
  </si>
  <si>
    <t>Holosnir</t>
  </si>
  <si>
    <t>Murhalemyrn</t>
  </si>
  <si>
    <t>Gumcylgambyr</t>
  </si>
  <si>
    <t>France</t>
  </si>
  <si>
    <t>Espagne</t>
  </si>
  <si>
    <t>Hongrie</t>
  </si>
  <si>
    <t>Italie</t>
  </si>
  <si>
    <t>Portugal</t>
  </si>
  <si>
    <t>Allemagne</t>
  </si>
  <si>
    <t>Maroc</t>
  </si>
  <si>
    <t>Merlot</t>
  </si>
  <si>
    <t>Mourvèdre</t>
  </si>
  <si>
    <t>Nebbiolo</t>
  </si>
  <si>
    <t>Pinot Noir</t>
  </si>
  <si>
    <t>Tonnes</t>
  </si>
  <si>
    <t>Total</t>
  </si>
  <si>
    <t>dec-16</t>
  </si>
  <si>
    <t>dec-18</t>
  </si>
  <si>
    <t>dec-20</t>
  </si>
  <si>
    <t>Variation 2017</t>
  </si>
  <si>
    <t>Variation 2018</t>
  </si>
  <si>
    <t>Variation 2019</t>
  </si>
  <si>
    <t>Variation Espagne</t>
  </si>
  <si>
    <t>Quantité (tonnes)</t>
  </si>
  <si>
    <t>Nbre contrat</t>
  </si>
  <si>
    <t>Variation Allemagne</t>
  </si>
  <si>
    <t>Variation Maroc</t>
  </si>
  <si>
    <t>Variation France</t>
  </si>
  <si>
    <t>Variation Italie</t>
  </si>
  <si>
    <t>Variation Hongrie</t>
  </si>
  <si>
    <t>Variation Portugal</t>
  </si>
  <si>
    <t>Total tonnes</t>
  </si>
  <si>
    <t>Total contrat</t>
  </si>
  <si>
    <t>Nebbiolo 2</t>
  </si>
  <si>
    <t>Étiquettes de colonnes</t>
  </si>
  <si>
    <t>(vide)</t>
  </si>
  <si>
    <t>Total général</t>
  </si>
  <si>
    <t>Étiquettes de lignes</t>
  </si>
  <si>
    <t>Somme de Tonnes</t>
  </si>
  <si>
    <t>&lt;22/01/2015</t>
  </si>
  <si>
    <t>2015</t>
  </si>
  <si>
    <t>2016</t>
  </si>
  <si>
    <t>2017</t>
  </si>
  <si>
    <t>2018</t>
  </si>
  <si>
    <t>janv</t>
  </si>
  <si>
    <t>févr</t>
  </si>
  <si>
    <t>mars</t>
  </si>
  <si>
    <t>avr</t>
  </si>
  <si>
    <t>mai</t>
  </si>
  <si>
    <t>juin</t>
  </si>
  <si>
    <t>juil</t>
  </si>
  <si>
    <t>août</t>
  </si>
  <si>
    <t>oct</t>
  </si>
  <si>
    <t>déc</t>
  </si>
  <si>
    <t>sept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</si>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</sst>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2" fillId="0" borderId="0"/>
  </cellStyleXfs>
  <cellXfs count="86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4" fillId="0" borderId="7" xfId="0" applyFont="1" applyBorder="1"/>
    <xf numFmtId="0" fontId="0" fillId="0" borderId="1" xfId="0" applyBorder="1"/>
    <xf numFmtId="17" fontId="0" fillId="0" borderId="2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2" borderId="9" xfId="0" applyNumberFormat="1" applyFill="1" applyBorder="1"/>
    <xf numFmtId="9" fontId="0" fillId="2" borderId="9" xfId="1" applyFont="1" applyFill="1" applyBorder="1"/>
    <xf numFmtId="1" fontId="0" fillId="2" borderId="0" xfId="0" applyNumberFormat="1" applyFill="1" applyBorder="1"/>
    <xf numFmtId="9" fontId="0" fillId="2" borderId="0" xfId="1" applyFont="1" applyFill="1" applyBorder="1"/>
    <xf numFmtId="164" fontId="0" fillId="3" borderId="9" xfId="0" applyNumberFormat="1" applyFill="1" applyBorder="1"/>
    <xf numFmtId="9" fontId="0" fillId="3" borderId="9" xfId="1" applyFont="1" applyFill="1" applyBorder="1"/>
    <xf numFmtId="1" fontId="0" fillId="3" borderId="0" xfId="0" applyNumberFormat="1" applyFill="1" applyBorder="1"/>
    <xf numFmtId="9" fontId="0" fillId="3" borderId="0" xfId="1" applyFont="1" applyFill="1" applyBorder="1"/>
    <xf numFmtId="164" fontId="0" fillId="4" borderId="9" xfId="0" applyNumberFormat="1" applyFill="1" applyBorder="1"/>
    <xf numFmtId="9" fontId="0" fillId="4" borderId="9" xfId="1" applyFont="1" applyFill="1" applyBorder="1"/>
    <xf numFmtId="1" fontId="0" fillId="4" borderId="0" xfId="0" applyNumberFormat="1" applyFill="1" applyBorder="1"/>
    <xf numFmtId="9" fontId="0" fillId="4" borderId="0" xfId="1" applyFont="1" applyFill="1" applyBorder="1"/>
    <xf numFmtId="164" fontId="0" fillId="5" borderId="9" xfId="0" applyNumberFormat="1" applyFill="1" applyBorder="1"/>
    <xf numFmtId="9" fontId="0" fillId="5" borderId="9" xfId="1" applyFont="1" applyFill="1" applyBorder="1"/>
    <xf numFmtId="1" fontId="0" fillId="5" borderId="0" xfId="0" applyNumberFormat="1" applyFill="1" applyBorder="1"/>
    <xf numFmtId="9" fontId="0" fillId="5" borderId="0" xfId="1" applyFont="1" applyFill="1" applyBorder="1"/>
    <xf numFmtId="164" fontId="0" fillId="6" borderId="9" xfId="0" applyNumberFormat="1" applyFill="1" applyBorder="1"/>
    <xf numFmtId="164" fontId="0" fillId="7" borderId="9" xfId="0" applyNumberFormat="1" applyFill="1" applyBorder="1"/>
    <xf numFmtId="9" fontId="0" fillId="7" borderId="9" xfId="1" applyFont="1" applyFill="1" applyBorder="1"/>
    <xf numFmtId="164" fontId="0" fillId="2" borderId="12" xfId="0" applyNumberFormat="1" applyFill="1" applyBorder="1"/>
    <xf numFmtId="1" fontId="0" fillId="2" borderId="5" xfId="0" applyNumberFormat="1" applyFill="1" applyBorder="1"/>
    <xf numFmtId="1" fontId="0" fillId="2" borderId="6" xfId="0" applyNumberFormat="1" applyFill="1" applyBorder="1"/>
    <xf numFmtId="164" fontId="0" fillId="3" borderId="12" xfId="0" applyNumberFormat="1" applyFill="1" applyBorder="1"/>
    <xf numFmtId="1" fontId="0" fillId="3" borderId="5" xfId="0" applyNumberFormat="1" applyFill="1" applyBorder="1"/>
    <xf numFmtId="1" fontId="0" fillId="3" borderId="6" xfId="0" applyNumberFormat="1" applyFill="1" applyBorder="1"/>
    <xf numFmtId="164" fontId="0" fillId="4" borderId="12" xfId="0" applyNumberFormat="1" applyFill="1" applyBorder="1"/>
    <xf numFmtId="1" fontId="0" fillId="4" borderId="5" xfId="0" applyNumberFormat="1" applyFill="1" applyBorder="1"/>
    <xf numFmtId="1" fontId="0" fillId="4" borderId="6" xfId="0" applyNumberFormat="1" applyFill="1" applyBorder="1"/>
    <xf numFmtId="164" fontId="0" fillId="5" borderId="12" xfId="0" applyNumberFormat="1" applyFill="1" applyBorder="1"/>
    <xf numFmtId="1" fontId="0" fillId="5" borderId="5" xfId="0" applyNumberFormat="1" applyFill="1" applyBorder="1"/>
    <xf numFmtId="1" fontId="0" fillId="5" borderId="6" xfId="0" applyNumberFormat="1" applyFill="1" applyBorder="1"/>
    <xf numFmtId="164" fontId="0" fillId="7" borderId="12" xfId="0" applyNumberFormat="1" applyFill="1" applyBorder="1"/>
    <xf numFmtId="1" fontId="0" fillId="7" borderId="5" xfId="0" applyNumberFormat="1" applyFill="1" applyBorder="1"/>
    <xf numFmtId="1" fontId="0" fillId="7" borderId="6" xfId="0" applyNumberFormat="1" applyFill="1" applyBorder="1"/>
    <xf numFmtId="0" fontId="0" fillId="0" borderId="3" xfId="0" applyBorder="1" applyAlignment="1">
      <alignment horizontal="center"/>
    </xf>
    <xf numFmtId="9" fontId="0" fillId="2" borderId="12" xfId="1" applyFont="1" applyFill="1" applyBorder="1"/>
    <xf numFmtId="9" fontId="0" fillId="2" borderId="4" xfId="1" applyFont="1" applyFill="1" applyBorder="1"/>
    <xf numFmtId="9" fontId="0" fillId="3" borderId="12" xfId="1" applyFont="1" applyFill="1" applyBorder="1"/>
    <xf numFmtId="9" fontId="0" fillId="3" borderId="4" xfId="1" applyFont="1" applyFill="1" applyBorder="1"/>
    <xf numFmtId="9" fontId="0" fillId="4" borderId="12" xfId="1" applyFont="1" applyFill="1" applyBorder="1"/>
    <xf numFmtId="9" fontId="0" fillId="4" borderId="4" xfId="1" applyFont="1" applyFill="1" applyBorder="1"/>
    <xf numFmtId="9" fontId="0" fillId="5" borderId="12" xfId="1" applyFont="1" applyFill="1" applyBorder="1"/>
    <xf numFmtId="9" fontId="0" fillId="5" borderId="4" xfId="1" applyFont="1" applyFill="1" applyBorder="1"/>
    <xf numFmtId="9" fontId="0" fillId="7" borderId="12" xfId="1" applyFont="1" applyFill="1" applyBorder="1"/>
    <xf numFmtId="9" fontId="0" fillId="7" borderId="5" xfId="1" applyFont="1" applyFill="1" applyBorder="1"/>
    <xf numFmtId="9" fontId="0" fillId="7" borderId="6" xfId="1" applyFont="1" applyFill="1" applyBorder="1"/>
    <xf numFmtId="0" fontId="0" fillId="2" borderId="7" xfId="0" applyFill="1" applyBorder="1"/>
    <xf numFmtId="0" fontId="0" fillId="2" borderId="11" xfId="0" applyFill="1" applyBorder="1"/>
    <xf numFmtId="0" fontId="0" fillId="3" borderId="7" xfId="0" applyFill="1" applyBorder="1"/>
    <xf numFmtId="0" fontId="0" fillId="3" borderId="11" xfId="0" applyFill="1" applyBorder="1"/>
    <xf numFmtId="0" fontId="0" fillId="4" borderId="7" xfId="0" applyFill="1" applyBorder="1"/>
    <xf numFmtId="0" fontId="0" fillId="4" borderId="11" xfId="0" applyFill="1" applyBorder="1"/>
    <xf numFmtId="0" fontId="0" fillId="5" borderId="7" xfId="0" applyFill="1" applyBorder="1"/>
    <xf numFmtId="0" fontId="0" fillId="5" borderId="11" xfId="0" applyFill="1" applyBorder="1"/>
    <xf numFmtId="0" fontId="0" fillId="7" borderId="7" xfId="0" applyFill="1" applyBorder="1"/>
    <xf numFmtId="0" fontId="0" fillId="7" borderId="11" xfId="0" applyFill="1" applyBorder="1"/>
    <xf numFmtId="0" fontId="5" fillId="0" borderId="0" xfId="0" applyFont="1"/>
    <xf numFmtId="0" fontId="6" fillId="0" borderId="0" xfId="0" applyFont="1" applyAlignment="1">
      <alignment vertical="center" wrapText="1"/>
    </xf>
    <xf numFmtId="0" fontId="0" fillId="6" borderId="9" xfId="0" applyFill="1" applyBorder="1"/>
    <xf numFmtId="0" fontId="0" fillId="6" borderId="12" xfId="0" applyFill="1" applyBorder="1"/>
    <xf numFmtId="0" fontId="0" fillId="6" borderId="5" xfId="0" applyFill="1" applyBorder="1"/>
    <xf numFmtId="0" fontId="0" fillId="6" borderId="6" xfId="0" applyFill="1" applyBorder="1"/>
    <xf numFmtId="0" fontId="3" fillId="6" borderId="7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1" fontId="0" fillId="6" borderId="5" xfId="0" applyNumberFormat="1" applyFill="1" applyBorder="1"/>
    <xf numFmtId="0" fontId="4" fillId="7" borderId="7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2"/>
    <cellStyle name="Pourcentage" xfId="1" builtinId="5"/>
  </cellStyles>
  <dxfs count="10"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numFmt numFmtId="19" formatCode="dd/mm/yyyy"/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57150</xdr:colOff>
      <xdr:row>1</xdr:row>
      <xdr:rowOff>0</xdr:rowOff>
    </xdr:from>
    <xdr:to>
      <xdr:col>19</xdr:col>
      <xdr:colOff>184150</xdr:colOff>
      <xdr:row>14</xdr:row>
      <xdr:rowOff>130175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72250" y="184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1.438344560185" createdVersion="5" refreshedVersion="5" minRefreshableVersion="3" recordCount="200">
  <cacheSource type="worksheet">
    <worksheetSource name="Tableau1"/>
  </cacheSource>
  <cacheFields count="8">
    <cacheField name="Localisation" numFmtId="0">
      <sharedItems count="7">
        <s v="Espagne"/>
        <s v="France"/>
        <s v="Hongrie"/>
        <s v="Italie"/>
        <s v="Portugal"/>
        <s v="Allemagne"/>
        <s v="Maroc"/>
      </sharedItems>
    </cacheField>
    <cacheField name="Nom " numFmtId="0">
      <sharedItems count="198">
        <s v="Byrgamcyl"/>
        <s v="Irnselloslug"/>
        <s v="Ligberhe"/>
        <s v="Celhalug"/>
        <s v="Marlis"/>
        <s v="Berhegom"/>
        <s v="Yrnlegsullem"/>
        <s v="Thenarhi"/>
        <s v="Burernsol"/>
        <s v="Barlyssolnir"/>
        <s v="Celirnsyl"/>
        <s v="Hileg"/>
        <s v="Lumarn"/>
        <s v="Norgimnircel"/>
        <s v="Thuthi"/>
        <s v="Silurn"/>
        <s v="Colirn"/>
        <s v="Lasarn"/>
        <s v="Gomnartho"/>
        <s v="Lagsolthuarn"/>
        <s v="Morlumhalllim"/>
        <s v="Thithu"/>
        <s v="Lemthi"/>
        <s v="Leghu"/>
        <s v="Urnhallnor"/>
        <s v="Solbir"/>
        <s v="Laglus"/>
        <s v="Urnhaculbar"/>
        <s v="Gamber"/>
        <s v="Bererncelsal"/>
        <s v="Gumlaslognir"/>
        <s v="Cyltho"/>
        <s v="Logbyrirnbor"/>
        <s v="Silthinorsil"/>
        <s v="Lisirnbarnir"/>
        <s v="Celerngom"/>
        <s v="Hemarhu"/>
        <s v="Lamurn"/>
        <s v="Gomorn"/>
        <s v="Lysgemho"/>
        <s v="Limsal"/>
        <s v="Lamgomcel"/>
        <s v="Thathocul"/>
        <s v="Bircylbur"/>
        <s v="Mircel"/>
        <s v="Barhibar"/>
        <s v="Celthacil"/>
        <s v="Arnlog"/>
        <s v="Higymhemor"/>
        <s v="Hunir"/>
        <s v="Listheles"/>
        <s v="Legthalam"/>
        <s v="Listhothegym"/>
        <s v="Barmur"/>
        <s v="Gymlog"/>
        <s v="Limlum"/>
        <s v="Yrnlogborsal"/>
        <s v="Mirorn"/>
        <s v="Silbar"/>
        <s v="Ligbirlis"/>
        <s v="Ornsilluslig"/>
        <s v="Sylgimlos"/>
        <s v="Loscylhu"/>
        <s v="Lusnar"/>
        <s v="Colgemtha"/>
        <s v="Mirthilag"/>
        <s v="Sulcyl"/>
        <s v="Limthe"/>
        <s v="Sillos"/>
        <s v="Heurn"/>
        <s v="Ornsallustho"/>
        <s v="Thournsulsel"/>
        <s v="Arngimhu"/>
        <s v="Sylhelumhall"/>
        <s v="Limlys"/>
        <s v="Leglusnarha"/>
        <s v="Heho"/>
        <s v="Narern"/>
        <s v="Bursel"/>
        <s v="Cylhellcol"/>
        <s v="Margam"/>
        <s v="Silmar"/>
        <s v="Hohusil"/>
        <s v="Lagthalis"/>
        <s v="Thuthoornlum"/>
        <s v="Cularngum"/>
        <s v="Narlemha"/>
        <s v="Thagam"/>
        <s v="Silmorbur"/>
        <s v="Lassyl"/>
        <s v="Irnsel"/>
        <s v="Bargombarber"/>
        <s v="Nargom"/>
        <s v="Thilogyrnlas"/>
        <s v="Morlislim"/>
        <s v="Lamlos"/>
        <s v="Irnbur"/>
        <s v="Sollam"/>
        <s v="Lumrthi"/>
        <s v="Gemlimheles"/>
        <s v="Lesho"/>
        <s v="Luglog"/>
        <s v="Legarn"/>
        <s v="Gimarn"/>
        <s v="Salbarsolnar"/>
        <s v="Gymcel"/>
        <s v="Gomhalysleg"/>
        <s v="Lumgimarncal"/>
        <s v="Yrnbarbercel"/>
        <s v="Gymlagceltho"/>
        <s v="Bercollumlag"/>
        <s v="Limberlum"/>
        <s v="Lamtha"/>
        <s v="Lagthi"/>
        <s v="Lognir"/>
        <s v="Urnsyllas"/>
        <s v="Sylsalcel"/>
        <s v="Gimlum"/>
        <s v="Mirbirgem"/>
        <s v="Lemcolcalber"/>
        <s v="Lagleshallyrn"/>
        <s v="Gamsal"/>
        <s v="Hubor"/>
        <s v="Murnirsulthu"/>
        <s v="Haluggam"/>
        <s v="Murthicalgem"/>
        <s v="Calgym"/>
        <s v="Thelemsol"/>
        <s v="Thimur"/>
        <s v="Helllosbor"/>
        <s v="Erngymhell"/>
        <s v="Gamlegcilleg"/>
        <s v="Irntho"/>
        <s v="Thulusnir"/>
        <s v="Lesgom"/>
        <s v="Hellliglem"/>
        <s v="Lyscelsilmer"/>
        <s v="Gamlegculnir"/>
        <s v="Celsolbirlem"/>
        <s v="Lisnarmirlag"/>
        <s v="Selgombor"/>
        <s v="Leglimthugem"/>
        <s v="Burloslog"/>
        <s v="Naryrnbarcel"/>
        <s v="Logsollysyrn"/>
        <s v="Leggim"/>
        <s v="Thusil"/>
        <s v="Byrcollum"/>
        <s v="Murlem"/>
        <s v="Mormurcolthu"/>
        <s v="Irnmer"/>
        <s v="Lislesmarlys"/>
        <s v="Colnarr"/>
        <s v="Norlimgomlas"/>
        <s v="Yrnlum"/>
        <s v="Hoha"/>
        <s v="Murgam"/>
        <s v="Gemsylern"/>
        <s v="Birthomersel"/>
        <s v="Salles"/>
        <s v="Arncyl"/>
        <s v="Hallerngum"/>
        <s v="Lusgim"/>
        <s v="Rmerlas"/>
        <s v="Halisirn"/>
        <s v="Logsulselmur"/>
        <s v="Thulam"/>
        <s v="Sullemtho"/>
        <s v="Murhallha"/>
        <s v="Ornthamur"/>
        <s v="Thagymlom"/>
        <s v="Berloglim"/>
        <s v="Ligurn"/>
        <s v="Hulassalsyl"/>
        <s v="Lagsol"/>
        <s v="Lugern"/>
        <s v="Mirlomlysurn"/>
        <s v="Calbar"/>
        <s v="Liggimbormur"/>
        <s v="Yrnselcolgim"/>
        <s v="Arnho"/>
        <s v="Gamcellisr"/>
        <s v="Thalig"/>
        <s v="Selber"/>
        <s v="Thanorgum"/>
        <s v="Loslamcilsil"/>
        <s v="Irngomhebor"/>
        <s v="Celthusylber"/>
        <s v="Borsullim"/>
        <s v="Norgymnor"/>
        <s v="Marornhelllam"/>
        <s v="Lumorn"/>
        <s v="Hothe"/>
        <s v="Gomthu"/>
        <s v="Ornborcul"/>
        <s v="Holosnir"/>
        <s v="Murhalemyrn"/>
        <s v="Gumcylgambyr"/>
      </sharedItems>
    </cacheField>
    <cacheField name="Type de cépage" numFmtId="0">
      <sharedItems/>
    </cacheField>
    <cacheField name="Date de début de contrat effectif" numFmtId="0">
      <sharedItems containsNonDate="0" containsDate="1" containsString="0" containsBlank="1" minDate="2015-01-22T00:00:00" maxDate="2018-09-29T00:00:00" count="68">
        <d v="2015-01-22T00:00:00"/>
        <d v="2015-02-17T00:00:00"/>
        <d v="2015-02-27T00:00:00"/>
        <d v="2015-03-09T00:00:00"/>
        <d v="2015-03-25T00:00:00"/>
        <d v="2015-04-29T00:00:00"/>
        <d v="2015-05-28T00:00:00"/>
        <d v="2015-06-20T00:00:00"/>
        <d v="2015-07-20T00:00:00"/>
        <d v="2015-08-01T00:00:00"/>
        <d v="2015-10-06T00:00:00"/>
        <d v="2015-10-23T00:00:00"/>
        <d v="2015-12-16T00:00:00"/>
        <d v="2015-12-24T00:00:00"/>
        <d v="2016-01-13T00:00:00"/>
        <d v="2016-01-23T00:00:00"/>
        <d v="2016-01-29T00:00:00"/>
        <d v="2016-02-29T00:00:00"/>
        <d v="2016-03-02T00:00:00"/>
        <d v="2016-03-17T00:00:00"/>
        <d v="2016-03-18T00:00:00"/>
        <d v="2016-03-25T00:00:00"/>
        <d v="2016-04-18T00:00:00"/>
        <d v="2016-05-20T00:00:00"/>
        <d v="2016-05-21T00:00:00"/>
        <d v="2016-06-10T00:00:00"/>
        <d v="2016-07-15T00:00:00"/>
        <d v="2016-08-08T00:00:00"/>
        <d v="2016-08-09T00:00:00"/>
        <d v="2016-08-29T00:00:00"/>
        <d v="2016-09-21T00:00:00"/>
        <d v="2016-09-26T00:00:00"/>
        <d v="2016-10-11T00:00:00"/>
        <d v="2016-11-08T00:00:00"/>
        <d v="2016-11-24T00:00:00"/>
        <d v="2016-12-08T00:00:00"/>
        <d v="2016-12-12T00:00:00"/>
        <d v="2017-01-02T00:00:00"/>
        <d v="2017-01-04T00:00:00"/>
        <d v="2017-02-08T00:00:00"/>
        <d v="2017-03-03T00:00:00"/>
        <d v="2017-03-20T00:00:00"/>
        <d v="2017-03-21T00:00:00"/>
        <d v="2017-04-18T00:00:00"/>
        <d v="2017-05-31T00:00:00"/>
        <d v="2017-06-15T00:00:00"/>
        <d v="2017-07-12T00:00:00"/>
        <d v="2017-07-21T00:00:00"/>
        <d v="2017-08-29T00:00:00"/>
        <d v="2017-09-11T00:00:00"/>
        <d v="2017-10-25T00:00:00"/>
        <d v="2017-10-30T00:00:00"/>
        <d v="2017-11-10T00:00:00"/>
        <d v="2017-11-15T00:00:00"/>
        <d v="2017-11-23T00:00:00"/>
        <d v="2017-12-01T00:00:00"/>
        <d v="2018-01-22T00:00:00"/>
        <d v="2018-01-31T00:00:00"/>
        <d v="2018-05-16T00:00:00"/>
        <d v="2018-07-02T00:00:00"/>
        <d v="2018-08-07T00:00:00"/>
        <d v="2018-08-08T00:00:00"/>
        <d v="2018-08-13T00:00:00"/>
        <d v="2018-08-16T00:00:00"/>
        <d v="2018-08-28T00:00:00"/>
        <d v="2018-09-27T00:00:00"/>
        <d v="2018-09-28T00:00:00"/>
        <m/>
      </sharedItems>
      <fieldGroup par="7" base="3">
        <rangePr groupBy="months" startDate="2015-01-22T00:00:00" endDate="2018-09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9/2018"/>
        </groupItems>
      </fieldGroup>
    </cacheField>
    <cacheField name="Date de début de contrat prévu" numFmtId="0">
      <sharedItems containsNonDate="0" containsDate="1" containsString="0" containsBlank="1" minDate="2018-10-06T00:00:00" maxDate="2022-09-09T00:00:00"/>
    </cacheField>
    <cacheField name="Fin de contrat" numFmtId="0">
      <sharedItems containsNonDate="0" containsString="0" containsBlank="1"/>
    </cacheField>
    <cacheField name="Tonnes" numFmtId="0">
      <sharedItems containsSemiMixedTypes="0" containsString="0" containsNumber="1" minValue="1.4" maxValue="3.8"/>
    </cacheField>
    <cacheField name="Années" numFmtId="0" databaseField="0">
      <fieldGroup base="3">
        <rangePr groupBy="years" startDate="2015-01-22T00:00:00" endDate="2018-09-29T00:00:00"/>
        <groupItems count="6">
          <s v="&lt;22/01/2015"/>
          <s v="2015"/>
          <s v="2016"/>
          <s v="2017"/>
          <s v="2018"/>
          <s v="&gt;29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s v="Mourvèdre"/>
    <x v="0"/>
    <m/>
    <m/>
    <n v="1.6"/>
  </r>
  <r>
    <x v="1"/>
    <x v="1"/>
    <s v="Merlot"/>
    <x v="1"/>
    <m/>
    <m/>
    <n v="1.4"/>
  </r>
  <r>
    <x v="1"/>
    <x v="2"/>
    <s v="Mourvèdre"/>
    <x v="2"/>
    <m/>
    <m/>
    <n v="1.4"/>
  </r>
  <r>
    <x v="0"/>
    <x v="3"/>
    <s v="Nebbiolo"/>
    <x v="3"/>
    <m/>
    <m/>
    <n v="1.8"/>
  </r>
  <r>
    <x v="0"/>
    <x v="4"/>
    <s v="Pinot Noir"/>
    <x v="4"/>
    <m/>
    <m/>
    <n v="1.8"/>
  </r>
  <r>
    <x v="1"/>
    <x v="5"/>
    <s v="Nebbiolo"/>
    <x v="5"/>
    <m/>
    <m/>
    <n v="1.4"/>
  </r>
  <r>
    <x v="0"/>
    <x v="6"/>
    <s v="Pinot Noir"/>
    <x v="6"/>
    <m/>
    <m/>
    <n v="1.9"/>
  </r>
  <r>
    <x v="0"/>
    <x v="7"/>
    <s v="Nebbiolo"/>
    <x v="7"/>
    <m/>
    <m/>
    <n v="1.6"/>
  </r>
  <r>
    <x v="1"/>
    <x v="8"/>
    <s v="Pinot Noir"/>
    <x v="8"/>
    <m/>
    <m/>
    <n v="1.4"/>
  </r>
  <r>
    <x v="0"/>
    <x v="9"/>
    <s v="Pinot Noir"/>
    <x v="9"/>
    <m/>
    <m/>
    <n v="1.6"/>
  </r>
  <r>
    <x v="0"/>
    <x v="10"/>
    <s v="Merlot"/>
    <x v="10"/>
    <m/>
    <m/>
    <n v="1.8"/>
  </r>
  <r>
    <x v="0"/>
    <x v="11"/>
    <s v="Merlot"/>
    <x v="11"/>
    <m/>
    <m/>
    <n v="1.6"/>
  </r>
  <r>
    <x v="0"/>
    <x v="12"/>
    <s v="Mourvèdre"/>
    <x v="12"/>
    <m/>
    <m/>
    <n v="1.6"/>
  </r>
  <r>
    <x v="0"/>
    <x v="13"/>
    <s v="Nebbiolo"/>
    <x v="13"/>
    <m/>
    <m/>
    <n v="1.6"/>
  </r>
  <r>
    <x v="0"/>
    <x v="14"/>
    <s v="Mourvèdre"/>
    <x v="14"/>
    <m/>
    <m/>
    <n v="1.8"/>
  </r>
  <r>
    <x v="0"/>
    <x v="15"/>
    <s v="Merlot"/>
    <x v="15"/>
    <m/>
    <m/>
    <n v="1.9"/>
  </r>
  <r>
    <x v="0"/>
    <x v="16"/>
    <s v="Nebbiolo"/>
    <x v="16"/>
    <m/>
    <m/>
    <n v="1.8"/>
  </r>
  <r>
    <x v="0"/>
    <x v="17"/>
    <s v="Pinot Noir"/>
    <x v="17"/>
    <m/>
    <m/>
    <n v="1.8"/>
  </r>
  <r>
    <x v="1"/>
    <x v="18"/>
    <s v="Merlot"/>
    <x v="18"/>
    <m/>
    <m/>
    <n v="1.4"/>
  </r>
  <r>
    <x v="0"/>
    <x v="19"/>
    <s v="Mourvèdre"/>
    <x v="19"/>
    <m/>
    <m/>
    <n v="1.9"/>
  </r>
  <r>
    <x v="1"/>
    <x v="20"/>
    <s v="Mourvèdre"/>
    <x v="20"/>
    <m/>
    <m/>
    <n v="1.4"/>
  </r>
  <r>
    <x v="1"/>
    <x v="21"/>
    <s v="Nebbiolo"/>
    <x v="21"/>
    <m/>
    <m/>
    <n v="1.4"/>
  </r>
  <r>
    <x v="0"/>
    <x v="22"/>
    <s v="Nebbiolo"/>
    <x v="22"/>
    <m/>
    <m/>
    <n v="1.9"/>
  </r>
  <r>
    <x v="0"/>
    <x v="23"/>
    <s v="Pinot Noir"/>
    <x v="23"/>
    <m/>
    <m/>
    <n v="2"/>
  </r>
  <r>
    <x v="0"/>
    <x v="24"/>
    <s v="Pinot Noir"/>
    <x v="24"/>
    <m/>
    <m/>
    <n v="1.6"/>
  </r>
  <r>
    <x v="0"/>
    <x v="25"/>
    <s v="Merlot"/>
    <x v="25"/>
    <m/>
    <m/>
    <n v="1.6"/>
  </r>
  <r>
    <x v="0"/>
    <x v="26"/>
    <s v="Mourvèdre"/>
    <x v="26"/>
    <m/>
    <m/>
    <n v="1.7"/>
  </r>
  <r>
    <x v="1"/>
    <x v="27"/>
    <s v="Pinot Noir"/>
    <x v="27"/>
    <m/>
    <m/>
    <n v="1.4"/>
  </r>
  <r>
    <x v="0"/>
    <x v="28"/>
    <s v="Merlot"/>
    <x v="28"/>
    <m/>
    <m/>
    <n v="1.8"/>
  </r>
  <r>
    <x v="0"/>
    <x v="29"/>
    <s v="Nebbiolo"/>
    <x v="29"/>
    <m/>
    <m/>
    <n v="1.7"/>
  </r>
  <r>
    <x v="0"/>
    <x v="30"/>
    <s v="Merlot"/>
    <x v="30"/>
    <m/>
    <m/>
    <n v="2"/>
  </r>
  <r>
    <x v="0"/>
    <x v="31"/>
    <s v="Pinot Noir"/>
    <x v="31"/>
    <m/>
    <m/>
    <n v="1.7"/>
  </r>
  <r>
    <x v="0"/>
    <x v="32"/>
    <s v="Mourvèdre"/>
    <x v="32"/>
    <m/>
    <m/>
    <n v="2"/>
  </r>
  <r>
    <x v="0"/>
    <x v="33"/>
    <s v="Nebbiolo"/>
    <x v="33"/>
    <m/>
    <m/>
    <n v="2"/>
  </r>
  <r>
    <x v="0"/>
    <x v="34"/>
    <s v="Mourvèdre"/>
    <x v="34"/>
    <m/>
    <m/>
    <n v="1.8"/>
  </r>
  <r>
    <x v="0"/>
    <x v="35"/>
    <s v="Nebbiolo"/>
    <x v="35"/>
    <m/>
    <m/>
    <n v="1.8"/>
  </r>
  <r>
    <x v="0"/>
    <x v="36"/>
    <s v="Pinot Noir"/>
    <x v="36"/>
    <m/>
    <m/>
    <n v="1.8"/>
  </r>
  <r>
    <x v="1"/>
    <x v="37"/>
    <s v="Merlot"/>
    <x v="37"/>
    <m/>
    <m/>
    <n v="1.4"/>
  </r>
  <r>
    <x v="0"/>
    <x v="38"/>
    <s v="Pinot Noir"/>
    <x v="38"/>
    <m/>
    <m/>
    <n v="2"/>
  </r>
  <r>
    <x v="0"/>
    <x v="39"/>
    <s v="Merlot"/>
    <x v="39"/>
    <m/>
    <m/>
    <n v="1.7"/>
  </r>
  <r>
    <x v="0"/>
    <x v="40"/>
    <s v="Mourvèdre"/>
    <x v="40"/>
    <m/>
    <m/>
    <n v="1.7"/>
  </r>
  <r>
    <x v="0"/>
    <x v="41"/>
    <s v="Nebbiolo"/>
    <x v="41"/>
    <m/>
    <m/>
    <n v="1.7"/>
  </r>
  <r>
    <x v="1"/>
    <x v="42"/>
    <s v="Mourvèdre"/>
    <x v="42"/>
    <m/>
    <m/>
    <n v="1.5"/>
  </r>
  <r>
    <x v="0"/>
    <x v="43"/>
    <s v="Merlot"/>
    <x v="42"/>
    <m/>
    <m/>
    <n v="2"/>
  </r>
  <r>
    <x v="1"/>
    <x v="44"/>
    <s v="Nebbiolo"/>
    <x v="43"/>
    <m/>
    <m/>
    <n v="1.5"/>
  </r>
  <r>
    <x v="0"/>
    <x v="45"/>
    <s v="Mourvèdre"/>
    <x v="44"/>
    <m/>
    <m/>
    <n v="2"/>
  </r>
  <r>
    <x v="0"/>
    <x v="46"/>
    <s v="Nebbiolo"/>
    <x v="45"/>
    <m/>
    <m/>
    <n v="2"/>
  </r>
  <r>
    <x v="0"/>
    <x v="47"/>
    <s v="Pinot Noir"/>
    <x v="46"/>
    <m/>
    <m/>
    <n v="2"/>
  </r>
  <r>
    <x v="0"/>
    <x v="48"/>
    <s v="Merlot"/>
    <x v="47"/>
    <m/>
    <m/>
    <n v="1.9"/>
  </r>
  <r>
    <x v="1"/>
    <x v="49"/>
    <s v="Pinot Noir"/>
    <x v="48"/>
    <m/>
    <m/>
    <n v="1.5"/>
  </r>
  <r>
    <x v="0"/>
    <x v="50"/>
    <s v="Mourvèdre"/>
    <x v="49"/>
    <m/>
    <m/>
    <n v="1.9"/>
  </r>
  <r>
    <x v="0"/>
    <x v="51"/>
    <s v="Nebbiolo"/>
    <x v="50"/>
    <m/>
    <m/>
    <n v="1.9"/>
  </r>
  <r>
    <x v="0"/>
    <x v="52"/>
    <s v="Merlot"/>
    <x v="51"/>
    <m/>
    <m/>
    <n v="1.5"/>
  </r>
  <r>
    <x v="0"/>
    <x v="53"/>
    <s v="Mourvèdre"/>
    <x v="52"/>
    <m/>
    <m/>
    <n v="1.5"/>
  </r>
  <r>
    <x v="0"/>
    <x v="54"/>
    <s v="Pinot Noir"/>
    <x v="53"/>
    <m/>
    <m/>
    <n v="1.9"/>
  </r>
  <r>
    <x v="0"/>
    <x v="55"/>
    <s v="Nebbiolo"/>
    <x v="54"/>
    <m/>
    <m/>
    <n v="1.5"/>
  </r>
  <r>
    <x v="0"/>
    <x v="56"/>
    <s v="Pinot Noir"/>
    <x v="55"/>
    <m/>
    <m/>
    <n v="1.7"/>
  </r>
  <r>
    <x v="0"/>
    <x v="57"/>
    <s v="Pinot Noir"/>
    <x v="56"/>
    <m/>
    <m/>
    <n v="1.5"/>
  </r>
  <r>
    <x v="2"/>
    <x v="58"/>
    <s v="Merlot"/>
    <x v="57"/>
    <m/>
    <m/>
    <n v="2.1"/>
  </r>
  <r>
    <x v="0"/>
    <x v="59"/>
    <s v="Merlot"/>
    <x v="58"/>
    <m/>
    <m/>
    <n v="1.7"/>
  </r>
  <r>
    <x v="0"/>
    <x v="60"/>
    <s v="Merlot"/>
    <x v="59"/>
    <m/>
    <m/>
    <n v="1.9"/>
  </r>
  <r>
    <x v="0"/>
    <x v="61"/>
    <s v="Mourvèdre"/>
    <x v="60"/>
    <m/>
    <m/>
    <n v="1.9"/>
  </r>
  <r>
    <x v="2"/>
    <x v="62"/>
    <s v="Mourvèdre"/>
    <x v="61"/>
    <m/>
    <m/>
    <n v="2.1"/>
  </r>
  <r>
    <x v="2"/>
    <x v="63"/>
    <s v="Nebbiolo"/>
    <x v="62"/>
    <m/>
    <m/>
    <n v="2.1"/>
  </r>
  <r>
    <x v="0"/>
    <x v="64"/>
    <s v="Merlot"/>
    <x v="63"/>
    <m/>
    <m/>
    <n v="1.5"/>
  </r>
  <r>
    <x v="2"/>
    <x v="65"/>
    <s v="Pinot Noir"/>
    <x v="64"/>
    <m/>
    <m/>
    <n v="2.1"/>
  </r>
  <r>
    <x v="0"/>
    <x v="66"/>
    <s v="Mourvèdre"/>
    <x v="65"/>
    <m/>
    <m/>
    <n v="1.7"/>
  </r>
  <r>
    <x v="0"/>
    <x v="67"/>
    <s v="Nebbiolo"/>
    <x v="66"/>
    <m/>
    <m/>
    <n v="1.9"/>
  </r>
  <r>
    <x v="2"/>
    <x v="68"/>
    <s v="Merlot"/>
    <x v="67"/>
    <d v="2018-11-15T00:00:00"/>
    <m/>
    <n v="2.2000000000000002"/>
  </r>
  <r>
    <x v="2"/>
    <x v="69"/>
    <s v="Mourvèdre"/>
    <x v="67"/>
    <d v="2019-02-12T00:00:00"/>
    <m/>
    <n v="2.2000000000000002"/>
  </r>
  <r>
    <x v="2"/>
    <x v="70"/>
    <s v="Nebbiolo"/>
    <x v="67"/>
    <d v="2019-03-08T00:00:00"/>
    <m/>
    <n v="2.2000000000000002"/>
  </r>
  <r>
    <x v="2"/>
    <x v="71"/>
    <s v="Pinot Noir"/>
    <x v="67"/>
    <d v="2019-04-25T00:00:00"/>
    <m/>
    <n v="2.2000000000000002"/>
  </r>
  <r>
    <x v="2"/>
    <x v="72"/>
    <s v="Merlot"/>
    <x v="67"/>
    <d v="2019-12-05T00:00:00"/>
    <m/>
    <n v="2.2000000000000002"/>
  </r>
  <r>
    <x v="2"/>
    <x v="73"/>
    <s v="Mourvèdre"/>
    <x v="67"/>
    <d v="2020-01-14T00:00:00"/>
    <m/>
    <n v="2.2000000000000002"/>
  </r>
  <r>
    <x v="2"/>
    <x v="74"/>
    <s v="Nebbiolo"/>
    <x v="67"/>
    <d v="2020-03-11T00:00:00"/>
    <m/>
    <n v="2.2000000000000002"/>
  </r>
  <r>
    <x v="2"/>
    <x v="75"/>
    <s v="Pinot Noir"/>
    <x v="67"/>
    <d v="2020-05-04T00:00:00"/>
    <m/>
    <n v="2.2999999999999998"/>
  </r>
  <r>
    <x v="3"/>
    <x v="76"/>
    <s v="Merlot"/>
    <x v="67"/>
    <d v="2020-10-28T00:00:00"/>
    <m/>
    <n v="2.2999999999999998"/>
  </r>
  <r>
    <x v="3"/>
    <x v="77"/>
    <s v="Mourvèdre"/>
    <x v="67"/>
    <d v="2020-12-24T00:00:00"/>
    <m/>
    <n v="2.2999999999999998"/>
  </r>
  <r>
    <x v="3"/>
    <x v="78"/>
    <s v="Nebbiolo"/>
    <x v="67"/>
    <d v="2021-01-13T00:00:00"/>
    <m/>
    <n v="2.2999999999999998"/>
  </r>
  <r>
    <x v="3"/>
    <x v="79"/>
    <s v="Pinot Noir"/>
    <x v="67"/>
    <d v="2021-02-04T00:00:00"/>
    <m/>
    <n v="2.2999999999999998"/>
  </r>
  <r>
    <x v="3"/>
    <x v="80"/>
    <s v="Merlot"/>
    <x v="67"/>
    <d v="2021-08-16T00:00:00"/>
    <m/>
    <n v="2.2999999999999998"/>
  </r>
  <r>
    <x v="3"/>
    <x v="81"/>
    <s v="Mourvèdre"/>
    <x v="67"/>
    <d v="2021-09-13T00:00:00"/>
    <m/>
    <n v="2.2999999999999998"/>
  </r>
  <r>
    <x v="3"/>
    <x v="82"/>
    <s v="Nebbiolo"/>
    <x v="67"/>
    <d v="2021-10-05T00:00:00"/>
    <m/>
    <n v="2.2999999999999998"/>
  </r>
  <r>
    <x v="3"/>
    <x v="83"/>
    <s v="Pinot Noir"/>
    <x v="67"/>
    <d v="2022-04-16T00:00:00"/>
    <m/>
    <n v="2.2999999999999998"/>
  </r>
  <r>
    <x v="4"/>
    <x v="84"/>
    <s v="Merlot"/>
    <x v="67"/>
    <d v="2018-11-16T00:00:00"/>
    <m/>
    <n v="2.2999999999999998"/>
  </r>
  <r>
    <x v="4"/>
    <x v="85"/>
    <s v="Mourvèdre"/>
    <x v="67"/>
    <d v="2018-11-20T00:00:00"/>
    <m/>
    <n v="2.2999999999999998"/>
  </r>
  <r>
    <x v="4"/>
    <x v="86"/>
    <s v="Nebbiolo"/>
    <x v="67"/>
    <d v="2019-02-13T00:00:00"/>
    <m/>
    <n v="2.2999999999999998"/>
  </r>
  <r>
    <x v="4"/>
    <x v="87"/>
    <s v="Pinot Noir"/>
    <x v="67"/>
    <d v="2019-07-31T00:00:00"/>
    <m/>
    <n v="2.4"/>
  </r>
  <r>
    <x v="4"/>
    <x v="88"/>
    <s v="Merlot"/>
    <x v="67"/>
    <d v="2020-02-01T00:00:00"/>
    <m/>
    <n v="2.4"/>
  </r>
  <r>
    <x v="4"/>
    <x v="89"/>
    <s v="Mourvèdre"/>
    <x v="67"/>
    <d v="2020-04-04T00:00:00"/>
    <m/>
    <n v="2.4"/>
  </r>
  <r>
    <x v="4"/>
    <x v="90"/>
    <s v="Nebbiolo"/>
    <x v="67"/>
    <d v="2020-04-16T00:00:00"/>
    <m/>
    <n v="2.4"/>
  </r>
  <r>
    <x v="4"/>
    <x v="91"/>
    <s v="Pinot Noir"/>
    <x v="67"/>
    <d v="2020-09-11T00:00:00"/>
    <m/>
    <n v="2.4"/>
  </r>
  <r>
    <x v="4"/>
    <x v="92"/>
    <s v="Merlot"/>
    <x v="67"/>
    <d v="2021-01-27T00:00:00"/>
    <m/>
    <n v="2.5"/>
  </r>
  <r>
    <x v="4"/>
    <x v="93"/>
    <s v="Mourvèdre"/>
    <x v="67"/>
    <d v="2021-02-02T00:00:00"/>
    <m/>
    <n v="2.5"/>
  </r>
  <r>
    <x v="4"/>
    <x v="94"/>
    <s v="Nebbiolo"/>
    <x v="67"/>
    <d v="2021-05-04T00:00:00"/>
    <m/>
    <n v="2.5"/>
  </r>
  <r>
    <x v="4"/>
    <x v="95"/>
    <s v="Pinot Noir"/>
    <x v="67"/>
    <d v="2021-08-17T00:00:00"/>
    <m/>
    <n v="2.5"/>
  </r>
  <r>
    <x v="4"/>
    <x v="96"/>
    <s v="Merlot"/>
    <x v="67"/>
    <d v="2021-11-02T00:00:00"/>
    <m/>
    <n v="2.5"/>
  </r>
  <r>
    <x v="4"/>
    <x v="97"/>
    <s v="Mourvèdre"/>
    <x v="67"/>
    <d v="2022-01-10T00:00:00"/>
    <m/>
    <n v="2.5"/>
  </r>
  <r>
    <x v="4"/>
    <x v="98"/>
    <s v="Nebbiolo"/>
    <x v="67"/>
    <d v="2022-01-19T00:00:00"/>
    <m/>
    <n v="2.5"/>
  </r>
  <r>
    <x v="4"/>
    <x v="99"/>
    <s v="Pinot Noir"/>
    <x v="67"/>
    <d v="2022-04-14T00:00:00"/>
    <m/>
    <n v="2.5"/>
  </r>
  <r>
    <x v="4"/>
    <x v="100"/>
    <s v="Merlot"/>
    <x v="67"/>
    <d v="2018-10-06T00:00:00"/>
    <m/>
    <n v="2.5"/>
  </r>
  <r>
    <x v="4"/>
    <x v="101"/>
    <s v="Mourvèdre"/>
    <x v="67"/>
    <d v="2018-11-15T00:00:00"/>
    <m/>
    <n v="2.5"/>
  </r>
  <r>
    <x v="4"/>
    <x v="102"/>
    <s v="Nebbiolo"/>
    <x v="67"/>
    <d v="2019-05-03T00:00:00"/>
    <m/>
    <n v="2.6"/>
  </r>
  <r>
    <x v="4"/>
    <x v="103"/>
    <s v="Pinot Noir"/>
    <x v="67"/>
    <d v="2019-05-07T00:00:00"/>
    <m/>
    <n v="2.6"/>
  </r>
  <r>
    <x v="4"/>
    <x v="104"/>
    <s v="Merlot"/>
    <x v="67"/>
    <d v="2020-01-18T00:00:00"/>
    <m/>
    <n v="2.6"/>
  </r>
  <r>
    <x v="4"/>
    <x v="105"/>
    <s v="Mourvèdre"/>
    <x v="67"/>
    <d v="2020-02-24T00:00:00"/>
    <m/>
    <n v="2.6"/>
  </r>
  <r>
    <x v="4"/>
    <x v="106"/>
    <s v="Nebbiolo"/>
    <x v="67"/>
    <d v="2020-05-19T00:00:00"/>
    <m/>
    <n v="2.6"/>
  </r>
  <r>
    <x v="4"/>
    <x v="107"/>
    <s v="Pinot Noir"/>
    <x v="67"/>
    <d v="2020-05-25T00:00:00"/>
    <m/>
    <n v="2.6"/>
  </r>
  <r>
    <x v="4"/>
    <x v="108"/>
    <s v="Merlot"/>
    <x v="67"/>
    <d v="2021-01-09T00:00:00"/>
    <m/>
    <n v="2.6"/>
  </r>
  <r>
    <x v="4"/>
    <x v="109"/>
    <s v="Mourvèdre"/>
    <x v="67"/>
    <d v="2021-02-09T00:00:00"/>
    <m/>
    <n v="2.6"/>
  </r>
  <r>
    <x v="4"/>
    <x v="110"/>
    <s v="Nebbiolo"/>
    <x v="67"/>
    <d v="2021-02-11T00:00:00"/>
    <m/>
    <n v="2.6"/>
  </r>
  <r>
    <x v="4"/>
    <x v="111"/>
    <s v="Pinot Noir"/>
    <x v="67"/>
    <d v="2021-03-09T00:00:00"/>
    <m/>
    <n v="2.6"/>
  </r>
  <r>
    <x v="4"/>
    <x v="112"/>
    <s v="Merlot"/>
    <x v="67"/>
    <d v="2021-07-02T00:00:00"/>
    <m/>
    <n v="2.7"/>
  </r>
  <r>
    <x v="4"/>
    <x v="113"/>
    <s v="Mourvèdre"/>
    <x v="67"/>
    <d v="2021-10-26T00:00:00"/>
    <m/>
    <n v="2.7"/>
  </r>
  <r>
    <x v="4"/>
    <x v="114"/>
    <s v="Nebbiolo"/>
    <x v="67"/>
    <d v="2021-10-28T00:00:00"/>
    <m/>
    <n v="2.7"/>
  </r>
  <r>
    <x v="4"/>
    <x v="115"/>
    <s v="Pinot Noir"/>
    <x v="67"/>
    <d v="2022-02-09T00:00:00"/>
    <m/>
    <n v="2.7"/>
  </r>
  <r>
    <x v="4"/>
    <x v="116"/>
    <s v="Merlot"/>
    <x v="67"/>
    <d v="2022-06-11T00:00:00"/>
    <m/>
    <n v="2.8"/>
  </r>
  <r>
    <x v="4"/>
    <x v="117"/>
    <s v="Mourvèdre"/>
    <x v="67"/>
    <d v="2018-12-04T00:00:00"/>
    <m/>
    <n v="2.8"/>
  </r>
  <r>
    <x v="4"/>
    <x v="118"/>
    <s v="Nebbiolo"/>
    <x v="67"/>
    <d v="2019-01-29T00:00:00"/>
    <m/>
    <n v="2.8"/>
  </r>
  <r>
    <x v="4"/>
    <x v="119"/>
    <s v="Pinot Noir"/>
    <x v="67"/>
    <d v="2019-02-04T00:00:00"/>
    <m/>
    <n v="2.8"/>
  </r>
  <r>
    <x v="4"/>
    <x v="120"/>
    <s v="Merlot"/>
    <x v="67"/>
    <d v="2019-05-18T00:00:00"/>
    <m/>
    <n v="2.8"/>
  </r>
  <r>
    <x v="4"/>
    <x v="121"/>
    <s v="Mourvèdre"/>
    <x v="67"/>
    <d v="2019-07-05T00:00:00"/>
    <m/>
    <n v="2.8"/>
  </r>
  <r>
    <x v="4"/>
    <x v="122"/>
    <s v="Nebbiolo"/>
    <x v="67"/>
    <d v="2019-09-16T00:00:00"/>
    <m/>
    <n v="2.8"/>
  </r>
  <r>
    <x v="4"/>
    <x v="123"/>
    <s v="Pinot Noir"/>
    <x v="67"/>
    <d v="2019-12-11T00:00:00"/>
    <m/>
    <n v="2.8"/>
  </r>
  <r>
    <x v="4"/>
    <x v="124"/>
    <s v="Merlot"/>
    <x v="67"/>
    <d v="2020-11-13T00:00:00"/>
    <m/>
    <n v="2.8"/>
  </r>
  <r>
    <x v="4"/>
    <x v="125"/>
    <s v="Mourvèdre"/>
    <x v="67"/>
    <d v="2020-12-31T00:00:00"/>
    <m/>
    <n v="2.8"/>
  </r>
  <r>
    <x v="4"/>
    <x v="126"/>
    <s v="Nebbiolo"/>
    <x v="67"/>
    <d v="2021-03-31T00:00:00"/>
    <m/>
    <n v="2.8"/>
  </r>
  <r>
    <x v="4"/>
    <x v="127"/>
    <s v="Pinot Noir"/>
    <x v="67"/>
    <d v="2021-04-28T00:00:00"/>
    <m/>
    <n v="2.8"/>
  </r>
  <r>
    <x v="4"/>
    <x v="128"/>
    <s v="Merlot"/>
    <x v="67"/>
    <d v="2022-01-13T00:00:00"/>
    <m/>
    <n v="3"/>
  </r>
  <r>
    <x v="4"/>
    <x v="129"/>
    <s v="Mourvèdre"/>
    <x v="67"/>
    <d v="2022-01-20T00:00:00"/>
    <m/>
    <n v="3"/>
  </r>
  <r>
    <x v="4"/>
    <x v="130"/>
    <s v="Nebbiolo"/>
    <x v="67"/>
    <d v="2022-03-15T00:00:00"/>
    <m/>
    <n v="3"/>
  </r>
  <r>
    <x v="4"/>
    <x v="131"/>
    <s v="Pinot Noir"/>
    <x v="67"/>
    <d v="2022-04-06T00:00:00"/>
    <m/>
    <n v="3"/>
  </r>
  <r>
    <x v="4"/>
    <x v="132"/>
    <s v="Merlot"/>
    <x v="67"/>
    <d v="2022-07-16T00:00:00"/>
    <m/>
    <n v="3"/>
  </r>
  <r>
    <x v="4"/>
    <x v="133"/>
    <s v="Mourvèdre"/>
    <x v="67"/>
    <d v="2022-09-08T00:00:00"/>
    <m/>
    <n v="3"/>
  </r>
  <r>
    <x v="4"/>
    <x v="134"/>
    <s v="Nebbiolo"/>
    <x v="67"/>
    <d v="2018-12-28T00:00:00"/>
    <m/>
    <n v="3"/>
  </r>
  <r>
    <x v="4"/>
    <x v="135"/>
    <s v="Pinot Noir"/>
    <x v="67"/>
    <d v="2019-02-27T00:00:00"/>
    <m/>
    <n v="3"/>
  </r>
  <r>
    <x v="4"/>
    <x v="136"/>
    <s v="Merlot"/>
    <x v="67"/>
    <d v="2019-07-12T00:00:00"/>
    <m/>
    <n v="3"/>
  </r>
  <r>
    <x v="4"/>
    <x v="137"/>
    <s v="Mourvèdre"/>
    <x v="67"/>
    <d v="2019-08-23T00:00:00"/>
    <m/>
    <n v="3"/>
  </r>
  <r>
    <x v="4"/>
    <x v="138"/>
    <s v="Nebbiolo"/>
    <x v="67"/>
    <d v="2019-10-10T00:00:00"/>
    <m/>
    <n v="3"/>
  </r>
  <r>
    <x v="4"/>
    <x v="114"/>
    <s v="Pinot Noir"/>
    <x v="67"/>
    <d v="2020-02-08T00:00:00"/>
    <m/>
    <n v="3"/>
  </r>
  <r>
    <x v="4"/>
    <x v="139"/>
    <s v="Merlot"/>
    <x v="67"/>
    <d v="2020-09-08T00:00:00"/>
    <m/>
    <n v="3"/>
  </r>
  <r>
    <x v="4"/>
    <x v="140"/>
    <s v="Mourvèdre"/>
    <x v="67"/>
    <d v="2020-09-12T00:00:00"/>
    <m/>
    <n v="3"/>
  </r>
  <r>
    <x v="4"/>
    <x v="141"/>
    <s v="Nebbiolo"/>
    <x v="67"/>
    <d v="2020-09-15T00:00:00"/>
    <m/>
    <n v="3"/>
  </r>
  <r>
    <x v="4"/>
    <x v="142"/>
    <s v="Pinot Noir"/>
    <x v="67"/>
    <d v="2020-10-10T00:00:00"/>
    <m/>
    <n v="3"/>
  </r>
  <r>
    <x v="5"/>
    <x v="143"/>
    <s v="Merlot"/>
    <x v="67"/>
    <d v="2021-05-24T00:00:00"/>
    <m/>
    <n v="3"/>
  </r>
  <r>
    <x v="5"/>
    <x v="144"/>
    <s v="Mourvèdre"/>
    <x v="67"/>
    <d v="2021-07-22T00:00:00"/>
    <m/>
    <n v="3"/>
  </r>
  <r>
    <x v="5"/>
    <x v="145"/>
    <s v="Nebbiolo"/>
    <x v="67"/>
    <d v="2021-08-12T00:00:00"/>
    <m/>
    <n v="3"/>
  </r>
  <r>
    <x v="5"/>
    <x v="146"/>
    <s v="Pinot Noir"/>
    <x v="67"/>
    <d v="2021-09-06T00:00:00"/>
    <m/>
    <n v="3"/>
  </r>
  <r>
    <x v="5"/>
    <x v="147"/>
    <s v="Merlot"/>
    <x v="67"/>
    <d v="2022-05-19T00:00:00"/>
    <m/>
    <n v="3"/>
  </r>
  <r>
    <x v="5"/>
    <x v="148"/>
    <s v="Mourvèdre"/>
    <x v="67"/>
    <d v="2022-06-07T00:00:00"/>
    <m/>
    <n v="3"/>
  </r>
  <r>
    <x v="1"/>
    <x v="149"/>
    <s v="Nebbiolo"/>
    <x v="67"/>
    <d v="2022-07-22T00:00:00"/>
    <m/>
    <n v="3"/>
  </r>
  <r>
    <x v="1"/>
    <x v="150"/>
    <s v="Pinot Noir"/>
    <x v="67"/>
    <d v="2018-11-28T00:00:00"/>
    <m/>
    <n v="3"/>
  </r>
  <r>
    <x v="1"/>
    <x v="151"/>
    <s v="Merlot"/>
    <x v="67"/>
    <d v="2019-04-29T00:00:00"/>
    <m/>
    <n v="3"/>
  </r>
  <r>
    <x v="1"/>
    <x v="152"/>
    <s v="Mourvèdre"/>
    <x v="67"/>
    <d v="2019-05-09T00:00:00"/>
    <m/>
    <n v="3"/>
  </r>
  <r>
    <x v="1"/>
    <x v="153"/>
    <s v="Nebbiolo"/>
    <x v="67"/>
    <d v="2019-07-20T00:00:00"/>
    <m/>
    <n v="3"/>
  </r>
  <r>
    <x v="1"/>
    <x v="154"/>
    <s v="Pinot Noir"/>
    <x v="67"/>
    <d v="2019-08-07T00:00:00"/>
    <m/>
    <n v="3"/>
  </r>
  <r>
    <x v="1"/>
    <x v="155"/>
    <s v="Merlot"/>
    <x v="67"/>
    <d v="2020-01-08T00:00:00"/>
    <m/>
    <n v="3"/>
  </r>
  <r>
    <x v="1"/>
    <x v="156"/>
    <s v="Mourvèdre"/>
    <x v="67"/>
    <d v="2020-03-06T00:00:00"/>
    <m/>
    <n v="3.2"/>
  </r>
  <r>
    <x v="1"/>
    <x v="157"/>
    <s v="Nebbiolo"/>
    <x v="67"/>
    <d v="2020-06-13T00:00:00"/>
    <m/>
    <n v="3.2"/>
  </r>
  <r>
    <x v="1"/>
    <x v="158"/>
    <s v="Pinot Noir"/>
    <x v="67"/>
    <d v="2020-07-11T00:00:00"/>
    <m/>
    <n v="3.2"/>
  </r>
  <r>
    <x v="1"/>
    <x v="159"/>
    <s v="Merlot"/>
    <x v="67"/>
    <d v="2020-12-19T00:00:00"/>
    <m/>
    <n v="3.2"/>
  </r>
  <r>
    <x v="1"/>
    <x v="102"/>
    <s v="Mourvèdre"/>
    <x v="67"/>
    <d v="2020-12-24T00:00:00"/>
    <m/>
    <n v="3.2"/>
  </r>
  <r>
    <x v="1"/>
    <x v="160"/>
    <s v="Nebbiolo"/>
    <x v="67"/>
    <d v="2021-03-30T00:00:00"/>
    <m/>
    <n v="3.2"/>
  </r>
  <r>
    <x v="1"/>
    <x v="161"/>
    <s v="Pinot Noir"/>
    <x v="67"/>
    <d v="2021-08-16T00:00:00"/>
    <m/>
    <n v="3.2"/>
  </r>
  <r>
    <x v="6"/>
    <x v="162"/>
    <s v="Merlot"/>
    <x v="67"/>
    <d v="2022-01-20T00:00:00"/>
    <m/>
    <n v="3.3"/>
  </r>
  <r>
    <x v="6"/>
    <x v="163"/>
    <s v="Mourvèdre"/>
    <x v="67"/>
    <d v="2022-06-06T00:00:00"/>
    <m/>
    <n v="3.3"/>
  </r>
  <r>
    <x v="6"/>
    <x v="164"/>
    <s v="Nebbiolo"/>
    <x v="67"/>
    <d v="2022-06-08T00:00:00"/>
    <m/>
    <n v="3.3"/>
  </r>
  <r>
    <x v="6"/>
    <x v="165"/>
    <s v="Pinot Noir"/>
    <x v="67"/>
    <d v="2022-06-21T00:00:00"/>
    <m/>
    <n v="3.3"/>
  </r>
  <r>
    <x v="6"/>
    <x v="166"/>
    <s v="Merlot"/>
    <x v="67"/>
    <d v="2019-07-04T00:00:00"/>
    <m/>
    <n v="3.3"/>
  </r>
  <r>
    <x v="6"/>
    <x v="167"/>
    <s v="Mourvèdre"/>
    <x v="67"/>
    <d v="2019-11-13T00:00:00"/>
    <m/>
    <n v="3.3"/>
  </r>
  <r>
    <x v="6"/>
    <x v="168"/>
    <s v="Nebbiolo"/>
    <x v="67"/>
    <d v="2019-12-26T00:00:00"/>
    <m/>
    <n v="3.3"/>
  </r>
  <r>
    <x v="6"/>
    <x v="169"/>
    <s v="Pinot Noir"/>
    <x v="67"/>
    <d v="2020-02-10T00:00:00"/>
    <m/>
    <n v="3.3"/>
  </r>
  <r>
    <x v="1"/>
    <x v="170"/>
    <s v="Merlot"/>
    <x v="67"/>
    <d v="2020-10-21T00:00:00"/>
    <m/>
    <n v="3.3"/>
  </r>
  <r>
    <x v="1"/>
    <x v="171"/>
    <s v="Mourvèdre"/>
    <x v="67"/>
    <d v="2020-12-18T00:00:00"/>
    <m/>
    <n v="3.4"/>
  </r>
  <r>
    <x v="1"/>
    <x v="172"/>
    <s v="Nebbiolo"/>
    <x v="67"/>
    <d v="2021-03-05T00:00:00"/>
    <m/>
    <n v="3.4"/>
  </r>
  <r>
    <x v="1"/>
    <x v="173"/>
    <s v="Pinot Noir"/>
    <x v="67"/>
    <d v="2021-05-20T00:00:00"/>
    <m/>
    <n v="3.4"/>
  </r>
  <r>
    <x v="1"/>
    <x v="174"/>
    <s v="Merlot"/>
    <x v="67"/>
    <d v="2021-08-11T00:00:00"/>
    <m/>
    <n v="3.5"/>
  </r>
  <r>
    <x v="1"/>
    <x v="175"/>
    <s v="Mourvèdre"/>
    <x v="67"/>
    <d v="2021-09-08T00:00:00"/>
    <m/>
    <n v="3.5"/>
  </r>
  <r>
    <x v="1"/>
    <x v="176"/>
    <s v="Nebbiolo"/>
    <x v="67"/>
    <d v="2021-09-13T00:00:00"/>
    <m/>
    <n v="3.5"/>
  </r>
  <r>
    <x v="1"/>
    <x v="177"/>
    <s v="Pinot Noir"/>
    <x v="67"/>
    <d v="2021-12-02T00:00:00"/>
    <m/>
    <n v="3.5"/>
  </r>
  <r>
    <x v="1"/>
    <x v="178"/>
    <s v="Merlot"/>
    <x v="67"/>
    <d v="2022-06-02T00:00:00"/>
    <m/>
    <n v="3.5"/>
  </r>
  <r>
    <x v="1"/>
    <x v="179"/>
    <s v="Mourvèdre"/>
    <x v="67"/>
    <d v="2022-06-09T00:00:00"/>
    <m/>
    <n v="3.5"/>
  </r>
  <r>
    <x v="1"/>
    <x v="180"/>
    <s v="Nebbiolo"/>
    <x v="67"/>
    <d v="2022-07-07T00:00:00"/>
    <m/>
    <n v="3.5"/>
  </r>
  <r>
    <x v="1"/>
    <x v="181"/>
    <s v="Pinot Noir"/>
    <x v="67"/>
    <d v="2022-07-27T00:00:00"/>
    <m/>
    <n v="3.5"/>
  </r>
  <r>
    <x v="0"/>
    <x v="182"/>
    <s v="Merlot"/>
    <x v="67"/>
    <d v="2018-11-14T00:00:00"/>
    <m/>
    <n v="3.5"/>
  </r>
  <r>
    <x v="0"/>
    <x v="183"/>
    <s v="Mourvèdre"/>
    <x v="67"/>
    <d v="2018-11-24T00:00:00"/>
    <m/>
    <n v="3.5"/>
  </r>
  <r>
    <x v="0"/>
    <x v="184"/>
    <s v="Nebbiolo"/>
    <x v="67"/>
    <d v="2018-12-04T00:00:00"/>
    <m/>
    <n v="3.5"/>
  </r>
  <r>
    <x v="0"/>
    <x v="185"/>
    <s v="Pinot Noir"/>
    <x v="67"/>
    <d v="2018-12-15T00:00:00"/>
    <m/>
    <n v="3.5"/>
  </r>
  <r>
    <x v="0"/>
    <x v="186"/>
    <s v="Merlot"/>
    <x v="67"/>
    <d v="2019-03-01T00:00:00"/>
    <m/>
    <n v="3.6"/>
  </r>
  <r>
    <x v="0"/>
    <x v="187"/>
    <s v="Mourvèdre"/>
    <x v="67"/>
    <d v="2019-04-24T00:00:00"/>
    <m/>
    <n v="3.6"/>
  </r>
  <r>
    <x v="0"/>
    <x v="188"/>
    <s v="Nebbiolo"/>
    <x v="67"/>
    <d v="2019-07-24T00:00:00"/>
    <m/>
    <n v="3.6"/>
  </r>
  <r>
    <x v="0"/>
    <x v="189"/>
    <s v="Pinot Noir"/>
    <x v="67"/>
    <d v="2019-08-16T00:00:00"/>
    <m/>
    <n v="3.6"/>
  </r>
  <r>
    <x v="0"/>
    <x v="190"/>
    <s v="Merlot"/>
    <x v="67"/>
    <d v="2020-05-28T00:00:00"/>
    <m/>
    <n v="3.6"/>
  </r>
  <r>
    <x v="0"/>
    <x v="191"/>
    <s v="Mourvèdre"/>
    <x v="67"/>
    <d v="2020-08-21T00:00:00"/>
    <m/>
    <n v="3.7"/>
  </r>
  <r>
    <x v="3"/>
    <x v="192"/>
    <s v="Nebbiolo"/>
    <x v="67"/>
    <d v="2020-11-03T00:00:00"/>
    <m/>
    <n v="3.7"/>
  </r>
  <r>
    <x v="3"/>
    <x v="193"/>
    <s v="Pinot Noir"/>
    <x v="67"/>
    <d v="2020-12-31T00:00:00"/>
    <m/>
    <n v="3.7"/>
  </r>
  <r>
    <x v="3"/>
    <x v="194"/>
    <s v="Merlot"/>
    <x v="67"/>
    <d v="2021-11-27T00:00:00"/>
    <m/>
    <n v="3.8"/>
  </r>
  <r>
    <x v="3"/>
    <x v="195"/>
    <s v="Mourvèdre"/>
    <x v="67"/>
    <d v="2021-12-27T00:00:00"/>
    <m/>
    <n v="3.8"/>
  </r>
  <r>
    <x v="3"/>
    <x v="196"/>
    <s v="Nebbiolo"/>
    <x v="67"/>
    <d v="2022-02-15T00:00:00"/>
    <m/>
    <n v="3.8"/>
  </r>
  <r>
    <x v="3"/>
    <x v="197"/>
    <s v="Pinot Noir"/>
    <x v="67"/>
    <d v="2022-05-28T00:00:00"/>
    <m/>
    <n v="3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K68" firstHeaderRow="1" firstDataRow="3" firstDataCol="1" rowPageCount="1" colPageCount="1"/>
  <pivotFields count="8">
    <pivotField axis="axisPage" showAll="0">
      <items count="8">
        <item x="5"/>
        <item x="0"/>
        <item x="1"/>
        <item x="2"/>
        <item x="3"/>
        <item x="6"/>
        <item x="4"/>
        <item t="default"/>
      </items>
    </pivotField>
    <pivotField axis="axisRow" showAll="0">
      <items count="199">
        <item x="160"/>
        <item x="72"/>
        <item x="180"/>
        <item x="47"/>
        <item x="91"/>
        <item x="45"/>
        <item x="9"/>
        <item x="53"/>
        <item x="110"/>
        <item x="29"/>
        <item x="5"/>
        <item x="171"/>
        <item x="43"/>
        <item x="158"/>
        <item x="188"/>
        <item x="8"/>
        <item x="142"/>
        <item x="78"/>
        <item x="147"/>
        <item x="0"/>
        <item x="177"/>
        <item x="126"/>
        <item x="35"/>
        <item x="3"/>
        <item x="10"/>
        <item x="138"/>
        <item x="46"/>
        <item x="187"/>
        <item x="64"/>
        <item x="16"/>
        <item x="152"/>
        <item x="85"/>
        <item x="79"/>
        <item x="31"/>
        <item x="130"/>
        <item x="28"/>
        <item x="181"/>
        <item x="131"/>
        <item x="137"/>
        <item x="121"/>
        <item x="99"/>
        <item x="157"/>
        <item x="103"/>
        <item x="117"/>
        <item x="106"/>
        <item x="18"/>
        <item x="38"/>
        <item x="193"/>
        <item x="197"/>
        <item x="30"/>
        <item x="105"/>
        <item x="109"/>
        <item x="54"/>
        <item x="164"/>
        <item x="161"/>
        <item x="124"/>
        <item x="76"/>
        <item x="135"/>
        <item x="129"/>
        <item x="36"/>
        <item x="69"/>
        <item x="48"/>
        <item x="11"/>
        <item x="155"/>
        <item x="82"/>
        <item x="195"/>
        <item x="192"/>
        <item x="122"/>
        <item x="173"/>
        <item x="49"/>
        <item x="96"/>
        <item x="186"/>
        <item x="150"/>
        <item x="90"/>
        <item x="1"/>
        <item x="132"/>
        <item x="120"/>
        <item x="26"/>
        <item x="174"/>
        <item x="19"/>
        <item x="83"/>
        <item x="113"/>
        <item x="41"/>
        <item x="95"/>
        <item x="112"/>
        <item x="37"/>
        <item x="17"/>
        <item x="89"/>
        <item x="102"/>
        <item x="145"/>
        <item x="23"/>
        <item x="141"/>
        <item x="75"/>
        <item x="51"/>
        <item x="119"/>
        <item x="22"/>
        <item x="134"/>
        <item x="100"/>
        <item x="2"/>
        <item x="59"/>
        <item x="178"/>
        <item x="172"/>
        <item x="111"/>
        <item x="55"/>
        <item x="74"/>
        <item x="40"/>
        <item x="67"/>
        <item x="34"/>
        <item x="151"/>
        <item x="139"/>
        <item x="50"/>
        <item x="52"/>
        <item x="32"/>
        <item x="114"/>
        <item x="144"/>
        <item x="165"/>
        <item x="62"/>
        <item x="185"/>
        <item x="175"/>
        <item x="101"/>
        <item x="12"/>
        <item x="107"/>
        <item x="191"/>
        <item x="98"/>
        <item x="162"/>
        <item x="63"/>
        <item x="136"/>
        <item x="39"/>
        <item x="80"/>
        <item x="4"/>
        <item x="190"/>
        <item x="118"/>
        <item x="44"/>
        <item x="176"/>
        <item x="57"/>
        <item x="65"/>
        <item x="94"/>
        <item x="20"/>
        <item x="149"/>
        <item x="156"/>
        <item x="196"/>
        <item x="168"/>
        <item x="148"/>
        <item x="123"/>
        <item x="125"/>
        <item x="77"/>
        <item x="92"/>
        <item x="86"/>
        <item x="143"/>
        <item x="13"/>
        <item x="189"/>
        <item x="153"/>
        <item x="194"/>
        <item x="70"/>
        <item x="60"/>
        <item x="169"/>
        <item x="163"/>
        <item x="104"/>
        <item x="159"/>
        <item x="183"/>
        <item x="140"/>
        <item x="58"/>
        <item x="68"/>
        <item x="81"/>
        <item x="88"/>
        <item x="33"/>
        <item x="15"/>
        <item x="25"/>
        <item x="97"/>
        <item x="66"/>
        <item x="167"/>
        <item x="61"/>
        <item x="73"/>
        <item x="116"/>
        <item x="87"/>
        <item x="170"/>
        <item x="182"/>
        <item x="184"/>
        <item x="42"/>
        <item x="127"/>
        <item x="7"/>
        <item x="93"/>
        <item x="128"/>
        <item x="21"/>
        <item x="71"/>
        <item x="166"/>
        <item x="133"/>
        <item x="146"/>
        <item x="14"/>
        <item x="84"/>
        <item x="27"/>
        <item x="24"/>
        <item x="115"/>
        <item x="108"/>
        <item x="6"/>
        <item x="56"/>
        <item x="154"/>
        <item x="179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showAll="0"/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63">
    <i>
      <x v="3"/>
    </i>
    <i>
      <x v="5"/>
    </i>
    <i>
      <x v="6"/>
    </i>
    <i>
      <x v="7"/>
    </i>
    <i>
      <x v="9"/>
    </i>
    <i>
      <x v="12"/>
    </i>
    <i>
      <x v="14"/>
    </i>
    <i>
      <x v="19"/>
    </i>
    <i>
      <x v="22"/>
    </i>
    <i>
      <x v="23"/>
    </i>
    <i>
      <x v="24"/>
    </i>
    <i>
      <x v="26"/>
    </i>
    <i>
      <x v="27"/>
    </i>
    <i>
      <x v="28"/>
    </i>
    <i>
      <x v="29"/>
    </i>
    <i>
      <x v="33"/>
    </i>
    <i>
      <x v="35"/>
    </i>
    <i>
      <x v="46"/>
    </i>
    <i>
      <x v="49"/>
    </i>
    <i>
      <x v="52"/>
    </i>
    <i>
      <x v="59"/>
    </i>
    <i>
      <x v="61"/>
    </i>
    <i>
      <x v="62"/>
    </i>
    <i>
      <x v="71"/>
    </i>
    <i>
      <x v="77"/>
    </i>
    <i>
      <x v="79"/>
    </i>
    <i>
      <x v="82"/>
    </i>
    <i>
      <x v="86"/>
    </i>
    <i>
      <x v="90"/>
    </i>
    <i>
      <x v="93"/>
    </i>
    <i>
      <x v="95"/>
    </i>
    <i>
      <x v="99"/>
    </i>
    <i>
      <x v="103"/>
    </i>
    <i>
      <x v="105"/>
    </i>
    <i>
      <x v="106"/>
    </i>
    <i>
      <x v="107"/>
    </i>
    <i>
      <x v="110"/>
    </i>
    <i>
      <x v="111"/>
    </i>
    <i>
      <x v="112"/>
    </i>
    <i>
      <x v="117"/>
    </i>
    <i>
      <x v="120"/>
    </i>
    <i>
      <x v="122"/>
    </i>
    <i>
      <x v="127"/>
    </i>
    <i>
      <x v="129"/>
    </i>
    <i>
      <x v="130"/>
    </i>
    <i>
      <x v="134"/>
    </i>
    <i>
      <x v="149"/>
    </i>
    <i>
      <x v="150"/>
    </i>
    <i>
      <x v="154"/>
    </i>
    <i>
      <x v="159"/>
    </i>
    <i>
      <x v="165"/>
    </i>
    <i>
      <x v="166"/>
    </i>
    <i>
      <x v="167"/>
    </i>
    <i>
      <x v="169"/>
    </i>
    <i>
      <x v="171"/>
    </i>
    <i>
      <x v="176"/>
    </i>
    <i>
      <x v="177"/>
    </i>
    <i>
      <x v="180"/>
    </i>
    <i>
      <x v="188"/>
    </i>
    <i>
      <x v="191"/>
    </i>
    <i>
      <x v="194"/>
    </i>
    <i>
      <x v="195"/>
    </i>
    <i t="grand">
      <x/>
    </i>
  </rowItems>
  <colFields count="2">
    <field x="7"/>
    <field x="3"/>
  </colFields>
  <colItems count="36">
    <i>
      <x/>
      <x/>
    </i>
    <i>
      <x v="1"/>
      <x v="1"/>
    </i>
    <i r="1">
      <x v="3"/>
    </i>
    <i r="1">
      <x v="5"/>
    </i>
    <i r="1">
      <x v="6"/>
    </i>
    <i r="1">
      <x v="8"/>
    </i>
    <i r="1">
      <x v="10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  <x v="1"/>
    </i>
    <i r="1">
      <x v="2"/>
    </i>
    <i r="1">
      <x v="3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>
      <x v="4"/>
      <x v="1"/>
    </i>
    <i r="1">
      <x v="5"/>
    </i>
    <i r="1">
      <x v="7"/>
    </i>
    <i r="1">
      <x v="8"/>
    </i>
    <i r="1">
      <x v="9"/>
    </i>
    <i t="grand">
      <x/>
    </i>
  </colItems>
  <pageFields count="1">
    <pageField fld="0" item="1" hier="-1"/>
  </pageFields>
  <dataFields count="1">
    <dataField name="Somme de Tonne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9" name="Tableau croisé dynamique1"/>
  </pivotTables>
  <data>
    <tabular pivotCacheId="1">
      <items count="7">
        <i x="5"/>
        <i x="0" s="1"/>
        <i x="1"/>
        <i x="2"/>
        <i x="3"/>
        <i x="6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rowHeight="241300"/>
</slicers>
</file>

<file path=xl/tables/table1.xml><?xml version="1.0" encoding="utf-8"?>
<table xmlns="http://schemas.openxmlformats.org/spreadsheetml/2006/main" id="1" name="Tableau1" displayName="Tableau1" ref="A1:G202" totalsRowCount="1" totalsRowDxfId="9">
  <autoFilter ref="A1:G201"/>
  <tableColumns count="7">
    <tableColumn id="1" name="Localisation" totalsRowLabel="Total" totalsRowDxfId="8"/>
    <tableColumn id="2" name="Nom " totalsRowFunction="count" dataDxfId="7" totalsRowDxfId="6"/>
    <tableColumn id="3" name="Type de cépage" totalsRowDxfId="5"/>
    <tableColumn id="4" name="Date de début de contrat effectif" totalsRowDxfId="4"/>
    <tableColumn id="5" name="Date de début de contrat prévu" dataDxfId="3" totalsRowDxfId="2"/>
    <tableColumn id="6" name="Fin de contrat" totalsRowDxfId="1"/>
    <tableColumn id="7" name="Tonnes" totalsRowFunction="sum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8"/>
  <sheetViews>
    <sheetView tabSelected="1"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6.6328125" customWidth="1"/>
    <col min="4" max="4" width="5" bestFit="1" customWidth="1"/>
    <col min="5" max="5" width="3.90625" customWidth="1"/>
    <col min="6" max="6" width="4" bestFit="1" customWidth="1"/>
    <col min="7" max="7" width="4.7265625" bestFit="1" customWidth="1"/>
    <col min="8" max="8" width="3.81640625" customWidth="1"/>
    <col min="9" max="9" width="3.81640625" bestFit="1" customWidth="1"/>
    <col min="10" max="10" width="6.6328125" bestFit="1" customWidth="1"/>
    <col min="11" max="11" width="4.08984375" bestFit="1" customWidth="1"/>
    <col min="12" max="12" width="5" bestFit="1" customWidth="1"/>
    <col min="13" max="13" width="3.81640625" customWidth="1"/>
    <col min="14" max="14" width="3.90625" customWidth="1"/>
    <col min="15" max="15" width="4" customWidth="1"/>
    <col min="16" max="16" width="3.81640625" bestFit="1" customWidth="1"/>
    <col min="17" max="17" width="4.7265625" bestFit="1" customWidth="1"/>
    <col min="18" max="18" width="4.453125" bestFit="1" customWidth="1"/>
    <col min="19" max="19" width="3.453125" customWidth="1"/>
    <col min="20" max="20" width="3.90625" customWidth="1"/>
    <col min="21" max="21" width="3.81640625" customWidth="1"/>
    <col min="22" max="22" width="6.6328125" bestFit="1" customWidth="1"/>
    <col min="23" max="23" width="4.08984375" bestFit="1" customWidth="1"/>
    <col min="24" max="24" width="5" bestFit="1" customWidth="1"/>
    <col min="25" max="25" width="3.90625" customWidth="1"/>
    <col min="26" max="26" width="4" customWidth="1"/>
    <col min="27" max="27" width="3.81640625" customWidth="1"/>
    <col min="28" max="28" width="4.453125" bestFit="1" customWidth="1"/>
    <col min="29" max="29" width="3.81640625" customWidth="1"/>
    <col min="30" max="30" width="3.90625" customWidth="1"/>
    <col min="31" max="31" width="3.81640625" bestFit="1" customWidth="1"/>
    <col min="32" max="32" width="6.6328125" bestFit="1" customWidth="1"/>
    <col min="33" max="33" width="3.90625" customWidth="1"/>
    <col min="34" max="34" width="3.81640625" bestFit="1" customWidth="1"/>
    <col min="35" max="35" width="4.7265625" bestFit="1" customWidth="1"/>
    <col min="36" max="36" width="4.453125" bestFit="1" customWidth="1"/>
    <col min="37" max="37" width="11.7265625" bestFit="1" customWidth="1"/>
    <col min="38" max="38" width="3.90625" bestFit="1" customWidth="1"/>
    <col min="39" max="39" width="3.81640625" bestFit="1" customWidth="1"/>
    <col min="40" max="40" width="4.7265625" bestFit="1" customWidth="1"/>
    <col min="41" max="41" width="4.453125" bestFit="1" customWidth="1"/>
    <col min="42" max="42" width="11.7265625" bestFit="1" customWidth="1"/>
    <col min="43" max="68" width="10.453125" bestFit="1" customWidth="1"/>
    <col min="69" max="69" width="5.54296875" bestFit="1" customWidth="1"/>
    <col min="70" max="70" width="11.7265625" bestFit="1" customWidth="1"/>
  </cols>
  <sheetData>
    <row r="1" spans="1:37" x14ac:dyDescent="0.35">
      <c r="A1" s="83" t="s">
        <v>4</v>
      </c>
      <c r="B1" t="s">
        <v>205</v>
      </c>
    </row>
    <row r="3" spans="1:37" x14ac:dyDescent="0.35">
      <c r="A3" s="83" t="s">
        <v>239</v>
      </c>
      <c r="B3" s="83" t="s">
        <v>235</v>
      </c>
    </row>
    <row r="4" spans="1:37" x14ac:dyDescent="0.35">
      <c r="B4" t="s">
        <v>240</v>
      </c>
      <c r="C4" t="s">
        <v>241</v>
      </c>
      <c r="J4" t="s">
        <v>242</v>
      </c>
      <c r="V4" t="s">
        <v>243</v>
      </c>
      <c r="AF4" t="s">
        <v>244</v>
      </c>
      <c r="AK4" t="s">
        <v>237</v>
      </c>
    </row>
    <row r="5" spans="1:37" x14ac:dyDescent="0.35">
      <c r="A5" s="83" t="s">
        <v>238</v>
      </c>
      <c r="B5" t="s">
        <v>236</v>
      </c>
      <c r="C5" t="s">
        <v>245</v>
      </c>
      <c r="D5" t="s">
        <v>247</v>
      </c>
      <c r="E5" t="s">
        <v>249</v>
      </c>
      <c r="F5" t="s">
        <v>250</v>
      </c>
      <c r="G5" t="s">
        <v>252</v>
      </c>
      <c r="H5" t="s">
        <v>253</v>
      </c>
      <c r="I5" t="s">
        <v>254</v>
      </c>
      <c r="J5" t="s">
        <v>245</v>
      </c>
      <c r="K5" t="s">
        <v>246</v>
      </c>
      <c r="L5" t="s">
        <v>247</v>
      </c>
      <c r="M5" t="s">
        <v>248</v>
      </c>
      <c r="N5" t="s">
        <v>249</v>
      </c>
      <c r="O5" t="s">
        <v>250</v>
      </c>
      <c r="P5" t="s">
        <v>251</v>
      </c>
      <c r="Q5" t="s">
        <v>252</v>
      </c>
      <c r="R5" t="s">
        <v>255</v>
      </c>
      <c r="S5" t="s">
        <v>253</v>
      </c>
      <c r="T5" t="s">
        <v>256</v>
      </c>
      <c r="U5" t="s">
        <v>254</v>
      </c>
      <c r="V5" t="s">
        <v>245</v>
      </c>
      <c r="W5" t="s">
        <v>246</v>
      </c>
      <c r="X5" t="s">
        <v>247</v>
      </c>
      <c r="Y5" t="s">
        <v>249</v>
      </c>
      <c r="Z5" t="s">
        <v>250</v>
      </c>
      <c r="AA5" t="s">
        <v>251</v>
      </c>
      <c r="AB5" t="s">
        <v>255</v>
      </c>
      <c r="AC5" t="s">
        <v>253</v>
      </c>
      <c r="AD5" t="s">
        <v>256</v>
      </c>
      <c r="AE5" t="s">
        <v>254</v>
      </c>
      <c r="AF5" t="s">
        <v>245</v>
      </c>
      <c r="AG5" t="s">
        <v>249</v>
      </c>
      <c r="AH5" t="s">
        <v>251</v>
      </c>
      <c r="AI5" t="s">
        <v>252</v>
      </c>
      <c r="AJ5" t="s">
        <v>255</v>
      </c>
    </row>
    <row r="6" spans="1:37" x14ac:dyDescent="0.35">
      <c r="A6" s="84" t="s">
        <v>69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>
        <v>2</v>
      </c>
      <c r="AB6" s="85"/>
      <c r="AC6" s="85"/>
      <c r="AD6" s="85"/>
      <c r="AE6" s="85"/>
      <c r="AF6" s="85"/>
      <c r="AG6" s="85"/>
      <c r="AH6" s="85"/>
      <c r="AI6" s="85"/>
      <c r="AJ6" s="85"/>
      <c r="AK6" s="85">
        <v>2</v>
      </c>
    </row>
    <row r="7" spans="1:37" x14ac:dyDescent="0.35">
      <c r="A7" s="84" t="s">
        <v>67</v>
      </c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>
        <v>2</v>
      </c>
      <c r="Z7" s="85"/>
      <c r="AA7" s="85"/>
      <c r="AB7" s="85"/>
      <c r="AC7" s="85"/>
      <c r="AD7" s="85"/>
      <c r="AE7" s="85"/>
      <c r="AF7" s="85"/>
      <c r="AG7" s="85"/>
      <c r="AH7" s="85"/>
      <c r="AI7" s="85"/>
      <c r="AJ7" s="85"/>
      <c r="AK7" s="85">
        <v>2</v>
      </c>
    </row>
    <row r="8" spans="1:37" x14ac:dyDescent="0.35">
      <c r="A8" s="84" t="s">
        <v>25</v>
      </c>
      <c r="B8" s="85"/>
      <c r="C8" s="85"/>
      <c r="D8" s="85"/>
      <c r="E8" s="85"/>
      <c r="F8" s="85"/>
      <c r="G8" s="85">
        <v>1.6</v>
      </c>
      <c r="H8" s="85"/>
      <c r="I8" s="85"/>
      <c r="J8" s="8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85"/>
      <c r="Y8" s="85"/>
      <c r="Z8" s="85"/>
      <c r="AA8" s="85"/>
      <c r="AB8" s="85"/>
      <c r="AC8" s="85"/>
      <c r="AD8" s="85"/>
      <c r="AE8" s="85"/>
      <c r="AF8" s="85"/>
      <c r="AG8" s="85"/>
      <c r="AH8" s="85"/>
      <c r="AI8" s="85"/>
      <c r="AJ8" s="85"/>
      <c r="AK8" s="85">
        <v>1.6</v>
      </c>
    </row>
    <row r="9" spans="1:37" x14ac:dyDescent="0.35">
      <c r="A9" s="84" t="s">
        <v>19</v>
      </c>
      <c r="B9" s="85"/>
      <c r="C9" s="85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>
        <v>1.5</v>
      </c>
      <c r="AE9" s="85"/>
      <c r="AF9" s="85"/>
      <c r="AG9" s="85"/>
      <c r="AH9" s="85"/>
      <c r="AI9" s="85"/>
      <c r="AJ9" s="85"/>
      <c r="AK9" s="85">
        <v>1.5</v>
      </c>
    </row>
    <row r="10" spans="1:37" x14ac:dyDescent="0.35">
      <c r="A10" s="84" t="s">
        <v>32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>
        <v>1.7</v>
      </c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  <c r="AI10" s="85"/>
      <c r="AJ10" s="85"/>
      <c r="AK10" s="85">
        <v>1.7</v>
      </c>
    </row>
    <row r="11" spans="1:37" x14ac:dyDescent="0.35">
      <c r="A11" s="84" t="s">
        <v>66</v>
      </c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5">
        <v>2</v>
      </c>
      <c r="Y11" s="85"/>
      <c r="Z11" s="85"/>
      <c r="AA11" s="85"/>
      <c r="AB11" s="85"/>
      <c r="AC11" s="85"/>
      <c r="AD11" s="85"/>
      <c r="AE11" s="85"/>
      <c r="AF11" s="85"/>
      <c r="AG11" s="85"/>
      <c r="AH11" s="85"/>
      <c r="AI11" s="85"/>
      <c r="AJ11" s="85"/>
      <c r="AK11" s="85">
        <v>2</v>
      </c>
    </row>
    <row r="12" spans="1:37" x14ac:dyDescent="0.35">
      <c r="A12" s="84" t="s">
        <v>194</v>
      </c>
      <c r="B12" s="85">
        <v>3.6</v>
      </c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>
        <v>3.6</v>
      </c>
    </row>
    <row r="13" spans="1:37" x14ac:dyDescent="0.35">
      <c r="A13" s="84" t="s">
        <v>23</v>
      </c>
      <c r="B13" s="85"/>
      <c r="C13" s="85">
        <v>1.6</v>
      </c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5"/>
      <c r="AH13" s="85"/>
      <c r="AI13" s="85"/>
      <c r="AJ13" s="85"/>
      <c r="AK13" s="85">
        <v>1.6</v>
      </c>
    </row>
    <row r="14" spans="1:37" x14ac:dyDescent="0.35">
      <c r="A14" s="84" t="s">
        <v>48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  <c r="P14" s="85"/>
      <c r="Q14" s="85"/>
      <c r="R14" s="85"/>
      <c r="S14" s="85"/>
      <c r="T14" s="85"/>
      <c r="U14" s="85">
        <v>1.8</v>
      </c>
      <c r="V14" s="85"/>
      <c r="W14" s="85"/>
      <c r="X14" s="85"/>
      <c r="Y14" s="85"/>
      <c r="Z14" s="85"/>
      <c r="AA14" s="85"/>
      <c r="AB14" s="85"/>
      <c r="AC14" s="85"/>
      <c r="AD14" s="85"/>
      <c r="AE14" s="85"/>
      <c r="AF14" s="85"/>
      <c r="AG14" s="85"/>
      <c r="AH14" s="85"/>
      <c r="AI14" s="85"/>
      <c r="AJ14" s="85"/>
      <c r="AK14" s="85">
        <v>1.8</v>
      </c>
    </row>
    <row r="15" spans="1:37" x14ac:dyDescent="0.35">
      <c r="A15" s="84" t="s">
        <v>40</v>
      </c>
      <c r="B15" s="85"/>
      <c r="C15" s="85"/>
      <c r="D15" s="85">
        <v>1.8</v>
      </c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85">
        <v>1.8</v>
      </c>
    </row>
    <row r="16" spans="1:37" x14ac:dyDescent="0.35">
      <c r="A16" s="84" t="s">
        <v>42</v>
      </c>
      <c r="B16" s="85"/>
      <c r="C16" s="85"/>
      <c r="D16" s="85"/>
      <c r="E16" s="85"/>
      <c r="F16" s="85"/>
      <c r="G16" s="85"/>
      <c r="H16" s="85">
        <v>1.8</v>
      </c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5"/>
      <c r="AJ16" s="85"/>
      <c r="AK16" s="85">
        <v>1.8</v>
      </c>
    </row>
    <row r="17" spans="1:37" x14ac:dyDescent="0.35">
      <c r="A17" s="84" t="s">
        <v>68</v>
      </c>
      <c r="B17" s="85"/>
      <c r="C17" s="85"/>
      <c r="D17" s="85"/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>
        <v>2</v>
      </c>
      <c r="AA17" s="85"/>
      <c r="AB17" s="85"/>
      <c r="AC17" s="85"/>
      <c r="AD17" s="85"/>
      <c r="AE17" s="85"/>
      <c r="AF17" s="85"/>
      <c r="AG17" s="85"/>
      <c r="AH17" s="85"/>
      <c r="AI17" s="85"/>
      <c r="AJ17" s="85"/>
      <c r="AK17" s="85">
        <v>2</v>
      </c>
    </row>
    <row r="18" spans="1:37" x14ac:dyDescent="0.35">
      <c r="A18" s="84" t="s">
        <v>193</v>
      </c>
      <c r="B18" s="85">
        <v>3.6</v>
      </c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>
        <v>3.6</v>
      </c>
    </row>
    <row r="19" spans="1:37" x14ac:dyDescent="0.35">
      <c r="A19" s="84" t="s">
        <v>22</v>
      </c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5"/>
      <c r="AH19" s="85"/>
      <c r="AI19" s="85">
        <v>1.5</v>
      </c>
      <c r="AJ19" s="85"/>
      <c r="AK19" s="85">
        <v>1.5</v>
      </c>
    </row>
    <row r="20" spans="1:37" x14ac:dyDescent="0.35">
      <c r="A20" s="84" t="s">
        <v>44</v>
      </c>
      <c r="B20" s="85"/>
      <c r="C20" s="85"/>
      <c r="D20" s="85"/>
      <c r="E20" s="85"/>
      <c r="F20" s="85"/>
      <c r="G20" s="85"/>
      <c r="H20" s="85"/>
      <c r="I20" s="85"/>
      <c r="J20" s="85">
        <v>1.8</v>
      </c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>
        <v>1.8</v>
      </c>
    </row>
    <row r="21" spans="1:37" x14ac:dyDescent="0.35">
      <c r="A21" s="84" t="s">
        <v>33</v>
      </c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>
        <v>1.7</v>
      </c>
      <c r="S21" s="85"/>
      <c r="T21" s="85"/>
      <c r="U21" s="85"/>
      <c r="V21" s="85"/>
      <c r="W21" s="85"/>
      <c r="X21" s="85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>
        <v>1.7</v>
      </c>
    </row>
    <row r="22" spans="1:37" x14ac:dyDescent="0.35">
      <c r="A22" s="84" t="s">
        <v>46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>
        <v>1.8</v>
      </c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>
        <v>1.8</v>
      </c>
    </row>
    <row r="23" spans="1:37" x14ac:dyDescent="0.35">
      <c r="A23" s="84" t="s">
        <v>65</v>
      </c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  <c r="P23" s="85"/>
      <c r="Q23" s="85"/>
      <c r="R23" s="85"/>
      <c r="S23" s="85"/>
      <c r="T23" s="85"/>
      <c r="U23" s="85"/>
      <c r="V23" s="85">
        <v>2</v>
      </c>
      <c r="W23" s="85"/>
      <c r="X23" s="85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>
        <v>2</v>
      </c>
    </row>
    <row r="24" spans="1:37" x14ac:dyDescent="0.35">
      <c r="A24" s="84" t="s">
        <v>62</v>
      </c>
      <c r="B24" s="85"/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>
        <v>2</v>
      </c>
      <c r="S24" s="85"/>
      <c r="T24" s="85"/>
      <c r="U24" s="85"/>
      <c r="V24" s="85"/>
      <c r="W24" s="85"/>
      <c r="X24" s="85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>
        <v>2</v>
      </c>
    </row>
    <row r="25" spans="1:37" x14ac:dyDescent="0.35">
      <c r="A25" s="84" t="s">
        <v>53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>
        <v>1.9</v>
      </c>
      <c r="AE25" s="85"/>
      <c r="AF25" s="85"/>
      <c r="AG25" s="85"/>
      <c r="AH25" s="85"/>
      <c r="AI25" s="85"/>
      <c r="AJ25" s="85"/>
      <c r="AK25" s="85">
        <v>1.9</v>
      </c>
    </row>
    <row r="26" spans="1:37" x14ac:dyDescent="0.35">
      <c r="A26" s="84" t="s">
        <v>49</v>
      </c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>
        <v>1.8</v>
      </c>
      <c r="V26" s="85"/>
      <c r="W26" s="85"/>
      <c r="X26" s="85"/>
      <c r="Y26" s="85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>
        <v>1.8</v>
      </c>
    </row>
    <row r="27" spans="1:37" x14ac:dyDescent="0.35">
      <c r="A27" s="84" t="s">
        <v>50</v>
      </c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/>
      <c r="Z27" s="85"/>
      <c r="AA27" s="85">
        <v>1.9</v>
      </c>
      <c r="AB27" s="85"/>
      <c r="AC27" s="85"/>
      <c r="AD27" s="85"/>
      <c r="AE27" s="85"/>
      <c r="AF27" s="85"/>
      <c r="AG27" s="85"/>
      <c r="AH27" s="85"/>
      <c r="AI27" s="85"/>
      <c r="AJ27" s="85"/>
      <c r="AK27" s="85">
        <v>1.9</v>
      </c>
    </row>
    <row r="28" spans="1:37" x14ac:dyDescent="0.35">
      <c r="A28" s="84" t="s">
        <v>26</v>
      </c>
      <c r="B28" s="85"/>
      <c r="C28" s="85"/>
      <c r="D28" s="85"/>
      <c r="E28" s="85"/>
      <c r="F28" s="85"/>
      <c r="G28" s="85"/>
      <c r="H28" s="85">
        <v>1.6</v>
      </c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>
        <v>1.6</v>
      </c>
    </row>
    <row r="29" spans="1:37" x14ac:dyDescent="0.35">
      <c r="A29" s="84" t="s">
        <v>192</v>
      </c>
      <c r="B29" s="85">
        <v>3.6</v>
      </c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>
        <v>3.6</v>
      </c>
    </row>
    <row r="30" spans="1:37" x14ac:dyDescent="0.35">
      <c r="A30" s="84" t="s">
        <v>31</v>
      </c>
      <c r="B30" s="85"/>
      <c r="C30" s="85"/>
      <c r="D30" s="85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>
        <v>1.7</v>
      </c>
      <c r="Q30" s="85"/>
      <c r="R30" s="85"/>
      <c r="S30" s="85"/>
      <c r="T30" s="85"/>
      <c r="U30" s="85"/>
      <c r="V30" s="85"/>
      <c r="W30" s="85"/>
      <c r="X30" s="85"/>
      <c r="Y30" s="85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>
        <v>1.7</v>
      </c>
    </row>
    <row r="31" spans="1:37" x14ac:dyDescent="0.35">
      <c r="A31" s="84" t="s">
        <v>59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>
        <v>1.9</v>
      </c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>
        <v>1.9</v>
      </c>
    </row>
    <row r="32" spans="1:37" x14ac:dyDescent="0.35">
      <c r="A32" s="84" t="s">
        <v>36</v>
      </c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5">
        <v>1.7</v>
      </c>
      <c r="Y32" s="85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>
        <v>1.7</v>
      </c>
    </row>
    <row r="33" spans="1:37" x14ac:dyDescent="0.35">
      <c r="A33" s="84" t="s">
        <v>45</v>
      </c>
      <c r="B33" s="85"/>
      <c r="C33" s="85"/>
      <c r="D33" s="85"/>
      <c r="E33" s="85"/>
      <c r="F33" s="85"/>
      <c r="G33" s="85"/>
      <c r="H33" s="85"/>
      <c r="I33" s="85"/>
      <c r="J33" s="85"/>
      <c r="K33" s="85">
        <v>1.8</v>
      </c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>
        <v>1.8</v>
      </c>
    </row>
    <row r="34" spans="1:37" x14ac:dyDescent="0.35">
      <c r="A34" s="84" t="s">
        <v>61</v>
      </c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>
        <v>2</v>
      </c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>
        <v>2</v>
      </c>
    </row>
    <row r="35" spans="1:37" x14ac:dyDescent="0.35">
      <c r="A35" s="84" t="s">
        <v>52</v>
      </c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  <c r="S35" s="85"/>
      <c r="T35" s="85"/>
      <c r="U35" s="85"/>
      <c r="V35" s="85"/>
      <c r="W35" s="85"/>
      <c r="X35" s="85"/>
      <c r="Y35" s="85"/>
      <c r="Z35" s="85"/>
      <c r="AA35" s="85"/>
      <c r="AB35" s="85"/>
      <c r="AC35" s="85">
        <v>1.9</v>
      </c>
      <c r="AD35" s="85"/>
      <c r="AE35" s="85"/>
      <c r="AF35" s="85"/>
      <c r="AG35" s="85"/>
      <c r="AH35" s="85"/>
      <c r="AI35" s="85"/>
      <c r="AJ35" s="85"/>
      <c r="AK35" s="85">
        <v>1.9</v>
      </c>
    </row>
    <row r="36" spans="1:37" x14ac:dyDescent="0.35">
      <c r="A36" s="84" t="s">
        <v>60</v>
      </c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>
        <v>1.9</v>
      </c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>
        <v>1.9</v>
      </c>
    </row>
    <row r="37" spans="1:37" x14ac:dyDescent="0.35">
      <c r="A37" s="84" t="s">
        <v>38</v>
      </c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5">
        <v>1.7</v>
      </c>
      <c r="AH37" s="85"/>
      <c r="AI37" s="85"/>
      <c r="AJ37" s="85"/>
      <c r="AK37" s="85">
        <v>1.7</v>
      </c>
    </row>
    <row r="38" spans="1:37" x14ac:dyDescent="0.35">
      <c r="A38" s="84" t="s">
        <v>20</v>
      </c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5"/>
      <c r="Y38" s="85"/>
      <c r="Z38" s="85"/>
      <c r="AA38" s="85"/>
      <c r="AB38" s="85"/>
      <c r="AC38" s="85"/>
      <c r="AD38" s="85">
        <v>1.5</v>
      </c>
      <c r="AE38" s="85"/>
      <c r="AF38" s="85"/>
      <c r="AG38" s="85"/>
      <c r="AH38" s="85"/>
      <c r="AI38" s="85"/>
      <c r="AJ38" s="85"/>
      <c r="AK38" s="85">
        <v>1.5</v>
      </c>
    </row>
    <row r="39" spans="1:37" x14ac:dyDescent="0.35">
      <c r="A39" s="84" t="s">
        <v>35</v>
      </c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5">
        <v>1.7</v>
      </c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>
        <v>1.7</v>
      </c>
    </row>
    <row r="40" spans="1:37" x14ac:dyDescent="0.35">
      <c r="A40" s="84" t="s">
        <v>56</v>
      </c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>
        <v>1.9</v>
      </c>
      <c r="AK40" s="85">
        <v>1.9</v>
      </c>
    </row>
    <row r="41" spans="1:37" x14ac:dyDescent="0.35">
      <c r="A41" s="84" t="s">
        <v>47</v>
      </c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>
        <v>1.8</v>
      </c>
      <c r="U41" s="85"/>
      <c r="V41" s="85"/>
      <c r="W41" s="85"/>
      <c r="X41" s="85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>
        <v>1.8</v>
      </c>
    </row>
    <row r="42" spans="1:37" x14ac:dyDescent="0.35">
      <c r="A42" s="84" t="s">
        <v>51</v>
      </c>
      <c r="B42" s="85"/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/>
      <c r="Z42" s="85"/>
      <c r="AA42" s="85"/>
      <c r="AB42" s="85">
        <v>1.9</v>
      </c>
      <c r="AC42" s="85"/>
      <c r="AD42" s="85"/>
      <c r="AE42" s="85"/>
      <c r="AF42" s="85"/>
      <c r="AG42" s="85"/>
      <c r="AH42" s="85"/>
      <c r="AI42" s="85"/>
      <c r="AJ42" s="85"/>
      <c r="AK42" s="85">
        <v>1.9</v>
      </c>
    </row>
    <row r="43" spans="1:37" x14ac:dyDescent="0.35">
      <c r="A43" s="84" t="s">
        <v>18</v>
      </c>
      <c r="B43" s="85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>
        <v>1.5</v>
      </c>
      <c r="AD43" s="85"/>
      <c r="AE43" s="85"/>
      <c r="AF43" s="85"/>
      <c r="AG43" s="85"/>
      <c r="AH43" s="85"/>
      <c r="AI43" s="85"/>
      <c r="AJ43" s="85"/>
      <c r="AK43" s="85">
        <v>1.5</v>
      </c>
    </row>
    <row r="44" spans="1:37" x14ac:dyDescent="0.35">
      <c r="A44" s="84" t="s">
        <v>63</v>
      </c>
      <c r="B44" s="85"/>
      <c r="C44" s="85"/>
      <c r="D44" s="85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85"/>
      <c r="P44" s="85"/>
      <c r="Q44" s="85"/>
      <c r="R44" s="85"/>
      <c r="S44" s="85">
        <v>2</v>
      </c>
      <c r="T44" s="85"/>
      <c r="U44" s="85"/>
      <c r="V44" s="85"/>
      <c r="W44" s="85"/>
      <c r="X44" s="85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>
        <v>2</v>
      </c>
    </row>
    <row r="45" spans="1:37" x14ac:dyDescent="0.35">
      <c r="A45" s="84" t="s">
        <v>191</v>
      </c>
      <c r="B45" s="85">
        <v>3.5</v>
      </c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>
        <v>3.5</v>
      </c>
    </row>
    <row r="46" spans="1:37" x14ac:dyDescent="0.35">
      <c r="A46" s="84" t="s">
        <v>27</v>
      </c>
      <c r="B46" s="85"/>
      <c r="C46" s="85"/>
      <c r="D46" s="85"/>
      <c r="E46" s="85"/>
      <c r="F46" s="85"/>
      <c r="G46" s="85"/>
      <c r="H46" s="85"/>
      <c r="I46" s="85">
        <v>1.6</v>
      </c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>
        <v>1.6</v>
      </c>
    </row>
    <row r="47" spans="1:37" x14ac:dyDescent="0.35">
      <c r="A47" s="84" t="s">
        <v>197</v>
      </c>
      <c r="B47" s="85">
        <v>3.7</v>
      </c>
      <c r="C47" s="85"/>
      <c r="D47" s="85"/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>
        <v>3.7</v>
      </c>
    </row>
    <row r="48" spans="1:37" x14ac:dyDescent="0.35">
      <c r="A48" s="84" t="s">
        <v>34</v>
      </c>
      <c r="B48" s="85"/>
      <c r="C48" s="85"/>
      <c r="D48" s="85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85"/>
      <c r="Q48" s="85"/>
      <c r="R48" s="85"/>
      <c r="S48" s="85"/>
      <c r="T48" s="85"/>
      <c r="U48" s="85"/>
      <c r="V48" s="85"/>
      <c r="W48" s="85">
        <v>1.7</v>
      </c>
      <c r="X48" s="85"/>
      <c r="Y48" s="85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>
        <v>1.7</v>
      </c>
    </row>
    <row r="49" spans="1:37" x14ac:dyDescent="0.35">
      <c r="A49" s="84" t="s">
        <v>41</v>
      </c>
      <c r="B49" s="85"/>
      <c r="C49" s="85"/>
      <c r="D49" s="85">
        <v>1.8</v>
      </c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>
        <v>1.8</v>
      </c>
    </row>
    <row r="50" spans="1:37" x14ac:dyDescent="0.35">
      <c r="A50" s="84" t="s">
        <v>196</v>
      </c>
      <c r="B50" s="85">
        <v>3.6</v>
      </c>
      <c r="C50" s="85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>
        <v>3.6</v>
      </c>
    </row>
    <row r="51" spans="1:37" x14ac:dyDescent="0.35">
      <c r="A51" s="84" t="s">
        <v>21</v>
      </c>
      <c r="B51" s="85"/>
      <c r="C51" s="85"/>
      <c r="D51" s="85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>
        <v>1.5</v>
      </c>
      <c r="AG51" s="85"/>
      <c r="AH51" s="85"/>
      <c r="AI51" s="85"/>
      <c r="AJ51" s="85"/>
      <c r="AK51" s="85">
        <v>1.5</v>
      </c>
    </row>
    <row r="52" spans="1:37" x14ac:dyDescent="0.35">
      <c r="A52" s="84" t="s">
        <v>28</v>
      </c>
      <c r="B52" s="85"/>
      <c r="C52" s="85"/>
      <c r="D52" s="85"/>
      <c r="E52" s="85"/>
      <c r="F52" s="85"/>
      <c r="G52" s="85"/>
      <c r="H52" s="85"/>
      <c r="I52" s="85">
        <v>1.6</v>
      </c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>
        <v>1.6</v>
      </c>
    </row>
    <row r="53" spans="1:37" x14ac:dyDescent="0.35">
      <c r="A53" s="84" t="s">
        <v>195</v>
      </c>
      <c r="B53" s="85">
        <v>3.6</v>
      </c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  <c r="AJ53" s="85"/>
      <c r="AK53" s="85">
        <v>3.6</v>
      </c>
    </row>
    <row r="54" spans="1:37" x14ac:dyDescent="0.35">
      <c r="A54" s="84" t="s">
        <v>54</v>
      </c>
      <c r="B54" s="85"/>
      <c r="C54" s="85"/>
      <c r="D54" s="85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5"/>
      <c r="Y54" s="85"/>
      <c r="Z54" s="85"/>
      <c r="AA54" s="85"/>
      <c r="AB54" s="85"/>
      <c r="AC54" s="85"/>
      <c r="AD54" s="85"/>
      <c r="AE54" s="85"/>
      <c r="AF54" s="85"/>
      <c r="AG54" s="85"/>
      <c r="AH54" s="85">
        <v>1.9</v>
      </c>
      <c r="AI54" s="85"/>
      <c r="AJ54" s="85"/>
      <c r="AK54" s="85">
        <v>1.9</v>
      </c>
    </row>
    <row r="55" spans="1:37" x14ac:dyDescent="0.35">
      <c r="A55" s="84" t="s">
        <v>189</v>
      </c>
      <c r="B55" s="85">
        <v>3.5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5"/>
      <c r="AH55" s="85"/>
      <c r="AI55" s="85"/>
      <c r="AJ55" s="85"/>
      <c r="AK55" s="85">
        <v>3.5</v>
      </c>
    </row>
    <row r="56" spans="1:37" x14ac:dyDescent="0.35">
      <c r="A56" s="84" t="s">
        <v>64</v>
      </c>
      <c r="B56" s="85"/>
      <c r="C56" s="85"/>
      <c r="D56" s="85"/>
      <c r="E56" s="85"/>
      <c r="F56" s="85"/>
      <c r="G56" s="85"/>
      <c r="H56" s="85"/>
      <c r="I56" s="85"/>
      <c r="J56" s="85"/>
      <c r="K56" s="85"/>
      <c r="L56" s="85"/>
      <c r="M56" s="85"/>
      <c r="N56" s="85"/>
      <c r="O56" s="85"/>
      <c r="P56" s="85"/>
      <c r="Q56" s="85"/>
      <c r="R56" s="85"/>
      <c r="S56" s="85"/>
      <c r="T56" s="85">
        <v>2</v>
      </c>
      <c r="U56" s="85"/>
      <c r="V56" s="85"/>
      <c r="W56" s="85"/>
      <c r="X56" s="85"/>
      <c r="Y56" s="85"/>
      <c r="Z56" s="85"/>
      <c r="AA56" s="85"/>
      <c r="AB56" s="85"/>
      <c r="AC56" s="85"/>
      <c r="AD56" s="85"/>
      <c r="AE56" s="85"/>
      <c r="AF56" s="85"/>
      <c r="AG56" s="85"/>
      <c r="AH56" s="85"/>
      <c r="AI56" s="85"/>
      <c r="AJ56" s="85"/>
      <c r="AK56" s="85">
        <v>2</v>
      </c>
    </row>
    <row r="57" spans="1:37" x14ac:dyDescent="0.35">
      <c r="A57" s="84" t="s">
        <v>58</v>
      </c>
      <c r="B57" s="85"/>
      <c r="C57" s="85"/>
      <c r="D57" s="85"/>
      <c r="E57" s="85"/>
      <c r="F57" s="85"/>
      <c r="G57" s="85"/>
      <c r="H57" s="85"/>
      <c r="I57" s="85"/>
      <c r="J57" s="85">
        <v>1.9</v>
      </c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/>
      <c r="Z57" s="85"/>
      <c r="AA57" s="85"/>
      <c r="AB57" s="85"/>
      <c r="AC57" s="85"/>
      <c r="AD57" s="85"/>
      <c r="AE57" s="85"/>
      <c r="AF57" s="85"/>
      <c r="AG57" s="85"/>
      <c r="AH57" s="85"/>
      <c r="AI57" s="85"/>
      <c r="AJ57" s="85"/>
      <c r="AK57" s="85">
        <v>1.9</v>
      </c>
    </row>
    <row r="58" spans="1:37" x14ac:dyDescent="0.35">
      <c r="A58" s="84" t="s">
        <v>30</v>
      </c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>
        <v>1.6</v>
      </c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5"/>
      <c r="AH58" s="85"/>
      <c r="AI58" s="85"/>
      <c r="AJ58" s="85"/>
      <c r="AK58" s="85">
        <v>1.6</v>
      </c>
    </row>
    <row r="59" spans="1:37" x14ac:dyDescent="0.35">
      <c r="A59" s="84" t="s">
        <v>39</v>
      </c>
      <c r="B59" s="85"/>
      <c r="C59" s="85"/>
      <c r="D59" s="85"/>
      <c r="E59" s="85"/>
      <c r="F59" s="85"/>
      <c r="G59" s="85"/>
      <c r="H59" s="85"/>
      <c r="I59" s="85"/>
      <c r="J59" s="85"/>
      <c r="K59" s="85"/>
      <c r="L59" s="85"/>
      <c r="M59" s="85"/>
      <c r="N59" s="85"/>
      <c r="O59" s="85"/>
      <c r="P59" s="85"/>
      <c r="Q59" s="85"/>
      <c r="R59" s="85"/>
      <c r="S59" s="85"/>
      <c r="T59" s="85"/>
      <c r="U59" s="85"/>
      <c r="V59" s="85"/>
      <c r="W59" s="85"/>
      <c r="X59" s="85"/>
      <c r="Y59" s="85"/>
      <c r="Z59" s="85"/>
      <c r="AA59" s="85"/>
      <c r="AB59" s="85"/>
      <c r="AC59" s="85"/>
      <c r="AD59" s="85"/>
      <c r="AE59" s="85"/>
      <c r="AF59" s="85"/>
      <c r="AG59" s="85"/>
      <c r="AH59" s="85"/>
      <c r="AI59" s="85"/>
      <c r="AJ59" s="85">
        <v>1.7</v>
      </c>
      <c r="AK59" s="85">
        <v>1.7</v>
      </c>
    </row>
    <row r="60" spans="1:37" x14ac:dyDescent="0.35">
      <c r="A60" s="84" t="s">
        <v>55</v>
      </c>
      <c r="B60" s="85"/>
      <c r="C60" s="85"/>
      <c r="D60" s="85"/>
      <c r="E60" s="85"/>
      <c r="F60" s="85"/>
      <c r="G60" s="85"/>
      <c r="H60" s="85"/>
      <c r="I60" s="85"/>
      <c r="J60" s="85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85"/>
      <c r="AB60" s="85"/>
      <c r="AC60" s="85"/>
      <c r="AD60" s="85"/>
      <c r="AE60" s="85"/>
      <c r="AF60" s="85"/>
      <c r="AG60" s="85"/>
      <c r="AH60" s="85"/>
      <c r="AI60" s="85">
        <v>1.9</v>
      </c>
      <c r="AJ60" s="85"/>
      <c r="AK60" s="85">
        <v>1.9</v>
      </c>
    </row>
    <row r="61" spans="1:37" x14ac:dyDescent="0.35">
      <c r="A61" s="84" t="s">
        <v>188</v>
      </c>
      <c r="B61" s="85">
        <v>3.5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>
        <v>3.5</v>
      </c>
    </row>
    <row r="62" spans="1:37" x14ac:dyDescent="0.35">
      <c r="A62" s="84" t="s">
        <v>190</v>
      </c>
      <c r="B62" s="85">
        <v>3.5</v>
      </c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85"/>
      <c r="AG62" s="85"/>
      <c r="AH62" s="85"/>
      <c r="AI62" s="85"/>
      <c r="AJ62" s="85"/>
      <c r="AK62" s="85">
        <v>3.5</v>
      </c>
    </row>
    <row r="63" spans="1:37" x14ac:dyDescent="0.35">
      <c r="A63" s="84" t="s">
        <v>24</v>
      </c>
      <c r="B63" s="85"/>
      <c r="C63" s="85"/>
      <c r="D63" s="85"/>
      <c r="E63" s="85"/>
      <c r="F63" s="85">
        <v>1.6</v>
      </c>
      <c r="G63" s="85"/>
      <c r="H63" s="85"/>
      <c r="I63" s="85"/>
      <c r="J63" s="85"/>
      <c r="K63" s="85"/>
      <c r="L63" s="85"/>
      <c r="M63" s="85"/>
      <c r="N63" s="85"/>
      <c r="O63" s="85"/>
      <c r="P63" s="85"/>
      <c r="Q63" s="85"/>
      <c r="R63" s="85"/>
      <c r="S63" s="85"/>
      <c r="T63" s="85"/>
      <c r="U63" s="85"/>
      <c r="V63" s="85"/>
      <c r="W63" s="85"/>
      <c r="X63" s="85"/>
      <c r="Y63" s="85"/>
      <c r="Z63" s="85"/>
      <c r="AA63" s="85"/>
      <c r="AB63" s="85"/>
      <c r="AC63" s="85"/>
      <c r="AD63" s="85"/>
      <c r="AE63" s="85"/>
      <c r="AF63" s="85"/>
      <c r="AG63" s="85"/>
      <c r="AH63" s="85"/>
      <c r="AI63" s="85"/>
      <c r="AJ63" s="85"/>
      <c r="AK63" s="85">
        <v>1.6</v>
      </c>
    </row>
    <row r="64" spans="1:37" x14ac:dyDescent="0.35">
      <c r="A64" s="84" t="s">
        <v>43</v>
      </c>
      <c r="B64" s="85"/>
      <c r="C64" s="85"/>
      <c r="D64" s="85"/>
      <c r="E64" s="85"/>
      <c r="F64" s="85"/>
      <c r="G64" s="85"/>
      <c r="H64" s="85"/>
      <c r="I64" s="85"/>
      <c r="J64" s="85">
        <v>1.8</v>
      </c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5"/>
      <c r="AH64" s="85"/>
      <c r="AI64" s="85"/>
      <c r="AJ64" s="85"/>
      <c r="AK64" s="85">
        <v>1.8</v>
      </c>
    </row>
    <row r="65" spans="1:37" x14ac:dyDescent="0.35">
      <c r="A65" s="84" t="s">
        <v>29</v>
      </c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  <c r="M65" s="85"/>
      <c r="N65" s="85">
        <v>1.6</v>
      </c>
      <c r="O65" s="85"/>
      <c r="P65" s="85"/>
      <c r="Q65" s="85"/>
      <c r="R65" s="85"/>
      <c r="S65" s="85"/>
      <c r="T65" s="85"/>
      <c r="U65" s="85"/>
      <c r="V65" s="85"/>
      <c r="W65" s="85"/>
      <c r="X65" s="85"/>
      <c r="Y65" s="85"/>
      <c r="Z65" s="85"/>
      <c r="AA65" s="85"/>
      <c r="AB65" s="85"/>
      <c r="AC65" s="85"/>
      <c r="AD65" s="85"/>
      <c r="AE65" s="85"/>
      <c r="AF65" s="85"/>
      <c r="AG65" s="85"/>
      <c r="AH65" s="85"/>
      <c r="AI65" s="85"/>
      <c r="AJ65" s="85"/>
      <c r="AK65" s="85">
        <v>1.6</v>
      </c>
    </row>
    <row r="66" spans="1:37" x14ac:dyDescent="0.35">
      <c r="A66" s="84" t="s">
        <v>57</v>
      </c>
      <c r="B66" s="85"/>
      <c r="C66" s="85"/>
      <c r="D66" s="85"/>
      <c r="E66" s="85">
        <v>1.9</v>
      </c>
      <c r="F66" s="85"/>
      <c r="G66" s="85"/>
      <c r="H66" s="85"/>
      <c r="I66" s="85"/>
      <c r="J66" s="85"/>
      <c r="K66" s="85"/>
      <c r="L66" s="85"/>
      <c r="M66" s="85"/>
      <c r="N66" s="85"/>
      <c r="O66" s="85"/>
      <c r="P66" s="85"/>
      <c r="Q66" s="85"/>
      <c r="R66" s="85"/>
      <c r="S66" s="85"/>
      <c r="T66" s="85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 s="85"/>
      <c r="AJ66" s="85"/>
      <c r="AK66" s="85">
        <v>1.9</v>
      </c>
    </row>
    <row r="67" spans="1:37" x14ac:dyDescent="0.35">
      <c r="A67" s="84" t="s">
        <v>37</v>
      </c>
      <c r="B67" s="85"/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>
        <v>1.7</v>
      </c>
      <c r="AF67" s="85"/>
      <c r="AG67" s="85"/>
      <c r="AH67" s="85"/>
      <c r="AI67" s="85"/>
      <c r="AJ67" s="85"/>
      <c r="AK67" s="85">
        <v>1.7</v>
      </c>
    </row>
    <row r="68" spans="1:37" x14ac:dyDescent="0.35">
      <c r="A68" s="84" t="s">
        <v>237</v>
      </c>
      <c r="B68" s="85">
        <v>35.700000000000003</v>
      </c>
      <c r="C68" s="85">
        <v>1.6</v>
      </c>
      <c r="D68" s="85">
        <v>3.6</v>
      </c>
      <c r="E68" s="85">
        <v>1.9</v>
      </c>
      <c r="F68" s="85">
        <v>1.6</v>
      </c>
      <c r="G68" s="85">
        <v>1.6</v>
      </c>
      <c r="H68" s="85">
        <v>3.4000000000000004</v>
      </c>
      <c r="I68" s="85">
        <v>3.2</v>
      </c>
      <c r="J68" s="85">
        <v>5.5</v>
      </c>
      <c r="K68" s="85">
        <v>1.8</v>
      </c>
      <c r="L68" s="85">
        <v>1.9</v>
      </c>
      <c r="M68" s="85">
        <v>1.9</v>
      </c>
      <c r="N68" s="85">
        <v>3.6</v>
      </c>
      <c r="O68" s="85">
        <v>1.6</v>
      </c>
      <c r="P68" s="85">
        <v>1.7</v>
      </c>
      <c r="Q68" s="85">
        <v>3.5</v>
      </c>
      <c r="R68" s="85">
        <v>3.7</v>
      </c>
      <c r="S68" s="85">
        <v>2</v>
      </c>
      <c r="T68" s="85">
        <v>3.8</v>
      </c>
      <c r="U68" s="85">
        <v>3.6</v>
      </c>
      <c r="V68" s="85">
        <v>2</v>
      </c>
      <c r="W68" s="85">
        <v>1.7</v>
      </c>
      <c r="X68" s="85">
        <v>5.4</v>
      </c>
      <c r="Y68" s="85">
        <v>2</v>
      </c>
      <c r="Z68" s="85">
        <v>2</v>
      </c>
      <c r="AA68" s="85">
        <v>3.9</v>
      </c>
      <c r="AB68" s="85">
        <v>1.9</v>
      </c>
      <c r="AC68" s="85">
        <v>3.4</v>
      </c>
      <c r="AD68" s="85">
        <v>4.9000000000000004</v>
      </c>
      <c r="AE68" s="85">
        <v>1.7</v>
      </c>
      <c r="AF68" s="85">
        <v>1.5</v>
      </c>
      <c r="AG68" s="85">
        <v>1.7</v>
      </c>
      <c r="AH68" s="85">
        <v>1.9</v>
      </c>
      <c r="AI68" s="85">
        <v>3.4</v>
      </c>
      <c r="AJ68" s="85">
        <v>3.5999999999999996</v>
      </c>
      <c r="AK68" s="85">
        <v>128.19999999999999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2"/>
  <sheetViews>
    <sheetView topLeftCell="A2" workbookViewId="0">
      <selection activeCell="A2" sqref="A2"/>
    </sheetView>
  </sheetViews>
  <sheetFormatPr baseColWidth="10" defaultRowHeight="14.5" x14ac:dyDescent="0.35"/>
  <cols>
    <col min="1" max="1" width="17.453125" customWidth="1"/>
    <col min="2" max="2" width="23.7265625" customWidth="1"/>
    <col min="3" max="3" width="23.81640625" customWidth="1"/>
    <col min="4" max="4" width="35.54296875" customWidth="1"/>
    <col min="5" max="5" width="37.453125" customWidth="1"/>
    <col min="6" max="6" width="19.1796875" customWidth="1"/>
  </cols>
  <sheetData>
    <row r="1" spans="1:7" x14ac:dyDescent="0.35">
      <c r="A1" t="s">
        <v>4</v>
      </c>
      <c r="B1" t="s">
        <v>5</v>
      </c>
      <c r="C1" t="s">
        <v>0</v>
      </c>
      <c r="D1" t="s">
        <v>1</v>
      </c>
      <c r="E1" t="s">
        <v>2</v>
      </c>
      <c r="F1" t="s">
        <v>3</v>
      </c>
      <c r="G1" t="s">
        <v>215</v>
      </c>
    </row>
    <row r="2" spans="1:7" ht="15.5" x14ac:dyDescent="0.35">
      <c r="A2" t="s">
        <v>205</v>
      </c>
      <c r="B2" s="1" t="s">
        <v>23</v>
      </c>
      <c r="C2" t="s">
        <v>212</v>
      </c>
      <c r="D2" s="2">
        <v>42026</v>
      </c>
      <c r="G2">
        <v>1.6</v>
      </c>
    </row>
    <row r="3" spans="1:7" ht="15.5" x14ac:dyDescent="0.35">
      <c r="A3" t="s">
        <v>204</v>
      </c>
      <c r="B3" s="1" t="s">
        <v>6</v>
      </c>
      <c r="C3" t="s">
        <v>211</v>
      </c>
      <c r="D3" s="2">
        <v>42052</v>
      </c>
      <c r="G3">
        <v>1.4</v>
      </c>
    </row>
    <row r="4" spans="1:7" ht="15.5" x14ac:dyDescent="0.35">
      <c r="A4" t="s">
        <v>204</v>
      </c>
      <c r="B4" s="1" t="s">
        <v>7</v>
      </c>
      <c r="C4" t="s">
        <v>212</v>
      </c>
      <c r="D4" s="2">
        <v>42062</v>
      </c>
      <c r="G4">
        <v>1.4</v>
      </c>
    </row>
    <row r="5" spans="1:7" ht="15.5" x14ac:dyDescent="0.35">
      <c r="A5" t="s">
        <v>205</v>
      </c>
      <c r="B5" s="1" t="s">
        <v>40</v>
      </c>
      <c r="C5" t="s">
        <v>213</v>
      </c>
      <c r="D5" s="2">
        <v>42072</v>
      </c>
      <c r="G5">
        <v>1.8</v>
      </c>
    </row>
    <row r="6" spans="1:7" ht="15.5" x14ac:dyDescent="0.35">
      <c r="A6" t="s">
        <v>205</v>
      </c>
      <c r="B6" s="1" t="s">
        <v>41</v>
      </c>
      <c r="C6" t="s">
        <v>214</v>
      </c>
      <c r="D6" s="2">
        <v>42088</v>
      </c>
      <c r="G6">
        <v>1.8</v>
      </c>
    </row>
    <row r="7" spans="1:7" ht="15.5" x14ac:dyDescent="0.35">
      <c r="A7" t="s">
        <v>204</v>
      </c>
      <c r="B7" s="1" t="s">
        <v>8</v>
      </c>
      <c r="C7" t="s">
        <v>213</v>
      </c>
      <c r="D7" s="2">
        <v>42123</v>
      </c>
      <c r="G7">
        <v>1.4</v>
      </c>
    </row>
    <row r="8" spans="1:7" ht="15.5" x14ac:dyDescent="0.35">
      <c r="A8" t="s">
        <v>205</v>
      </c>
      <c r="B8" s="1" t="s">
        <v>57</v>
      </c>
      <c r="C8" t="s">
        <v>214</v>
      </c>
      <c r="D8" s="2">
        <v>42152</v>
      </c>
      <c r="G8">
        <v>1.9</v>
      </c>
    </row>
    <row r="9" spans="1:7" ht="15.5" x14ac:dyDescent="0.35">
      <c r="A9" t="s">
        <v>205</v>
      </c>
      <c r="B9" s="1" t="s">
        <v>24</v>
      </c>
      <c r="C9" t="s">
        <v>213</v>
      </c>
      <c r="D9" s="2">
        <v>42175</v>
      </c>
      <c r="G9">
        <v>1.6</v>
      </c>
    </row>
    <row r="10" spans="1:7" ht="15.5" x14ac:dyDescent="0.35">
      <c r="A10" t="s">
        <v>204</v>
      </c>
      <c r="B10" s="1" t="s">
        <v>9</v>
      </c>
      <c r="C10" t="s">
        <v>214</v>
      </c>
      <c r="D10" s="2">
        <v>42205</v>
      </c>
      <c r="G10">
        <v>1.4</v>
      </c>
    </row>
    <row r="11" spans="1:7" ht="15.5" x14ac:dyDescent="0.35">
      <c r="A11" t="s">
        <v>205</v>
      </c>
      <c r="B11" s="1" t="s">
        <v>25</v>
      </c>
      <c r="C11" t="s">
        <v>214</v>
      </c>
      <c r="D11" s="2">
        <v>42217</v>
      </c>
      <c r="G11">
        <v>1.6</v>
      </c>
    </row>
    <row r="12" spans="1:7" ht="15.5" x14ac:dyDescent="0.35">
      <c r="A12" t="s">
        <v>205</v>
      </c>
      <c r="B12" s="1" t="s">
        <v>42</v>
      </c>
      <c r="C12" t="s">
        <v>211</v>
      </c>
      <c r="D12" s="2">
        <v>42283</v>
      </c>
      <c r="G12">
        <v>1.8</v>
      </c>
    </row>
    <row r="13" spans="1:7" ht="15.5" x14ac:dyDescent="0.35">
      <c r="A13" t="s">
        <v>205</v>
      </c>
      <c r="B13" s="1" t="s">
        <v>26</v>
      </c>
      <c r="C13" t="s">
        <v>211</v>
      </c>
      <c r="D13" s="2">
        <v>42300</v>
      </c>
      <c r="G13">
        <v>1.6</v>
      </c>
    </row>
    <row r="14" spans="1:7" ht="15.5" x14ac:dyDescent="0.35">
      <c r="A14" t="s">
        <v>205</v>
      </c>
      <c r="B14" s="1" t="s">
        <v>27</v>
      </c>
      <c r="C14" t="s">
        <v>212</v>
      </c>
      <c r="D14" s="2">
        <v>42354</v>
      </c>
      <c r="G14">
        <v>1.6</v>
      </c>
    </row>
    <row r="15" spans="1:7" ht="15.5" x14ac:dyDescent="0.35">
      <c r="A15" t="s">
        <v>205</v>
      </c>
      <c r="B15" s="1" t="s">
        <v>28</v>
      </c>
      <c r="C15" t="s">
        <v>213</v>
      </c>
      <c r="D15" s="2">
        <v>42362</v>
      </c>
      <c r="G15">
        <v>1.6</v>
      </c>
    </row>
    <row r="16" spans="1:7" ht="15.5" x14ac:dyDescent="0.35">
      <c r="A16" t="s">
        <v>205</v>
      </c>
      <c r="B16" s="1" t="s">
        <v>43</v>
      </c>
      <c r="C16" t="s">
        <v>212</v>
      </c>
      <c r="D16" s="2">
        <v>42382</v>
      </c>
      <c r="G16">
        <v>1.8</v>
      </c>
    </row>
    <row r="17" spans="1:7" ht="15.5" x14ac:dyDescent="0.35">
      <c r="A17" t="s">
        <v>205</v>
      </c>
      <c r="B17" s="1" t="s">
        <v>58</v>
      </c>
      <c r="C17" t="s">
        <v>211</v>
      </c>
      <c r="D17" s="2">
        <v>42392</v>
      </c>
      <c r="G17">
        <v>1.9</v>
      </c>
    </row>
    <row r="18" spans="1:7" ht="15.5" x14ac:dyDescent="0.35">
      <c r="A18" t="s">
        <v>205</v>
      </c>
      <c r="B18" s="1" t="s">
        <v>44</v>
      </c>
      <c r="C18" t="s">
        <v>213</v>
      </c>
      <c r="D18" s="2">
        <v>42398</v>
      </c>
      <c r="G18">
        <v>1.8</v>
      </c>
    </row>
    <row r="19" spans="1:7" ht="15.5" x14ac:dyDescent="0.35">
      <c r="A19" t="s">
        <v>205</v>
      </c>
      <c r="B19" s="1" t="s">
        <v>45</v>
      </c>
      <c r="C19" t="s">
        <v>214</v>
      </c>
      <c r="D19" s="2">
        <v>42429</v>
      </c>
      <c r="G19">
        <v>1.8</v>
      </c>
    </row>
    <row r="20" spans="1:7" ht="15.5" x14ac:dyDescent="0.35">
      <c r="A20" t="s">
        <v>204</v>
      </c>
      <c r="B20" s="1" t="s">
        <v>10</v>
      </c>
      <c r="C20" t="s">
        <v>211</v>
      </c>
      <c r="D20" s="2">
        <v>42431</v>
      </c>
      <c r="G20">
        <v>1.4</v>
      </c>
    </row>
    <row r="21" spans="1:7" ht="15.5" x14ac:dyDescent="0.35">
      <c r="A21" t="s">
        <v>205</v>
      </c>
      <c r="B21" s="1" t="s">
        <v>59</v>
      </c>
      <c r="C21" t="s">
        <v>212</v>
      </c>
      <c r="D21" s="2">
        <v>42446</v>
      </c>
      <c r="G21">
        <v>1.9</v>
      </c>
    </row>
    <row r="22" spans="1:7" ht="15.5" x14ac:dyDescent="0.35">
      <c r="A22" t="s">
        <v>204</v>
      </c>
      <c r="B22" s="1" t="s">
        <v>11</v>
      </c>
      <c r="C22" t="s">
        <v>212</v>
      </c>
      <c r="D22" s="2">
        <v>42447</v>
      </c>
      <c r="G22">
        <v>1.4</v>
      </c>
    </row>
    <row r="23" spans="1:7" ht="15.5" x14ac:dyDescent="0.35">
      <c r="A23" t="s">
        <v>204</v>
      </c>
      <c r="B23" s="1" t="s">
        <v>12</v>
      </c>
      <c r="C23" t="s">
        <v>213</v>
      </c>
      <c r="D23" s="2">
        <v>42454</v>
      </c>
      <c r="G23">
        <v>1.4</v>
      </c>
    </row>
    <row r="24" spans="1:7" ht="15.5" x14ac:dyDescent="0.35">
      <c r="A24" t="s">
        <v>205</v>
      </c>
      <c r="B24" s="1" t="s">
        <v>60</v>
      </c>
      <c r="C24" t="s">
        <v>213</v>
      </c>
      <c r="D24" s="2">
        <v>42478</v>
      </c>
      <c r="G24">
        <v>1.9</v>
      </c>
    </row>
    <row r="25" spans="1:7" ht="15.5" x14ac:dyDescent="0.35">
      <c r="A25" t="s">
        <v>205</v>
      </c>
      <c r="B25" s="1" t="s">
        <v>61</v>
      </c>
      <c r="C25" t="s">
        <v>214</v>
      </c>
      <c r="D25" s="2">
        <v>42510</v>
      </c>
      <c r="G25">
        <v>2</v>
      </c>
    </row>
    <row r="26" spans="1:7" ht="15.5" x14ac:dyDescent="0.35">
      <c r="A26" t="s">
        <v>205</v>
      </c>
      <c r="B26" s="1" t="s">
        <v>29</v>
      </c>
      <c r="C26" t="s">
        <v>214</v>
      </c>
      <c r="D26" s="2">
        <v>42511</v>
      </c>
      <c r="G26">
        <v>1.6</v>
      </c>
    </row>
    <row r="27" spans="1:7" ht="15.5" x14ac:dyDescent="0.35">
      <c r="A27" t="s">
        <v>205</v>
      </c>
      <c r="B27" s="1" t="s">
        <v>30</v>
      </c>
      <c r="C27" t="s">
        <v>211</v>
      </c>
      <c r="D27" s="2">
        <v>42531</v>
      </c>
      <c r="G27">
        <v>1.6</v>
      </c>
    </row>
    <row r="28" spans="1:7" ht="15.5" x14ac:dyDescent="0.35">
      <c r="A28" t="s">
        <v>205</v>
      </c>
      <c r="B28" s="1" t="s">
        <v>31</v>
      </c>
      <c r="C28" t="s">
        <v>212</v>
      </c>
      <c r="D28" s="2">
        <v>42566</v>
      </c>
      <c r="G28">
        <v>1.7</v>
      </c>
    </row>
    <row r="29" spans="1:7" ht="15.5" x14ac:dyDescent="0.35">
      <c r="A29" t="s">
        <v>204</v>
      </c>
      <c r="B29" s="1" t="s">
        <v>13</v>
      </c>
      <c r="C29" t="s">
        <v>214</v>
      </c>
      <c r="D29" s="2">
        <v>42590</v>
      </c>
      <c r="G29">
        <v>1.4</v>
      </c>
    </row>
    <row r="30" spans="1:7" ht="15.5" x14ac:dyDescent="0.35">
      <c r="A30" t="s">
        <v>205</v>
      </c>
      <c r="B30" s="1" t="s">
        <v>46</v>
      </c>
      <c r="C30" t="s">
        <v>211</v>
      </c>
      <c r="D30" s="2">
        <v>42591</v>
      </c>
      <c r="G30">
        <v>1.8</v>
      </c>
    </row>
    <row r="31" spans="1:7" ht="15.5" x14ac:dyDescent="0.35">
      <c r="A31" t="s">
        <v>205</v>
      </c>
      <c r="B31" s="1" t="s">
        <v>32</v>
      </c>
      <c r="C31" t="s">
        <v>213</v>
      </c>
      <c r="D31" s="2">
        <v>42611</v>
      </c>
      <c r="G31">
        <v>1.7</v>
      </c>
    </row>
    <row r="32" spans="1:7" ht="15.5" x14ac:dyDescent="0.35">
      <c r="A32" t="s">
        <v>205</v>
      </c>
      <c r="B32" s="1" t="s">
        <v>62</v>
      </c>
      <c r="C32" t="s">
        <v>211</v>
      </c>
      <c r="D32" s="2">
        <v>42634</v>
      </c>
      <c r="G32">
        <v>2</v>
      </c>
    </row>
    <row r="33" spans="1:7" ht="15.5" x14ac:dyDescent="0.35">
      <c r="A33" t="s">
        <v>205</v>
      </c>
      <c r="B33" s="1" t="s">
        <v>33</v>
      </c>
      <c r="C33" t="s">
        <v>214</v>
      </c>
      <c r="D33" s="2">
        <v>42639</v>
      </c>
      <c r="G33">
        <v>1.7</v>
      </c>
    </row>
    <row r="34" spans="1:7" ht="15.5" x14ac:dyDescent="0.35">
      <c r="A34" t="s">
        <v>205</v>
      </c>
      <c r="B34" s="1" t="s">
        <v>63</v>
      </c>
      <c r="C34" t="s">
        <v>212</v>
      </c>
      <c r="D34" s="2">
        <v>42654</v>
      </c>
      <c r="G34">
        <v>2</v>
      </c>
    </row>
    <row r="35" spans="1:7" ht="15.5" x14ac:dyDescent="0.35">
      <c r="A35" t="s">
        <v>205</v>
      </c>
      <c r="B35" s="1" t="s">
        <v>64</v>
      </c>
      <c r="C35" t="s">
        <v>213</v>
      </c>
      <c r="D35" s="2">
        <v>42682</v>
      </c>
      <c r="G35">
        <v>2</v>
      </c>
    </row>
    <row r="36" spans="1:7" ht="15.5" x14ac:dyDescent="0.35">
      <c r="A36" t="s">
        <v>205</v>
      </c>
      <c r="B36" s="1" t="s">
        <v>47</v>
      </c>
      <c r="C36" t="s">
        <v>212</v>
      </c>
      <c r="D36" s="2">
        <v>42698</v>
      </c>
      <c r="G36">
        <v>1.8</v>
      </c>
    </row>
    <row r="37" spans="1:7" ht="15.5" x14ac:dyDescent="0.35">
      <c r="A37" t="s">
        <v>205</v>
      </c>
      <c r="B37" s="1" t="s">
        <v>48</v>
      </c>
      <c r="C37" t="s">
        <v>213</v>
      </c>
      <c r="D37" s="2">
        <v>42712</v>
      </c>
      <c r="G37">
        <v>1.8</v>
      </c>
    </row>
    <row r="38" spans="1:7" ht="15.5" x14ac:dyDescent="0.35">
      <c r="A38" t="s">
        <v>205</v>
      </c>
      <c r="B38" s="1" t="s">
        <v>49</v>
      </c>
      <c r="C38" t="s">
        <v>214</v>
      </c>
      <c r="D38" s="2">
        <v>42716</v>
      </c>
      <c r="G38">
        <v>1.8</v>
      </c>
    </row>
    <row r="39" spans="1:7" ht="15.5" x14ac:dyDescent="0.35">
      <c r="A39" t="s">
        <v>204</v>
      </c>
      <c r="B39" s="1" t="s">
        <v>14</v>
      </c>
      <c r="C39" t="s">
        <v>211</v>
      </c>
      <c r="D39" s="2">
        <v>42737</v>
      </c>
      <c r="G39">
        <v>1.4</v>
      </c>
    </row>
    <row r="40" spans="1:7" ht="15.5" x14ac:dyDescent="0.35">
      <c r="A40" t="s">
        <v>205</v>
      </c>
      <c r="B40" s="1" t="s">
        <v>65</v>
      </c>
      <c r="C40" t="s">
        <v>214</v>
      </c>
      <c r="D40" s="2">
        <v>42739</v>
      </c>
      <c r="G40">
        <v>2</v>
      </c>
    </row>
    <row r="41" spans="1:7" ht="15.5" x14ac:dyDescent="0.35">
      <c r="A41" t="s">
        <v>205</v>
      </c>
      <c r="B41" s="1" t="s">
        <v>34</v>
      </c>
      <c r="C41" t="s">
        <v>211</v>
      </c>
      <c r="D41" s="2">
        <v>42774</v>
      </c>
      <c r="G41">
        <v>1.7</v>
      </c>
    </row>
    <row r="42" spans="1:7" ht="15.5" x14ac:dyDescent="0.35">
      <c r="A42" t="s">
        <v>205</v>
      </c>
      <c r="B42" s="1" t="s">
        <v>35</v>
      </c>
      <c r="C42" t="s">
        <v>212</v>
      </c>
      <c r="D42" s="2">
        <v>42797</v>
      </c>
      <c r="G42">
        <v>1.7</v>
      </c>
    </row>
    <row r="43" spans="1:7" ht="15.5" x14ac:dyDescent="0.35">
      <c r="A43" t="s">
        <v>205</v>
      </c>
      <c r="B43" s="1" t="s">
        <v>36</v>
      </c>
      <c r="C43" t="s">
        <v>213</v>
      </c>
      <c r="D43" s="2">
        <v>42814</v>
      </c>
      <c r="G43">
        <v>1.7</v>
      </c>
    </row>
    <row r="44" spans="1:7" ht="15.5" x14ac:dyDescent="0.35">
      <c r="A44" t="s">
        <v>204</v>
      </c>
      <c r="B44" s="1" t="s">
        <v>15</v>
      </c>
      <c r="C44" t="s">
        <v>212</v>
      </c>
      <c r="D44" s="2">
        <v>42815</v>
      </c>
      <c r="G44">
        <v>1.5</v>
      </c>
    </row>
    <row r="45" spans="1:7" ht="15.5" x14ac:dyDescent="0.35">
      <c r="A45" t="s">
        <v>205</v>
      </c>
      <c r="B45" s="1" t="s">
        <v>66</v>
      </c>
      <c r="C45" t="s">
        <v>211</v>
      </c>
      <c r="D45" s="2">
        <v>42815</v>
      </c>
      <c r="G45">
        <v>2</v>
      </c>
    </row>
    <row r="46" spans="1:7" ht="15.5" x14ac:dyDescent="0.35">
      <c r="A46" t="s">
        <v>204</v>
      </c>
      <c r="B46" s="1" t="s">
        <v>16</v>
      </c>
      <c r="C46" t="s">
        <v>213</v>
      </c>
      <c r="D46" s="2">
        <v>42843</v>
      </c>
      <c r="G46">
        <v>1.5</v>
      </c>
    </row>
    <row r="47" spans="1:7" ht="15.5" x14ac:dyDescent="0.35">
      <c r="A47" t="s">
        <v>205</v>
      </c>
      <c r="B47" s="1" t="s">
        <v>67</v>
      </c>
      <c r="C47" t="s">
        <v>212</v>
      </c>
      <c r="D47" s="2">
        <v>42886</v>
      </c>
      <c r="G47">
        <v>2</v>
      </c>
    </row>
    <row r="48" spans="1:7" ht="15.5" x14ac:dyDescent="0.35">
      <c r="A48" t="s">
        <v>205</v>
      </c>
      <c r="B48" s="1" t="s">
        <v>68</v>
      </c>
      <c r="C48" t="s">
        <v>213</v>
      </c>
      <c r="D48" s="2">
        <v>42901</v>
      </c>
      <c r="G48">
        <v>2</v>
      </c>
    </row>
    <row r="49" spans="1:7" ht="15.5" x14ac:dyDescent="0.35">
      <c r="A49" t="s">
        <v>205</v>
      </c>
      <c r="B49" s="1" t="s">
        <v>69</v>
      </c>
      <c r="C49" t="s">
        <v>214</v>
      </c>
      <c r="D49" s="2">
        <v>42928</v>
      </c>
      <c r="G49">
        <v>2</v>
      </c>
    </row>
    <row r="50" spans="1:7" ht="15.5" x14ac:dyDescent="0.35">
      <c r="A50" t="s">
        <v>205</v>
      </c>
      <c r="B50" s="1" t="s">
        <v>50</v>
      </c>
      <c r="C50" t="s">
        <v>211</v>
      </c>
      <c r="D50" s="2">
        <v>42937</v>
      </c>
      <c r="G50">
        <v>1.9</v>
      </c>
    </row>
    <row r="51" spans="1:7" ht="15.5" x14ac:dyDescent="0.35">
      <c r="A51" t="s">
        <v>204</v>
      </c>
      <c r="B51" s="1" t="s">
        <v>17</v>
      </c>
      <c r="C51" t="s">
        <v>214</v>
      </c>
      <c r="D51" s="2">
        <v>42976</v>
      </c>
      <c r="G51">
        <v>1.5</v>
      </c>
    </row>
    <row r="52" spans="1:7" ht="15.5" x14ac:dyDescent="0.35">
      <c r="A52" t="s">
        <v>205</v>
      </c>
      <c r="B52" s="1" t="s">
        <v>51</v>
      </c>
      <c r="C52" t="s">
        <v>212</v>
      </c>
      <c r="D52" s="2">
        <v>42989</v>
      </c>
      <c r="G52">
        <v>1.9</v>
      </c>
    </row>
    <row r="53" spans="1:7" ht="15.5" x14ac:dyDescent="0.35">
      <c r="A53" t="s">
        <v>205</v>
      </c>
      <c r="B53" s="1" t="s">
        <v>52</v>
      </c>
      <c r="C53" t="s">
        <v>213</v>
      </c>
      <c r="D53" s="2">
        <v>43033</v>
      </c>
      <c r="G53">
        <v>1.9</v>
      </c>
    </row>
    <row r="54" spans="1:7" ht="15.5" x14ac:dyDescent="0.35">
      <c r="A54" t="s">
        <v>205</v>
      </c>
      <c r="B54" s="1" t="s">
        <v>18</v>
      </c>
      <c r="C54" t="s">
        <v>211</v>
      </c>
      <c r="D54" s="2">
        <v>43038</v>
      </c>
      <c r="G54">
        <v>1.5</v>
      </c>
    </row>
    <row r="55" spans="1:7" ht="15.5" x14ac:dyDescent="0.35">
      <c r="A55" t="s">
        <v>205</v>
      </c>
      <c r="B55" s="1" t="s">
        <v>19</v>
      </c>
      <c r="C55" t="s">
        <v>212</v>
      </c>
      <c r="D55" s="2">
        <v>43049</v>
      </c>
      <c r="G55">
        <v>1.5</v>
      </c>
    </row>
    <row r="56" spans="1:7" ht="15.5" x14ac:dyDescent="0.35">
      <c r="A56" t="s">
        <v>205</v>
      </c>
      <c r="B56" s="1" t="s">
        <v>53</v>
      </c>
      <c r="C56" t="s">
        <v>214</v>
      </c>
      <c r="D56" s="2">
        <v>43054</v>
      </c>
      <c r="G56">
        <v>1.9</v>
      </c>
    </row>
    <row r="57" spans="1:7" ht="15.5" x14ac:dyDescent="0.35">
      <c r="A57" t="s">
        <v>205</v>
      </c>
      <c r="B57" s="1" t="s">
        <v>20</v>
      </c>
      <c r="C57" t="s">
        <v>213</v>
      </c>
      <c r="D57" s="2">
        <v>43062</v>
      </c>
      <c r="G57">
        <v>1.5</v>
      </c>
    </row>
    <row r="58" spans="1:7" ht="15.5" x14ac:dyDescent="0.35">
      <c r="A58" t="s">
        <v>205</v>
      </c>
      <c r="B58" s="1" t="s">
        <v>37</v>
      </c>
      <c r="C58" t="s">
        <v>214</v>
      </c>
      <c r="D58" s="2">
        <v>43070</v>
      </c>
      <c r="G58">
        <v>1.7</v>
      </c>
    </row>
    <row r="59" spans="1:7" ht="15.5" x14ac:dyDescent="0.35">
      <c r="A59" t="s">
        <v>205</v>
      </c>
      <c r="B59" s="1" t="s">
        <v>21</v>
      </c>
      <c r="C59" t="s">
        <v>214</v>
      </c>
      <c r="D59" s="2">
        <v>43122</v>
      </c>
      <c r="G59">
        <v>1.5</v>
      </c>
    </row>
    <row r="60" spans="1:7" ht="15.5" x14ac:dyDescent="0.35">
      <c r="A60" t="s">
        <v>206</v>
      </c>
      <c r="B60" s="1" t="s">
        <v>70</v>
      </c>
      <c r="C60" t="s">
        <v>211</v>
      </c>
      <c r="D60" s="2">
        <v>43131</v>
      </c>
      <c r="G60">
        <v>2.1</v>
      </c>
    </row>
    <row r="61" spans="1:7" ht="15.5" x14ac:dyDescent="0.35">
      <c r="A61" t="s">
        <v>205</v>
      </c>
      <c r="B61" s="1" t="s">
        <v>38</v>
      </c>
      <c r="C61" t="s">
        <v>211</v>
      </c>
      <c r="D61" s="2">
        <v>43236</v>
      </c>
      <c r="G61">
        <v>1.7</v>
      </c>
    </row>
    <row r="62" spans="1:7" ht="15.5" x14ac:dyDescent="0.35">
      <c r="A62" t="s">
        <v>205</v>
      </c>
      <c r="B62" s="1" t="s">
        <v>54</v>
      </c>
      <c r="C62" t="s">
        <v>211</v>
      </c>
      <c r="D62" s="2">
        <v>43283</v>
      </c>
      <c r="G62">
        <v>1.9</v>
      </c>
    </row>
    <row r="63" spans="1:7" ht="15.5" x14ac:dyDescent="0.35">
      <c r="A63" t="s">
        <v>205</v>
      </c>
      <c r="B63" s="1" t="s">
        <v>55</v>
      </c>
      <c r="C63" t="s">
        <v>212</v>
      </c>
      <c r="D63" s="2">
        <v>43319</v>
      </c>
      <c r="G63">
        <v>1.9</v>
      </c>
    </row>
    <row r="64" spans="1:7" ht="15.5" x14ac:dyDescent="0.35">
      <c r="A64" t="s">
        <v>206</v>
      </c>
      <c r="B64" s="1" t="s">
        <v>71</v>
      </c>
      <c r="C64" t="s">
        <v>212</v>
      </c>
      <c r="D64" s="2">
        <v>43320</v>
      </c>
      <c r="G64">
        <v>2.1</v>
      </c>
    </row>
    <row r="65" spans="1:7" ht="15.5" x14ac:dyDescent="0.35">
      <c r="A65" t="s">
        <v>206</v>
      </c>
      <c r="B65" s="1" t="s">
        <v>72</v>
      </c>
      <c r="C65" t="s">
        <v>213</v>
      </c>
      <c r="D65" s="2">
        <v>43325</v>
      </c>
      <c r="G65">
        <v>2.1</v>
      </c>
    </row>
    <row r="66" spans="1:7" ht="15.5" x14ac:dyDescent="0.35">
      <c r="A66" t="s">
        <v>205</v>
      </c>
      <c r="B66" s="1" t="s">
        <v>22</v>
      </c>
      <c r="C66" t="s">
        <v>211</v>
      </c>
      <c r="D66" s="2">
        <v>43328</v>
      </c>
      <c r="G66">
        <v>1.5</v>
      </c>
    </row>
    <row r="67" spans="1:7" ht="15.5" x14ac:dyDescent="0.35">
      <c r="A67" t="s">
        <v>206</v>
      </c>
      <c r="B67" s="1" t="s">
        <v>73</v>
      </c>
      <c r="C67" t="s">
        <v>214</v>
      </c>
      <c r="D67" s="2">
        <v>43340</v>
      </c>
      <c r="G67">
        <v>2.1</v>
      </c>
    </row>
    <row r="68" spans="1:7" ht="15.5" x14ac:dyDescent="0.35">
      <c r="A68" t="s">
        <v>205</v>
      </c>
      <c r="B68" s="1" t="s">
        <v>39</v>
      </c>
      <c r="C68" t="s">
        <v>212</v>
      </c>
      <c r="D68" s="2">
        <v>43370</v>
      </c>
      <c r="G68">
        <v>1.7</v>
      </c>
    </row>
    <row r="69" spans="1:7" ht="15.5" x14ac:dyDescent="0.35">
      <c r="A69" t="s">
        <v>205</v>
      </c>
      <c r="B69" s="1" t="s">
        <v>56</v>
      </c>
      <c r="C69" t="s">
        <v>213</v>
      </c>
      <c r="D69" s="2">
        <v>43371</v>
      </c>
      <c r="G69">
        <v>1.9</v>
      </c>
    </row>
    <row r="70" spans="1:7" ht="15.5" x14ac:dyDescent="0.35">
      <c r="A70" t="s">
        <v>206</v>
      </c>
      <c r="B70" s="1" t="s">
        <v>74</v>
      </c>
      <c r="C70" t="s">
        <v>211</v>
      </c>
      <c r="E70" s="2">
        <v>43419</v>
      </c>
      <c r="G70">
        <v>2.2000000000000002</v>
      </c>
    </row>
    <row r="71" spans="1:7" ht="15.5" x14ac:dyDescent="0.35">
      <c r="A71" t="s">
        <v>206</v>
      </c>
      <c r="B71" s="1" t="s">
        <v>75</v>
      </c>
      <c r="C71" t="s">
        <v>212</v>
      </c>
      <c r="E71" s="2">
        <v>43508</v>
      </c>
      <c r="G71">
        <v>2.2000000000000002</v>
      </c>
    </row>
    <row r="72" spans="1:7" ht="15.5" x14ac:dyDescent="0.35">
      <c r="A72" t="s">
        <v>206</v>
      </c>
      <c r="B72" s="1" t="s">
        <v>76</v>
      </c>
      <c r="C72" t="s">
        <v>213</v>
      </c>
      <c r="E72" s="2">
        <v>43532</v>
      </c>
      <c r="G72">
        <v>2.2000000000000002</v>
      </c>
    </row>
    <row r="73" spans="1:7" ht="15.5" x14ac:dyDescent="0.35">
      <c r="A73" t="s">
        <v>206</v>
      </c>
      <c r="B73" s="1" t="s">
        <v>77</v>
      </c>
      <c r="C73" t="s">
        <v>214</v>
      </c>
      <c r="E73" s="2">
        <v>43580</v>
      </c>
      <c r="G73">
        <v>2.2000000000000002</v>
      </c>
    </row>
    <row r="74" spans="1:7" ht="15.5" x14ac:dyDescent="0.35">
      <c r="A74" t="s">
        <v>206</v>
      </c>
      <c r="B74" s="1" t="s">
        <v>78</v>
      </c>
      <c r="C74" t="s">
        <v>211</v>
      </c>
      <c r="E74" s="2">
        <v>43804</v>
      </c>
      <c r="G74">
        <v>2.2000000000000002</v>
      </c>
    </row>
    <row r="75" spans="1:7" ht="15.5" x14ac:dyDescent="0.35">
      <c r="A75" t="s">
        <v>206</v>
      </c>
      <c r="B75" s="1" t="s">
        <v>79</v>
      </c>
      <c r="C75" t="s">
        <v>212</v>
      </c>
      <c r="E75" s="2">
        <v>43844</v>
      </c>
      <c r="G75">
        <v>2.2000000000000002</v>
      </c>
    </row>
    <row r="76" spans="1:7" ht="15.5" x14ac:dyDescent="0.35">
      <c r="A76" t="s">
        <v>206</v>
      </c>
      <c r="B76" s="1" t="s">
        <v>80</v>
      </c>
      <c r="C76" t="s">
        <v>213</v>
      </c>
      <c r="E76" s="2">
        <v>43901</v>
      </c>
      <c r="G76">
        <v>2.2000000000000002</v>
      </c>
    </row>
    <row r="77" spans="1:7" ht="15.5" x14ac:dyDescent="0.35">
      <c r="A77" t="s">
        <v>206</v>
      </c>
      <c r="B77" s="1" t="s">
        <v>81</v>
      </c>
      <c r="C77" t="s">
        <v>214</v>
      </c>
      <c r="E77" s="2">
        <v>43955</v>
      </c>
      <c r="G77">
        <v>2.2999999999999998</v>
      </c>
    </row>
    <row r="78" spans="1:7" ht="15.5" x14ac:dyDescent="0.35">
      <c r="A78" t="s">
        <v>207</v>
      </c>
      <c r="B78" s="1" t="s">
        <v>82</v>
      </c>
      <c r="C78" t="s">
        <v>211</v>
      </c>
      <c r="E78" s="2">
        <v>44132</v>
      </c>
      <c r="G78">
        <v>2.2999999999999998</v>
      </c>
    </row>
    <row r="79" spans="1:7" ht="15.5" x14ac:dyDescent="0.35">
      <c r="A79" t="s">
        <v>207</v>
      </c>
      <c r="B79" s="1" t="s">
        <v>83</v>
      </c>
      <c r="C79" t="s">
        <v>212</v>
      </c>
      <c r="E79" s="2">
        <v>44189</v>
      </c>
      <c r="G79">
        <v>2.2999999999999998</v>
      </c>
    </row>
    <row r="80" spans="1:7" ht="15.5" x14ac:dyDescent="0.35">
      <c r="A80" t="s">
        <v>207</v>
      </c>
      <c r="B80" s="1" t="s">
        <v>84</v>
      </c>
      <c r="C80" t="s">
        <v>213</v>
      </c>
      <c r="E80" s="2">
        <v>44209</v>
      </c>
      <c r="G80">
        <v>2.2999999999999998</v>
      </c>
    </row>
    <row r="81" spans="1:7" ht="15.5" x14ac:dyDescent="0.35">
      <c r="A81" t="s">
        <v>207</v>
      </c>
      <c r="B81" s="1" t="s">
        <v>85</v>
      </c>
      <c r="C81" t="s">
        <v>214</v>
      </c>
      <c r="E81" s="2">
        <v>44231</v>
      </c>
      <c r="G81">
        <v>2.2999999999999998</v>
      </c>
    </row>
    <row r="82" spans="1:7" ht="15.5" x14ac:dyDescent="0.35">
      <c r="A82" t="s">
        <v>207</v>
      </c>
      <c r="B82" s="1" t="s">
        <v>86</v>
      </c>
      <c r="C82" t="s">
        <v>211</v>
      </c>
      <c r="E82" s="2">
        <v>44424</v>
      </c>
      <c r="G82">
        <v>2.2999999999999998</v>
      </c>
    </row>
    <row r="83" spans="1:7" ht="15.5" x14ac:dyDescent="0.35">
      <c r="A83" t="s">
        <v>207</v>
      </c>
      <c r="B83" s="1" t="s">
        <v>87</v>
      </c>
      <c r="C83" t="s">
        <v>212</v>
      </c>
      <c r="E83" s="2">
        <v>44452</v>
      </c>
      <c r="G83">
        <v>2.2999999999999998</v>
      </c>
    </row>
    <row r="84" spans="1:7" ht="15.5" x14ac:dyDescent="0.35">
      <c r="A84" t="s">
        <v>207</v>
      </c>
      <c r="B84" s="1" t="s">
        <v>88</v>
      </c>
      <c r="C84" t="s">
        <v>213</v>
      </c>
      <c r="E84" s="2">
        <v>44474</v>
      </c>
      <c r="G84">
        <v>2.2999999999999998</v>
      </c>
    </row>
    <row r="85" spans="1:7" ht="15.5" x14ac:dyDescent="0.35">
      <c r="A85" t="s">
        <v>207</v>
      </c>
      <c r="B85" s="1" t="s">
        <v>89</v>
      </c>
      <c r="C85" t="s">
        <v>214</v>
      </c>
      <c r="E85" s="2">
        <v>44667</v>
      </c>
      <c r="G85">
        <v>2.2999999999999998</v>
      </c>
    </row>
    <row r="86" spans="1:7" ht="15.5" x14ac:dyDescent="0.35">
      <c r="A86" t="s">
        <v>208</v>
      </c>
      <c r="B86" s="1" t="s">
        <v>90</v>
      </c>
      <c r="C86" t="s">
        <v>211</v>
      </c>
      <c r="E86" s="2">
        <v>43420</v>
      </c>
      <c r="G86">
        <v>2.2999999999999998</v>
      </c>
    </row>
    <row r="87" spans="1:7" ht="15.5" x14ac:dyDescent="0.35">
      <c r="A87" t="s">
        <v>208</v>
      </c>
      <c r="B87" s="1" t="s">
        <v>91</v>
      </c>
      <c r="C87" t="s">
        <v>212</v>
      </c>
      <c r="E87" s="2">
        <v>43424</v>
      </c>
      <c r="G87">
        <v>2.2999999999999998</v>
      </c>
    </row>
    <row r="88" spans="1:7" ht="15.5" x14ac:dyDescent="0.35">
      <c r="A88" t="s">
        <v>208</v>
      </c>
      <c r="B88" s="1" t="s">
        <v>92</v>
      </c>
      <c r="C88" t="s">
        <v>213</v>
      </c>
      <c r="E88" s="2">
        <v>43509</v>
      </c>
      <c r="G88">
        <v>2.2999999999999998</v>
      </c>
    </row>
    <row r="89" spans="1:7" ht="15.5" x14ac:dyDescent="0.35">
      <c r="A89" t="s">
        <v>208</v>
      </c>
      <c r="B89" s="1" t="s">
        <v>93</v>
      </c>
      <c r="C89" t="s">
        <v>214</v>
      </c>
      <c r="E89" s="2">
        <v>43677</v>
      </c>
      <c r="G89">
        <v>2.4</v>
      </c>
    </row>
    <row r="90" spans="1:7" ht="15.5" x14ac:dyDescent="0.35">
      <c r="A90" t="s">
        <v>208</v>
      </c>
      <c r="B90" s="1" t="s">
        <v>94</v>
      </c>
      <c r="C90" t="s">
        <v>211</v>
      </c>
      <c r="E90" s="2">
        <v>43862</v>
      </c>
      <c r="G90">
        <v>2.4</v>
      </c>
    </row>
    <row r="91" spans="1:7" ht="15.5" x14ac:dyDescent="0.35">
      <c r="A91" t="s">
        <v>208</v>
      </c>
      <c r="B91" s="1" t="s">
        <v>95</v>
      </c>
      <c r="C91" t="s">
        <v>212</v>
      </c>
      <c r="E91" s="2">
        <v>43925</v>
      </c>
      <c r="G91">
        <v>2.4</v>
      </c>
    </row>
    <row r="92" spans="1:7" ht="15.5" x14ac:dyDescent="0.35">
      <c r="A92" t="s">
        <v>208</v>
      </c>
      <c r="B92" s="1" t="s">
        <v>96</v>
      </c>
      <c r="C92" t="s">
        <v>213</v>
      </c>
      <c r="E92" s="2">
        <v>43937</v>
      </c>
      <c r="G92">
        <v>2.4</v>
      </c>
    </row>
    <row r="93" spans="1:7" ht="15.5" x14ac:dyDescent="0.35">
      <c r="A93" t="s">
        <v>208</v>
      </c>
      <c r="B93" s="1" t="s">
        <v>97</v>
      </c>
      <c r="C93" t="s">
        <v>214</v>
      </c>
      <c r="E93" s="2">
        <v>44085</v>
      </c>
      <c r="G93">
        <v>2.4</v>
      </c>
    </row>
    <row r="94" spans="1:7" ht="15.5" x14ac:dyDescent="0.35">
      <c r="A94" t="s">
        <v>208</v>
      </c>
      <c r="B94" s="1" t="s">
        <v>98</v>
      </c>
      <c r="C94" t="s">
        <v>211</v>
      </c>
      <c r="E94" s="2">
        <v>44223</v>
      </c>
      <c r="G94">
        <v>2.5</v>
      </c>
    </row>
    <row r="95" spans="1:7" ht="15.5" x14ac:dyDescent="0.35">
      <c r="A95" t="s">
        <v>208</v>
      </c>
      <c r="B95" s="1" t="s">
        <v>99</v>
      </c>
      <c r="C95" t="s">
        <v>212</v>
      </c>
      <c r="E95" s="2">
        <v>44229</v>
      </c>
      <c r="G95">
        <v>2.5</v>
      </c>
    </row>
    <row r="96" spans="1:7" ht="15.5" x14ac:dyDescent="0.35">
      <c r="A96" t="s">
        <v>208</v>
      </c>
      <c r="B96" s="1" t="s">
        <v>100</v>
      </c>
      <c r="C96" t="s">
        <v>213</v>
      </c>
      <c r="E96" s="2">
        <v>44320</v>
      </c>
      <c r="G96">
        <v>2.5</v>
      </c>
    </row>
    <row r="97" spans="1:7" ht="15.5" x14ac:dyDescent="0.35">
      <c r="A97" t="s">
        <v>208</v>
      </c>
      <c r="B97" s="1" t="s">
        <v>101</v>
      </c>
      <c r="C97" t="s">
        <v>214</v>
      </c>
      <c r="E97" s="2">
        <v>44425</v>
      </c>
      <c r="G97">
        <v>2.5</v>
      </c>
    </row>
    <row r="98" spans="1:7" ht="15.5" x14ac:dyDescent="0.35">
      <c r="A98" t="s">
        <v>208</v>
      </c>
      <c r="B98" s="1" t="s">
        <v>102</v>
      </c>
      <c r="C98" t="s">
        <v>211</v>
      </c>
      <c r="E98" s="2">
        <v>44502</v>
      </c>
      <c r="G98">
        <v>2.5</v>
      </c>
    </row>
    <row r="99" spans="1:7" ht="15.5" x14ac:dyDescent="0.35">
      <c r="A99" t="s">
        <v>208</v>
      </c>
      <c r="B99" s="1" t="s">
        <v>103</v>
      </c>
      <c r="C99" t="s">
        <v>212</v>
      </c>
      <c r="E99" s="2">
        <v>44571</v>
      </c>
      <c r="G99">
        <v>2.5</v>
      </c>
    </row>
    <row r="100" spans="1:7" ht="15.5" x14ac:dyDescent="0.35">
      <c r="A100" t="s">
        <v>208</v>
      </c>
      <c r="B100" s="1" t="s">
        <v>104</v>
      </c>
      <c r="C100" t="s">
        <v>213</v>
      </c>
      <c r="E100" s="2">
        <v>44580</v>
      </c>
      <c r="G100">
        <v>2.5</v>
      </c>
    </row>
    <row r="101" spans="1:7" ht="15.5" x14ac:dyDescent="0.35">
      <c r="A101" t="s">
        <v>208</v>
      </c>
      <c r="B101" s="1" t="s">
        <v>105</v>
      </c>
      <c r="C101" t="s">
        <v>214</v>
      </c>
      <c r="E101" s="2">
        <v>44665</v>
      </c>
      <c r="G101">
        <v>2.5</v>
      </c>
    </row>
    <row r="102" spans="1:7" ht="15.5" x14ac:dyDescent="0.35">
      <c r="A102" t="s">
        <v>208</v>
      </c>
      <c r="B102" s="1" t="s">
        <v>106</v>
      </c>
      <c r="C102" t="s">
        <v>211</v>
      </c>
      <c r="E102" s="2">
        <v>43379</v>
      </c>
      <c r="G102">
        <v>2.5</v>
      </c>
    </row>
    <row r="103" spans="1:7" ht="15.5" x14ac:dyDescent="0.35">
      <c r="A103" t="s">
        <v>208</v>
      </c>
      <c r="B103" s="1" t="s">
        <v>107</v>
      </c>
      <c r="C103" t="s">
        <v>212</v>
      </c>
      <c r="E103" s="2">
        <v>43419</v>
      </c>
      <c r="G103">
        <v>2.5</v>
      </c>
    </row>
    <row r="104" spans="1:7" ht="15.5" x14ac:dyDescent="0.35">
      <c r="A104" t="s">
        <v>208</v>
      </c>
      <c r="B104" s="1" t="s">
        <v>108</v>
      </c>
      <c r="C104" t="s">
        <v>213</v>
      </c>
      <c r="E104" s="2">
        <v>43588</v>
      </c>
      <c r="G104">
        <v>2.6</v>
      </c>
    </row>
    <row r="105" spans="1:7" ht="15.5" x14ac:dyDescent="0.35">
      <c r="A105" t="s">
        <v>208</v>
      </c>
      <c r="B105" s="1" t="s">
        <v>109</v>
      </c>
      <c r="C105" t="s">
        <v>214</v>
      </c>
      <c r="E105" s="2">
        <v>43592</v>
      </c>
      <c r="G105">
        <v>2.6</v>
      </c>
    </row>
    <row r="106" spans="1:7" ht="15.5" x14ac:dyDescent="0.35">
      <c r="A106" t="s">
        <v>208</v>
      </c>
      <c r="B106" s="1" t="s">
        <v>110</v>
      </c>
      <c r="C106" t="s">
        <v>211</v>
      </c>
      <c r="E106" s="2">
        <v>43848</v>
      </c>
      <c r="G106">
        <v>2.6</v>
      </c>
    </row>
    <row r="107" spans="1:7" ht="15.5" x14ac:dyDescent="0.35">
      <c r="A107" t="s">
        <v>208</v>
      </c>
      <c r="B107" s="1" t="s">
        <v>111</v>
      </c>
      <c r="C107" t="s">
        <v>212</v>
      </c>
      <c r="E107" s="2">
        <v>43885</v>
      </c>
      <c r="G107">
        <v>2.6</v>
      </c>
    </row>
    <row r="108" spans="1:7" ht="15.5" x14ac:dyDescent="0.35">
      <c r="A108" t="s">
        <v>208</v>
      </c>
      <c r="B108" s="1" t="s">
        <v>112</v>
      </c>
      <c r="C108" t="s">
        <v>213</v>
      </c>
      <c r="E108" s="2">
        <v>43970</v>
      </c>
      <c r="G108">
        <v>2.6</v>
      </c>
    </row>
    <row r="109" spans="1:7" ht="15.5" x14ac:dyDescent="0.35">
      <c r="A109" t="s">
        <v>208</v>
      </c>
      <c r="B109" s="1" t="s">
        <v>113</v>
      </c>
      <c r="C109" t="s">
        <v>214</v>
      </c>
      <c r="E109" s="2">
        <v>43976</v>
      </c>
      <c r="G109">
        <v>2.6</v>
      </c>
    </row>
    <row r="110" spans="1:7" ht="15.5" x14ac:dyDescent="0.35">
      <c r="A110" t="s">
        <v>208</v>
      </c>
      <c r="B110" s="1" t="s">
        <v>114</v>
      </c>
      <c r="C110" t="s">
        <v>211</v>
      </c>
      <c r="E110" s="2">
        <v>44205</v>
      </c>
      <c r="G110">
        <v>2.6</v>
      </c>
    </row>
    <row r="111" spans="1:7" ht="15.5" x14ac:dyDescent="0.35">
      <c r="A111" t="s">
        <v>208</v>
      </c>
      <c r="B111" s="1" t="s">
        <v>115</v>
      </c>
      <c r="C111" t="s">
        <v>212</v>
      </c>
      <c r="E111" s="2">
        <v>44236</v>
      </c>
      <c r="G111">
        <v>2.6</v>
      </c>
    </row>
    <row r="112" spans="1:7" ht="15.5" x14ac:dyDescent="0.35">
      <c r="A112" t="s">
        <v>208</v>
      </c>
      <c r="B112" s="1" t="s">
        <v>116</v>
      </c>
      <c r="C112" t="s">
        <v>213</v>
      </c>
      <c r="E112" s="2">
        <v>44238</v>
      </c>
      <c r="G112">
        <v>2.6</v>
      </c>
    </row>
    <row r="113" spans="1:7" ht="15.5" x14ac:dyDescent="0.35">
      <c r="A113" t="s">
        <v>208</v>
      </c>
      <c r="B113" s="1" t="s">
        <v>117</v>
      </c>
      <c r="C113" t="s">
        <v>214</v>
      </c>
      <c r="E113" s="2">
        <v>44264</v>
      </c>
      <c r="G113">
        <v>2.6</v>
      </c>
    </row>
    <row r="114" spans="1:7" ht="15.5" x14ac:dyDescent="0.35">
      <c r="A114" t="s">
        <v>208</v>
      </c>
      <c r="B114" s="1" t="s">
        <v>118</v>
      </c>
      <c r="C114" t="s">
        <v>211</v>
      </c>
      <c r="E114" s="2">
        <v>44379</v>
      </c>
      <c r="G114">
        <v>2.7</v>
      </c>
    </row>
    <row r="115" spans="1:7" ht="15.5" x14ac:dyDescent="0.35">
      <c r="A115" t="s">
        <v>208</v>
      </c>
      <c r="B115" s="1" t="s">
        <v>119</v>
      </c>
      <c r="C115" t="s">
        <v>212</v>
      </c>
      <c r="E115" s="2">
        <v>44495</v>
      </c>
      <c r="G115">
        <v>2.7</v>
      </c>
    </row>
    <row r="116" spans="1:7" ht="15.5" x14ac:dyDescent="0.35">
      <c r="A116" t="s">
        <v>208</v>
      </c>
      <c r="B116" s="1" t="s">
        <v>120</v>
      </c>
      <c r="C116" t="s">
        <v>213</v>
      </c>
      <c r="E116" s="2">
        <v>44497</v>
      </c>
      <c r="G116">
        <v>2.7</v>
      </c>
    </row>
    <row r="117" spans="1:7" ht="15.5" x14ac:dyDescent="0.35">
      <c r="A117" t="s">
        <v>208</v>
      </c>
      <c r="B117" s="1" t="s">
        <v>121</v>
      </c>
      <c r="C117" t="s">
        <v>214</v>
      </c>
      <c r="E117" s="2">
        <v>44601</v>
      </c>
      <c r="G117">
        <v>2.7</v>
      </c>
    </row>
    <row r="118" spans="1:7" ht="15.5" x14ac:dyDescent="0.35">
      <c r="A118" t="s">
        <v>208</v>
      </c>
      <c r="B118" s="1" t="s">
        <v>122</v>
      </c>
      <c r="C118" t="s">
        <v>211</v>
      </c>
      <c r="E118" s="2">
        <v>44723</v>
      </c>
      <c r="G118">
        <v>2.8</v>
      </c>
    </row>
    <row r="119" spans="1:7" ht="15.5" x14ac:dyDescent="0.35">
      <c r="A119" t="s">
        <v>208</v>
      </c>
      <c r="B119" s="1" t="s">
        <v>123</v>
      </c>
      <c r="C119" t="s">
        <v>212</v>
      </c>
      <c r="E119" s="2">
        <v>43438</v>
      </c>
      <c r="G119">
        <v>2.8</v>
      </c>
    </row>
    <row r="120" spans="1:7" ht="15.5" x14ac:dyDescent="0.35">
      <c r="A120" t="s">
        <v>208</v>
      </c>
      <c r="B120" s="1" t="s">
        <v>124</v>
      </c>
      <c r="C120" t="s">
        <v>213</v>
      </c>
      <c r="E120" s="2">
        <v>43494</v>
      </c>
      <c r="G120">
        <v>2.8</v>
      </c>
    </row>
    <row r="121" spans="1:7" ht="15.5" x14ac:dyDescent="0.35">
      <c r="A121" t="s">
        <v>208</v>
      </c>
      <c r="B121" s="1" t="s">
        <v>125</v>
      </c>
      <c r="C121" t="s">
        <v>214</v>
      </c>
      <c r="E121" s="2">
        <v>43500</v>
      </c>
      <c r="G121">
        <v>2.8</v>
      </c>
    </row>
    <row r="122" spans="1:7" ht="15.5" x14ac:dyDescent="0.35">
      <c r="A122" t="s">
        <v>208</v>
      </c>
      <c r="B122" s="1" t="s">
        <v>126</v>
      </c>
      <c r="C122" t="s">
        <v>211</v>
      </c>
      <c r="E122" s="2">
        <v>43603</v>
      </c>
      <c r="G122">
        <v>2.8</v>
      </c>
    </row>
    <row r="123" spans="1:7" ht="15.5" x14ac:dyDescent="0.35">
      <c r="A123" t="s">
        <v>208</v>
      </c>
      <c r="B123" s="1" t="s">
        <v>127</v>
      </c>
      <c r="C123" t="s">
        <v>212</v>
      </c>
      <c r="E123" s="2">
        <v>43651</v>
      </c>
      <c r="G123">
        <v>2.8</v>
      </c>
    </row>
    <row r="124" spans="1:7" ht="15.5" x14ac:dyDescent="0.35">
      <c r="A124" t="s">
        <v>208</v>
      </c>
      <c r="B124" s="1" t="s">
        <v>128</v>
      </c>
      <c r="C124" t="s">
        <v>213</v>
      </c>
      <c r="E124" s="2">
        <v>43724</v>
      </c>
      <c r="G124">
        <v>2.8</v>
      </c>
    </row>
    <row r="125" spans="1:7" ht="15.5" x14ac:dyDescent="0.35">
      <c r="A125" t="s">
        <v>208</v>
      </c>
      <c r="B125" s="1" t="s">
        <v>129</v>
      </c>
      <c r="C125" t="s">
        <v>214</v>
      </c>
      <c r="E125" s="2">
        <v>43810</v>
      </c>
      <c r="G125">
        <v>2.8</v>
      </c>
    </row>
    <row r="126" spans="1:7" ht="15.5" x14ac:dyDescent="0.35">
      <c r="A126" t="s">
        <v>208</v>
      </c>
      <c r="B126" s="1" t="s">
        <v>130</v>
      </c>
      <c r="C126" t="s">
        <v>211</v>
      </c>
      <c r="E126" s="2">
        <v>44148</v>
      </c>
      <c r="G126">
        <v>2.8</v>
      </c>
    </row>
    <row r="127" spans="1:7" ht="15.5" x14ac:dyDescent="0.35">
      <c r="A127" t="s">
        <v>208</v>
      </c>
      <c r="B127" s="1" t="s">
        <v>131</v>
      </c>
      <c r="C127" t="s">
        <v>212</v>
      </c>
      <c r="E127" s="2">
        <v>44196</v>
      </c>
      <c r="G127">
        <v>2.8</v>
      </c>
    </row>
    <row r="128" spans="1:7" ht="15.5" x14ac:dyDescent="0.35">
      <c r="A128" t="s">
        <v>208</v>
      </c>
      <c r="B128" s="1" t="s">
        <v>132</v>
      </c>
      <c r="C128" t="s">
        <v>213</v>
      </c>
      <c r="E128" s="2">
        <v>44286</v>
      </c>
      <c r="G128">
        <v>2.8</v>
      </c>
    </row>
    <row r="129" spans="1:7" ht="15.5" x14ac:dyDescent="0.35">
      <c r="A129" t="s">
        <v>208</v>
      </c>
      <c r="B129" s="1" t="s">
        <v>133</v>
      </c>
      <c r="C129" t="s">
        <v>214</v>
      </c>
      <c r="E129" s="2">
        <v>44314</v>
      </c>
      <c r="G129">
        <v>2.8</v>
      </c>
    </row>
    <row r="130" spans="1:7" ht="15.5" x14ac:dyDescent="0.35">
      <c r="A130" t="s">
        <v>208</v>
      </c>
      <c r="B130" s="1" t="s">
        <v>134</v>
      </c>
      <c r="C130" t="s">
        <v>211</v>
      </c>
      <c r="E130" s="2">
        <v>44574</v>
      </c>
      <c r="G130">
        <v>3</v>
      </c>
    </row>
    <row r="131" spans="1:7" ht="15.5" x14ac:dyDescent="0.35">
      <c r="A131" t="s">
        <v>208</v>
      </c>
      <c r="B131" s="1" t="s">
        <v>135</v>
      </c>
      <c r="C131" t="s">
        <v>212</v>
      </c>
      <c r="E131" s="2">
        <v>44581</v>
      </c>
      <c r="G131">
        <v>3</v>
      </c>
    </row>
    <row r="132" spans="1:7" ht="15.5" x14ac:dyDescent="0.35">
      <c r="A132" t="s">
        <v>208</v>
      </c>
      <c r="B132" s="1" t="s">
        <v>136</v>
      </c>
      <c r="C132" t="s">
        <v>213</v>
      </c>
      <c r="E132" s="2">
        <v>44635</v>
      </c>
      <c r="G132">
        <v>3</v>
      </c>
    </row>
    <row r="133" spans="1:7" ht="15.5" x14ac:dyDescent="0.35">
      <c r="A133" t="s">
        <v>208</v>
      </c>
      <c r="B133" s="1" t="s">
        <v>137</v>
      </c>
      <c r="C133" t="s">
        <v>214</v>
      </c>
      <c r="E133" s="2">
        <v>44657</v>
      </c>
      <c r="G133">
        <v>3</v>
      </c>
    </row>
    <row r="134" spans="1:7" ht="15.5" x14ac:dyDescent="0.35">
      <c r="A134" t="s">
        <v>208</v>
      </c>
      <c r="B134" s="1" t="s">
        <v>138</v>
      </c>
      <c r="C134" t="s">
        <v>211</v>
      </c>
      <c r="E134" s="2">
        <v>44758</v>
      </c>
      <c r="G134">
        <v>3</v>
      </c>
    </row>
    <row r="135" spans="1:7" ht="15.5" x14ac:dyDescent="0.35">
      <c r="A135" t="s">
        <v>208</v>
      </c>
      <c r="B135" s="1" t="s">
        <v>139</v>
      </c>
      <c r="C135" t="s">
        <v>212</v>
      </c>
      <c r="E135" s="2">
        <v>44812</v>
      </c>
      <c r="G135">
        <v>3</v>
      </c>
    </row>
    <row r="136" spans="1:7" ht="15.5" x14ac:dyDescent="0.35">
      <c r="A136" t="s">
        <v>208</v>
      </c>
      <c r="B136" s="1" t="s">
        <v>140</v>
      </c>
      <c r="C136" t="s">
        <v>213</v>
      </c>
      <c r="E136" s="2">
        <v>43462</v>
      </c>
      <c r="G136">
        <v>3</v>
      </c>
    </row>
    <row r="137" spans="1:7" ht="15.5" x14ac:dyDescent="0.35">
      <c r="A137" t="s">
        <v>208</v>
      </c>
      <c r="B137" s="1" t="s">
        <v>141</v>
      </c>
      <c r="C137" t="s">
        <v>214</v>
      </c>
      <c r="E137" s="2">
        <v>43523</v>
      </c>
      <c r="G137">
        <v>3</v>
      </c>
    </row>
    <row r="138" spans="1:7" ht="15.5" x14ac:dyDescent="0.35">
      <c r="A138" t="s">
        <v>208</v>
      </c>
      <c r="B138" s="1" t="s">
        <v>142</v>
      </c>
      <c r="C138" t="s">
        <v>211</v>
      </c>
      <c r="E138" s="2">
        <v>43658</v>
      </c>
      <c r="G138">
        <v>3</v>
      </c>
    </row>
    <row r="139" spans="1:7" ht="15.5" x14ac:dyDescent="0.35">
      <c r="A139" t="s">
        <v>208</v>
      </c>
      <c r="B139" s="1" t="s">
        <v>143</v>
      </c>
      <c r="C139" t="s">
        <v>212</v>
      </c>
      <c r="E139" s="2">
        <v>43700</v>
      </c>
      <c r="G139">
        <v>3</v>
      </c>
    </row>
    <row r="140" spans="1:7" ht="15.5" x14ac:dyDescent="0.35">
      <c r="A140" t="s">
        <v>208</v>
      </c>
      <c r="B140" s="1" t="s">
        <v>144</v>
      </c>
      <c r="C140" t="s">
        <v>213</v>
      </c>
      <c r="E140" s="2">
        <v>43748</v>
      </c>
      <c r="G140">
        <v>3</v>
      </c>
    </row>
    <row r="141" spans="1:7" ht="15.5" x14ac:dyDescent="0.35">
      <c r="A141" t="s">
        <v>208</v>
      </c>
      <c r="B141" s="1" t="s">
        <v>120</v>
      </c>
      <c r="C141" t="s">
        <v>214</v>
      </c>
      <c r="E141" s="2">
        <v>43869</v>
      </c>
      <c r="G141">
        <v>3</v>
      </c>
    </row>
    <row r="142" spans="1:7" ht="15.5" x14ac:dyDescent="0.35">
      <c r="A142" t="s">
        <v>208</v>
      </c>
      <c r="B142" s="1" t="s">
        <v>145</v>
      </c>
      <c r="C142" t="s">
        <v>211</v>
      </c>
      <c r="E142" s="2">
        <v>44082</v>
      </c>
      <c r="G142">
        <v>3</v>
      </c>
    </row>
    <row r="143" spans="1:7" ht="15.5" x14ac:dyDescent="0.35">
      <c r="A143" t="s">
        <v>208</v>
      </c>
      <c r="B143" s="1" t="s">
        <v>146</v>
      </c>
      <c r="C143" t="s">
        <v>212</v>
      </c>
      <c r="E143" s="2">
        <v>44086</v>
      </c>
      <c r="G143">
        <v>3</v>
      </c>
    </row>
    <row r="144" spans="1:7" ht="15.5" x14ac:dyDescent="0.35">
      <c r="A144" t="s">
        <v>208</v>
      </c>
      <c r="B144" s="1" t="s">
        <v>147</v>
      </c>
      <c r="C144" t="s">
        <v>213</v>
      </c>
      <c r="E144" s="2">
        <v>44089</v>
      </c>
      <c r="G144">
        <v>3</v>
      </c>
    </row>
    <row r="145" spans="1:7" ht="15.5" x14ac:dyDescent="0.35">
      <c r="A145" t="s">
        <v>208</v>
      </c>
      <c r="B145" s="1" t="s">
        <v>148</v>
      </c>
      <c r="C145" t="s">
        <v>214</v>
      </c>
      <c r="E145" s="2">
        <v>44114</v>
      </c>
      <c r="G145">
        <v>3</v>
      </c>
    </row>
    <row r="146" spans="1:7" ht="15.5" x14ac:dyDescent="0.35">
      <c r="A146" t="s">
        <v>209</v>
      </c>
      <c r="B146" s="1" t="s">
        <v>149</v>
      </c>
      <c r="C146" t="s">
        <v>211</v>
      </c>
      <c r="E146" s="2">
        <v>44340</v>
      </c>
      <c r="G146">
        <v>3</v>
      </c>
    </row>
    <row r="147" spans="1:7" ht="15.5" x14ac:dyDescent="0.35">
      <c r="A147" t="s">
        <v>209</v>
      </c>
      <c r="B147" s="1" t="s">
        <v>150</v>
      </c>
      <c r="C147" t="s">
        <v>212</v>
      </c>
      <c r="E147" s="2">
        <v>44399</v>
      </c>
      <c r="G147">
        <v>3</v>
      </c>
    </row>
    <row r="148" spans="1:7" ht="15.5" x14ac:dyDescent="0.35">
      <c r="A148" t="s">
        <v>209</v>
      </c>
      <c r="B148" s="1" t="s">
        <v>151</v>
      </c>
      <c r="C148" t="s">
        <v>213</v>
      </c>
      <c r="E148" s="2">
        <v>44420</v>
      </c>
      <c r="G148">
        <v>3</v>
      </c>
    </row>
    <row r="149" spans="1:7" ht="15.5" x14ac:dyDescent="0.35">
      <c r="A149" t="s">
        <v>209</v>
      </c>
      <c r="B149" s="1" t="s">
        <v>152</v>
      </c>
      <c r="C149" t="s">
        <v>214</v>
      </c>
      <c r="E149" s="2">
        <v>44445</v>
      </c>
      <c r="G149">
        <v>3</v>
      </c>
    </row>
    <row r="150" spans="1:7" ht="15.5" x14ac:dyDescent="0.35">
      <c r="A150" t="s">
        <v>209</v>
      </c>
      <c r="B150" s="1" t="s">
        <v>153</v>
      </c>
      <c r="C150" t="s">
        <v>211</v>
      </c>
      <c r="E150" s="2">
        <v>44700</v>
      </c>
      <c r="G150">
        <v>3</v>
      </c>
    </row>
    <row r="151" spans="1:7" ht="15.5" x14ac:dyDescent="0.35">
      <c r="A151" t="s">
        <v>209</v>
      </c>
      <c r="B151" s="1" t="s">
        <v>154</v>
      </c>
      <c r="C151" t="s">
        <v>212</v>
      </c>
      <c r="E151" s="2">
        <v>44719</v>
      </c>
      <c r="G151">
        <v>3</v>
      </c>
    </row>
    <row r="152" spans="1:7" ht="15.5" x14ac:dyDescent="0.35">
      <c r="A152" t="s">
        <v>204</v>
      </c>
      <c r="B152" s="1" t="s">
        <v>155</v>
      </c>
      <c r="C152" t="s">
        <v>213</v>
      </c>
      <c r="E152" s="2">
        <v>44764</v>
      </c>
      <c r="G152">
        <v>3</v>
      </c>
    </row>
    <row r="153" spans="1:7" ht="15.5" x14ac:dyDescent="0.35">
      <c r="A153" t="s">
        <v>204</v>
      </c>
      <c r="B153" s="1" t="s">
        <v>156</v>
      </c>
      <c r="C153" t="s">
        <v>214</v>
      </c>
      <c r="E153" s="2">
        <v>43432</v>
      </c>
      <c r="G153">
        <v>3</v>
      </c>
    </row>
    <row r="154" spans="1:7" ht="15.5" x14ac:dyDescent="0.35">
      <c r="A154" t="s">
        <v>204</v>
      </c>
      <c r="B154" s="1" t="s">
        <v>157</v>
      </c>
      <c r="C154" t="s">
        <v>211</v>
      </c>
      <c r="E154" s="2">
        <v>43584</v>
      </c>
      <c r="G154">
        <v>3</v>
      </c>
    </row>
    <row r="155" spans="1:7" ht="15.5" x14ac:dyDescent="0.35">
      <c r="A155" t="s">
        <v>204</v>
      </c>
      <c r="B155" s="1" t="s">
        <v>158</v>
      </c>
      <c r="C155" t="s">
        <v>212</v>
      </c>
      <c r="E155" s="2">
        <v>43594</v>
      </c>
      <c r="G155">
        <v>3</v>
      </c>
    </row>
    <row r="156" spans="1:7" ht="15.5" x14ac:dyDescent="0.35">
      <c r="A156" t="s">
        <v>204</v>
      </c>
      <c r="B156" s="1" t="s">
        <v>159</v>
      </c>
      <c r="C156" t="s">
        <v>213</v>
      </c>
      <c r="E156" s="2">
        <v>43666</v>
      </c>
      <c r="G156">
        <v>3</v>
      </c>
    </row>
    <row r="157" spans="1:7" ht="15.5" x14ac:dyDescent="0.35">
      <c r="A157" t="s">
        <v>204</v>
      </c>
      <c r="B157" s="1" t="s">
        <v>160</v>
      </c>
      <c r="C157" t="s">
        <v>214</v>
      </c>
      <c r="E157" s="2">
        <v>43684</v>
      </c>
      <c r="G157">
        <v>3</v>
      </c>
    </row>
    <row r="158" spans="1:7" ht="15.5" x14ac:dyDescent="0.35">
      <c r="A158" t="s">
        <v>204</v>
      </c>
      <c r="B158" s="1" t="s">
        <v>161</v>
      </c>
      <c r="C158" t="s">
        <v>211</v>
      </c>
      <c r="E158" s="2">
        <v>43838</v>
      </c>
      <c r="G158">
        <v>3</v>
      </c>
    </row>
    <row r="159" spans="1:7" ht="15.5" x14ac:dyDescent="0.35">
      <c r="A159" t="s">
        <v>204</v>
      </c>
      <c r="B159" s="1" t="s">
        <v>162</v>
      </c>
      <c r="C159" t="s">
        <v>212</v>
      </c>
      <c r="E159" s="2">
        <v>43896</v>
      </c>
      <c r="G159">
        <v>3.2</v>
      </c>
    </row>
    <row r="160" spans="1:7" ht="15.5" x14ac:dyDescent="0.35">
      <c r="A160" t="s">
        <v>204</v>
      </c>
      <c r="B160" s="1" t="s">
        <v>163</v>
      </c>
      <c r="C160" t="s">
        <v>213</v>
      </c>
      <c r="E160" s="2">
        <v>43995</v>
      </c>
      <c r="G160">
        <v>3.2</v>
      </c>
    </row>
    <row r="161" spans="1:7" ht="15.5" x14ac:dyDescent="0.35">
      <c r="A161" t="s">
        <v>204</v>
      </c>
      <c r="B161" s="1" t="s">
        <v>164</v>
      </c>
      <c r="C161" t="s">
        <v>214</v>
      </c>
      <c r="E161" s="2">
        <v>44023</v>
      </c>
      <c r="G161">
        <v>3.2</v>
      </c>
    </row>
    <row r="162" spans="1:7" ht="15.5" x14ac:dyDescent="0.35">
      <c r="A162" t="s">
        <v>204</v>
      </c>
      <c r="B162" s="1" t="s">
        <v>165</v>
      </c>
      <c r="C162" t="s">
        <v>211</v>
      </c>
      <c r="E162" s="2">
        <v>44184</v>
      </c>
      <c r="G162">
        <v>3.2</v>
      </c>
    </row>
    <row r="163" spans="1:7" ht="15.5" x14ac:dyDescent="0.35">
      <c r="A163" t="s">
        <v>204</v>
      </c>
      <c r="B163" s="1" t="s">
        <v>108</v>
      </c>
      <c r="C163" t="s">
        <v>212</v>
      </c>
      <c r="E163" s="2">
        <v>44189</v>
      </c>
      <c r="G163">
        <v>3.2</v>
      </c>
    </row>
    <row r="164" spans="1:7" ht="15.5" x14ac:dyDescent="0.35">
      <c r="A164" t="s">
        <v>204</v>
      </c>
      <c r="B164" s="1" t="s">
        <v>166</v>
      </c>
      <c r="C164" t="s">
        <v>213</v>
      </c>
      <c r="E164" s="2">
        <v>44285</v>
      </c>
      <c r="G164">
        <v>3.2</v>
      </c>
    </row>
    <row r="165" spans="1:7" ht="15.5" x14ac:dyDescent="0.35">
      <c r="A165" t="s">
        <v>204</v>
      </c>
      <c r="B165" s="1" t="s">
        <v>167</v>
      </c>
      <c r="C165" t="s">
        <v>214</v>
      </c>
      <c r="E165" s="2">
        <v>44424</v>
      </c>
      <c r="G165">
        <v>3.2</v>
      </c>
    </row>
    <row r="166" spans="1:7" ht="15.5" x14ac:dyDescent="0.35">
      <c r="A166" t="s">
        <v>210</v>
      </c>
      <c r="B166" s="1" t="s">
        <v>168</v>
      </c>
      <c r="C166" t="s">
        <v>211</v>
      </c>
      <c r="E166" s="2">
        <v>44581</v>
      </c>
      <c r="G166">
        <v>3.3</v>
      </c>
    </row>
    <row r="167" spans="1:7" ht="15.5" x14ac:dyDescent="0.35">
      <c r="A167" t="s">
        <v>210</v>
      </c>
      <c r="B167" s="1" t="s">
        <v>169</v>
      </c>
      <c r="C167" t="s">
        <v>212</v>
      </c>
      <c r="E167" s="2">
        <v>44718</v>
      </c>
      <c r="G167">
        <v>3.3</v>
      </c>
    </row>
    <row r="168" spans="1:7" ht="15.5" x14ac:dyDescent="0.35">
      <c r="A168" t="s">
        <v>210</v>
      </c>
      <c r="B168" s="1" t="s">
        <v>170</v>
      </c>
      <c r="C168" t="s">
        <v>213</v>
      </c>
      <c r="E168" s="2">
        <v>44720</v>
      </c>
      <c r="G168">
        <v>3.3</v>
      </c>
    </row>
    <row r="169" spans="1:7" ht="15.5" x14ac:dyDescent="0.35">
      <c r="A169" t="s">
        <v>210</v>
      </c>
      <c r="B169" s="1" t="s">
        <v>171</v>
      </c>
      <c r="C169" t="s">
        <v>214</v>
      </c>
      <c r="E169" s="2">
        <v>44733</v>
      </c>
      <c r="G169">
        <v>3.3</v>
      </c>
    </row>
    <row r="170" spans="1:7" ht="15.5" x14ac:dyDescent="0.35">
      <c r="A170" t="s">
        <v>210</v>
      </c>
      <c r="B170" s="1" t="s">
        <v>172</v>
      </c>
      <c r="C170" t="s">
        <v>211</v>
      </c>
      <c r="E170" s="2">
        <v>43650</v>
      </c>
      <c r="G170">
        <v>3.3</v>
      </c>
    </row>
    <row r="171" spans="1:7" ht="15.5" x14ac:dyDescent="0.35">
      <c r="A171" t="s">
        <v>210</v>
      </c>
      <c r="B171" s="1" t="s">
        <v>173</v>
      </c>
      <c r="C171" t="s">
        <v>212</v>
      </c>
      <c r="E171" s="2">
        <v>43782</v>
      </c>
      <c r="G171">
        <v>3.3</v>
      </c>
    </row>
    <row r="172" spans="1:7" ht="15.5" x14ac:dyDescent="0.35">
      <c r="A172" t="s">
        <v>210</v>
      </c>
      <c r="B172" s="1" t="s">
        <v>174</v>
      </c>
      <c r="C172" t="s">
        <v>213</v>
      </c>
      <c r="E172" s="2">
        <v>43825</v>
      </c>
      <c r="G172">
        <v>3.3</v>
      </c>
    </row>
    <row r="173" spans="1:7" ht="15.5" x14ac:dyDescent="0.35">
      <c r="A173" t="s">
        <v>210</v>
      </c>
      <c r="B173" s="1" t="s">
        <v>175</v>
      </c>
      <c r="C173" t="s">
        <v>214</v>
      </c>
      <c r="E173" s="2">
        <v>43871</v>
      </c>
      <c r="G173">
        <v>3.3</v>
      </c>
    </row>
    <row r="174" spans="1:7" ht="15.5" x14ac:dyDescent="0.35">
      <c r="A174" t="s">
        <v>204</v>
      </c>
      <c r="B174" s="1" t="s">
        <v>176</v>
      </c>
      <c r="C174" t="s">
        <v>211</v>
      </c>
      <c r="E174" s="2">
        <v>44125</v>
      </c>
      <c r="G174">
        <v>3.3</v>
      </c>
    </row>
    <row r="175" spans="1:7" ht="15.5" x14ac:dyDescent="0.35">
      <c r="A175" t="s">
        <v>204</v>
      </c>
      <c r="B175" s="1" t="s">
        <v>177</v>
      </c>
      <c r="C175" t="s">
        <v>212</v>
      </c>
      <c r="E175" s="2">
        <v>44183</v>
      </c>
      <c r="G175">
        <v>3.4</v>
      </c>
    </row>
    <row r="176" spans="1:7" ht="15.5" x14ac:dyDescent="0.35">
      <c r="A176" t="s">
        <v>204</v>
      </c>
      <c r="B176" s="1" t="s">
        <v>178</v>
      </c>
      <c r="C176" t="s">
        <v>213</v>
      </c>
      <c r="E176" s="2">
        <v>44260</v>
      </c>
      <c r="G176">
        <v>3.4</v>
      </c>
    </row>
    <row r="177" spans="1:7" ht="15.5" x14ac:dyDescent="0.35">
      <c r="A177" t="s">
        <v>204</v>
      </c>
      <c r="B177" s="1" t="s">
        <v>179</v>
      </c>
      <c r="C177" t="s">
        <v>214</v>
      </c>
      <c r="E177" s="2">
        <v>44336</v>
      </c>
      <c r="G177">
        <v>3.4</v>
      </c>
    </row>
    <row r="178" spans="1:7" ht="15.5" x14ac:dyDescent="0.35">
      <c r="A178" t="s">
        <v>204</v>
      </c>
      <c r="B178" s="1" t="s">
        <v>180</v>
      </c>
      <c r="C178" t="s">
        <v>211</v>
      </c>
      <c r="E178" s="2">
        <v>44419</v>
      </c>
      <c r="G178">
        <v>3.5</v>
      </c>
    </row>
    <row r="179" spans="1:7" ht="15.5" x14ac:dyDescent="0.35">
      <c r="A179" t="s">
        <v>204</v>
      </c>
      <c r="B179" s="1" t="s">
        <v>181</v>
      </c>
      <c r="C179" t="s">
        <v>212</v>
      </c>
      <c r="E179" s="2">
        <v>44447</v>
      </c>
      <c r="G179">
        <v>3.5</v>
      </c>
    </row>
    <row r="180" spans="1:7" ht="15.5" x14ac:dyDescent="0.35">
      <c r="A180" t="s">
        <v>204</v>
      </c>
      <c r="B180" s="1" t="s">
        <v>182</v>
      </c>
      <c r="C180" t="s">
        <v>213</v>
      </c>
      <c r="E180" s="2">
        <v>44452</v>
      </c>
      <c r="G180">
        <v>3.5</v>
      </c>
    </row>
    <row r="181" spans="1:7" ht="15.5" x14ac:dyDescent="0.35">
      <c r="A181" t="s">
        <v>204</v>
      </c>
      <c r="B181" s="1" t="s">
        <v>183</v>
      </c>
      <c r="C181" t="s">
        <v>214</v>
      </c>
      <c r="E181" s="2">
        <v>44532</v>
      </c>
      <c r="G181">
        <v>3.5</v>
      </c>
    </row>
    <row r="182" spans="1:7" ht="15.5" x14ac:dyDescent="0.35">
      <c r="A182" t="s">
        <v>204</v>
      </c>
      <c r="B182" s="1" t="s">
        <v>184</v>
      </c>
      <c r="C182" t="s">
        <v>211</v>
      </c>
      <c r="E182" s="2">
        <v>44714</v>
      </c>
      <c r="G182">
        <v>3.5</v>
      </c>
    </row>
    <row r="183" spans="1:7" ht="15.5" x14ac:dyDescent="0.35">
      <c r="A183" t="s">
        <v>204</v>
      </c>
      <c r="B183" s="1" t="s">
        <v>185</v>
      </c>
      <c r="C183" t="s">
        <v>212</v>
      </c>
      <c r="E183" s="2">
        <v>44721</v>
      </c>
      <c r="G183">
        <v>3.5</v>
      </c>
    </row>
    <row r="184" spans="1:7" ht="15.5" x14ac:dyDescent="0.35">
      <c r="A184" t="s">
        <v>204</v>
      </c>
      <c r="B184" s="1" t="s">
        <v>186</v>
      </c>
      <c r="C184" t="s">
        <v>213</v>
      </c>
      <c r="E184" s="2">
        <v>44749</v>
      </c>
      <c r="G184">
        <v>3.5</v>
      </c>
    </row>
    <row r="185" spans="1:7" ht="15.5" x14ac:dyDescent="0.35">
      <c r="A185" t="s">
        <v>204</v>
      </c>
      <c r="B185" s="1" t="s">
        <v>187</v>
      </c>
      <c r="C185" t="s">
        <v>214</v>
      </c>
      <c r="E185" s="2">
        <v>44769</v>
      </c>
      <c r="G185">
        <v>3.5</v>
      </c>
    </row>
    <row r="186" spans="1:7" ht="15.5" x14ac:dyDescent="0.35">
      <c r="A186" t="s">
        <v>205</v>
      </c>
      <c r="B186" s="1" t="s">
        <v>188</v>
      </c>
      <c r="C186" t="s">
        <v>211</v>
      </c>
      <c r="E186" s="2">
        <v>43418</v>
      </c>
      <c r="G186">
        <v>3.5</v>
      </c>
    </row>
    <row r="187" spans="1:7" ht="15.5" x14ac:dyDescent="0.35">
      <c r="A187" t="s">
        <v>205</v>
      </c>
      <c r="B187" s="1" t="s">
        <v>189</v>
      </c>
      <c r="C187" t="s">
        <v>212</v>
      </c>
      <c r="E187" s="2">
        <v>43428</v>
      </c>
      <c r="G187">
        <v>3.5</v>
      </c>
    </row>
    <row r="188" spans="1:7" ht="15.5" x14ac:dyDescent="0.35">
      <c r="A188" t="s">
        <v>205</v>
      </c>
      <c r="B188" s="1" t="s">
        <v>190</v>
      </c>
      <c r="C188" t="s">
        <v>213</v>
      </c>
      <c r="E188" s="2">
        <v>43438</v>
      </c>
      <c r="G188">
        <v>3.5</v>
      </c>
    </row>
    <row r="189" spans="1:7" ht="15.5" x14ac:dyDescent="0.35">
      <c r="A189" t="s">
        <v>205</v>
      </c>
      <c r="B189" s="1" t="s">
        <v>191</v>
      </c>
      <c r="C189" t="s">
        <v>214</v>
      </c>
      <c r="E189" s="2">
        <v>43449</v>
      </c>
      <c r="G189">
        <v>3.5</v>
      </c>
    </row>
    <row r="190" spans="1:7" ht="15.5" x14ac:dyDescent="0.35">
      <c r="A190" t="s">
        <v>205</v>
      </c>
      <c r="B190" s="1" t="s">
        <v>192</v>
      </c>
      <c r="C190" t="s">
        <v>211</v>
      </c>
      <c r="E190" s="2">
        <v>43525</v>
      </c>
      <c r="G190">
        <v>3.6</v>
      </c>
    </row>
    <row r="191" spans="1:7" ht="15.5" x14ac:dyDescent="0.35">
      <c r="A191" t="s">
        <v>205</v>
      </c>
      <c r="B191" s="1" t="s">
        <v>193</v>
      </c>
      <c r="C191" t="s">
        <v>212</v>
      </c>
      <c r="E191" s="2">
        <v>43579</v>
      </c>
      <c r="G191">
        <v>3.6</v>
      </c>
    </row>
    <row r="192" spans="1:7" ht="15.5" x14ac:dyDescent="0.35">
      <c r="A192" t="s">
        <v>205</v>
      </c>
      <c r="B192" s="1" t="s">
        <v>194</v>
      </c>
      <c r="C192" t="s">
        <v>213</v>
      </c>
      <c r="E192" s="2">
        <v>43670</v>
      </c>
      <c r="G192">
        <v>3.6</v>
      </c>
    </row>
    <row r="193" spans="1:7" ht="15.5" x14ac:dyDescent="0.35">
      <c r="A193" t="s">
        <v>205</v>
      </c>
      <c r="B193" s="1" t="s">
        <v>195</v>
      </c>
      <c r="C193" t="s">
        <v>214</v>
      </c>
      <c r="E193" s="2">
        <v>43693</v>
      </c>
      <c r="G193">
        <v>3.6</v>
      </c>
    </row>
    <row r="194" spans="1:7" ht="15.5" x14ac:dyDescent="0.35">
      <c r="A194" t="s">
        <v>205</v>
      </c>
      <c r="B194" s="1" t="s">
        <v>196</v>
      </c>
      <c r="C194" t="s">
        <v>211</v>
      </c>
      <c r="E194" s="2">
        <v>43979</v>
      </c>
      <c r="G194">
        <v>3.6</v>
      </c>
    </row>
    <row r="195" spans="1:7" ht="15.5" x14ac:dyDescent="0.35">
      <c r="A195" t="s">
        <v>205</v>
      </c>
      <c r="B195" s="1" t="s">
        <v>197</v>
      </c>
      <c r="C195" t="s">
        <v>212</v>
      </c>
      <c r="E195" s="2">
        <v>44064</v>
      </c>
      <c r="G195">
        <v>3.7</v>
      </c>
    </row>
    <row r="196" spans="1:7" ht="15.5" x14ac:dyDescent="0.35">
      <c r="A196" t="s">
        <v>207</v>
      </c>
      <c r="B196" s="1" t="s">
        <v>198</v>
      </c>
      <c r="C196" t="s">
        <v>213</v>
      </c>
      <c r="E196" s="2">
        <v>44138</v>
      </c>
      <c r="G196">
        <v>3.7</v>
      </c>
    </row>
    <row r="197" spans="1:7" ht="15.5" x14ac:dyDescent="0.35">
      <c r="A197" t="s">
        <v>207</v>
      </c>
      <c r="B197" s="1" t="s">
        <v>199</v>
      </c>
      <c r="C197" t="s">
        <v>214</v>
      </c>
      <c r="E197" s="2">
        <v>44196</v>
      </c>
      <c r="G197">
        <v>3.7</v>
      </c>
    </row>
    <row r="198" spans="1:7" ht="15.5" x14ac:dyDescent="0.35">
      <c r="A198" t="s">
        <v>207</v>
      </c>
      <c r="B198" s="1" t="s">
        <v>200</v>
      </c>
      <c r="C198" t="s">
        <v>211</v>
      </c>
      <c r="E198" s="2">
        <v>44527</v>
      </c>
      <c r="G198">
        <v>3.8</v>
      </c>
    </row>
    <row r="199" spans="1:7" ht="15.5" x14ac:dyDescent="0.35">
      <c r="A199" t="s">
        <v>207</v>
      </c>
      <c r="B199" s="1" t="s">
        <v>201</v>
      </c>
      <c r="C199" t="s">
        <v>212</v>
      </c>
      <c r="E199" s="2">
        <v>44557</v>
      </c>
      <c r="G199">
        <v>3.8</v>
      </c>
    </row>
    <row r="200" spans="1:7" ht="15.5" x14ac:dyDescent="0.35">
      <c r="A200" t="s">
        <v>207</v>
      </c>
      <c r="B200" s="1" t="s">
        <v>202</v>
      </c>
      <c r="C200" t="s">
        <v>213</v>
      </c>
      <c r="E200" s="2">
        <v>44607</v>
      </c>
      <c r="G200">
        <v>3.8</v>
      </c>
    </row>
    <row r="201" spans="1:7" ht="15.5" x14ac:dyDescent="0.35">
      <c r="A201" t="s">
        <v>207</v>
      </c>
      <c r="B201" s="1" t="s">
        <v>203</v>
      </c>
      <c r="C201" t="s">
        <v>214</v>
      </c>
      <c r="E201" s="2">
        <v>44709</v>
      </c>
      <c r="G201">
        <v>3.8</v>
      </c>
    </row>
    <row r="202" spans="1:7" s="64" customFormat="1" ht="21" x14ac:dyDescent="0.5">
      <c r="A202" s="64" t="s">
        <v>216</v>
      </c>
      <c r="B202" s="65">
        <f>SUBTOTAL(103,Tableau1[[Nom ]])</f>
        <v>200</v>
      </c>
      <c r="G202" s="64">
        <f>SUBTOTAL(109,Tableau1[Tonnes])</f>
        <v>504.00000000000028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14"/>
  <sheetViews>
    <sheetView workbookViewId="0">
      <selection activeCell="C26" sqref="C26"/>
    </sheetView>
  </sheetViews>
  <sheetFormatPr baseColWidth="10" defaultRowHeight="14.5" x14ac:dyDescent="0.35"/>
  <cols>
    <col min="2" max="2" width="23.7265625" customWidth="1"/>
    <col min="3" max="3" width="22.81640625" customWidth="1"/>
    <col min="23" max="23" width="16" customWidth="1"/>
    <col min="24" max="24" width="15.54296875" customWidth="1"/>
    <col min="25" max="25" width="18.81640625" customWidth="1"/>
  </cols>
  <sheetData>
    <row r="1" spans="2:25" ht="15" thickBot="1" x14ac:dyDescent="0.4"/>
    <row r="2" spans="2:25" ht="19" thickBot="1" x14ac:dyDescent="0.5">
      <c r="B2" s="3" t="s">
        <v>223</v>
      </c>
      <c r="C2" s="4"/>
      <c r="D2" s="5">
        <v>42064</v>
      </c>
      <c r="E2" s="5">
        <v>42156</v>
      </c>
      <c r="F2" s="5">
        <v>42339</v>
      </c>
      <c r="G2" s="5">
        <v>42430</v>
      </c>
      <c r="H2" s="5">
        <v>42522</v>
      </c>
      <c r="I2" s="5" t="s">
        <v>217</v>
      </c>
      <c r="J2" s="5">
        <v>42795</v>
      </c>
      <c r="K2" s="5">
        <v>42887</v>
      </c>
      <c r="L2" s="5">
        <v>43070</v>
      </c>
      <c r="M2" s="5">
        <v>43160</v>
      </c>
      <c r="N2" s="5">
        <v>43252</v>
      </c>
      <c r="O2" s="5">
        <v>43435</v>
      </c>
      <c r="P2" s="5">
        <v>43525</v>
      </c>
      <c r="Q2" s="5">
        <v>43617</v>
      </c>
      <c r="R2" s="5">
        <v>43800</v>
      </c>
      <c r="S2" s="5">
        <v>43891</v>
      </c>
      <c r="T2" s="5">
        <v>43983</v>
      </c>
      <c r="U2" s="5">
        <v>44166</v>
      </c>
      <c r="V2" s="5"/>
      <c r="W2" s="6" t="s">
        <v>220</v>
      </c>
      <c r="X2" s="7" t="s">
        <v>221</v>
      </c>
      <c r="Y2" s="42" t="s">
        <v>222</v>
      </c>
    </row>
    <row r="3" spans="2:25" x14ac:dyDescent="0.35">
      <c r="B3" s="75" t="s">
        <v>212</v>
      </c>
      <c r="C3" s="54" t="s">
        <v>224</v>
      </c>
      <c r="D3" s="8">
        <v>1.6</v>
      </c>
      <c r="E3" s="8">
        <v>1.6</v>
      </c>
      <c r="F3" s="8">
        <v>3.2</v>
      </c>
      <c r="G3" s="8">
        <v>6.9</v>
      </c>
      <c r="H3" s="8">
        <v>6.9</v>
      </c>
      <c r="I3" s="8">
        <v>12.4</v>
      </c>
      <c r="J3" s="8">
        <v>14.1</v>
      </c>
      <c r="K3" s="8">
        <v>16.100000000000001</v>
      </c>
      <c r="L3" s="8">
        <v>19.5</v>
      </c>
      <c r="M3" s="8">
        <v>19.5</v>
      </c>
      <c r="N3" s="8">
        <v>19.5</v>
      </c>
      <c r="O3" s="8">
        <v>26.6</v>
      </c>
      <c r="P3" s="8">
        <v>26.6</v>
      </c>
      <c r="Q3" s="8"/>
      <c r="R3" s="8"/>
      <c r="S3" s="8"/>
      <c r="T3" s="8"/>
      <c r="U3" s="8"/>
      <c r="V3" s="8"/>
      <c r="W3" s="9">
        <f t="shared" ref="W3:W4" si="0">(F3-D3)/D3</f>
        <v>1</v>
      </c>
      <c r="X3" s="9">
        <f>(I3-F3)/F3</f>
        <v>2.8749999999999996</v>
      </c>
      <c r="Y3" s="43">
        <f t="shared" ref="Y3:Y12" si="1">(K3-I3)/I3</f>
        <v>0.29838709677419362</v>
      </c>
    </row>
    <row r="4" spans="2:25" ht="15" thickBot="1" x14ac:dyDescent="0.4">
      <c r="B4" s="76"/>
      <c r="C4" s="55" t="s">
        <v>225</v>
      </c>
      <c r="D4" s="28">
        <v>1</v>
      </c>
      <c r="E4" s="28">
        <v>1</v>
      </c>
      <c r="F4" s="28">
        <v>2</v>
      </c>
      <c r="G4" s="28">
        <v>4</v>
      </c>
      <c r="H4" s="28">
        <v>4</v>
      </c>
      <c r="I4" s="28">
        <v>7</v>
      </c>
      <c r="J4" s="28">
        <v>8</v>
      </c>
      <c r="K4" s="28">
        <v>9</v>
      </c>
      <c r="L4" s="28">
        <v>11</v>
      </c>
      <c r="M4" s="28">
        <v>11</v>
      </c>
      <c r="N4" s="28">
        <v>11</v>
      </c>
      <c r="O4" s="28">
        <v>14</v>
      </c>
      <c r="P4" s="28">
        <v>14</v>
      </c>
      <c r="Q4" s="10"/>
      <c r="R4" s="10"/>
      <c r="S4" s="10"/>
      <c r="T4" s="10"/>
      <c r="U4" s="10"/>
      <c r="V4" s="10"/>
      <c r="W4" s="11">
        <f t="shared" si="0"/>
        <v>1</v>
      </c>
      <c r="X4" s="11">
        <f t="shared" ref="X4" si="2">(I4-F4)/F4</f>
        <v>2.5</v>
      </c>
      <c r="Y4" s="44">
        <f t="shared" si="1"/>
        <v>0.2857142857142857</v>
      </c>
    </row>
    <row r="5" spans="2:25" x14ac:dyDescent="0.35">
      <c r="B5" s="77" t="s">
        <v>211</v>
      </c>
      <c r="C5" s="56" t="s">
        <v>224</v>
      </c>
      <c r="D5" s="12"/>
      <c r="E5" s="12"/>
      <c r="F5" s="12">
        <v>3.4</v>
      </c>
      <c r="G5" s="12">
        <v>5.3</v>
      </c>
      <c r="H5" s="12">
        <v>6.9</v>
      </c>
      <c r="I5" s="12">
        <v>10.7</v>
      </c>
      <c r="J5" s="12">
        <v>14.4</v>
      </c>
      <c r="K5" s="12">
        <v>14.4</v>
      </c>
      <c r="L5" s="12">
        <v>17.8</v>
      </c>
      <c r="M5" s="12">
        <v>17.8</v>
      </c>
      <c r="N5" s="12">
        <v>19.5</v>
      </c>
      <c r="O5" s="12">
        <v>26.4</v>
      </c>
      <c r="P5" s="12">
        <v>30</v>
      </c>
      <c r="Q5" s="12"/>
      <c r="R5" s="12"/>
      <c r="S5" s="12"/>
      <c r="T5" s="12"/>
      <c r="U5" s="12"/>
      <c r="V5" s="12"/>
      <c r="W5" s="13" t="e">
        <f t="shared" ref="W5:W8" si="3">(F5-D5)/D5</f>
        <v>#DIV/0!</v>
      </c>
      <c r="X5" s="13">
        <f>(I5-F5)/F5</f>
        <v>2.1470588235294117</v>
      </c>
      <c r="Y5" s="45">
        <f t="shared" si="1"/>
        <v>0.34579439252336464</v>
      </c>
    </row>
    <row r="6" spans="2:25" ht="15" thickBot="1" x14ac:dyDescent="0.4">
      <c r="B6" s="78"/>
      <c r="C6" s="57" t="s">
        <v>225</v>
      </c>
      <c r="D6" s="31"/>
      <c r="E6" s="31"/>
      <c r="F6" s="31">
        <v>2</v>
      </c>
      <c r="G6" s="31">
        <v>3</v>
      </c>
      <c r="H6" s="31">
        <v>4</v>
      </c>
      <c r="I6" s="31">
        <v>6</v>
      </c>
      <c r="J6" s="31">
        <v>8</v>
      </c>
      <c r="K6" s="31">
        <v>8</v>
      </c>
      <c r="L6" s="31">
        <v>10</v>
      </c>
      <c r="M6" s="31">
        <v>10</v>
      </c>
      <c r="N6" s="31">
        <v>11</v>
      </c>
      <c r="O6" s="31">
        <v>14</v>
      </c>
      <c r="P6" s="31">
        <v>15</v>
      </c>
      <c r="Q6" s="14"/>
      <c r="R6" s="14"/>
      <c r="S6" s="14"/>
      <c r="T6" s="14"/>
      <c r="U6" s="14"/>
      <c r="V6" s="14"/>
      <c r="W6" s="15" t="e">
        <f t="shared" si="3"/>
        <v>#DIV/0!</v>
      </c>
      <c r="X6" s="15">
        <f t="shared" ref="X6" si="4">(I6-F6)/F6</f>
        <v>2</v>
      </c>
      <c r="Y6" s="46">
        <f t="shared" si="1"/>
        <v>0.33333333333333331</v>
      </c>
    </row>
    <row r="7" spans="2:25" x14ac:dyDescent="0.35">
      <c r="B7" s="79" t="s">
        <v>213</v>
      </c>
      <c r="C7" s="58" t="s">
        <v>224</v>
      </c>
      <c r="D7" s="16">
        <v>1.8</v>
      </c>
      <c r="E7" s="16">
        <v>3.4</v>
      </c>
      <c r="F7" s="16">
        <v>5</v>
      </c>
      <c r="G7" s="16">
        <v>6.8</v>
      </c>
      <c r="H7" s="16">
        <v>8.6999999999999993</v>
      </c>
      <c r="I7" s="16">
        <v>14.2</v>
      </c>
      <c r="J7" s="16">
        <v>15.9</v>
      </c>
      <c r="K7" s="16">
        <v>17.899999999999999</v>
      </c>
      <c r="L7" s="16">
        <v>21.3</v>
      </c>
      <c r="M7" s="16">
        <v>21.3</v>
      </c>
      <c r="N7" s="16">
        <v>21.3</v>
      </c>
      <c r="O7" s="16">
        <v>26.7</v>
      </c>
      <c r="P7" s="16">
        <v>26.7</v>
      </c>
      <c r="Q7" s="16"/>
      <c r="R7" s="16"/>
      <c r="S7" s="16"/>
      <c r="T7" s="16"/>
      <c r="U7" s="16"/>
      <c r="V7" s="16"/>
      <c r="W7" s="17">
        <f t="shared" si="3"/>
        <v>1.7777777777777779</v>
      </c>
      <c r="X7" s="17">
        <f>(I7-F7)/F7</f>
        <v>1.8399999999999999</v>
      </c>
      <c r="Y7" s="47">
        <f t="shared" si="1"/>
        <v>0.26056338028169013</v>
      </c>
    </row>
    <row r="8" spans="2:25" ht="15" thickBot="1" x14ac:dyDescent="0.4">
      <c r="B8" s="80"/>
      <c r="C8" s="59" t="s">
        <v>225</v>
      </c>
      <c r="D8" s="34">
        <v>1</v>
      </c>
      <c r="E8" s="34">
        <v>2</v>
      </c>
      <c r="F8" s="34">
        <v>3</v>
      </c>
      <c r="G8" s="34">
        <v>4</v>
      </c>
      <c r="H8" s="34">
        <v>5</v>
      </c>
      <c r="I8" s="34">
        <v>8</v>
      </c>
      <c r="J8" s="34">
        <v>9</v>
      </c>
      <c r="K8" s="34">
        <v>10</v>
      </c>
      <c r="L8" s="34">
        <v>12</v>
      </c>
      <c r="M8" s="34">
        <v>12</v>
      </c>
      <c r="N8" s="34">
        <v>12</v>
      </c>
      <c r="O8" s="34">
        <v>14</v>
      </c>
      <c r="P8" s="34">
        <v>14</v>
      </c>
      <c r="Q8" s="18"/>
      <c r="R8" s="18"/>
      <c r="S8" s="18"/>
      <c r="T8" s="18"/>
      <c r="U8" s="18"/>
      <c r="V8" s="18"/>
      <c r="W8" s="19">
        <f t="shared" si="3"/>
        <v>2</v>
      </c>
      <c r="X8" s="19">
        <f t="shared" ref="X8" si="5">(I8-F8)/F8</f>
        <v>1.6666666666666667</v>
      </c>
      <c r="Y8" s="48">
        <f t="shared" si="1"/>
        <v>0.25</v>
      </c>
    </row>
    <row r="9" spans="2:25" x14ac:dyDescent="0.35">
      <c r="B9" s="81" t="s">
        <v>214</v>
      </c>
      <c r="C9" s="60" t="s">
        <v>224</v>
      </c>
      <c r="D9" s="20">
        <v>1.8</v>
      </c>
      <c r="E9" s="20">
        <v>3.7</v>
      </c>
      <c r="F9" s="20">
        <v>5.3</v>
      </c>
      <c r="G9" s="20">
        <v>7.1</v>
      </c>
      <c r="H9" s="20">
        <v>10.7</v>
      </c>
      <c r="I9" s="20">
        <v>14.2</v>
      </c>
      <c r="J9" s="20">
        <v>16.2</v>
      </c>
      <c r="K9" s="20">
        <v>16.2</v>
      </c>
      <c r="L9" s="20">
        <v>21.8</v>
      </c>
      <c r="M9" s="20">
        <v>23.3</v>
      </c>
      <c r="N9" s="20">
        <v>23.3</v>
      </c>
      <c r="O9" s="20">
        <v>26.8</v>
      </c>
      <c r="P9" s="20">
        <v>26.8</v>
      </c>
      <c r="Q9" s="20"/>
      <c r="R9" s="20"/>
      <c r="S9" s="20"/>
      <c r="T9" s="20"/>
      <c r="U9" s="20"/>
      <c r="V9" s="20"/>
      <c r="W9" s="21">
        <f t="shared" ref="W9:W10" si="6">(F9-D9)/D9</f>
        <v>1.9444444444444444</v>
      </c>
      <c r="X9" s="21">
        <f>(I9-F9)/F9</f>
        <v>1.6792452830188678</v>
      </c>
      <c r="Y9" s="49">
        <f t="shared" si="1"/>
        <v>0.14084507042253522</v>
      </c>
    </row>
    <row r="10" spans="2:25" ht="15" thickBot="1" x14ac:dyDescent="0.4">
      <c r="B10" s="82"/>
      <c r="C10" s="61" t="s">
        <v>225</v>
      </c>
      <c r="D10" s="37">
        <v>1</v>
      </c>
      <c r="E10" s="37">
        <v>2</v>
      </c>
      <c r="F10" s="37">
        <v>3</v>
      </c>
      <c r="G10" s="37">
        <v>4</v>
      </c>
      <c r="H10" s="37">
        <v>6</v>
      </c>
      <c r="I10" s="37">
        <v>8</v>
      </c>
      <c r="J10" s="37">
        <v>9</v>
      </c>
      <c r="K10" s="37">
        <v>9</v>
      </c>
      <c r="L10" s="37">
        <v>12</v>
      </c>
      <c r="M10" s="37">
        <v>13</v>
      </c>
      <c r="N10" s="37">
        <v>13</v>
      </c>
      <c r="O10" s="37">
        <v>14</v>
      </c>
      <c r="P10" s="37">
        <v>14</v>
      </c>
      <c r="Q10" s="22"/>
      <c r="R10" s="22"/>
      <c r="S10" s="22"/>
      <c r="T10" s="22"/>
      <c r="U10" s="22"/>
      <c r="V10" s="22"/>
      <c r="W10" s="23">
        <f t="shared" si="6"/>
        <v>2</v>
      </c>
      <c r="X10" s="23">
        <f t="shared" ref="X10" si="7">(I10-F10)/F10</f>
        <v>1.6666666666666667</v>
      </c>
      <c r="Y10" s="50">
        <f t="shared" si="1"/>
        <v>0.125</v>
      </c>
    </row>
    <row r="11" spans="2:25" ht="15" customHeight="1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6" t="e">
        <f t="shared" ref="W11:W12" si="8">(F11-D11)/D11</f>
        <v>#DIV/0!</v>
      </c>
      <c r="X11" s="26" t="e">
        <f>(I11-F11)/F11</f>
        <v>#DIV/0!</v>
      </c>
      <c r="Y11" s="51" t="e">
        <f t="shared" si="1"/>
        <v>#DIV/0!</v>
      </c>
    </row>
    <row r="12" spans="2:25" ht="15.75" customHeight="1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52" t="e">
        <f t="shared" si="8"/>
        <v>#DIV/0!</v>
      </c>
      <c r="X12" s="52" t="e">
        <f t="shared" ref="X12" si="9">(I12-F12)/F12</f>
        <v>#DIV/0!</v>
      </c>
      <c r="Y12" s="53" t="e">
        <f t="shared" si="1"/>
        <v>#DIV/0!</v>
      </c>
    </row>
    <row r="13" spans="2:25" x14ac:dyDescent="0.35">
      <c r="B13" s="70" t="s">
        <v>232</v>
      </c>
      <c r="C13" s="66"/>
      <c r="D13" s="24">
        <f t="shared" ref="D13:K14" si="10">SUM(D3,D5,D7,D9,D11)</f>
        <v>5.2</v>
      </c>
      <c r="E13" s="24">
        <f t="shared" si="10"/>
        <v>8.6999999999999993</v>
      </c>
      <c r="F13" s="24">
        <f t="shared" si="10"/>
        <v>16.899999999999999</v>
      </c>
      <c r="G13" s="24">
        <f t="shared" si="10"/>
        <v>26.1</v>
      </c>
      <c r="H13" s="24">
        <f t="shared" si="10"/>
        <v>33.200000000000003</v>
      </c>
      <c r="I13" s="24">
        <f t="shared" si="10"/>
        <v>51.5</v>
      </c>
      <c r="J13" s="24">
        <f t="shared" si="10"/>
        <v>60.599999999999994</v>
      </c>
      <c r="K13" s="24">
        <f t="shared" si="10"/>
        <v>64.599999999999994</v>
      </c>
      <c r="L13" s="24">
        <f t="shared" ref="L13:U13" si="11">SUM(L3,L5,L7,L9,L11)</f>
        <v>80.399999999999991</v>
      </c>
      <c r="M13" s="24">
        <f t="shared" si="11"/>
        <v>81.899999999999991</v>
      </c>
      <c r="N13" s="24">
        <f t="shared" si="11"/>
        <v>83.6</v>
      </c>
      <c r="O13" s="24">
        <f t="shared" si="11"/>
        <v>106.5</v>
      </c>
      <c r="P13" s="24">
        <f t="shared" si="11"/>
        <v>110.1</v>
      </c>
      <c r="Q13" s="24">
        <f t="shared" si="11"/>
        <v>0</v>
      </c>
      <c r="R13" s="24">
        <f t="shared" si="11"/>
        <v>0</v>
      </c>
      <c r="S13" s="24">
        <f t="shared" si="11"/>
        <v>0</v>
      </c>
      <c r="T13" s="24">
        <f t="shared" si="11"/>
        <v>0</v>
      </c>
      <c r="U13" s="24">
        <f t="shared" si="11"/>
        <v>0</v>
      </c>
      <c r="V13" s="24"/>
      <c r="W13" s="66"/>
      <c r="X13" s="66"/>
      <c r="Y13" s="67"/>
    </row>
    <row r="14" spans="2:25" ht="15" thickBot="1" x14ac:dyDescent="0.4">
      <c r="B14" s="71" t="s">
        <v>233</v>
      </c>
      <c r="C14" s="68"/>
      <c r="D14" s="72">
        <f t="shared" si="10"/>
        <v>3</v>
      </c>
      <c r="E14" s="72">
        <f t="shared" si="10"/>
        <v>5</v>
      </c>
      <c r="F14" s="72">
        <f t="shared" si="10"/>
        <v>10</v>
      </c>
      <c r="G14" s="72">
        <f t="shared" si="10"/>
        <v>15</v>
      </c>
      <c r="H14" s="72">
        <f t="shared" si="10"/>
        <v>19</v>
      </c>
      <c r="I14" s="72">
        <f t="shared" si="10"/>
        <v>29</v>
      </c>
      <c r="J14" s="72">
        <f t="shared" si="10"/>
        <v>34</v>
      </c>
      <c r="K14" s="72">
        <f t="shared" si="10"/>
        <v>36</v>
      </c>
      <c r="L14" s="72">
        <f t="shared" ref="L14:U14" si="12">SUM(L4,L6,L8,L10,L12)</f>
        <v>45</v>
      </c>
      <c r="M14" s="72">
        <f t="shared" si="12"/>
        <v>46</v>
      </c>
      <c r="N14" s="72">
        <f t="shared" si="12"/>
        <v>47</v>
      </c>
      <c r="O14" s="72">
        <f t="shared" si="12"/>
        <v>56</v>
      </c>
      <c r="P14" s="72">
        <f t="shared" si="12"/>
        <v>57</v>
      </c>
      <c r="Q14" s="72">
        <f t="shared" si="12"/>
        <v>0</v>
      </c>
      <c r="R14" s="72">
        <f t="shared" si="12"/>
        <v>0</v>
      </c>
      <c r="S14" s="72">
        <f t="shared" si="12"/>
        <v>0</v>
      </c>
      <c r="T14" s="72">
        <f t="shared" si="12"/>
        <v>0</v>
      </c>
      <c r="U14" s="72">
        <f t="shared" si="12"/>
        <v>0</v>
      </c>
      <c r="V14" s="72"/>
      <c r="W14" s="68"/>
      <c r="X14" s="68"/>
      <c r="Y14" s="69"/>
    </row>
  </sheetData>
  <mergeCells count="5">
    <mergeCell ref="B11:B12"/>
    <mergeCell ref="B3:B4"/>
    <mergeCell ref="B5:B6"/>
    <mergeCell ref="B7:B8"/>
    <mergeCell ref="B9:B1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E26" sqref="E26"/>
    </sheetView>
  </sheetViews>
  <sheetFormatPr baseColWidth="10" defaultRowHeight="14.5" x14ac:dyDescent="0.35"/>
  <cols>
    <col min="2" max="2" width="24.1796875" customWidth="1"/>
    <col min="3" max="3" width="19" customWidth="1"/>
  </cols>
  <sheetData>
    <row r="1" spans="2:16" ht="15" thickBot="1" x14ac:dyDescent="0.4"/>
    <row r="2" spans="2:16" ht="19" thickBot="1" x14ac:dyDescent="0.5">
      <c r="B2" s="3" t="s">
        <v>226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G24" sqref="G24"/>
    </sheetView>
  </sheetViews>
  <sheetFormatPr baseColWidth="10" defaultRowHeight="14.5" x14ac:dyDescent="0.35"/>
  <cols>
    <col min="2" max="2" width="25.453125" customWidth="1"/>
    <col min="3" max="3" width="18.7265625" customWidth="1"/>
  </cols>
  <sheetData>
    <row r="1" spans="2:16" ht="15" thickBot="1" x14ac:dyDescent="0.4"/>
    <row r="2" spans="2:16" ht="19" thickBot="1" x14ac:dyDescent="0.5">
      <c r="B2" s="3" t="s">
        <v>227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E26" sqref="E26"/>
    </sheetView>
  </sheetViews>
  <sheetFormatPr baseColWidth="10" defaultRowHeight="14.5" x14ac:dyDescent="0.35"/>
  <cols>
    <col min="2" max="2" width="24" customWidth="1"/>
    <col min="3" max="3" width="16.54296875" customWidth="1"/>
  </cols>
  <sheetData>
    <row r="1" spans="2:16" ht="15" thickBot="1" x14ac:dyDescent="0.4"/>
    <row r="2" spans="2:16" ht="19" thickBot="1" x14ac:dyDescent="0.5">
      <c r="B2" s="3" t="s">
        <v>228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B13" sqref="B13"/>
    </sheetView>
  </sheetViews>
  <sheetFormatPr baseColWidth="10" defaultRowHeight="14.5" x14ac:dyDescent="0.35"/>
  <cols>
    <col min="2" max="2" width="25.1796875" customWidth="1"/>
    <col min="3" max="3" width="19" customWidth="1"/>
  </cols>
  <sheetData>
    <row r="1" spans="2:16" ht="15" thickBot="1" x14ac:dyDescent="0.4"/>
    <row r="2" spans="2:16" ht="19" thickBot="1" x14ac:dyDescent="0.5">
      <c r="B2" s="3" t="s">
        <v>229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F22" sqref="F22"/>
    </sheetView>
  </sheetViews>
  <sheetFormatPr baseColWidth="10" defaultRowHeight="14.5" x14ac:dyDescent="0.35"/>
  <cols>
    <col min="2" max="2" width="23.54296875" customWidth="1"/>
    <col min="3" max="3" width="18.54296875" customWidth="1"/>
  </cols>
  <sheetData>
    <row r="1" spans="2:16" ht="15" thickBot="1" x14ac:dyDescent="0.4"/>
    <row r="2" spans="2:16" ht="19" thickBot="1" x14ac:dyDescent="0.5">
      <c r="B2" s="3" t="s">
        <v>230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4"/>
  <sheetViews>
    <sheetView workbookViewId="0">
      <selection activeCell="F25" sqref="F25"/>
    </sheetView>
  </sheetViews>
  <sheetFormatPr baseColWidth="10" defaultRowHeight="14.5" x14ac:dyDescent="0.35"/>
  <cols>
    <col min="2" max="2" width="25.453125" customWidth="1"/>
    <col min="3" max="3" width="17.81640625" customWidth="1"/>
  </cols>
  <sheetData>
    <row r="1" spans="2:16" ht="15" thickBot="1" x14ac:dyDescent="0.4"/>
    <row r="2" spans="2:16" ht="19" thickBot="1" x14ac:dyDescent="0.5">
      <c r="B2" s="3" t="s">
        <v>231</v>
      </c>
      <c r="C2" s="4"/>
      <c r="D2" s="5">
        <v>42795</v>
      </c>
      <c r="E2" s="5">
        <v>42887</v>
      </c>
      <c r="F2" s="5">
        <v>43070</v>
      </c>
      <c r="G2" s="5">
        <v>43160</v>
      </c>
      <c r="H2" s="5">
        <v>43252</v>
      </c>
      <c r="I2" s="5" t="s">
        <v>218</v>
      </c>
      <c r="J2" s="5">
        <v>43617</v>
      </c>
      <c r="K2" s="5">
        <v>43800</v>
      </c>
      <c r="L2" s="5">
        <v>43983</v>
      </c>
      <c r="M2" s="5" t="s">
        <v>219</v>
      </c>
      <c r="N2" s="6" t="s">
        <v>220</v>
      </c>
      <c r="O2" s="7" t="s">
        <v>221</v>
      </c>
      <c r="P2" s="42" t="s">
        <v>222</v>
      </c>
    </row>
    <row r="3" spans="2:16" x14ac:dyDescent="0.35">
      <c r="B3" s="75" t="s">
        <v>212</v>
      </c>
      <c r="C3" s="54" t="s">
        <v>224</v>
      </c>
      <c r="D3" s="8"/>
      <c r="E3" s="8"/>
      <c r="F3" s="8"/>
      <c r="G3" s="8"/>
      <c r="H3" s="8"/>
      <c r="I3" s="8"/>
      <c r="J3" s="8"/>
      <c r="K3" s="8"/>
      <c r="L3" s="8"/>
      <c r="M3" s="27"/>
      <c r="N3" s="9" t="e">
        <f t="shared" ref="N3:N12" si="0">(F3-D3)/D3</f>
        <v>#DIV/0!</v>
      </c>
      <c r="O3" s="9" t="e">
        <f>(I3-F3)/F3</f>
        <v>#DIV/0!</v>
      </c>
      <c r="P3" s="43" t="e">
        <f t="shared" ref="P3:P12" si="1">(K3-I3)/I3</f>
        <v>#DIV/0!</v>
      </c>
    </row>
    <row r="4" spans="2:16" ht="15" thickBot="1" x14ac:dyDescent="0.4">
      <c r="B4" s="76"/>
      <c r="C4" s="55" t="s">
        <v>225</v>
      </c>
      <c r="D4" s="28"/>
      <c r="E4" s="28"/>
      <c r="F4" s="28"/>
      <c r="G4" s="28"/>
      <c r="H4" s="28"/>
      <c r="I4" s="28"/>
      <c r="J4" s="28"/>
      <c r="K4" s="28"/>
      <c r="L4" s="28"/>
      <c r="M4" s="29"/>
      <c r="N4" s="11" t="e">
        <f t="shared" si="0"/>
        <v>#DIV/0!</v>
      </c>
      <c r="O4" s="11" t="e">
        <f t="shared" ref="O4" si="2">(I4-F4)/F4</f>
        <v>#DIV/0!</v>
      </c>
      <c r="P4" s="44" t="e">
        <f t="shared" si="1"/>
        <v>#DIV/0!</v>
      </c>
    </row>
    <row r="5" spans="2:16" x14ac:dyDescent="0.35">
      <c r="B5" s="77" t="s">
        <v>211</v>
      </c>
      <c r="C5" s="56" t="s">
        <v>224</v>
      </c>
      <c r="D5" s="12"/>
      <c r="E5" s="12"/>
      <c r="F5" s="12"/>
      <c r="G5" s="12"/>
      <c r="H5" s="12"/>
      <c r="I5" s="12"/>
      <c r="J5" s="12"/>
      <c r="K5" s="12"/>
      <c r="L5" s="12"/>
      <c r="M5" s="30"/>
      <c r="N5" s="13" t="e">
        <f t="shared" si="0"/>
        <v>#DIV/0!</v>
      </c>
      <c r="O5" s="13" t="e">
        <f>(I5-F5)/F5</f>
        <v>#DIV/0!</v>
      </c>
      <c r="P5" s="45" t="e">
        <f t="shared" si="1"/>
        <v>#DIV/0!</v>
      </c>
    </row>
    <row r="6" spans="2:16" ht="15" thickBot="1" x14ac:dyDescent="0.4">
      <c r="B6" s="78"/>
      <c r="C6" s="57" t="s">
        <v>225</v>
      </c>
      <c r="D6" s="31"/>
      <c r="E6" s="31"/>
      <c r="F6" s="31"/>
      <c r="G6" s="31"/>
      <c r="H6" s="31"/>
      <c r="I6" s="31"/>
      <c r="J6" s="31"/>
      <c r="K6" s="31"/>
      <c r="L6" s="31"/>
      <c r="M6" s="32"/>
      <c r="N6" s="15" t="e">
        <f t="shared" si="0"/>
        <v>#DIV/0!</v>
      </c>
      <c r="O6" s="15" t="e">
        <f t="shared" ref="O6" si="3">(I6-F6)/F6</f>
        <v>#DIV/0!</v>
      </c>
      <c r="P6" s="46" t="e">
        <f t="shared" si="1"/>
        <v>#DIV/0!</v>
      </c>
    </row>
    <row r="7" spans="2:16" x14ac:dyDescent="0.35">
      <c r="B7" s="79" t="s">
        <v>213</v>
      </c>
      <c r="C7" s="58" t="s">
        <v>224</v>
      </c>
      <c r="D7" s="16"/>
      <c r="E7" s="16"/>
      <c r="F7" s="16"/>
      <c r="G7" s="16"/>
      <c r="H7" s="16"/>
      <c r="I7" s="16"/>
      <c r="J7" s="16"/>
      <c r="K7" s="16"/>
      <c r="L7" s="16"/>
      <c r="M7" s="33"/>
      <c r="N7" s="17" t="e">
        <f t="shared" si="0"/>
        <v>#DIV/0!</v>
      </c>
      <c r="O7" s="17" t="e">
        <f>(I7-F7)/F7</f>
        <v>#DIV/0!</v>
      </c>
      <c r="P7" s="47" t="e">
        <f t="shared" si="1"/>
        <v>#DIV/0!</v>
      </c>
    </row>
    <row r="8" spans="2:16" ht="15" thickBot="1" x14ac:dyDescent="0.4">
      <c r="B8" s="80"/>
      <c r="C8" s="59" t="s">
        <v>225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19" t="e">
        <f t="shared" si="0"/>
        <v>#DIV/0!</v>
      </c>
      <c r="O8" s="19" t="e">
        <f t="shared" ref="O8" si="4">(I8-F8)/F8</f>
        <v>#DIV/0!</v>
      </c>
      <c r="P8" s="48" t="e">
        <f t="shared" si="1"/>
        <v>#DIV/0!</v>
      </c>
    </row>
    <row r="9" spans="2:16" x14ac:dyDescent="0.35">
      <c r="B9" s="81" t="s">
        <v>214</v>
      </c>
      <c r="C9" s="60" t="s">
        <v>224</v>
      </c>
      <c r="D9" s="20"/>
      <c r="E9" s="20"/>
      <c r="F9" s="20"/>
      <c r="G9" s="20"/>
      <c r="H9" s="20"/>
      <c r="I9" s="20"/>
      <c r="J9" s="20"/>
      <c r="K9" s="20"/>
      <c r="L9" s="20"/>
      <c r="M9" s="36"/>
      <c r="N9" s="21" t="e">
        <f t="shared" si="0"/>
        <v>#DIV/0!</v>
      </c>
      <c r="O9" s="21" t="e">
        <f>(I9-F9)/F9</f>
        <v>#DIV/0!</v>
      </c>
      <c r="P9" s="49" t="e">
        <f t="shared" si="1"/>
        <v>#DIV/0!</v>
      </c>
    </row>
    <row r="10" spans="2:16" ht="15" thickBot="1" x14ac:dyDescent="0.4">
      <c r="B10" s="82"/>
      <c r="C10" s="61" t="s">
        <v>225</v>
      </c>
      <c r="D10" s="37"/>
      <c r="E10" s="37"/>
      <c r="F10" s="37"/>
      <c r="G10" s="37"/>
      <c r="H10" s="37"/>
      <c r="I10" s="37"/>
      <c r="J10" s="37"/>
      <c r="K10" s="37"/>
      <c r="L10" s="37"/>
      <c r="M10" s="38"/>
      <c r="N10" s="23" t="e">
        <f t="shared" si="0"/>
        <v>#DIV/0!</v>
      </c>
      <c r="O10" s="23" t="e">
        <f t="shared" ref="O10" si="5">(I10-F10)/F10</f>
        <v>#DIV/0!</v>
      </c>
      <c r="P10" s="50" t="e">
        <f t="shared" si="1"/>
        <v>#DIV/0!</v>
      </c>
    </row>
    <row r="11" spans="2:16" x14ac:dyDescent="0.35">
      <c r="B11" s="73" t="s">
        <v>234</v>
      </c>
      <c r="C11" s="62" t="s">
        <v>224</v>
      </c>
      <c r="D11" s="25"/>
      <c r="E11" s="25"/>
      <c r="F11" s="25"/>
      <c r="G11" s="25"/>
      <c r="H11" s="25"/>
      <c r="I11" s="25"/>
      <c r="J11" s="25"/>
      <c r="K11" s="25"/>
      <c r="L11" s="25"/>
      <c r="M11" s="39"/>
      <c r="N11" s="26" t="e">
        <f t="shared" si="0"/>
        <v>#DIV/0!</v>
      </c>
      <c r="O11" s="26" t="e">
        <f>(I11-F11)/F11</f>
        <v>#DIV/0!</v>
      </c>
      <c r="P11" s="51" t="e">
        <f t="shared" si="1"/>
        <v>#DIV/0!</v>
      </c>
    </row>
    <row r="12" spans="2:16" ht="15" thickBot="1" x14ac:dyDescent="0.4">
      <c r="B12" s="74"/>
      <c r="C12" s="63" t="s">
        <v>225</v>
      </c>
      <c r="D12" s="40"/>
      <c r="E12" s="40"/>
      <c r="F12" s="40"/>
      <c r="G12" s="40"/>
      <c r="H12" s="40"/>
      <c r="I12" s="40"/>
      <c r="J12" s="40"/>
      <c r="K12" s="40"/>
      <c r="L12" s="40"/>
      <c r="M12" s="41"/>
      <c r="N12" s="52" t="e">
        <f t="shared" si="0"/>
        <v>#DIV/0!</v>
      </c>
      <c r="O12" s="52" t="e">
        <f t="shared" ref="O12" si="6">(I12-F12)/F12</f>
        <v>#DIV/0!</v>
      </c>
      <c r="P12" s="53" t="e">
        <f t="shared" si="1"/>
        <v>#DIV/0!</v>
      </c>
    </row>
    <row r="13" spans="2:16" x14ac:dyDescent="0.35">
      <c r="B13" s="70" t="s">
        <v>232</v>
      </c>
      <c r="C13" s="66"/>
      <c r="D13" s="24">
        <f>SUM(D3,D5,D7,D9,D11)</f>
        <v>0</v>
      </c>
      <c r="E13" s="24">
        <f t="shared" ref="E13:M14" si="7">SUM(E3,E5,E7,E9,E11)</f>
        <v>0</v>
      </c>
      <c r="F13" s="24">
        <f t="shared" si="7"/>
        <v>0</v>
      </c>
      <c r="G13" s="24">
        <f t="shared" si="7"/>
        <v>0</v>
      </c>
      <c r="H13" s="24">
        <f t="shared" si="7"/>
        <v>0</v>
      </c>
      <c r="I13" s="24">
        <f t="shared" si="7"/>
        <v>0</v>
      </c>
      <c r="J13" s="24">
        <f t="shared" si="7"/>
        <v>0</v>
      </c>
      <c r="K13" s="24">
        <f t="shared" si="7"/>
        <v>0</v>
      </c>
      <c r="L13" s="24">
        <f t="shared" si="7"/>
        <v>0</v>
      </c>
      <c r="M13" s="24">
        <f t="shared" si="7"/>
        <v>0</v>
      </c>
      <c r="N13" s="66"/>
      <c r="O13" s="66"/>
      <c r="P13" s="67"/>
    </row>
    <row r="14" spans="2:16" ht="15" thickBot="1" x14ac:dyDescent="0.4">
      <c r="B14" s="71" t="s">
        <v>233</v>
      </c>
      <c r="C14" s="68"/>
      <c r="D14" s="72">
        <f>SUM(D4,D6,D8,D10,D12)</f>
        <v>0</v>
      </c>
      <c r="E14" s="72">
        <f t="shared" si="7"/>
        <v>0</v>
      </c>
      <c r="F14" s="72">
        <f t="shared" si="7"/>
        <v>0</v>
      </c>
      <c r="G14" s="72">
        <f t="shared" si="7"/>
        <v>0</v>
      </c>
      <c r="H14" s="72">
        <f t="shared" si="7"/>
        <v>0</v>
      </c>
      <c r="I14" s="72">
        <f t="shared" si="7"/>
        <v>0</v>
      </c>
      <c r="J14" s="72">
        <f t="shared" si="7"/>
        <v>0</v>
      </c>
      <c r="K14" s="72">
        <f t="shared" si="7"/>
        <v>0</v>
      </c>
      <c r="L14" s="72">
        <f t="shared" si="7"/>
        <v>0</v>
      </c>
      <c r="M14" s="72">
        <f t="shared" si="7"/>
        <v>0</v>
      </c>
      <c r="N14" s="68"/>
      <c r="O14" s="68"/>
      <c r="P14" s="69"/>
    </row>
  </sheetData>
  <mergeCells count="5">
    <mergeCell ref="B3:B4"/>
    <mergeCell ref="B5:B6"/>
    <mergeCell ref="B7:B8"/>
    <mergeCell ref="B9:B10"/>
    <mergeCell ref="B11:B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TCD</vt:lpstr>
      <vt:lpstr>Extraction</vt:lpstr>
      <vt:lpstr>Espagne</vt:lpstr>
      <vt:lpstr>Allemagne</vt:lpstr>
      <vt:lpstr>Maroc</vt:lpstr>
      <vt:lpstr>France</vt:lpstr>
      <vt:lpstr>Italie</vt:lpstr>
      <vt:lpstr>Hongrie</vt:lpstr>
      <vt:lpstr>Portugal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CANDIDO</dc:creator>
  <cp:lastModifiedBy>Michel</cp:lastModifiedBy>
  <dcterms:created xsi:type="dcterms:W3CDTF">2018-09-27T15:33:32Z</dcterms:created>
  <dcterms:modified xsi:type="dcterms:W3CDTF">2018-09-28T08:33:07Z</dcterms:modified>
</cp:coreProperties>
</file>