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gestion BdD\"/>
    </mc:Choice>
  </mc:AlternateContent>
  <bookViews>
    <workbookView xWindow="240" yWindow="30" windowWidth="18800" windowHeight="8190" tabRatio="824"/>
  </bookViews>
  <sheets>
    <sheet name="Calendrier" sheetId="4" r:id="rId1"/>
    <sheet name="Paramètre" sheetId="5" state="hidden" r:id="rId2"/>
    <sheet name="BdD" sheetId="6" r:id="rId3"/>
    <sheet name="JFP" sheetId="3" state="hidden" r:id="rId4"/>
  </sheets>
  <definedNames>
    <definedName name="debut">Calendrier!$B$5</definedName>
    <definedName name="fin">Calendrier!$L$69</definedName>
    <definedName name="JF">JFP!$C$1:$C$48</definedName>
    <definedName name="Libelle">OFFSET(T_libelle[[#Headers],[Libellé]],1,,COUNTA(T_libelle[Libellé]))</definedName>
    <definedName name="parametre">Calendrier!$E$1</definedName>
  </definedNames>
  <calcPr calcId="152511" calcOnSave="0"/>
</workbook>
</file>

<file path=xl/calcChain.xml><?xml version="1.0" encoding="utf-8"?>
<calcChain xmlns="http://schemas.openxmlformats.org/spreadsheetml/2006/main">
  <c r="D10" i="4" l="1"/>
  <c r="C5" i="4"/>
  <c r="A5" i="6" l="1"/>
  <c r="A4" i="6"/>
  <c r="A3" i="6"/>
  <c r="C15" i="4" l="1"/>
  <c r="A2" i="6"/>
  <c r="C13" i="4" l="1"/>
  <c r="C14" i="4"/>
  <c r="C6" i="4"/>
  <c r="C9" i="4"/>
  <c r="C8" i="4"/>
  <c r="C7" i="4"/>
  <c r="C20" i="4"/>
  <c r="C32" i="4"/>
  <c r="C50" i="4"/>
  <c r="C17" i="4"/>
  <c r="C21" i="4"/>
  <c r="C25" i="4"/>
  <c r="C29" i="4"/>
  <c r="C33" i="4"/>
  <c r="M35" i="4"/>
  <c r="C54" i="4"/>
  <c r="C16" i="4"/>
  <c r="C28" i="4"/>
  <c r="C10" i="4"/>
  <c r="C18" i="4"/>
  <c r="C22" i="4"/>
  <c r="C26" i="4"/>
  <c r="C30" i="4"/>
  <c r="C34" i="4"/>
  <c r="E35" i="4"/>
  <c r="C42" i="4"/>
  <c r="C58" i="4"/>
  <c r="C12" i="4"/>
  <c r="C24" i="4"/>
  <c r="C66" i="4"/>
  <c r="C68" i="4"/>
  <c r="C64" i="4"/>
  <c r="C60" i="4"/>
  <c r="C56" i="4"/>
  <c r="C52" i="4"/>
  <c r="C48" i="4"/>
  <c r="C44" i="4"/>
  <c r="C40" i="4"/>
  <c r="I35" i="4"/>
  <c r="G69" i="4"/>
  <c r="C67" i="4"/>
  <c r="C63" i="4"/>
  <c r="C59" i="4"/>
  <c r="C55" i="4"/>
  <c r="C51" i="4"/>
  <c r="C47" i="4"/>
  <c r="C43" i="4"/>
  <c r="C39" i="4"/>
  <c r="K69" i="4"/>
  <c r="C69" i="4"/>
  <c r="C65" i="4"/>
  <c r="C61" i="4"/>
  <c r="C57" i="4"/>
  <c r="C53" i="4"/>
  <c r="C49" i="4"/>
  <c r="C45" i="4"/>
  <c r="C41" i="4"/>
  <c r="E34" i="4"/>
  <c r="C11" i="4"/>
  <c r="C19" i="4"/>
  <c r="C23" i="4"/>
  <c r="C27" i="4"/>
  <c r="C31" i="4"/>
  <c r="C35" i="4"/>
  <c r="C46" i="4"/>
  <c r="C62" i="4"/>
  <c r="A1" i="3"/>
  <c r="D4" i="4"/>
  <c r="D5" i="4"/>
  <c r="E5" i="4" s="1"/>
  <c r="A13" i="3"/>
  <c r="A25" i="3"/>
  <c r="A37" i="3"/>
  <c r="C48" i="3"/>
  <c r="C47" i="3"/>
  <c r="C46" i="3"/>
  <c r="C45" i="3"/>
  <c r="C44" i="3"/>
  <c r="C41" i="3"/>
  <c r="C40" i="3"/>
  <c r="C38" i="3"/>
  <c r="C42" i="3"/>
  <c r="C37" i="3"/>
  <c r="C39" i="3"/>
  <c r="C43" i="3"/>
  <c r="H38" i="4"/>
  <c r="H39" i="4"/>
  <c r="I39" i="4" s="1"/>
  <c r="B4" i="4"/>
  <c r="B5" i="4"/>
  <c r="B6" i="4"/>
  <c r="J4" i="4"/>
  <c r="J5" i="4"/>
  <c r="K5" i="4" s="1"/>
  <c r="B38" i="4"/>
  <c r="B39" i="4"/>
  <c r="B40" i="4"/>
  <c r="J38" i="4"/>
  <c r="J39" i="4"/>
  <c r="K39" i="4" s="1"/>
  <c r="L4" i="4"/>
  <c r="L5" i="4"/>
  <c r="F4" i="4"/>
  <c r="F5" i="4"/>
  <c r="D38" i="4"/>
  <c r="D39" i="4"/>
  <c r="L38" i="4"/>
  <c r="L39" i="4"/>
  <c r="M39" i="4" s="1"/>
  <c r="H4" i="4"/>
  <c r="H5" i="4"/>
  <c r="I5" i="4" s="1"/>
  <c r="F38" i="4"/>
  <c r="F39" i="4"/>
  <c r="G39" i="4" s="1"/>
  <c r="B7" i="4"/>
  <c r="B41" i="4"/>
  <c r="B8" i="4"/>
  <c r="B42" i="4"/>
  <c r="C36" i="3"/>
  <c r="C35" i="3"/>
  <c r="C34" i="3"/>
  <c r="C33" i="3"/>
  <c r="C32" i="3"/>
  <c r="C29" i="3"/>
  <c r="C28" i="3"/>
  <c r="C25" i="3"/>
  <c r="C26" i="3"/>
  <c r="C30" i="3"/>
  <c r="C24" i="3"/>
  <c r="C23" i="3"/>
  <c r="C22" i="3"/>
  <c r="C21" i="3"/>
  <c r="C20" i="3"/>
  <c r="C17" i="3"/>
  <c r="C16" i="3"/>
  <c r="C13" i="3"/>
  <c r="C14" i="3"/>
  <c r="C18" i="3"/>
  <c r="B43" i="4"/>
  <c r="B9" i="4"/>
  <c r="C27" i="3"/>
  <c r="C31" i="3"/>
  <c r="C15" i="3"/>
  <c r="C19" i="3"/>
  <c r="C2" i="3"/>
  <c r="B10" i="4"/>
  <c r="B44" i="4"/>
  <c r="C4" i="3"/>
  <c r="C8" i="3"/>
  <c r="C10" i="3"/>
  <c r="C12" i="3"/>
  <c r="C1" i="3"/>
  <c r="C5" i="3"/>
  <c r="C9" i="3"/>
  <c r="C11" i="3"/>
  <c r="B45" i="4"/>
  <c r="B11" i="4"/>
  <c r="C7" i="3"/>
  <c r="C3" i="3"/>
  <c r="C6" i="3"/>
  <c r="B12" i="4"/>
  <c r="B46" i="4"/>
  <c r="B47" i="4"/>
  <c r="B13" i="4"/>
  <c r="B14" i="4"/>
  <c r="B48" i="4"/>
  <c r="B15" i="4"/>
  <c r="B49" i="4"/>
  <c r="B50" i="4"/>
  <c r="B16" i="4"/>
  <c r="B17" i="4"/>
  <c r="B51" i="4"/>
  <c r="B18" i="4"/>
  <c r="B52" i="4"/>
  <c r="B19" i="4"/>
  <c r="B53" i="4"/>
  <c r="B20" i="4"/>
  <c r="B54" i="4"/>
  <c r="B21" i="4"/>
  <c r="B55" i="4"/>
  <c r="B22" i="4"/>
  <c r="B56" i="4"/>
  <c r="B23" i="4"/>
  <c r="B57" i="4"/>
  <c r="B58" i="4"/>
  <c r="B24" i="4"/>
  <c r="B59" i="4"/>
  <c r="B25" i="4"/>
  <c r="B26" i="4"/>
  <c r="B60" i="4"/>
  <c r="B61" i="4"/>
  <c r="B27" i="4"/>
  <c r="B62" i="4"/>
  <c r="B28" i="4"/>
  <c r="B29" i="4"/>
  <c r="B63" i="4"/>
  <c r="B64" i="4"/>
  <c r="B30" i="4"/>
  <c r="B31" i="4"/>
  <c r="B65" i="4"/>
  <c r="B66" i="4"/>
  <c r="B32" i="4"/>
  <c r="B33" i="4"/>
  <c r="B67" i="4"/>
  <c r="B68" i="4"/>
  <c r="B34" i="4"/>
  <c r="B35" i="4"/>
  <c r="B69" i="4"/>
  <c r="D6" i="4" l="1"/>
  <c r="D7" i="4" s="1"/>
  <c r="D8" i="4" s="1"/>
  <c r="D9" i="4" s="1"/>
  <c r="J40" i="4"/>
  <c r="H6" i="4"/>
  <c r="I6" i="4" s="1"/>
  <c r="E6" i="4"/>
  <c r="E7" i="4"/>
  <c r="E8" i="4"/>
  <c r="L40" i="4"/>
  <c r="M40" i="4" s="1"/>
  <c r="F40" i="4"/>
  <c r="G40" i="4" s="1"/>
  <c r="E39" i="4"/>
  <c r="D40" i="4"/>
  <c r="H40" i="4"/>
  <c r="E9" i="4"/>
  <c r="G5" i="4"/>
  <c r="F6" i="4"/>
  <c r="M5" i="4"/>
  <c r="L6" i="4"/>
  <c r="J6" i="4"/>
  <c r="L41" i="4" l="1"/>
  <c r="F41" i="4"/>
  <c r="H7" i="4"/>
  <c r="I7" i="4" s="1"/>
  <c r="K40" i="4"/>
  <c r="J41" i="4"/>
  <c r="E10" i="4"/>
  <c r="D11" i="4"/>
  <c r="G6" i="4"/>
  <c r="F7" i="4"/>
  <c r="G41" i="4"/>
  <c r="F42" i="4"/>
  <c r="E40" i="4"/>
  <c r="D41" i="4"/>
  <c r="K6" i="4"/>
  <c r="J7" i="4"/>
  <c r="M6" i="4"/>
  <c r="L7" i="4"/>
  <c r="I40" i="4"/>
  <c r="H41" i="4"/>
  <c r="M41" i="4"/>
  <c r="L42" i="4"/>
  <c r="H8" i="4" l="1"/>
  <c r="K41" i="4"/>
  <c r="J42" i="4"/>
  <c r="I8" i="4"/>
  <c r="H9" i="4"/>
  <c r="M7" i="4"/>
  <c r="L8" i="4"/>
  <c r="E41" i="4"/>
  <c r="D42" i="4"/>
  <c r="F8" i="4"/>
  <c r="G7" i="4"/>
  <c r="M42" i="4"/>
  <c r="L43" i="4"/>
  <c r="H42" i="4"/>
  <c r="I41" i="4"/>
  <c r="K7" i="4"/>
  <c r="J8" i="4"/>
  <c r="G42" i="4"/>
  <c r="F43" i="4"/>
  <c r="E11" i="4"/>
  <c r="D12" i="4"/>
  <c r="J43" i="4" l="1"/>
  <c r="K42" i="4"/>
  <c r="D13" i="4"/>
  <c r="E12" i="4"/>
  <c r="K8" i="4"/>
  <c r="J9" i="4"/>
  <c r="M8" i="4"/>
  <c r="L9" i="4"/>
  <c r="I42" i="4"/>
  <c r="H43" i="4"/>
  <c r="G8" i="4"/>
  <c r="F9" i="4"/>
  <c r="G43" i="4"/>
  <c r="F44" i="4"/>
  <c r="M43" i="4"/>
  <c r="L44" i="4"/>
  <c r="E42" i="4"/>
  <c r="D43" i="4"/>
  <c r="I9" i="4"/>
  <c r="H10" i="4"/>
  <c r="J44" i="4" l="1"/>
  <c r="K43" i="4"/>
  <c r="M44" i="4"/>
  <c r="L45" i="4"/>
  <c r="I43" i="4"/>
  <c r="H44" i="4"/>
  <c r="I10" i="4"/>
  <c r="H11" i="4"/>
  <c r="G44" i="4"/>
  <c r="F45" i="4"/>
  <c r="K9" i="4"/>
  <c r="J10" i="4"/>
  <c r="D44" i="4"/>
  <c r="E43" i="4"/>
  <c r="G9" i="4"/>
  <c r="F10" i="4"/>
  <c r="M9" i="4"/>
  <c r="L10" i="4"/>
  <c r="E13" i="4"/>
  <c r="D14" i="4"/>
  <c r="J45" i="4" l="1"/>
  <c r="K44" i="4"/>
  <c r="F11" i="4"/>
  <c r="G10" i="4"/>
  <c r="E14" i="4"/>
  <c r="D15" i="4"/>
  <c r="G45" i="4"/>
  <c r="F46" i="4"/>
  <c r="I44" i="4"/>
  <c r="H45" i="4"/>
  <c r="E44" i="4"/>
  <c r="D45" i="4"/>
  <c r="M10" i="4"/>
  <c r="L11" i="4"/>
  <c r="K10" i="4"/>
  <c r="J11" i="4"/>
  <c r="I11" i="4"/>
  <c r="H12" i="4"/>
  <c r="M45" i="4"/>
  <c r="L46" i="4"/>
  <c r="K45" i="4" l="1"/>
  <c r="J46" i="4"/>
  <c r="M46" i="4"/>
  <c r="L47" i="4"/>
  <c r="I45" i="4"/>
  <c r="H46" i="4"/>
  <c r="J12" i="4"/>
  <c r="K11" i="4"/>
  <c r="M11" i="4"/>
  <c r="L12" i="4"/>
  <c r="E15" i="4"/>
  <c r="D16" i="4"/>
  <c r="I12" i="4"/>
  <c r="H13" i="4"/>
  <c r="E45" i="4"/>
  <c r="D46" i="4"/>
  <c r="G46" i="4"/>
  <c r="F47" i="4"/>
  <c r="G11" i="4"/>
  <c r="F12" i="4"/>
  <c r="K46" i="4" l="1"/>
  <c r="J47" i="4"/>
  <c r="G12" i="4"/>
  <c r="F13" i="4"/>
  <c r="I13" i="4"/>
  <c r="H14" i="4"/>
  <c r="M12" i="4"/>
  <c r="L13" i="4"/>
  <c r="I46" i="4"/>
  <c r="H47" i="4"/>
  <c r="E46" i="4"/>
  <c r="D47" i="4"/>
  <c r="G47" i="4"/>
  <c r="F48" i="4"/>
  <c r="D17" i="4"/>
  <c r="E16" i="4"/>
  <c r="L48" i="4"/>
  <c r="M47" i="4"/>
  <c r="K12" i="4"/>
  <c r="J13" i="4"/>
  <c r="K47" i="4" l="1"/>
  <c r="J48" i="4"/>
  <c r="G48" i="4"/>
  <c r="F49" i="4"/>
  <c r="I47" i="4"/>
  <c r="H48" i="4"/>
  <c r="I14" i="4"/>
  <c r="H15" i="4"/>
  <c r="M48" i="4"/>
  <c r="L49" i="4"/>
  <c r="K13" i="4"/>
  <c r="J14" i="4"/>
  <c r="E17" i="4"/>
  <c r="D18" i="4"/>
  <c r="E47" i="4"/>
  <c r="D48" i="4"/>
  <c r="L14" i="4"/>
  <c r="M13" i="4"/>
  <c r="G13" i="4"/>
  <c r="F14" i="4"/>
  <c r="K48" i="4" l="1"/>
  <c r="J49" i="4"/>
  <c r="G14" i="4"/>
  <c r="F15" i="4"/>
  <c r="E18" i="4"/>
  <c r="D19" i="4"/>
  <c r="M49" i="4"/>
  <c r="L50" i="4"/>
  <c r="M14" i="4"/>
  <c r="L15" i="4"/>
  <c r="E48" i="4"/>
  <c r="D49" i="4"/>
  <c r="I48" i="4"/>
  <c r="H49" i="4"/>
  <c r="K14" i="4"/>
  <c r="J15" i="4"/>
  <c r="I15" i="4"/>
  <c r="H16" i="4"/>
  <c r="G49" i="4"/>
  <c r="F50" i="4"/>
  <c r="K49" i="4" l="1"/>
  <c r="J50" i="4"/>
  <c r="G50" i="4"/>
  <c r="F51" i="4"/>
  <c r="K15" i="4"/>
  <c r="J16" i="4"/>
  <c r="I49" i="4"/>
  <c r="H50" i="4"/>
  <c r="M15" i="4"/>
  <c r="L16" i="4"/>
  <c r="E19" i="4"/>
  <c r="D20" i="4"/>
  <c r="I16" i="4"/>
  <c r="H17" i="4"/>
  <c r="D50" i="4"/>
  <c r="E49" i="4"/>
  <c r="M50" i="4"/>
  <c r="L51" i="4"/>
  <c r="G15" i="4"/>
  <c r="F16" i="4"/>
  <c r="K50" i="4" l="1"/>
  <c r="J51" i="4"/>
  <c r="M51" i="4"/>
  <c r="L52" i="4"/>
  <c r="I17" i="4"/>
  <c r="H18" i="4"/>
  <c r="M16" i="4"/>
  <c r="L17" i="4"/>
  <c r="K16" i="4"/>
  <c r="J17" i="4"/>
  <c r="G16" i="4"/>
  <c r="F17" i="4"/>
  <c r="E20" i="4"/>
  <c r="D21" i="4"/>
  <c r="I50" i="4"/>
  <c r="H51" i="4"/>
  <c r="G51" i="4"/>
  <c r="F52" i="4"/>
  <c r="E50" i="4"/>
  <c r="D51" i="4"/>
  <c r="J52" i="4" l="1"/>
  <c r="K51" i="4"/>
  <c r="E51" i="4"/>
  <c r="D52" i="4"/>
  <c r="I51" i="4"/>
  <c r="H52" i="4"/>
  <c r="G17" i="4"/>
  <c r="F18" i="4"/>
  <c r="K17" i="4"/>
  <c r="J18" i="4"/>
  <c r="I18" i="4"/>
  <c r="H19" i="4"/>
  <c r="G52" i="4"/>
  <c r="F53" i="4"/>
  <c r="E21" i="4"/>
  <c r="D22" i="4"/>
  <c r="M17" i="4"/>
  <c r="L18" i="4"/>
  <c r="M52" i="4"/>
  <c r="L53" i="4"/>
  <c r="K52" i="4" l="1"/>
  <c r="J53" i="4"/>
  <c r="M53" i="4"/>
  <c r="L54" i="4"/>
  <c r="K18" i="4"/>
  <c r="J19" i="4"/>
  <c r="I52" i="4"/>
  <c r="H53" i="4"/>
  <c r="G53" i="4"/>
  <c r="F54" i="4"/>
  <c r="M18" i="4"/>
  <c r="L19" i="4"/>
  <c r="D23" i="4"/>
  <c r="E22" i="4"/>
  <c r="I19" i="4"/>
  <c r="H20" i="4"/>
  <c r="G18" i="4"/>
  <c r="F19" i="4"/>
  <c r="E52" i="4"/>
  <c r="D53" i="4"/>
  <c r="K53" i="4" l="1"/>
  <c r="J54" i="4"/>
  <c r="E23" i="4"/>
  <c r="D24" i="4"/>
  <c r="E53" i="4"/>
  <c r="D54" i="4"/>
  <c r="I20" i="4"/>
  <c r="H21" i="4"/>
  <c r="M19" i="4"/>
  <c r="L20" i="4"/>
  <c r="I53" i="4"/>
  <c r="H54" i="4"/>
  <c r="G19" i="4"/>
  <c r="F20" i="4"/>
  <c r="G54" i="4"/>
  <c r="F55" i="4"/>
  <c r="K19" i="4"/>
  <c r="J20" i="4"/>
  <c r="M54" i="4"/>
  <c r="L55" i="4"/>
  <c r="K54" i="4" l="1"/>
  <c r="J55" i="4"/>
  <c r="L56" i="4"/>
  <c r="M55" i="4"/>
  <c r="G55" i="4"/>
  <c r="F56" i="4"/>
  <c r="M20" i="4"/>
  <c r="L21" i="4"/>
  <c r="E54" i="4"/>
  <c r="D55" i="4"/>
  <c r="K20" i="4"/>
  <c r="J21" i="4"/>
  <c r="G20" i="4"/>
  <c r="F21" i="4"/>
  <c r="I54" i="4"/>
  <c r="H55" i="4"/>
  <c r="I21" i="4"/>
  <c r="H22" i="4"/>
  <c r="D25" i="4"/>
  <c r="E24" i="4"/>
  <c r="K55" i="4" l="1"/>
  <c r="J56" i="4"/>
  <c r="D26" i="4"/>
  <c r="E25" i="4"/>
  <c r="I55" i="4"/>
  <c r="H56" i="4"/>
  <c r="K21" i="4"/>
  <c r="J22" i="4"/>
  <c r="M21" i="4"/>
  <c r="L22" i="4"/>
  <c r="G56" i="4"/>
  <c r="F57" i="4"/>
  <c r="I22" i="4"/>
  <c r="H23" i="4"/>
  <c r="G21" i="4"/>
  <c r="F22" i="4"/>
  <c r="E55" i="4"/>
  <c r="D56" i="4"/>
  <c r="M56" i="4"/>
  <c r="L57" i="4"/>
  <c r="J57" i="4" l="1"/>
  <c r="K56" i="4"/>
  <c r="M57" i="4"/>
  <c r="L58" i="4"/>
  <c r="E56" i="4"/>
  <c r="D57" i="4"/>
  <c r="I23" i="4"/>
  <c r="H24" i="4"/>
  <c r="M22" i="4"/>
  <c r="L23" i="4"/>
  <c r="I56" i="4"/>
  <c r="H57" i="4"/>
  <c r="G22" i="4"/>
  <c r="F23" i="4"/>
  <c r="G57" i="4"/>
  <c r="F58" i="4"/>
  <c r="K22" i="4"/>
  <c r="J23" i="4"/>
  <c r="E26" i="4"/>
  <c r="D27" i="4"/>
  <c r="K57" i="4" l="1"/>
  <c r="J58" i="4"/>
  <c r="E27" i="4"/>
  <c r="D28" i="4"/>
  <c r="G58" i="4"/>
  <c r="F59" i="4"/>
  <c r="M23" i="4"/>
  <c r="L24" i="4"/>
  <c r="E57" i="4"/>
  <c r="D58" i="4"/>
  <c r="K23" i="4"/>
  <c r="J24" i="4"/>
  <c r="G23" i="4"/>
  <c r="F24" i="4"/>
  <c r="I57" i="4"/>
  <c r="H58" i="4"/>
  <c r="I24" i="4"/>
  <c r="H25" i="4"/>
  <c r="M58" i="4"/>
  <c r="L59" i="4"/>
  <c r="K58" i="4" l="1"/>
  <c r="J59" i="4"/>
  <c r="M59" i="4"/>
  <c r="L60" i="4"/>
  <c r="I58" i="4"/>
  <c r="H59" i="4"/>
  <c r="K24" i="4"/>
  <c r="J25" i="4"/>
  <c r="M24" i="4"/>
  <c r="L25" i="4"/>
  <c r="G59" i="4"/>
  <c r="F60" i="4"/>
  <c r="H26" i="4"/>
  <c r="I25" i="4"/>
  <c r="G24" i="4"/>
  <c r="F25" i="4"/>
  <c r="E58" i="4"/>
  <c r="D59" i="4"/>
  <c r="D29" i="4"/>
  <c r="E28" i="4"/>
  <c r="K59" i="4" l="1"/>
  <c r="J60" i="4"/>
  <c r="E59" i="4"/>
  <c r="D60" i="4"/>
  <c r="M25" i="4"/>
  <c r="L26" i="4"/>
  <c r="I59" i="4"/>
  <c r="H60" i="4"/>
  <c r="E29" i="4"/>
  <c r="D30" i="4"/>
  <c r="I26" i="4"/>
  <c r="H27" i="4"/>
  <c r="F26" i="4"/>
  <c r="G25" i="4"/>
  <c r="G60" i="4"/>
  <c r="F61" i="4"/>
  <c r="K25" i="4"/>
  <c r="J26" i="4"/>
  <c r="M60" i="4"/>
  <c r="L61" i="4"/>
  <c r="K60" i="4" l="1"/>
  <c r="J61" i="4"/>
  <c r="M61" i="4"/>
  <c r="L62" i="4"/>
  <c r="G61" i="4"/>
  <c r="F62" i="4"/>
  <c r="E30" i="4"/>
  <c r="D31" i="4"/>
  <c r="M26" i="4"/>
  <c r="L27" i="4"/>
  <c r="K26" i="4"/>
  <c r="J27" i="4"/>
  <c r="H28" i="4"/>
  <c r="I27" i="4"/>
  <c r="I60" i="4"/>
  <c r="H61" i="4"/>
  <c r="E60" i="4"/>
  <c r="D61" i="4"/>
  <c r="G26" i="4"/>
  <c r="F27" i="4"/>
  <c r="K61" i="4" l="1"/>
  <c r="J62" i="4"/>
  <c r="G27" i="4"/>
  <c r="F28" i="4"/>
  <c r="I61" i="4"/>
  <c r="H62" i="4"/>
  <c r="J28" i="4"/>
  <c r="K27" i="4"/>
  <c r="E31" i="4"/>
  <c r="D32" i="4"/>
  <c r="G62" i="4"/>
  <c r="F63" i="4"/>
  <c r="E61" i="4"/>
  <c r="D62" i="4"/>
  <c r="L28" i="4"/>
  <c r="M27" i="4"/>
  <c r="M62" i="4"/>
  <c r="L63" i="4"/>
  <c r="I28" i="4"/>
  <c r="H29" i="4"/>
  <c r="K62" i="4" l="1"/>
  <c r="J63" i="4"/>
  <c r="M63" i="4"/>
  <c r="L64" i="4"/>
  <c r="K28" i="4"/>
  <c r="J29" i="4"/>
  <c r="I29" i="4"/>
  <c r="H30" i="4"/>
  <c r="E62" i="4"/>
  <c r="D63" i="4"/>
  <c r="E32" i="4"/>
  <c r="D33" i="4"/>
  <c r="E33" i="4" s="1"/>
  <c r="I62" i="4"/>
  <c r="H63" i="4"/>
  <c r="F64" i="4"/>
  <c r="G63" i="4"/>
  <c r="G28" i="4"/>
  <c r="F29" i="4"/>
  <c r="L29" i="4"/>
  <c r="M28" i="4"/>
  <c r="J64" i="4" l="1"/>
  <c r="K63" i="4"/>
  <c r="K29" i="4"/>
  <c r="J30" i="4"/>
  <c r="M29" i="4"/>
  <c r="L30" i="4"/>
  <c r="F65" i="4"/>
  <c r="G64" i="4"/>
  <c r="G29" i="4"/>
  <c r="F30" i="4"/>
  <c r="I63" i="4"/>
  <c r="H64" i="4"/>
  <c r="E63" i="4"/>
  <c r="D64" i="4"/>
  <c r="I30" i="4"/>
  <c r="H31" i="4"/>
  <c r="M64" i="4"/>
  <c r="L65" i="4"/>
  <c r="J65" i="4" l="1"/>
  <c r="K64" i="4"/>
  <c r="G65" i="4"/>
  <c r="F66" i="4"/>
  <c r="I31" i="4"/>
  <c r="H32" i="4"/>
  <c r="I64" i="4"/>
  <c r="H65" i="4"/>
  <c r="M30" i="4"/>
  <c r="L31" i="4"/>
  <c r="M65" i="4"/>
  <c r="L66" i="4"/>
  <c r="E64" i="4"/>
  <c r="D65" i="4"/>
  <c r="G30" i="4"/>
  <c r="F31" i="4"/>
  <c r="K30" i="4"/>
  <c r="J31" i="4"/>
  <c r="K65" i="4" l="1"/>
  <c r="J66" i="4"/>
  <c r="F32" i="4"/>
  <c r="G31" i="4"/>
  <c r="M66" i="4"/>
  <c r="L67" i="4"/>
  <c r="H33" i="4"/>
  <c r="I32" i="4"/>
  <c r="K31" i="4"/>
  <c r="J32" i="4"/>
  <c r="E65" i="4"/>
  <c r="D66" i="4"/>
  <c r="L32" i="4"/>
  <c r="M31" i="4"/>
  <c r="I65" i="4"/>
  <c r="H66" i="4"/>
  <c r="G66" i="4"/>
  <c r="F67" i="4"/>
  <c r="K66" i="4" l="1"/>
  <c r="J67" i="4"/>
  <c r="I33" i="4"/>
  <c r="H34" i="4"/>
  <c r="I34" i="4" s="1"/>
  <c r="G32" i="4"/>
  <c r="F33" i="4"/>
  <c r="G67" i="4"/>
  <c r="F68" i="4"/>
  <c r="G68" i="4" s="1"/>
  <c r="K32" i="4"/>
  <c r="J33" i="4"/>
  <c r="M67" i="4"/>
  <c r="L68" i="4"/>
  <c r="M32" i="4"/>
  <c r="L33" i="4"/>
  <c r="I66" i="4"/>
  <c r="H67" i="4"/>
  <c r="E66" i="4"/>
  <c r="D67" i="4"/>
  <c r="J68" i="4" l="1"/>
  <c r="K68" i="4" s="1"/>
  <c r="K67" i="4"/>
  <c r="E67" i="4"/>
  <c r="D68" i="4"/>
  <c r="M33" i="4"/>
  <c r="L34" i="4"/>
  <c r="M34" i="4" s="1"/>
  <c r="J34" i="4"/>
  <c r="K33" i="4"/>
  <c r="G33" i="4"/>
  <c r="F34" i="4"/>
  <c r="I67" i="4"/>
  <c r="H68" i="4"/>
  <c r="M68" i="4"/>
  <c r="L69" i="4"/>
  <c r="M69" i="4" s="1"/>
  <c r="G34" i="4" l="1"/>
  <c r="F35" i="4"/>
  <c r="G35" i="4" s="1"/>
  <c r="I68" i="4"/>
  <c r="H69" i="4"/>
  <c r="I69" i="4" s="1"/>
  <c r="E68" i="4"/>
  <c r="D69" i="4"/>
  <c r="E69" i="4" s="1"/>
  <c r="K34" i="4"/>
  <c r="J35" i="4"/>
  <c r="K35" i="4" s="1"/>
</calcChain>
</file>

<file path=xl/sharedStrings.xml><?xml version="1.0" encoding="utf-8"?>
<sst xmlns="http://schemas.openxmlformats.org/spreadsheetml/2006/main" count="66" uniqueCount="26">
  <si>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</si>
  <si>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</si>
  <si>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</si>
  <si>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</si>
  <si>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</si>
  <si>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</si>
  <si>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</si>
  <si>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</si>
  <si>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</si>
  <si>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</si>
  <si>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</si>
  <si>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</si>
  <si>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Libellé</t>
  </si>
  <si>
    <t>Formation 1</t>
  </si>
  <si>
    <t>Formation 2</t>
  </si>
  <si>
    <t>Formation 3</t>
  </si>
  <si>
    <t>Formation 4</t>
  </si>
  <si>
    <t>Clé</t>
  </si>
  <si>
    <t>Date</t>
  </si>
  <si>
    <t>Donnée</t>
  </si>
  <si>
    <t>laisser une ligne</t>
  </si>
  <si>
    <t>_</t>
  </si>
  <si>
    <t>Paramètre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</si>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</sst>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ddd\ dd"/>
    <numFmt numFmtId="166" formatCode="ddd\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3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165" fontId="0" fillId="2" borderId="4" xfId="0" quotePrefix="1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left" vertical="center"/>
    </xf>
    <xf numFmtId="165" fontId="0" fillId="2" borderId="6" xfId="0" quotePrefix="1" applyNumberFormat="1" applyFont="1" applyFill="1" applyBorder="1" applyAlignment="1">
      <alignment horizontal="right" vertical="center"/>
    </xf>
    <xf numFmtId="0" fontId="0" fillId="2" borderId="7" xfId="0" applyFont="1" applyFill="1" applyBorder="1" applyAlignment="1">
      <alignment horizontal="left" vertical="center"/>
    </xf>
    <xf numFmtId="165" fontId="0" fillId="0" borderId="6" xfId="0" quotePrefix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0" xfId="0" applyFont="1" applyAlignment="1">
      <alignment horizontal="left"/>
    </xf>
    <xf numFmtId="14" fontId="0" fillId="0" borderId="0" xfId="0" applyNumberFormat="1"/>
    <xf numFmtId="0" fontId="0" fillId="0" borderId="0" xfId="0" applyNumberFormat="1"/>
    <xf numFmtId="164" fontId="1" fillId="3" borderId="2" xfId="0" quotePrefix="1" applyNumberFormat="1" applyFont="1" applyFill="1" applyBorder="1" applyAlignment="1">
      <alignment horizontal="center" vertical="center"/>
    </xf>
    <xf numFmtId="164" fontId="1" fillId="3" borderId="3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numFmt numFmtId="19" formatCode="dd/mm/yyyy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_libelle" displayName="T_libelle" ref="A1:A5" totalsRowShown="0">
  <autoFilter ref="A1:A5"/>
  <tableColumns count="1">
    <tableColumn id="1" name="Libell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data" displayName="Tdata" ref="A1:D5" totalsRowShown="0">
  <autoFilter ref="A1:D5"/>
  <tableColumns count="4">
    <tableColumn id="1" name="Clé" dataDxfId="5">
      <calculatedColumnFormula>Tdata[[#This Row],[Date]]&amp;"|"&amp;Tdata[[#This Row],[Paramètre]]</calculatedColumnFormula>
    </tableColumn>
    <tableColumn id="2" name="Date" dataDxfId="4"/>
    <tableColumn id="3" name="Paramètre"/>
    <tableColumn id="4" name="Do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Y69"/>
  <sheetViews>
    <sheetView tabSelected="1" zoomScaleNormal="100" workbookViewId="0">
      <selection activeCell="D10" sqref="D10"/>
    </sheetView>
  </sheetViews>
  <sheetFormatPr baseColWidth="10" defaultColWidth="8.453125" defaultRowHeight="14.5" x14ac:dyDescent="0.35"/>
  <cols>
    <col min="1" max="1" width="1.90625" style="7" customWidth="1"/>
    <col min="2" max="2" width="6.6328125" style="1" customWidth="1"/>
    <col min="3" max="3" width="20.6328125" style="7" customWidth="1"/>
    <col min="4" max="4" width="6.6328125" style="1" customWidth="1"/>
    <col min="5" max="5" width="20.6328125" style="7" customWidth="1"/>
    <col min="6" max="6" width="6.6328125" style="1" customWidth="1"/>
    <col min="7" max="7" width="20.6328125" style="7" customWidth="1"/>
    <col min="8" max="8" width="6.6328125" style="1" customWidth="1"/>
    <col min="9" max="9" width="20.6328125" style="7" customWidth="1"/>
    <col min="10" max="10" width="6.6328125" style="1" customWidth="1"/>
    <col min="11" max="11" width="20.6328125" style="7" customWidth="1"/>
    <col min="12" max="12" width="6.6328125" style="1" customWidth="1"/>
    <col min="13" max="13" width="20.6328125" style="7" customWidth="1"/>
    <col min="14" max="14" width="8.453125" style="7"/>
    <col min="15" max="16" width="8.453125" style="1"/>
    <col min="17" max="17" width="8.453125" style="7"/>
    <col min="18" max="18" width="8.453125" style="1"/>
    <col min="19" max="19" width="8.453125" style="7"/>
    <col min="20" max="20" width="8.453125" style="1"/>
    <col min="21" max="21" width="8.453125" style="7"/>
    <col min="22" max="22" width="8.453125" style="1"/>
    <col min="23" max="23" width="8.453125" style="7"/>
    <col min="24" max="24" width="8.453125" style="1"/>
    <col min="25" max="25" width="8.453125" style="7"/>
    <col min="26" max="16384" width="8.453125" style="1"/>
  </cols>
  <sheetData>
    <row r="1" spans="1:25" s="14" customFormat="1" ht="18.5" x14ac:dyDescent="0.45">
      <c r="C1" s="15">
        <v>2018</v>
      </c>
      <c r="E1" s="15" t="s">
        <v>13</v>
      </c>
      <c r="L1" s="16"/>
      <c r="M1" s="17"/>
    </row>
    <row r="2" spans="1:25" s="8" customFormat="1" x14ac:dyDescent="0.35">
      <c r="L2" s="1"/>
      <c r="M2" s="7"/>
    </row>
    <row r="3" spans="1:25" hidden="1" x14ac:dyDescent="0.35">
      <c r="B3" s="1">
        <v>1</v>
      </c>
      <c r="D3" s="1">
        <v>2</v>
      </c>
      <c r="F3" s="1">
        <v>3</v>
      </c>
      <c r="H3" s="1">
        <v>4</v>
      </c>
      <c r="J3" s="1">
        <v>5</v>
      </c>
      <c r="L3" s="1">
        <v>6</v>
      </c>
    </row>
    <row r="4" spans="1:25" x14ac:dyDescent="0.35">
      <c r="A4" s="1"/>
      <c r="B4" s="20">
        <f>DATE(C1,B3,1)</f>
        <v>43101</v>
      </c>
      <c r="C4" s="21"/>
      <c r="D4" s="20">
        <f>DATE(C1,D3,1)</f>
        <v>43132</v>
      </c>
      <c r="E4" s="21"/>
      <c r="F4" s="20">
        <f>DATE(C1,F3,1)</f>
        <v>43160</v>
      </c>
      <c r="G4" s="21"/>
      <c r="H4" s="20">
        <f>DATE(C1,H3,1)</f>
        <v>43191</v>
      </c>
      <c r="I4" s="21"/>
      <c r="J4" s="20">
        <f>DATE(C1,J3,1)</f>
        <v>43221</v>
      </c>
      <c r="K4" s="21"/>
      <c r="L4" s="20">
        <f>DATE(C1,L3,1)</f>
        <v>43252</v>
      </c>
      <c r="M4" s="21"/>
      <c r="N4" s="1"/>
      <c r="Q4" s="1"/>
      <c r="S4" s="1"/>
      <c r="U4" s="1"/>
      <c r="W4" s="1"/>
      <c r="Y4" s="1"/>
    </row>
    <row r="5" spans="1:25" x14ac:dyDescent="0.35">
      <c r="B5" s="9">
        <f>+B4</f>
        <v>43101</v>
      </c>
      <c r="C5" s="10" t="str">
        <f>IFERROR(INDEX(Tdata[Donnée],MATCH(B5&amp;"|"&amp;$E$1,Tdata[Clé],0)),"")</f>
        <v/>
      </c>
      <c r="D5" s="9">
        <f>+D4</f>
        <v>43132</v>
      </c>
      <c r="E5" s="10" t="str">
        <f>IFERROR(INDEX(Tdata[Donnée],MATCH(D5&amp;"|"&amp;$E$1,Tdata[Clé],0)),"")</f>
        <v/>
      </c>
      <c r="F5" s="9">
        <f>+F4</f>
        <v>43160</v>
      </c>
      <c r="G5" s="10" t="str">
        <f>IFERROR(INDEX(Tdata[Donnée],MATCH(F5&amp;"|"&amp;$E$1,Tdata[Clé],0)),"")</f>
        <v/>
      </c>
      <c r="H5" s="9">
        <f>+H4</f>
        <v>43191</v>
      </c>
      <c r="I5" s="10" t="str">
        <f>IFERROR(INDEX(Tdata[Donnée],MATCH(H5&amp;"|"&amp;$E$1,Tdata[Clé],0)),"")</f>
        <v/>
      </c>
      <c r="J5" s="9">
        <f>+J4</f>
        <v>43221</v>
      </c>
      <c r="K5" s="10" t="str">
        <f>IFERROR(INDEX(Tdata[Donnée],MATCH(J5&amp;"|"&amp;$E$1,Tdata[Clé],0)),"")</f>
        <v/>
      </c>
      <c r="L5" s="9">
        <f>+L4</f>
        <v>43252</v>
      </c>
      <c r="M5" s="10" t="str">
        <f>IFERROR(INDEX(Tdata[Donnée],MATCH(L5&amp;"|"&amp;$E$1,Tdata[Clé],0)),"")</f>
        <v/>
      </c>
    </row>
    <row r="6" spans="1:25" x14ac:dyDescent="0.35">
      <c r="B6" s="11">
        <f>B5+1</f>
        <v>43102</v>
      </c>
      <c r="C6" s="12" t="str">
        <f>IFERROR(INDEX(Tdata[Donnée],MATCH(B6&amp;"|"&amp;$E$1,Tdata[Clé],0)),"")</f>
        <v/>
      </c>
      <c r="D6" s="11">
        <f>D5+1</f>
        <v>43133</v>
      </c>
      <c r="E6" s="12" t="str">
        <f>IFERROR(INDEX(Tdata[Donnée],MATCH(D6&amp;"|"&amp;$E$1,Tdata[Clé],0)),"")</f>
        <v/>
      </c>
      <c r="F6" s="11">
        <f>F5+1</f>
        <v>43161</v>
      </c>
      <c r="G6" s="12" t="str">
        <f>IFERROR(INDEX(Tdata[Donnée],MATCH(F6&amp;"|"&amp;$E$1,Tdata[Clé],0)),"")</f>
        <v/>
      </c>
      <c r="H6" s="11">
        <f>H5+1</f>
        <v>43192</v>
      </c>
      <c r="I6" s="12" t="str">
        <f>IFERROR(INDEX(Tdata[Donnée],MATCH(H6&amp;"|"&amp;$E$1,Tdata[Clé],0)),"")</f>
        <v/>
      </c>
      <c r="J6" s="11">
        <f>J5+1</f>
        <v>43222</v>
      </c>
      <c r="K6" s="12" t="str">
        <f>IFERROR(INDEX(Tdata[Donnée],MATCH(J6&amp;"|"&amp;$E$1,Tdata[Clé],0)),"")</f>
        <v/>
      </c>
      <c r="L6" s="11">
        <f>L5+1</f>
        <v>43253</v>
      </c>
      <c r="M6" s="12" t="str">
        <f>IFERROR(INDEX(Tdata[Donnée],MATCH(L6&amp;"|"&amp;$E$1,Tdata[Clé],0)),"")</f>
        <v/>
      </c>
    </row>
    <row r="7" spans="1:25" x14ac:dyDescent="0.35">
      <c r="B7" s="11">
        <f t="shared" ref="B7:B35" si="0">B6+1</f>
        <v>43103</v>
      </c>
      <c r="C7" s="12" t="str">
        <f>IFERROR(INDEX(Tdata[Donnée],MATCH(B7&amp;"|"&amp;$E$1,Tdata[Clé],0)),"")</f>
        <v/>
      </c>
      <c r="D7" s="11">
        <f t="shared" ref="D7:D32" si="1">D6+1</f>
        <v>43134</v>
      </c>
      <c r="E7" s="12" t="str">
        <f>IFERROR(INDEX(Tdata[Donnée],MATCH(D7&amp;"|"&amp;$E$1,Tdata[Clé],0)),"")</f>
        <v/>
      </c>
      <c r="F7" s="11">
        <f t="shared" ref="F7:F35" si="2">F6+1</f>
        <v>43162</v>
      </c>
      <c r="G7" s="12" t="str">
        <f>IFERROR(INDEX(Tdata[Donnée],MATCH(F7&amp;"|"&amp;$E$1,Tdata[Clé],0)),"")</f>
        <v/>
      </c>
      <c r="H7" s="11">
        <f t="shared" ref="H7:H34" si="3">H6+1</f>
        <v>43193</v>
      </c>
      <c r="I7" s="12" t="str">
        <f>IFERROR(INDEX(Tdata[Donnée],MATCH(H7&amp;"|"&amp;$E$1,Tdata[Clé],0)),"")</f>
        <v/>
      </c>
      <c r="J7" s="11">
        <f t="shared" ref="J7:J35" si="4">J6+1</f>
        <v>43223</v>
      </c>
      <c r="K7" s="12" t="str">
        <f>IFERROR(INDEX(Tdata[Donnée],MATCH(J7&amp;"|"&amp;$E$1,Tdata[Clé],0)),"")</f>
        <v/>
      </c>
      <c r="L7" s="11">
        <f t="shared" ref="L7:L34" si="5">L6+1</f>
        <v>43254</v>
      </c>
      <c r="M7" s="12" t="str">
        <f>IFERROR(INDEX(Tdata[Donnée],MATCH(L7&amp;"|"&amp;$E$1,Tdata[Clé],0)),"")</f>
        <v/>
      </c>
    </row>
    <row r="8" spans="1:25" x14ac:dyDescent="0.35">
      <c r="B8" s="11">
        <f t="shared" si="0"/>
        <v>43104</v>
      </c>
      <c r="C8" s="12" t="str">
        <f>IFERROR(INDEX(Tdata[Donnée],MATCH(B8&amp;"|"&amp;$E$1,Tdata[Clé],0)),"")</f>
        <v/>
      </c>
      <c r="D8" s="11">
        <f t="shared" si="1"/>
        <v>43135</v>
      </c>
      <c r="E8" s="12" t="str">
        <f>IFERROR(INDEX(Tdata[Donnée],MATCH(D8&amp;"|"&amp;$E$1,Tdata[Clé],0)),"")</f>
        <v/>
      </c>
      <c r="F8" s="11">
        <f t="shared" si="2"/>
        <v>43163</v>
      </c>
      <c r="G8" s="12" t="str">
        <f>IFERROR(INDEX(Tdata[Donnée],MATCH(F8&amp;"|"&amp;$E$1,Tdata[Clé],0)),"")</f>
        <v/>
      </c>
      <c r="H8" s="11">
        <f t="shared" si="3"/>
        <v>43194</v>
      </c>
      <c r="I8" s="12" t="str">
        <f>IFERROR(INDEX(Tdata[Donnée],MATCH(H8&amp;"|"&amp;$E$1,Tdata[Clé],0)),"")</f>
        <v/>
      </c>
      <c r="J8" s="11">
        <f t="shared" si="4"/>
        <v>43224</v>
      </c>
      <c r="K8" s="12" t="str">
        <f>IFERROR(INDEX(Tdata[Donnée],MATCH(J8&amp;"|"&amp;$E$1,Tdata[Clé],0)),"")</f>
        <v/>
      </c>
      <c r="L8" s="11">
        <f t="shared" si="5"/>
        <v>43255</v>
      </c>
      <c r="M8" s="12" t="str">
        <f>IFERROR(INDEX(Tdata[Donnée],MATCH(L8&amp;"|"&amp;$E$1,Tdata[Clé],0)),"")</f>
        <v/>
      </c>
    </row>
    <row r="9" spans="1:25" x14ac:dyDescent="0.35">
      <c r="B9" s="11">
        <f t="shared" si="0"/>
        <v>43105</v>
      </c>
      <c r="C9" s="12" t="str">
        <f>IFERROR(INDEX(Tdata[Donnée],MATCH(B9&amp;"|"&amp;$E$1,Tdata[Clé],0)),"")</f>
        <v/>
      </c>
      <c r="D9" s="11">
        <f t="shared" si="1"/>
        <v>43136</v>
      </c>
      <c r="E9" s="12" t="str">
        <f>IFERROR(INDEX(Tdata[Donnée],MATCH(D9&amp;"|"&amp;$E$1,Tdata[Clé],0)),"")</f>
        <v/>
      </c>
      <c r="F9" s="11">
        <f t="shared" si="2"/>
        <v>43164</v>
      </c>
      <c r="G9" s="12" t="str">
        <f>IFERROR(INDEX(Tdata[Donnée],MATCH(F9&amp;"|"&amp;$E$1,Tdata[Clé],0)),"")</f>
        <v/>
      </c>
      <c r="H9" s="11">
        <f t="shared" si="3"/>
        <v>43195</v>
      </c>
      <c r="I9" s="12" t="str">
        <f>IFERROR(INDEX(Tdata[Donnée],MATCH(H9&amp;"|"&amp;$E$1,Tdata[Clé],0)),"")</f>
        <v/>
      </c>
      <c r="J9" s="11">
        <f t="shared" si="4"/>
        <v>43225</v>
      </c>
      <c r="K9" s="12" t="str">
        <f>IFERROR(INDEX(Tdata[Donnée],MATCH(J9&amp;"|"&amp;$E$1,Tdata[Clé],0)),"")</f>
        <v/>
      </c>
      <c r="L9" s="11">
        <f t="shared" si="5"/>
        <v>43256</v>
      </c>
      <c r="M9" s="12" t="str">
        <f>IFERROR(INDEX(Tdata[Donnée],MATCH(L9&amp;"|"&amp;$E$1,Tdata[Clé],0)),"")</f>
        <v/>
      </c>
    </row>
    <row r="10" spans="1:25" x14ac:dyDescent="0.35">
      <c r="B10" s="11">
        <f t="shared" si="0"/>
        <v>43106</v>
      </c>
      <c r="C10" s="12" t="str">
        <f>IFERROR(INDEX(Tdata[Donnée],MATCH(B10&amp;"|"&amp;$E$1,Tdata[Clé],0)),"")</f>
        <v/>
      </c>
      <c r="D10" s="11">
        <f t="shared" si="1"/>
        <v>43137</v>
      </c>
      <c r="E10" s="12" t="str">
        <f>IFERROR(INDEX(Tdata[Donnée],MATCH(D10&amp;"|"&amp;$E$1,Tdata[Clé],0)),"")</f>
        <v/>
      </c>
      <c r="F10" s="11">
        <f t="shared" si="2"/>
        <v>43165</v>
      </c>
      <c r="G10" s="12" t="str">
        <f>IFERROR(INDEX(Tdata[Donnée],MATCH(F10&amp;"|"&amp;$E$1,Tdata[Clé],0)),"")</f>
        <v/>
      </c>
      <c r="H10" s="11">
        <f t="shared" si="3"/>
        <v>43196</v>
      </c>
      <c r="I10" s="12" t="str">
        <f>IFERROR(INDEX(Tdata[Donnée],MATCH(H10&amp;"|"&amp;$E$1,Tdata[Clé],0)),"")</f>
        <v/>
      </c>
      <c r="J10" s="11">
        <f t="shared" si="4"/>
        <v>43226</v>
      </c>
      <c r="K10" s="12" t="str">
        <f>IFERROR(INDEX(Tdata[Donnée],MATCH(J10&amp;"|"&amp;$E$1,Tdata[Clé],0)),"")</f>
        <v/>
      </c>
      <c r="L10" s="11">
        <f t="shared" si="5"/>
        <v>43257</v>
      </c>
      <c r="M10" s="12" t="str">
        <f>IFERROR(INDEX(Tdata[Donnée],MATCH(L10&amp;"|"&amp;$E$1,Tdata[Clé],0)),"")</f>
        <v/>
      </c>
    </row>
    <row r="11" spans="1:25" x14ac:dyDescent="0.35">
      <c r="B11" s="11">
        <f t="shared" si="0"/>
        <v>43107</v>
      </c>
      <c r="C11" s="12" t="str">
        <f>IFERROR(INDEX(Tdata[Donnée],MATCH(B11&amp;"|"&amp;$E$1,Tdata[Clé],0)),"")</f>
        <v/>
      </c>
      <c r="D11" s="11">
        <f t="shared" si="1"/>
        <v>43138</v>
      </c>
      <c r="E11" s="12" t="str">
        <f>IFERROR(INDEX(Tdata[Donnée],MATCH(D11&amp;"|"&amp;$E$1,Tdata[Clé],0)),"")</f>
        <v/>
      </c>
      <c r="F11" s="11">
        <f t="shared" si="2"/>
        <v>43166</v>
      </c>
      <c r="G11" s="12" t="str">
        <f>IFERROR(INDEX(Tdata[Donnée],MATCH(F11&amp;"|"&amp;$E$1,Tdata[Clé],0)),"")</f>
        <v/>
      </c>
      <c r="H11" s="11">
        <f t="shared" si="3"/>
        <v>43197</v>
      </c>
      <c r="I11" s="12" t="str">
        <f>IFERROR(INDEX(Tdata[Donnée],MATCH(H11&amp;"|"&amp;$E$1,Tdata[Clé],0)),"")</f>
        <v/>
      </c>
      <c r="J11" s="11">
        <f t="shared" si="4"/>
        <v>43227</v>
      </c>
      <c r="K11" s="12" t="str">
        <f>IFERROR(INDEX(Tdata[Donnée],MATCH(J11&amp;"|"&amp;$E$1,Tdata[Clé],0)),"")</f>
        <v/>
      </c>
      <c r="L11" s="11">
        <f t="shared" si="5"/>
        <v>43258</v>
      </c>
      <c r="M11" s="12" t="str">
        <f>IFERROR(INDEX(Tdata[Donnée],MATCH(L11&amp;"|"&amp;$E$1,Tdata[Clé],0)),"")</f>
        <v/>
      </c>
    </row>
    <row r="12" spans="1:25" x14ac:dyDescent="0.35">
      <c r="B12" s="11">
        <f t="shared" si="0"/>
        <v>43108</v>
      </c>
      <c r="C12" s="12" t="str">
        <f>IFERROR(INDEX(Tdata[Donnée],MATCH(B12&amp;"|"&amp;$E$1,Tdata[Clé],0)),"")</f>
        <v/>
      </c>
      <c r="D12" s="11">
        <f t="shared" si="1"/>
        <v>43139</v>
      </c>
      <c r="E12" s="12" t="str">
        <f>IFERROR(INDEX(Tdata[Donnée],MATCH(D12&amp;"|"&amp;$E$1,Tdata[Clé],0)),"")</f>
        <v/>
      </c>
      <c r="F12" s="11">
        <f t="shared" si="2"/>
        <v>43167</v>
      </c>
      <c r="G12" s="12" t="str">
        <f>IFERROR(INDEX(Tdata[Donnée],MATCH(F12&amp;"|"&amp;$E$1,Tdata[Clé],0)),"")</f>
        <v/>
      </c>
      <c r="H12" s="11">
        <f t="shared" si="3"/>
        <v>43198</v>
      </c>
      <c r="I12" s="12" t="str">
        <f>IFERROR(INDEX(Tdata[Donnée],MATCH(H12&amp;"|"&amp;$E$1,Tdata[Clé],0)),"")</f>
        <v/>
      </c>
      <c r="J12" s="11">
        <f t="shared" si="4"/>
        <v>43228</v>
      </c>
      <c r="K12" s="12" t="str">
        <f>IFERROR(INDEX(Tdata[Donnée],MATCH(J12&amp;"|"&amp;$E$1,Tdata[Clé],0)),"")</f>
        <v/>
      </c>
      <c r="L12" s="11">
        <f t="shared" si="5"/>
        <v>43259</v>
      </c>
      <c r="M12" s="12" t="str">
        <f>IFERROR(INDEX(Tdata[Donnée],MATCH(L12&amp;"|"&amp;$E$1,Tdata[Clé],0)),"")</f>
        <v/>
      </c>
    </row>
    <row r="13" spans="1:25" x14ac:dyDescent="0.35">
      <c r="B13" s="11">
        <f t="shared" si="0"/>
        <v>43109</v>
      </c>
      <c r="C13" s="12" t="str">
        <f>IFERROR(INDEX(Tdata[Donnée],MATCH(B13&amp;"|"&amp;$E$1,Tdata[Clé],0)),"")</f>
        <v>a</v>
      </c>
      <c r="D13" s="11">
        <f t="shared" si="1"/>
        <v>43140</v>
      </c>
      <c r="E13" s="12" t="str">
        <f>IFERROR(INDEX(Tdata[Donnée],MATCH(D13&amp;"|"&amp;$E$1,Tdata[Clé],0)),"")</f>
        <v/>
      </c>
      <c r="F13" s="11">
        <f t="shared" si="2"/>
        <v>43168</v>
      </c>
      <c r="G13" s="12" t="str">
        <f>IFERROR(INDEX(Tdata[Donnée],MATCH(F13&amp;"|"&amp;$E$1,Tdata[Clé],0)),"")</f>
        <v/>
      </c>
      <c r="H13" s="11">
        <f t="shared" si="3"/>
        <v>43199</v>
      </c>
      <c r="I13" s="12" t="str">
        <f>IFERROR(INDEX(Tdata[Donnée],MATCH(H13&amp;"|"&amp;$E$1,Tdata[Clé],0)),"")</f>
        <v/>
      </c>
      <c r="J13" s="11">
        <f t="shared" si="4"/>
        <v>43229</v>
      </c>
      <c r="K13" s="12" t="str">
        <f>IFERROR(INDEX(Tdata[Donnée],MATCH(J13&amp;"|"&amp;$E$1,Tdata[Clé],0)),"")</f>
        <v/>
      </c>
      <c r="L13" s="11">
        <f t="shared" si="5"/>
        <v>43260</v>
      </c>
      <c r="M13" s="12" t="str">
        <f>IFERROR(INDEX(Tdata[Donnée],MATCH(L13&amp;"|"&amp;$E$1,Tdata[Clé],0)),"")</f>
        <v/>
      </c>
    </row>
    <row r="14" spans="1:25" x14ac:dyDescent="0.35">
      <c r="B14" s="11">
        <f t="shared" si="0"/>
        <v>43110</v>
      </c>
      <c r="C14" s="12" t="str">
        <f>IFERROR(INDEX(Tdata[Donnée],MATCH(B14&amp;"|"&amp;$E$1,Tdata[Clé],0)),"")</f>
        <v>b</v>
      </c>
      <c r="D14" s="11">
        <f t="shared" si="1"/>
        <v>43141</v>
      </c>
      <c r="E14" s="12" t="str">
        <f>IFERROR(INDEX(Tdata[Donnée],MATCH(D14&amp;"|"&amp;$E$1,Tdata[Clé],0)),"")</f>
        <v/>
      </c>
      <c r="F14" s="11">
        <f t="shared" si="2"/>
        <v>43169</v>
      </c>
      <c r="G14" s="12" t="str">
        <f>IFERROR(INDEX(Tdata[Donnée],MATCH(F14&amp;"|"&amp;$E$1,Tdata[Clé],0)),"")</f>
        <v/>
      </c>
      <c r="H14" s="11">
        <f t="shared" si="3"/>
        <v>43200</v>
      </c>
      <c r="I14" s="12" t="str">
        <f>IFERROR(INDEX(Tdata[Donnée],MATCH(H14&amp;"|"&amp;$E$1,Tdata[Clé],0)),"")</f>
        <v/>
      </c>
      <c r="J14" s="11">
        <f t="shared" si="4"/>
        <v>43230</v>
      </c>
      <c r="K14" s="12" t="str">
        <f>IFERROR(INDEX(Tdata[Donnée],MATCH(J14&amp;"|"&amp;$E$1,Tdata[Clé],0)),"")</f>
        <v/>
      </c>
      <c r="L14" s="11">
        <f t="shared" si="5"/>
        <v>43261</v>
      </c>
      <c r="M14" s="12" t="str">
        <f>IFERROR(INDEX(Tdata[Donnée],MATCH(L14&amp;"|"&amp;$E$1,Tdata[Clé],0)),"")</f>
        <v/>
      </c>
    </row>
    <row r="15" spans="1:25" x14ac:dyDescent="0.35">
      <c r="B15" s="11">
        <f t="shared" si="0"/>
        <v>43111</v>
      </c>
      <c r="C15" s="12" t="str">
        <f>IFERROR(INDEX(Tdata[Donnée],MATCH(B15&amp;"|"&amp;$E$1,Tdata[Clé],0)),"")</f>
        <v>c</v>
      </c>
      <c r="D15" s="11">
        <f t="shared" si="1"/>
        <v>43142</v>
      </c>
      <c r="E15" s="12" t="str">
        <f>IFERROR(INDEX(Tdata[Donnée],MATCH(D15&amp;"|"&amp;$E$1,Tdata[Clé],0)),"")</f>
        <v/>
      </c>
      <c r="F15" s="11">
        <f t="shared" si="2"/>
        <v>43170</v>
      </c>
      <c r="G15" s="12" t="str">
        <f>IFERROR(INDEX(Tdata[Donnée],MATCH(F15&amp;"|"&amp;$E$1,Tdata[Clé],0)),"")</f>
        <v/>
      </c>
      <c r="H15" s="11">
        <f t="shared" si="3"/>
        <v>43201</v>
      </c>
      <c r="I15" s="12" t="str">
        <f>IFERROR(INDEX(Tdata[Donnée],MATCH(H15&amp;"|"&amp;$E$1,Tdata[Clé],0)),"")</f>
        <v/>
      </c>
      <c r="J15" s="11">
        <f t="shared" si="4"/>
        <v>43231</v>
      </c>
      <c r="K15" s="12" t="str">
        <f>IFERROR(INDEX(Tdata[Donnée],MATCH(J15&amp;"|"&amp;$E$1,Tdata[Clé],0)),"")</f>
        <v/>
      </c>
      <c r="L15" s="11">
        <f t="shared" si="5"/>
        <v>43262</v>
      </c>
      <c r="M15" s="12" t="str">
        <f>IFERROR(INDEX(Tdata[Donnée],MATCH(L15&amp;"|"&amp;$E$1,Tdata[Clé],0)),"")</f>
        <v/>
      </c>
    </row>
    <row r="16" spans="1:25" x14ac:dyDescent="0.35">
      <c r="B16" s="11">
        <f t="shared" si="0"/>
        <v>43112</v>
      </c>
      <c r="C16" s="12" t="str">
        <f>IFERROR(INDEX(Tdata[Donnée],MATCH(B16&amp;"|"&amp;$E$1,Tdata[Clé],0)),"")</f>
        <v/>
      </c>
      <c r="D16" s="11">
        <f t="shared" si="1"/>
        <v>43143</v>
      </c>
      <c r="E16" s="12" t="str">
        <f>IFERROR(INDEX(Tdata[Donnée],MATCH(D16&amp;"|"&amp;$E$1,Tdata[Clé],0)),"")</f>
        <v/>
      </c>
      <c r="F16" s="11">
        <f t="shared" si="2"/>
        <v>43171</v>
      </c>
      <c r="G16" s="12" t="str">
        <f>IFERROR(INDEX(Tdata[Donnée],MATCH(F16&amp;"|"&amp;$E$1,Tdata[Clé],0)),"")</f>
        <v/>
      </c>
      <c r="H16" s="11">
        <f t="shared" si="3"/>
        <v>43202</v>
      </c>
      <c r="I16" s="12" t="str">
        <f>IFERROR(INDEX(Tdata[Donnée],MATCH(H16&amp;"|"&amp;$E$1,Tdata[Clé],0)),"")</f>
        <v/>
      </c>
      <c r="J16" s="11">
        <f t="shared" si="4"/>
        <v>43232</v>
      </c>
      <c r="K16" s="12" t="str">
        <f>IFERROR(INDEX(Tdata[Donnée],MATCH(J16&amp;"|"&amp;$E$1,Tdata[Clé],0)),"")</f>
        <v/>
      </c>
      <c r="L16" s="11">
        <f t="shared" si="5"/>
        <v>43263</v>
      </c>
      <c r="M16" s="12" t="str">
        <f>IFERROR(INDEX(Tdata[Donnée],MATCH(L16&amp;"|"&amp;$E$1,Tdata[Clé],0)),"")</f>
        <v/>
      </c>
    </row>
    <row r="17" spans="2:13" x14ac:dyDescent="0.35">
      <c r="B17" s="11">
        <f t="shared" si="0"/>
        <v>43113</v>
      </c>
      <c r="C17" s="12" t="str">
        <f>IFERROR(INDEX(Tdata[Donnée],MATCH(B17&amp;"|"&amp;$E$1,Tdata[Clé],0)),"")</f>
        <v/>
      </c>
      <c r="D17" s="11">
        <f t="shared" si="1"/>
        <v>43144</v>
      </c>
      <c r="E17" s="12" t="str">
        <f>IFERROR(INDEX(Tdata[Donnée],MATCH(D17&amp;"|"&amp;$E$1,Tdata[Clé],0)),"")</f>
        <v/>
      </c>
      <c r="F17" s="11">
        <f t="shared" si="2"/>
        <v>43172</v>
      </c>
      <c r="G17" s="12" t="str">
        <f>IFERROR(INDEX(Tdata[Donnée],MATCH(F17&amp;"|"&amp;$E$1,Tdata[Clé],0)),"")</f>
        <v/>
      </c>
      <c r="H17" s="11">
        <f t="shared" si="3"/>
        <v>43203</v>
      </c>
      <c r="I17" s="12" t="str">
        <f>IFERROR(INDEX(Tdata[Donnée],MATCH(H17&amp;"|"&amp;$E$1,Tdata[Clé],0)),"")</f>
        <v/>
      </c>
      <c r="J17" s="11">
        <f t="shared" si="4"/>
        <v>43233</v>
      </c>
      <c r="K17" s="12" t="str">
        <f>IFERROR(INDEX(Tdata[Donnée],MATCH(J17&amp;"|"&amp;$E$1,Tdata[Clé],0)),"")</f>
        <v/>
      </c>
      <c r="L17" s="11">
        <f t="shared" si="5"/>
        <v>43264</v>
      </c>
      <c r="M17" s="12" t="str">
        <f>IFERROR(INDEX(Tdata[Donnée],MATCH(L17&amp;"|"&amp;$E$1,Tdata[Clé],0)),"")</f>
        <v/>
      </c>
    </row>
    <row r="18" spans="2:13" x14ac:dyDescent="0.35">
      <c r="B18" s="11">
        <f t="shared" si="0"/>
        <v>43114</v>
      </c>
      <c r="C18" s="12" t="str">
        <f>IFERROR(INDEX(Tdata[Donnée],MATCH(B18&amp;"|"&amp;$E$1,Tdata[Clé],0)),"")</f>
        <v/>
      </c>
      <c r="D18" s="11">
        <f t="shared" si="1"/>
        <v>43145</v>
      </c>
      <c r="E18" s="12" t="str">
        <f>IFERROR(INDEX(Tdata[Donnée],MATCH(D18&amp;"|"&amp;$E$1,Tdata[Clé],0)),"")</f>
        <v/>
      </c>
      <c r="F18" s="11">
        <f t="shared" si="2"/>
        <v>43173</v>
      </c>
      <c r="G18" s="12" t="str">
        <f>IFERROR(INDEX(Tdata[Donnée],MATCH(F18&amp;"|"&amp;$E$1,Tdata[Clé],0)),"")</f>
        <v/>
      </c>
      <c r="H18" s="11">
        <f t="shared" si="3"/>
        <v>43204</v>
      </c>
      <c r="I18" s="12" t="str">
        <f>IFERROR(INDEX(Tdata[Donnée],MATCH(H18&amp;"|"&amp;$E$1,Tdata[Clé],0)),"")</f>
        <v/>
      </c>
      <c r="J18" s="11">
        <f t="shared" si="4"/>
        <v>43234</v>
      </c>
      <c r="K18" s="12" t="str">
        <f>IFERROR(INDEX(Tdata[Donnée],MATCH(J18&amp;"|"&amp;$E$1,Tdata[Clé],0)),"")</f>
        <v/>
      </c>
      <c r="L18" s="11">
        <f t="shared" si="5"/>
        <v>43265</v>
      </c>
      <c r="M18" s="12" t="str">
        <f>IFERROR(INDEX(Tdata[Donnée],MATCH(L18&amp;"|"&amp;$E$1,Tdata[Clé],0)),"")</f>
        <v/>
      </c>
    </row>
    <row r="19" spans="2:13" x14ac:dyDescent="0.35">
      <c r="B19" s="11">
        <f t="shared" si="0"/>
        <v>43115</v>
      </c>
      <c r="C19" s="12" t="str">
        <f>IFERROR(INDEX(Tdata[Donnée],MATCH(B19&amp;"|"&amp;$E$1,Tdata[Clé],0)),"")</f>
        <v/>
      </c>
      <c r="D19" s="11">
        <f t="shared" si="1"/>
        <v>43146</v>
      </c>
      <c r="E19" s="12" t="str">
        <f>IFERROR(INDEX(Tdata[Donnée],MATCH(D19&amp;"|"&amp;$E$1,Tdata[Clé],0)),"")</f>
        <v/>
      </c>
      <c r="F19" s="11">
        <f t="shared" si="2"/>
        <v>43174</v>
      </c>
      <c r="G19" s="12" t="str">
        <f>IFERROR(INDEX(Tdata[Donnée],MATCH(F19&amp;"|"&amp;$E$1,Tdata[Clé],0)),"")</f>
        <v/>
      </c>
      <c r="H19" s="11">
        <f t="shared" si="3"/>
        <v>43205</v>
      </c>
      <c r="I19" s="12" t="str">
        <f>IFERROR(INDEX(Tdata[Donnée],MATCH(H19&amp;"|"&amp;$E$1,Tdata[Clé],0)),"")</f>
        <v/>
      </c>
      <c r="J19" s="11">
        <f t="shared" si="4"/>
        <v>43235</v>
      </c>
      <c r="K19" s="12" t="str">
        <f>IFERROR(INDEX(Tdata[Donnée],MATCH(J19&amp;"|"&amp;$E$1,Tdata[Clé],0)),"")</f>
        <v/>
      </c>
      <c r="L19" s="11">
        <f t="shared" si="5"/>
        <v>43266</v>
      </c>
      <c r="M19" s="12" t="str">
        <f>IFERROR(INDEX(Tdata[Donnée],MATCH(L19&amp;"|"&amp;$E$1,Tdata[Clé],0)),"")</f>
        <v/>
      </c>
    </row>
    <row r="20" spans="2:13" x14ac:dyDescent="0.35">
      <c r="B20" s="11">
        <f t="shared" si="0"/>
        <v>43116</v>
      </c>
      <c r="C20" s="12" t="str">
        <f>IFERROR(INDEX(Tdata[Donnée],MATCH(B20&amp;"|"&amp;$E$1,Tdata[Clé],0)),"")</f>
        <v/>
      </c>
      <c r="D20" s="11">
        <f t="shared" si="1"/>
        <v>43147</v>
      </c>
      <c r="E20" s="12" t="str">
        <f>IFERROR(INDEX(Tdata[Donnée],MATCH(D20&amp;"|"&amp;$E$1,Tdata[Clé],0)),"")</f>
        <v/>
      </c>
      <c r="F20" s="11">
        <f t="shared" si="2"/>
        <v>43175</v>
      </c>
      <c r="G20" s="12" t="str">
        <f>IFERROR(INDEX(Tdata[Donnée],MATCH(F20&amp;"|"&amp;$E$1,Tdata[Clé],0)),"")</f>
        <v/>
      </c>
      <c r="H20" s="11">
        <f t="shared" si="3"/>
        <v>43206</v>
      </c>
      <c r="I20" s="12" t="str">
        <f>IFERROR(INDEX(Tdata[Donnée],MATCH(H20&amp;"|"&amp;$E$1,Tdata[Clé],0)),"")</f>
        <v/>
      </c>
      <c r="J20" s="11">
        <f t="shared" si="4"/>
        <v>43236</v>
      </c>
      <c r="K20" s="12" t="str">
        <f>IFERROR(INDEX(Tdata[Donnée],MATCH(J20&amp;"|"&amp;$E$1,Tdata[Clé],0)),"")</f>
        <v/>
      </c>
      <c r="L20" s="11">
        <f t="shared" si="5"/>
        <v>43267</v>
      </c>
      <c r="M20" s="12" t="str">
        <f>IFERROR(INDEX(Tdata[Donnée],MATCH(L20&amp;"|"&amp;$E$1,Tdata[Clé],0)),"")</f>
        <v/>
      </c>
    </row>
    <row r="21" spans="2:13" x14ac:dyDescent="0.35">
      <c r="B21" s="11">
        <f t="shared" si="0"/>
        <v>43117</v>
      </c>
      <c r="C21" s="12" t="str">
        <f>IFERROR(INDEX(Tdata[Donnée],MATCH(B21&amp;"|"&amp;$E$1,Tdata[Clé],0)),"")</f>
        <v/>
      </c>
      <c r="D21" s="11">
        <f t="shared" si="1"/>
        <v>43148</v>
      </c>
      <c r="E21" s="12" t="str">
        <f>IFERROR(INDEX(Tdata[Donnée],MATCH(D21&amp;"|"&amp;$E$1,Tdata[Clé],0)),"")</f>
        <v/>
      </c>
      <c r="F21" s="11">
        <f t="shared" si="2"/>
        <v>43176</v>
      </c>
      <c r="G21" s="12" t="str">
        <f>IFERROR(INDEX(Tdata[Donnée],MATCH(F21&amp;"|"&amp;$E$1,Tdata[Clé],0)),"")</f>
        <v/>
      </c>
      <c r="H21" s="11">
        <f t="shared" si="3"/>
        <v>43207</v>
      </c>
      <c r="I21" s="12" t="str">
        <f>IFERROR(INDEX(Tdata[Donnée],MATCH(H21&amp;"|"&amp;$E$1,Tdata[Clé],0)),"")</f>
        <v/>
      </c>
      <c r="J21" s="11">
        <f t="shared" si="4"/>
        <v>43237</v>
      </c>
      <c r="K21" s="12" t="str">
        <f>IFERROR(INDEX(Tdata[Donnée],MATCH(J21&amp;"|"&amp;$E$1,Tdata[Clé],0)),"")</f>
        <v/>
      </c>
      <c r="L21" s="11">
        <f t="shared" si="5"/>
        <v>43268</v>
      </c>
      <c r="M21" s="12" t="str">
        <f>IFERROR(INDEX(Tdata[Donnée],MATCH(L21&amp;"|"&amp;$E$1,Tdata[Clé],0)),"")</f>
        <v/>
      </c>
    </row>
    <row r="22" spans="2:13" x14ac:dyDescent="0.35">
      <c r="B22" s="11">
        <f t="shared" si="0"/>
        <v>43118</v>
      </c>
      <c r="C22" s="12" t="str">
        <f>IFERROR(INDEX(Tdata[Donnée],MATCH(B22&amp;"|"&amp;$E$1,Tdata[Clé],0)),"")</f>
        <v/>
      </c>
      <c r="D22" s="11">
        <f t="shared" si="1"/>
        <v>43149</v>
      </c>
      <c r="E22" s="12" t="str">
        <f>IFERROR(INDEX(Tdata[Donnée],MATCH(D22&amp;"|"&amp;$E$1,Tdata[Clé],0)),"")</f>
        <v/>
      </c>
      <c r="F22" s="11">
        <f t="shared" si="2"/>
        <v>43177</v>
      </c>
      <c r="G22" s="12" t="str">
        <f>IFERROR(INDEX(Tdata[Donnée],MATCH(F22&amp;"|"&amp;$E$1,Tdata[Clé],0)),"")</f>
        <v/>
      </c>
      <c r="H22" s="11">
        <f t="shared" si="3"/>
        <v>43208</v>
      </c>
      <c r="I22" s="12" t="str">
        <f>IFERROR(INDEX(Tdata[Donnée],MATCH(H22&amp;"|"&amp;$E$1,Tdata[Clé],0)),"")</f>
        <v/>
      </c>
      <c r="J22" s="11">
        <f t="shared" si="4"/>
        <v>43238</v>
      </c>
      <c r="K22" s="12" t="str">
        <f>IFERROR(INDEX(Tdata[Donnée],MATCH(J22&amp;"|"&amp;$E$1,Tdata[Clé],0)),"")</f>
        <v/>
      </c>
      <c r="L22" s="11">
        <f t="shared" si="5"/>
        <v>43269</v>
      </c>
      <c r="M22" s="12" t="str">
        <f>IFERROR(INDEX(Tdata[Donnée],MATCH(L22&amp;"|"&amp;$E$1,Tdata[Clé],0)),"")</f>
        <v/>
      </c>
    </row>
    <row r="23" spans="2:13" x14ac:dyDescent="0.35">
      <c r="B23" s="11">
        <f t="shared" si="0"/>
        <v>43119</v>
      </c>
      <c r="C23" s="12" t="str">
        <f>IFERROR(INDEX(Tdata[Donnée],MATCH(B23&amp;"|"&amp;$E$1,Tdata[Clé],0)),"")</f>
        <v/>
      </c>
      <c r="D23" s="11">
        <f t="shared" si="1"/>
        <v>43150</v>
      </c>
      <c r="E23" s="12" t="str">
        <f>IFERROR(INDEX(Tdata[Donnée],MATCH(D23&amp;"|"&amp;$E$1,Tdata[Clé],0)),"")</f>
        <v/>
      </c>
      <c r="F23" s="11">
        <f t="shared" si="2"/>
        <v>43178</v>
      </c>
      <c r="G23" s="12" t="str">
        <f>IFERROR(INDEX(Tdata[Donnée],MATCH(F23&amp;"|"&amp;$E$1,Tdata[Clé],0)),"")</f>
        <v/>
      </c>
      <c r="H23" s="11">
        <f t="shared" si="3"/>
        <v>43209</v>
      </c>
      <c r="I23" s="12" t="str">
        <f>IFERROR(INDEX(Tdata[Donnée],MATCH(H23&amp;"|"&amp;$E$1,Tdata[Clé],0)),"")</f>
        <v/>
      </c>
      <c r="J23" s="11">
        <f t="shared" si="4"/>
        <v>43239</v>
      </c>
      <c r="K23" s="12" t="str">
        <f>IFERROR(INDEX(Tdata[Donnée],MATCH(J23&amp;"|"&amp;$E$1,Tdata[Clé],0)),"")</f>
        <v/>
      </c>
      <c r="L23" s="11">
        <f t="shared" si="5"/>
        <v>43270</v>
      </c>
      <c r="M23" s="12" t="str">
        <f>IFERROR(INDEX(Tdata[Donnée],MATCH(L23&amp;"|"&amp;$E$1,Tdata[Clé],0)),"")</f>
        <v/>
      </c>
    </row>
    <row r="24" spans="2:13" x14ac:dyDescent="0.35">
      <c r="B24" s="11">
        <f t="shared" si="0"/>
        <v>43120</v>
      </c>
      <c r="C24" s="12" t="str">
        <f>IFERROR(INDEX(Tdata[Donnée],MATCH(B24&amp;"|"&amp;$E$1,Tdata[Clé],0)),"")</f>
        <v/>
      </c>
      <c r="D24" s="11">
        <f t="shared" si="1"/>
        <v>43151</v>
      </c>
      <c r="E24" s="12" t="str">
        <f>IFERROR(INDEX(Tdata[Donnée],MATCH(D24&amp;"|"&amp;$E$1,Tdata[Clé],0)),"")</f>
        <v/>
      </c>
      <c r="F24" s="11">
        <f t="shared" si="2"/>
        <v>43179</v>
      </c>
      <c r="G24" s="12" t="str">
        <f>IFERROR(INDEX(Tdata[Donnée],MATCH(F24&amp;"|"&amp;$E$1,Tdata[Clé],0)),"")</f>
        <v/>
      </c>
      <c r="H24" s="11">
        <f t="shared" si="3"/>
        <v>43210</v>
      </c>
      <c r="I24" s="12" t="str">
        <f>IFERROR(INDEX(Tdata[Donnée],MATCH(H24&amp;"|"&amp;$E$1,Tdata[Clé],0)),"")</f>
        <v/>
      </c>
      <c r="J24" s="11">
        <f t="shared" si="4"/>
        <v>43240</v>
      </c>
      <c r="K24" s="12" t="str">
        <f>IFERROR(INDEX(Tdata[Donnée],MATCH(J24&amp;"|"&amp;$E$1,Tdata[Clé],0)),"")</f>
        <v/>
      </c>
      <c r="L24" s="11">
        <f t="shared" si="5"/>
        <v>43271</v>
      </c>
      <c r="M24" s="12" t="str">
        <f>IFERROR(INDEX(Tdata[Donnée],MATCH(L24&amp;"|"&amp;$E$1,Tdata[Clé],0)),"")</f>
        <v/>
      </c>
    </row>
    <row r="25" spans="2:13" x14ac:dyDescent="0.35">
      <c r="B25" s="11">
        <f t="shared" si="0"/>
        <v>43121</v>
      </c>
      <c r="C25" s="12" t="str">
        <f>IFERROR(INDEX(Tdata[Donnée],MATCH(B25&amp;"|"&amp;$E$1,Tdata[Clé],0)),"")</f>
        <v/>
      </c>
      <c r="D25" s="11">
        <f t="shared" si="1"/>
        <v>43152</v>
      </c>
      <c r="E25" s="12" t="str">
        <f>IFERROR(INDEX(Tdata[Donnée],MATCH(D25&amp;"|"&amp;$E$1,Tdata[Clé],0)),"")</f>
        <v/>
      </c>
      <c r="F25" s="11">
        <f t="shared" si="2"/>
        <v>43180</v>
      </c>
      <c r="G25" s="12" t="str">
        <f>IFERROR(INDEX(Tdata[Donnée],MATCH(F25&amp;"|"&amp;$E$1,Tdata[Clé],0)),"")</f>
        <v/>
      </c>
      <c r="H25" s="11">
        <f t="shared" si="3"/>
        <v>43211</v>
      </c>
      <c r="I25" s="12" t="str">
        <f>IFERROR(INDEX(Tdata[Donnée],MATCH(H25&amp;"|"&amp;$E$1,Tdata[Clé],0)),"")</f>
        <v/>
      </c>
      <c r="J25" s="11">
        <f t="shared" si="4"/>
        <v>43241</v>
      </c>
      <c r="K25" s="12" t="str">
        <f>IFERROR(INDEX(Tdata[Donnée],MATCH(J25&amp;"|"&amp;$E$1,Tdata[Clé],0)),"")</f>
        <v/>
      </c>
      <c r="L25" s="11">
        <f t="shared" si="5"/>
        <v>43272</v>
      </c>
      <c r="M25" s="12" t="str">
        <f>IFERROR(INDEX(Tdata[Donnée],MATCH(L25&amp;"|"&amp;$E$1,Tdata[Clé],0)),"")</f>
        <v/>
      </c>
    </row>
    <row r="26" spans="2:13" x14ac:dyDescent="0.35">
      <c r="B26" s="11">
        <f t="shared" si="0"/>
        <v>43122</v>
      </c>
      <c r="C26" s="12" t="str">
        <f>IFERROR(INDEX(Tdata[Donnée],MATCH(B26&amp;"|"&amp;$E$1,Tdata[Clé],0)),"")</f>
        <v/>
      </c>
      <c r="D26" s="11">
        <f t="shared" si="1"/>
        <v>43153</v>
      </c>
      <c r="E26" s="12" t="str">
        <f>IFERROR(INDEX(Tdata[Donnée],MATCH(D26&amp;"|"&amp;$E$1,Tdata[Clé],0)),"")</f>
        <v/>
      </c>
      <c r="F26" s="11">
        <f t="shared" si="2"/>
        <v>43181</v>
      </c>
      <c r="G26" s="12" t="str">
        <f>IFERROR(INDEX(Tdata[Donnée],MATCH(F26&amp;"|"&amp;$E$1,Tdata[Clé],0)),"")</f>
        <v/>
      </c>
      <c r="H26" s="11">
        <f t="shared" si="3"/>
        <v>43212</v>
      </c>
      <c r="I26" s="12" t="str">
        <f>IFERROR(INDEX(Tdata[Donnée],MATCH(H26&amp;"|"&amp;$E$1,Tdata[Clé],0)),"")</f>
        <v/>
      </c>
      <c r="J26" s="11">
        <f t="shared" si="4"/>
        <v>43242</v>
      </c>
      <c r="K26" s="12" t="str">
        <f>IFERROR(INDEX(Tdata[Donnée],MATCH(J26&amp;"|"&amp;$E$1,Tdata[Clé],0)),"")</f>
        <v/>
      </c>
      <c r="L26" s="11">
        <f t="shared" si="5"/>
        <v>43273</v>
      </c>
      <c r="M26" s="12" t="str">
        <f>IFERROR(INDEX(Tdata[Donnée],MATCH(L26&amp;"|"&amp;$E$1,Tdata[Clé],0)),"")</f>
        <v/>
      </c>
    </row>
    <row r="27" spans="2:13" x14ac:dyDescent="0.35">
      <c r="B27" s="11">
        <f t="shared" si="0"/>
        <v>43123</v>
      </c>
      <c r="C27" s="12" t="str">
        <f>IFERROR(INDEX(Tdata[Donnée],MATCH(B27&amp;"|"&amp;$E$1,Tdata[Clé],0)),"")</f>
        <v/>
      </c>
      <c r="D27" s="11">
        <f t="shared" si="1"/>
        <v>43154</v>
      </c>
      <c r="E27" s="12" t="str">
        <f>IFERROR(INDEX(Tdata[Donnée],MATCH(D27&amp;"|"&amp;$E$1,Tdata[Clé],0)),"")</f>
        <v/>
      </c>
      <c r="F27" s="11">
        <f t="shared" si="2"/>
        <v>43182</v>
      </c>
      <c r="G27" s="12" t="str">
        <f>IFERROR(INDEX(Tdata[Donnée],MATCH(F27&amp;"|"&amp;$E$1,Tdata[Clé],0)),"")</f>
        <v/>
      </c>
      <c r="H27" s="11">
        <f t="shared" si="3"/>
        <v>43213</v>
      </c>
      <c r="I27" s="12" t="str">
        <f>IFERROR(INDEX(Tdata[Donnée],MATCH(H27&amp;"|"&amp;$E$1,Tdata[Clé],0)),"")</f>
        <v/>
      </c>
      <c r="J27" s="11">
        <f t="shared" si="4"/>
        <v>43243</v>
      </c>
      <c r="K27" s="12" t="str">
        <f>IFERROR(INDEX(Tdata[Donnée],MATCH(J27&amp;"|"&amp;$E$1,Tdata[Clé],0)),"")</f>
        <v/>
      </c>
      <c r="L27" s="11">
        <f t="shared" si="5"/>
        <v>43274</v>
      </c>
      <c r="M27" s="12" t="str">
        <f>IFERROR(INDEX(Tdata[Donnée],MATCH(L27&amp;"|"&amp;$E$1,Tdata[Clé],0)),"")</f>
        <v/>
      </c>
    </row>
    <row r="28" spans="2:13" x14ac:dyDescent="0.35">
      <c r="B28" s="11">
        <f t="shared" si="0"/>
        <v>43124</v>
      </c>
      <c r="C28" s="12" t="str">
        <f>IFERROR(INDEX(Tdata[Donnée],MATCH(B28&amp;"|"&amp;$E$1,Tdata[Clé],0)),"")</f>
        <v/>
      </c>
      <c r="D28" s="11">
        <f t="shared" si="1"/>
        <v>43155</v>
      </c>
      <c r="E28" s="12" t="str">
        <f>IFERROR(INDEX(Tdata[Donnée],MATCH(D28&amp;"|"&amp;$E$1,Tdata[Clé],0)),"")</f>
        <v/>
      </c>
      <c r="F28" s="11">
        <f t="shared" si="2"/>
        <v>43183</v>
      </c>
      <c r="G28" s="12" t="str">
        <f>IFERROR(INDEX(Tdata[Donnée],MATCH(F28&amp;"|"&amp;$E$1,Tdata[Clé],0)),"")</f>
        <v/>
      </c>
      <c r="H28" s="11">
        <f t="shared" si="3"/>
        <v>43214</v>
      </c>
      <c r="I28" s="12" t="str">
        <f>IFERROR(INDEX(Tdata[Donnée],MATCH(H28&amp;"|"&amp;$E$1,Tdata[Clé],0)),"")</f>
        <v/>
      </c>
      <c r="J28" s="11">
        <f t="shared" si="4"/>
        <v>43244</v>
      </c>
      <c r="K28" s="12" t="str">
        <f>IFERROR(INDEX(Tdata[Donnée],MATCH(J28&amp;"|"&amp;$E$1,Tdata[Clé],0)),"")</f>
        <v/>
      </c>
      <c r="L28" s="11">
        <f t="shared" si="5"/>
        <v>43275</v>
      </c>
      <c r="M28" s="12" t="str">
        <f>IFERROR(INDEX(Tdata[Donnée],MATCH(L28&amp;"|"&amp;$E$1,Tdata[Clé],0)),"")</f>
        <v/>
      </c>
    </row>
    <row r="29" spans="2:13" x14ac:dyDescent="0.35">
      <c r="B29" s="11">
        <f t="shared" si="0"/>
        <v>43125</v>
      </c>
      <c r="C29" s="12" t="str">
        <f>IFERROR(INDEX(Tdata[Donnée],MATCH(B29&amp;"|"&amp;$E$1,Tdata[Clé],0)),"")</f>
        <v/>
      </c>
      <c r="D29" s="11">
        <f t="shared" si="1"/>
        <v>43156</v>
      </c>
      <c r="E29" s="12" t="str">
        <f>IFERROR(INDEX(Tdata[Donnée],MATCH(D29&amp;"|"&amp;$E$1,Tdata[Clé],0)),"")</f>
        <v/>
      </c>
      <c r="F29" s="11">
        <f t="shared" si="2"/>
        <v>43184</v>
      </c>
      <c r="G29" s="12" t="str">
        <f>IFERROR(INDEX(Tdata[Donnée],MATCH(F29&amp;"|"&amp;$E$1,Tdata[Clé],0)),"")</f>
        <v/>
      </c>
      <c r="H29" s="11">
        <f t="shared" si="3"/>
        <v>43215</v>
      </c>
      <c r="I29" s="12" t="str">
        <f>IFERROR(INDEX(Tdata[Donnée],MATCH(H29&amp;"|"&amp;$E$1,Tdata[Clé],0)),"")</f>
        <v/>
      </c>
      <c r="J29" s="11">
        <f t="shared" si="4"/>
        <v>43245</v>
      </c>
      <c r="K29" s="12" t="str">
        <f>IFERROR(INDEX(Tdata[Donnée],MATCH(J29&amp;"|"&amp;$E$1,Tdata[Clé],0)),"")</f>
        <v/>
      </c>
      <c r="L29" s="11">
        <f t="shared" si="5"/>
        <v>43276</v>
      </c>
      <c r="M29" s="12" t="str">
        <f>IFERROR(INDEX(Tdata[Donnée],MATCH(L29&amp;"|"&amp;$E$1,Tdata[Clé],0)),"")</f>
        <v/>
      </c>
    </row>
    <row r="30" spans="2:13" x14ac:dyDescent="0.35">
      <c r="B30" s="11">
        <f t="shared" si="0"/>
        <v>43126</v>
      </c>
      <c r="C30" s="12" t="str">
        <f>IFERROR(INDEX(Tdata[Donnée],MATCH(B30&amp;"|"&amp;$E$1,Tdata[Clé],0)),"")</f>
        <v/>
      </c>
      <c r="D30" s="11">
        <f t="shared" si="1"/>
        <v>43157</v>
      </c>
      <c r="E30" s="12" t="str">
        <f>IFERROR(INDEX(Tdata[Donnée],MATCH(D30&amp;"|"&amp;$E$1,Tdata[Clé],0)),"")</f>
        <v/>
      </c>
      <c r="F30" s="11">
        <f t="shared" si="2"/>
        <v>43185</v>
      </c>
      <c r="G30" s="12" t="str">
        <f>IFERROR(INDEX(Tdata[Donnée],MATCH(F30&amp;"|"&amp;$E$1,Tdata[Clé],0)),"")</f>
        <v/>
      </c>
      <c r="H30" s="11">
        <f t="shared" si="3"/>
        <v>43216</v>
      </c>
      <c r="I30" s="12" t="str">
        <f>IFERROR(INDEX(Tdata[Donnée],MATCH(H30&amp;"|"&amp;$E$1,Tdata[Clé],0)),"")</f>
        <v/>
      </c>
      <c r="J30" s="11">
        <f t="shared" si="4"/>
        <v>43246</v>
      </c>
      <c r="K30" s="12" t="str">
        <f>IFERROR(INDEX(Tdata[Donnée],MATCH(J30&amp;"|"&amp;$E$1,Tdata[Clé],0)),"")</f>
        <v/>
      </c>
      <c r="L30" s="11">
        <f t="shared" si="5"/>
        <v>43277</v>
      </c>
      <c r="M30" s="12" t="str">
        <f>IFERROR(INDEX(Tdata[Donnée],MATCH(L30&amp;"|"&amp;$E$1,Tdata[Clé],0)),"")</f>
        <v/>
      </c>
    </row>
    <row r="31" spans="2:13" x14ac:dyDescent="0.35">
      <c r="B31" s="11">
        <f t="shared" si="0"/>
        <v>43127</v>
      </c>
      <c r="C31" s="12" t="str">
        <f>IFERROR(INDEX(Tdata[Donnée],MATCH(B31&amp;"|"&amp;$E$1,Tdata[Clé],0)),"")</f>
        <v/>
      </c>
      <c r="D31" s="11">
        <f t="shared" si="1"/>
        <v>43158</v>
      </c>
      <c r="E31" s="12" t="str">
        <f>IFERROR(INDEX(Tdata[Donnée],MATCH(D31&amp;"|"&amp;$E$1,Tdata[Clé],0)),"")</f>
        <v/>
      </c>
      <c r="F31" s="11">
        <f t="shared" si="2"/>
        <v>43186</v>
      </c>
      <c r="G31" s="12" t="str">
        <f>IFERROR(INDEX(Tdata[Donnée],MATCH(F31&amp;"|"&amp;$E$1,Tdata[Clé],0)),"")</f>
        <v/>
      </c>
      <c r="H31" s="11">
        <f t="shared" si="3"/>
        <v>43217</v>
      </c>
      <c r="I31" s="12" t="str">
        <f>IFERROR(INDEX(Tdata[Donnée],MATCH(H31&amp;"|"&amp;$E$1,Tdata[Clé],0)),"")</f>
        <v/>
      </c>
      <c r="J31" s="11">
        <f t="shared" si="4"/>
        <v>43247</v>
      </c>
      <c r="K31" s="12" t="str">
        <f>IFERROR(INDEX(Tdata[Donnée],MATCH(J31&amp;"|"&amp;$E$1,Tdata[Clé],0)),"")</f>
        <v/>
      </c>
      <c r="L31" s="11">
        <f t="shared" si="5"/>
        <v>43278</v>
      </c>
      <c r="M31" s="12" t="str">
        <f>IFERROR(INDEX(Tdata[Donnée],MATCH(L31&amp;"|"&amp;$E$1,Tdata[Clé],0)),"")</f>
        <v/>
      </c>
    </row>
    <row r="32" spans="2:13" x14ac:dyDescent="0.35">
      <c r="B32" s="11">
        <f t="shared" si="0"/>
        <v>43128</v>
      </c>
      <c r="C32" s="12" t="str">
        <f>IFERROR(INDEX(Tdata[Donnée],MATCH(B32&amp;"|"&amp;$E$1,Tdata[Clé],0)),"")</f>
        <v/>
      </c>
      <c r="D32" s="11">
        <f t="shared" si="1"/>
        <v>43159</v>
      </c>
      <c r="E32" s="12" t="str">
        <f>IFERROR(INDEX(Tdata[Donnée],MATCH(D32&amp;"|"&amp;$E$1,Tdata[Clé],0)),"")</f>
        <v/>
      </c>
      <c r="F32" s="11">
        <f t="shared" si="2"/>
        <v>43187</v>
      </c>
      <c r="G32" s="12" t="str">
        <f>IFERROR(INDEX(Tdata[Donnée],MATCH(F32&amp;"|"&amp;$E$1,Tdata[Clé],0)),"")</f>
        <v/>
      </c>
      <c r="H32" s="11">
        <f t="shared" si="3"/>
        <v>43218</v>
      </c>
      <c r="I32" s="12" t="str">
        <f>IFERROR(INDEX(Tdata[Donnée],MATCH(H32&amp;"|"&amp;$E$1,Tdata[Clé],0)),"")</f>
        <v/>
      </c>
      <c r="J32" s="11">
        <f t="shared" si="4"/>
        <v>43248</v>
      </c>
      <c r="K32" s="12" t="str">
        <f>IFERROR(INDEX(Tdata[Donnée],MATCH(J32&amp;"|"&amp;$E$1,Tdata[Clé],0)),"")</f>
        <v/>
      </c>
      <c r="L32" s="11">
        <f t="shared" si="5"/>
        <v>43279</v>
      </c>
      <c r="M32" s="12" t="str">
        <f>IFERROR(INDEX(Tdata[Donnée],MATCH(L32&amp;"|"&amp;$E$1,Tdata[Clé],0)),"")</f>
        <v/>
      </c>
    </row>
    <row r="33" spans="2:13" x14ac:dyDescent="0.35">
      <c r="B33" s="11">
        <f t="shared" si="0"/>
        <v>43129</v>
      </c>
      <c r="C33" s="12" t="str">
        <f>IFERROR(INDEX(Tdata[Donnée],MATCH(B33&amp;"|"&amp;$E$1,Tdata[Clé],0)),"")</f>
        <v/>
      </c>
      <c r="D33" s="11" t="str">
        <f>IF(DAY(D32+1)=1,"",D32+1)</f>
        <v/>
      </c>
      <c r="E33" s="12" t="str">
        <f>IFERROR(INDEX(Tdata[Donnée],MATCH(D33&amp;"|"&amp;$E$1,Tdata[Clé],0)),"")</f>
        <v/>
      </c>
      <c r="F33" s="11">
        <f t="shared" si="2"/>
        <v>43188</v>
      </c>
      <c r="G33" s="12" t="str">
        <f>IFERROR(INDEX(Tdata[Donnée],MATCH(F33&amp;"|"&amp;$E$1,Tdata[Clé],0)),"")</f>
        <v/>
      </c>
      <c r="H33" s="11">
        <f t="shared" si="3"/>
        <v>43219</v>
      </c>
      <c r="I33" s="12" t="str">
        <f>IFERROR(INDEX(Tdata[Donnée],MATCH(H33&amp;"|"&amp;$E$1,Tdata[Clé],0)),"")</f>
        <v/>
      </c>
      <c r="J33" s="11">
        <f t="shared" si="4"/>
        <v>43249</v>
      </c>
      <c r="K33" s="12" t="str">
        <f>IFERROR(INDEX(Tdata[Donnée],MATCH(J33&amp;"|"&amp;$E$1,Tdata[Clé],0)),"")</f>
        <v/>
      </c>
      <c r="L33" s="11">
        <f t="shared" si="5"/>
        <v>43280</v>
      </c>
      <c r="M33" s="12" t="str">
        <f>IFERROR(INDEX(Tdata[Donnée],MATCH(L33&amp;"|"&amp;$E$1,Tdata[Clé],0)),"")</f>
        <v/>
      </c>
    </row>
    <row r="34" spans="2:13" x14ac:dyDescent="0.35">
      <c r="B34" s="11">
        <f t="shared" si="0"/>
        <v>43130</v>
      </c>
      <c r="C34" s="12" t="str">
        <f>IFERROR(INDEX(Tdata[Donnée],MATCH(B34&amp;"|"&amp;$E$1,Tdata[Clé],0)),"")</f>
        <v/>
      </c>
      <c r="D34" s="13"/>
      <c r="E34" s="12" t="str">
        <f>IFERROR(INDEX(Tdata[Donnée],MATCH(D34&amp;"|"&amp;$E$1,Tdata[Clé],0)),"")</f>
        <v/>
      </c>
      <c r="F34" s="11">
        <f t="shared" si="2"/>
        <v>43189</v>
      </c>
      <c r="G34" s="12" t="str">
        <f>IFERROR(INDEX(Tdata[Donnée],MATCH(F34&amp;"|"&amp;$E$1,Tdata[Clé],0)),"")</f>
        <v/>
      </c>
      <c r="H34" s="11">
        <f t="shared" si="3"/>
        <v>43220</v>
      </c>
      <c r="I34" s="12" t="str">
        <f>IFERROR(INDEX(Tdata[Donnée],MATCH(H34&amp;"|"&amp;$E$1,Tdata[Clé],0)),"")</f>
        <v/>
      </c>
      <c r="J34" s="11">
        <f t="shared" si="4"/>
        <v>43250</v>
      </c>
      <c r="K34" s="12" t="str">
        <f>IFERROR(INDEX(Tdata[Donnée],MATCH(J34&amp;"|"&amp;$E$1,Tdata[Clé],0)),"")</f>
        <v/>
      </c>
      <c r="L34" s="11">
        <f t="shared" si="5"/>
        <v>43281</v>
      </c>
      <c r="M34" s="12" t="str">
        <f>IFERROR(INDEX(Tdata[Donnée],MATCH(L34&amp;"|"&amp;$E$1,Tdata[Clé],0)),"")</f>
        <v/>
      </c>
    </row>
    <row r="35" spans="2:13" x14ac:dyDescent="0.35">
      <c r="B35" s="11">
        <f t="shared" si="0"/>
        <v>43131</v>
      </c>
      <c r="C35" s="12" t="str">
        <f>IFERROR(INDEX(Tdata[Donnée],MATCH(B35&amp;"|"&amp;$E$1,Tdata[Clé],0)),"")</f>
        <v/>
      </c>
      <c r="D35" s="13"/>
      <c r="E35" s="12" t="str">
        <f>IFERROR(INDEX(Tdata[Donnée],MATCH(D35&amp;"|"&amp;$E$1,Tdata[Clé],0)),"")</f>
        <v/>
      </c>
      <c r="F35" s="11">
        <f t="shared" si="2"/>
        <v>43190</v>
      </c>
      <c r="G35" s="12" t="str">
        <f>IFERROR(INDEX(Tdata[Donnée],MATCH(F35&amp;"|"&amp;$E$1,Tdata[Clé],0)),"")</f>
        <v/>
      </c>
      <c r="H35" s="13"/>
      <c r="I35" s="12" t="str">
        <f>IFERROR(INDEX(Tdata[Donnée],MATCH(H35&amp;"|"&amp;$E$1,Tdata[Clé],0)),"")</f>
        <v/>
      </c>
      <c r="J35" s="11">
        <f t="shared" si="4"/>
        <v>43251</v>
      </c>
      <c r="K35" s="12" t="str">
        <f>IFERROR(INDEX(Tdata[Donnée],MATCH(J35&amp;"|"&amp;$E$1,Tdata[Clé],0)),"")</f>
        <v/>
      </c>
      <c r="L35" s="13"/>
      <c r="M35" s="12" t="str">
        <f>IFERROR(INDEX(Tdata[Donnée],MATCH(L35&amp;"|"&amp;$E$1,Tdata[Clé],0)),"")</f>
        <v/>
      </c>
    </row>
    <row r="37" spans="2:13" hidden="1" x14ac:dyDescent="0.35">
      <c r="B37" s="1">
        <v>7</v>
      </c>
      <c r="D37" s="1">
        <v>8</v>
      </c>
      <c r="F37" s="1">
        <v>9</v>
      </c>
      <c r="H37" s="1">
        <v>10</v>
      </c>
      <c r="J37" s="1">
        <v>11</v>
      </c>
      <c r="L37" s="1">
        <v>12</v>
      </c>
    </row>
    <row r="38" spans="2:13" x14ac:dyDescent="0.35">
      <c r="B38" s="20">
        <f>DATE(C1,B37,1)</f>
        <v>43282</v>
      </c>
      <c r="C38" s="21"/>
      <c r="D38" s="20">
        <f>DATE(C1,D37,1)</f>
        <v>43313</v>
      </c>
      <c r="E38" s="21"/>
      <c r="F38" s="20">
        <f>DATE(C1,F37,1)</f>
        <v>43344</v>
      </c>
      <c r="G38" s="21"/>
      <c r="H38" s="20">
        <f>DATE(C1,H37,1)</f>
        <v>43374</v>
      </c>
      <c r="I38" s="21"/>
      <c r="J38" s="20">
        <f>DATE(C1,J37,1)</f>
        <v>43405</v>
      </c>
      <c r="K38" s="21"/>
      <c r="L38" s="20">
        <f>DATE(C1,L37,1)</f>
        <v>43435</v>
      </c>
      <c r="M38" s="21"/>
    </row>
    <row r="39" spans="2:13" x14ac:dyDescent="0.35">
      <c r="B39" s="9">
        <f>+B38</f>
        <v>43282</v>
      </c>
      <c r="C39" s="10" t="str">
        <f>IFERROR(INDEX(Tdata[Donnée],MATCH(B39&amp;"|"&amp;$E$1,Tdata[Clé],0)),"")</f>
        <v/>
      </c>
      <c r="D39" s="9">
        <f>+D38</f>
        <v>43313</v>
      </c>
      <c r="E39" s="10" t="str">
        <f>IFERROR(INDEX(Tdata[Donnée],MATCH(D39&amp;"|"&amp;$E$1,Tdata[Clé],0)),"")</f>
        <v/>
      </c>
      <c r="F39" s="9">
        <f>+F38</f>
        <v>43344</v>
      </c>
      <c r="G39" s="10" t="str">
        <f>IFERROR(INDEX(Tdata[Donnée],MATCH(F39&amp;"|"&amp;$E$1,Tdata[Clé],0)),"")</f>
        <v/>
      </c>
      <c r="H39" s="9">
        <f>+H38</f>
        <v>43374</v>
      </c>
      <c r="I39" s="10" t="str">
        <f>IFERROR(INDEX(Tdata[Donnée],MATCH(H39&amp;"|"&amp;$E$1,Tdata[Clé],0)),"")</f>
        <v/>
      </c>
      <c r="J39" s="9">
        <f>+J38</f>
        <v>43405</v>
      </c>
      <c r="K39" s="10" t="str">
        <f>IFERROR(INDEX(Tdata[Donnée],MATCH(J39&amp;"|"&amp;$E$1,Tdata[Clé],0)),"")</f>
        <v/>
      </c>
      <c r="L39" s="9">
        <f>+L38</f>
        <v>43435</v>
      </c>
      <c r="M39" s="10" t="str">
        <f>IFERROR(INDEX(Tdata[Donnée],MATCH(L39&amp;"|"&amp;$E$1,Tdata[Clé],0)),"")</f>
        <v/>
      </c>
    </row>
    <row r="40" spans="2:13" x14ac:dyDescent="0.35">
      <c r="B40" s="11">
        <f>B39+1</f>
        <v>43283</v>
      </c>
      <c r="C40" s="12" t="str">
        <f>IFERROR(INDEX(Tdata[Donnée],MATCH(B40&amp;"|"&amp;$E$1,Tdata[Clé],0)),"")</f>
        <v/>
      </c>
      <c r="D40" s="11">
        <f>D39+1</f>
        <v>43314</v>
      </c>
      <c r="E40" s="12" t="str">
        <f>IFERROR(INDEX(Tdata[Donnée],MATCH(D40&amp;"|"&amp;$E$1,Tdata[Clé],0)),"")</f>
        <v/>
      </c>
      <c r="F40" s="11">
        <f>F39+1</f>
        <v>43345</v>
      </c>
      <c r="G40" s="12" t="str">
        <f>IFERROR(INDEX(Tdata[Donnée],MATCH(F40&amp;"|"&amp;$E$1,Tdata[Clé],0)),"")</f>
        <v/>
      </c>
      <c r="H40" s="11">
        <f>H39+1</f>
        <v>43375</v>
      </c>
      <c r="I40" s="12" t="str">
        <f>IFERROR(INDEX(Tdata[Donnée],MATCH(H40&amp;"|"&amp;$E$1,Tdata[Clé],0)),"")</f>
        <v/>
      </c>
      <c r="J40" s="11">
        <f>J39+1</f>
        <v>43406</v>
      </c>
      <c r="K40" s="12" t="str">
        <f>IFERROR(INDEX(Tdata[Donnée],MATCH(J40&amp;"|"&amp;$E$1,Tdata[Clé],0)),"")</f>
        <v/>
      </c>
      <c r="L40" s="11">
        <f>L39+1</f>
        <v>43436</v>
      </c>
      <c r="M40" s="12" t="str">
        <f>IFERROR(INDEX(Tdata[Donnée],MATCH(L40&amp;"|"&amp;$E$1,Tdata[Clé],0)),"")</f>
        <v/>
      </c>
    </row>
    <row r="41" spans="2:13" x14ac:dyDescent="0.35">
      <c r="B41" s="11">
        <f t="shared" ref="B41:B69" si="6">B40+1</f>
        <v>43284</v>
      </c>
      <c r="C41" s="12" t="str">
        <f>IFERROR(INDEX(Tdata[Donnée],MATCH(B41&amp;"|"&amp;$E$1,Tdata[Clé],0)),"")</f>
        <v/>
      </c>
      <c r="D41" s="11">
        <f t="shared" ref="D41:D69" si="7">D40+1</f>
        <v>43315</v>
      </c>
      <c r="E41" s="12" t="str">
        <f>IFERROR(INDEX(Tdata[Donnée],MATCH(D41&amp;"|"&amp;$E$1,Tdata[Clé],0)),"")</f>
        <v/>
      </c>
      <c r="F41" s="11">
        <f t="shared" ref="F41:F68" si="8">F40+1</f>
        <v>43346</v>
      </c>
      <c r="G41" s="12" t="str">
        <f>IFERROR(INDEX(Tdata[Donnée],MATCH(F41&amp;"|"&amp;$E$1,Tdata[Clé],0)),"")</f>
        <v/>
      </c>
      <c r="H41" s="11">
        <f t="shared" ref="H41:H69" si="9">H40+1</f>
        <v>43376</v>
      </c>
      <c r="I41" s="12" t="str">
        <f>IFERROR(INDEX(Tdata[Donnée],MATCH(H41&amp;"|"&amp;$E$1,Tdata[Clé],0)),"")</f>
        <v/>
      </c>
      <c r="J41" s="11">
        <f t="shared" ref="J41:J68" si="10">J40+1</f>
        <v>43407</v>
      </c>
      <c r="K41" s="12" t="str">
        <f>IFERROR(INDEX(Tdata[Donnée],MATCH(J41&amp;"|"&amp;$E$1,Tdata[Clé],0)),"")</f>
        <v/>
      </c>
      <c r="L41" s="11">
        <f t="shared" ref="L41:L69" si="11">L40+1</f>
        <v>43437</v>
      </c>
      <c r="M41" s="12" t="str">
        <f>IFERROR(INDEX(Tdata[Donnée],MATCH(L41&amp;"|"&amp;$E$1,Tdata[Clé],0)),"")</f>
        <v/>
      </c>
    </row>
    <row r="42" spans="2:13" x14ac:dyDescent="0.35">
      <c r="B42" s="11">
        <f t="shared" si="6"/>
        <v>43285</v>
      </c>
      <c r="C42" s="12" t="str">
        <f>IFERROR(INDEX(Tdata[Donnée],MATCH(B42&amp;"|"&amp;$E$1,Tdata[Clé],0)),"")</f>
        <v/>
      </c>
      <c r="D42" s="11">
        <f t="shared" si="7"/>
        <v>43316</v>
      </c>
      <c r="E42" s="12" t="str">
        <f>IFERROR(INDEX(Tdata[Donnée],MATCH(D42&amp;"|"&amp;$E$1,Tdata[Clé],0)),"")</f>
        <v/>
      </c>
      <c r="F42" s="11">
        <f t="shared" si="8"/>
        <v>43347</v>
      </c>
      <c r="G42" s="12" t="str">
        <f>IFERROR(INDEX(Tdata[Donnée],MATCH(F42&amp;"|"&amp;$E$1,Tdata[Clé],0)),"")</f>
        <v/>
      </c>
      <c r="H42" s="11">
        <f t="shared" si="9"/>
        <v>43377</v>
      </c>
      <c r="I42" s="12" t="str">
        <f>IFERROR(INDEX(Tdata[Donnée],MATCH(H42&amp;"|"&amp;$E$1,Tdata[Clé],0)),"")</f>
        <v/>
      </c>
      <c r="J42" s="11">
        <f t="shared" si="10"/>
        <v>43408</v>
      </c>
      <c r="K42" s="12" t="str">
        <f>IFERROR(INDEX(Tdata[Donnée],MATCH(J42&amp;"|"&amp;$E$1,Tdata[Clé],0)),"")</f>
        <v/>
      </c>
      <c r="L42" s="11">
        <f t="shared" si="11"/>
        <v>43438</v>
      </c>
      <c r="M42" s="12" t="str">
        <f>IFERROR(INDEX(Tdata[Donnée],MATCH(L42&amp;"|"&amp;$E$1,Tdata[Clé],0)),"")</f>
        <v/>
      </c>
    </row>
    <row r="43" spans="2:13" x14ac:dyDescent="0.35">
      <c r="B43" s="11">
        <f t="shared" si="6"/>
        <v>43286</v>
      </c>
      <c r="C43" s="12" t="str">
        <f>IFERROR(INDEX(Tdata[Donnée],MATCH(B43&amp;"|"&amp;$E$1,Tdata[Clé],0)),"")</f>
        <v/>
      </c>
      <c r="D43" s="11">
        <f t="shared" si="7"/>
        <v>43317</v>
      </c>
      <c r="E43" s="12" t="str">
        <f>IFERROR(INDEX(Tdata[Donnée],MATCH(D43&amp;"|"&amp;$E$1,Tdata[Clé],0)),"")</f>
        <v/>
      </c>
      <c r="F43" s="11">
        <f t="shared" si="8"/>
        <v>43348</v>
      </c>
      <c r="G43" s="12" t="str">
        <f>IFERROR(INDEX(Tdata[Donnée],MATCH(F43&amp;"|"&amp;$E$1,Tdata[Clé],0)),"")</f>
        <v/>
      </c>
      <c r="H43" s="11">
        <f t="shared" si="9"/>
        <v>43378</v>
      </c>
      <c r="I43" s="12" t="str">
        <f>IFERROR(INDEX(Tdata[Donnée],MATCH(H43&amp;"|"&amp;$E$1,Tdata[Clé],0)),"")</f>
        <v/>
      </c>
      <c r="J43" s="11">
        <f t="shared" si="10"/>
        <v>43409</v>
      </c>
      <c r="K43" s="12" t="str">
        <f>IFERROR(INDEX(Tdata[Donnée],MATCH(J43&amp;"|"&amp;$E$1,Tdata[Clé],0)),"")</f>
        <v/>
      </c>
      <c r="L43" s="11">
        <f t="shared" si="11"/>
        <v>43439</v>
      </c>
      <c r="M43" s="12" t="str">
        <f>IFERROR(INDEX(Tdata[Donnée],MATCH(L43&amp;"|"&amp;$E$1,Tdata[Clé],0)),"")</f>
        <v/>
      </c>
    </row>
    <row r="44" spans="2:13" x14ac:dyDescent="0.35">
      <c r="B44" s="11">
        <f t="shared" si="6"/>
        <v>43287</v>
      </c>
      <c r="C44" s="12" t="str">
        <f>IFERROR(INDEX(Tdata[Donnée],MATCH(B44&amp;"|"&amp;$E$1,Tdata[Clé],0)),"")</f>
        <v/>
      </c>
      <c r="D44" s="11">
        <f t="shared" si="7"/>
        <v>43318</v>
      </c>
      <c r="E44" s="12" t="str">
        <f>IFERROR(INDEX(Tdata[Donnée],MATCH(D44&amp;"|"&amp;$E$1,Tdata[Clé],0)),"")</f>
        <v/>
      </c>
      <c r="F44" s="11">
        <f t="shared" si="8"/>
        <v>43349</v>
      </c>
      <c r="G44" s="12" t="str">
        <f>IFERROR(INDEX(Tdata[Donnée],MATCH(F44&amp;"|"&amp;$E$1,Tdata[Clé],0)),"")</f>
        <v/>
      </c>
      <c r="H44" s="11">
        <f t="shared" si="9"/>
        <v>43379</v>
      </c>
      <c r="I44" s="12" t="str">
        <f>IFERROR(INDEX(Tdata[Donnée],MATCH(H44&amp;"|"&amp;$E$1,Tdata[Clé],0)),"")</f>
        <v/>
      </c>
      <c r="J44" s="11">
        <f t="shared" si="10"/>
        <v>43410</v>
      </c>
      <c r="K44" s="12" t="str">
        <f>IFERROR(INDEX(Tdata[Donnée],MATCH(J44&amp;"|"&amp;$E$1,Tdata[Clé],0)),"")</f>
        <v/>
      </c>
      <c r="L44" s="11">
        <f t="shared" si="11"/>
        <v>43440</v>
      </c>
      <c r="M44" s="12" t="str">
        <f>IFERROR(INDEX(Tdata[Donnée],MATCH(L44&amp;"|"&amp;$E$1,Tdata[Clé],0)),"")</f>
        <v/>
      </c>
    </row>
    <row r="45" spans="2:13" x14ac:dyDescent="0.35">
      <c r="B45" s="11">
        <f t="shared" si="6"/>
        <v>43288</v>
      </c>
      <c r="C45" s="12" t="str">
        <f>IFERROR(INDEX(Tdata[Donnée],MATCH(B45&amp;"|"&amp;$E$1,Tdata[Clé],0)),"")</f>
        <v/>
      </c>
      <c r="D45" s="11">
        <f t="shared" si="7"/>
        <v>43319</v>
      </c>
      <c r="E45" s="12" t="str">
        <f>IFERROR(INDEX(Tdata[Donnée],MATCH(D45&amp;"|"&amp;$E$1,Tdata[Clé],0)),"")</f>
        <v/>
      </c>
      <c r="F45" s="11">
        <f t="shared" si="8"/>
        <v>43350</v>
      </c>
      <c r="G45" s="12" t="str">
        <f>IFERROR(INDEX(Tdata[Donnée],MATCH(F45&amp;"|"&amp;$E$1,Tdata[Clé],0)),"")</f>
        <v/>
      </c>
      <c r="H45" s="11">
        <f t="shared" si="9"/>
        <v>43380</v>
      </c>
      <c r="I45" s="12" t="str">
        <f>IFERROR(INDEX(Tdata[Donnée],MATCH(H45&amp;"|"&amp;$E$1,Tdata[Clé],0)),"")</f>
        <v/>
      </c>
      <c r="J45" s="11">
        <f t="shared" si="10"/>
        <v>43411</v>
      </c>
      <c r="K45" s="12" t="str">
        <f>IFERROR(INDEX(Tdata[Donnée],MATCH(J45&amp;"|"&amp;$E$1,Tdata[Clé],0)),"")</f>
        <v/>
      </c>
      <c r="L45" s="11">
        <f t="shared" si="11"/>
        <v>43441</v>
      </c>
      <c r="M45" s="12" t="str">
        <f>IFERROR(INDEX(Tdata[Donnée],MATCH(L45&amp;"|"&amp;$E$1,Tdata[Clé],0)),"")</f>
        <v/>
      </c>
    </row>
    <row r="46" spans="2:13" x14ac:dyDescent="0.35">
      <c r="B46" s="11">
        <f t="shared" si="6"/>
        <v>43289</v>
      </c>
      <c r="C46" s="12" t="str">
        <f>IFERROR(INDEX(Tdata[Donnée],MATCH(B46&amp;"|"&amp;$E$1,Tdata[Clé],0)),"")</f>
        <v/>
      </c>
      <c r="D46" s="11">
        <f t="shared" si="7"/>
        <v>43320</v>
      </c>
      <c r="E46" s="12" t="str">
        <f>IFERROR(INDEX(Tdata[Donnée],MATCH(D46&amp;"|"&amp;$E$1,Tdata[Clé],0)),"")</f>
        <v/>
      </c>
      <c r="F46" s="11">
        <f t="shared" si="8"/>
        <v>43351</v>
      </c>
      <c r="G46" s="12" t="str">
        <f>IFERROR(INDEX(Tdata[Donnée],MATCH(F46&amp;"|"&amp;$E$1,Tdata[Clé],0)),"")</f>
        <v/>
      </c>
      <c r="H46" s="11">
        <f t="shared" si="9"/>
        <v>43381</v>
      </c>
      <c r="I46" s="12" t="str">
        <f>IFERROR(INDEX(Tdata[Donnée],MATCH(H46&amp;"|"&amp;$E$1,Tdata[Clé],0)),"")</f>
        <v/>
      </c>
      <c r="J46" s="11">
        <f t="shared" si="10"/>
        <v>43412</v>
      </c>
      <c r="K46" s="12" t="str">
        <f>IFERROR(INDEX(Tdata[Donnée],MATCH(J46&amp;"|"&amp;$E$1,Tdata[Clé],0)),"")</f>
        <v/>
      </c>
      <c r="L46" s="11">
        <f t="shared" si="11"/>
        <v>43442</v>
      </c>
      <c r="M46" s="12" t="str">
        <f>IFERROR(INDEX(Tdata[Donnée],MATCH(L46&amp;"|"&amp;$E$1,Tdata[Clé],0)),"")</f>
        <v/>
      </c>
    </row>
    <row r="47" spans="2:13" x14ac:dyDescent="0.35">
      <c r="B47" s="11">
        <f t="shared" si="6"/>
        <v>43290</v>
      </c>
      <c r="C47" s="12" t="str">
        <f>IFERROR(INDEX(Tdata[Donnée],MATCH(B47&amp;"|"&amp;$E$1,Tdata[Clé],0)),"")</f>
        <v/>
      </c>
      <c r="D47" s="11">
        <f t="shared" si="7"/>
        <v>43321</v>
      </c>
      <c r="E47" s="12" t="str">
        <f>IFERROR(INDEX(Tdata[Donnée],MATCH(D47&amp;"|"&amp;$E$1,Tdata[Clé],0)),"")</f>
        <v/>
      </c>
      <c r="F47" s="11">
        <f t="shared" si="8"/>
        <v>43352</v>
      </c>
      <c r="G47" s="12" t="str">
        <f>IFERROR(INDEX(Tdata[Donnée],MATCH(F47&amp;"|"&amp;$E$1,Tdata[Clé],0)),"")</f>
        <v/>
      </c>
      <c r="H47" s="11">
        <f t="shared" si="9"/>
        <v>43382</v>
      </c>
      <c r="I47" s="12" t="str">
        <f>IFERROR(INDEX(Tdata[Donnée],MATCH(H47&amp;"|"&amp;$E$1,Tdata[Clé],0)),"")</f>
        <v/>
      </c>
      <c r="J47" s="11">
        <f t="shared" si="10"/>
        <v>43413</v>
      </c>
      <c r="K47" s="12" t="str">
        <f>IFERROR(INDEX(Tdata[Donnée],MATCH(J47&amp;"|"&amp;$E$1,Tdata[Clé],0)),"")</f>
        <v/>
      </c>
      <c r="L47" s="11">
        <f t="shared" si="11"/>
        <v>43443</v>
      </c>
      <c r="M47" s="12" t="str">
        <f>IFERROR(INDEX(Tdata[Donnée],MATCH(L47&amp;"|"&amp;$E$1,Tdata[Clé],0)),"")</f>
        <v/>
      </c>
    </row>
    <row r="48" spans="2:13" x14ac:dyDescent="0.35">
      <c r="B48" s="11">
        <f t="shared" si="6"/>
        <v>43291</v>
      </c>
      <c r="C48" s="12" t="str">
        <f>IFERROR(INDEX(Tdata[Donnée],MATCH(B48&amp;"|"&amp;$E$1,Tdata[Clé],0)),"")</f>
        <v/>
      </c>
      <c r="D48" s="11">
        <f t="shared" si="7"/>
        <v>43322</v>
      </c>
      <c r="E48" s="12" t="str">
        <f>IFERROR(INDEX(Tdata[Donnée],MATCH(D48&amp;"|"&amp;$E$1,Tdata[Clé],0)),"")</f>
        <v/>
      </c>
      <c r="F48" s="11">
        <f t="shared" si="8"/>
        <v>43353</v>
      </c>
      <c r="G48" s="12" t="str">
        <f>IFERROR(INDEX(Tdata[Donnée],MATCH(F48&amp;"|"&amp;$E$1,Tdata[Clé],0)),"")</f>
        <v/>
      </c>
      <c r="H48" s="11">
        <f t="shared" si="9"/>
        <v>43383</v>
      </c>
      <c r="I48" s="12" t="str">
        <f>IFERROR(INDEX(Tdata[Donnée],MATCH(H48&amp;"|"&amp;$E$1,Tdata[Clé],0)),"")</f>
        <v/>
      </c>
      <c r="J48" s="11">
        <f t="shared" si="10"/>
        <v>43414</v>
      </c>
      <c r="K48" s="12" t="str">
        <f>IFERROR(INDEX(Tdata[Donnée],MATCH(J48&amp;"|"&amp;$E$1,Tdata[Clé],0)),"")</f>
        <v/>
      </c>
      <c r="L48" s="11">
        <f t="shared" si="11"/>
        <v>43444</v>
      </c>
      <c r="M48" s="12" t="str">
        <f>IFERROR(INDEX(Tdata[Donnée],MATCH(L48&amp;"|"&amp;$E$1,Tdata[Clé],0)),"")</f>
        <v/>
      </c>
    </row>
    <row r="49" spans="2:13" x14ac:dyDescent="0.35">
      <c r="B49" s="11">
        <f t="shared" si="6"/>
        <v>43292</v>
      </c>
      <c r="C49" s="12" t="str">
        <f>IFERROR(INDEX(Tdata[Donnée],MATCH(B49&amp;"|"&amp;$E$1,Tdata[Clé],0)),"")</f>
        <v/>
      </c>
      <c r="D49" s="11">
        <f t="shared" si="7"/>
        <v>43323</v>
      </c>
      <c r="E49" s="12" t="str">
        <f>IFERROR(INDEX(Tdata[Donnée],MATCH(D49&amp;"|"&amp;$E$1,Tdata[Clé],0)),"")</f>
        <v/>
      </c>
      <c r="F49" s="11">
        <f t="shared" si="8"/>
        <v>43354</v>
      </c>
      <c r="G49" s="12" t="str">
        <f>IFERROR(INDEX(Tdata[Donnée],MATCH(F49&amp;"|"&amp;$E$1,Tdata[Clé],0)),"")</f>
        <v/>
      </c>
      <c r="H49" s="11">
        <f t="shared" si="9"/>
        <v>43384</v>
      </c>
      <c r="I49" s="12" t="str">
        <f>IFERROR(INDEX(Tdata[Donnée],MATCH(H49&amp;"|"&amp;$E$1,Tdata[Clé],0)),"")</f>
        <v/>
      </c>
      <c r="J49" s="11">
        <f t="shared" si="10"/>
        <v>43415</v>
      </c>
      <c r="K49" s="12" t="str">
        <f>IFERROR(INDEX(Tdata[Donnée],MATCH(J49&amp;"|"&amp;$E$1,Tdata[Clé],0)),"")</f>
        <v/>
      </c>
      <c r="L49" s="11">
        <f t="shared" si="11"/>
        <v>43445</v>
      </c>
      <c r="M49" s="12" t="str">
        <f>IFERROR(INDEX(Tdata[Donnée],MATCH(L49&amp;"|"&amp;$E$1,Tdata[Clé],0)),"")</f>
        <v/>
      </c>
    </row>
    <row r="50" spans="2:13" x14ac:dyDescent="0.35">
      <c r="B50" s="11">
        <f t="shared" si="6"/>
        <v>43293</v>
      </c>
      <c r="C50" s="12" t="str">
        <f>IFERROR(INDEX(Tdata[Donnée],MATCH(B50&amp;"|"&amp;$E$1,Tdata[Clé],0)),"")</f>
        <v/>
      </c>
      <c r="D50" s="11">
        <f t="shared" si="7"/>
        <v>43324</v>
      </c>
      <c r="E50" s="12" t="str">
        <f>IFERROR(INDEX(Tdata[Donnée],MATCH(D50&amp;"|"&amp;$E$1,Tdata[Clé],0)),"")</f>
        <v/>
      </c>
      <c r="F50" s="11">
        <f t="shared" si="8"/>
        <v>43355</v>
      </c>
      <c r="G50" s="12" t="str">
        <f>IFERROR(INDEX(Tdata[Donnée],MATCH(F50&amp;"|"&amp;$E$1,Tdata[Clé],0)),"")</f>
        <v/>
      </c>
      <c r="H50" s="11">
        <f t="shared" si="9"/>
        <v>43385</v>
      </c>
      <c r="I50" s="12" t="str">
        <f>IFERROR(INDEX(Tdata[Donnée],MATCH(H50&amp;"|"&amp;$E$1,Tdata[Clé],0)),"")</f>
        <v/>
      </c>
      <c r="J50" s="11">
        <f t="shared" si="10"/>
        <v>43416</v>
      </c>
      <c r="K50" s="12" t="str">
        <f>IFERROR(INDEX(Tdata[Donnée],MATCH(J50&amp;"|"&amp;$E$1,Tdata[Clé],0)),"")</f>
        <v/>
      </c>
      <c r="L50" s="11">
        <f t="shared" si="11"/>
        <v>43446</v>
      </c>
      <c r="M50" s="12" t="str">
        <f>IFERROR(INDEX(Tdata[Donnée],MATCH(L50&amp;"|"&amp;$E$1,Tdata[Clé],0)),"")</f>
        <v/>
      </c>
    </row>
    <row r="51" spans="2:13" x14ac:dyDescent="0.35">
      <c r="B51" s="11">
        <f t="shared" si="6"/>
        <v>43294</v>
      </c>
      <c r="C51" s="12" t="str">
        <f>IFERROR(INDEX(Tdata[Donnée],MATCH(B51&amp;"|"&amp;$E$1,Tdata[Clé],0)),"")</f>
        <v/>
      </c>
      <c r="D51" s="11">
        <f t="shared" si="7"/>
        <v>43325</v>
      </c>
      <c r="E51" s="12" t="str">
        <f>IFERROR(INDEX(Tdata[Donnée],MATCH(D51&amp;"|"&amp;$E$1,Tdata[Clé],0)),"")</f>
        <v/>
      </c>
      <c r="F51" s="11">
        <f t="shared" si="8"/>
        <v>43356</v>
      </c>
      <c r="G51" s="12" t="str">
        <f>IFERROR(INDEX(Tdata[Donnée],MATCH(F51&amp;"|"&amp;$E$1,Tdata[Clé],0)),"")</f>
        <v/>
      </c>
      <c r="H51" s="11">
        <f t="shared" si="9"/>
        <v>43386</v>
      </c>
      <c r="I51" s="12" t="str">
        <f>IFERROR(INDEX(Tdata[Donnée],MATCH(H51&amp;"|"&amp;$E$1,Tdata[Clé],0)),"")</f>
        <v/>
      </c>
      <c r="J51" s="11">
        <f t="shared" si="10"/>
        <v>43417</v>
      </c>
      <c r="K51" s="12" t="str">
        <f>IFERROR(INDEX(Tdata[Donnée],MATCH(J51&amp;"|"&amp;$E$1,Tdata[Clé],0)),"")</f>
        <v/>
      </c>
      <c r="L51" s="11">
        <f t="shared" si="11"/>
        <v>43447</v>
      </c>
      <c r="M51" s="12" t="str">
        <f>IFERROR(INDEX(Tdata[Donnée],MATCH(L51&amp;"|"&amp;$E$1,Tdata[Clé],0)),"")</f>
        <v/>
      </c>
    </row>
    <row r="52" spans="2:13" x14ac:dyDescent="0.35">
      <c r="B52" s="11">
        <f t="shared" si="6"/>
        <v>43295</v>
      </c>
      <c r="C52" s="12" t="str">
        <f>IFERROR(INDEX(Tdata[Donnée],MATCH(B52&amp;"|"&amp;$E$1,Tdata[Clé],0)),"")</f>
        <v/>
      </c>
      <c r="D52" s="11">
        <f t="shared" si="7"/>
        <v>43326</v>
      </c>
      <c r="E52" s="12" t="str">
        <f>IFERROR(INDEX(Tdata[Donnée],MATCH(D52&amp;"|"&amp;$E$1,Tdata[Clé],0)),"")</f>
        <v/>
      </c>
      <c r="F52" s="11">
        <f t="shared" si="8"/>
        <v>43357</v>
      </c>
      <c r="G52" s="12" t="str">
        <f>IFERROR(INDEX(Tdata[Donnée],MATCH(F52&amp;"|"&amp;$E$1,Tdata[Clé],0)),"")</f>
        <v/>
      </c>
      <c r="H52" s="11">
        <f t="shared" si="9"/>
        <v>43387</v>
      </c>
      <c r="I52" s="12" t="str">
        <f>IFERROR(INDEX(Tdata[Donnée],MATCH(H52&amp;"|"&amp;$E$1,Tdata[Clé],0)),"")</f>
        <v/>
      </c>
      <c r="J52" s="11">
        <f t="shared" si="10"/>
        <v>43418</v>
      </c>
      <c r="K52" s="12" t="str">
        <f>IFERROR(INDEX(Tdata[Donnée],MATCH(J52&amp;"|"&amp;$E$1,Tdata[Clé],0)),"")</f>
        <v/>
      </c>
      <c r="L52" s="11">
        <f t="shared" si="11"/>
        <v>43448</v>
      </c>
      <c r="M52" s="12" t="str">
        <f>IFERROR(INDEX(Tdata[Donnée],MATCH(L52&amp;"|"&amp;$E$1,Tdata[Clé],0)),"")</f>
        <v/>
      </c>
    </row>
    <row r="53" spans="2:13" x14ac:dyDescent="0.35">
      <c r="B53" s="11">
        <f t="shared" si="6"/>
        <v>43296</v>
      </c>
      <c r="C53" s="12" t="str">
        <f>IFERROR(INDEX(Tdata[Donnée],MATCH(B53&amp;"|"&amp;$E$1,Tdata[Clé],0)),"")</f>
        <v/>
      </c>
      <c r="D53" s="11">
        <f t="shared" si="7"/>
        <v>43327</v>
      </c>
      <c r="E53" s="12" t="str">
        <f>IFERROR(INDEX(Tdata[Donnée],MATCH(D53&amp;"|"&amp;$E$1,Tdata[Clé],0)),"")</f>
        <v/>
      </c>
      <c r="F53" s="11">
        <f t="shared" si="8"/>
        <v>43358</v>
      </c>
      <c r="G53" s="12" t="str">
        <f>IFERROR(INDEX(Tdata[Donnée],MATCH(F53&amp;"|"&amp;$E$1,Tdata[Clé],0)),"")</f>
        <v/>
      </c>
      <c r="H53" s="11">
        <f t="shared" si="9"/>
        <v>43388</v>
      </c>
      <c r="I53" s="12" t="str">
        <f>IFERROR(INDEX(Tdata[Donnée],MATCH(H53&amp;"|"&amp;$E$1,Tdata[Clé],0)),"")</f>
        <v/>
      </c>
      <c r="J53" s="11">
        <f t="shared" si="10"/>
        <v>43419</v>
      </c>
      <c r="K53" s="12" t="str">
        <f>IFERROR(INDEX(Tdata[Donnée],MATCH(J53&amp;"|"&amp;$E$1,Tdata[Clé],0)),"")</f>
        <v/>
      </c>
      <c r="L53" s="11">
        <f t="shared" si="11"/>
        <v>43449</v>
      </c>
      <c r="M53" s="12" t="str">
        <f>IFERROR(INDEX(Tdata[Donnée],MATCH(L53&amp;"|"&amp;$E$1,Tdata[Clé],0)),"")</f>
        <v/>
      </c>
    </row>
    <row r="54" spans="2:13" x14ac:dyDescent="0.35">
      <c r="B54" s="11">
        <f t="shared" si="6"/>
        <v>43297</v>
      </c>
      <c r="C54" s="12" t="str">
        <f>IFERROR(INDEX(Tdata[Donnée],MATCH(B54&amp;"|"&amp;$E$1,Tdata[Clé],0)),"")</f>
        <v/>
      </c>
      <c r="D54" s="11">
        <f t="shared" si="7"/>
        <v>43328</v>
      </c>
      <c r="E54" s="12" t="str">
        <f>IFERROR(INDEX(Tdata[Donnée],MATCH(D54&amp;"|"&amp;$E$1,Tdata[Clé],0)),"")</f>
        <v/>
      </c>
      <c r="F54" s="11">
        <f t="shared" si="8"/>
        <v>43359</v>
      </c>
      <c r="G54" s="12" t="str">
        <f>IFERROR(INDEX(Tdata[Donnée],MATCH(F54&amp;"|"&amp;$E$1,Tdata[Clé],0)),"")</f>
        <v/>
      </c>
      <c r="H54" s="11">
        <f t="shared" si="9"/>
        <v>43389</v>
      </c>
      <c r="I54" s="12" t="str">
        <f>IFERROR(INDEX(Tdata[Donnée],MATCH(H54&amp;"|"&amp;$E$1,Tdata[Clé],0)),"")</f>
        <v/>
      </c>
      <c r="J54" s="11">
        <f t="shared" si="10"/>
        <v>43420</v>
      </c>
      <c r="K54" s="12" t="str">
        <f>IFERROR(INDEX(Tdata[Donnée],MATCH(J54&amp;"|"&amp;$E$1,Tdata[Clé],0)),"")</f>
        <v/>
      </c>
      <c r="L54" s="11">
        <f t="shared" si="11"/>
        <v>43450</v>
      </c>
      <c r="M54" s="12" t="str">
        <f>IFERROR(INDEX(Tdata[Donnée],MATCH(L54&amp;"|"&amp;$E$1,Tdata[Clé],0)),"")</f>
        <v/>
      </c>
    </row>
    <row r="55" spans="2:13" x14ac:dyDescent="0.35">
      <c r="B55" s="11">
        <f t="shared" si="6"/>
        <v>43298</v>
      </c>
      <c r="C55" s="12" t="str">
        <f>IFERROR(INDEX(Tdata[Donnée],MATCH(B55&amp;"|"&amp;$E$1,Tdata[Clé],0)),"")</f>
        <v/>
      </c>
      <c r="D55" s="11">
        <f t="shared" si="7"/>
        <v>43329</v>
      </c>
      <c r="E55" s="12" t="str">
        <f>IFERROR(INDEX(Tdata[Donnée],MATCH(D55&amp;"|"&amp;$E$1,Tdata[Clé],0)),"")</f>
        <v/>
      </c>
      <c r="F55" s="11">
        <f t="shared" si="8"/>
        <v>43360</v>
      </c>
      <c r="G55" s="12" t="str">
        <f>IFERROR(INDEX(Tdata[Donnée],MATCH(F55&amp;"|"&amp;$E$1,Tdata[Clé],0)),"")</f>
        <v/>
      </c>
      <c r="H55" s="11">
        <f t="shared" si="9"/>
        <v>43390</v>
      </c>
      <c r="I55" s="12" t="str">
        <f>IFERROR(INDEX(Tdata[Donnée],MATCH(H55&amp;"|"&amp;$E$1,Tdata[Clé],0)),"")</f>
        <v/>
      </c>
      <c r="J55" s="11">
        <f t="shared" si="10"/>
        <v>43421</v>
      </c>
      <c r="K55" s="12" t="str">
        <f>IFERROR(INDEX(Tdata[Donnée],MATCH(J55&amp;"|"&amp;$E$1,Tdata[Clé],0)),"")</f>
        <v/>
      </c>
      <c r="L55" s="11">
        <f t="shared" si="11"/>
        <v>43451</v>
      </c>
      <c r="M55" s="12" t="str">
        <f>IFERROR(INDEX(Tdata[Donnée],MATCH(L55&amp;"|"&amp;$E$1,Tdata[Clé],0)),"")</f>
        <v/>
      </c>
    </row>
    <row r="56" spans="2:13" x14ac:dyDescent="0.35">
      <c r="B56" s="11">
        <f t="shared" si="6"/>
        <v>43299</v>
      </c>
      <c r="C56" s="12" t="str">
        <f>IFERROR(INDEX(Tdata[Donnée],MATCH(B56&amp;"|"&amp;$E$1,Tdata[Clé],0)),"")</f>
        <v/>
      </c>
      <c r="D56" s="11">
        <f t="shared" si="7"/>
        <v>43330</v>
      </c>
      <c r="E56" s="12" t="str">
        <f>IFERROR(INDEX(Tdata[Donnée],MATCH(D56&amp;"|"&amp;$E$1,Tdata[Clé],0)),"")</f>
        <v/>
      </c>
      <c r="F56" s="11">
        <f t="shared" si="8"/>
        <v>43361</v>
      </c>
      <c r="G56" s="12" t="str">
        <f>IFERROR(INDEX(Tdata[Donnée],MATCH(F56&amp;"|"&amp;$E$1,Tdata[Clé],0)),"")</f>
        <v/>
      </c>
      <c r="H56" s="11">
        <f t="shared" si="9"/>
        <v>43391</v>
      </c>
      <c r="I56" s="12" t="str">
        <f>IFERROR(INDEX(Tdata[Donnée],MATCH(H56&amp;"|"&amp;$E$1,Tdata[Clé],0)),"")</f>
        <v/>
      </c>
      <c r="J56" s="11">
        <f t="shared" si="10"/>
        <v>43422</v>
      </c>
      <c r="K56" s="12" t="str">
        <f>IFERROR(INDEX(Tdata[Donnée],MATCH(J56&amp;"|"&amp;$E$1,Tdata[Clé],0)),"")</f>
        <v/>
      </c>
      <c r="L56" s="11">
        <f t="shared" si="11"/>
        <v>43452</v>
      </c>
      <c r="M56" s="12" t="str">
        <f>IFERROR(INDEX(Tdata[Donnée],MATCH(L56&amp;"|"&amp;$E$1,Tdata[Clé],0)),"")</f>
        <v/>
      </c>
    </row>
    <row r="57" spans="2:13" x14ac:dyDescent="0.35">
      <c r="B57" s="11">
        <f t="shared" si="6"/>
        <v>43300</v>
      </c>
      <c r="C57" s="12" t="str">
        <f>IFERROR(INDEX(Tdata[Donnée],MATCH(B57&amp;"|"&amp;$E$1,Tdata[Clé],0)),"")</f>
        <v/>
      </c>
      <c r="D57" s="11">
        <f t="shared" si="7"/>
        <v>43331</v>
      </c>
      <c r="E57" s="12" t="str">
        <f>IFERROR(INDEX(Tdata[Donnée],MATCH(D57&amp;"|"&amp;$E$1,Tdata[Clé],0)),"")</f>
        <v/>
      </c>
      <c r="F57" s="11">
        <f t="shared" si="8"/>
        <v>43362</v>
      </c>
      <c r="G57" s="12" t="str">
        <f>IFERROR(INDEX(Tdata[Donnée],MATCH(F57&amp;"|"&amp;$E$1,Tdata[Clé],0)),"")</f>
        <v/>
      </c>
      <c r="H57" s="11">
        <f t="shared" si="9"/>
        <v>43392</v>
      </c>
      <c r="I57" s="12" t="str">
        <f>IFERROR(INDEX(Tdata[Donnée],MATCH(H57&amp;"|"&amp;$E$1,Tdata[Clé],0)),"")</f>
        <v/>
      </c>
      <c r="J57" s="11">
        <f t="shared" si="10"/>
        <v>43423</v>
      </c>
      <c r="K57" s="12" t="str">
        <f>IFERROR(INDEX(Tdata[Donnée],MATCH(J57&amp;"|"&amp;$E$1,Tdata[Clé],0)),"")</f>
        <v/>
      </c>
      <c r="L57" s="11">
        <f t="shared" si="11"/>
        <v>43453</v>
      </c>
      <c r="M57" s="12" t="str">
        <f>IFERROR(INDEX(Tdata[Donnée],MATCH(L57&amp;"|"&amp;$E$1,Tdata[Clé],0)),"")</f>
        <v/>
      </c>
    </row>
    <row r="58" spans="2:13" x14ac:dyDescent="0.35">
      <c r="B58" s="11">
        <f t="shared" si="6"/>
        <v>43301</v>
      </c>
      <c r="C58" s="12" t="str">
        <f>IFERROR(INDEX(Tdata[Donnée],MATCH(B58&amp;"|"&amp;$E$1,Tdata[Clé],0)),"")</f>
        <v/>
      </c>
      <c r="D58" s="11">
        <f t="shared" si="7"/>
        <v>43332</v>
      </c>
      <c r="E58" s="12" t="str">
        <f>IFERROR(INDEX(Tdata[Donnée],MATCH(D58&amp;"|"&amp;$E$1,Tdata[Clé],0)),"")</f>
        <v/>
      </c>
      <c r="F58" s="11">
        <f t="shared" si="8"/>
        <v>43363</v>
      </c>
      <c r="G58" s="12" t="str">
        <f>IFERROR(INDEX(Tdata[Donnée],MATCH(F58&amp;"|"&amp;$E$1,Tdata[Clé],0)),"")</f>
        <v/>
      </c>
      <c r="H58" s="11">
        <f t="shared" si="9"/>
        <v>43393</v>
      </c>
      <c r="I58" s="12" t="str">
        <f>IFERROR(INDEX(Tdata[Donnée],MATCH(H58&amp;"|"&amp;$E$1,Tdata[Clé],0)),"")</f>
        <v/>
      </c>
      <c r="J58" s="11">
        <f t="shared" si="10"/>
        <v>43424</v>
      </c>
      <c r="K58" s="12" t="str">
        <f>IFERROR(INDEX(Tdata[Donnée],MATCH(J58&amp;"|"&amp;$E$1,Tdata[Clé],0)),"")</f>
        <v/>
      </c>
      <c r="L58" s="11">
        <f t="shared" si="11"/>
        <v>43454</v>
      </c>
      <c r="M58" s="12" t="str">
        <f>IFERROR(INDEX(Tdata[Donnée],MATCH(L58&amp;"|"&amp;$E$1,Tdata[Clé],0)),"")</f>
        <v/>
      </c>
    </row>
    <row r="59" spans="2:13" x14ac:dyDescent="0.35">
      <c r="B59" s="11">
        <f t="shared" si="6"/>
        <v>43302</v>
      </c>
      <c r="C59" s="12" t="str">
        <f>IFERROR(INDEX(Tdata[Donnée],MATCH(B59&amp;"|"&amp;$E$1,Tdata[Clé],0)),"")</f>
        <v/>
      </c>
      <c r="D59" s="11">
        <f t="shared" si="7"/>
        <v>43333</v>
      </c>
      <c r="E59" s="12" t="str">
        <f>IFERROR(INDEX(Tdata[Donnée],MATCH(D59&amp;"|"&amp;$E$1,Tdata[Clé],0)),"")</f>
        <v/>
      </c>
      <c r="F59" s="11">
        <f t="shared" si="8"/>
        <v>43364</v>
      </c>
      <c r="G59" s="12" t="str">
        <f>IFERROR(INDEX(Tdata[Donnée],MATCH(F59&amp;"|"&amp;$E$1,Tdata[Clé],0)),"")</f>
        <v/>
      </c>
      <c r="H59" s="11">
        <f t="shared" si="9"/>
        <v>43394</v>
      </c>
      <c r="I59" s="12" t="str">
        <f>IFERROR(INDEX(Tdata[Donnée],MATCH(H59&amp;"|"&amp;$E$1,Tdata[Clé],0)),"")</f>
        <v/>
      </c>
      <c r="J59" s="11">
        <f t="shared" si="10"/>
        <v>43425</v>
      </c>
      <c r="K59" s="12" t="str">
        <f>IFERROR(INDEX(Tdata[Donnée],MATCH(J59&amp;"|"&amp;$E$1,Tdata[Clé],0)),"")</f>
        <v/>
      </c>
      <c r="L59" s="11">
        <f t="shared" si="11"/>
        <v>43455</v>
      </c>
      <c r="M59" s="12" t="str">
        <f>IFERROR(INDEX(Tdata[Donnée],MATCH(L59&amp;"|"&amp;$E$1,Tdata[Clé],0)),"")</f>
        <v/>
      </c>
    </row>
    <row r="60" spans="2:13" x14ac:dyDescent="0.35">
      <c r="B60" s="11">
        <f t="shared" si="6"/>
        <v>43303</v>
      </c>
      <c r="C60" s="12" t="str">
        <f>IFERROR(INDEX(Tdata[Donnée],MATCH(B60&amp;"|"&amp;$E$1,Tdata[Clé],0)),"")</f>
        <v/>
      </c>
      <c r="D60" s="11">
        <f t="shared" si="7"/>
        <v>43334</v>
      </c>
      <c r="E60" s="12" t="str">
        <f>IFERROR(INDEX(Tdata[Donnée],MATCH(D60&amp;"|"&amp;$E$1,Tdata[Clé],0)),"")</f>
        <v/>
      </c>
      <c r="F60" s="11">
        <f t="shared" si="8"/>
        <v>43365</v>
      </c>
      <c r="G60" s="12" t="str">
        <f>IFERROR(INDEX(Tdata[Donnée],MATCH(F60&amp;"|"&amp;$E$1,Tdata[Clé],0)),"")</f>
        <v/>
      </c>
      <c r="H60" s="11">
        <f t="shared" si="9"/>
        <v>43395</v>
      </c>
      <c r="I60" s="12" t="str">
        <f>IFERROR(INDEX(Tdata[Donnée],MATCH(H60&amp;"|"&amp;$E$1,Tdata[Clé],0)),"")</f>
        <v/>
      </c>
      <c r="J60" s="11">
        <f t="shared" si="10"/>
        <v>43426</v>
      </c>
      <c r="K60" s="12" t="str">
        <f>IFERROR(INDEX(Tdata[Donnée],MATCH(J60&amp;"|"&amp;$E$1,Tdata[Clé],0)),"")</f>
        <v/>
      </c>
      <c r="L60" s="11">
        <f t="shared" si="11"/>
        <v>43456</v>
      </c>
      <c r="M60" s="12" t="str">
        <f>IFERROR(INDEX(Tdata[Donnée],MATCH(L60&amp;"|"&amp;$E$1,Tdata[Clé],0)),"")</f>
        <v/>
      </c>
    </row>
    <row r="61" spans="2:13" x14ac:dyDescent="0.35">
      <c r="B61" s="11">
        <f t="shared" si="6"/>
        <v>43304</v>
      </c>
      <c r="C61" s="12" t="str">
        <f>IFERROR(INDEX(Tdata[Donnée],MATCH(B61&amp;"|"&amp;$E$1,Tdata[Clé],0)),"")</f>
        <v/>
      </c>
      <c r="D61" s="11">
        <f t="shared" si="7"/>
        <v>43335</v>
      </c>
      <c r="E61" s="12" t="str">
        <f>IFERROR(INDEX(Tdata[Donnée],MATCH(D61&amp;"|"&amp;$E$1,Tdata[Clé],0)),"")</f>
        <v/>
      </c>
      <c r="F61" s="11">
        <f t="shared" si="8"/>
        <v>43366</v>
      </c>
      <c r="G61" s="12" t="str">
        <f>IFERROR(INDEX(Tdata[Donnée],MATCH(F61&amp;"|"&amp;$E$1,Tdata[Clé],0)),"")</f>
        <v/>
      </c>
      <c r="H61" s="11">
        <f t="shared" si="9"/>
        <v>43396</v>
      </c>
      <c r="I61" s="12" t="str">
        <f>IFERROR(INDEX(Tdata[Donnée],MATCH(H61&amp;"|"&amp;$E$1,Tdata[Clé],0)),"")</f>
        <v/>
      </c>
      <c r="J61" s="11">
        <f t="shared" si="10"/>
        <v>43427</v>
      </c>
      <c r="K61" s="12" t="str">
        <f>IFERROR(INDEX(Tdata[Donnée],MATCH(J61&amp;"|"&amp;$E$1,Tdata[Clé],0)),"")</f>
        <v/>
      </c>
      <c r="L61" s="11">
        <f t="shared" si="11"/>
        <v>43457</v>
      </c>
      <c r="M61" s="12" t="str">
        <f>IFERROR(INDEX(Tdata[Donnée],MATCH(L61&amp;"|"&amp;$E$1,Tdata[Clé],0)),"")</f>
        <v/>
      </c>
    </row>
    <row r="62" spans="2:13" x14ac:dyDescent="0.35">
      <c r="B62" s="11">
        <f t="shared" si="6"/>
        <v>43305</v>
      </c>
      <c r="C62" s="12" t="str">
        <f>IFERROR(INDEX(Tdata[Donnée],MATCH(B62&amp;"|"&amp;$E$1,Tdata[Clé],0)),"")</f>
        <v/>
      </c>
      <c r="D62" s="11">
        <f t="shared" si="7"/>
        <v>43336</v>
      </c>
      <c r="E62" s="12" t="str">
        <f>IFERROR(INDEX(Tdata[Donnée],MATCH(D62&amp;"|"&amp;$E$1,Tdata[Clé],0)),"")</f>
        <v/>
      </c>
      <c r="F62" s="11">
        <f t="shared" si="8"/>
        <v>43367</v>
      </c>
      <c r="G62" s="12" t="str">
        <f>IFERROR(INDEX(Tdata[Donnée],MATCH(F62&amp;"|"&amp;$E$1,Tdata[Clé],0)),"")</f>
        <v/>
      </c>
      <c r="H62" s="11">
        <f t="shared" si="9"/>
        <v>43397</v>
      </c>
      <c r="I62" s="12" t="str">
        <f>IFERROR(INDEX(Tdata[Donnée],MATCH(H62&amp;"|"&amp;$E$1,Tdata[Clé],0)),"")</f>
        <v/>
      </c>
      <c r="J62" s="11">
        <f t="shared" si="10"/>
        <v>43428</v>
      </c>
      <c r="K62" s="12" t="str">
        <f>IFERROR(INDEX(Tdata[Donnée],MATCH(J62&amp;"|"&amp;$E$1,Tdata[Clé],0)),"")</f>
        <v/>
      </c>
      <c r="L62" s="11">
        <f t="shared" si="11"/>
        <v>43458</v>
      </c>
      <c r="M62" s="12" t="str">
        <f>IFERROR(INDEX(Tdata[Donnée],MATCH(L62&amp;"|"&amp;$E$1,Tdata[Clé],0)),"")</f>
        <v/>
      </c>
    </row>
    <row r="63" spans="2:13" x14ac:dyDescent="0.35">
      <c r="B63" s="11">
        <f t="shared" si="6"/>
        <v>43306</v>
      </c>
      <c r="C63" s="12" t="str">
        <f>IFERROR(INDEX(Tdata[Donnée],MATCH(B63&amp;"|"&amp;$E$1,Tdata[Clé],0)),"")</f>
        <v/>
      </c>
      <c r="D63" s="11">
        <f t="shared" si="7"/>
        <v>43337</v>
      </c>
      <c r="E63" s="12" t="str">
        <f>IFERROR(INDEX(Tdata[Donnée],MATCH(D63&amp;"|"&amp;$E$1,Tdata[Clé],0)),"")</f>
        <v/>
      </c>
      <c r="F63" s="11">
        <f t="shared" si="8"/>
        <v>43368</v>
      </c>
      <c r="G63" s="12" t="str">
        <f>IFERROR(INDEX(Tdata[Donnée],MATCH(F63&amp;"|"&amp;$E$1,Tdata[Clé],0)),"")</f>
        <v/>
      </c>
      <c r="H63" s="11">
        <f t="shared" si="9"/>
        <v>43398</v>
      </c>
      <c r="I63" s="12" t="str">
        <f>IFERROR(INDEX(Tdata[Donnée],MATCH(H63&amp;"|"&amp;$E$1,Tdata[Clé],0)),"")</f>
        <v/>
      </c>
      <c r="J63" s="11">
        <f t="shared" si="10"/>
        <v>43429</v>
      </c>
      <c r="K63" s="12" t="str">
        <f>IFERROR(INDEX(Tdata[Donnée],MATCH(J63&amp;"|"&amp;$E$1,Tdata[Clé],0)),"")</f>
        <v/>
      </c>
      <c r="L63" s="11">
        <f t="shared" si="11"/>
        <v>43459</v>
      </c>
      <c r="M63" s="12" t="str">
        <f>IFERROR(INDEX(Tdata[Donnée],MATCH(L63&amp;"|"&amp;$E$1,Tdata[Clé],0)),"")</f>
        <v/>
      </c>
    </row>
    <row r="64" spans="2:13" x14ac:dyDescent="0.35">
      <c r="B64" s="11">
        <f t="shared" si="6"/>
        <v>43307</v>
      </c>
      <c r="C64" s="12" t="str">
        <f>IFERROR(INDEX(Tdata[Donnée],MATCH(B64&amp;"|"&amp;$E$1,Tdata[Clé],0)),"")</f>
        <v/>
      </c>
      <c r="D64" s="11">
        <f t="shared" si="7"/>
        <v>43338</v>
      </c>
      <c r="E64" s="12" t="str">
        <f>IFERROR(INDEX(Tdata[Donnée],MATCH(D64&amp;"|"&amp;$E$1,Tdata[Clé],0)),"")</f>
        <v/>
      </c>
      <c r="F64" s="11">
        <f t="shared" si="8"/>
        <v>43369</v>
      </c>
      <c r="G64" s="12" t="str">
        <f>IFERROR(INDEX(Tdata[Donnée],MATCH(F64&amp;"|"&amp;$E$1,Tdata[Clé],0)),"")</f>
        <v/>
      </c>
      <c r="H64" s="11">
        <f t="shared" si="9"/>
        <v>43399</v>
      </c>
      <c r="I64" s="12" t="str">
        <f>IFERROR(INDEX(Tdata[Donnée],MATCH(H64&amp;"|"&amp;$E$1,Tdata[Clé],0)),"")</f>
        <v/>
      </c>
      <c r="J64" s="11">
        <f t="shared" si="10"/>
        <v>43430</v>
      </c>
      <c r="K64" s="12" t="str">
        <f>IFERROR(INDEX(Tdata[Donnée],MATCH(J64&amp;"|"&amp;$E$1,Tdata[Clé],0)),"")</f>
        <v/>
      </c>
      <c r="L64" s="11">
        <f t="shared" si="11"/>
        <v>43460</v>
      </c>
      <c r="M64" s="12" t="str">
        <f>IFERROR(INDEX(Tdata[Donnée],MATCH(L64&amp;"|"&amp;$E$1,Tdata[Clé],0)),"")</f>
        <v/>
      </c>
    </row>
    <row r="65" spans="2:13" x14ac:dyDescent="0.35">
      <c r="B65" s="11">
        <f t="shared" si="6"/>
        <v>43308</v>
      </c>
      <c r="C65" s="12" t="str">
        <f>IFERROR(INDEX(Tdata[Donnée],MATCH(B65&amp;"|"&amp;$E$1,Tdata[Clé],0)),"")</f>
        <v/>
      </c>
      <c r="D65" s="11">
        <f t="shared" si="7"/>
        <v>43339</v>
      </c>
      <c r="E65" s="12" t="str">
        <f>IFERROR(INDEX(Tdata[Donnée],MATCH(D65&amp;"|"&amp;$E$1,Tdata[Clé],0)),"")</f>
        <v/>
      </c>
      <c r="F65" s="11">
        <f t="shared" si="8"/>
        <v>43370</v>
      </c>
      <c r="G65" s="12" t="str">
        <f>IFERROR(INDEX(Tdata[Donnée],MATCH(F65&amp;"|"&amp;$E$1,Tdata[Clé],0)),"")</f>
        <v/>
      </c>
      <c r="H65" s="11">
        <f t="shared" si="9"/>
        <v>43400</v>
      </c>
      <c r="I65" s="12" t="str">
        <f>IFERROR(INDEX(Tdata[Donnée],MATCH(H65&amp;"|"&amp;$E$1,Tdata[Clé],0)),"")</f>
        <v/>
      </c>
      <c r="J65" s="11">
        <f t="shared" si="10"/>
        <v>43431</v>
      </c>
      <c r="K65" s="12" t="str">
        <f>IFERROR(INDEX(Tdata[Donnée],MATCH(J65&amp;"|"&amp;$E$1,Tdata[Clé],0)),"")</f>
        <v/>
      </c>
      <c r="L65" s="11">
        <f t="shared" si="11"/>
        <v>43461</v>
      </c>
      <c r="M65" s="12" t="str">
        <f>IFERROR(INDEX(Tdata[Donnée],MATCH(L65&amp;"|"&amp;$E$1,Tdata[Clé],0)),"")</f>
        <v/>
      </c>
    </row>
    <row r="66" spans="2:13" x14ac:dyDescent="0.35">
      <c r="B66" s="11">
        <f t="shared" si="6"/>
        <v>43309</v>
      </c>
      <c r="C66" s="12" t="str">
        <f>IFERROR(INDEX(Tdata[Donnée],MATCH(B66&amp;"|"&amp;$E$1,Tdata[Clé],0)),"")</f>
        <v/>
      </c>
      <c r="D66" s="11">
        <f t="shared" si="7"/>
        <v>43340</v>
      </c>
      <c r="E66" s="12" t="str">
        <f>IFERROR(INDEX(Tdata[Donnée],MATCH(D66&amp;"|"&amp;$E$1,Tdata[Clé],0)),"")</f>
        <v/>
      </c>
      <c r="F66" s="11">
        <f t="shared" si="8"/>
        <v>43371</v>
      </c>
      <c r="G66" s="12" t="str">
        <f>IFERROR(INDEX(Tdata[Donnée],MATCH(F66&amp;"|"&amp;$E$1,Tdata[Clé],0)),"")</f>
        <v/>
      </c>
      <c r="H66" s="11">
        <f t="shared" si="9"/>
        <v>43401</v>
      </c>
      <c r="I66" s="12" t="str">
        <f>IFERROR(INDEX(Tdata[Donnée],MATCH(H66&amp;"|"&amp;$E$1,Tdata[Clé],0)),"")</f>
        <v/>
      </c>
      <c r="J66" s="11">
        <f t="shared" si="10"/>
        <v>43432</v>
      </c>
      <c r="K66" s="12" t="str">
        <f>IFERROR(INDEX(Tdata[Donnée],MATCH(J66&amp;"|"&amp;$E$1,Tdata[Clé],0)),"")</f>
        <v/>
      </c>
      <c r="L66" s="11">
        <f t="shared" si="11"/>
        <v>43462</v>
      </c>
      <c r="M66" s="12" t="str">
        <f>IFERROR(INDEX(Tdata[Donnée],MATCH(L66&amp;"|"&amp;$E$1,Tdata[Clé],0)),"")</f>
        <v/>
      </c>
    </row>
    <row r="67" spans="2:13" x14ac:dyDescent="0.35">
      <c r="B67" s="11">
        <f t="shared" si="6"/>
        <v>43310</v>
      </c>
      <c r="C67" s="12" t="str">
        <f>IFERROR(INDEX(Tdata[Donnée],MATCH(B67&amp;"|"&amp;$E$1,Tdata[Clé],0)),"")</f>
        <v/>
      </c>
      <c r="D67" s="11">
        <f t="shared" si="7"/>
        <v>43341</v>
      </c>
      <c r="E67" s="12" t="str">
        <f>IFERROR(INDEX(Tdata[Donnée],MATCH(D67&amp;"|"&amp;$E$1,Tdata[Clé],0)),"")</f>
        <v/>
      </c>
      <c r="F67" s="11">
        <f t="shared" si="8"/>
        <v>43372</v>
      </c>
      <c r="G67" s="12" t="str">
        <f>IFERROR(INDEX(Tdata[Donnée],MATCH(F67&amp;"|"&amp;$E$1,Tdata[Clé],0)),"")</f>
        <v/>
      </c>
      <c r="H67" s="11">
        <f t="shared" si="9"/>
        <v>43402</v>
      </c>
      <c r="I67" s="12" t="str">
        <f>IFERROR(INDEX(Tdata[Donnée],MATCH(H67&amp;"|"&amp;$E$1,Tdata[Clé],0)),"")</f>
        <v/>
      </c>
      <c r="J67" s="11">
        <f t="shared" si="10"/>
        <v>43433</v>
      </c>
      <c r="K67" s="12" t="str">
        <f>IFERROR(INDEX(Tdata[Donnée],MATCH(J67&amp;"|"&amp;$E$1,Tdata[Clé],0)),"")</f>
        <v/>
      </c>
      <c r="L67" s="11">
        <f t="shared" si="11"/>
        <v>43463</v>
      </c>
      <c r="M67" s="12" t="str">
        <f>IFERROR(INDEX(Tdata[Donnée],MATCH(L67&amp;"|"&amp;$E$1,Tdata[Clé],0)),"")</f>
        <v/>
      </c>
    </row>
    <row r="68" spans="2:13" x14ac:dyDescent="0.35">
      <c r="B68" s="11">
        <f t="shared" si="6"/>
        <v>43311</v>
      </c>
      <c r="C68" s="12" t="str">
        <f>IFERROR(INDEX(Tdata[Donnée],MATCH(B68&amp;"|"&amp;$E$1,Tdata[Clé],0)),"")</f>
        <v/>
      </c>
      <c r="D68" s="11">
        <f t="shared" si="7"/>
        <v>43342</v>
      </c>
      <c r="E68" s="12" t="str">
        <f>IFERROR(INDEX(Tdata[Donnée],MATCH(D68&amp;"|"&amp;$E$1,Tdata[Clé],0)),"")</f>
        <v/>
      </c>
      <c r="F68" s="11">
        <f t="shared" si="8"/>
        <v>43373</v>
      </c>
      <c r="G68" s="12" t="str">
        <f>IFERROR(INDEX(Tdata[Donnée],MATCH(F68&amp;"|"&amp;$E$1,Tdata[Clé],0)),"")</f>
        <v/>
      </c>
      <c r="H68" s="11">
        <f t="shared" si="9"/>
        <v>43403</v>
      </c>
      <c r="I68" s="12" t="str">
        <f>IFERROR(INDEX(Tdata[Donnée],MATCH(H68&amp;"|"&amp;$E$1,Tdata[Clé],0)),"")</f>
        <v/>
      </c>
      <c r="J68" s="11">
        <f t="shared" si="10"/>
        <v>43434</v>
      </c>
      <c r="K68" s="12" t="str">
        <f>IFERROR(INDEX(Tdata[Donnée],MATCH(J68&amp;"|"&amp;$E$1,Tdata[Clé],0)),"")</f>
        <v/>
      </c>
      <c r="L68" s="11">
        <f t="shared" si="11"/>
        <v>43464</v>
      </c>
      <c r="M68" s="12" t="str">
        <f>IFERROR(INDEX(Tdata[Donnée],MATCH(L68&amp;"|"&amp;$E$1,Tdata[Clé],0)),"")</f>
        <v/>
      </c>
    </row>
    <row r="69" spans="2:13" x14ac:dyDescent="0.35">
      <c r="B69" s="11">
        <f t="shared" si="6"/>
        <v>43312</v>
      </c>
      <c r="C69" s="12" t="str">
        <f>IFERROR(INDEX(Tdata[Donnée],MATCH(B69&amp;"|"&amp;$E$1,Tdata[Clé],0)),"")</f>
        <v/>
      </c>
      <c r="D69" s="11">
        <f t="shared" si="7"/>
        <v>43343</v>
      </c>
      <c r="E69" s="12" t="str">
        <f>IFERROR(INDEX(Tdata[Donnée],MATCH(D69&amp;"|"&amp;$E$1,Tdata[Clé],0)),"")</f>
        <v/>
      </c>
      <c r="F69" s="13"/>
      <c r="G69" s="12" t="str">
        <f>IFERROR(INDEX(Tdata[Donnée],MATCH(F69&amp;"|"&amp;$E$1,Tdata[Clé],0)),"")</f>
        <v/>
      </c>
      <c r="H69" s="11">
        <f t="shared" si="9"/>
        <v>43404</v>
      </c>
      <c r="I69" s="12" t="str">
        <f>IFERROR(INDEX(Tdata[Donnée],MATCH(H69&amp;"|"&amp;$E$1,Tdata[Clé],0)),"")</f>
        <v/>
      </c>
      <c r="J69" s="13"/>
      <c r="K69" s="12" t="str">
        <f>IFERROR(INDEX(Tdata[Donnée],MATCH(J69&amp;"|"&amp;$E$1,Tdata[Clé],0)),"")</f>
        <v/>
      </c>
      <c r="L69" s="11">
        <f t="shared" si="11"/>
        <v>43465</v>
      </c>
      <c r="M69" s="12" t="str">
        <f>IFERROR(INDEX(Tdata[Donnée],MATCH(L69&amp;"|"&amp;$E$1,Tdata[Clé],0)),"")</f>
        <v/>
      </c>
    </row>
  </sheetData>
  <mergeCells count="12">
    <mergeCell ref="L38:M38"/>
    <mergeCell ref="B4:C4"/>
    <mergeCell ref="D4:E4"/>
    <mergeCell ref="F4:G4"/>
    <mergeCell ref="H4:I4"/>
    <mergeCell ref="J4:K4"/>
    <mergeCell ref="L4:M4"/>
    <mergeCell ref="B38:C38"/>
    <mergeCell ref="D38:E38"/>
    <mergeCell ref="F38:G38"/>
    <mergeCell ref="H38:I38"/>
    <mergeCell ref="J38:K38"/>
  </mergeCells>
  <conditionalFormatting sqref="B5:B35 D5:D35 F5:F35 H5:H35 J5:J35 L5:L35 B39:B69 D39:D69 F39:F69 H39:H69 J39:J69 L39:L69">
    <cfRule type="expression" dxfId="3" priority="3">
      <formula>COUNTIF(JF,B5)&gt;0</formula>
    </cfRule>
    <cfRule type="expression" dxfId="2" priority="4">
      <formula>WEEKDAY(B5,2)&gt;5</formula>
    </cfRule>
  </conditionalFormatting>
  <conditionalFormatting sqref="C5:C35 E5:E35 G5:G35 I5:I35 K5:K35 M5:M35 C39:C69 E39:E69 G39:G69 I39:I69 K39:K69 M39:M69">
    <cfRule type="expression" dxfId="1" priority="1">
      <formula>COUNTIF(JF,B5)&gt;0</formula>
    </cfRule>
    <cfRule type="expression" dxfId="0" priority="2">
      <formula>WEEKDAY(B5,2)&gt;5</formula>
    </cfRule>
  </conditionalFormatting>
  <dataValidations count="1">
    <dataValidation type="list" allowBlank="1" showInputMessage="1" showErrorMessage="1" sqref="E1">
      <formula1>Libelle</formula1>
    </dataValidation>
  </dataValidations>
  <pageMargins left="0.70866141732283472" right="0.70866141732283472" top="1.1417322834645669" bottom="1.1417322834645669" header="0.31496062992125984" footer="0.31496062992125984"/>
  <pageSetup paperSize="9" scale="52" fitToHeight="0" orientation="portrait" horizontalDpi="360" verticalDpi="360" r:id="rId1"/>
  <ignoredErrors>
    <ignoredError sqref="B10:M12 B5 D5:M5 B6 D6:M6 B7 D7:M7 B8 D8:M8 B9 D9:M9 B16:M69 B13 D13:M13 B14 D14:M14 B15 D15:M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1" sqref="D1"/>
    </sheetView>
  </sheetViews>
  <sheetFormatPr baseColWidth="10" defaultRowHeight="14.5" x14ac:dyDescent="0.35"/>
  <cols>
    <col min="1" max="1" width="12.81640625" customWidth="1"/>
  </cols>
  <sheetData>
    <row r="1" spans="1:1" x14ac:dyDescent="0.35">
      <c r="A1" t="s">
        <v>12</v>
      </c>
    </row>
    <row r="2" spans="1:1" x14ac:dyDescent="0.35">
      <c r="A2" t="s">
        <v>13</v>
      </c>
    </row>
    <row r="3" spans="1:1" x14ac:dyDescent="0.35">
      <c r="A3" t="s">
        <v>14</v>
      </c>
    </row>
    <row r="4" spans="1:1" x14ac:dyDescent="0.35">
      <c r="A4" t="s">
        <v>15</v>
      </c>
    </row>
    <row r="5" spans="1:1" x14ac:dyDescent="0.35">
      <c r="A5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activeCell="B1" sqref="B1:D1"/>
    </sheetView>
  </sheetViews>
  <sheetFormatPr baseColWidth="10" defaultRowHeight="14.5" x14ac:dyDescent="0.35"/>
  <cols>
    <col min="1" max="4" width="25" customWidth="1"/>
  </cols>
  <sheetData>
    <row r="1" spans="1:4" x14ac:dyDescent="0.35">
      <c r="A1" t="s">
        <v>17</v>
      </c>
      <c r="B1" t="s">
        <v>18</v>
      </c>
      <c r="C1" t="s">
        <v>22</v>
      </c>
      <c r="D1" t="s">
        <v>19</v>
      </c>
    </row>
    <row r="2" spans="1:4" x14ac:dyDescent="0.35">
      <c r="A2" t="str">
        <f>Tdata[[#This Row],[Date]]&amp;"|"&amp;Tdata[[#This Row],[Paramètre]]</f>
        <v>43101|_</v>
      </c>
      <c r="B2" s="18">
        <v>43101</v>
      </c>
      <c r="C2" t="s">
        <v>21</v>
      </c>
      <c r="D2" t="s">
        <v>20</v>
      </c>
    </row>
    <row r="3" spans="1:4" x14ac:dyDescent="0.35">
      <c r="A3" s="19" t="str">
        <f>Tdata[[#This Row],[Date]]&amp;"|"&amp;Tdata[[#This Row],[Paramètre]]</f>
        <v>43109|Formation 1</v>
      </c>
      <c r="B3" s="18">
        <v>43109</v>
      </c>
      <c r="C3" t="s">
        <v>13</v>
      </c>
      <c r="D3" t="s">
        <v>23</v>
      </c>
    </row>
    <row r="4" spans="1:4" x14ac:dyDescent="0.35">
      <c r="A4" s="19" t="str">
        <f>Tdata[[#This Row],[Date]]&amp;"|"&amp;Tdata[[#This Row],[Paramètre]]</f>
        <v>43110|Formation 1</v>
      </c>
      <c r="B4" s="18">
        <v>43110</v>
      </c>
      <c r="C4" t="s">
        <v>13</v>
      </c>
      <c r="D4" t="s">
        <v>24</v>
      </c>
    </row>
    <row r="5" spans="1:4" x14ac:dyDescent="0.35">
      <c r="A5" s="19" t="str">
        <f>Tdata[[#This Row],[Date]]&amp;"|"&amp;Tdata[[#This Row],[Paramètre]]</f>
        <v>43111|Formation 1</v>
      </c>
      <c r="B5" s="18">
        <v>43111</v>
      </c>
      <c r="C5" t="s">
        <v>13</v>
      </c>
      <c r="D5" t="s">
        <v>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G48"/>
  <sheetViews>
    <sheetView showZeros="0" workbookViewId="0">
      <selection activeCell="G3" sqref="G3"/>
    </sheetView>
  </sheetViews>
  <sheetFormatPr baseColWidth="10" defaultColWidth="11.453125" defaultRowHeight="14.5" x14ac:dyDescent="0.35"/>
  <cols>
    <col min="1" max="1" width="11.54296875" style="6" customWidth="1"/>
    <col min="2" max="3" width="17.81640625" style="6" customWidth="1"/>
    <col min="4" max="16384" width="11.453125" style="6"/>
  </cols>
  <sheetData>
    <row r="1" spans="1:7" s="3" customFormat="1" x14ac:dyDescent="0.35">
      <c r="A1" s="2">
        <f>Calendrier!C1</f>
        <v>2018</v>
      </c>
      <c r="B1" s="4" t="s">
        <v>0</v>
      </c>
      <c r="C1" s="5">
        <f>DATE(A1,1,1)</f>
        <v>43101</v>
      </c>
    </row>
    <row r="2" spans="1:7" x14ac:dyDescent="0.35">
      <c r="A2" s="4"/>
      <c r="B2" s="4" t="s">
        <v>1</v>
      </c>
      <c r="C2" s="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</row>
    <row r="3" spans="1:7" x14ac:dyDescent="0.35">
      <c r="A3" s="4"/>
      <c r="B3" s="4" t="s">
        <v>2</v>
      </c>
      <c r="C3" s="5">
        <f>C2+1</f>
        <v>43192</v>
      </c>
      <c r="G3"/>
    </row>
    <row r="4" spans="1:7" x14ac:dyDescent="0.35">
      <c r="A4" s="4"/>
      <c r="B4" s="4" t="s">
        <v>3</v>
      </c>
      <c r="C4" s="5">
        <f>DATE(A1,5,1)</f>
        <v>43221</v>
      </c>
    </row>
    <row r="5" spans="1:7" x14ac:dyDescent="0.35">
      <c r="A5" s="4"/>
      <c r="B5" s="4" t="s">
        <v>4</v>
      </c>
      <c r="C5" s="5">
        <f>DATE(A1,5,8)</f>
        <v>43228</v>
      </c>
    </row>
    <row r="6" spans="1:7" x14ac:dyDescent="0.35">
      <c r="A6" s="4"/>
      <c r="B6" s="4" t="s">
        <v>5</v>
      </c>
      <c r="C6" s="5">
        <f>C2+39</f>
        <v>43230</v>
      </c>
    </row>
    <row r="7" spans="1:7" x14ac:dyDescent="0.35">
      <c r="A7" s="4"/>
      <c r="B7" s="4" t="s">
        <v>6</v>
      </c>
      <c r="C7" s="5">
        <f>C2+50</f>
        <v>43241</v>
      </c>
    </row>
    <row r="8" spans="1:7" x14ac:dyDescent="0.35">
      <c r="A8" s="4"/>
      <c r="B8" s="4" t="s">
        <v>7</v>
      </c>
      <c r="C8" s="5">
        <f>DATE(A1,7,14)</f>
        <v>43295</v>
      </c>
    </row>
    <row r="9" spans="1:7" x14ac:dyDescent="0.35">
      <c r="A9" s="4"/>
      <c r="B9" s="4" t="s">
        <v>8</v>
      </c>
      <c r="C9" s="5">
        <f>DATE(A1,8,15)</f>
        <v>43327</v>
      </c>
    </row>
    <row r="10" spans="1:7" x14ac:dyDescent="0.35">
      <c r="A10" s="4"/>
      <c r="B10" s="4" t="s">
        <v>9</v>
      </c>
      <c r="C10" s="5">
        <f>DATE(A1,11,1)</f>
        <v>43405</v>
      </c>
    </row>
    <row r="11" spans="1:7" x14ac:dyDescent="0.35">
      <c r="A11" s="4"/>
      <c r="B11" s="4" t="s">
        <v>10</v>
      </c>
      <c r="C11" s="5">
        <f>DATE(A1,11,11)</f>
        <v>43415</v>
      </c>
    </row>
    <row r="12" spans="1:7" x14ac:dyDescent="0.35">
      <c r="A12" s="4"/>
      <c r="B12" s="4" t="s">
        <v>11</v>
      </c>
      <c r="C12" s="5">
        <f>DATE(A1,12,25)</f>
        <v>43459</v>
      </c>
    </row>
    <row r="13" spans="1:7" x14ac:dyDescent="0.35">
      <c r="A13" s="2">
        <f>A1+1</f>
        <v>2019</v>
      </c>
      <c r="B13" s="4" t="s">
        <v>0</v>
      </c>
      <c r="C13" s="5">
        <f>DATE(A13,1,1)</f>
        <v>43466</v>
      </c>
    </row>
    <row r="14" spans="1:7" x14ac:dyDescent="0.35">
      <c r="A14" s="4"/>
      <c r="B14" s="4" t="s">
        <v>1</v>
      </c>
      <c r="C14" s="5">
        <f>DATE(A13,IF((25-MOD((11*MOD(A13-1900,19)+4-INT((7*MOD(A13-1900,19)+1)/19)),29)-MOD(A13-1900+INT((A13-1900)/4)+31-MOD((11*MOD(A13-1900,19)+4-INT((7*MOD(A13-1900,19)+1)/19)),29),7))&gt;0,4,3),IF((25-MOD((11*MOD(A13-1900,19)+4-INT((7*MOD(A13-1900,19)+1)/19)),29)-MOD(A13-1900+INT((A13-1900)/4)+31-MOD((11*MOD(A13-1900,19)+4-INT((7*MOD(A13-1900,19)+1)/19)),29),7))&gt;0,(25-MOD((11*MOD(A13-1900,19)+4-INT((7*MOD(A13-1900,19)+1)/19)),29)-MOD(A13-1900+INT((A13-1900)/4)+31-MOD((11*MOD(A13-1900,19)+4-INT((7*MOD(A13-1900,19)+1)/19)),29),7)),31+(25-MOD((11*MOD(A13-1900,19)+4-INT((7*MOD(A13-1900,19)+1)/19)),29)-MOD(A13-1900+INT((A13-1900)/4)+31-MOD((11*MOD(A13-1900,19)+4-INT((7*MOD(A13-1900,19)+1)/19)),29),7))))</f>
        <v>43576</v>
      </c>
    </row>
    <row r="15" spans="1:7" x14ac:dyDescent="0.35">
      <c r="A15" s="4"/>
      <c r="B15" s="4" t="s">
        <v>2</v>
      </c>
      <c r="C15" s="5">
        <f>C14+1</f>
        <v>43577</v>
      </c>
    </row>
    <row r="16" spans="1:7" x14ac:dyDescent="0.35">
      <c r="A16" s="4"/>
      <c r="B16" s="4" t="s">
        <v>3</v>
      </c>
      <c r="C16" s="5">
        <f>DATE(A13,5,1)</f>
        <v>43586</v>
      </c>
    </row>
    <row r="17" spans="1:3" x14ac:dyDescent="0.35">
      <c r="A17" s="4"/>
      <c r="B17" s="4" t="s">
        <v>4</v>
      </c>
      <c r="C17" s="5">
        <f>DATE(A13,5,8)</f>
        <v>43593</v>
      </c>
    </row>
    <row r="18" spans="1:3" x14ac:dyDescent="0.35">
      <c r="A18" s="4"/>
      <c r="B18" s="4" t="s">
        <v>5</v>
      </c>
      <c r="C18" s="5">
        <f>C14+39</f>
        <v>43615</v>
      </c>
    </row>
    <row r="19" spans="1:3" x14ac:dyDescent="0.35">
      <c r="A19" s="4"/>
      <c r="B19" s="4" t="s">
        <v>6</v>
      </c>
      <c r="C19" s="5">
        <f>C14+50</f>
        <v>43626</v>
      </c>
    </row>
    <row r="20" spans="1:3" x14ac:dyDescent="0.35">
      <c r="A20" s="4"/>
      <c r="B20" s="4" t="s">
        <v>7</v>
      </c>
      <c r="C20" s="5">
        <f>DATE(A13,7,14)</f>
        <v>43660</v>
      </c>
    </row>
    <row r="21" spans="1:3" x14ac:dyDescent="0.35">
      <c r="A21" s="4"/>
      <c r="B21" s="4" t="s">
        <v>8</v>
      </c>
      <c r="C21" s="5">
        <f>DATE(A13,8,15)</f>
        <v>43692</v>
      </c>
    </row>
    <row r="22" spans="1:3" x14ac:dyDescent="0.35">
      <c r="A22" s="4"/>
      <c r="B22" s="4" t="s">
        <v>9</v>
      </c>
      <c r="C22" s="5">
        <f>DATE(A13,11,1)</f>
        <v>43770</v>
      </c>
    </row>
    <row r="23" spans="1:3" x14ac:dyDescent="0.35">
      <c r="A23" s="4"/>
      <c r="B23" s="4" t="s">
        <v>10</v>
      </c>
      <c r="C23" s="5">
        <f>DATE(A13,11,11)</f>
        <v>43780</v>
      </c>
    </row>
    <row r="24" spans="1:3" x14ac:dyDescent="0.35">
      <c r="A24" s="4"/>
      <c r="B24" s="4" t="s">
        <v>11</v>
      </c>
      <c r="C24" s="5">
        <f>DATE(A13,12,25)</f>
        <v>43824</v>
      </c>
    </row>
    <row r="25" spans="1:3" x14ac:dyDescent="0.35">
      <c r="A25" s="2">
        <f>A13+1</f>
        <v>2020</v>
      </c>
      <c r="B25" s="4" t="s">
        <v>0</v>
      </c>
      <c r="C25" s="5">
        <f>DATE(A25,1,1)</f>
        <v>43831</v>
      </c>
    </row>
    <row r="26" spans="1:3" x14ac:dyDescent="0.35">
      <c r="A26" s="4"/>
      <c r="B26" s="4" t="s">
        <v>1</v>
      </c>
      <c r="C26" s="5">
        <f>DATE(A25,IF((25-MOD((11*MOD(A25-1900,19)+4-INT((7*MOD(A25-1900,19)+1)/19)),29)-MOD(A25-1900+INT((A25-1900)/4)+31-MOD((11*MOD(A25-1900,19)+4-INT((7*MOD(A25-1900,19)+1)/19)),29),7))&gt;0,4,3),IF((25-MOD((11*MOD(A25-1900,19)+4-INT((7*MOD(A25-1900,19)+1)/19)),29)-MOD(A25-1900+INT((A25-1900)/4)+31-MOD((11*MOD(A25-1900,19)+4-INT((7*MOD(A25-1900,19)+1)/19)),29),7))&gt;0,(25-MOD((11*MOD(A25-1900,19)+4-INT((7*MOD(A25-1900,19)+1)/19)),29)-MOD(A25-1900+INT((A25-1900)/4)+31-MOD((11*MOD(A25-1900,19)+4-INT((7*MOD(A25-1900,19)+1)/19)),29),7)),31+(25-MOD((11*MOD(A25-1900,19)+4-INT((7*MOD(A25-1900,19)+1)/19)),29)-MOD(A25-1900+INT((A25-1900)/4)+31-MOD((11*MOD(A25-1900,19)+4-INT((7*MOD(A25-1900,19)+1)/19)),29),7))))</f>
        <v>43933</v>
      </c>
    </row>
    <row r="27" spans="1:3" x14ac:dyDescent="0.35">
      <c r="A27" s="4"/>
      <c r="B27" s="4" t="s">
        <v>2</v>
      </c>
      <c r="C27" s="5">
        <f>C26+1</f>
        <v>43934</v>
      </c>
    </row>
    <row r="28" spans="1:3" x14ac:dyDescent="0.35">
      <c r="A28" s="4"/>
      <c r="B28" s="4" t="s">
        <v>3</v>
      </c>
      <c r="C28" s="5">
        <f>DATE(A25,5,1)</f>
        <v>43952</v>
      </c>
    </row>
    <row r="29" spans="1:3" x14ac:dyDescent="0.35">
      <c r="A29" s="4"/>
      <c r="B29" s="4" t="s">
        <v>4</v>
      </c>
      <c r="C29" s="5">
        <f>DATE(A25,5,8)</f>
        <v>43959</v>
      </c>
    </row>
    <row r="30" spans="1:3" x14ac:dyDescent="0.35">
      <c r="A30" s="4"/>
      <c r="B30" s="4" t="s">
        <v>5</v>
      </c>
      <c r="C30" s="5">
        <f>C26+39</f>
        <v>43972</v>
      </c>
    </row>
    <row r="31" spans="1:3" x14ac:dyDescent="0.35">
      <c r="A31" s="4"/>
      <c r="B31" s="4" t="s">
        <v>6</v>
      </c>
      <c r="C31" s="5">
        <f>C26+50</f>
        <v>43983</v>
      </c>
    </row>
    <row r="32" spans="1:3" x14ac:dyDescent="0.35">
      <c r="A32" s="4"/>
      <c r="B32" s="4" t="s">
        <v>7</v>
      </c>
      <c r="C32" s="5">
        <f>DATE(A25,7,14)</f>
        <v>44026</v>
      </c>
    </row>
    <row r="33" spans="1:3" x14ac:dyDescent="0.35">
      <c r="A33" s="4"/>
      <c r="B33" s="4" t="s">
        <v>8</v>
      </c>
      <c r="C33" s="5">
        <f>DATE(A25,8,15)</f>
        <v>44058</v>
      </c>
    </row>
    <row r="34" spans="1:3" x14ac:dyDescent="0.35">
      <c r="A34" s="4"/>
      <c r="B34" s="4" t="s">
        <v>9</v>
      </c>
      <c r="C34" s="5">
        <f>DATE(A25,11,1)</f>
        <v>44136</v>
      </c>
    </row>
    <row r="35" spans="1:3" x14ac:dyDescent="0.35">
      <c r="A35" s="4"/>
      <c r="B35" s="4" t="s">
        <v>10</v>
      </c>
      <c r="C35" s="5">
        <f>DATE(A25,11,11)</f>
        <v>44146</v>
      </c>
    </row>
    <row r="36" spans="1:3" x14ac:dyDescent="0.35">
      <c r="A36" s="4"/>
      <c r="B36" s="4" t="s">
        <v>11</v>
      </c>
      <c r="C36" s="5">
        <f>DATE(A25,12,25)</f>
        <v>44190</v>
      </c>
    </row>
    <row r="37" spans="1:3" x14ac:dyDescent="0.35">
      <c r="A37" s="2">
        <f>A25+1</f>
        <v>2021</v>
      </c>
      <c r="B37" s="4" t="s">
        <v>0</v>
      </c>
      <c r="C37" s="5">
        <f>DATE(A37,1,1)</f>
        <v>44197</v>
      </c>
    </row>
    <row r="38" spans="1:3" x14ac:dyDescent="0.35">
      <c r="A38" s="4"/>
      <c r="B38" s="4" t="s">
        <v>1</v>
      </c>
      <c r="C38" s="5">
        <f>DATE(A37,IF((25-MOD((11*MOD(A37-1900,19)+4-INT((7*MOD(A37-1900,19)+1)/19)),29)-MOD(A37-1900+INT((A37-1900)/4)+31-MOD((11*MOD(A37-1900,19)+4-INT((7*MOD(A37-1900,19)+1)/19)),29),7))&gt;0,4,3),IF((25-MOD((11*MOD(A37-1900,19)+4-INT((7*MOD(A37-1900,19)+1)/19)),29)-MOD(A37-1900+INT((A37-1900)/4)+31-MOD((11*MOD(A37-1900,19)+4-INT((7*MOD(A37-1900,19)+1)/19)),29),7))&gt;0,(25-MOD((11*MOD(A37-1900,19)+4-INT((7*MOD(A37-1900,19)+1)/19)),29)-MOD(A37-1900+INT((A37-1900)/4)+31-MOD((11*MOD(A37-1900,19)+4-INT((7*MOD(A37-1900,19)+1)/19)),29),7)),31+(25-MOD((11*MOD(A37-1900,19)+4-INT((7*MOD(A37-1900,19)+1)/19)),29)-MOD(A37-1900+INT((A37-1900)/4)+31-MOD((11*MOD(A37-1900,19)+4-INT((7*MOD(A37-1900,19)+1)/19)),29),7))))</f>
        <v>44290</v>
      </c>
    </row>
    <row r="39" spans="1:3" x14ac:dyDescent="0.35">
      <c r="A39" s="4"/>
      <c r="B39" s="4" t="s">
        <v>2</v>
      </c>
      <c r="C39" s="5">
        <f>C38+1</f>
        <v>44291</v>
      </c>
    </row>
    <row r="40" spans="1:3" x14ac:dyDescent="0.35">
      <c r="A40" s="4"/>
      <c r="B40" s="4" t="s">
        <v>3</v>
      </c>
      <c r="C40" s="5">
        <f>DATE(A37,5,1)</f>
        <v>44317</v>
      </c>
    </row>
    <row r="41" spans="1:3" x14ac:dyDescent="0.35">
      <c r="A41" s="4"/>
      <c r="B41" s="4" t="s">
        <v>4</v>
      </c>
      <c r="C41" s="5">
        <f>DATE(A37,5,8)</f>
        <v>44324</v>
      </c>
    </row>
    <row r="42" spans="1:3" x14ac:dyDescent="0.35">
      <c r="A42" s="4"/>
      <c r="B42" s="4" t="s">
        <v>5</v>
      </c>
      <c r="C42" s="5">
        <f>C38+39</f>
        <v>44329</v>
      </c>
    </row>
    <row r="43" spans="1:3" x14ac:dyDescent="0.35">
      <c r="A43" s="4"/>
      <c r="B43" s="4" t="s">
        <v>6</v>
      </c>
      <c r="C43" s="5">
        <f>C38+50</f>
        <v>44340</v>
      </c>
    </row>
    <row r="44" spans="1:3" x14ac:dyDescent="0.35">
      <c r="A44" s="4"/>
      <c r="B44" s="4" t="s">
        <v>7</v>
      </c>
      <c r="C44" s="5">
        <f>DATE(A37,7,14)</f>
        <v>44391</v>
      </c>
    </row>
    <row r="45" spans="1:3" x14ac:dyDescent="0.35">
      <c r="A45" s="4"/>
      <c r="B45" s="4" t="s">
        <v>8</v>
      </c>
      <c r="C45" s="5">
        <f>DATE(A37,8,15)</f>
        <v>44423</v>
      </c>
    </row>
    <row r="46" spans="1:3" x14ac:dyDescent="0.35">
      <c r="B46" s="4" t="s">
        <v>9</v>
      </c>
      <c r="C46" s="5">
        <f>DATE(A37,11,1)</f>
        <v>44501</v>
      </c>
    </row>
    <row r="47" spans="1:3" x14ac:dyDescent="0.35">
      <c r="B47" s="4" t="s">
        <v>10</v>
      </c>
      <c r="C47" s="5">
        <f>DATE(A37,11,11)</f>
        <v>44511</v>
      </c>
    </row>
    <row r="48" spans="1:3" x14ac:dyDescent="0.35">
      <c r="B48" s="4" t="s">
        <v>11</v>
      </c>
      <c r="C48" s="5">
        <f>DATE(A37,12,25)</f>
        <v>44555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Calendrier</vt:lpstr>
      <vt:lpstr>Paramètre</vt:lpstr>
      <vt:lpstr>BdD</vt:lpstr>
      <vt:lpstr>JFP</vt:lpstr>
      <vt:lpstr>debut</vt:lpstr>
      <vt:lpstr>fin</vt:lpstr>
      <vt:lpstr>JF</vt:lpstr>
      <vt:lpstr>parametre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2018-07-13T09:40:10Z</cp:lastPrinted>
  <dcterms:created xsi:type="dcterms:W3CDTF">2013-08-01T12:27:43Z</dcterms:created>
  <dcterms:modified xsi:type="dcterms:W3CDTF">2018-12-21T22:45:02Z</dcterms:modified>
</cp:coreProperties>
</file>