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definedNames>
    <definedName name="hFermeture">Feuil1!$D$1</definedName>
    <definedName name="hOuverture">Feuil1!$B$1</definedName>
  </definedNames>
  <calcPr calcId="152511"/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5" i="1"/>
  <c r="I6" i="1"/>
  <c r="I7" i="1"/>
  <c r="I8" i="1"/>
  <c r="I9" i="1"/>
  <c r="I10" i="1"/>
  <c r="I11" i="1"/>
  <c r="I12" i="1"/>
  <c r="I13" i="1"/>
  <c r="I14" i="1"/>
  <c r="I15" i="1"/>
  <c r="I5" i="1"/>
  <c r="G6" i="1"/>
  <c r="G7" i="1"/>
  <c r="H7" i="1" s="1"/>
  <c r="G8" i="1"/>
  <c r="H8" i="1" s="1"/>
  <c r="G9" i="1"/>
  <c r="H9" i="1" s="1"/>
  <c r="G10" i="1"/>
  <c r="G11" i="1"/>
  <c r="G12" i="1"/>
  <c r="H12" i="1" s="1"/>
  <c r="G13" i="1"/>
  <c r="H13" i="1" s="1"/>
  <c r="G14" i="1"/>
  <c r="G15" i="1"/>
  <c r="G5" i="1"/>
  <c r="F6" i="1"/>
  <c r="F7" i="1"/>
  <c r="F8" i="1"/>
  <c r="F9" i="1"/>
  <c r="F10" i="1"/>
  <c r="F11" i="1"/>
  <c r="F12" i="1"/>
  <c r="F13" i="1"/>
  <c r="F14" i="1"/>
  <c r="F15" i="1"/>
  <c r="F5" i="1"/>
  <c r="E6" i="1"/>
  <c r="E7" i="1"/>
  <c r="E8" i="1"/>
  <c r="E9" i="1"/>
  <c r="E10" i="1"/>
  <c r="E11" i="1"/>
  <c r="E12" i="1"/>
  <c r="E13" i="1"/>
  <c r="E14" i="1"/>
  <c r="E15" i="1"/>
  <c r="E5" i="1"/>
  <c r="C6" i="1"/>
  <c r="C10" i="1"/>
  <c r="C14" i="1"/>
  <c r="C13" i="1"/>
  <c r="C7" i="1"/>
  <c r="C11" i="1"/>
  <c r="C15" i="1"/>
  <c r="C8" i="1"/>
  <c r="C12" i="1"/>
  <c r="C9" i="1"/>
  <c r="C5" i="1"/>
  <c r="H11" i="1" l="1"/>
  <c r="H14" i="1"/>
  <c r="H10" i="1"/>
  <c r="H6" i="1"/>
  <c r="H15" i="1"/>
  <c r="H5" i="1"/>
</calcChain>
</file>

<file path=xl/sharedStrings.xml><?xml version="1.0" encoding="utf-8"?>
<sst xmlns="http://schemas.openxmlformats.org/spreadsheetml/2006/main" count="9" uniqueCount="9">
  <si>
    <t>D/H rétablissement</t>
  </si>
  <si>
    <t>D/H Signalement</t>
  </si>
  <si>
    <t>formule VBA</t>
  </si>
  <si>
    <t>formule excel</t>
  </si>
  <si>
    <t>début neutralisation</t>
  </si>
  <si>
    <t>fin neutralisation</t>
  </si>
  <si>
    <t>Delta brut</t>
  </si>
  <si>
    <t>Delta Corrigé</t>
  </si>
  <si>
    <t>Moins jours entiers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</si>
</sst>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dd/mm/yyyy\ hh:mm;@"/>
    <numFmt numFmtId="168" formatCode="[hh]:mm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ahoma"/>
      <family val="2"/>
    </font>
    <font>
      <sz val="11"/>
      <color rgb="FF00000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0">
    <xf numFmtId="0" fontId="0" fillId="0" borderId="0"/>
    <xf numFmtId="0" fontId="18" fillId="0" borderId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" fillId="10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" fillId="14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" fillId="1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2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" fillId="26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" fillId="3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11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" fillId="15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" fillId="19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3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27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1" fillId="31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17" fillId="1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17" fillId="16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17" fillId="20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4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8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17" fillId="32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17" fillId="9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17" fillId="13" borderId="0" applyNumberFormat="0" applyBorder="0" applyAlignment="0" applyProtection="0"/>
    <xf numFmtId="0" fontId="20" fillId="52" borderId="0" applyNumberFormat="0" applyBorder="0" applyAlignment="0" applyProtection="0"/>
    <xf numFmtId="0" fontId="20" fillId="52" borderId="0" applyNumberFormat="0" applyBorder="0" applyAlignment="0" applyProtection="0"/>
    <xf numFmtId="0" fontId="17" fillId="17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1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5" borderId="0" applyNumberFormat="0" applyBorder="0" applyAlignment="0" applyProtection="0"/>
    <xf numFmtId="0" fontId="20" fillId="53" borderId="0" applyNumberFormat="0" applyBorder="0" applyAlignment="0" applyProtection="0"/>
    <xf numFmtId="0" fontId="20" fillId="53" borderId="0" applyNumberFormat="0" applyBorder="0" applyAlignment="0" applyProtection="0"/>
    <xf numFmtId="0" fontId="17" fillId="29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41" borderId="10" applyNumberFormat="0" applyAlignment="0" applyProtection="0"/>
    <xf numFmtId="0" fontId="22" fillId="41" borderId="10" applyNumberFormat="0" applyAlignment="0" applyProtection="0"/>
    <xf numFmtId="0" fontId="11" fillId="6" borderId="4" applyNumberFormat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12" fillId="0" borderId="6" applyNumberFormat="0" applyFill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" fillId="8" borderId="8" applyNumberFormat="0" applyFont="0" applyAlignment="0" applyProtection="0"/>
    <xf numFmtId="0" fontId="24" fillId="35" borderId="10" applyNumberFormat="0" applyAlignment="0" applyProtection="0"/>
    <xf numFmtId="0" fontId="24" fillId="35" borderId="10" applyNumberFormat="0" applyAlignment="0" applyProtection="0"/>
    <xf numFmtId="0" fontId="9" fillId="5" borderId="4" applyNumberFormat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7" fillId="3" borderId="0" applyNumberFormat="0" applyBorder="0" applyAlignment="0" applyProtection="0"/>
    <xf numFmtId="0" fontId="26" fillId="44" borderId="0" applyNumberFormat="0" applyBorder="0" applyAlignment="0" applyProtection="0"/>
    <xf numFmtId="0" fontId="26" fillId="44" borderId="0" applyNumberFormat="0" applyBorder="0" applyAlignment="0" applyProtection="0"/>
    <xf numFmtId="0" fontId="8" fillId="4" borderId="0" applyNumberFormat="0" applyBorder="0" applyAlignment="0" applyProtection="0"/>
    <xf numFmtId="0" fontId="18" fillId="0" borderId="0"/>
    <xf numFmtId="0" fontId="1" fillId="0" borderId="0"/>
    <xf numFmtId="0" fontId="37" fillId="0" borderId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6" fillId="2" borderId="0" applyNumberFormat="0" applyBorder="0" applyAlignment="0" applyProtection="0"/>
    <xf numFmtId="0" fontId="28" fillId="41" borderId="13" applyNumberFormat="0" applyAlignment="0" applyProtection="0"/>
    <xf numFmtId="0" fontId="28" fillId="41" borderId="13" applyNumberFormat="0" applyAlignment="0" applyProtection="0"/>
    <xf numFmtId="0" fontId="10" fillId="6" borderId="5" applyNumberFormat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14" applyNumberFormat="0" applyFill="0" applyAlignment="0" applyProtection="0"/>
    <xf numFmtId="0" fontId="31" fillId="0" borderId="14" applyNumberFormat="0" applyFill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5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16" fillId="0" borderId="9" applyNumberFormat="0" applyFill="0" applyAlignment="0" applyProtection="0"/>
    <xf numFmtId="0" fontId="35" fillId="54" borderId="18" applyNumberFormat="0" applyAlignment="0" applyProtection="0"/>
    <xf numFmtId="0" fontId="35" fillId="54" borderId="18" applyNumberFormat="0" applyAlignment="0" applyProtection="0"/>
    <xf numFmtId="0" fontId="13" fillId="7" borderId="7" applyNumberFormat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167" fontId="36" fillId="0" borderId="19" xfId="1" applyNumberFormat="1" applyFont="1" applyFill="1" applyBorder="1" applyAlignment="1" applyProtection="1">
      <alignment horizontal="center"/>
      <protection locked="0"/>
    </xf>
    <xf numFmtId="167" fontId="36" fillId="0" borderId="19" xfId="97" applyNumberFormat="1" applyFont="1" applyFill="1" applyBorder="1" applyAlignment="1" applyProtection="1">
      <alignment horizontal="center"/>
      <protection locked="0"/>
    </xf>
    <xf numFmtId="168" fontId="0" fillId="0" borderId="19" xfId="0" applyNumberFormat="1" applyBorder="1" applyAlignment="1">
      <alignment horizontal="center"/>
    </xf>
    <xf numFmtId="167" fontId="36" fillId="0" borderId="0" xfId="1" applyNumberFormat="1" applyFont="1" applyFill="1" applyBorder="1" applyAlignment="1" applyProtection="1">
      <alignment horizontal="center"/>
      <protection locked="0"/>
    </xf>
    <xf numFmtId="168" fontId="0" fillId="0" borderId="0" xfId="0" applyNumberFormat="1" applyBorder="1" applyAlignment="1">
      <alignment horizontal="center"/>
    </xf>
    <xf numFmtId="0" fontId="0" fillId="0" borderId="0" xfId="0" applyAlignment="1">
      <alignment horizontal="center" wrapText="1"/>
    </xf>
  </cellXfs>
  <cellStyles count="130">
    <cellStyle name="20 % - Accent1 2" xfId="3"/>
    <cellStyle name="20 % - Accent1 3" xfId="4"/>
    <cellStyle name="20 % - Accent1 4" xfId="2"/>
    <cellStyle name="20 % - Accent2 2" xfId="6"/>
    <cellStyle name="20 % - Accent2 3" xfId="7"/>
    <cellStyle name="20 % - Accent2 4" xfId="5"/>
    <cellStyle name="20 % - Accent3 2" xfId="9"/>
    <cellStyle name="20 % - Accent3 3" xfId="10"/>
    <cellStyle name="20 % - Accent3 4" xfId="8"/>
    <cellStyle name="20 % - Accent4 2" xfId="12"/>
    <cellStyle name="20 % - Accent4 3" xfId="13"/>
    <cellStyle name="20 % - Accent4 4" xfId="11"/>
    <cellStyle name="20 % - Accent5 2" xfId="15"/>
    <cellStyle name="20 % - Accent5 3" xfId="16"/>
    <cellStyle name="20 % - Accent5 4" xfId="14"/>
    <cellStyle name="20 % - Accent6 2" xfId="18"/>
    <cellStyle name="20 % - Accent6 3" xfId="19"/>
    <cellStyle name="20 % - Accent6 4" xfId="17"/>
    <cellStyle name="40 % - Accent1 2" xfId="21"/>
    <cellStyle name="40 % - Accent1 3" xfId="22"/>
    <cellStyle name="40 % - Accent1 4" xfId="20"/>
    <cellStyle name="40 % - Accent2 2" xfId="24"/>
    <cellStyle name="40 % - Accent2 3" xfId="25"/>
    <cellStyle name="40 % - Accent2 4" xfId="23"/>
    <cellStyle name="40 % - Accent3 2" xfId="27"/>
    <cellStyle name="40 % - Accent3 3" xfId="28"/>
    <cellStyle name="40 % - Accent3 4" xfId="26"/>
    <cellStyle name="40 % - Accent4 2" xfId="30"/>
    <cellStyle name="40 % - Accent4 3" xfId="31"/>
    <cellStyle name="40 % - Accent4 4" xfId="29"/>
    <cellStyle name="40 % - Accent5 2" xfId="33"/>
    <cellStyle name="40 % - Accent5 3" xfId="34"/>
    <cellStyle name="40 % - Accent5 4" xfId="32"/>
    <cellStyle name="40 % - Accent6 2" xfId="36"/>
    <cellStyle name="40 % - Accent6 3" xfId="37"/>
    <cellStyle name="40 % - Accent6 4" xfId="35"/>
    <cellStyle name="60 % - Accent1 2" xfId="39"/>
    <cellStyle name="60 % - Accent1 3" xfId="40"/>
    <cellStyle name="60 % - Accent1 4" xfId="38"/>
    <cellStyle name="60 % - Accent2 2" xfId="42"/>
    <cellStyle name="60 % - Accent2 3" xfId="43"/>
    <cellStyle name="60 % - Accent2 4" xfId="41"/>
    <cellStyle name="60 % - Accent3 2" xfId="45"/>
    <cellStyle name="60 % - Accent3 3" xfId="46"/>
    <cellStyle name="60 % - Accent3 4" xfId="44"/>
    <cellStyle name="60 % - Accent4 2" xfId="48"/>
    <cellStyle name="60 % - Accent4 3" xfId="49"/>
    <cellStyle name="60 % - Accent4 4" xfId="47"/>
    <cellStyle name="60 % - Accent5 2" xfId="51"/>
    <cellStyle name="60 % - Accent5 3" xfId="52"/>
    <cellStyle name="60 % - Accent5 4" xfId="50"/>
    <cellStyle name="60 % - Accent6 2" xfId="54"/>
    <cellStyle name="60 % - Accent6 3" xfId="55"/>
    <cellStyle name="60 % - Accent6 4" xfId="53"/>
    <cellStyle name="Accent1 2" xfId="57"/>
    <cellStyle name="Accent1 3" xfId="58"/>
    <cellStyle name="Accent1 4" xfId="56"/>
    <cellStyle name="Accent2 2" xfId="60"/>
    <cellStyle name="Accent2 3" xfId="61"/>
    <cellStyle name="Accent2 4" xfId="59"/>
    <cellStyle name="Accent3 2" xfId="63"/>
    <cellStyle name="Accent3 3" xfId="64"/>
    <cellStyle name="Accent3 4" xfId="62"/>
    <cellStyle name="Accent4 2" xfId="66"/>
    <cellStyle name="Accent4 3" xfId="67"/>
    <cellStyle name="Accent4 4" xfId="65"/>
    <cellStyle name="Accent5 2" xfId="69"/>
    <cellStyle name="Accent5 3" xfId="70"/>
    <cellStyle name="Accent5 4" xfId="68"/>
    <cellStyle name="Accent6 2" xfId="72"/>
    <cellStyle name="Accent6 3" xfId="73"/>
    <cellStyle name="Accent6 4" xfId="71"/>
    <cellStyle name="Avertissement 2" xfId="75"/>
    <cellStyle name="Avertissement 3" xfId="76"/>
    <cellStyle name="Avertissement 4" xfId="74"/>
    <cellStyle name="Calcul 2" xfId="78"/>
    <cellStyle name="Calcul 3" xfId="79"/>
    <cellStyle name="Calcul 4" xfId="77"/>
    <cellStyle name="Cellule liée 2" xfId="81"/>
    <cellStyle name="Cellule liée 3" xfId="82"/>
    <cellStyle name="Cellule liée 4" xfId="80"/>
    <cellStyle name="Commentaire 2" xfId="84"/>
    <cellStyle name="Commentaire 2 2" xfId="85"/>
    <cellStyle name="Commentaire 3" xfId="86"/>
    <cellStyle name="Commentaire 4" xfId="87"/>
    <cellStyle name="Commentaire 5" xfId="83"/>
    <cellStyle name="Entrée 2" xfId="89"/>
    <cellStyle name="Entrée 3" xfId="90"/>
    <cellStyle name="Entrée 4" xfId="88"/>
    <cellStyle name="Insatisfaisant 2" xfId="92"/>
    <cellStyle name="Insatisfaisant 3" xfId="93"/>
    <cellStyle name="Insatisfaisant 4" xfId="91"/>
    <cellStyle name="Neutre 2" xfId="95"/>
    <cellStyle name="Neutre 3" xfId="96"/>
    <cellStyle name="Neutre 4" xfId="94"/>
    <cellStyle name="Normal" xfId="0" builtinId="0"/>
    <cellStyle name="Normal 2" xfId="97"/>
    <cellStyle name="Normal 3" xfId="98"/>
    <cellStyle name="Normal 4" xfId="99"/>
    <cellStyle name="Normal 5" xfId="1"/>
    <cellStyle name="Satisfaisant 2" xfId="101"/>
    <cellStyle name="Satisfaisant 3" xfId="102"/>
    <cellStyle name="Satisfaisant 4" xfId="100"/>
    <cellStyle name="Sortie 2" xfId="104"/>
    <cellStyle name="Sortie 3" xfId="105"/>
    <cellStyle name="Sortie 4" xfId="103"/>
    <cellStyle name="Texte explicatif 2" xfId="107"/>
    <cellStyle name="Texte explicatif 3" xfId="108"/>
    <cellStyle name="Texte explicatif 4" xfId="106"/>
    <cellStyle name="Titre 2" xfId="110"/>
    <cellStyle name="Titre 3" xfId="111"/>
    <cellStyle name="Titre 4" xfId="109"/>
    <cellStyle name="Titre 1 2" xfId="113"/>
    <cellStyle name="Titre 1 3" xfId="114"/>
    <cellStyle name="Titre 1 4" xfId="112"/>
    <cellStyle name="Titre 2 2" xfId="116"/>
    <cellStyle name="Titre 2 3" xfId="117"/>
    <cellStyle name="Titre 2 4" xfId="115"/>
    <cellStyle name="Titre 3 2" xfId="119"/>
    <cellStyle name="Titre 3 3" xfId="120"/>
    <cellStyle name="Titre 3 4" xfId="118"/>
    <cellStyle name="Titre 4 2" xfId="122"/>
    <cellStyle name="Titre 4 3" xfId="123"/>
    <cellStyle name="Titre 4 4" xfId="121"/>
    <cellStyle name="Total 2" xfId="125"/>
    <cellStyle name="Total 3" xfId="126"/>
    <cellStyle name="Total 4" xfId="124"/>
    <cellStyle name="Vérification 2" xfId="128"/>
    <cellStyle name="Vérification 3" xfId="129"/>
    <cellStyle name="Vérification 4" xfId="1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D5" sqref="D5"/>
    </sheetView>
  </sheetViews>
  <sheetFormatPr baseColWidth="10" defaultRowHeight="14.5" x14ac:dyDescent="0.35"/>
  <cols>
    <col min="1" max="4" width="19.6328125" style="1" customWidth="1"/>
    <col min="5" max="9" width="18.7265625" style="1" hidden="1" customWidth="1"/>
    <col min="10" max="15" width="18.7265625" style="1" customWidth="1"/>
    <col min="16" max="16384" width="10.90625" style="1"/>
  </cols>
  <sheetData>
    <row r="1" spans="1:11" x14ac:dyDescent="0.35">
      <c r="A1" s="1" t="s">
        <v>4</v>
      </c>
      <c r="B1" s="2">
        <v>8.3333333333333329E-2</v>
      </c>
      <c r="C1" s="1" t="s">
        <v>5</v>
      </c>
      <c r="D1" s="2">
        <v>0.20833333333333334</v>
      </c>
    </row>
    <row r="4" spans="1:11" s="8" customFormat="1" x14ac:dyDescent="0.35">
      <c r="A4" s="8" t="s">
        <v>1</v>
      </c>
      <c r="B4" s="8" t="s">
        <v>0</v>
      </c>
      <c r="C4" s="8" t="s">
        <v>2</v>
      </c>
      <c r="D4" s="8" t="s">
        <v>3</v>
      </c>
      <c r="E4" s="8" t="s">
        <v>6</v>
      </c>
      <c r="H4" s="8" t="s">
        <v>8</v>
      </c>
      <c r="I4" s="8" t="s">
        <v>7</v>
      </c>
    </row>
    <row r="5" spans="1:11" x14ac:dyDescent="0.35">
      <c r="A5" s="3">
        <v>42828.125694444447</v>
      </c>
      <c r="B5" s="4">
        <v>42830.042361111111</v>
      </c>
      <c r="C5" s="5">
        <f>dureeIncident(A5,B5,B$1,D$1)</f>
        <v>0.79166666666424135</v>
      </c>
      <c r="D5" s="5">
        <f>MAX(0,IF(MOD(B5,1)&gt;hFermeture,B5,MIN(B5,INT(B5)+hOuverture))-IF(MOD(A5,1)&lt;hOuverture,A5,MAX(A5,INT(A5)+hFermeture)))-INT(MAX(0,IF(MOD(B5,1)&gt;hFermeture,B5,MIN(B5,INT(B5)+hOuverture))-IF(MOD(A5,1)&lt;hOuverture,A5,MAX(A5,INT(A5)+hFermeture))))*(hFermeture-hOuverture)</f>
        <v>1.7090277777751908</v>
      </c>
      <c r="E5" s="7">
        <f>B5-A5</f>
        <v>1.9166666666642413</v>
      </c>
      <c r="F5" s="6">
        <f>IF(MOD(A5,1)&lt;hOuverture,A5,MAX(A5,INT(A5)+hFermeture))</f>
        <v>42828.208333333336</v>
      </c>
      <c r="G5" s="6">
        <f>IF(MOD(B5,1)&gt;hFermeture,B5,MIN(B5,INT(B5)+hOuverture))</f>
        <v>42830.042361111111</v>
      </c>
      <c r="H5" s="7">
        <f>INT(MAX(0,G5-F5))*(hFermeture-hOuverture)</f>
        <v>0.125</v>
      </c>
      <c r="I5" s="7">
        <f>MAX(0,IF(MOD(B5,1)&gt;hFermeture,B5,MIN(B5,INT(B5)+hOuverture))-IF(MOD(A5,1)&lt;hOuverture,A5,MAX(A5,INT(A5)+hFermeture)))-INT(MAX(0,IF(MOD(B5,1)&gt;hFermeture,B5,MIN(B5,INT(B5)+hOuverture))-IF(MOD(A5,1)&lt;hOuverture,A5,MAX(A5,INT(A5)+hFermeture))))*(hFermeture-hOuverture)</f>
        <v>1.7090277777751908</v>
      </c>
      <c r="J5" s="6"/>
      <c r="K5" s="6"/>
    </row>
    <row r="6" spans="1:11" x14ac:dyDescent="0.35">
      <c r="A6" s="3">
        <v>42830.042361111111</v>
      </c>
      <c r="B6" s="4">
        <v>42830.084027777775</v>
      </c>
      <c r="C6" s="5">
        <f t="shared" ref="C6:C15" si="0">dureeIncident(A6,B6,B$1,D$1)</f>
        <v>4.1666666664241347E-2</v>
      </c>
      <c r="D6" s="5">
        <f>MAX(0,IF(MOD(B6,1)&gt;hFermeture,B6,MIN(B6,INT(B6)+hOuverture))-IF(MOD(A6,1)&lt;hOuverture,A6,MAX(A6,INT(A6)+hFermeture)))-INT(MAX(0,IF(MOD(B6,1)&gt;hFermeture,B6,MIN(B6,INT(B6)+hOuverture))-IF(MOD(A6,1)&lt;hOuverture,A6,MAX(A6,INT(A6)+hFermeture))))*(hFermeture-hOuverture)</f>
        <v>4.0972222224809229E-2</v>
      </c>
      <c r="E6" s="7">
        <f>B6-A6</f>
        <v>4.1666666664241347E-2</v>
      </c>
      <c r="F6" s="6">
        <f>IF(MOD(A6,1)&lt;hOuverture,A6,MAX(A6,INT(A6)+hFermeture))</f>
        <v>42830.042361111111</v>
      </c>
      <c r="G6" s="6">
        <f>IF(MOD(B6,1)&gt;hFermeture,B6,MIN(B6,INT(B6)+hOuverture))</f>
        <v>42830.083333333336</v>
      </c>
      <c r="H6" s="7">
        <f>INT(MAX(0,G6-F6))*(hFermeture-hOuverture)</f>
        <v>0</v>
      </c>
      <c r="I6" s="7">
        <f>MAX(0,IF(MOD(B6,1)&gt;hFermeture,B6,MIN(B6,INT(B6)+hOuverture))-IF(MOD(A6,1)&lt;hOuverture,A6,MAX(A6,INT(A6)+hFermeture)))-INT(MAX(0,IF(MOD(B6,1)&gt;hFermeture,B6,MIN(B6,INT(B6)+hOuverture))-IF(MOD(A6,1)&lt;hOuverture,A6,MAX(A6,INT(A6)+hFermeture))))*(hFermeture-hOuverture)</f>
        <v>4.0972222224809229E-2</v>
      </c>
      <c r="J6" s="6"/>
      <c r="K6" s="6"/>
    </row>
    <row r="7" spans="1:11" x14ac:dyDescent="0.35">
      <c r="A7" s="3">
        <v>42830.084027662037</v>
      </c>
      <c r="B7" s="4">
        <v>42830.125694444447</v>
      </c>
      <c r="C7" s="5">
        <f t="shared" si="0"/>
        <v>-8.2638888886625267E-2</v>
      </c>
      <c r="D7" s="5">
        <f>MAX(0,IF(MOD(B7,1)&gt;hFermeture,B7,MIN(B7,INT(B7)+hOuverture))-IF(MOD(A7,1)&lt;hOuverture,A7,MAX(A7,INT(A7)+hFermeture)))-INT(MAX(0,IF(MOD(B7,1)&gt;hFermeture,B7,MIN(B7,INT(B7)+hOuverture))-IF(MOD(A7,1)&lt;hOuverture,A7,MAX(A7,INT(A7)+hFermeture))))*(hFermeture-hOuverture)</f>
        <v>0</v>
      </c>
      <c r="E7" s="7">
        <f>B7-A7</f>
        <v>4.1666782410175074E-2</v>
      </c>
      <c r="F7" s="6">
        <f>IF(MOD(A7,1)&lt;hOuverture,A7,MAX(A7,INT(A7)+hFermeture))</f>
        <v>42830.208333333336</v>
      </c>
      <c r="G7" s="6">
        <f>IF(MOD(B7,1)&gt;hFermeture,B7,MIN(B7,INT(B7)+hOuverture))</f>
        <v>42830.083333333336</v>
      </c>
      <c r="H7" s="7">
        <f>INT(MAX(0,G7-F7))*(hFermeture-hOuverture)</f>
        <v>0</v>
      </c>
      <c r="I7" s="7">
        <f>MAX(0,IF(MOD(B7,1)&gt;hFermeture,B7,MIN(B7,INT(B7)+hOuverture))-IF(MOD(A7,1)&lt;hOuverture,A7,MAX(A7,INT(A7)+hFermeture)))-INT(MAX(0,IF(MOD(B7,1)&gt;hFermeture,B7,MIN(B7,INT(B7)+hOuverture))-IF(MOD(A7,1)&lt;hOuverture,A7,MAX(A7,INT(A7)+hFermeture))))*(hFermeture-hOuverture)</f>
        <v>0</v>
      </c>
      <c r="J7" s="6"/>
      <c r="K7" s="6"/>
    </row>
    <row r="8" spans="1:11" x14ac:dyDescent="0.35">
      <c r="A8" s="3">
        <v>42830.125694270835</v>
      </c>
      <c r="B8" s="4">
        <v>42830.250694444447</v>
      </c>
      <c r="C8" s="5">
        <f t="shared" si="0"/>
        <v>4.2361111113374733E-2</v>
      </c>
      <c r="D8" s="5">
        <f>MAX(0,IF(MOD(B8,1)&gt;hFermeture,B8,MIN(B8,INT(B8)+hOuverture))-IF(MOD(A8,1)&lt;hOuverture,A8,MAX(A8,INT(A8)+hFermeture)))-INT(MAX(0,IF(MOD(B8,1)&gt;hFermeture,B8,MIN(B8,INT(B8)+hOuverture))-IF(MOD(A8,1)&lt;hOuverture,A8,MAX(A8,INT(A8)+hFermeture))))*(hFermeture-hOuverture)</f>
        <v>4.2361111110949423E-2</v>
      </c>
      <c r="E8" s="7">
        <f>B8-A8</f>
        <v>0.12500017361162463</v>
      </c>
      <c r="F8" s="6">
        <f>IF(MOD(A8,1)&lt;hOuverture,A8,MAX(A8,INT(A8)+hFermeture))</f>
        <v>42830.208333333336</v>
      </c>
      <c r="G8" s="6">
        <f>IF(MOD(B8,1)&gt;hFermeture,B8,MIN(B8,INT(B8)+hOuverture))</f>
        <v>42830.250694444447</v>
      </c>
      <c r="H8" s="7">
        <f>INT(MAX(0,G8-F8))*(hFermeture-hOuverture)</f>
        <v>0</v>
      </c>
      <c r="I8" s="7">
        <f>MAX(0,IF(MOD(B8,1)&gt;hFermeture,B8,MIN(B8,INT(B8)+hOuverture))-IF(MOD(A8,1)&lt;hOuverture,A8,MAX(A8,INT(A8)+hFermeture)))-INT(MAX(0,IF(MOD(B8,1)&gt;hFermeture,B8,MIN(B8,INT(B8)+hOuverture))-IF(MOD(A8,1)&lt;hOuverture,A8,MAX(A8,INT(A8)+hFermeture))))*(hFermeture-hOuverture)</f>
        <v>4.2361111110949423E-2</v>
      </c>
      <c r="J8" s="6"/>
      <c r="K8" s="6"/>
    </row>
    <row r="9" spans="1:11" x14ac:dyDescent="0.35">
      <c r="A9" s="3">
        <v>42830.167360879626</v>
      </c>
      <c r="B9" s="4">
        <v>42830.292361168984</v>
      </c>
      <c r="C9" s="5">
        <f t="shared" si="0"/>
        <v>8.4027835650582944E-2</v>
      </c>
      <c r="D9" s="5">
        <f>MAX(0,IF(MOD(B9,1)&gt;hFermeture,B9,MIN(B9,INT(B9)+hOuverture))-IF(MOD(A9,1)&lt;hOuverture,A9,MAX(A9,INT(A9)+hFermeture)))-INT(MAX(0,IF(MOD(B9,1)&gt;hFermeture,B9,MIN(B9,INT(B9)+hOuverture))-IF(MOD(A9,1)&lt;hOuverture,A9,MAX(A9,INT(A9)+hFermeture))))*(hFermeture-hOuverture)</f>
        <v>8.4027835648157634E-2</v>
      </c>
      <c r="E9" s="7">
        <f>B9-A9</f>
        <v>0.12500028935755836</v>
      </c>
      <c r="F9" s="6">
        <f>IF(MOD(A9,1)&lt;hOuverture,A9,MAX(A9,INT(A9)+hFermeture))</f>
        <v>42830.208333333336</v>
      </c>
      <c r="G9" s="6">
        <f>IF(MOD(B9,1)&gt;hFermeture,B9,MIN(B9,INT(B9)+hOuverture))</f>
        <v>42830.292361168984</v>
      </c>
      <c r="H9" s="7">
        <f>INT(MAX(0,G9-F9))*(hFermeture-hOuverture)</f>
        <v>0</v>
      </c>
      <c r="I9" s="7">
        <f>MAX(0,IF(MOD(B9,1)&gt;hFermeture,B9,MIN(B9,INT(B9)+hOuverture))-IF(MOD(A9,1)&lt;hOuverture,A9,MAX(A9,INT(A9)+hFermeture)))-INT(MAX(0,IF(MOD(B9,1)&gt;hFermeture,B9,MIN(B9,INT(B9)+hOuverture))-IF(MOD(A9,1)&lt;hOuverture,A9,MAX(A9,INT(A9)+hFermeture))))*(hFermeture-hOuverture)</f>
        <v>8.4027835648157634E-2</v>
      </c>
      <c r="J9" s="6"/>
      <c r="K9" s="6"/>
    </row>
    <row r="10" spans="1:11" x14ac:dyDescent="0.35">
      <c r="A10" s="3">
        <v>42830.209027488425</v>
      </c>
      <c r="B10" s="4">
        <v>42830.334027893521</v>
      </c>
      <c r="C10" s="5">
        <f t="shared" si="0"/>
        <v>0.12500040509621613</v>
      </c>
      <c r="D10" s="5">
        <f>MAX(0,IF(MOD(B10,1)&gt;hFermeture,B10,MIN(B10,INT(B10)+hOuverture))-IF(MOD(A10,1)&lt;hOuverture,A10,MAX(A10,INT(A10)+hFermeture)))-INT(MAX(0,IF(MOD(B10,1)&gt;hFermeture,B10,MIN(B10,INT(B10)+hOuverture))-IF(MOD(A10,1)&lt;hOuverture,A10,MAX(A10,INT(A10)+hFermeture))))*(hFermeture-hOuverture)</f>
        <v>0.12500040509621613</v>
      </c>
      <c r="E10" s="7">
        <f>B10-A10</f>
        <v>0.12500040509621613</v>
      </c>
      <c r="F10" s="6">
        <f>IF(MOD(A10,1)&lt;hOuverture,A10,MAX(A10,INT(A10)+hFermeture))</f>
        <v>42830.209027488425</v>
      </c>
      <c r="G10" s="6">
        <f>IF(MOD(B10,1)&gt;hFermeture,B10,MIN(B10,INT(B10)+hOuverture))</f>
        <v>42830.334027893521</v>
      </c>
      <c r="H10" s="7">
        <f>INT(MAX(0,G10-F10))*(hFermeture-hOuverture)</f>
        <v>0</v>
      </c>
      <c r="I10" s="7">
        <f>MAX(0,IF(MOD(B10,1)&gt;hFermeture,B10,MIN(B10,INT(B10)+hOuverture))-IF(MOD(A10,1)&lt;hOuverture,A10,MAX(A10,INT(A10)+hFermeture)))-INT(MAX(0,IF(MOD(B10,1)&gt;hFermeture,B10,MIN(B10,INT(B10)+hOuverture))-IF(MOD(A10,1)&lt;hOuverture,A10,MAX(A10,INT(A10)+hFermeture))))*(hFermeture-hOuverture)</f>
        <v>0.12500040509621613</v>
      </c>
      <c r="J10" s="6"/>
      <c r="K10" s="6"/>
    </row>
    <row r="11" spans="1:11" x14ac:dyDescent="0.35">
      <c r="A11" s="3">
        <v>42830.250694097223</v>
      </c>
      <c r="B11" s="4">
        <v>42830.375694618058</v>
      </c>
      <c r="C11" s="5">
        <f t="shared" si="0"/>
        <v>0.1250005208348739</v>
      </c>
      <c r="D11" s="5">
        <f>MAX(0,IF(MOD(B11,1)&gt;hFermeture,B11,MIN(B11,INT(B11)+hOuverture))-IF(MOD(A11,1)&lt;hOuverture,A11,MAX(A11,INT(A11)+hFermeture)))-INT(MAX(0,IF(MOD(B11,1)&gt;hFermeture,B11,MIN(B11,INT(B11)+hOuverture))-IF(MOD(A11,1)&lt;hOuverture,A11,MAX(A11,INT(A11)+hFermeture))))*(hFermeture-hOuverture)</f>
        <v>0.1250005208348739</v>
      </c>
      <c r="E11" s="7">
        <f>B11-A11</f>
        <v>0.1250005208348739</v>
      </c>
      <c r="F11" s="6">
        <f>IF(MOD(A11,1)&lt;hOuverture,A11,MAX(A11,INT(A11)+hFermeture))</f>
        <v>42830.250694097223</v>
      </c>
      <c r="G11" s="6">
        <f>IF(MOD(B11,1)&gt;hFermeture,B11,MIN(B11,INT(B11)+hOuverture))</f>
        <v>42830.375694618058</v>
      </c>
      <c r="H11" s="7">
        <f>INT(MAX(0,G11-F11))*(hFermeture-hOuverture)</f>
        <v>0</v>
      </c>
      <c r="I11" s="7">
        <f>MAX(0,IF(MOD(B11,1)&gt;hFermeture,B11,MIN(B11,INT(B11)+hOuverture))-IF(MOD(A11,1)&lt;hOuverture,A11,MAX(A11,INT(A11)+hFermeture)))-INT(MAX(0,IF(MOD(B11,1)&gt;hFermeture,B11,MIN(B11,INT(B11)+hOuverture))-IF(MOD(A11,1)&lt;hOuverture,A11,MAX(A11,INT(A11)+hFermeture))))*(hFermeture-hOuverture)</f>
        <v>0.1250005208348739</v>
      </c>
      <c r="J11" s="6"/>
      <c r="K11" s="6"/>
    </row>
    <row r="12" spans="1:11" x14ac:dyDescent="0.35">
      <c r="A12" s="3">
        <v>42830.292360706022</v>
      </c>
      <c r="B12" s="4">
        <v>42830.417361342596</v>
      </c>
      <c r="C12" s="5">
        <f t="shared" si="0"/>
        <v>0.12500063657353166</v>
      </c>
      <c r="D12" s="5">
        <f>MAX(0,IF(MOD(B12,1)&gt;hFermeture,B12,MIN(B12,INT(B12)+hOuverture))-IF(MOD(A12,1)&lt;hOuverture,A12,MAX(A12,INT(A12)+hFermeture)))-INT(MAX(0,IF(MOD(B12,1)&gt;hFermeture,B12,MIN(B12,INT(B12)+hOuverture))-IF(MOD(A12,1)&lt;hOuverture,A12,MAX(A12,INT(A12)+hFermeture))))*(hFermeture-hOuverture)</f>
        <v>0.12500063657353166</v>
      </c>
      <c r="E12" s="7">
        <f>B12-A12</f>
        <v>0.12500063657353166</v>
      </c>
      <c r="F12" s="6">
        <f>IF(MOD(A12,1)&lt;hOuverture,A12,MAX(A12,INT(A12)+hFermeture))</f>
        <v>42830.292360706022</v>
      </c>
      <c r="G12" s="6">
        <f>IF(MOD(B12,1)&gt;hFermeture,B12,MIN(B12,INT(B12)+hOuverture))</f>
        <v>42830.417361342596</v>
      </c>
      <c r="H12" s="7">
        <f>INT(MAX(0,G12-F12))*(hFermeture-hOuverture)</f>
        <v>0</v>
      </c>
      <c r="I12" s="7">
        <f>MAX(0,IF(MOD(B12,1)&gt;hFermeture,B12,MIN(B12,INT(B12)+hOuverture))-IF(MOD(A12,1)&lt;hOuverture,A12,MAX(A12,INT(A12)+hFermeture)))-INT(MAX(0,IF(MOD(B12,1)&gt;hFermeture,B12,MIN(B12,INT(B12)+hOuverture))-IF(MOD(A12,1)&lt;hOuverture,A12,MAX(A12,INT(A12)+hFermeture))))*(hFermeture-hOuverture)</f>
        <v>0.12500063657353166</v>
      </c>
      <c r="J12" s="6"/>
      <c r="K12" s="6"/>
    </row>
    <row r="13" spans="1:11" x14ac:dyDescent="0.35">
      <c r="A13" s="3">
        <v>42830.334027314813</v>
      </c>
      <c r="B13" s="4">
        <v>42830.459028067133</v>
      </c>
      <c r="C13" s="5">
        <f t="shared" si="0"/>
        <v>0.12500075231946539</v>
      </c>
      <c r="D13" s="5">
        <f>MAX(0,IF(MOD(B13,1)&gt;hFermeture,B13,MIN(B13,INT(B13)+hOuverture))-IF(MOD(A13,1)&lt;hOuverture,A13,MAX(A13,INT(A13)+hFermeture)))-INT(MAX(0,IF(MOD(B13,1)&gt;hFermeture,B13,MIN(B13,INT(B13)+hOuverture))-IF(MOD(A13,1)&lt;hOuverture,A13,MAX(A13,INT(A13)+hFermeture))))*(hFermeture-hOuverture)</f>
        <v>0.12500075231946539</v>
      </c>
      <c r="E13" s="7">
        <f>B13-A13</f>
        <v>0.12500075231946539</v>
      </c>
      <c r="F13" s="6">
        <f>IF(MOD(A13,1)&lt;hOuverture,A13,MAX(A13,INT(A13)+hFermeture))</f>
        <v>42830.334027314813</v>
      </c>
      <c r="G13" s="6">
        <f>IF(MOD(B13,1)&gt;hFermeture,B13,MIN(B13,INT(B13)+hOuverture))</f>
        <v>42830.459028067133</v>
      </c>
      <c r="H13" s="7">
        <f>INT(MAX(0,G13-F13))*(hFermeture-hOuverture)</f>
        <v>0</v>
      </c>
      <c r="I13" s="7">
        <f>MAX(0,IF(MOD(B13,1)&gt;hFermeture,B13,MIN(B13,INT(B13)+hOuverture))-IF(MOD(A13,1)&lt;hOuverture,A13,MAX(A13,INT(A13)+hFermeture)))-INT(MAX(0,IF(MOD(B13,1)&gt;hFermeture,B13,MIN(B13,INT(B13)+hOuverture))-IF(MOD(A13,1)&lt;hOuverture,A13,MAX(A13,INT(A13)+hFermeture))))*(hFermeture-hOuverture)</f>
        <v>0.12500075231946539</v>
      </c>
      <c r="J13" s="6"/>
      <c r="K13" s="6"/>
    </row>
    <row r="14" spans="1:11" x14ac:dyDescent="0.35">
      <c r="A14" s="3">
        <v>42830.375693923612</v>
      </c>
      <c r="B14" s="4">
        <v>42830.50069479167</v>
      </c>
      <c r="C14" s="5">
        <f t="shared" si="0"/>
        <v>0.12500086805812316</v>
      </c>
      <c r="D14" s="5">
        <f>MAX(0,IF(MOD(B14,1)&gt;hFermeture,B14,MIN(B14,INT(B14)+hOuverture))-IF(MOD(A14,1)&lt;hOuverture,A14,MAX(A14,INT(A14)+hFermeture)))-INT(MAX(0,IF(MOD(B14,1)&gt;hFermeture,B14,MIN(B14,INT(B14)+hOuverture))-IF(MOD(A14,1)&lt;hOuverture,A14,MAX(A14,INT(A14)+hFermeture))))*(hFermeture-hOuverture)</f>
        <v>0.12500086805812316</v>
      </c>
      <c r="E14" s="7">
        <f>B14-A14</f>
        <v>0.12500086805812316</v>
      </c>
      <c r="F14" s="6">
        <f>IF(MOD(A14,1)&lt;hOuverture,A14,MAX(A14,INT(A14)+hFermeture))</f>
        <v>42830.375693923612</v>
      </c>
      <c r="G14" s="6">
        <f>IF(MOD(B14,1)&gt;hFermeture,B14,MIN(B14,INT(B14)+hOuverture))</f>
        <v>42830.50069479167</v>
      </c>
      <c r="H14" s="7">
        <f>INT(MAX(0,G14-F14))*(hFermeture-hOuverture)</f>
        <v>0</v>
      </c>
      <c r="I14" s="7">
        <f>MAX(0,IF(MOD(B14,1)&gt;hFermeture,B14,MIN(B14,INT(B14)+hOuverture))-IF(MOD(A14,1)&lt;hOuverture,A14,MAX(A14,INT(A14)+hFermeture)))-INT(MAX(0,IF(MOD(B14,1)&gt;hFermeture,B14,MIN(B14,INT(B14)+hOuverture))-IF(MOD(A14,1)&lt;hOuverture,A14,MAX(A14,INT(A14)+hFermeture))))*(hFermeture-hOuverture)</f>
        <v>0.12500086805812316</v>
      </c>
      <c r="J14" s="6"/>
      <c r="K14" s="6"/>
    </row>
    <row r="15" spans="1:11" x14ac:dyDescent="0.35">
      <c r="A15" s="3">
        <v>42830.41736053241</v>
      </c>
      <c r="B15" s="4">
        <v>42830.542361516207</v>
      </c>
      <c r="C15" s="5">
        <f t="shared" si="0"/>
        <v>0.12500098379678093</v>
      </c>
      <c r="D15" s="5">
        <f>MAX(0,IF(MOD(B15,1)&gt;hFermeture,B15,MIN(B15,INT(B15)+hOuverture))-IF(MOD(A15,1)&lt;hOuverture,A15,MAX(A15,INT(A15)+hFermeture)))-INT(MAX(0,IF(MOD(B15,1)&gt;hFermeture,B15,MIN(B15,INT(B15)+hOuverture))-IF(MOD(A15,1)&lt;hOuverture,A15,MAX(A15,INT(A15)+hFermeture))))*(hFermeture-hOuverture)</f>
        <v>0.12500098379678093</v>
      </c>
      <c r="E15" s="7">
        <f>B15-A15</f>
        <v>0.12500098379678093</v>
      </c>
      <c r="F15" s="6">
        <f>IF(MOD(A15,1)&lt;hOuverture,A15,MAX(A15,INT(A15)+hFermeture))</f>
        <v>42830.41736053241</v>
      </c>
      <c r="G15" s="6">
        <f>IF(MOD(B15,1)&gt;hFermeture,B15,MIN(B15,INT(B15)+hOuverture))</f>
        <v>42830.542361516207</v>
      </c>
      <c r="H15" s="7">
        <f>INT(MAX(0,G15-F15))*(hFermeture-hOuverture)</f>
        <v>0</v>
      </c>
      <c r="I15" s="7">
        <f>MAX(0,IF(MOD(B15,1)&gt;hFermeture,B15,MIN(B15,INT(B15)+hOuverture))-IF(MOD(A15,1)&lt;hOuverture,A15,MAX(A15,INT(A15)+hFermeture)))-INT(MAX(0,IF(MOD(B15,1)&gt;hFermeture,B15,MIN(B15,INT(B15)+hOuverture))-IF(MOD(A15,1)&lt;hOuverture,A15,MAX(A15,INT(A15)+hFermeture))))*(hFermeture-hOuverture)</f>
        <v>0.12500098379678093</v>
      </c>
      <c r="J15" s="6"/>
      <c r="K15" s="6"/>
    </row>
    <row r="16" spans="1:11" x14ac:dyDescent="0.35">
      <c r="I16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hFermeture</vt:lpstr>
      <vt:lpstr>hOuverture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9406917K</dc:creator>
  <cp:lastModifiedBy>Michel</cp:lastModifiedBy>
  <dcterms:created xsi:type="dcterms:W3CDTF">2017-07-20T11:22:10Z</dcterms:created>
  <dcterms:modified xsi:type="dcterms:W3CDTF">2017-07-22T15:56:00Z</dcterms:modified>
</cp:coreProperties>
</file>