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ormule sans pause" sheetId="1" r:id="rId1"/>
    <sheet name="8 cas" sheetId="4" r:id="rId2"/>
  </sheets>
  <definedNames>
    <definedName name="DebN">TIMEVALUE("23:00")</definedName>
    <definedName name="FinN">TIMEVALUE("6:00")</definedName>
  </definedName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D2" i="1" l="1"/>
  <c r="D3" i="1"/>
  <c r="D4" i="1"/>
  <c r="D5" i="1"/>
  <c r="D6" i="1"/>
  <c r="D7" i="1"/>
  <c r="D8" i="1"/>
  <c r="D9" i="1"/>
  <c r="E9" i="1" l="1"/>
  <c r="E8" i="1"/>
  <c r="E7" i="1"/>
  <c r="E6" i="1"/>
  <c r="E5" i="1"/>
  <c r="E4" i="1"/>
  <c r="E3" i="1"/>
  <c r="E2" i="1"/>
  <c r="E2" i="4"/>
  <c r="K2" i="4"/>
  <c r="H2" i="4"/>
</calcChain>
</file>

<file path=xl/sharedStrings.xml><?xml version="1.0" encoding="utf-8"?>
<sst xmlns="http://schemas.openxmlformats.org/spreadsheetml/2006/main" count="16" uniqueCount="16">
  <si>
    <t>Nom</t>
  </si>
  <si>
    <t>Heures jour</t>
  </si>
  <si>
    <t>cas1</t>
  </si>
  <si>
    <t>cas2</t>
  </si>
  <si>
    <t>cas3</t>
  </si>
  <si>
    <t>cas4</t>
  </si>
  <si>
    <t>cas5</t>
  </si>
  <si>
    <t>cas6</t>
  </si>
  <si>
    <t>cas7</t>
  </si>
  <si>
    <t>cas8</t>
  </si>
  <si>
    <t>Jour J</t>
  </si>
  <si>
    <t>Jour J+1</t>
  </si>
  <si>
    <t>Arr.</t>
  </si>
  <si>
    <t>Dep.</t>
  </si>
  <si>
    <t>H_nuit_1</t>
  </si>
  <si>
    <t>H_nuit_2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</si>
</sst>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5" fontId="0" fillId="0" borderId="0" xfId="0" applyNumberFormat="1"/>
    <xf numFmtId="165" fontId="0" fillId="0" borderId="1" xfId="0" applyNumberFormat="1" applyBorder="1"/>
    <xf numFmtId="20" fontId="0" fillId="0" borderId="0" xfId="0" applyNumberFormat="1" applyFill="1" applyBorder="1"/>
  </cellXfs>
  <cellStyles count="1">
    <cellStyle name="Normal" xfId="0" builtinId="0"/>
  </cellStyles>
  <dxfs count="7">
    <dxf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336550</xdr:colOff>
      <xdr:row>14</xdr:row>
      <xdr:rowOff>120650</xdr:rowOff>
    </xdr:from>
    <xdr:to>
      <xdr:col>4</xdr:col>
      <xdr:colOff>457200</xdr:colOff>
      <xdr:row>17</xdr:row>
      <xdr:rowOff>127000</xdr:rowOff>
    </xdr:to>
    <xdr:sp macro="" textlink="">
      <xdr:nvSpPr>
        <xdr:cNvPr id="2" name="Rectangle à coins arrondis 1"/>
        <xdr:cNvSpPr/>
      </xdr:nvSpPr>
      <xdr:spPr>
        <a:xfrm>
          <a:off x="1860550" y="2514600"/>
          <a:ext cx="1644650" cy="558800"/>
        </a:xfrm>
        <a:prstGeom prst="wedgeRoundRectCallout">
          <a:avLst>
            <a:gd name="adj1" fmla="val -24308"/>
            <a:gd name="adj2" fmla="val -20681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1ère valeur = arrivée</a:t>
          </a:r>
        </a:p>
        <a:p>
          <a:pPr algn="l"/>
          <a:r>
            <a:rPr lang="fr-FR" sz="1100"/>
            <a:t>2ème valeur = départ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9" totalsRowShown="0" headerRowDxfId="6">
  <autoFilter ref="A1:F9"/>
  <tableColumns count="6">
    <tableColumn id="1" name="Nom" dataDxfId="5"/>
    <tableColumn id="2" name="Arr." dataDxfId="4"/>
    <tableColumn id="3" name="Dep." dataDxfId="3"/>
    <tableColumn id="6" name="H_nuit_1" dataDxfId="1">
      <calculatedColumnFormula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calculatedColumnFormula>
    </tableColumn>
    <tableColumn id="4" name="H_nuit_2" dataDxfId="2">
      <calculatedColumnFormula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calculatedColumnFormula>
    </tableColumn>
    <tableColumn id="5" name="Heures jour" dataDxfId="0">
      <calculatedColumnFormula>MOD(Tableau1[[#This Row],[Dep.]]-Tableau1[[#This Row],[Arr.]],1)-Tableau1[[#This Row],[H_nuit_1]]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D2" sqref="D2"/>
    </sheetView>
  </sheetViews>
  <sheetFormatPr baseColWidth="10" defaultColWidth="20.81640625" defaultRowHeight="14.5" x14ac:dyDescent="0.35"/>
  <cols>
    <col min="1" max="1" width="20.81640625" style="1"/>
    <col min="2" max="3" width="20.81640625" style="2"/>
    <col min="5" max="5" width="20.81640625" style="2"/>
    <col min="7" max="16384" width="20.81640625" style="1"/>
  </cols>
  <sheetData>
    <row r="1" spans="1:6" s="2" customFormat="1" x14ac:dyDescent="0.35">
      <c r="A1" s="2" t="s">
        <v>0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</v>
      </c>
    </row>
    <row r="2" spans="1:6" x14ac:dyDescent="0.35">
      <c r="B2" s="3">
        <v>0.16666666666666666</v>
      </c>
      <c r="C2" s="3">
        <v>0.20833333333333334</v>
      </c>
      <c r="D2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4.1666666666666685E-2</v>
      </c>
      <c r="E2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4.1666666666666685E-2</v>
      </c>
      <c r="F2" s="3">
        <f>MOD(Tableau1[[#This Row],[Dep.]]-Tableau1[[#This Row],[Arr.]],1)-Tableau1[[#This Row],[H_nuit_1]]</f>
        <v>0</v>
      </c>
    </row>
    <row r="3" spans="1:6" x14ac:dyDescent="0.35">
      <c r="B3" s="3">
        <v>0.16666666666666666</v>
      </c>
      <c r="C3" s="3">
        <v>0.5</v>
      </c>
      <c r="D3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8.3333333333333343E-2</v>
      </c>
      <c r="E3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8.3333333333333343E-2</v>
      </c>
      <c r="F3" s="3">
        <f>MOD(Tableau1[[#This Row],[Dep.]]-Tableau1[[#This Row],[Arr.]],1)-Tableau1[[#This Row],[H_nuit_1]]</f>
        <v>0.25</v>
      </c>
    </row>
    <row r="4" spans="1:6" x14ac:dyDescent="0.35">
      <c r="B4" s="3">
        <v>0.16666666666666666</v>
      </c>
      <c r="C4" s="3">
        <v>0.125</v>
      </c>
      <c r="D4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0.24999999999999997</v>
      </c>
      <c r="E4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0.24999999999999997</v>
      </c>
      <c r="F4" s="3">
        <f>MOD(Tableau1[[#This Row],[Dep.]]-Tableau1[[#This Row],[Arr.]],1)-Tableau1[[#This Row],[H_nuit_1]]</f>
        <v>0.70833333333333337</v>
      </c>
    </row>
    <row r="5" spans="1:6" x14ac:dyDescent="0.35">
      <c r="B5" s="3">
        <v>0.5</v>
      </c>
      <c r="C5" s="3">
        <v>0.625</v>
      </c>
      <c r="D5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</v>
      </c>
      <c r="E5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</v>
      </c>
      <c r="F5" s="3">
        <f>MOD(Tableau1[[#This Row],[Dep.]]-Tableau1[[#This Row],[Arr.]],1)-Tableau1[[#This Row],[H_nuit_1]]</f>
        <v>0.125</v>
      </c>
    </row>
    <row r="6" spans="1:6" x14ac:dyDescent="0.35">
      <c r="B6" s="3">
        <v>0.5</v>
      </c>
      <c r="C6" s="3">
        <v>0.125</v>
      </c>
      <c r="D6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0.16666666666666663</v>
      </c>
      <c r="E6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0.16666666666666663</v>
      </c>
      <c r="F6" s="3">
        <f>MOD(Tableau1[[#This Row],[Dep.]]-Tableau1[[#This Row],[Arr.]],1)-Tableau1[[#This Row],[H_nuit_1]]</f>
        <v>0.45833333333333337</v>
      </c>
    </row>
    <row r="7" spans="1:6" x14ac:dyDescent="0.35">
      <c r="B7" s="3">
        <v>0.5</v>
      </c>
      <c r="C7" s="3">
        <v>0.29166666666666669</v>
      </c>
      <c r="D7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0.29166666666666663</v>
      </c>
      <c r="E7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0.29166666666666663</v>
      </c>
      <c r="F7" s="3">
        <f>MOD(Tableau1[[#This Row],[Dep.]]-Tableau1[[#This Row],[Arr.]],1)-Tableau1[[#This Row],[H_nuit_1]]</f>
        <v>0.50000000000000011</v>
      </c>
    </row>
    <row r="8" spans="1:6" x14ac:dyDescent="0.35">
      <c r="B8" s="3">
        <v>0.95833333333333337</v>
      </c>
      <c r="C8" s="3">
        <v>0.20833333333333334</v>
      </c>
      <c r="D8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0.24999999999999989</v>
      </c>
      <c r="E8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0.25</v>
      </c>
      <c r="F8" s="3">
        <f>MOD(Tableau1[[#This Row],[Dep.]]-Tableau1[[#This Row],[Arr.]],1)-Tableau1[[#This Row],[H_nuit_1]]</f>
        <v>0</v>
      </c>
    </row>
    <row r="9" spans="1:6" x14ac:dyDescent="0.35">
      <c r="B9" s="3">
        <v>0.95833333333333337</v>
      </c>
      <c r="C9" s="3">
        <v>0.29166666666666669</v>
      </c>
      <c r="D9" s="3">
        <f>IF(Tableau1[[#This Row],[Dep.]]&lt;Tableau1[[#This Row],[Arr.]],MAX(0,MIN((Tableau1[[#This Row],[Dep.]])+1,FinN+1)-MAX(Tableau1[[#This Row],[Arr.]],DebN))+MAX(0,FinN-Tableau1[[#This Row],[Arr.]]),MAX(DebN,Tableau1[[#This Row],[Dep.]])-MAX(DebN,Tableau1[[#This Row],[Arr.]])+MAX(MIN(FinN,Tableau1[[#This Row],[Dep.]])-MIN(FinN,Tableau1[[#This Row],[Arr.]]),0))</f>
        <v>0.29166666666666663</v>
      </c>
      <c r="E9" s="3">
        <f>IF(AND(Tableau1[[#This Row],[Arr.]]&lt;DebN,Tableau1[[#This Row],[Arr.]]&gt;=FinN),IF(Tableau1[[#This Row],[Dep.]]&gt;Tableau1[[#This Row],[Arr.]],IF(Tableau1[[#This Row],[Dep.]]&lt;=DebN,0,MOD(Tableau1[[#This Row],[Dep.]]-DebN,1)),IF(Tableau1[[#This Row],[Dep.]]&gt;=FinN,MOD(FinN-DebN,1),MOD(Tableau1[[#This Row],[Dep.]]-DebN,1))),IF(Tableau1[[#This Row],[Arr.]]&gt;=DebN,IF(OR(Tableau1[[#This Row],[Dep.]]&gt;Tableau1[[#This Row],[Arr.]],Tableau1[[#This Row],[Dep.]]&lt;=FinN),MOD(Tableau1[[#This Row],[Dep.]]-Tableau1[[#This Row],[Arr.]],1),IF(Tableau1[[#This Row],[Dep.]]&lt;=DebN,MOD(FinN-Tableau1[[#This Row],[Arr.]],1),MOD(FinN-Tableau1[[#This Row],[Arr.]],1)+MOD(Tableau1[[#This Row],[Dep.]]-DebN,1))),IF(OR(Tableau1[[#This Row],[Dep.]]&lt;Tableau1[[#This Row],[Arr.]],Tableau1[[#This Row],[Dep.]]&gt;DebN),MOD(FinN-Tableau1[[#This Row],[Arr.]],1)+MOD(Tableau1[[#This Row],[Dep.]]-DebN,1),IF(Tableau1[[#This Row],[Dep.]]&lt;FinN,MOD(Tableau1[[#This Row],[Dep.]]-Tableau1[[#This Row],[Arr.]],1),MOD(FinN-Tableau1[[#This Row],[Arr.]],1)))))</f>
        <v>0.29166666666666663</v>
      </c>
      <c r="F9" s="3">
        <f>MOD(Tableau1[[#This Row],[Dep.]]-Tableau1[[#This Row],[Arr.]],1)-Tableau1[[#This Row],[H_nuit_1]]</f>
        <v>4.166666666666663E-2</v>
      </c>
    </row>
    <row r="10" spans="1:6" x14ac:dyDescent="0.35">
      <c r="B10" s="4"/>
      <c r="C10" s="4"/>
      <c r="D10" s="1"/>
    </row>
    <row r="11" spans="1:6" x14ac:dyDescent="0.35">
      <c r="B11" s="4"/>
      <c r="C11" s="4"/>
      <c r="D11" s="1"/>
    </row>
    <row r="12" spans="1:6" x14ac:dyDescent="0.35">
      <c r="B12" s="4"/>
      <c r="C12" s="4"/>
      <c r="D12" s="1"/>
    </row>
    <row r="13" spans="1:6" x14ac:dyDescent="0.35">
      <c r="B13" s="4"/>
      <c r="C13" s="4"/>
      <c r="D13" s="1"/>
    </row>
    <row r="14" spans="1:6" x14ac:dyDescent="0.35">
      <c r="B14" s="4"/>
      <c r="C14" s="4"/>
      <c r="D14" s="1"/>
    </row>
    <row r="15" spans="1:6" x14ac:dyDescent="0.35">
      <c r="B15" s="4"/>
      <c r="C15" s="4"/>
      <c r="D15" s="1"/>
    </row>
    <row r="16" spans="1:6" x14ac:dyDescent="0.35">
      <c r="B16" s="4"/>
      <c r="C16" s="4"/>
      <c r="D16" s="7"/>
    </row>
    <row r="17" spans="2:4" x14ac:dyDescent="0.35">
      <c r="B17" s="4"/>
      <c r="C17" s="4"/>
      <c r="D17" s="1"/>
    </row>
    <row r="18" spans="2:4" x14ac:dyDescent="0.35">
      <c r="B18" s="4"/>
      <c r="C18" s="4"/>
      <c r="D18" s="1"/>
    </row>
    <row r="19" spans="2:4" x14ac:dyDescent="0.35">
      <c r="B19" s="4"/>
      <c r="C19" s="4"/>
      <c r="D19" s="1"/>
    </row>
    <row r="20" spans="2:4" x14ac:dyDescent="0.35">
      <c r="C20" s="4"/>
      <c r="D20" s="1"/>
    </row>
    <row r="21" spans="2:4" x14ac:dyDescent="0.35">
      <c r="D21" s="1"/>
    </row>
    <row r="22" spans="2:4" x14ac:dyDescent="0.35">
      <c r="D22" s="1"/>
    </row>
    <row r="23" spans="2:4" x14ac:dyDescent="0.35">
      <c r="D23" s="1"/>
    </row>
    <row r="24" spans="2:4" x14ac:dyDescent="0.35">
      <c r="D24" s="1"/>
    </row>
    <row r="25" spans="2:4" x14ac:dyDescent="0.35">
      <c r="D25" s="1"/>
    </row>
    <row r="26" spans="2:4" x14ac:dyDescent="0.35">
      <c r="D26" s="1"/>
    </row>
    <row r="27" spans="2:4" x14ac:dyDescent="0.35">
      <c r="D27" s="1"/>
    </row>
    <row r="28" spans="2:4" x14ac:dyDescent="0.35">
      <c r="D28" s="1"/>
    </row>
    <row r="29" spans="2:4" x14ac:dyDescent="0.35">
      <c r="D2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C22" sqref="C22"/>
    </sheetView>
  </sheetViews>
  <sheetFormatPr baseColWidth="10" defaultRowHeight="14.5" x14ac:dyDescent="0.35"/>
  <cols>
    <col min="1" max="16384" width="10.90625" style="5"/>
  </cols>
  <sheetData>
    <row r="1" spans="1:12" x14ac:dyDescent="0.35">
      <c r="B1" s="5" t="s">
        <v>10</v>
      </c>
      <c r="J1" s="5" t="s">
        <v>11</v>
      </c>
    </row>
    <row r="2" spans="1:12" x14ac:dyDescent="0.35">
      <c r="B2" s="5">
        <v>0</v>
      </c>
      <c r="E2" s="5">
        <f>FinN</f>
        <v>0.25</v>
      </c>
      <c r="H2" s="5">
        <f>DebN</f>
        <v>0.95833333333333337</v>
      </c>
      <c r="K2" s="5">
        <f>FinN</f>
        <v>0.25</v>
      </c>
    </row>
    <row r="3" spans="1:12" x14ac:dyDescent="0.35">
      <c r="A3" s="5" t="s">
        <v>2</v>
      </c>
      <c r="B3" s="6"/>
      <c r="C3" s="6">
        <v>0.16666666666666666</v>
      </c>
      <c r="D3" s="6">
        <v>0.20833333333333334</v>
      </c>
      <c r="E3" s="6"/>
      <c r="F3" s="6"/>
      <c r="G3" s="6"/>
      <c r="H3" s="6"/>
      <c r="I3" s="6"/>
      <c r="J3" s="6"/>
      <c r="K3" s="6"/>
      <c r="L3" s="6"/>
    </row>
    <row r="4" spans="1:12" x14ac:dyDescent="0.35">
      <c r="A4" s="5" t="s">
        <v>3</v>
      </c>
      <c r="B4" s="6"/>
      <c r="C4" s="6">
        <v>0.16666666666666666</v>
      </c>
      <c r="D4" s="6"/>
      <c r="E4" s="6"/>
      <c r="F4" s="6">
        <v>0.5</v>
      </c>
      <c r="G4" s="6"/>
      <c r="H4" s="6"/>
      <c r="I4" s="6"/>
      <c r="J4" s="6"/>
      <c r="K4" s="6"/>
      <c r="L4" s="6"/>
    </row>
    <row r="5" spans="1:12" x14ac:dyDescent="0.35">
      <c r="A5" s="5" t="s">
        <v>4</v>
      </c>
      <c r="B5" s="6"/>
      <c r="C5" s="6">
        <v>0.16666666666666666</v>
      </c>
      <c r="D5" s="6"/>
      <c r="E5" s="6"/>
      <c r="F5" s="6"/>
      <c r="G5" s="6"/>
      <c r="H5" s="6"/>
      <c r="I5" s="6">
        <v>0.125</v>
      </c>
      <c r="J5" s="6"/>
      <c r="K5" s="6"/>
      <c r="L5" s="6"/>
    </row>
    <row r="6" spans="1:12" x14ac:dyDescent="0.35">
      <c r="A6" s="5" t="s">
        <v>5</v>
      </c>
      <c r="B6" s="6"/>
      <c r="C6" s="6"/>
      <c r="D6" s="6"/>
      <c r="E6" s="6"/>
      <c r="F6" s="6">
        <v>0.5</v>
      </c>
      <c r="G6" s="6">
        <v>0.625</v>
      </c>
      <c r="H6" s="6"/>
      <c r="I6" s="6"/>
      <c r="J6" s="6"/>
      <c r="K6" s="6"/>
      <c r="L6" s="6"/>
    </row>
    <row r="7" spans="1:12" x14ac:dyDescent="0.35">
      <c r="A7" s="5" t="s">
        <v>6</v>
      </c>
      <c r="B7" s="6"/>
      <c r="C7" s="6"/>
      <c r="D7" s="6"/>
      <c r="E7" s="6"/>
      <c r="F7" s="6">
        <v>0.5</v>
      </c>
      <c r="G7" s="6"/>
      <c r="H7" s="6"/>
      <c r="I7" s="6">
        <v>0.125</v>
      </c>
      <c r="J7" s="6"/>
      <c r="K7" s="6"/>
      <c r="L7" s="6"/>
    </row>
    <row r="8" spans="1:12" x14ac:dyDescent="0.35">
      <c r="A8" s="5" t="s">
        <v>7</v>
      </c>
      <c r="B8" s="6"/>
      <c r="C8" s="6"/>
      <c r="D8" s="6"/>
      <c r="E8" s="6"/>
      <c r="F8" s="6">
        <v>0.5</v>
      </c>
      <c r="G8" s="6"/>
      <c r="H8" s="6"/>
      <c r="I8" s="6"/>
      <c r="J8" s="6"/>
      <c r="K8" s="6"/>
      <c r="L8" s="6">
        <v>0.29166666666666669</v>
      </c>
    </row>
    <row r="9" spans="1:12" x14ac:dyDescent="0.35">
      <c r="A9" s="5" t="s">
        <v>8</v>
      </c>
      <c r="B9" s="6"/>
      <c r="C9" s="6"/>
      <c r="D9" s="6"/>
      <c r="E9" s="6"/>
      <c r="F9" s="6"/>
      <c r="G9" s="6"/>
      <c r="H9" s="6"/>
      <c r="I9" s="6">
        <v>0.95833333333333337</v>
      </c>
      <c r="J9" s="6">
        <v>0.20833333333333334</v>
      </c>
      <c r="K9" s="6"/>
      <c r="L9" s="6"/>
    </row>
    <row r="10" spans="1:12" x14ac:dyDescent="0.35">
      <c r="A10" s="5" t="s">
        <v>9</v>
      </c>
      <c r="B10" s="6"/>
      <c r="C10" s="6"/>
      <c r="D10" s="6"/>
      <c r="E10" s="6"/>
      <c r="F10" s="6"/>
      <c r="G10" s="6"/>
      <c r="H10" s="6"/>
      <c r="I10" s="6">
        <v>0.95833333333333337</v>
      </c>
      <c r="J10" s="6"/>
      <c r="K10" s="6"/>
      <c r="L10" s="6">
        <v>0.29166666666666669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 sans pause</vt:lpstr>
      <vt:lpstr>8 cas</vt:lpstr>
    </vt:vector>
  </TitlesOfParts>
  <Company>Paprec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2017-12-29T13:44:48Z</dcterms:created>
  <dcterms:modified xsi:type="dcterms:W3CDTF">2018-01-17T04:43:25Z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