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C:\Users\Michel\Dropbox\excel\excel\"/>
    </mc:Choice>
  </mc:AlternateContent>
  <bookViews>
    <workbookView xWindow="240" yWindow="240" windowWidth="10560" windowHeight="8370" tabRatio="500" activeTab="2"/>
  </bookViews>
  <sheets>
    <sheet name="crit1" sheetId="5" r:id="rId1"/>
    <sheet name="crit2" sheetId="3" r:id="rId2"/>
    <sheet name="selection" sheetId="4" r:id="rId3"/>
  </sheets>
  <definedNames>
    <definedName name="listechoix">OFFSET(crit2!$A$1,MATCH(selection!$A1,liste2[crit1],0),1,MATCH(selection!$A1,liste2[crit1],1)-MATCH(selection!$A1,liste2[crit1],0)+1)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5" i="4" l="1"/>
  <c r="C2" i="4"/>
  <c r="C3" i="4"/>
  <c r="C4" i="4"/>
  <c r="D2" i="3"/>
  <c r="D3" i="3"/>
  <c r="D4" i="3"/>
  <c r="D5" i="3"/>
  <c r="D6" i="3"/>
  <c r="D7" i="3"/>
  <c r="D8" i="3"/>
  <c r="D9" i="3"/>
  <c r="D10" i="3"/>
  <c r="D11" i="3"/>
  <c r="D12" i="3"/>
  <c r="D13" i="3"/>
  <c r="D14" i="3"/>
</calcChain>
</file>

<file path=xl/sharedStrings.xml><?xml version="1.0" encoding="utf-8"?>
<sst xmlns="http://schemas.openxmlformats.org/spreadsheetml/2006/main" count="58" uniqueCount="35">
  <si>
    <t>école</t>
  </si>
  <si>
    <t>crit1</t>
  </si>
  <si>
    <t>crit2</t>
  </si>
  <si>
    <t>désignation</t>
  </si>
  <si>
    <t>Fradec</t>
  </si>
  <si>
    <t>Baumer</t>
  </si>
  <si>
    <t>Comotech</t>
  </si>
  <si>
    <t>JNJ</t>
  </si>
  <si>
    <t>MichauxChailly</t>
  </si>
  <si>
    <t>Rexel</t>
  </si>
  <si>
    <t>VFconfort</t>
  </si>
  <si>
    <t>SX0A-B1310B</t>
  </si>
  <si>
    <t>IFRM 12P1703/S14L</t>
  </si>
  <si>
    <t>SWF 403389</t>
  </si>
  <si>
    <t>SKF 403,389</t>
  </si>
  <si>
    <t>Magelis modicon XBTPM027110</t>
  </si>
  <si>
    <t>GLL 25AT10 Lg:1,93</t>
  </si>
  <si>
    <t>25AT10 980K</t>
  </si>
  <si>
    <t>16AT10 610K</t>
  </si>
  <si>
    <t>XVB C9B</t>
  </si>
  <si>
    <t>IN 865213       IN LINE 2000VA Facen</t>
  </si>
  <si>
    <t>Olive bicone Diam 16mm</t>
  </si>
  <si>
    <t>Module de communication scrutateur Laser S3000  pour P30N2</t>
  </si>
  <si>
    <t>Capture table arrière G29 P30</t>
  </si>
  <si>
    <t>moteur pompe + saliére</t>
  </si>
  <si>
    <t>Moteur de pompe</t>
  </si>
  <si>
    <t>Cable d'alimentation robot 60mètre 5g1,5mm² PER</t>
  </si>
  <si>
    <t>Magelis pour g29</t>
  </si>
  <si>
    <t>Courroie petit élevateur</t>
  </si>
  <si>
    <t>Courroie déplacemnt G29 Ancien système</t>
  </si>
  <si>
    <t>Courroie pivotement retourneur</t>
  </si>
  <si>
    <t>Klaxon pour G29</t>
  </si>
  <si>
    <t>Onduleur G29 info sec</t>
  </si>
  <si>
    <t xml:space="preserve">Manchon laiton F/F 1/4 </t>
  </si>
  <si>
    <t>index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</si>
</sst>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scheme val="minor"/>
    </font>
    <font>
      <b/>
      <sz val="12"/>
      <color theme="0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</fills>
  <borders count="11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/>
      <right/>
      <top/>
      <bottom style="thick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/>
      <diagonal/>
    </border>
  </borders>
  <cellStyleXfs count="17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7">
    <xf numFmtId="0" fontId="0" fillId="0" borderId="0" xfId="0"/>
    <xf numFmtId="0" fontId="3" fillId="2" borderId="1" xfId="0" applyFont="1" applyFill="1" applyBorder="1"/>
    <xf numFmtId="0" fontId="3" fillId="2" borderId="2" xfId="0" applyFont="1" applyFill="1" applyBorder="1"/>
    <xf numFmtId="0" fontId="0" fillId="3" borderId="5" xfId="0" applyFont="1" applyFill="1" applyBorder="1"/>
    <xf numFmtId="0" fontId="0" fillId="3" borderId="6" xfId="0" applyFont="1" applyFill="1" applyBorder="1"/>
    <xf numFmtId="0" fontId="0" fillId="0" borderId="3" xfId="0" applyFont="1" applyFill="1" applyBorder="1"/>
    <xf numFmtId="0" fontId="0" fillId="0" borderId="4" xfId="0" applyFont="1" applyFill="1" applyBorder="1"/>
    <xf numFmtId="0" fontId="4" fillId="0" borderId="7" xfId="0" applyFont="1" applyFill="1" applyBorder="1"/>
    <xf numFmtId="0" fontId="4" fillId="3" borderId="5" xfId="0" applyFont="1" applyFill="1" applyBorder="1"/>
    <xf numFmtId="0" fontId="4" fillId="3" borderId="6" xfId="0" applyFont="1" applyFill="1" applyBorder="1"/>
    <xf numFmtId="0" fontId="3" fillId="2" borderId="8" xfId="0" applyFont="1" applyFill="1" applyBorder="1"/>
    <xf numFmtId="0" fontId="0" fillId="0" borderId="9" xfId="0" applyFont="1" applyFill="1" applyBorder="1"/>
    <xf numFmtId="0" fontId="4" fillId="3" borderId="6" xfId="0" applyNumberFormat="1" applyFont="1" applyFill="1" applyBorder="1"/>
    <xf numFmtId="0" fontId="4" fillId="0" borderId="9" xfId="0" applyFont="1" applyFill="1" applyBorder="1"/>
    <xf numFmtId="0" fontId="4" fillId="0" borderId="10" xfId="0" applyFont="1" applyFill="1" applyBorder="1"/>
    <xf numFmtId="0" fontId="4" fillId="0" borderId="0" xfId="0" applyFont="1" applyFill="1"/>
    <xf numFmtId="0" fontId="5" fillId="2" borderId="2" xfId="0" applyFont="1" applyFill="1" applyBorder="1"/>
  </cellXfs>
  <cellStyles count="1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Normal" xfId="0" builtinId="0"/>
  </cellStyles>
  <dxfs count="2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border outline="0">
        <bottom style="thick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border diagonalUp="0" diagonalDown="0">
        <left/>
        <right style="thin">
          <color theme="0"/>
        </right>
        <top style="thin">
          <color theme="0"/>
        </top>
        <bottom/>
        <vertical/>
        <horizontal/>
      </border>
    </dxf>
    <dxf>
      <border outline="0">
        <top style="thin">
          <color theme="0"/>
        </top>
      </border>
    </dxf>
    <dxf>
      <border outline="0"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 style="thin">
          <color theme="0"/>
        </right>
        <top style="thin">
          <color theme="0"/>
        </top>
        <bottom style="thin">
          <color theme="0"/>
        </bottom>
      </border>
    </dxf>
    <dxf>
      <border outline="0">
        <top style="thin">
          <color theme="0"/>
        </top>
      </border>
    </dxf>
    <dxf>
      <border outline="0"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0"/>
        </top>
        <bottom style="thin">
          <color theme="0"/>
        </bottom>
        <vertical/>
        <horizontal/>
      </border>
    </dxf>
    <dxf>
      <border outline="0">
        <top style="thin">
          <color theme="0"/>
        </top>
      </border>
    </dxf>
    <dxf>
      <border outline="0">
        <right style="thin">
          <color theme="0"/>
        </right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349250</xdr:colOff>
      <xdr:row>4</xdr:row>
      <xdr:rowOff>120650</xdr:rowOff>
    </xdr:from>
    <xdr:to>
      <xdr:col>6</xdr:col>
      <xdr:colOff>596900</xdr:colOff>
      <xdr:row>6</xdr:row>
      <xdr:rowOff>50800</xdr:rowOff>
    </xdr:to>
    <xdr:sp macro="" textlink="">
      <xdr:nvSpPr>
        <xdr:cNvPr id="4" name="ZoneTexte 3"/>
        <xdr:cNvSpPr txBox="1"/>
      </xdr:nvSpPr>
      <xdr:spPr>
        <a:xfrm>
          <a:off x="3600450" y="920750"/>
          <a:ext cx="1873250" cy="323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Liste triée sur colonne A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4" name="liste1" displayName="liste1" ref="A1:A8" totalsRowShown="0" headerRowDxfId="22" dataDxfId="20" headerRowBorderDxfId="21" tableBorderDxfId="19" totalsRowBorderDxfId="18">
  <autoFilter ref="A1:A8"/>
  <tableColumns count="1">
    <tableColumn id="1" name="école" dataDxfId="17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3" name="liste2" displayName="liste2" ref="A1:D14" totalsRowShown="0" headerRowDxfId="16" dataDxfId="14" headerRowBorderDxfId="15" tableBorderDxfId="13" totalsRowBorderDxfId="12">
  <autoFilter ref="A1:D14"/>
  <sortState ref="A2:H21">
    <sortCondition ref="A2"/>
  </sortState>
  <tableColumns count="4">
    <tableColumn id="1" name="crit1" dataDxfId="11"/>
    <tableColumn id="2" name="crit2" dataDxfId="10"/>
    <tableColumn id="3" name="désignation" dataDxfId="9"/>
    <tableColumn id="4" name="index" dataDxfId="1">
      <calculatedColumnFormula>liste2[[#This Row],[crit1]]&amp;"|"&amp;liste2[[#This Row],[crit2]]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2" name="choix" displayName="choix" ref="A1:C5" totalsRowShown="0" headerRowDxfId="2" dataDxfId="8" headerRowBorderDxfId="3" tableBorderDxfId="7" totalsRowBorderDxfId="6">
  <autoFilter ref="A1:C5"/>
  <tableColumns count="3">
    <tableColumn id="1" name="crit1" dataDxfId="5"/>
    <tableColumn id="2" name="crit2" dataDxfId="4"/>
    <tableColumn id="3" name="désignation" dataDxfId="0">
      <calculatedColumnFormula>IFERROR(INDEX(liste2[désignation],MATCH(choix[[#This Row],[crit1]]&amp;"|"&amp;choix[[#This Row],[crit2]],liste2[index],0)),"")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A2" sqref="A2"/>
    </sheetView>
  </sheetViews>
  <sheetFormatPr baseColWidth="10" defaultRowHeight="15.5" x14ac:dyDescent="0.35"/>
  <sheetData>
    <row r="1" spans="1:1" ht="16" thickBot="1" x14ac:dyDescent="0.4">
      <c r="A1" s="10" t="s">
        <v>0</v>
      </c>
    </row>
    <row r="2" spans="1:1" ht="16" thickTop="1" x14ac:dyDescent="0.35">
      <c r="A2" s="11" t="s">
        <v>4</v>
      </c>
    </row>
    <row r="3" spans="1:1" x14ac:dyDescent="0.35">
      <c r="A3" s="11" t="s">
        <v>5</v>
      </c>
    </row>
    <row r="4" spans="1:1" x14ac:dyDescent="0.35">
      <c r="A4" s="11" t="s">
        <v>6</v>
      </c>
    </row>
    <row r="5" spans="1:1" x14ac:dyDescent="0.35">
      <c r="A5" s="14" t="s">
        <v>7</v>
      </c>
    </row>
    <row r="6" spans="1:1" x14ac:dyDescent="0.35">
      <c r="A6" s="13" t="s">
        <v>8</v>
      </c>
    </row>
    <row r="7" spans="1:1" x14ac:dyDescent="0.35">
      <c r="A7" s="13" t="s">
        <v>9</v>
      </c>
    </row>
    <row r="8" spans="1:1" x14ac:dyDescent="0.35">
      <c r="A8" s="13" t="s">
        <v>10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workbookViewId="0">
      <selection activeCell="D3" sqref="D3"/>
    </sheetView>
  </sheetViews>
  <sheetFormatPr baseColWidth="10" defaultRowHeight="15.5" x14ac:dyDescent="0.35"/>
  <cols>
    <col min="1" max="1" width="13.4140625" bestFit="1" customWidth="1"/>
    <col min="2" max="2" width="30.08203125" bestFit="1" customWidth="1"/>
    <col min="3" max="3" width="53.08203125" bestFit="1" customWidth="1"/>
    <col min="4" max="4" width="37.25" customWidth="1"/>
  </cols>
  <sheetData>
    <row r="1" spans="1:4" ht="16" thickBot="1" x14ac:dyDescent="0.4">
      <c r="A1" s="1" t="s">
        <v>1</v>
      </c>
      <c r="B1" s="2" t="s">
        <v>2</v>
      </c>
      <c r="C1" s="2" t="s">
        <v>3</v>
      </c>
      <c r="D1" s="16" t="s">
        <v>34</v>
      </c>
    </row>
    <row r="2" spans="1:4" ht="16" thickTop="1" x14ac:dyDescent="0.35">
      <c r="A2" s="5" t="s">
        <v>4</v>
      </c>
      <c r="B2" s="6" t="s">
        <v>11</v>
      </c>
      <c r="C2" s="7" t="s">
        <v>22</v>
      </c>
      <c r="D2" s="15" t="str">
        <f>liste2[[#This Row],[crit1]]&amp;"|"&amp;liste2[[#This Row],[crit2]]</f>
        <v>Fradec|SX0A-B1310B</v>
      </c>
    </row>
    <row r="3" spans="1:4" x14ac:dyDescent="0.35">
      <c r="A3" s="5" t="s">
        <v>5</v>
      </c>
      <c r="B3" s="6" t="s">
        <v>12</v>
      </c>
      <c r="C3" s="6" t="s">
        <v>23</v>
      </c>
      <c r="D3" s="15" t="str">
        <f>liste2[[#This Row],[crit1]]&amp;"|"&amp;liste2[[#This Row],[crit2]]</f>
        <v>Baumer|IFRM 12P1703/S14L</v>
      </c>
    </row>
    <row r="4" spans="1:4" x14ac:dyDescent="0.35">
      <c r="A4" s="5" t="s">
        <v>6</v>
      </c>
      <c r="B4" s="6" t="s">
        <v>13</v>
      </c>
      <c r="C4" s="6" t="s">
        <v>24</v>
      </c>
      <c r="D4" s="15" t="str">
        <f>liste2[[#This Row],[crit1]]&amp;"|"&amp;liste2[[#This Row],[crit2]]</f>
        <v>Comotech|SWF 403389</v>
      </c>
    </row>
    <row r="5" spans="1:4" x14ac:dyDescent="0.35">
      <c r="A5" s="5" t="s">
        <v>6</v>
      </c>
      <c r="B5" s="6" t="s">
        <v>14</v>
      </c>
      <c r="C5" s="6" t="s">
        <v>25</v>
      </c>
      <c r="D5" s="15" t="str">
        <f>liste2[[#This Row],[crit1]]&amp;"|"&amp;liste2[[#This Row],[crit2]]</f>
        <v>Comotech|SKF 403,389</v>
      </c>
    </row>
    <row r="6" spans="1:4" x14ac:dyDescent="0.35">
      <c r="A6" s="5" t="s">
        <v>7</v>
      </c>
      <c r="B6" s="6">
        <v>20840515</v>
      </c>
      <c r="C6" s="6" t="s">
        <v>26</v>
      </c>
      <c r="D6" s="15" t="str">
        <f>liste2[[#This Row],[crit1]]&amp;"|"&amp;liste2[[#This Row],[crit2]]</f>
        <v>JNJ|20840515</v>
      </c>
    </row>
    <row r="7" spans="1:4" x14ac:dyDescent="0.35">
      <c r="A7" s="5" t="s">
        <v>7</v>
      </c>
      <c r="B7" s="6" t="s">
        <v>15</v>
      </c>
      <c r="C7" s="6" t="s">
        <v>27</v>
      </c>
      <c r="D7" s="15" t="str">
        <f>liste2[[#This Row],[crit1]]&amp;"|"&amp;liste2[[#This Row],[crit2]]</f>
        <v>JNJ|Magelis modicon XBTPM027110</v>
      </c>
    </row>
    <row r="8" spans="1:4" x14ac:dyDescent="0.35">
      <c r="A8" s="5" t="s">
        <v>8</v>
      </c>
      <c r="B8" s="6" t="s">
        <v>16</v>
      </c>
      <c r="C8" s="6" t="s">
        <v>28</v>
      </c>
      <c r="D8" s="15" t="str">
        <f>liste2[[#This Row],[crit1]]&amp;"|"&amp;liste2[[#This Row],[crit2]]</f>
        <v>MichauxChailly|GLL 25AT10 Lg:1,93</v>
      </c>
    </row>
    <row r="9" spans="1:4" x14ac:dyDescent="0.35">
      <c r="A9" s="5" t="s">
        <v>8</v>
      </c>
      <c r="B9" s="6" t="s">
        <v>17</v>
      </c>
      <c r="C9" s="6" t="s">
        <v>29</v>
      </c>
      <c r="D9" s="15" t="str">
        <f>liste2[[#This Row],[crit1]]&amp;"|"&amp;liste2[[#This Row],[crit2]]</f>
        <v>MichauxChailly|25AT10 980K</v>
      </c>
    </row>
    <row r="10" spans="1:4" x14ac:dyDescent="0.35">
      <c r="A10" s="5" t="s">
        <v>8</v>
      </c>
      <c r="B10" s="6" t="s">
        <v>18</v>
      </c>
      <c r="C10" s="6" t="s">
        <v>30</v>
      </c>
      <c r="D10" s="15" t="str">
        <f>liste2[[#This Row],[crit1]]&amp;"|"&amp;liste2[[#This Row],[crit2]]</f>
        <v>MichauxChailly|16AT10 610K</v>
      </c>
    </row>
    <row r="11" spans="1:4" x14ac:dyDescent="0.35">
      <c r="A11" s="5" t="s">
        <v>9</v>
      </c>
      <c r="B11" s="6" t="s">
        <v>19</v>
      </c>
      <c r="C11" s="6" t="s">
        <v>31</v>
      </c>
      <c r="D11" s="15" t="str">
        <f>liste2[[#This Row],[crit1]]&amp;"|"&amp;liste2[[#This Row],[crit2]]</f>
        <v>Rexel|XVB C9B</v>
      </c>
    </row>
    <row r="12" spans="1:4" x14ac:dyDescent="0.35">
      <c r="A12" s="5" t="s">
        <v>9</v>
      </c>
      <c r="B12" s="6" t="s">
        <v>20</v>
      </c>
      <c r="C12" s="6" t="s">
        <v>32</v>
      </c>
      <c r="D12" s="15" t="str">
        <f>liste2[[#This Row],[crit1]]&amp;"|"&amp;liste2[[#This Row],[crit2]]</f>
        <v>Rexel|IN 865213       IN LINE 2000VA Facen</v>
      </c>
    </row>
    <row r="13" spans="1:4" x14ac:dyDescent="0.35">
      <c r="A13" s="5" t="s">
        <v>10</v>
      </c>
      <c r="B13" s="6" t="s">
        <v>21</v>
      </c>
      <c r="C13" s="6" t="s">
        <v>21</v>
      </c>
      <c r="D13" s="15" t="str">
        <f>liste2[[#This Row],[crit1]]&amp;"|"&amp;liste2[[#This Row],[crit2]]</f>
        <v>VFconfort|Olive bicone Diam 16mm</v>
      </c>
    </row>
    <row r="14" spans="1:4" x14ac:dyDescent="0.35">
      <c r="A14" s="5" t="s">
        <v>10</v>
      </c>
      <c r="B14" s="6">
        <v>11640</v>
      </c>
      <c r="C14" s="6" t="s">
        <v>33</v>
      </c>
      <c r="D14" s="15" t="str">
        <f>liste2[[#This Row],[crit1]]&amp;"|"&amp;liste2[[#This Row],[crit2]]</f>
        <v>VFconfort|11640</v>
      </c>
    </row>
  </sheetData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OFFSET(crit1!$A$1,1,,COUNTA(crit1!$A:$A)-1)</xm:f>
          </x14:formula1>
          <xm:sqref>A2:A14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abSelected="1" workbookViewId="0">
      <selection activeCell="A5" sqref="A5"/>
    </sheetView>
  </sheetViews>
  <sheetFormatPr baseColWidth="10" defaultRowHeight="15.5" x14ac:dyDescent="0.35"/>
  <cols>
    <col min="2" max="2" width="27.33203125" bestFit="1" customWidth="1"/>
    <col min="3" max="3" width="29.6640625" customWidth="1"/>
  </cols>
  <sheetData>
    <row r="1" spans="1:3" ht="16" thickBot="1" x14ac:dyDescent="0.4">
      <c r="A1" s="1" t="s">
        <v>1</v>
      </c>
      <c r="B1" s="2" t="s">
        <v>2</v>
      </c>
      <c r="C1" s="2" t="s">
        <v>3</v>
      </c>
    </row>
    <row r="2" spans="1:3" ht="16" thickTop="1" x14ac:dyDescent="0.35">
      <c r="A2" s="3" t="s">
        <v>10</v>
      </c>
      <c r="B2" s="4">
        <v>11640</v>
      </c>
      <c r="C2" s="4" t="str">
        <f>IFERROR(INDEX(liste2[désignation],MATCH(choix[[#This Row],[crit1]]&amp;"|"&amp;choix[[#This Row],[crit2]],liste2[index],0)),"")</f>
        <v xml:space="preserve">Manchon laiton F/F 1/4 </v>
      </c>
    </row>
    <row r="3" spans="1:3" x14ac:dyDescent="0.35">
      <c r="A3" s="8" t="s">
        <v>7</v>
      </c>
      <c r="B3" s="9" t="s">
        <v>15</v>
      </c>
      <c r="C3" s="9" t="str">
        <f>IFERROR(INDEX(liste2[désignation],MATCH(choix[[#This Row],[crit1]]&amp;"|"&amp;choix[[#This Row],[crit2]],liste2[index],0)),"")</f>
        <v>Magelis pour g29</v>
      </c>
    </row>
    <row r="4" spans="1:3" x14ac:dyDescent="0.35">
      <c r="A4" s="8" t="s">
        <v>6</v>
      </c>
      <c r="B4" s="9" t="s">
        <v>14</v>
      </c>
      <c r="C4" s="9" t="str">
        <f>IFERROR(INDEX(liste2[désignation],MATCH(choix[[#This Row],[crit1]]&amp;"|"&amp;choix[[#This Row],[crit2]],liste2[index],0)),"")</f>
        <v>Moteur de pompe</v>
      </c>
    </row>
    <row r="5" spans="1:3" x14ac:dyDescent="0.35">
      <c r="A5" s="8" t="s">
        <v>6</v>
      </c>
      <c r="B5" s="9"/>
      <c r="C5" s="12" t="str">
        <f>IFERROR(INDEX(liste2[désignation],MATCH(choix[[#This Row],[crit1]]&amp;"|"&amp;choix[[#This Row],[crit2]],liste2[index],0)),"")</f>
        <v/>
      </c>
    </row>
  </sheetData>
  <dataValidations count="1">
    <dataValidation type="list" allowBlank="1" showInputMessage="1" showErrorMessage="1" sqref="B2:B5">
      <formula1>listechoix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OFFSET(crit1!$A$1,1,,COUNTA(crit1!$A:$A)-1)</xm:f>
          </x14:formula1>
          <xm:sqref>A2:A5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crit1</vt:lpstr>
      <vt:lpstr>crit2</vt:lpstr>
      <vt:lpstr>selection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Rémi</dc:creator>
  <cp:lastModifiedBy>Michel</cp:lastModifiedBy>
  <dcterms:created xsi:type="dcterms:W3CDTF">2016-02-02T17:50:46Z</dcterms:created>
  <dcterms:modified xsi:type="dcterms:W3CDTF">2017-03-06T13:19:17Z</dcterms:modified>
</cp:coreProperties>
</file>