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804"/>
  </bookViews>
  <sheets>
    <sheet name="Grille journalière" sheetId="1" r:id="rId1"/>
    <sheet name="Planning resp RDV" sheetId="7" r:id="rId2"/>
    <sheet name="Feuil1" sheetId="10" r:id="rId3"/>
    <sheet name="RDV" sheetId="12" r:id="rId4"/>
  </sheets>
  <definedNames>
    <definedName name="_xlnm.Print_Area" localSheetId="0">'Grille journalière'!$A$1:$K$26</definedName>
    <definedName name="_xlnm.Print_Area" localSheetId="1">'Planning resp RDV'!$A$1:$E$10</definedName>
  </definedNames>
  <calcPr calcId="152511"/>
</workbook>
</file>

<file path=xl/calcChain.xml><?xml version="1.0" encoding="utf-8"?>
<calcChain xmlns="http://schemas.openxmlformats.org/spreadsheetml/2006/main">
  <c r="H2" i="12" l="1"/>
  <c r="J1" i="1" l="1"/>
  <c r="K1" i="1"/>
  <c r="C19" i="1"/>
  <c r="C17" i="1"/>
  <c r="C15" i="1"/>
  <c r="C13" i="1"/>
  <c r="C11" i="1"/>
  <c r="C8" i="1"/>
  <c r="C6" i="1"/>
  <c r="H18" i="1" l="1" a="1"/>
  <c r="H18" i="1" s="1"/>
  <c r="H16" i="1" a="1"/>
  <c r="H16" i="1" s="1"/>
  <c r="H12" i="1" a="1"/>
  <c r="H12" i="1" s="1"/>
  <c r="H8" i="1" a="1"/>
  <c r="H8" i="1" s="1"/>
  <c r="H20" i="1" a="1"/>
  <c r="H20" i="1" s="1"/>
  <c r="H14" i="1" a="1"/>
  <c r="H14" i="1" s="1"/>
  <c r="H10" i="1" a="1"/>
  <c r="H10" i="1" s="1"/>
  <c r="H6" i="1" a="1"/>
  <c r="H6" i="1" s="1"/>
  <c r="H17" i="1" a="1"/>
  <c r="H17" i="1" s="1"/>
  <c r="H15" i="1" a="1"/>
  <c r="H15" i="1" s="1"/>
  <c r="H11" i="1" a="1"/>
  <c r="H11" i="1" s="1"/>
  <c r="H7" i="1" a="1"/>
  <c r="H7" i="1" s="1"/>
  <c r="H4" i="1" a="1"/>
  <c r="H4" i="1" s="1"/>
  <c r="H19" i="1" a="1"/>
  <c r="H19" i="1" s="1"/>
  <c r="H13" i="1" a="1"/>
  <c r="H13" i="1" s="1"/>
  <c r="H9" i="1" a="1"/>
  <c r="H9" i="1" s="1"/>
  <c r="H5" i="1" a="1"/>
  <c r="H5" i="1" s="1"/>
  <c r="F4" i="1" a="1"/>
  <c r="F4" i="1" s="1"/>
  <c r="F20" i="1" a="1"/>
  <c r="F20" i="1" s="1"/>
  <c r="F17" i="1" a="1"/>
  <c r="F17" i="1" s="1"/>
  <c r="F11" i="1" a="1"/>
  <c r="F11" i="1" s="1"/>
  <c r="F9" i="1" a="1"/>
  <c r="F9" i="1" s="1"/>
  <c r="F5" i="1" a="1"/>
  <c r="F5" i="1" s="1"/>
  <c r="F18" i="1" a="1"/>
  <c r="F18" i="1" s="1"/>
  <c r="F16" i="1" a="1"/>
  <c r="F16" i="1" s="1"/>
  <c r="F12" i="1" a="1"/>
  <c r="F12" i="1" s="1"/>
  <c r="F8" i="1" a="1"/>
  <c r="F8" i="1" s="1"/>
  <c r="F19" i="1" a="1"/>
  <c r="F19" i="1" s="1"/>
  <c r="F15" i="1" a="1"/>
  <c r="F15" i="1" s="1"/>
  <c r="F13" i="1" a="1"/>
  <c r="F13" i="1" s="1"/>
  <c r="F7" i="1" a="1"/>
  <c r="F7" i="1" s="1"/>
  <c r="F14" i="1" a="1"/>
  <c r="F14" i="1" s="1"/>
  <c r="F10" i="1" a="1"/>
  <c r="F10" i="1" s="1"/>
  <c r="F6" i="1" a="1"/>
  <c r="F6" i="1" s="1"/>
  <c r="F3" i="1"/>
  <c r="G3" i="1"/>
  <c r="I3" i="1"/>
  <c r="H3" i="1"/>
</calcChain>
</file>

<file path=xl/sharedStrings.xml><?xml version="1.0" encoding="utf-8"?>
<sst xmlns="http://schemas.openxmlformats.org/spreadsheetml/2006/main" count="131" uniqueCount="68">
  <si>
    <t>Accueil Nomadis</t>
  </si>
  <si>
    <t>Filexpress</t>
  </si>
  <si>
    <t>Fermeture de caisse</t>
  </si>
  <si>
    <t>Ouverture de caisse</t>
  </si>
  <si>
    <t>Inventaire mobiles</t>
  </si>
  <si>
    <t>Livraison , etiquetage, merchandising</t>
  </si>
  <si>
    <t>Missions</t>
  </si>
  <si>
    <t>Formation</t>
  </si>
  <si>
    <t>RDV</t>
  </si>
  <si>
    <t>GP 1</t>
  </si>
  <si>
    <t>GP 2</t>
  </si>
  <si>
    <t>Planning responsabilités RDV</t>
  </si>
  <si>
    <t>PRO 1</t>
  </si>
  <si>
    <t>PRO 2</t>
  </si>
  <si>
    <t>Planning activités</t>
  </si>
  <si>
    <t>Activités front client</t>
  </si>
  <si>
    <t>Capitaine / Floor manager</t>
  </si>
  <si>
    <t>du DD/MM au DD/MM/YYYY</t>
  </si>
  <si>
    <t>HUGO</t>
  </si>
  <si>
    <t>LAETITIA</t>
  </si>
  <si>
    <t>JOHAN</t>
  </si>
  <si>
    <t>MAXIME</t>
  </si>
  <si>
    <t>CYRIL</t>
  </si>
  <si>
    <t>NICOLAS</t>
  </si>
  <si>
    <t>LAURENT</t>
  </si>
  <si>
    <t>SARAH</t>
  </si>
  <si>
    <t>NORA</t>
  </si>
  <si>
    <t>DAVID</t>
  </si>
  <si>
    <t>Planning CAISSE</t>
  </si>
  <si>
    <t>LUNDI</t>
  </si>
  <si>
    <t>MARDI</t>
  </si>
  <si>
    <t>MERCREDI</t>
  </si>
  <si>
    <t>JEUDI</t>
  </si>
  <si>
    <t>VENDREDI</t>
  </si>
  <si>
    <t>SAMEDI</t>
  </si>
  <si>
    <t>MATIN</t>
  </si>
  <si>
    <t>APRES MIDI</t>
  </si>
  <si>
    <t>FILE EXPRESS</t>
  </si>
  <si>
    <t>GDFA</t>
  </si>
  <si>
    <t>NAOMI</t>
  </si>
  <si>
    <t>PAUL</t>
  </si>
  <si>
    <t>Date du rendez-vous</t>
  </si>
  <si>
    <t>Heure du rendez-vous</t>
  </si>
  <si>
    <t>Type de rendez-vous</t>
  </si>
  <si>
    <t>Société du client</t>
  </si>
  <si>
    <t>Nom client</t>
  </si>
  <si>
    <t>Segment</t>
  </si>
  <si>
    <t>Commentaire associé</t>
  </si>
  <si>
    <t>Offres Résidentielles</t>
  </si>
  <si>
    <t>Aucune</t>
  </si>
  <si>
    <t>Aucun</t>
  </si>
  <si>
    <t>Residentiel</t>
  </si>
  <si>
    <t>SERIEYS</t>
  </si>
  <si>
    <t>09H30-10H30</t>
  </si>
  <si>
    <t>10H30-11H30</t>
  </si>
  <si>
    <t>11H30-12H30</t>
  </si>
  <si>
    <t>14H00-15H00</t>
  </si>
  <si>
    <t>15H00-16H00</t>
  </si>
  <si>
    <t>16H00-17H00</t>
  </si>
  <si>
    <t>17H00-18H00</t>
  </si>
  <si>
    <t>18H00-18H45</t>
  </si>
  <si>
    <t>sabine.....</t>
  </si>
  <si>
    <t>PRADAYROL</t>
  </si>
  <si>
    <t>Varaticeanu</t>
  </si>
  <si>
    <t>laborie</t>
  </si>
  <si>
    <t>Gayan</t>
  </si>
  <si>
    <t>Pro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</si>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</sst>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d"/>
    <numFmt numFmtId="165" formatCode="[$-F400]h:mm:ss\ AM/PM"/>
    <numFmt numFmtId="166" formatCode="[$-F800]dddd\,\ mmmm\ dd\,\ yyyy"/>
    <numFmt numFmtId="167" formatCode="0;;;@"/>
  </numFmts>
  <fonts count="19">
    <font>
      <sz val="10"/>
      <name val="Arial"/>
    </font>
    <font>
      <b/>
      <sz val="18"/>
      <name val="Arial"/>
      <family val="2"/>
    </font>
    <font>
      <b/>
      <sz val="16"/>
      <name val="Helvetica 75"/>
      <family val="2"/>
    </font>
    <font>
      <b/>
      <sz val="14"/>
      <name val="Helvetica 75"/>
      <family val="2"/>
    </font>
    <font>
      <b/>
      <i/>
      <sz val="16"/>
      <name val="Helvetica 75"/>
      <family val="2"/>
    </font>
    <font>
      <b/>
      <sz val="22"/>
      <name val="Helvetica 75"/>
      <family val="2"/>
    </font>
    <font>
      <b/>
      <sz val="26"/>
      <name val="Helvetica 75"/>
      <family val="2"/>
    </font>
    <font>
      <b/>
      <sz val="20"/>
      <name val="Helvetica 75"/>
      <family val="2"/>
    </font>
    <font>
      <b/>
      <i/>
      <sz val="20"/>
      <color rgb="FFFF6600"/>
      <name val="Helvetica 75"/>
      <family val="2"/>
    </font>
    <font>
      <b/>
      <sz val="18"/>
      <color theme="0"/>
      <name val="Helvetica 75"/>
      <family val="2"/>
    </font>
    <font>
      <b/>
      <sz val="20"/>
      <color theme="0"/>
      <name val="Helvetica 75"/>
      <family val="2"/>
    </font>
    <font>
      <b/>
      <sz val="18"/>
      <color rgb="FF50BE87"/>
      <name val="Helvetica 75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4"/>
      <color theme="0"/>
      <name val="Helvetica 75"/>
      <family val="2"/>
    </font>
    <font>
      <b/>
      <sz val="18"/>
      <color rgb="FF00B050"/>
      <name val="Arial"/>
      <family val="2"/>
    </font>
    <font>
      <b/>
      <sz val="14"/>
      <name val="Arial"/>
      <family val="2"/>
    </font>
    <font>
      <b/>
      <sz val="24"/>
      <color theme="0"/>
      <name val="Arial"/>
      <family val="2"/>
    </font>
    <font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50BE87"/>
        <bgColor indexed="64"/>
      </patternFill>
    </fill>
    <fill>
      <patternFill patternType="solid">
        <fgColor rgb="FF4BB4E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/>
    </xf>
    <xf numFmtId="14" fontId="14" fillId="8" borderId="6" xfId="0" applyNumberFormat="1" applyFont="1" applyFill="1" applyBorder="1" applyAlignment="1">
      <alignment horizontal="center" vertical="center" wrapText="1"/>
    </xf>
    <xf numFmtId="14" fontId="14" fillId="10" borderId="6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top" wrapText="1"/>
    </xf>
    <xf numFmtId="0" fontId="1" fillId="0" borderId="6" xfId="0" applyFont="1" applyBorder="1" applyAlignment="1">
      <alignment vertical="center"/>
    </xf>
    <xf numFmtId="0" fontId="2" fillId="2" borderId="6" xfId="0" applyFont="1" applyFill="1" applyBorder="1" applyAlignment="1">
      <alignment horizontal="left" vertical="center" wrapText="1"/>
    </xf>
    <xf numFmtId="0" fontId="0" fillId="0" borderId="6" xfId="0" applyBorder="1"/>
    <xf numFmtId="0" fontId="5" fillId="4" borderId="6" xfId="0" applyFont="1" applyFill="1" applyBorder="1" applyAlignment="1">
      <alignment horizontal="center" wrapText="1"/>
    </xf>
    <xf numFmtId="0" fontId="16" fillId="0" borderId="6" xfId="0" applyFont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6" fillId="0" borderId="0" xfId="0" applyFont="1"/>
    <xf numFmtId="0" fontId="4" fillId="6" borderId="6" xfId="0" applyFont="1" applyFill="1" applyBorder="1" applyAlignment="1">
      <alignment horizontal="center" vertical="center" wrapText="1"/>
    </xf>
    <xf numFmtId="14" fontId="7" fillId="0" borderId="6" xfId="0" applyNumberFormat="1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wrapText="1"/>
    </xf>
    <xf numFmtId="14" fontId="7" fillId="3" borderId="6" xfId="0" applyNumberFormat="1" applyFont="1" applyFill="1" applyBorder="1" applyAlignment="1">
      <alignment horizontal="center" vertical="center"/>
    </xf>
    <xf numFmtId="14" fontId="0" fillId="0" borderId="0" xfId="0" applyNumberFormat="1"/>
    <xf numFmtId="20" fontId="0" fillId="0" borderId="0" xfId="0" applyNumberFormat="1"/>
    <xf numFmtId="0" fontId="7" fillId="3" borderId="6" xfId="0" applyNumberFormat="1" applyFont="1" applyFill="1" applyBorder="1" applyAlignment="1">
      <alignment horizontal="center" vertical="center"/>
    </xf>
    <xf numFmtId="0" fontId="0" fillId="6" borderId="6" xfId="0" applyFill="1" applyBorder="1"/>
    <xf numFmtId="0" fontId="2" fillId="6" borderId="6" xfId="0" applyFont="1" applyFill="1" applyBorder="1" applyAlignment="1">
      <alignment wrapText="1"/>
    </xf>
    <xf numFmtId="164" fontId="0" fillId="0" borderId="0" xfId="0" applyNumberFormat="1"/>
    <xf numFmtId="0" fontId="3" fillId="2" borderId="0" xfId="0" applyFont="1" applyFill="1" applyBorder="1" applyAlignment="1">
      <alignment horizontal="center" vertical="center" wrapText="1"/>
    </xf>
    <xf numFmtId="0" fontId="4" fillId="1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6" borderId="6" xfId="0" applyFill="1" applyBorder="1" applyAlignment="1">
      <alignment vertical="center"/>
    </xf>
    <xf numFmtId="165" fontId="3" fillId="13" borderId="6" xfId="0" applyNumberFormat="1" applyFont="1" applyFill="1" applyBorder="1" applyAlignment="1">
      <alignment horizontal="center" vertical="center"/>
    </xf>
    <xf numFmtId="0" fontId="2" fillId="13" borderId="6" xfId="0" applyFont="1" applyFill="1" applyBorder="1" applyAlignment="1">
      <alignment vertical="center" wrapText="1"/>
    </xf>
    <xf numFmtId="14" fontId="8" fillId="7" borderId="6" xfId="0" applyNumberFormat="1" applyFont="1" applyFill="1" applyBorder="1" applyAlignment="1">
      <alignment horizontal="center" vertical="center" wrapText="1"/>
    </xf>
    <xf numFmtId="0" fontId="6" fillId="15" borderId="7" xfId="0" applyFont="1" applyFill="1" applyBorder="1" applyAlignment="1">
      <alignment horizontal="left" vertical="center"/>
    </xf>
    <xf numFmtId="14" fontId="8" fillId="15" borderId="6" xfId="0" applyNumberFormat="1" applyFont="1" applyFill="1" applyBorder="1" applyAlignment="1">
      <alignment horizontal="center" vertical="center" wrapText="1"/>
    </xf>
    <xf numFmtId="0" fontId="2" fillId="15" borderId="6" xfId="0" applyFont="1" applyFill="1" applyBorder="1" applyAlignment="1">
      <alignment horizontal="center" vertical="center" wrapText="1"/>
    </xf>
    <xf numFmtId="0" fontId="2" fillId="15" borderId="6" xfId="0" applyFont="1" applyFill="1" applyBorder="1" applyAlignment="1">
      <alignment vertical="center" wrapText="1"/>
    </xf>
    <xf numFmtId="0" fontId="5" fillId="15" borderId="6" xfId="0" applyFont="1" applyFill="1" applyBorder="1" applyAlignment="1">
      <alignment horizontal="center" wrapText="1"/>
    </xf>
    <xf numFmtId="0" fontId="3" fillId="6" borderId="6" xfId="0" applyNumberFormat="1" applyFont="1" applyFill="1" applyBorder="1" applyAlignment="1" applyProtection="1">
      <alignment horizontal="center" vertical="center"/>
      <protection locked="0"/>
    </xf>
    <xf numFmtId="164" fontId="7" fillId="3" borderId="6" xfId="0" applyNumberFormat="1" applyFont="1" applyFill="1" applyBorder="1" applyAlignment="1">
      <alignment horizontal="center" vertical="center"/>
    </xf>
    <xf numFmtId="20" fontId="3" fillId="12" borderId="6" xfId="0" applyNumberFormat="1" applyFont="1" applyFill="1" applyBorder="1" applyAlignment="1">
      <alignment horizontal="center" vertical="center"/>
    </xf>
    <xf numFmtId="20" fontId="3" fillId="2" borderId="6" xfId="0" applyNumberFormat="1" applyFont="1" applyFill="1" applyBorder="1" applyAlignment="1">
      <alignment horizontal="center" vertical="center"/>
    </xf>
    <xf numFmtId="0" fontId="18" fillId="0" borderId="0" xfId="0" applyFont="1"/>
    <xf numFmtId="166" fontId="11" fillId="0" borderId="6" xfId="0" applyNumberFormat="1" applyFont="1" applyBorder="1" applyAlignment="1">
      <alignment horizontal="center" vertical="center"/>
    </xf>
    <xf numFmtId="167" fontId="10" fillId="7" borderId="6" xfId="0" applyNumberFormat="1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14" fontId="10" fillId="9" borderId="8" xfId="0" applyNumberFormat="1" applyFont="1" applyFill="1" applyBorder="1" applyAlignment="1">
      <alignment horizontal="center" vertical="center" wrapText="1"/>
    </xf>
    <xf numFmtId="14" fontId="10" fillId="9" borderId="9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wrapText="1"/>
    </xf>
    <xf numFmtId="14" fontId="10" fillId="7" borderId="3" xfId="0" applyNumberFormat="1" applyFont="1" applyFill="1" applyBorder="1" applyAlignment="1">
      <alignment horizontal="center" vertical="center" wrapText="1"/>
    </xf>
    <xf numFmtId="14" fontId="10" fillId="7" borderId="10" xfId="0" applyNumberFormat="1" applyFont="1" applyFill="1" applyBorder="1" applyAlignment="1">
      <alignment horizontal="center" vertical="center" wrapText="1"/>
    </xf>
    <xf numFmtId="14" fontId="10" fillId="7" borderId="7" xfId="0" applyNumberFormat="1" applyFont="1" applyFill="1" applyBorder="1" applyAlignment="1">
      <alignment horizontal="center" vertical="center" wrapText="1"/>
    </xf>
    <xf numFmtId="0" fontId="2" fillId="11" borderId="8" xfId="0" applyFont="1" applyFill="1" applyBorder="1" applyAlignment="1">
      <alignment horizontal="center" vertical="center" wrapText="1"/>
    </xf>
    <xf numFmtId="0" fontId="2" fillId="11" borderId="11" xfId="0" applyFont="1" applyFill="1" applyBorder="1" applyAlignment="1">
      <alignment horizontal="center" vertical="center" wrapText="1"/>
    </xf>
    <xf numFmtId="0" fontId="2" fillId="11" borderId="9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left" vertical="center" wrapText="1"/>
    </xf>
    <xf numFmtId="0" fontId="2" fillId="5" borderId="9" xfId="0" applyFont="1" applyFill="1" applyBorder="1" applyAlignment="1">
      <alignment horizontal="left" vertical="center" wrapText="1"/>
    </xf>
    <xf numFmtId="14" fontId="10" fillId="8" borderId="6" xfId="0" applyNumberFormat="1" applyFont="1" applyFill="1" applyBorder="1" applyAlignment="1">
      <alignment horizontal="center" vertical="center" wrapText="1"/>
    </xf>
    <xf numFmtId="14" fontId="8" fillId="0" borderId="6" xfId="0" applyNumberFormat="1" applyFont="1" applyFill="1" applyBorder="1" applyAlignment="1">
      <alignment horizontal="center" vertical="center" wrapText="1"/>
    </xf>
    <xf numFmtId="0" fontId="17" fillId="7" borderId="3" xfId="0" applyFont="1" applyFill="1" applyBorder="1" applyAlignment="1">
      <alignment horizontal="center" vertical="center"/>
    </xf>
    <xf numFmtId="0" fontId="17" fillId="7" borderId="7" xfId="0" applyFont="1" applyFill="1" applyBorder="1" applyAlignment="1">
      <alignment horizontal="center" vertical="center"/>
    </xf>
    <xf numFmtId="0" fontId="17" fillId="7" borderId="3" xfId="0" applyNumberFormat="1" applyFont="1" applyFill="1" applyBorder="1" applyAlignment="1">
      <alignment horizontal="center" vertical="center" wrapText="1"/>
    </xf>
    <xf numFmtId="0" fontId="17" fillId="7" borderId="7" xfId="0" applyNumberFormat="1" applyFont="1" applyFill="1" applyBorder="1" applyAlignment="1">
      <alignment horizontal="center" vertical="center" wrapText="1"/>
    </xf>
    <xf numFmtId="165" fontId="3" fillId="4" borderId="6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165" fontId="3" fillId="14" borderId="6" xfId="0" applyNumberFormat="1" applyFont="1" applyFill="1" applyBorder="1" applyAlignment="1">
      <alignment horizontal="center" vertical="center"/>
    </xf>
    <xf numFmtId="0" fontId="2" fillId="14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right" vertical="center"/>
    </xf>
    <xf numFmtId="0" fontId="15" fillId="0" borderId="6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numFmt numFmtId="25" formatCode="hh:mm"/>
    </dxf>
    <dxf>
      <numFmt numFmtId="19" formatCode="dd/mm/yyyy"/>
    </dxf>
  </dxfs>
  <tableStyles count="0" defaultTableStyle="TableStyleMedium9" defaultPivotStyle="PivotStyleLight16"/>
  <colors>
    <mruColors>
      <color rgb="FF50BE87"/>
      <color rgb="FFFF6600"/>
      <color rgb="FFFFDC00"/>
      <color rgb="FF4BB4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au1" displayName="Tableau1" ref="A1:H7" totalsRowShown="0">
  <autoFilter ref="A1:H7"/>
  <tableColumns count="8">
    <tableColumn id="1" name="Date du rendez-vous" dataDxfId="1"/>
    <tableColumn id="2" name="Heure du rendez-vous" dataDxfId="0"/>
    <tableColumn id="3" name="Type de rendez-vous"/>
    <tableColumn id="4" name="Société du client"/>
    <tableColumn id="5" name="Nom client"/>
    <tableColumn id="6" name="Segment"/>
    <tableColumn id="7" name="Commentaire associé"/>
    <tableColumn id="8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L27"/>
  <sheetViews>
    <sheetView tabSelected="1" zoomScale="70" zoomScaleNormal="70" workbookViewId="0">
      <pane ySplit="3" topLeftCell="A4" activePane="bottomLeft" state="frozen"/>
      <selection pane="bottomLeft" activeCell="F4" sqref="F4"/>
    </sheetView>
  </sheetViews>
  <sheetFormatPr baseColWidth="10" defaultRowHeight="23"/>
  <cols>
    <col min="1" max="1" width="36.26953125" style="3" customWidth="1"/>
    <col min="2" max="2" width="27" style="2" customWidth="1"/>
    <col min="3" max="3" width="22.453125" style="1" customWidth="1"/>
    <col min="4" max="4" width="2.81640625" style="1" customWidth="1"/>
    <col min="5" max="5" width="18.81640625" style="1" customWidth="1"/>
    <col min="6" max="9" width="22.7265625" customWidth="1"/>
    <col min="10" max="10" width="25.81640625" customWidth="1"/>
    <col min="11" max="11" width="21.81640625" customWidth="1"/>
    <col min="14" max="14" width="11.453125" customWidth="1"/>
  </cols>
  <sheetData>
    <row r="1" spans="1:12" ht="32.5">
      <c r="A1" s="49" t="s">
        <v>14</v>
      </c>
      <c r="B1" s="50"/>
      <c r="C1" s="51"/>
      <c r="D1" s="37"/>
      <c r="E1" s="60" t="s">
        <v>8</v>
      </c>
      <c r="F1" s="61"/>
      <c r="G1" s="61"/>
      <c r="H1" s="61"/>
      <c r="I1" s="62"/>
      <c r="J1" s="43">
        <f ca="1">TODAY()</f>
        <v>43384</v>
      </c>
      <c r="K1" s="23">
        <f ca="1">TODAY()</f>
        <v>43384</v>
      </c>
      <c r="L1" s="29"/>
    </row>
    <row r="2" spans="1:12" ht="30">
      <c r="A2" s="66" t="s">
        <v>15</v>
      </c>
      <c r="B2" s="68" t="s">
        <v>0</v>
      </c>
      <c r="C2" s="69" t="s">
        <v>1</v>
      </c>
      <c r="D2" s="38"/>
      <c r="E2" s="36"/>
      <c r="F2" s="72" t="s">
        <v>66</v>
      </c>
      <c r="G2" s="73"/>
      <c r="H2" s="70" t="s">
        <v>51</v>
      </c>
      <c r="I2" s="71"/>
      <c r="J2" s="52" t="s">
        <v>16</v>
      </c>
      <c r="K2" s="26"/>
    </row>
    <row r="3" spans="1:12" ht="25">
      <c r="A3" s="67"/>
      <c r="B3" s="68"/>
      <c r="C3" s="69"/>
      <c r="D3" s="38"/>
      <c r="E3" s="36"/>
      <c r="F3" s="48" t="str">
        <f ca="1">VLOOKUP($K$1,'Planning resp RDV'!$A$3:$E$8,COLUMN()-COLUMN('Grille journalière'!$E$3)+1,0)</f>
        <v>HUGO</v>
      </c>
      <c r="G3" s="48">
        <f ca="1">VLOOKUP($K$1,'Planning resp RDV'!$A$3:$E$8,COLUMN()-COLUMN('Grille journalière'!$E$3)+1,0)</f>
        <v>0</v>
      </c>
      <c r="H3" s="48" t="str">
        <f ca="1">VLOOKUP($K$1,'Planning resp RDV'!$A$3:$E$8,COLUMN()-COLUMN('Grille journalière'!$E$3)+1,0)</f>
        <v>SARAH</v>
      </c>
      <c r="I3" s="48" t="str">
        <f ca="1">VLOOKUP($K$1,'Planning resp RDV'!$A$3:$E$8,COLUMN()-COLUMN('Grille journalière'!$E$3)+1,0)</f>
        <v>NICOLAS</v>
      </c>
      <c r="J3" s="53"/>
      <c r="K3" s="21" t="s">
        <v>7</v>
      </c>
    </row>
    <row r="4" spans="1:12" ht="20">
      <c r="A4" s="74" t="s">
        <v>53</v>
      </c>
      <c r="B4" s="57"/>
      <c r="C4" s="57"/>
      <c r="D4" s="39"/>
      <c r="E4" s="44">
        <v>0.39583333333333331</v>
      </c>
      <c r="F4" s="31" t="str">
        <f t="array" aca="1" ref="F4" ca="1">IFERROR(INDEX(Tableau1[Nom client],MATCH($K$1&amp;$E4&amp;F$2,Tableau1[Date du rendez-vous]&amp;Tableau1[Heure du rendez-vous]&amp;Tableau1[Segment],0)),"")</f>
        <v/>
      </c>
      <c r="G4" s="31"/>
      <c r="H4" s="31" t="str">
        <f t="array" aca="1" ref="H4" ca="1">IFERROR(INDEX(Tableau1[Nom client],MATCH($K$1&amp;$E4&amp;H$2,Tableau1[Date du rendez-vous]&amp;Tableau1[Heure du rendez-vous]&amp;Tableau1[Segment],0)),"")</f>
        <v/>
      </c>
      <c r="I4" s="31"/>
      <c r="J4" s="63"/>
      <c r="K4" s="59"/>
    </row>
    <row r="5" spans="1:12" ht="20">
      <c r="A5" s="74"/>
      <c r="B5" s="57"/>
      <c r="C5" s="57"/>
      <c r="D5" s="39"/>
      <c r="E5" s="45">
        <v>0.41666666666666669</v>
      </c>
      <c r="F5" s="32" t="str">
        <f t="array" aca="1" ref="F5" ca="1">IFERROR(INDEX(Tableau1[Nom client],MATCH($K$1&amp;$E5&amp;F$2,Tableau1[Date du rendez-vous]&amp;Tableau1[Heure du rendez-vous]&amp;Tableau1[Segment],0)),"")</f>
        <v/>
      </c>
      <c r="G5" s="32"/>
      <c r="H5" s="32" t="str">
        <f t="array" aca="1" ref="H5" ca="1">IFERROR(INDEX(Tableau1[Nom client],MATCH($K$1&amp;$E5&amp;H$2,Tableau1[Date du rendez-vous]&amp;Tableau1[Heure du rendez-vous]&amp;Tableau1[Segment],0)),"")</f>
        <v>SERIEYS</v>
      </c>
      <c r="I5" s="32"/>
      <c r="J5" s="64"/>
      <c r="K5" s="59"/>
    </row>
    <row r="6" spans="1:12" ht="20">
      <c r="A6" s="75" t="s">
        <v>54</v>
      </c>
      <c r="B6" s="58"/>
      <c r="C6" s="58">
        <f>B4</f>
        <v>0</v>
      </c>
      <c r="D6" s="39"/>
      <c r="E6" s="44">
        <v>0.4375</v>
      </c>
      <c r="F6" s="20" t="str">
        <f t="array" aca="1" ref="F6" ca="1">IFERROR(INDEX(Tableau1[Nom client],MATCH($K$1&amp;$E6&amp;F$2,Tableau1[Date du rendez-vous]&amp;Tableau1[Heure du rendez-vous]&amp;Tableau1[Segment],0)),"")</f>
        <v/>
      </c>
      <c r="G6" s="20"/>
      <c r="H6" s="20" t="str">
        <f t="array" aca="1" ref="H6" ca="1">IFERROR(INDEX(Tableau1[Nom client],MATCH($K$1&amp;$E6&amp;H$2,Tableau1[Date du rendez-vous]&amp;Tableau1[Heure du rendez-vous]&amp;Tableau1[Segment],0)),"")</f>
        <v/>
      </c>
      <c r="I6" s="20"/>
      <c r="J6" s="64"/>
      <c r="K6" s="59"/>
    </row>
    <row r="7" spans="1:12" ht="20">
      <c r="A7" s="75"/>
      <c r="B7" s="58"/>
      <c r="C7" s="58"/>
      <c r="D7" s="39"/>
      <c r="E7" s="45">
        <v>0.45833333333333331</v>
      </c>
      <c r="F7" s="32" t="str">
        <f t="array" aca="1" ref="F7" ca="1">IFERROR(INDEX(Tableau1[Nom client],MATCH($K$1&amp;$E7&amp;F$2,Tableau1[Date du rendez-vous]&amp;Tableau1[Heure du rendez-vous]&amp;Tableau1[Segment],0)),"")</f>
        <v/>
      </c>
      <c r="G7" s="32"/>
      <c r="H7" s="32" t="str">
        <f t="array" aca="1" ref="H7" ca="1">IFERROR(INDEX(Tableau1[Nom client],MATCH($K$1&amp;$E7&amp;H$2,Tableau1[Date du rendez-vous]&amp;Tableau1[Heure du rendez-vous]&amp;Tableau1[Segment],0)),"")</f>
        <v>sabine.....</v>
      </c>
      <c r="I7" s="32"/>
      <c r="J7" s="64"/>
      <c r="K7" s="59"/>
    </row>
    <row r="8" spans="1:12" ht="20">
      <c r="A8" s="76" t="s">
        <v>55</v>
      </c>
      <c r="B8" s="57"/>
      <c r="C8" s="57">
        <f>B6</f>
        <v>0</v>
      </c>
      <c r="D8" s="39"/>
      <c r="E8" s="44">
        <v>0.47916666666666669</v>
      </c>
      <c r="F8" s="20" t="str">
        <f t="array" aca="1" ref="F8" ca="1">IFERROR(INDEX(Tableau1[Nom client],MATCH($K$1&amp;$E8&amp;F$2,Tableau1[Date du rendez-vous]&amp;Tableau1[Heure du rendez-vous]&amp;Tableau1[Segment],0)),"")</f>
        <v/>
      </c>
      <c r="G8" s="20"/>
      <c r="H8" s="20" t="str">
        <f t="array" aca="1" ref="H8" ca="1">IFERROR(INDEX(Tableau1[Nom client],MATCH($K$1&amp;$E8&amp;H$2,Tableau1[Date du rendez-vous]&amp;Tableau1[Heure du rendez-vous]&amp;Tableau1[Segment],0)),"")</f>
        <v/>
      </c>
      <c r="I8" s="20"/>
      <c r="J8" s="64"/>
      <c r="K8" s="59"/>
    </row>
    <row r="9" spans="1:12" ht="20">
      <c r="A9" s="76"/>
      <c r="B9" s="57"/>
      <c r="C9" s="57"/>
      <c r="D9" s="39"/>
      <c r="E9" s="45">
        <v>0.5</v>
      </c>
      <c r="F9" s="32" t="str">
        <f t="array" aca="1" ref="F9" ca="1">IFERROR(INDEX(Tableau1[Nom client],MATCH($K$1&amp;$E9&amp;F$2,Tableau1[Date du rendez-vous]&amp;Tableau1[Heure du rendez-vous]&amp;Tableau1[Segment],0)),"")</f>
        <v/>
      </c>
      <c r="G9" s="32"/>
      <c r="H9" s="32" t="str">
        <f t="array" aca="1" ref="H9" ca="1">IFERROR(INDEX(Tableau1[Nom client],MATCH($K$1&amp;$E9&amp;H$2,Tableau1[Date du rendez-vous]&amp;Tableau1[Heure du rendez-vous]&amp;Tableau1[Segment],0)),"")</f>
        <v/>
      </c>
      <c r="I9" s="32"/>
      <c r="J9" s="65"/>
      <c r="K9" s="59"/>
    </row>
    <row r="10" spans="1:12" ht="20">
      <c r="A10" s="34"/>
      <c r="B10" s="35"/>
      <c r="C10" s="35"/>
      <c r="D10" s="40"/>
      <c r="E10" s="44">
        <v>0.52083333333333337</v>
      </c>
      <c r="F10" s="20" t="str">
        <f t="array" aca="1" ref="F10" ca="1">IFERROR(INDEX(Tableau1[Nom client],MATCH($K$1&amp;$E10&amp;F$2,Tableau1[Date du rendez-vous]&amp;Tableau1[Heure du rendez-vous]&amp;Tableau1[Segment],0)),"")</f>
        <v/>
      </c>
      <c r="G10" s="20"/>
      <c r="H10" s="20" t="str">
        <f t="array" aca="1" ref="H10" ca="1">IFERROR(INDEX(Tableau1[Nom client],MATCH($K$1&amp;$E10&amp;H$2,Tableau1[Date du rendez-vous]&amp;Tableau1[Heure du rendez-vous]&amp;Tableau1[Segment],0)),"")</f>
        <v/>
      </c>
      <c r="I10" s="20"/>
      <c r="J10" s="63"/>
      <c r="K10" s="59"/>
    </row>
    <row r="11" spans="1:12" ht="20">
      <c r="A11" s="76" t="s">
        <v>56</v>
      </c>
      <c r="B11" s="57"/>
      <c r="C11" s="57">
        <f>B8</f>
        <v>0</v>
      </c>
      <c r="D11" s="39"/>
      <c r="E11" s="45">
        <v>0.58333333333333337</v>
      </c>
      <c r="F11" s="32" t="str">
        <f t="array" aca="1" ref="F11" ca="1">IFERROR(INDEX(Tableau1[Nom client],MATCH($K$1&amp;$E11&amp;F$2,Tableau1[Date du rendez-vous]&amp;Tableau1[Heure du rendez-vous]&amp;Tableau1[Segment],0)),"")</f>
        <v>PRADAYROL</v>
      </c>
      <c r="G11" s="32"/>
      <c r="H11" s="32" t="str">
        <f t="array" aca="1" ref="H11" ca="1">IFERROR(INDEX(Tableau1[Nom client],MATCH($K$1&amp;$E11&amp;H$2,Tableau1[Date du rendez-vous]&amp;Tableau1[Heure du rendez-vous]&amp;Tableau1[Segment],0)),"")</f>
        <v/>
      </c>
      <c r="I11" s="32"/>
      <c r="J11" s="64"/>
      <c r="K11" s="59"/>
    </row>
    <row r="12" spans="1:12" ht="20">
      <c r="A12" s="76"/>
      <c r="B12" s="57"/>
      <c r="C12" s="57"/>
      <c r="D12" s="39"/>
      <c r="E12" s="44">
        <v>0.60416666666666663</v>
      </c>
      <c r="F12" s="20" t="str">
        <f t="array" aca="1" ref="F12" ca="1">IFERROR(INDEX(Tableau1[Nom client],MATCH($K$1&amp;$E12&amp;F$2,Tableau1[Date du rendez-vous]&amp;Tableau1[Heure du rendez-vous]&amp;Tableau1[Segment],0)),"")</f>
        <v/>
      </c>
      <c r="G12" s="20"/>
      <c r="H12" s="20" t="str">
        <f t="array" aca="1" ref="H12" ca="1">IFERROR(INDEX(Tableau1[Nom client],MATCH($K$1&amp;$E12&amp;H$2,Tableau1[Date du rendez-vous]&amp;Tableau1[Heure du rendez-vous]&amp;Tableau1[Segment],0)),"")</f>
        <v/>
      </c>
      <c r="I12" s="20"/>
      <c r="J12" s="64"/>
      <c r="K12" s="59"/>
    </row>
    <row r="13" spans="1:12" ht="20">
      <c r="A13" s="75" t="s">
        <v>57</v>
      </c>
      <c r="B13" s="58"/>
      <c r="C13" s="58">
        <f>B11</f>
        <v>0</v>
      </c>
      <c r="D13" s="39"/>
      <c r="E13" s="45">
        <v>0.625</v>
      </c>
      <c r="F13" s="32" t="str">
        <f t="array" aca="1" ref="F13" ca="1">IFERROR(INDEX(Tableau1[Nom client],MATCH($K$1&amp;$E13&amp;F$2,Tableau1[Date du rendez-vous]&amp;Tableau1[Heure du rendez-vous]&amp;Tableau1[Segment],0)),"")</f>
        <v/>
      </c>
      <c r="G13" s="32"/>
      <c r="H13" s="32" t="str">
        <f t="array" aca="1" ref="H13" ca="1">IFERROR(INDEX(Tableau1[Nom client],MATCH($K$1&amp;$E13&amp;H$2,Tableau1[Date du rendez-vous]&amp;Tableau1[Heure du rendez-vous]&amp;Tableau1[Segment],0)),"")</f>
        <v>Varaticeanu</v>
      </c>
      <c r="I13" s="32"/>
      <c r="J13" s="64"/>
      <c r="K13" s="59"/>
    </row>
    <row r="14" spans="1:12" ht="20">
      <c r="A14" s="75"/>
      <c r="B14" s="58"/>
      <c r="C14" s="58"/>
      <c r="D14" s="39"/>
      <c r="E14" s="44">
        <v>0.64583333333333337</v>
      </c>
      <c r="F14" s="20" t="str">
        <f t="array" aca="1" ref="F14" ca="1">IFERROR(INDEX(Tableau1[Nom client],MATCH($K$1&amp;$E14&amp;F$2,Tableau1[Date du rendez-vous]&amp;Tableau1[Heure du rendez-vous]&amp;Tableau1[Segment],0)),"")</f>
        <v/>
      </c>
      <c r="G14" s="20"/>
      <c r="H14" s="20" t="str">
        <f t="array" aca="1" ref="H14" ca="1">IFERROR(INDEX(Tableau1[Nom client],MATCH($K$1&amp;$E14&amp;H$2,Tableau1[Date du rendez-vous]&amp;Tableau1[Heure du rendez-vous]&amp;Tableau1[Segment],0)),"")</f>
        <v/>
      </c>
      <c r="I14" s="20"/>
      <c r="J14" s="64"/>
      <c r="K14" s="59"/>
    </row>
    <row r="15" spans="1:12" ht="20">
      <c r="A15" s="76" t="s">
        <v>58</v>
      </c>
      <c r="B15" s="57"/>
      <c r="C15" s="57">
        <f>B13</f>
        <v>0</v>
      </c>
      <c r="D15" s="39"/>
      <c r="E15" s="45">
        <v>0.66666666666666663</v>
      </c>
      <c r="F15" s="32" t="str">
        <f t="array" aca="1" ref="F15" ca="1">IFERROR(INDEX(Tableau1[Nom client],MATCH($K$1&amp;$E15&amp;F$2,Tableau1[Date du rendez-vous]&amp;Tableau1[Heure du rendez-vous]&amp;Tableau1[Segment],0)),"")</f>
        <v/>
      </c>
      <c r="G15" s="32"/>
      <c r="H15" s="32" t="str">
        <f t="array" aca="1" ref="H15" ca="1">IFERROR(INDEX(Tableau1[Nom client],MATCH($K$1&amp;$E15&amp;H$2,Tableau1[Date du rendez-vous]&amp;Tableau1[Heure du rendez-vous]&amp;Tableau1[Segment],0)),"")</f>
        <v>laborie</v>
      </c>
      <c r="I15" s="32"/>
      <c r="J15" s="64"/>
      <c r="K15" s="59"/>
    </row>
    <row r="16" spans="1:12" ht="20">
      <c r="A16" s="76"/>
      <c r="B16" s="57"/>
      <c r="C16" s="57"/>
      <c r="D16" s="39"/>
      <c r="E16" s="44">
        <v>0.6875</v>
      </c>
      <c r="F16" s="20" t="str">
        <f t="array" aca="1" ref="F16" ca="1">IFERROR(INDEX(Tableau1[Nom client],MATCH($K$1&amp;$E16&amp;F$2,Tableau1[Date du rendez-vous]&amp;Tableau1[Heure du rendez-vous]&amp;Tableau1[Segment],0)),"")</f>
        <v/>
      </c>
      <c r="G16" s="20"/>
      <c r="H16" s="20" t="str">
        <f t="array" aca="1" ref="H16" ca="1">IFERROR(INDEX(Tableau1[Nom client],MATCH($K$1&amp;$E16&amp;H$2,Tableau1[Date du rendez-vous]&amp;Tableau1[Heure du rendez-vous]&amp;Tableau1[Segment],0)),"")</f>
        <v/>
      </c>
      <c r="I16" s="20"/>
      <c r="J16" s="64"/>
      <c r="K16" s="22"/>
    </row>
    <row r="17" spans="1:11" ht="20">
      <c r="A17" s="75" t="s">
        <v>59</v>
      </c>
      <c r="B17" s="58"/>
      <c r="C17" s="58">
        <f>B15</f>
        <v>0</v>
      </c>
      <c r="D17" s="39"/>
      <c r="E17" s="45">
        <v>0.70833333333333337</v>
      </c>
      <c r="F17" s="32" t="str">
        <f t="array" aca="1" ref="F17" ca="1">IFERROR(INDEX(Tableau1[Nom client],MATCH($K$1&amp;$E17&amp;F$2,Tableau1[Date du rendez-vous]&amp;Tableau1[Heure du rendez-vous]&amp;Tableau1[Segment],0)),"")</f>
        <v/>
      </c>
      <c r="G17" s="32"/>
      <c r="H17" s="32" t="str">
        <f t="array" aca="1" ref="H17" ca="1">IFERROR(INDEX(Tableau1[Nom client],MATCH($K$1&amp;$E17&amp;H$2,Tableau1[Date du rendez-vous]&amp;Tableau1[Heure du rendez-vous]&amp;Tableau1[Segment],0)),"")</f>
        <v>Gayan</v>
      </c>
      <c r="I17" s="32"/>
      <c r="J17" s="64"/>
      <c r="K17" s="22"/>
    </row>
    <row r="18" spans="1:11" ht="20">
      <c r="A18" s="75"/>
      <c r="B18" s="58"/>
      <c r="C18" s="58"/>
      <c r="D18" s="39"/>
      <c r="E18" s="44">
        <v>0.72916666666666663</v>
      </c>
      <c r="F18" s="20" t="str">
        <f t="array" aca="1" ref="F18" ca="1">IFERROR(INDEX(Tableau1[Nom client],MATCH($K$1&amp;$E18&amp;F$2,Tableau1[Date du rendez-vous]&amp;Tableau1[Heure du rendez-vous]&amp;Tableau1[Segment],0)),"")</f>
        <v/>
      </c>
      <c r="G18" s="20"/>
      <c r="H18" s="20" t="str">
        <f t="array" aca="1" ref="H18" ca="1">IFERROR(INDEX(Tableau1[Nom client],MATCH($K$1&amp;$E18&amp;H$2,Tableau1[Date du rendez-vous]&amp;Tableau1[Heure du rendez-vous]&amp;Tableau1[Segment],0)),"")</f>
        <v/>
      </c>
      <c r="I18" s="20"/>
      <c r="J18" s="64"/>
      <c r="K18" s="28"/>
    </row>
    <row r="19" spans="1:11" ht="20">
      <c r="A19" s="76" t="s">
        <v>60</v>
      </c>
      <c r="B19" s="77"/>
      <c r="C19" s="77">
        <f>B17</f>
        <v>0</v>
      </c>
      <c r="D19" s="39"/>
      <c r="E19" s="45">
        <v>0.75</v>
      </c>
      <c r="F19" s="32" t="str">
        <f t="array" aca="1" ref="F19" ca="1">IFERROR(INDEX(Tableau1[Nom client],MATCH($K$1&amp;$E19&amp;F$2,Tableau1[Date du rendez-vous]&amp;Tableau1[Heure du rendez-vous]&amp;Tableau1[Segment],0)),"")</f>
        <v/>
      </c>
      <c r="G19" s="32"/>
      <c r="H19" s="32" t="str">
        <f t="array" aca="1" ref="H19" ca="1">IFERROR(INDEX(Tableau1[Nom client],MATCH($K$1&amp;$E19&amp;H$2,Tableau1[Date du rendez-vous]&amp;Tableau1[Heure du rendez-vous]&amp;Tableau1[Segment],0)),"")</f>
        <v/>
      </c>
      <c r="I19" s="32"/>
      <c r="J19" s="64"/>
      <c r="K19" s="28"/>
    </row>
    <row r="20" spans="1:11" ht="20">
      <c r="A20" s="76"/>
      <c r="B20" s="77"/>
      <c r="C20" s="77"/>
      <c r="D20" s="39"/>
      <c r="E20" s="44">
        <v>0.77083333333333337</v>
      </c>
      <c r="F20" s="20" t="str">
        <f t="array" aca="1" ref="F20" ca="1">IFERROR(INDEX(Tableau1[Nom client],MATCH($K$1&amp;$E20&amp;F$2,Tableau1[Date du rendez-vous]&amp;Tableau1[Heure du rendez-vous]&amp;Tableau1[Segment],0)),"")</f>
        <v/>
      </c>
      <c r="G20" s="33"/>
      <c r="H20" s="20" t="str">
        <f t="array" aca="1" ref="H20" ca="1">IFERROR(INDEX(Tableau1[Nom client],MATCH($K$1&amp;$E20&amp;H$2,Tableau1[Date du rendez-vous]&amp;Tableau1[Heure du rendez-vous]&amp;Tableau1[Segment],0)),"")</f>
        <v/>
      </c>
      <c r="I20" s="33"/>
      <c r="J20" s="64"/>
      <c r="K20" s="15"/>
    </row>
    <row r="21" spans="1:11" ht="20">
      <c r="A21" s="76"/>
      <c r="B21" s="77"/>
      <c r="C21" s="77"/>
      <c r="D21" s="39"/>
      <c r="J21" s="65"/>
      <c r="K21" s="27"/>
    </row>
    <row r="22" spans="1:11" ht="28">
      <c r="A22" s="16" t="s">
        <v>6</v>
      </c>
      <c r="B22" s="16"/>
      <c r="C22" s="16"/>
      <c r="D22" s="41"/>
      <c r="E22" s="16"/>
      <c r="F22" s="16"/>
      <c r="G22" s="16"/>
      <c r="H22" s="16"/>
      <c r="I22" s="16"/>
      <c r="J22" s="16"/>
      <c r="K22" s="16"/>
    </row>
    <row r="23" spans="1:11" ht="20">
      <c r="A23" s="14" t="s">
        <v>3</v>
      </c>
      <c r="B23" s="54"/>
      <c r="C23" s="55"/>
      <c r="D23" s="55"/>
      <c r="E23" s="55"/>
      <c r="F23" s="55"/>
      <c r="G23" s="55"/>
      <c r="H23" s="55"/>
      <c r="I23" s="55"/>
      <c r="J23" s="55"/>
      <c r="K23" s="56"/>
    </row>
    <row r="24" spans="1:11" ht="20">
      <c r="A24" s="14" t="s">
        <v>2</v>
      </c>
      <c r="B24" s="54"/>
      <c r="C24" s="55"/>
      <c r="D24" s="55"/>
      <c r="E24" s="55"/>
      <c r="F24" s="55"/>
      <c r="G24" s="55"/>
      <c r="H24" s="55"/>
      <c r="I24" s="55"/>
      <c r="J24" s="55"/>
      <c r="K24" s="56"/>
    </row>
    <row r="25" spans="1:11" ht="20">
      <c r="A25" s="14" t="s">
        <v>4</v>
      </c>
      <c r="B25" s="54"/>
      <c r="C25" s="55"/>
      <c r="D25" s="55"/>
      <c r="E25" s="55"/>
      <c r="F25" s="55"/>
      <c r="G25" s="55"/>
      <c r="H25" s="55"/>
      <c r="I25" s="55"/>
      <c r="J25" s="55"/>
      <c r="K25" s="56"/>
    </row>
    <row r="26" spans="1:11" ht="40">
      <c r="A26" s="14" t="s">
        <v>5</v>
      </c>
      <c r="B26" s="54"/>
      <c r="C26" s="55"/>
      <c r="D26" s="55"/>
      <c r="E26" s="55"/>
      <c r="F26" s="55"/>
      <c r="G26" s="55"/>
      <c r="H26" s="55"/>
      <c r="I26" s="55"/>
      <c r="J26" s="55"/>
      <c r="K26" s="56"/>
    </row>
    <row r="27" spans="1:11" ht="18.5" thickBot="1">
      <c r="A27" s="7"/>
      <c r="B27" s="8"/>
      <c r="C27" s="5"/>
      <c r="D27" s="30"/>
      <c r="E27" s="30"/>
      <c r="K27" s="6"/>
    </row>
  </sheetData>
  <mergeCells count="44">
    <mergeCell ref="A17:A18"/>
    <mergeCell ref="B17:B18"/>
    <mergeCell ref="C17:C18"/>
    <mergeCell ref="A19:A21"/>
    <mergeCell ref="B19:B21"/>
    <mergeCell ref="C19:C21"/>
    <mergeCell ref="A13:A14"/>
    <mergeCell ref="B13:B14"/>
    <mergeCell ref="C13:C14"/>
    <mergeCell ref="A15:A16"/>
    <mergeCell ref="B15:B16"/>
    <mergeCell ref="C15:C16"/>
    <mergeCell ref="A4:A5"/>
    <mergeCell ref="A6:A7"/>
    <mergeCell ref="A8:A9"/>
    <mergeCell ref="A11:A12"/>
    <mergeCell ref="B11:B12"/>
    <mergeCell ref="B26:K26"/>
    <mergeCell ref="B24:K24"/>
    <mergeCell ref="B25:K25"/>
    <mergeCell ref="B2:B3"/>
    <mergeCell ref="C2:C3"/>
    <mergeCell ref="C8:C9"/>
    <mergeCell ref="K4:K5"/>
    <mergeCell ref="J4:J9"/>
    <mergeCell ref="H2:I2"/>
    <mergeCell ref="F2:G2"/>
    <mergeCell ref="C11:C12"/>
    <mergeCell ref="A1:C1"/>
    <mergeCell ref="J2:J3"/>
    <mergeCell ref="B23:K23"/>
    <mergeCell ref="B4:B5"/>
    <mergeCell ref="B6:B7"/>
    <mergeCell ref="B8:B9"/>
    <mergeCell ref="C4:C5"/>
    <mergeCell ref="C6:C7"/>
    <mergeCell ref="K6:K7"/>
    <mergeCell ref="K8:K9"/>
    <mergeCell ref="K10:K11"/>
    <mergeCell ref="K12:K13"/>
    <mergeCell ref="K14:K15"/>
    <mergeCell ref="E1:I1"/>
    <mergeCell ref="J10:J21"/>
    <mergeCell ref="A2:A3"/>
  </mergeCells>
  <phoneticPr fontId="0" type="noConversion"/>
  <pageMargins left="0.25" right="0.25" top="0.75" bottom="0.75" header="0.3" footer="0.3"/>
  <pageSetup paperSize="9" scale="41" orientation="portrait" r:id="rId1"/>
  <headerFooter alignWithMargins="0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Feuil1!$A$5:$A$19</xm:f>
          </x14:formula1>
          <xm:sqref>B25:K26</xm:sqref>
        </x14:dataValidation>
        <x14:dataValidation type="list" allowBlank="1" showInputMessage="1" showErrorMessage="1">
          <x14:formula1>
            <xm:f>Feuil1!$A$5:$A$20</xm:f>
          </x14:formula1>
          <xm:sqref>J4:J10 B4:D4 B6:B9 B11:B21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3"/>
  <sheetViews>
    <sheetView zoomScale="70" zoomScaleNormal="70" workbookViewId="0">
      <selection activeCell="B3" sqref="B3"/>
    </sheetView>
  </sheetViews>
  <sheetFormatPr baseColWidth="10" defaultRowHeight="23"/>
  <cols>
    <col min="1" max="1" width="41.54296875" style="3" bestFit="1" customWidth="1"/>
    <col min="2" max="2" width="35.453125" style="2" customWidth="1"/>
    <col min="3" max="3" width="28.81640625" style="2" customWidth="1"/>
    <col min="4" max="4" width="28.81640625" style="1" customWidth="1"/>
    <col min="5" max="5" width="23.7265625" customWidth="1"/>
  </cols>
  <sheetData>
    <row r="1" spans="1:5" ht="39" customHeight="1">
      <c r="A1" s="80" t="s">
        <v>11</v>
      </c>
      <c r="B1" s="80"/>
      <c r="C1" s="13"/>
      <c r="D1" s="81" t="s">
        <v>17</v>
      </c>
      <c r="E1" s="82"/>
    </row>
    <row r="2" spans="1:5" ht="37.5" customHeight="1">
      <c r="A2" s="9"/>
      <c r="B2" s="10" t="s">
        <v>12</v>
      </c>
      <c r="C2" s="10" t="s">
        <v>13</v>
      </c>
      <c r="D2" s="11" t="s">
        <v>9</v>
      </c>
      <c r="E2" s="11" t="s">
        <v>10</v>
      </c>
    </row>
    <row r="3" spans="1:5" ht="39" customHeight="1">
      <c r="A3" s="47">
        <v>43381</v>
      </c>
      <c r="B3" s="42" t="s">
        <v>19</v>
      </c>
      <c r="C3" s="42" t="s">
        <v>22</v>
      </c>
      <c r="D3" s="42" t="s">
        <v>24</v>
      </c>
      <c r="E3" s="42"/>
    </row>
    <row r="4" spans="1:5" ht="39" customHeight="1">
      <c r="A4" s="47">
        <v>43382</v>
      </c>
      <c r="B4" s="42" t="s">
        <v>19</v>
      </c>
      <c r="C4" s="42"/>
      <c r="D4" s="42" t="s">
        <v>20</v>
      </c>
      <c r="E4" s="42"/>
    </row>
    <row r="5" spans="1:5" ht="39" customHeight="1">
      <c r="A5" s="47">
        <v>43383</v>
      </c>
      <c r="B5" s="42" t="s">
        <v>21</v>
      </c>
      <c r="C5" s="42"/>
      <c r="D5" s="42" t="s">
        <v>23</v>
      </c>
      <c r="E5" s="42"/>
    </row>
    <row r="6" spans="1:5" ht="39" customHeight="1">
      <c r="A6" s="47">
        <v>43384</v>
      </c>
      <c r="B6" s="42" t="s">
        <v>18</v>
      </c>
      <c r="C6" s="42"/>
      <c r="D6" s="42" t="s">
        <v>25</v>
      </c>
      <c r="E6" s="42" t="s">
        <v>23</v>
      </c>
    </row>
    <row r="7" spans="1:5" ht="39" customHeight="1">
      <c r="A7" s="47">
        <v>43385</v>
      </c>
      <c r="B7" s="42" t="s">
        <v>22</v>
      </c>
      <c r="C7" s="42"/>
      <c r="D7" s="42" t="s">
        <v>18</v>
      </c>
      <c r="E7" s="42"/>
    </row>
    <row r="8" spans="1:5" ht="39" customHeight="1">
      <c r="A8" s="47">
        <v>43386</v>
      </c>
      <c r="B8" s="42" t="s">
        <v>21</v>
      </c>
      <c r="C8" s="42" t="s">
        <v>18</v>
      </c>
      <c r="D8" s="42" t="s">
        <v>22</v>
      </c>
      <c r="E8" s="42"/>
    </row>
    <row r="9" spans="1:5" ht="39.75" hidden="1" customHeight="1">
      <c r="A9" s="84"/>
      <c r="B9" s="85"/>
      <c r="C9" s="4"/>
      <c r="D9" s="78"/>
      <c r="E9" s="79"/>
    </row>
    <row r="10" spans="1:5" ht="7.5" customHeight="1"/>
    <row r="11" spans="1:5">
      <c r="A11" s="80" t="s">
        <v>28</v>
      </c>
      <c r="B11" s="80"/>
      <c r="C11" s="13"/>
      <c r="D11" s="81" t="s">
        <v>17</v>
      </c>
      <c r="E11" s="82"/>
    </row>
    <row r="12" spans="1:5" ht="23.15" customHeight="1">
      <c r="A12" s="83" t="s">
        <v>29</v>
      </c>
      <c r="B12" s="17" t="s">
        <v>35</v>
      </c>
      <c r="C12" s="18" t="s">
        <v>24</v>
      </c>
      <c r="D12" s="18" t="s">
        <v>21</v>
      </c>
      <c r="E12" s="12"/>
    </row>
    <row r="13" spans="1:5" ht="23.15" customHeight="1">
      <c r="A13" s="83"/>
      <c r="B13" s="17" t="s">
        <v>36</v>
      </c>
      <c r="C13" s="18" t="s">
        <v>24</v>
      </c>
      <c r="D13" s="18" t="s">
        <v>21</v>
      </c>
      <c r="E13" s="12"/>
    </row>
    <row r="14" spans="1:5" ht="20">
      <c r="A14" s="83" t="s">
        <v>30</v>
      </c>
      <c r="B14" s="17" t="s">
        <v>35</v>
      </c>
      <c r="C14" s="18" t="s">
        <v>24</v>
      </c>
      <c r="D14" s="18"/>
    </row>
    <row r="15" spans="1:5" ht="20">
      <c r="A15" s="83"/>
      <c r="B15" s="17" t="s">
        <v>36</v>
      </c>
      <c r="C15" s="18" t="s">
        <v>24</v>
      </c>
      <c r="D15" s="18"/>
    </row>
    <row r="16" spans="1:5" ht="20">
      <c r="A16" s="83" t="s">
        <v>31</v>
      </c>
      <c r="B16" s="17" t="s">
        <v>35</v>
      </c>
      <c r="C16" s="18" t="s">
        <v>22</v>
      </c>
      <c r="D16" s="18"/>
    </row>
    <row r="17" spans="1:4" ht="20">
      <c r="A17" s="83"/>
      <c r="B17" s="17" t="s">
        <v>36</v>
      </c>
      <c r="C17" s="18" t="s">
        <v>22</v>
      </c>
      <c r="D17" s="18"/>
    </row>
    <row r="18" spans="1:4" ht="20">
      <c r="A18" s="83" t="s">
        <v>32</v>
      </c>
      <c r="B18" s="17" t="s">
        <v>35</v>
      </c>
      <c r="C18" s="18" t="s">
        <v>18</v>
      </c>
      <c r="D18" s="18"/>
    </row>
    <row r="19" spans="1:4" ht="20">
      <c r="A19" s="83"/>
      <c r="B19" s="17" t="s">
        <v>36</v>
      </c>
      <c r="C19" s="18" t="s">
        <v>18</v>
      </c>
      <c r="D19" s="18"/>
    </row>
    <row r="20" spans="1:4" ht="20">
      <c r="A20" s="83" t="s">
        <v>33</v>
      </c>
      <c r="B20" s="17" t="s">
        <v>35</v>
      </c>
      <c r="C20" s="18" t="s">
        <v>19</v>
      </c>
      <c r="D20" s="18"/>
    </row>
    <row r="21" spans="1:4" ht="20">
      <c r="A21" s="83"/>
      <c r="B21" s="17" t="s">
        <v>36</v>
      </c>
      <c r="C21" s="18" t="s">
        <v>19</v>
      </c>
      <c r="D21" s="18"/>
    </row>
    <row r="22" spans="1:4" ht="20">
      <c r="A22" s="83" t="s">
        <v>34</v>
      </c>
      <c r="B22" s="17" t="s">
        <v>35</v>
      </c>
      <c r="C22" s="18" t="s">
        <v>23</v>
      </c>
      <c r="D22" s="18" t="s">
        <v>24</v>
      </c>
    </row>
    <row r="23" spans="1:4" ht="20">
      <c r="A23" s="83"/>
      <c r="B23" s="17" t="s">
        <v>36</v>
      </c>
      <c r="C23" s="18" t="s">
        <v>23</v>
      </c>
      <c r="D23" s="18" t="s">
        <v>24</v>
      </c>
    </row>
  </sheetData>
  <mergeCells count="12">
    <mergeCell ref="A16:A17"/>
    <mergeCell ref="A18:A19"/>
    <mergeCell ref="A20:A21"/>
    <mergeCell ref="A22:A23"/>
    <mergeCell ref="A9:B9"/>
    <mergeCell ref="A12:A13"/>
    <mergeCell ref="A14:A15"/>
    <mergeCell ref="D9:E9"/>
    <mergeCell ref="A1:B1"/>
    <mergeCell ref="D1:E1"/>
    <mergeCell ref="A11:B11"/>
    <mergeCell ref="D11:E11"/>
  </mergeCells>
  <pageMargins left="0.23622047244094491" right="0.23622047244094491" top="0.74803149606299213" bottom="0.74803149606299213" header="0.31496062992125984" footer="0.31496062992125984"/>
  <pageSetup paperSize="8" scale="15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Feuil1!$A$5:$A$16</xm:f>
          </x14:formula1>
          <xm:sqref>B3:E8 C12:D23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A20"/>
  <sheetViews>
    <sheetView workbookViewId="0">
      <selection activeCell="D15" sqref="D15"/>
    </sheetView>
  </sheetViews>
  <sheetFormatPr baseColWidth="10" defaultRowHeight="12.5"/>
  <cols>
    <col min="1" max="1" width="16.453125" customWidth="1"/>
  </cols>
  <sheetData>
    <row r="5" spans="1:1" ht="18">
      <c r="A5" s="19" t="s">
        <v>18</v>
      </c>
    </row>
    <row r="6" spans="1:1" ht="18">
      <c r="A6" s="19" t="s">
        <v>19</v>
      </c>
    </row>
    <row r="7" spans="1:1" ht="18">
      <c r="A7" s="19" t="s">
        <v>20</v>
      </c>
    </row>
    <row r="8" spans="1:1" ht="18">
      <c r="A8" s="19" t="s">
        <v>21</v>
      </c>
    </row>
    <row r="9" spans="1:1" ht="18">
      <c r="A9" s="19" t="s">
        <v>22</v>
      </c>
    </row>
    <row r="10" spans="1:1" ht="18">
      <c r="A10" s="19" t="s">
        <v>23</v>
      </c>
    </row>
    <row r="11" spans="1:1" ht="18">
      <c r="A11" s="19" t="s">
        <v>24</v>
      </c>
    </row>
    <row r="12" spans="1:1" ht="18">
      <c r="A12" s="19" t="s">
        <v>39</v>
      </c>
    </row>
    <row r="13" spans="1:1" ht="18">
      <c r="A13" s="19" t="s">
        <v>25</v>
      </c>
    </row>
    <row r="14" spans="1:1" ht="18">
      <c r="A14" s="19" t="s">
        <v>26</v>
      </c>
    </row>
    <row r="15" spans="1:1" ht="18">
      <c r="A15" s="19" t="s">
        <v>40</v>
      </c>
    </row>
    <row r="16" spans="1:1" ht="18">
      <c r="A16" s="19" t="s">
        <v>27</v>
      </c>
    </row>
    <row r="17" spans="1:1" ht="18">
      <c r="A17" s="19" t="s">
        <v>37</v>
      </c>
    </row>
    <row r="18" spans="1:1" ht="18">
      <c r="A18" s="19"/>
    </row>
    <row r="19" spans="1:1" ht="18">
      <c r="A19" s="19"/>
    </row>
    <row r="20" spans="1:1" ht="18">
      <c r="A20" s="19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sqref="A1:H7"/>
    </sheetView>
  </sheetViews>
  <sheetFormatPr baseColWidth="10" defaultRowHeight="12.5"/>
  <cols>
    <col min="1" max="1" width="19.26953125" customWidth="1"/>
    <col min="2" max="2" width="20.1796875" customWidth="1"/>
    <col min="3" max="3" width="19.54296875" customWidth="1"/>
    <col min="4" max="4" width="15.90625" customWidth="1"/>
    <col min="5" max="5" width="11.90625" bestFit="1" customWidth="1"/>
    <col min="6" max="6" width="9.90625" customWidth="1"/>
    <col min="7" max="7" width="20.08984375" customWidth="1"/>
  </cols>
  <sheetData>
    <row r="1" spans="1:8">
      <c r="A1" t="s">
        <v>41</v>
      </c>
      <c r="B1" t="s">
        <v>42</v>
      </c>
      <c r="C1" t="s">
        <v>43</v>
      </c>
      <c r="D1" t="s">
        <v>44</v>
      </c>
      <c r="E1" t="s">
        <v>45</v>
      </c>
      <c r="F1" t="s">
        <v>46</v>
      </c>
      <c r="G1" t="s">
        <v>47</v>
      </c>
      <c r="H1" t="s">
        <v>67</v>
      </c>
    </row>
    <row r="2" spans="1:8">
      <c r="A2" s="24">
        <v>43384</v>
      </c>
      <c r="B2" s="25">
        <v>0.41666666666666669</v>
      </c>
      <c r="C2" t="s">
        <v>48</v>
      </c>
      <c r="D2" t="s">
        <v>49</v>
      </c>
      <c r="E2" t="s">
        <v>52</v>
      </c>
      <c r="F2" t="s">
        <v>51</v>
      </c>
      <c r="G2" t="s">
        <v>50</v>
      </c>
      <c r="H2" t="str">
        <f>A2&amp;B2&amp;F2</f>
        <v>433840,416666666666667Residentiel</v>
      </c>
    </row>
    <row r="3" spans="1:8">
      <c r="A3" s="24">
        <v>43384</v>
      </c>
      <c r="B3" s="25">
        <v>0.45833333333333331</v>
      </c>
      <c r="C3" s="46" t="s">
        <v>48</v>
      </c>
      <c r="D3" t="s">
        <v>49</v>
      </c>
      <c r="E3" t="s">
        <v>61</v>
      </c>
      <c r="F3" t="s">
        <v>51</v>
      </c>
      <c r="G3" t="s">
        <v>50</v>
      </c>
    </row>
    <row r="4" spans="1:8">
      <c r="A4" s="24">
        <v>43384</v>
      </c>
      <c r="B4" s="25">
        <v>0.58333333333333337</v>
      </c>
      <c r="C4" t="s">
        <v>48</v>
      </c>
      <c r="D4" t="s">
        <v>49</v>
      </c>
      <c r="E4" t="s">
        <v>62</v>
      </c>
      <c r="F4" s="46" t="s">
        <v>66</v>
      </c>
      <c r="G4" t="s">
        <v>50</v>
      </c>
    </row>
    <row r="5" spans="1:8">
      <c r="A5" s="24">
        <v>43384</v>
      </c>
      <c r="B5" s="25">
        <v>0.625</v>
      </c>
      <c r="C5" t="s">
        <v>48</v>
      </c>
      <c r="D5" t="s">
        <v>49</v>
      </c>
      <c r="E5" t="s">
        <v>63</v>
      </c>
      <c r="F5" t="s">
        <v>51</v>
      </c>
      <c r="G5" t="s">
        <v>50</v>
      </c>
    </row>
    <row r="6" spans="1:8">
      <c r="A6" s="24">
        <v>43384</v>
      </c>
      <c r="B6" s="25">
        <v>0.66666666666666663</v>
      </c>
      <c r="C6" t="s">
        <v>48</v>
      </c>
      <c r="D6" t="s">
        <v>49</v>
      </c>
      <c r="E6" t="s">
        <v>64</v>
      </c>
      <c r="F6" t="s">
        <v>51</v>
      </c>
      <c r="G6" t="s">
        <v>50</v>
      </c>
    </row>
    <row r="7" spans="1:8">
      <c r="A7" s="24">
        <v>43384</v>
      </c>
      <c r="B7" s="25">
        <v>0.70833333333333337</v>
      </c>
      <c r="C7" t="s">
        <v>48</v>
      </c>
      <c r="D7" t="s">
        <v>49</v>
      </c>
      <c r="E7" t="s">
        <v>65</v>
      </c>
      <c r="F7" t="s">
        <v>51</v>
      </c>
      <c r="G7" t="s">
        <v>50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Source xmlns="9c97f8e9-86c7-4e99-9925-cc9540b321fe">Interne</DocSource>
    <Language xmlns="9c97f8e9-86c7-4e99-9925-cc9540b321fe">Français</Language>
    <DocType xmlns="9c97f8e9-86c7-4e99-9925-cc9540b321fe">Autre</DocType>
    <DocState xmlns="9c97f8e9-86c7-4e99-9925-cc9540b321fe">Finalisé</DocState>
    <Author0 xmlns="9c97f8e9-86c7-4e99-9925-cc9540b321fe">David</Author0>
    <Description0 xmlns="9c97f8e9-86c7-4e99-9925-cc9540b321fe" xsi:nil="true"/>
    <DocConf xmlns="9c97f8e9-86c7-4e99-9925-cc9540b321fe">Interne</DocCon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 Microsoft Word" ma:contentTypeID="0x01010066910ADB61686C45A75A7A744D7D5C8E008A85A41C44967549A8F7B4F28BD31A4F" ma:contentTypeVersion="4" ma:contentTypeDescription="Document Microsoft Word vierge." ma:contentTypeScope="" ma:versionID="bce3a61fd55650bd5a13e375594275ca">
  <xsd:schema xmlns:xsd="http://www.w3.org/2001/XMLSchema" xmlns:xs="http://www.w3.org/2001/XMLSchema" xmlns:p="http://schemas.microsoft.com/office/2006/metadata/properties" xmlns:ns2="9c97f8e9-86c7-4e99-9925-cc9540b321fe" targetNamespace="http://schemas.microsoft.com/office/2006/metadata/properties" ma:root="true" ma:fieldsID="eeaa8661ba6ba22f90735bcd04aade41" ns2:_="">
    <xsd:import namespace="9c97f8e9-86c7-4e99-9925-cc9540b321fe"/>
    <xsd:element name="properties">
      <xsd:complexType>
        <xsd:sequence>
          <xsd:element name="documentManagement">
            <xsd:complexType>
              <xsd:all>
                <xsd:element ref="ns2:Author0" minOccurs="0"/>
                <xsd:element ref="ns2:Description0" minOccurs="0"/>
                <xsd:element ref="ns2:Language" minOccurs="0"/>
                <xsd:element ref="ns2:DocType" minOccurs="0"/>
                <xsd:element ref="ns2:DocSource" minOccurs="0"/>
                <xsd:element ref="ns2:DocConf" minOccurs="0"/>
                <xsd:element ref="ns2:DocSt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97f8e9-86c7-4e99-9925-cc9540b321fe" elementFormDefault="qualified">
    <xsd:import namespace="http://schemas.microsoft.com/office/2006/documentManagement/types"/>
    <xsd:import namespace="http://schemas.microsoft.com/office/infopath/2007/PartnerControls"/>
    <xsd:element name="Author0" ma:index="8" nillable="true" ma:displayName="Auteur" ma:internalName="Author0">
      <xsd:simpleType>
        <xsd:restriction base="dms:Text">
          <xsd:maxLength value="255"/>
        </xsd:restriction>
      </xsd:simpleType>
    </xsd:element>
    <xsd:element name="Description0" ma:index="9" nillable="true" ma:displayName="Description" ma:internalName="Description0">
      <xsd:simpleType>
        <xsd:restriction base="dms:Text">
          <xsd:maxLength value="255"/>
        </xsd:restriction>
      </xsd:simpleType>
    </xsd:element>
    <xsd:element name="Language" ma:index="10" nillable="true" ma:displayName="Langue" ma:default="Français" ma:format="Dropdown" ma:internalName="Language">
      <xsd:simpleType>
        <xsd:restriction base="dms:Choice">
          <xsd:enumeration value="Anglais"/>
          <xsd:enumeration value="Français"/>
          <xsd:enumeration value="Espagnol"/>
          <xsd:enumeration value="Polonais"/>
          <xsd:enumeration value="Autre"/>
        </xsd:restriction>
      </xsd:simpleType>
    </xsd:element>
    <xsd:element name="DocType" ma:index="12" nillable="true" ma:displayName="Type de document" ma:default="Autre" ma:format="Dropdown" ma:internalName="DocType">
      <xsd:simpleType>
        <xsd:restriction base="dms:Choice">
          <xsd:enumeration value="Autre"/>
          <xsd:enumeration value="Cahier des charges"/>
          <xsd:enumeration value="Compte rendu"/>
          <xsd:enumeration value="Courrier"/>
          <xsd:enumeration value="Relevé de décision"/>
          <xsd:enumeration value="Décret / Loi / Réglementation"/>
          <xsd:enumeration value="Directive"/>
          <xsd:enumeration value="Document contractuel"/>
          <xsd:enumeration value="Document interne"/>
          <xsd:enumeration value="Rapport externe"/>
          <xsd:enumeration value="Rapport interne"/>
          <xsd:enumeration value="Manuel / Guide / Formation"/>
          <xsd:enumeration value="Méthode / Qualité / Organisation / Procédure"/>
          <xsd:enumeration value="Modèle"/>
          <xsd:enumeration value="Note de service"/>
          <xsd:enumeration value="Note d’information"/>
          <xsd:enumeration value="Présentation"/>
          <xsd:enumeration value="Dossier de spécification"/>
          <xsd:enumeration value="Veille"/>
        </xsd:restriction>
      </xsd:simpleType>
    </xsd:element>
    <xsd:element name="DocSource" ma:index="13" nillable="true" ma:displayName="Origine" ma:default="Interne" ma:format="Dropdown" ma:internalName="DocSource">
      <xsd:simpleType>
        <xsd:restriction base="dms:Choice">
          <xsd:enumeration value="Interne"/>
          <xsd:enumeration value="Externe"/>
        </xsd:restriction>
      </xsd:simpleType>
    </xsd:element>
    <xsd:element name="DocConf" ma:index="14" nillable="true" ma:displayName="Confidentialité" ma:default="Interne" ma:format="Dropdown" ma:internalName="DocConf">
      <xsd:simpleType>
        <xsd:restriction base="dms:Choice">
          <xsd:enumeration value="Interne"/>
          <xsd:enumeration value="Confidentiel"/>
          <xsd:enumeration value="Diffusion libre"/>
        </xsd:restriction>
      </xsd:simpleType>
    </xsd:element>
    <xsd:element name="DocState" ma:index="15" nillable="true" ma:displayName="Statut" ma:default="Finalisé" ma:format="Dropdown" ma:internalName="DocState">
      <xsd:simpleType>
        <xsd:restriction base="dms:Choice">
          <xsd:enumeration value="Brouillon"/>
          <xsd:enumeration value="Finalisé"/>
          <xsd:enumeration value="Validé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 ma:index="11" ma:displayName="Mots clé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A7D91DB-0B5D-469E-B8DC-342AC3310B34}">
  <ds:schemaRefs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terms/"/>
    <ds:schemaRef ds:uri="http://www.w3.org/XML/1998/namespace"/>
    <ds:schemaRef ds:uri="http://schemas.openxmlformats.org/package/2006/metadata/core-properties"/>
    <ds:schemaRef ds:uri="9c97f8e9-86c7-4e99-9925-cc9540b321fe"/>
  </ds:schemaRefs>
</ds:datastoreItem>
</file>

<file path=customXml/itemProps2.xml><?xml version="1.0" encoding="utf-8"?>
<ds:datastoreItem xmlns:ds="http://schemas.openxmlformats.org/officeDocument/2006/customXml" ds:itemID="{CBA250C5-182D-4441-978B-54FDCD02E2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E25A90-0F27-45A8-BA6A-E4691D6C27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97f8e9-86c7-4e99-9925-cc9540b321f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Grille journalière</vt:lpstr>
      <vt:lpstr>Planning resp RDV</vt:lpstr>
      <vt:lpstr>Feuil1</vt:lpstr>
      <vt:lpstr>RDV</vt:lpstr>
      <vt:lpstr>'Grille journalière'!Zone_d_impression</vt:lpstr>
      <vt:lpstr>'Planning resp RDV'!Zone_d_impression</vt:lpstr>
    </vt:vector>
  </TitlesOfParts>
  <Company>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SUIS7200</dc:creator>
  <cp:lastModifiedBy>Michel</cp:lastModifiedBy>
  <cp:lastPrinted>2018-10-09T06:23:03Z</cp:lastPrinted>
  <dcterms:created xsi:type="dcterms:W3CDTF">2011-05-30T16:41:00Z</dcterms:created>
  <dcterms:modified xsi:type="dcterms:W3CDTF">2018-10-11T02:42:35Z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0x01010066910ADB61686C45A75A7A744D7D5C8E008A85A41C44967549A8F7B4F28BD31A4F</vt:lpwstr>
  </property>
</Properties>
</file>