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Agents" sheetId="1" r:id="rId1"/>
    <sheet name="Groupes et Responsables" sheetId="2" r:id="rId2"/>
    <sheet name="Récap" sheetId="3" r:id="rId3"/>
  </sheets>
  <calcPr calcId="152511"/>
  <pivotCaches>
    <pivotCache cacheId="43" r:id="rId4"/>
    <pivotCache cacheId="47" r:id="rId5"/>
    <pivotCache cacheId="73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 l="1"/>
  <c r="T4" i="1" s="1"/>
  <c r="U4" i="1" s="1"/>
  <c r="S5" i="1"/>
  <c r="T5" i="1" s="1"/>
  <c r="U5" i="1" s="1"/>
  <c r="S6" i="1"/>
  <c r="T6" i="1" s="1"/>
  <c r="U6" i="1" s="1"/>
  <c r="S7" i="1"/>
  <c r="T7" i="1" s="1"/>
  <c r="U7" i="1" s="1"/>
  <c r="S8" i="1"/>
  <c r="T8" i="1" s="1"/>
  <c r="U8" i="1" s="1"/>
  <c r="S9" i="1"/>
  <c r="T9" i="1" s="1"/>
  <c r="U9" i="1" s="1"/>
  <c r="S10" i="1"/>
  <c r="T10" i="1" s="1"/>
  <c r="U10" i="1" s="1"/>
  <c r="S11" i="1"/>
  <c r="T11" i="1" s="1"/>
  <c r="U11" i="1" s="1"/>
  <c r="S12" i="1"/>
  <c r="T12" i="1" s="1"/>
  <c r="U12" i="1" s="1"/>
  <c r="S13" i="1"/>
  <c r="T13" i="1" s="1"/>
  <c r="U13" i="1" s="1"/>
  <c r="S14" i="1"/>
  <c r="T14" i="1" s="1"/>
  <c r="U14" i="1" s="1"/>
  <c r="S15" i="1"/>
  <c r="T15" i="1" s="1"/>
  <c r="U15" i="1" s="1"/>
  <c r="S16" i="1"/>
  <c r="T16" i="1" s="1"/>
  <c r="U16" i="1" s="1"/>
  <c r="S17" i="1"/>
  <c r="T17" i="1" s="1"/>
  <c r="U17" i="1" s="1"/>
  <c r="S18" i="1"/>
  <c r="T18" i="1" s="1"/>
  <c r="U18" i="1" s="1"/>
  <c r="S19" i="1"/>
  <c r="T19" i="1" s="1"/>
  <c r="U19" i="1" s="1"/>
  <c r="S20" i="1"/>
  <c r="T20" i="1" s="1"/>
  <c r="U20" i="1" s="1"/>
  <c r="S21" i="1"/>
  <c r="S22" i="1"/>
  <c r="T22" i="1" s="1"/>
  <c r="U22" i="1" s="1"/>
  <c r="S23" i="1"/>
  <c r="S24" i="1"/>
  <c r="T24" i="1" s="1"/>
  <c r="U24" i="1" s="1"/>
  <c r="S25" i="1"/>
  <c r="S26" i="1"/>
  <c r="T26" i="1" s="1"/>
  <c r="U26" i="1" s="1"/>
  <c r="S27" i="1"/>
  <c r="S28" i="1"/>
  <c r="T28" i="1" s="1"/>
  <c r="U28" i="1" s="1"/>
  <c r="S29" i="1"/>
  <c r="S30" i="1"/>
  <c r="T30" i="1" s="1"/>
  <c r="U30" i="1" s="1"/>
  <c r="S31" i="1"/>
  <c r="S32" i="1"/>
  <c r="T32" i="1" s="1"/>
  <c r="U32" i="1" s="1"/>
  <c r="S33" i="1"/>
  <c r="S34" i="1"/>
  <c r="T34" i="1" s="1"/>
  <c r="U34" i="1" s="1"/>
  <c r="S35" i="1"/>
  <c r="S36" i="1"/>
  <c r="T36" i="1" s="1"/>
  <c r="U36" i="1" s="1"/>
  <c r="S37" i="1"/>
  <c r="S38" i="1"/>
  <c r="T38" i="1" s="1"/>
  <c r="U38" i="1" s="1"/>
  <c r="S39" i="1"/>
  <c r="S40" i="1"/>
  <c r="T40" i="1" s="1"/>
  <c r="U40" i="1" s="1"/>
  <c r="S41" i="1"/>
  <c r="S42" i="1"/>
  <c r="T42" i="1" s="1"/>
  <c r="U42" i="1" s="1"/>
  <c r="S43" i="1"/>
  <c r="T43" i="1" s="1"/>
  <c r="U43" i="1" s="1"/>
  <c r="S44" i="1"/>
  <c r="T44" i="1" s="1"/>
  <c r="U44" i="1" s="1"/>
  <c r="S45" i="1"/>
  <c r="S46" i="1"/>
  <c r="T46" i="1" s="1"/>
  <c r="U46" i="1" s="1"/>
  <c r="S47" i="1"/>
  <c r="T47" i="1" s="1"/>
  <c r="U47" i="1" s="1"/>
  <c r="S48" i="1"/>
  <c r="T48" i="1" s="1"/>
  <c r="U48" i="1" s="1"/>
  <c r="S49" i="1"/>
  <c r="T49" i="1" s="1"/>
  <c r="U49" i="1" s="1"/>
  <c r="S50" i="1"/>
  <c r="T50" i="1" s="1"/>
  <c r="U50" i="1" s="1"/>
  <c r="S51" i="1"/>
  <c r="T51" i="1" s="1"/>
  <c r="U51" i="1" s="1"/>
  <c r="S52" i="1"/>
  <c r="T52" i="1" s="1"/>
  <c r="U52" i="1" s="1"/>
  <c r="S53" i="1"/>
  <c r="V53" i="1"/>
  <c r="W53" i="1" s="1"/>
  <c r="X53" i="1" s="1"/>
  <c r="V52" i="1"/>
  <c r="W52" i="1" s="1"/>
  <c r="X52" i="1" s="1"/>
  <c r="V51" i="1"/>
  <c r="V50" i="1"/>
  <c r="W50" i="1" s="1"/>
  <c r="X50" i="1" s="1"/>
  <c r="V49" i="1"/>
  <c r="V48" i="1"/>
  <c r="W48" i="1" s="1"/>
  <c r="X48" i="1" s="1"/>
  <c r="V47" i="1"/>
  <c r="V46" i="1"/>
  <c r="W46" i="1" s="1"/>
  <c r="X46" i="1" s="1"/>
  <c r="V45" i="1"/>
  <c r="W45" i="1" s="1"/>
  <c r="X45" i="1" s="1"/>
  <c r="V44" i="1"/>
  <c r="W44" i="1" s="1"/>
  <c r="X44" i="1" s="1"/>
  <c r="V43" i="1"/>
  <c r="V42" i="1"/>
  <c r="W42" i="1" s="1"/>
  <c r="X42" i="1" s="1"/>
  <c r="V41" i="1"/>
  <c r="W41" i="1" s="1"/>
  <c r="X41" i="1" s="1"/>
  <c r="V40" i="1"/>
  <c r="W40" i="1" s="1"/>
  <c r="X40" i="1" s="1"/>
  <c r="V39" i="1"/>
  <c r="W39" i="1" s="1"/>
  <c r="X39" i="1" s="1"/>
  <c r="V38" i="1"/>
  <c r="W38" i="1" s="1"/>
  <c r="X38" i="1" s="1"/>
  <c r="V37" i="1"/>
  <c r="W37" i="1" s="1"/>
  <c r="X37" i="1" s="1"/>
  <c r="V36" i="1"/>
  <c r="W36" i="1" s="1"/>
  <c r="X36" i="1" s="1"/>
  <c r="V35" i="1"/>
  <c r="W35" i="1" s="1"/>
  <c r="X35" i="1" s="1"/>
  <c r="V34" i="1"/>
  <c r="W34" i="1" s="1"/>
  <c r="X34" i="1" s="1"/>
  <c r="V33" i="1"/>
  <c r="W33" i="1" s="1"/>
  <c r="X33" i="1" s="1"/>
  <c r="V32" i="1"/>
  <c r="W32" i="1" s="1"/>
  <c r="X32" i="1" s="1"/>
  <c r="V31" i="1"/>
  <c r="W31" i="1" s="1"/>
  <c r="X31" i="1" s="1"/>
  <c r="V30" i="1"/>
  <c r="W30" i="1" s="1"/>
  <c r="X30" i="1" s="1"/>
  <c r="V29" i="1"/>
  <c r="W29" i="1" s="1"/>
  <c r="X29" i="1" s="1"/>
  <c r="V28" i="1"/>
  <c r="W28" i="1" s="1"/>
  <c r="X28" i="1" s="1"/>
  <c r="V27" i="1"/>
  <c r="W27" i="1" s="1"/>
  <c r="X27" i="1" s="1"/>
  <c r="V26" i="1"/>
  <c r="W26" i="1" s="1"/>
  <c r="X26" i="1" s="1"/>
  <c r="V25" i="1"/>
  <c r="W25" i="1" s="1"/>
  <c r="X25" i="1" s="1"/>
  <c r="V24" i="1"/>
  <c r="W24" i="1" s="1"/>
  <c r="X24" i="1" s="1"/>
  <c r="V23" i="1"/>
  <c r="W23" i="1" s="1"/>
  <c r="X23" i="1" s="1"/>
  <c r="V22" i="1"/>
  <c r="W22" i="1" s="1"/>
  <c r="X22" i="1" s="1"/>
  <c r="V21" i="1"/>
  <c r="W21" i="1" s="1"/>
  <c r="X21" i="1" s="1"/>
  <c r="V20" i="1"/>
  <c r="W20" i="1" s="1"/>
  <c r="X20" i="1" s="1"/>
  <c r="V19" i="1"/>
  <c r="W19" i="1" s="1"/>
  <c r="X19" i="1" s="1"/>
  <c r="V18" i="1"/>
  <c r="W18" i="1" s="1"/>
  <c r="X18" i="1" s="1"/>
  <c r="V17" i="1"/>
  <c r="W17" i="1" s="1"/>
  <c r="X17" i="1" s="1"/>
  <c r="V16" i="1"/>
  <c r="W16" i="1" s="1"/>
  <c r="X16" i="1" s="1"/>
  <c r="V15" i="1"/>
  <c r="W15" i="1" s="1"/>
  <c r="X15" i="1" s="1"/>
  <c r="V14" i="1"/>
  <c r="W14" i="1" s="1"/>
  <c r="X14" i="1" s="1"/>
  <c r="V13" i="1"/>
  <c r="W13" i="1" s="1"/>
  <c r="X13" i="1" s="1"/>
  <c r="V12" i="1"/>
  <c r="W12" i="1" s="1"/>
  <c r="X12" i="1" s="1"/>
  <c r="V11" i="1"/>
  <c r="W11" i="1" s="1"/>
  <c r="X11" i="1" s="1"/>
  <c r="V10" i="1"/>
  <c r="W10" i="1" s="1"/>
  <c r="X10" i="1" s="1"/>
  <c r="V9" i="1"/>
  <c r="W9" i="1" s="1"/>
  <c r="X9" i="1" s="1"/>
  <c r="V8" i="1"/>
  <c r="W8" i="1" s="1"/>
  <c r="X8" i="1" s="1"/>
  <c r="V7" i="1"/>
  <c r="W7" i="1" s="1"/>
  <c r="X7" i="1" s="1"/>
  <c r="V6" i="1"/>
  <c r="W6" i="1" s="1"/>
  <c r="X6" i="1" s="1"/>
  <c r="V5" i="1"/>
  <c r="W5" i="1" s="1"/>
  <c r="X5" i="1" s="1"/>
  <c r="V4" i="1"/>
  <c r="W4" i="1" s="1"/>
  <c r="X4" i="1" s="1"/>
  <c r="P5" i="1"/>
  <c r="P6" i="1"/>
  <c r="Q6" i="1" s="1"/>
  <c r="R6" i="1" s="1"/>
  <c r="P7" i="1"/>
  <c r="P8" i="1"/>
  <c r="Q8" i="1" s="1"/>
  <c r="R8" i="1" s="1"/>
  <c r="P9" i="1"/>
  <c r="P10" i="1"/>
  <c r="Q10" i="1" s="1"/>
  <c r="R10" i="1" s="1"/>
  <c r="P11" i="1"/>
  <c r="P12" i="1"/>
  <c r="Q12" i="1" s="1"/>
  <c r="R12" i="1" s="1"/>
  <c r="P13" i="1"/>
  <c r="P14" i="1"/>
  <c r="Q14" i="1" s="1"/>
  <c r="R14" i="1" s="1"/>
  <c r="P15" i="1"/>
  <c r="P16" i="1"/>
  <c r="Q16" i="1" s="1"/>
  <c r="R16" i="1" s="1"/>
  <c r="P17" i="1"/>
  <c r="P18" i="1"/>
  <c r="Q18" i="1" s="1"/>
  <c r="R18" i="1" s="1"/>
  <c r="P19" i="1"/>
  <c r="P20" i="1"/>
  <c r="Q20" i="1" s="1"/>
  <c r="R20" i="1" s="1"/>
  <c r="P21" i="1"/>
  <c r="P22" i="1"/>
  <c r="P23" i="1"/>
  <c r="Q23" i="1" s="1"/>
  <c r="R23" i="1" s="1"/>
  <c r="P24" i="1"/>
  <c r="Q24" i="1" s="1"/>
  <c r="R24" i="1" s="1"/>
  <c r="P25" i="1"/>
  <c r="Q25" i="1" s="1"/>
  <c r="R25" i="1" s="1"/>
  <c r="P26" i="1"/>
  <c r="Q26" i="1" s="1"/>
  <c r="R26" i="1" s="1"/>
  <c r="P27" i="1"/>
  <c r="Q27" i="1" s="1"/>
  <c r="R27" i="1" s="1"/>
  <c r="P28" i="1"/>
  <c r="Q28" i="1" s="1"/>
  <c r="R28" i="1" s="1"/>
  <c r="P29" i="1"/>
  <c r="Q29" i="1" s="1"/>
  <c r="R29" i="1" s="1"/>
  <c r="P30" i="1"/>
  <c r="P31" i="1"/>
  <c r="Q31" i="1" s="1"/>
  <c r="R31" i="1" s="1"/>
  <c r="P32" i="1"/>
  <c r="Q32" i="1" s="1"/>
  <c r="R32" i="1" s="1"/>
  <c r="P33" i="1"/>
  <c r="P34" i="1"/>
  <c r="Q34" i="1" s="1"/>
  <c r="R34" i="1" s="1"/>
  <c r="P35" i="1"/>
  <c r="Q35" i="1" s="1"/>
  <c r="R35" i="1" s="1"/>
  <c r="P36" i="1"/>
  <c r="Q36" i="1" s="1"/>
  <c r="R36" i="1" s="1"/>
  <c r="P37" i="1"/>
  <c r="Q37" i="1" s="1"/>
  <c r="R37" i="1" s="1"/>
  <c r="P38" i="1"/>
  <c r="P39" i="1"/>
  <c r="Q39" i="1" s="1"/>
  <c r="R39" i="1" s="1"/>
  <c r="P40" i="1"/>
  <c r="Q40" i="1" s="1"/>
  <c r="R40" i="1" s="1"/>
  <c r="P41" i="1"/>
  <c r="Q41" i="1" s="1"/>
  <c r="R41" i="1" s="1"/>
  <c r="P42" i="1"/>
  <c r="P43" i="1"/>
  <c r="Q43" i="1" s="1"/>
  <c r="R43" i="1" s="1"/>
  <c r="P44" i="1"/>
  <c r="Q44" i="1" s="1"/>
  <c r="R44" i="1" s="1"/>
  <c r="P45" i="1"/>
  <c r="P46" i="1"/>
  <c r="Q46" i="1" s="1"/>
  <c r="R46" i="1" s="1"/>
  <c r="P47" i="1"/>
  <c r="Q47" i="1" s="1"/>
  <c r="R47" i="1" s="1"/>
  <c r="P48" i="1"/>
  <c r="Q48" i="1" s="1"/>
  <c r="R48" i="1" s="1"/>
  <c r="P49" i="1"/>
  <c r="P50" i="1"/>
  <c r="P51" i="1"/>
  <c r="Q51" i="1" s="1"/>
  <c r="R51" i="1" s="1"/>
  <c r="P52" i="1"/>
  <c r="Q52" i="1" s="1"/>
  <c r="R52" i="1" s="1"/>
  <c r="P53" i="1"/>
  <c r="P4" i="1"/>
  <c r="Q4" i="1" s="1"/>
  <c r="R4" i="1" s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4" i="1"/>
  <c r="G4" i="2"/>
  <c r="G10" i="2"/>
  <c r="G5" i="2"/>
  <c r="G11" i="2"/>
  <c r="G6" i="2"/>
  <c r="G12" i="2"/>
  <c r="G7" i="2"/>
  <c r="G13" i="2"/>
  <c r="G8" i="2"/>
  <c r="G19" i="2"/>
  <c r="G14" i="2"/>
  <c r="G15" i="2"/>
  <c r="G20" i="2"/>
  <c r="G16" i="2"/>
  <c r="G21" i="2"/>
  <c r="G17" i="2"/>
  <c r="G22" i="2"/>
  <c r="G18" i="2"/>
  <c r="G23" i="2"/>
  <c r="G29" i="2"/>
  <c r="G30" i="2"/>
  <c r="G24" i="2"/>
  <c r="G31" i="2"/>
  <c r="G25" i="2"/>
  <c r="G32" i="2"/>
  <c r="G26" i="2"/>
  <c r="G33" i="2"/>
  <c r="G27" i="2"/>
  <c r="G28" i="2"/>
  <c r="G9" i="2"/>
  <c r="F9" i="2"/>
  <c r="F10" i="2"/>
  <c r="F11" i="2"/>
  <c r="F12" i="2"/>
  <c r="F13" i="2"/>
  <c r="F19" i="2"/>
  <c r="F20" i="2"/>
  <c r="F21" i="2"/>
  <c r="F22" i="2"/>
  <c r="F23" i="2"/>
  <c r="F29" i="2"/>
  <c r="F31" i="2"/>
  <c r="F32" i="2"/>
  <c r="F33" i="2"/>
  <c r="F30" i="2"/>
  <c r="F4" i="2"/>
  <c r="F5" i="2"/>
  <c r="F6" i="2"/>
  <c r="F7" i="2"/>
  <c r="F8" i="2"/>
  <c r="F14" i="2"/>
  <c r="F15" i="2"/>
  <c r="F16" i="2"/>
  <c r="F17" i="2"/>
  <c r="F18" i="2"/>
  <c r="F25" i="2"/>
  <c r="F26" i="2"/>
  <c r="F24" i="2"/>
  <c r="F27" i="2"/>
  <c r="F28" i="2"/>
  <c r="W43" i="1" l="1"/>
  <c r="W51" i="1"/>
  <c r="W49" i="1"/>
  <c r="W47" i="1"/>
  <c r="T53" i="1"/>
  <c r="T45" i="1"/>
  <c r="T41" i="1"/>
  <c r="T37" i="1"/>
  <c r="T33" i="1"/>
  <c r="T29" i="1"/>
  <c r="T25" i="1"/>
  <c r="T21" i="1"/>
  <c r="T39" i="1"/>
  <c r="T35" i="1"/>
  <c r="T31" i="1"/>
  <c r="T27" i="1"/>
  <c r="T23" i="1"/>
  <c r="Q19" i="1"/>
  <c r="Q7" i="1"/>
  <c r="Q15" i="1"/>
  <c r="Q11" i="1"/>
  <c r="Q17" i="1"/>
  <c r="Q13" i="1"/>
  <c r="Q9" i="1"/>
  <c r="Q5" i="1"/>
  <c r="Q50" i="1"/>
  <c r="R50" i="1" s="1"/>
  <c r="Q42" i="1"/>
  <c r="R42" i="1" s="1"/>
  <c r="Q38" i="1"/>
  <c r="R38" i="1" s="1"/>
  <c r="Q30" i="1"/>
  <c r="R30" i="1" s="1"/>
  <c r="Q22" i="1"/>
  <c r="R22" i="1" s="1"/>
  <c r="Q53" i="1"/>
  <c r="R53" i="1" s="1"/>
  <c r="Q49" i="1"/>
  <c r="R49" i="1" s="1"/>
  <c r="Q45" i="1"/>
  <c r="R45" i="1" s="1"/>
  <c r="Q33" i="1"/>
  <c r="R33" i="1" s="1"/>
  <c r="Q21" i="1"/>
  <c r="R21" i="1" s="1"/>
  <c r="P5" i="2"/>
  <c r="P6" i="2"/>
  <c r="P7" i="2"/>
  <c r="P8" i="2"/>
  <c r="P4" i="2"/>
  <c r="Q4" i="2" l="1"/>
  <c r="Q8" i="2"/>
  <c r="U37" i="1" s="1"/>
  <c r="Q7" i="2"/>
  <c r="R15" i="1" s="1"/>
  <c r="Q6" i="2"/>
  <c r="R13" i="1" s="1"/>
  <c r="Q5" i="2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K42" i="1"/>
  <c r="L42" i="1" s="1"/>
  <c r="H43" i="1"/>
  <c r="I43" i="1" s="1"/>
  <c r="K43" i="1"/>
  <c r="L43" i="1" s="1"/>
  <c r="H44" i="1"/>
  <c r="I44" i="1" s="1"/>
  <c r="H45" i="1"/>
  <c r="I45" i="1" s="1"/>
  <c r="H46" i="1"/>
  <c r="I46" i="1" s="1"/>
  <c r="H47" i="1"/>
  <c r="I47" i="1" s="1"/>
  <c r="K47" i="1"/>
  <c r="L47" i="1" s="1"/>
  <c r="H48" i="1"/>
  <c r="I48" i="1" s="1"/>
  <c r="K48" i="1"/>
  <c r="L48" i="1" s="1"/>
  <c r="H49" i="1"/>
  <c r="I49" i="1" s="1"/>
  <c r="K49" i="1"/>
  <c r="L49" i="1" s="1"/>
  <c r="H50" i="1"/>
  <c r="I50" i="1" s="1"/>
  <c r="K50" i="1"/>
  <c r="L50" i="1" s="1"/>
  <c r="H51" i="1"/>
  <c r="I51" i="1" s="1"/>
  <c r="K51" i="1"/>
  <c r="L51" i="1" s="1"/>
  <c r="H52" i="1"/>
  <c r="I52" i="1" s="1"/>
  <c r="H53" i="1"/>
  <c r="I53" i="1" s="1"/>
  <c r="N5" i="1"/>
  <c r="O5" i="1" s="1"/>
  <c r="N6" i="1"/>
  <c r="O6" i="1" s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4" i="1"/>
  <c r="O44" i="1" s="1"/>
  <c r="N45" i="1"/>
  <c r="O45" i="1" s="1"/>
  <c r="N46" i="1"/>
  <c r="O46" i="1" s="1"/>
  <c r="N52" i="1"/>
  <c r="O52" i="1" s="1"/>
  <c r="N53" i="1"/>
  <c r="O53" i="1" s="1"/>
  <c r="R7" i="1" l="1"/>
  <c r="U53" i="1"/>
  <c r="X43" i="1"/>
  <c r="R11" i="1"/>
  <c r="X47" i="1"/>
  <c r="U33" i="1"/>
  <c r="X51" i="1"/>
  <c r="U41" i="1"/>
  <c r="X49" i="1"/>
  <c r="U39" i="1"/>
  <c r="U29" i="1"/>
  <c r="U25" i="1"/>
  <c r="U45" i="1"/>
  <c r="R5" i="1"/>
  <c r="U23" i="1"/>
  <c r="U35" i="1"/>
  <c r="U31" i="1"/>
  <c r="U27" i="1"/>
  <c r="U21" i="1"/>
  <c r="R17" i="1"/>
  <c r="R19" i="1"/>
  <c r="R9" i="1"/>
  <c r="N4" i="1"/>
  <c r="O4" i="1" s="1"/>
  <c r="K4" i="1"/>
  <c r="L4" i="1" s="1"/>
  <c r="N51" i="1"/>
  <c r="N47" i="1"/>
  <c r="N43" i="1"/>
  <c r="N50" i="1"/>
  <c r="N42" i="1"/>
  <c r="N49" i="1"/>
  <c r="K53" i="1"/>
  <c r="N48" i="1"/>
  <c r="K45" i="1"/>
  <c r="K41" i="1"/>
  <c r="K39" i="1"/>
  <c r="K37" i="1"/>
  <c r="K35" i="1"/>
  <c r="K33" i="1"/>
  <c r="K31" i="1"/>
  <c r="K29" i="1"/>
  <c r="K27" i="1"/>
  <c r="K25" i="1"/>
  <c r="K23" i="1"/>
  <c r="K21" i="1"/>
  <c r="K52" i="1"/>
  <c r="K46" i="1"/>
  <c r="K44" i="1"/>
  <c r="K40" i="1"/>
  <c r="K38" i="1"/>
  <c r="K36" i="1"/>
  <c r="K34" i="1"/>
  <c r="K32" i="1"/>
  <c r="K30" i="1"/>
  <c r="K28" i="1"/>
  <c r="K26" i="1"/>
  <c r="K24" i="1"/>
  <c r="K22" i="1"/>
  <c r="H20" i="1"/>
  <c r="I20" i="1" s="1"/>
  <c r="H10" i="1"/>
  <c r="I10" i="1" s="1"/>
  <c r="H18" i="1"/>
  <c r="I18" i="1" s="1"/>
  <c r="H12" i="1"/>
  <c r="I12" i="1" s="1"/>
  <c r="H8" i="1"/>
  <c r="I8" i="1" s="1"/>
  <c r="Y8" i="1" s="1"/>
  <c r="H19" i="1"/>
  <c r="I19" i="1" s="1"/>
  <c r="H17" i="1"/>
  <c r="I17" i="1" s="1"/>
  <c r="H15" i="1"/>
  <c r="I15" i="1" s="1"/>
  <c r="Y15" i="1" s="1"/>
  <c r="H13" i="1"/>
  <c r="I13" i="1" s="1"/>
  <c r="H11" i="1"/>
  <c r="I11" i="1" s="1"/>
  <c r="H9" i="1"/>
  <c r="I9" i="1" s="1"/>
  <c r="H7" i="1"/>
  <c r="I7" i="1" s="1"/>
  <c r="H5" i="1"/>
  <c r="I5" i="1" s="1"/>
  <c r="H16" i="1"/>
  <c r="I16" i="1" s="1"/>
  <c r="Y16" i="1" s="1"/>
  <c r="H14" i="1"/>
  <c r="I14" i="1" s="1"/>
  <c r="H6" i="1"/>
  <c r="I6" i="1" s="1"/>
  <c r="H4" i="1"/>
  <c r="I4" i="1" s="1"/>
  <c r="Y14" i="1" l="1"/>
  <c r="Y9" i="1"/>
  <c r="Y11" i="1"/>
  <c r="Y19" i="1"/>
  <c r="Y10" i="1"/>
  <c r="Y4" i="1"/>
  <c r="Y6" i="1"/>
  <c r="Y7" i="1"/>
  <c r="Y12" i="1"/>
  <c r="Y17" i="1"/>
  <c r="Y18" i="1"/>
  <c r="Y5" i="1"/>
  <c r="Y13" i="1"/>
  <c r="Y20" i="1"/>
  <c r="O50" i="1"/>
  <c r="Y50" i="1" s="1"/>
  <c r="O43" i="1"/>
  <c r="Y43" i="1" s="1"/>
  <c r="O48" i="1"/>
  <c r="Y48" i="1" s="1"/>
  <c r="O49" i="1"/>
  <c r="Y49" i="1" s="1"/>
  <c r="O47" i="1"/>
  <c r="Y47" i="1" s="1"/>
  <c r="O42" i="1"/>
  <c r="Y42" i="1" s="1"/>
  <c r="O51" i="1"/>
  <c r="Y51" i="1" s="1"/>
  <c r="L32" i="1"/>
  <c r="Y32" i="1" s="1"/>
  <c r="L40" i="1"/>
  <c r="Y40" i="1" s="1"/>
  <c r="L21" i="1"/>
  <c r="Y21" i="1" s="1"/>
  <c r="L29" i="1"/>
  <c r="Y29" i="1" s="1"/>
  <c r="L37" i="1"/>
  <c r="Y37" i="1" s="1"/>
  <c r="L34" i="1"/>
  <c r="Y34" i="1" s="1"/>
  <c r="L23" i="1"/>
  <c r="Y23" i="1" s="1"/>
  <c r="L28" i="1"/>
  <c r="Y28" i="1" s="1"/>
  <c r="L36" i="1"/>
  <c r="Y36" i="1" s="1"/>
  <c r="L46" i="1"/>
  <c r="Y46" i="1" s="1"/>
  <c r="L25" i="1"/>
  <c r="Y25" i="1" s="1"/>
  <c r="L33" i="1"/>
  <c r="Y33" i="1" s="1"/>
  <c r="L41" i="1"/>
  <c r="Y41" i="1" s="1"/>
  <c r="L24" i="1"/>
  <c r="Y24" i="1" s="1"/>
  <c r="L26" i="1"/>
  <c r="Y26" i="1" s="1"/>
  <c r="L44" i="1"/>
  <c r="Y44" i="1" s="1"/>
  <c r="L31" i="1"/>
  <c r="Y31" i="1" s="1"/>
  <c r="L39" i="1"/>
  <c r="Y39" i="1" s="1"/>
  <c r="L53" i="1"/>
  <c r="Y53" i="1" s="1"/>
  <c r="L22" i="1"/>
  <c r="Y22" i="1" s="1"/>
  <c r="L30" i="1"/>
  <c r="Y30" i="1" s="1"/>
  <c r="L38" i="1"/>
  <c r="Y38" i="1" s="1"/>
  <c r="L52" i="1"/>
  <c r="Y52" i="1" s="1"/>
  <c r="L27" i="1"/>
  <c r="Y27" i="1" s="1"/>
  <c r="L35" i="1"/>
  <c r="Y35" i="1" s="1"/>
  <c r="L45" i="1"/>
  <c r="Y45" i="1" s="1"/>
</calcChain>
</file>

<file path=xl/sharedStrings.xml><?xml version="1.0" encoding="utf-8"?>
<sst xmlns="http://schemas.openxmlformats.org/spreadsheetml/2006/main" count="506" uniqueCount="99">
  <si>
    <t>Nom &amp; Prénom Agent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</si>
  <si>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</si>
  <si>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</si>
  <si>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</si>
  <si>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</si>
  <si>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</si>
  <si>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</si>
  <si>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</si>
  <si>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</si>
  <si>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</si>
  <si>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</si>
  <si>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</si>
  <si>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</si>
  <si>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</si>
  <si>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</si>
  <si>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</si>
  <si>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</si>
  <si>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</si>
  <si>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</si>
  <si>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</si>
  <si>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</si>
  <si>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</si>
  <si>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</si>
  <si>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</si>
  <si>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</si>
  <si>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</si>
  <si>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</si>
  <si>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</si>
  <si>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</si>
  <si>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</si>
  <si>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</si>
  <si>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</si>
  <si>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</si>
  <si>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</si>
  <si>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</si>
  <si>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</si>
  <si>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</si>
  <si>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</si>
  <si>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</si>
  <si>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</si>
  <si>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</si>
  <si>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</si>
  <si>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Ancienneté</t>
  </si>
  <si>
    <t>3 Mois</t>
  </si>
  <si>
    <t>6 Mois</t>
  </si>
  <si>
    <t>12 Mois</t>
  </si>
  <si>
    <t>&gt; 12 Mois</t>
  </si>
  <si>
    <t>Statut</t>
  </si>
  <si>
    <t>Junior</t>
  </si>
  <si>
    <t>Confirmé</t>
  </si>
  <si>
    <t>Sénior</t>
  </si>
  <si>
    <t>Sexe</t>
  </si>
  <si>
    <t>Homme</t>
  </si>
  <si>
    <t>Femme</t>
  </si>
  <si>
    <t>Nb H Contrat</t>
  </si>
  <si>
    <t>35h</t>
  </si>
  <si>
    <t>26h</t>
  </si>
  <si>
    <t>Responsable</t>
  </si>
  <si>
    <t>R1</t>
  </si>
  <si>
    <t>R2</t>
  </si>
  <si>
    <t>R3</t>
  </si>
  <si>
    <t>R4</t>
  </si>
  <si>
    <t>R5</t>
  </si>
  <si>
    <t>Rang Junior</t>
  </si>
  <si>
    <t>Rang Confirmé</t>
  </si>
  <si>
    <t>Rang Sénior</t>
  </si>
  <si>
    <t>de</t>
  </si>
  <si>
    <t>à</t>
  </si>
  <si>
    <t>total</t>
  </si>
  <si>
    <t>Total général</t>
  </si>
  <si>
    <t>Somme de total</t>
  </si>
  <si>
    <t>id</t>
  </si>
  <si>
    <t>Nombre de Statut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</si>
  <si>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</si>
  <si>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</si>
  <si>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</si>
  <si>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</si>
  <si>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</si>
  <si>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</si>
  <si>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</si>
  <si>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</si>
  <si>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</si>
  <si>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Tirage</t>
  </si>
  <si>
    <t>A</t>
  </si>
  <si>
    <t>B</t>
  </si>
  <si>
    <t>C</t>
  </si>
  <si>
    <t>D</t>
  </si>
  <si>
    <t>E</t>
  </si>
  <si>
    <t>Rang</t>
  </si>
  <si>
    <t>Groupe</t>
  </si>
  <si>
    <t>Affectation des tirages aux groupes</t>
  </si>
  <si>
    <t>Tirage au sort des responsbles des groupes</t>
  </si>
  <si>
    <t>Nombre de Nom &amp; Prénom Agent</t>
  </si>
  <si>
    <t>Total Confirmé</t>
  </si>
  <si>
    <t>Total Junior</t>
  </si>
  <si>
    <t>Total Sénior</t>
  </si>
  <si>
    <t>Total Femme</t>
  </si>
  <si>
    <t>Total Homme</t>
  </si>
  <si>
    <t>Resp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</si>
</sst>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61.547937962961" createdVersion="5" refreshedVersion="5" minRefreshableVersion="3" recordCount="30">
  <cacheSource type="worksheet">
    <worksheetSource ref="A3:G33" sheet="Groupes et Responsables"/>
  </cacheSource>
  <cacheFields count="7">
    <cacheField name="Groupe" numFmtId="0">
      <sharedItems count="5">
        <s v="A"/>
        <s v="B"/>
        <s v="C"/>
        <s v="D"/>
        <s v="E"/>
      </sharedItems>
    </cacheField>
    <cacheField name="Statut" numFmtId="0">
      <sharedItems count="3">
        <s v="Confirmé"/>
        <s v="Junior"/>
        <s v="Sénior"/>
      </sharedItems>
    </cacheField>
    <cacheField name="Sexe" numFmtId="0">
      <sharedItems count="2">
        <s v="Homme"/>
        <s v="Femme"/>
      </sharedItems>
    </cacheField>
    <cacheField name="de" numFmtId="0">
      <sharedItems containsSemiMixedTypes="0" containsString="0" containsNumber="1" containsInteger="1" minValue="0" maxValue="12"/>
    </cacheField>
    <cacheField name="à" numFmtId="0">
      <sharedItems containsSemiMixedTypes="0" containsString="0" containsNumber="1" containsInteger="1" minValue="0" maxValue="13"/>
    </cacheField>
    <cacheField name="total" numFmtId="0">
      <sharedItems containsSemiMixedTypes="0" containsString="0" containsNumber="1" containsInteger="1" minValue="0" maxValue="3"/>
    </cacheField>
    <cacheField name="i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3261.548309375001" createdVersion="5" refreshedVersion="5" minRefreshableVersion="3" recordCount="50">
  <cacheSource type="worksheet">
    <worksheetSource ref="B3:F53" sheet="Agents"/>
  </cacheSource>
  <cacheFields count="5">
    <cacheField name="Nom &amp; Prénom Agent" numFmtId="0">
      <sharedItems/>
    </cacheField>
    <cacheField name="Ancienneté" numFmtId="0">
      <sharedItems/>
    </cacheField>
    <cacheField name="Statut" numFmtId="0">
      <sharedItems count="3">
        <s v="Junior"/>
        <s v="Confirmé"/>
        <s v="Sénior"/>
      </sharedItems>
    </cacheField>
    <cacheField name="Sexe" numFmtId="0">
      <sharedItems count="2">
        <s v="Homme"/>
        <s v="Femme"/>
      </sharedItems>
    </cacheField>
    <cacheField name="Nb H Contr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ichel" refreshedDate="43261.561817476853" createdVersion="5" refreshedVersion="5" minRefreshableVersion="3" recordCount="50">
  <cacheSource type="worksheet">
    <worksheetSource ref="B3:Y53" sheet="Agents"/>
  </cacheSource>
  <cacheFields count="24">
    <cacheField name="Nom &amp; Prénom Agent" numFmtId="0">
      <sharedItems count="59">
        <s v="A01"/>
        <s v="A02"/>
        <s v="A03"/>
        <s v="A04"/>
        <s v="A05"/>
        <s v="A06"/>
        <s v="A07"/>
        <s v="A08"/>
        <s v="A09"/>
        <s v="A10"/>
        <s v="A11"/>
        <s v="A12"/>
        <s v="A13"/>
        <s v="A14"/>
        <s v="A15"/>
        <s v="A16"/>
        <s v="A17"/>
        <s v="A18"/>
        <s v="A19"/>
        <s v="A20"/>
        <s v="A21"/>
        <s v="A22"/>
        <s v="A23"/>
        <s v="A24"/>
        <s v="A25"/>
        <s v="A26"/>
        <s v="A27"/>
        <s v="A28"/>
        <s v="A29"/>
        <s v="A30"/>
        <s v="A31"/>
        <s v="A32"/>
        <s v="A33"/>
        <s v="A34"/>
        <s v="A35"/>
        <s v="A36"/>
        <s v="A37"/>
        <s v="A38"/>
        <s v="A39"/>
        <s v="A40"/>
        <s v="A41"/>
        <s v="A42"/>
        <s v="A43"/>
        <s v="A44"/>
        <s v="A45"/>
        <s v="A46"/>
        <s v="A47"/>
        <s v="A48"/>
        <s v="A49"/>
        <s v="A50"/>
        <s v="A1" u="1"/>
        <s v="A3" u="1"/>
        <s v="A5" u="1"/>
        <s v="A7" u="1"/>
        <s v="A9" u="1"/>
        <s v="A2" u="1"/>
        <s v="A4" u="1"/>
        <s v="A6" u="1"/>
        <s v="A8" u="1"/>
      </sharedItems>
    </cacheField>
    <cacheField name="Ancienneté" numFmtId="0">
      <sharedItems/>
    </cacheField>
    <cacheField name="Statut" numFmtId="0">
      <sharedItems count="3">
        <s v="Junior"/>
        <s v="Confirmé"/>
        <s v="Sénior"/>
      </sharedItems>
    </cacheField>
    <cacheField name="Sexe" numFmtId="0">
      <sharedItems count="2">
        <s v="Homme"/>
        <s v="Femme"/>
      </sharedItems>
    </cacheField>
    <cacheField name="Nb H Contrat" numFmtId="0">
      <sharedItems/>
    </cacheField>
    <cacheField name="Junior" numFmtId="0">
      <sharedItems containsMixedTypes="1" containsNumber="1" minValue="9.06" maxValue="96.18"/>
    </cacheField>
    <cacheField name="Rang Junior" numFmtId="0">
      <sharedItems/>
    </cacheField>
    <cacheField name="Resp" numFmtId="0">
      <sharedItems/>
    </cacheField>
    <cacheField name="Confirmé" numFmtId="0">
      <sharedItems containsMixedTypes="1" containsNumber="1" minValue="4.26" maxValue="98.44"/>
    </cacheField>
    <cacheField name="Rang Confirmé" numFmtId="0">
      <sharedItems/>
    </cacheField>
    <cacheField name="Resp2" numFmtId="0">
      <sharedItems/>
    </cacheField>
    <cacheField name="Sénior" numFmtId="0">
      <sharedItems containsMixedTypes="1" containsNumber="1" minValue="57.42" maxValue="83.5"/>
    </cacheField>
    <cacheField name="Rang Sénior" numFmtId="0">
      <sharedItems/>
    </cacheField>
    <cacheField name="Resp3" numFmtId="0">
      <sharedItems/>
    </cacheField>
    <cacheField name="Junior2" numFmtId="0">
      <sharedItems containsMixedTypes="1" containsNumber="1" minValue="31.11" maxValue="99.19"/>
    </cacheField>
    <cacheField name="Rang Junior2" numFmtId="0">
      <sharedItems/>
    </cacheField>
    <cacheField name="Resp4" numFmtId="0">
      <sharedItems/>
    </cacheField>
    <cacheField name="Confirmé2" numFmtId="0">
      <sharedItems containsMixedTypes="1" containsNumber="1" minValue="2.31" maxValue="81.290000000000006"/>
    </cacheField>
    <cacheField name="Rang Confirmé2" numFmtId="0">
      <sharedItems/>
    </cacheField>
    <cacheField name="Resp5" numFmtId="0">
      <sharedItems/>
    </cacheField>
    <cacheField name="Sénior2" numFmtId="0">
      <sharedItems containsMixedTypes="1" containsNumber="1" minValue="42.49" maxValue="99.43"/>
    </cacheField>
    <cacheField name="Rang Sénior2" numFmtId="0">
      <sharedItems/>
    </cacheField>
    <cacheField name="Resp6" numFmtId="0">
      <sharedItems/>
    </cacheField>
    <cacheField name="Responsable" numFmtId="0">
      <sharedItems containsBlank="1" count="8">
        <s v="R2"/>
        <s v="R3"/>
        <s v="R5"/>
        <s v="R4"/>
        <s v="R1"/>
        <s v="" u="1"/>
        <m u="1"/>
        <e v="#N/A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x v="0"/>
    <n v="1"/>
    <n v="3"/>
    <n v="3"/>
    <s v="Confirmé|01"/>
  </r>
  <r>
    <x v="1"/>
    <x v="0"/>
    <x v="0"/>
    <n v="4"/>
    <n v="5"/>
    <n v="2"/>
    <s v="Confirmé|04"/>
  </r>
  <r>
    <x v="2"/>
    <x v="0"/>
    <x v="0"/>
    <n v="6"/>
    <n v="7"/>
    <n v="2"/>
    <s v="Confirmé|06"/>
  </r>
  <r>
    <x v="3"/>
    <x v="0"/>
    <x v="0"/>
    <n v="8"/>
    <n v="10"/>
    <n v="3"/>
    <s v="Confirmé|08"/>
  </r>
  <r>
    <x v="4"/>
    <x v="0"/>
    <x v="0"/>
    <n v="11"/>
    <n v="13"/>
    <n v="3"/>
    <s v="Confirmé|11"/>
  </r>
  <r>
    <x v="0"/>
    <x v="1"/>
    <x v="0"/>
    <n v="1"/>
    <n v="2"/>
    <n v="2"/>
    <s v="Junior|01"/>
  </r>
  <r>
    <x v="1"/>
    <x v="1"/>
    <x v="0"/>
    <n v="3"/>
    <n v="4"/>
    <n v="2"/>
    <s v="Junior|03"/>
  </r>
  <r>
    <x v="2"/>
    <x v="1"/>
    <x v="0"/>
    <n v="5"/>
    <n v="6"/>
    <n v="2"/>
    <s v="Junior|05"/>
  </r>
  <r>
    <x v="3"/>
    <x v="1"/>
    <x v="0"/>
    <n v="7"/>
    <n v="7"/>
    <n v="1"/>
    <s v="Junior|07"/>
  </r>
  <r>
    <x v="4"/>
    <x v="1"/>
    <x v="0"/>
    <n v="8"/>
    <n v="9"/>
    <n v="2"/>
    <s v="Junior|08"/>
  </r>
  <r>
    <x v="0"/>
    <x v="2"/>
    <x v="0"/>
    <n v="0"/>
    <n v="0"/>
    <n v="0"/>
    <s v="Sénior|00"/>
  </r>
  <r>
    <x v="1"/>
    <x v="2"/>
    <x v="0"/>
    <n v="1"/>
    <n v="1"/>
    <n v="1"/>
    <s v="Sénior|01"/>
  </r>
  <r>
    <x v="2"/>
    <x v="2"/>
    <x v="0"/>
    <n v="2"/>
    <n v="2"/>
    <n v="1"/>
    <s v="Sénior|02"/>
  </r>
  <r>
    <x v="3"/>
    <x v="2"/>
    <x v="0"/>
    <n v="3"/>
    <n v="3"/>
    <n v="1"/>
    <s v="Sénior|03"/>
  </r>
  <r>
    <x v="4"/>
    <x v="2"/>
    <x v="0"/>
    <n v="0"/>
    <n v="0"/>
    <n v="0"/>
    <s v="Sénior|00"/>
  </r>
  <r>
    <x v="0"/>
    <x v="0"/>
    <x v="1"/>
    <n v="1"/>
    <n v="3"/>
    <n v="3"/>
    <s v="Confirmé|01"/>
  </r>
  <r>
    <x v="1"/>
    <x v="0"/>
    <x v="1"/>
    <n v="4"/>
    <n v="6"/>
    <n v="3"/>
    <s v="Confirmé|04"/>
  </r>
  <r>
    <x v="2"/>
    <x v="0"/>
    <x v="1"/>
    <n v="7"/>
    <n v="9"/>
    <n v="3"/>
    <s v="Confirmé|07"/>
  </r>
  <r>
    <x v="3"/>
    <x v="0"/>
    <x v="1"/>
    <n v="10"/>
    <n v="11"/>
    <n v="2"/>
    <s v="Confirmé|10"/>
  </r>
  <r>
    <x v="4"/>
    <x v="0"/>
    <x v="1"/>
    <n v="12"/>
    <n v="13"/>
    <n v="2"/>
    <s v="Confirmé|12"/>
  </r>
  <r>
    <x v="0"/>
    <x v="1"/>
    <x v="1"/>
    <n v="1"/>
    <n v="1"/>
    <n v="1"/>
    <s v="Junior|01"/>
  </r>
  <r>
    <x v="1"/>
    <x v="1"/>
    <x v="1"/>
    <n v="2"/>
    <n v="2"/>
    <n v="1"/>
    <s v="Junior|02"/>
  </r>
  <r>
    <x v="2"/>
    <x v="1"/>
    <x v="1"/>
    <n v="3"/>
    <n v="4"/>
    <n v="2"/>
    <s v="Junior|03"/>
  </r>
  <r>
    <x v="3"/>
    <x v="1"/>
    <x v="1"/>
    <n v="5"/>
    <n v="6"/>
    <n v="2"/>
    <s v="Junior|05"/>
  </r>
  <r>
    <x v="4"/>
    <x v="1"/>
    <x v="1"/>
    <n v="7"/>
    <n v="8"/>
    <n v="2"/>
    <s v="Junior|07"/>
  </r>
  <r>
    <x v="0"/>
    <x v="2"/>
    <x v="1"/>
    <n v="1"/>
    <n v="1"/>
    <n v="1"/>
    <s v="Sénior|01"/>
  </r>
  <r>
    <x v="1"/>
    <x v="2"/>
    <x v="1"/>
    <n v="2"/>
    <n v="2"/>
    <n v="1"/>
    <s v="Sénior|02"/>
  </r>
  <r>
    <x v="2"/>
    <x v="2"/>
    <x v="1"/>
    <n v="0"/>
    <n v="0"/>
    <n v="0"/>
    <s v="Sénior|00"/>
  </r>
  <r>
    <x v="3"/>
    <x v="2"/>
    <x v="1"/>
    <n v="3"/>
    <n v="3"/>
    <n v="1"/>
    <s v="Sénior|03"/>
  </r>
  <r>
    <x v="4"/>
    <x v="2"/>
    <x v="1"/>
    <n v="4"/>
    <n v="4"/>
    <n v="1"/>
    <s v="Sénior|0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0">
  <r>
    <s v="A01"/>
    <s v="3 Mois"/>
    <x v="0"/>
    <x v="0"/>
    <s v="35h"/>
  </r>
  <r>
    <s v="A02"/>
    <s v="3 Mois"/>
    <x v="0"/>
    <x v="1"/>
    <s v="35h"/>
  </r>
  <r>
    <s v="A03"/>
    <s v="3 Mois"/>
    <x v="0"/>
    <x v="0"/>
    <s v="35h"/>
  </r>
  <r>
    <s v="A04"/>
    <s v="3 Mois"/>
    <x v="0"/>
    <x v="1"/>
    <s v="35h"/>
  </r>
  <r>
    <s v="A05"/>
    <s v="3 Mois"/>
    <x v="0"/>
    <x v="0"/>
    <s v="35h"/>
  </r>
  <r>
    <s v="A06"/>
    <s v="3 Mois"/>
    <x v="0"/>
    <x v="1"/>
    <s v="35h"/>
  </r>
  <r>
    <s v="A07"/>
    <s v="3 Mois"/>
    <x v="0"/>
    <x v="0"/>
    <s v="35h"/>
  </r>
  <r>
    <s v="A08"/>
    <s v="3 Mois"/>
    <x v="0"/>
    <x v="1"/>
    <s v="35h"/>
  </r>
  <r>
    <s v="A09"/>
    <s v="3 Mois"/>
    <x v="0"/>
    <x v="0"/>
    <s v="35h"/>
  </r>
  <r>
    <s v="A10"/>
    <s v="3 Mois"/>
    <x v="0"/>
    <x v="1"/>
    <s v="35h"/>
  </r>
  <r>
    <s v="A11"/>
    <s v="3 Mois"/>
    <x v="0"/>
    <x v="0"/>
    <s v="35h"/>
  </r>
  <r>
    <s v="A12"/>
    <s v="3 Mois"/>
    <x v="0"/>
    <x v="1"/>
    <s v="35h"/>
  </r>
  <r>
    <s v="A13"/>
    <s v="3 Mois"/>
    <x v="0"/>
    <x v="0"/>
    <s v="35h"/>
  </r>
  <r>
    <s v="A14"/>
    <s v="3 Mois"/>
    <x v="0"/>
    <x v="1"/>
    <s v="26h"/>
  </r>
  <r>
    <s v="A15"/>
    <s v="6 Mois"/>
    <x v="0"/>
    <x v="0"/>
    <s v="26h"/>
  </r>
  <r>
    <s v="A16"/>
    <s v="6 Mois"/>
    <x v="0"/>
    <x v="1"/>
    <s v="26h"/>
  </r>
  <r>
    <s v="A17"/>
    <s v="6 Mois"/>
    <x v="0"/>
    <x v="0"/>
    <s v="26h"/>
  </r>
  <r>
    <s v="A18"/>
    <s v="6 Mois"/>
    <x v="1"/>
    <x v="1"/>
    <s v="35h"/>
  </r>
  <r>
    <s v="A19"/>
    <s v="6 Mois"/>
    <x v="1"/>
    <x v="0"/>
    <s v="35h"/>
  </r>
  <r>
    <s v="A20"/>
    <s v="6 Mois"/>
    <x v="1"/>
    <x v="1"/>
    <s v="35h"/>
  </r>
  <r>
    <s v="A21"/>
    <s v="6 Mois"/>
    <x v="1"/>
    <x v="0"/>
    <s v="35h"/>
  </r>
  <r>
    <s v="A22"/>
    <s v="6 Mois"/>
    <x v="1"/>
    <x v="1"/>
    <s v="35h"/>
  </r>
  <r>
    <s v="A23"/>
    <s v="6 Mois"/>
    <x v="1"/>
    <x v="0"/>
    <s v="35h"/>
  </r>
  <r>
    <s v="A24"/>
    <s v="6 Mois"/>
    <x v="1"/>
    <x v="1"/>
    <s v="35h"/>
  </r>
  <r>
    <s v="A25"/>
    <s v="6 Mois"/>
    <x v="1"/>
    <x v="0"/>
    <s v="35h"/>
  </r>
  <r>
    <s v="A26"/>
    <s v="6 Mois"/>
    <x v="1"/>
    <x v="1"/>
    <s v="35h"/>
  </r>
  <r>
    <s v="A27"/>
    <s v="6 Mois"/>
    <x v="1"/>
    <x v="0"/>
    <s v="35h"/>
  </r>
  <r>
    <s v="A28"/>
    <s v="12 Mois"/>
    <x v="1"/>
    <x v="1"/>
    <s v="35h"/>
  </r>
  <r>
    <s v="A29"/>
    <s v="12 Mois"/>
    <x v="1"/>
    <x v="0"/>
    <s v="35h"/>
  </r>
  <r>
    <s v="A30"/>
    <s v="12 Mois"/>
    <x v="1"/>
    <x v="1"/>
    <s v="35h"/>
  </r>
  <r>
    <s v="A31"/>
    <s v="12 Mois"/>
    <x v="1"/>
    <x v="0"/>
    <s v="35h"/>
  </r>
  <r>
    <s v="A32"/>
    <s v="12 Mois"/>
    <x v="1"/>
    <x v="1"/>
    <s v="35h"/>
  </r>
  <r>
    <s v="A33"/>
    <s v="12 Mois"/>
    <x v="1"/>
    <x v="0"/>
    <s v="35h"/>
  </r>
  <r>
    <s v="A34"/>
    <s v="12 Mois"/>
    <x v="1"/>
    <x v="1"/>
    <s v="35h"/>
  </r>
  <r>
    <s v="A35"/>
    <s v="12 Mois"/>
    <x v="1"/>
    <x v="0"/>
    <s v="35h"/>
  </r>
  <r>
    <s v="A36"/>
    <s v="12 Mois"/>
    <x v="1"/>
    <x v="1"/>
    <s v="35h"/>
  </r>
  <r>
    <s v="A37"/>
    <s v="12 Mois"/>
    <x v="1"/>
    <x v="0"/>
    <s v="26h"/>
  </r>
  <r>
    <s v="A38"/>
    <s v="12 Mois"/>
    <x v="1"/>
    <x v="1"/>
    <s v="26h"/>
  </r>
  <r>
    <s v="A39"/>
    <s v="12 Mois"/>
    <x v="2"/>
    <x v="0"/>
    <s v="26h"/>
  </r>
  <r>
    <s v="A40"/>
    <s v="12 Mois"/>
    <x v="2"/>
    <x v="1"/>
    <s v="26h"/>
  </r>
  <r>
    <s v="A41"/>
    <s v="12 Mois"/>
    <x v="1"/>
    <x v="0"/>
    <s v="26h"/>
  </r>
  <r>
    <s v="A42"/>
    <s v="12 Mois"/>
    <x v="1"/>
    <x v="1"/>
    <s v="26h"/>
  </r>
  <r>
    <s v="A43"/>
    <s v="12 Mois"/>
    <x v="1"/>
    <x v="0"/>
    <s v="26h"/>
  </r>
  <r>
    <s v="A44"/>
    <s v="&gt; 12 Mois"/>
    <x v="2"/>
    <x v="1"/>
    <s v="26h"/>
  </r>
  <r>
    <s v="A45"/>
    <s v="&gt; 12 Mois"/>
    <x v="2"/>
    <x v="0"/>
    <s v="35h"/>
  </r>
  <r>
    <s v="A46"/>
    <s v="&gt; 12 Mois"/>
    <x v="2"/>
    <x v="1"/>
    <s v="35h"/>
  </r>
  <r>
    <s v="A47"/>
    <s v="&gt; 12 Mois"/>
    <x v="2"/>
    <x v="0"/>
    <s v="35h"/>
  </r>
  <r>
    <s v="A48"/>
    <s v="&gt; 12 Mois"/>
    <x v="2"/>
    <x v="1"/>
    <s v="35h"/>
  </r>
  <r>
    <s v="A49"/>
    <s v="&gt; 12 Mois"/>
    <x v="1"/>
    <x v="0"/>
    <s v="35h"/>
  </r>
  <r>
    <s v="A50"/>
    <s v="&gt; 12 Mois"/>
    <x v="1"/>
    <x v="1"/>
    <s v="35h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0">
  <r>
    <x v="0"/>
    <s v="3 Mois"/>
    <x v="0"/>
    <x v="0"/>
    <s v="35h"/>
    <n v="18.04"/>
    <s v="08"/>
    <s v="R2"/>
    <s v=""/>
    <s v=""/>
    <s v=""/>
    <s v=""/>
    <s v=""/>
    <s v=""/>
    <s v=""/>
    <s v=""/>
    <s v=""/>
    <s v=""/>
    <s v=""/>
    <s v=""/>
    <s v=""/>
    <s v=""/>
    <s v=""/>
    <x v="0"/>
  </r>
  <r>
    <x v="1"/>
    <s v="3 Mois"/>
    <x v="0"/>
    <x v="1"/>
    <s v="35h"/>
    <s v=""/>
    <s v=""/>
    <s v=""/>
    <s v=""/>
    <s v=""/>
    <s v=""/>
    <s v=""/>
    <s v=""/>
    <s v=""/>
    <n v="36.049999999999997"/>
    <s v="07"/>
    <s v="R2"/>
    <s v=""/>
    <s v=""/>
    <s v=""/>
    <s v=""/>
    <s v=""/>
    <s v=""/>
    <x v="0"/>
  </r>
  <r>
    <x v="2"/>
    <s v="3 Mois"/>
    <x v="0"/>
    <x v="0"/>
    <s v="35h"/>
    <n v="9.06"/>
    <s v="09"/>
    <s v="R2"/>
    <s v=""/>
    <s v=""/>
    <s v=""/>
    <s v=""/>
    <s v=""/>
    <s v=""/>
    <s v=""/>
    <s v=""/>
    <s v=""/>
    <s v=""/>
    <s v=""/>
    <s v=""/>
    <s v=""/>
    <s v=""/>
    <s v=""/>
    <x v="0"/>
  </r>
  <r>
    <x v="3"/>
    <s v="3 Mois"/>
    <x v="0"/>
    <x v="1"/>
    <s v="35h"/>
    <s v=""/>
    <s v=""/>
    <s v=""/>
    <s v=""/>
    <s v=""/>
    <s v=""/>
    <s v=""/>
    <s v=""/>
    <s v=""/>
    <n v="93.07"/>
    <s v="03"/>
    <s v="R3"/>
    <s v=""/>
    <s v=""/>
    <s v=""/>
    <s v=""/>
    <s v=""/>
    <s v=""/>
    <x v="1"/>
  </r>
  <r>
    <x v="4"/>
    <s v="3 Mois"/>
    <x v="0"/>
    <x v="0"/>
    <s v="35h"/>
    <n v="92.08"/>
    <s v="03"/>
    <s v="R5"/>
    <s v=""/>
    <s v=""/>
    <s v=""/>
    <s v=""/>
    <s v=""/>
    <s v=""/>
    <s v=""/>
    <s v=""/>
    <s v=""/>
    <s v=""/>
    <s v=""/>
    <s v=""/>
    <s v=""/>
    <s v=""/>
    <s v=""/>
    <x v="2"/>
  </r>
  <r>
    <x v="5"/>
    <s v="3 Mois"/>
    <x v="0"/>
    <x v="1"/>
    <s v="35h"/>
    <s v=""/>
    <s v=""/>
    <s v=""/>
    <s v=""/>
    <s v=""/>
    <s v=""/>
    <s v=""/>
    <s v=""/>
    <s v=""/>
    <n v="53.09"/>
    <s v="06"/>
    <s v="R4"/>
    <s v=""/>
    <s v=""/>
    <s v=""/>
    <s v=""/>
    <s v=""/>
    <s v=""/>
    <x v="3"/>
  </r>
  <r>
    <x v="6"/>
    <s v="3 Mois"/>
    <x v="0"/>
    <x v="0"/>
    <s v="35h"/>
    <n v="95.1"/>
    <s v="02"/>
    <s v="R1"/>
    <s v=""/>
    <s v=""/>
    <s v=""/>
    <s v=""/>
    <s v=""/>
    <s v=""/>
    <s v=""/>
    <s v=""/>
    <s v=""/>
    <s v=""/>
    <s v=""/>
    <s v=""/>
    <s v=""/>
    <s v=""/>
    <s v=""/>
    <x v="4"/>
  </r>
  <r>
    <x v="7"/>
    <s v="3 Mois"/>
    <x v="0"/>
    <x v="1"/>
    <s v="35h"/>
    <s v=""/>
    <s v=""/>
    <s v=""/>
    <s v=""/>
    <s v=""/>
    <s v=""/>
    <s v=""/>
    <s v=""/>
    <s v=""/>
    <n v="31.11"/>
    <s v="08"/>
    <s v="R2"/>
    <s v=""/>
    <s v=""/>
    <s v=""/>
    <s v=""/>
    <s v=""/>
    <s v=""/>
    <x v="0"/>
  </r>
  <r>
    <x v="8"/>
    <s v="3 Mois"/>
    <x v="0"/>
    <x v="0"/>
    <s v="35h"/>
    <n v="67.12"/>
    <s v="04"/>
    <s v="R5"/>
    <s v=""/>
    <s v=""/>
    <s v=""/>
    <s v=""/>
    <s v=""/>
    <s v=""/>
    <s v=""/>
    <s v=""/>
    <s v=""/>
    <s v=""/>
    <s v=""/>
    <s v=""/>
    <s v=""/>
    <s v=""/>
    <s v=""/>
    <x v="2"/>
  </r>
  <r>
    <x v="9"/>
    <s v="3 Mois"/>
    <x v="0"/>
    <x v="1"/>
    <s v="35h"/>
    <s v=""/>
    <s v=""/>
    <s v=""/>
    <s v=""/>
    <s v=""/>
    <s v=""/>
    <s v=""/>
    <s v=""/>
    <s v=""/>
    <n v="78.13"/>
    <s v="04"/>
    <s v="R3"/>
    <s v=""/>
    <s v=""/>
    <s v=""/>
    <s v=""/>
    <s v=""/>
    <s v=""/>
    <x v="1"/>
  </r>
  <r>
    <x v="10"/>
    <s v="3 Mois"/>
    <x v="0"/>
    <x v="0"/>
    <s v="35h"/>
    <n v="21.14"/>
    <s v="07"/>
    <s v="R4"/>
    <s v=""/>
    <s v=""/>
    <s v=""/>
    <s v=""/>
    <s v=""/>
    <s v=""/>
    <s v=""/>
    <s v=""/>
    <s v=""/>
    <s v=""/>
    <s v=""/>
    <s v=""/>
    <s v=""/>
    <s v=""/>
    <s v=""/>
    <x v="3"/>
  </r>
  <r>
    <x v="11"/>
    <s v="3 Mois"/>
    <x v="0"/>
    <x v="1"/>
    <s v="35h"/>
    <s v=""/>
    <s v=""/>
    <s v=""/>
    <s v=""/>
    <s v=""/>
    <s v=""/>
    <s v=""/>
    <s v=""/>
    <s v=""/>
    <n v="56.15"/>
    <s v="05"/>
    <s v="R4"/>
    <s v=""/>
    <s v=""/>
    <s v=""/>
    <s v=""/>
    <s v=""/>
    <s v=""/>
    <x v="3"/>
  </r>
  <r>
    <x v="12"/>
    <s v="3 Mois"/>
    <x v="0"/>
    <x v="0"/>
    <s v="35h"/>
    <n v="39.159999999999997"/>
    <s v="06"/>
    <s v="R3"/>
    <s v=""/>
    <s v=""/>
    <s v=""/>
    <s v=""/>
    <s v=""/>
    <s v=""/>
    <s v=""/>
    <s v=""/>
    <s v=""/>
    <s v=""/>
    <s v=""/>
    <s v=""/>
    <s v=""/>
    <s v=""/>
    <s v=""/>
    <x v="1"/>
  </r>
  <r>
    <x v="13"/>
    <s v="3 Mois"/>
    <x v="0"/>
    <x v="1"/>
    <s v="26h"/>
    <s v=""/>
    <s v=""/>
    <s v=""/>
    <s v=""/>
    <s v=""/>
    <s v=""/>
    <s v=""/>
    <s v=""/>
    <s v=""/>
    <n v="95.17"/>
    <s v="02"/>
    <s v="R5"/>
    <s v=""/>
    <s v=""/>
    <s v=""/>
    <s v=""/>
    <s v=""/>
    <s v=""/>
    <x v="2"/>
  </r>
  <r>
    <x v="14"/>
    <s v="6 Mois"/>
    <x v="0"/>
    <x v="0"/>
    <s v="26h"/>
    <n v="96.18"/>
    <s v="01"/>
    <s v="R1"/>
    <s v=""/>
    <s v=""/>
    <s v=""/>
    <s v=""/>
    <s v=""/>
    <s v=""/>
    <s v=""/>
    <s v=""/>
    <s v=""/>
    <s v=""/>
    <s v=""/>
    <s v=""/>
    <s v=""/>
    <s v=""/>
    <s v=""/>
    <x v="4"/>
  </r>
  <r>
    <x v="15"/>
    <s v="6 Mois"/>
    <x v="0"/>
    <x v="1"/>
    <s v="26h"/>
    <s v=""/>
    <s v=""/>
    <s v=""/>
    <s v=""/>
    <s v=""/>
    <s v=""/>
    <s v=""/>
    <s v=""/>
    <s v=""/>
    <n v="99.19"/>
    <s v="01"/>
    <s v="R1"/>
    <s v=""/>
    <s v=""/>
    <s v=""/>
    <s v=""/>
    <s v=""/>
    <s v=""/>
    <x v="4"/>
  </r>
  <r>
    <x v="16"/>
    <s v="6 Mois"/>
    <x v="0"/>
    <x v="0"/>
    <s v="26h"/>
    <n v="41.2"/>
    <s v="05"/>
    <s v="R3"/>
    <s v=""/>
    <s v=""/>
    <s v=""/>
    <s v=""/>
    <s v=""/>
    <s v=""/>
    <s v=""/>
    <s v=""/>
    <s v=""/>
    <s v=""/>
    <s v=""/>
    <s v=""/>
    <s v=""/>
    <s v=""/>
    <s v=""/>
    <x v="1"/>
  </r>
  <r>
    <x v="17"/>
    <s v="6 Mois"/>
    <x v="1"/>
    <x v="1"/>
    <s v="35h"/>
    <s v=""/>
    <s v=""/>
    <s v=""/>
    <s v=""/>
    <s v=""/>
    <s v=""/>
    <s v=""/>
    <s v=""/>
    <s v=""/>
    <s v=""/>
    <s v=""/>
    <s v=""/>
    <n v="68.209999999999994"/>
    <s v="05"/>
    <s v="R5"/>
    <s v=""/>
    <s v=""/>
    <s v=""/>
    <x v="2"/>
  </r>
  <r>
    <x v="18"/>
    <s v="6 Mois"/>
    <x v="1"/>
    <x v="0"/>
    <s v="35h"/>
    <s v=""/>
    <s v=""/>
    <s v=""/>
    <n v="43.22"/>
    <s v="10"/>
    <s v="R4"/>
    <s v=""/>
    <s v=""/>
    <s v=""/>
    <s v=""/>
    <s v=""/>
    <s v=""/>
    <s v=""/>
    <s v=""/>
    <s v=""/>
    <s v=""/>
    <s v=""/>
    <s v=""/>
    <x v="3"/>
  </r>
  <r>
    <x v="19"/>
    <s v="6 Mois"/>
    <x v="1"/>
    <x v="1"/>
    <s v="35h"/>
    <s v=""/>
    <s v=""/>
    <s v=""/>
    <s v=""/>
    <s v=""/>
    <s v=""/>
    <s v=""/>
    <s v=""/>
    <s v=""/>
    <s v=""/>
    <s v=""/>
    <s v=""/>
    <n v="68.23"/>
    <s v="04"/>
    <s v="R5"/>
    <s v=""/>
    <s v=""/>
    <s v=""/>
    <x v="2"/>
  </r>
  <r>
    <x v="20"/>
    <s v="6 Mois"/>
    <x v="1"/>
    <x v="0"/>
    <s v="35h"/>
    <s v=""/>
    <s v=""/>
    <s v=""/>
    <n v="43.24"/>
    <s v="09"/>
    <s v="R4"/>
    <s v=""/>
    <s v=""/>
    <s v=""/>
    <s v=""/>
    <s v=""/>
    <s v=""/>
    <s v=""/>
    <s v=""/>
    <s v=""/>
    <s v=""/>
    <s v=""/>
    <s v=""/>
    <x v="3"/>
  </r>
  <r>
    <x v="21"/>
    <s v="6 Mois"/>
    <x v="1"/>
    <x v="1"/>
    <s v="35h"/>
    <s v=""/>
    <s v=""/>
    <s v=""/>
    <s v=""/>
    <s v=""/>
    <s v=""/>
    <s v=""/>
    <s v=""/>
    <s v=""/>
    <s v=""/>
    <s v=""/>
    <s v=""/>
    <n v="42.25"/>
    <s v="08"/>
    <s v="R3"/>
    <s v=""/>
    <s v=""/>
    <s v=""/>
    <x v="1"/>
  </r>
  <r>
    <x v="22"/>
    <s v="6 Mois"/>
    <x v="1"/>
    <x v="0"/>
    <s v="35h"/>
    <s v=""/>
    <s v=""/>
    <s v=""/>
    <n v="4.26"/>
    <s v="13"/>
    <s v="R2"/>
    <s v=""/>
    <s v=""/>
    <s v=""/>
    <s v=""/>
    <s v=""/>
    <s v=""/>
    <s v=""/>
    <s v=""/>
    <s v=""/>
    <s v=""/>
    <s v=""/>
    <s v=""/>
    <x v="0"/>
  </r>
  <r>
    <x v="23"/>
    <s v="6 Mois"/>
    <x v="1"/>
    <x v="1"/>
    <s v="35h"/>
    <s v=""/>
    <s v=""/>
    <s v=""/>
    <s v=""/>
    <s v=""/>
    <s v=""/>
    <s v=""/>
    <s v=""/>
    <s v=""/>
    <s v=""/>
    <s v=""/>
    <s v=""/>
    <n v="15.27"/>
    <s v="12"/>
    <s v="R2"/>
    <s v=""/>
    <s v=""/>
    <s v=""/>
    <x v="0"/>
  </r>
  <r>
    <x v="24"/>
    <s v="6 Mois"/>
    <x v="1"/>
    <x v="0"/>
    <s v="35h"/>
    <s v=""/>
    <s v=""/>
    <s v=""/>
    <n v="5.28"/>
    <s v="12"/>
    <s v="R2"/>
    <s v=""/>
    <s v=""/>
    <s v=""/>
    <s v=""/>
    <s v=""/>
    <s v=""/>
    <s v=""/>
    <s v=""/>
    <s v=""/>
    <s v=""/>
    <s v=""/>
    <s v=""/>
    <x v="0"/>
  </r>
  <r>
    <x v="25"/>
    <s v="6 Mois"/>
    <x v="1"/>
    <x v="1"/>
    <s v="35h"/>
    <s v=""/>
    <s v=""/>
    <s v=""/>
    <s v=""/>
    <s v=""/>
    <s v=""/>
    <s v=""/>
    <s v=""/>
    <s v=""/>
    <s v=""/>
    <s v=""/>
    <s v=""/>
    <n v="81.290000000000006"/>
    <s v="01"/>
    <s v="R1"/>
    <s v=""/>
    <s v=""/>
    <s v=""/>
    <x v="4"/>
  </r>
  <r>
    <x v="26"/>
    <s v="6 Mois"/>
    <x v="1"/>
    <x v="0"/>
    <s v="35h"/>
    <s v=""/>
    <s v=""/>
    <s v=""/>
    <n v="97.3"/>
    <s v="02"/>
    <s v="R1"/>
    <s v=""/>
    <s v=""/>
    <s v=""/>
    <s v=""/>
    <s v=""/>
    <s v=""/>
    <s v=""/>
    <s v=""/>
    <s v=""/>
    <s v=""/>
    <s v=""/>
    <s v=""/>
    <x v="4"/>
  </r>
  <r>
    <x v="27"/>
    <s v="12 Mois"/>
    <x v="1"/>
    <x v="1"/>
    <s v="35h"/>
    <s v=""/>
    <s v=""/>
    <s v=""/>
    <s v=""/>
    <s v=""/>
    <s v=""/>
    <s v=""/>
    <s v=""/>
    <s v=""/>
    <s v=""/>
    <s v=""/>
    <s v=""/>
    <n v="2.31"/>
    <s v="13"/>
    <s v="R2"/>
    <s v=""/>
    <s v=""/>
    <s v=""/>
    <x v="0"/>
  </r>
  <r>
    <x v="28"/>
    <s v="12 Mois"/>
    <x v="1"/>
    <x v="0"/>
    <s v="35h"/>
    <s v=""/>
    <s v=""/>
    <s v=""/>
    <n v="76.319999999999993"/>
    <s v="05"/>
    <s v="R5"/>
    <s v=""/>
    <s v=""/>
    <s v=""/>
    <s v=""/>
    <s v=""/>
    <s v=""/>
    <s v=""/>
    <s v=""/>
    <s v=""/>
    <s v=""/>
    <s v=""/>
    <s v=""/>
    <x v="2"/>
  </r>
  <r>
    <x v="29"/>
    <s v="12 Mois"/>
    <x v="1"/>
    <x v="1"/>
    <s v="35h"/>
    <s v=""/>
    <s v=""/>
    <s v=""/>
    <s v=""/>
    <s v=""/>
    <s v=""/>
    <s v=""/>
    <s v=""/>
    <s v=""/>
    <s v=""/>
    <s v=""/>
    <s v=""/>
    <n v="52.33"/>
    <s v="07"/>
    <s v="R3"/>
    <s v=""/>
    <s v=""/>
    <s v=""/>
    <x v="1"/>
  </r>
  <r>
    <x v="30"/>
    <s v="12 Mois"/>
    <x v="1"/>
    <x v="0"/>
    <s v="35h"/>
    <s v=""/>
    <s v=""/>
    <s v=""/>
    <n v="88.34"/>
    <s v="04"/>
    <s v="R5"/>
    <s v=""/>
    <s v=""/>
    <s v=""/>
    <s v=""/>
    <s v=""/>
    <s v=""/>
    <s v=""/>
    <s v=""/>
    <s v=""/>
    <s v=""/>
    <s v=""/>
    <s v=""/>
    <x v="2"/>
  </r>
  <r>
    <x v="31"/>
    <s v="12 Mois"/>
    <x v="1"/>
    <x v="1"/>
    <s v="35h"/>
    <s v=""/>
    <s v=""/>
    <s v=""/>
    <s v=""/>
    <s v=""/>
    <s v=""/>
    <s v=""/>
    <s v=""/>
    <s v=""/>
    <s v=""/>
    <s v=""/>
    <s v=""/>
    <n v="29.35"/>
    <s v="09"/>
    <s v="R3"/>
    <s v=""/>
    <s v=""/>
    <s v=""/>
    <x v="1"/>
  </r>
  <r>
    <x v="32"/>
    <s v="12 Mois"/>
    <x v="1"/>
    <x v="0"/>
    <s v="35h"/>
    <s v=""/>
    <s v=""/>
    <s v=""/>
    <n v="19.36"/>
    <s v="11"/>
    <s v="R2"/>
    <s v=""/>
    <s v=""/>
    <s v=""/>
    <s v=""/>
    <s v=""/>
    <s v=""/>
    <s v=""/>
    <s v=""/>
    <s v=""/>
    <s v=""/>
    <s v=""/>
    <s v=""/>
    <x v="0"/>
  </r>
  <r>
    <x v="33"/>
    <s v="12 Mois"/>
    <x v="1"/>
    <x v="1"/>
    <s v="35h"/>
    <s v=""/>
    <s v=""/>
    <s v=""/>
    <s v=""/>
    <s v=""/>
    <s v=""/>
    <s v=""/>
    <s v=""/>
    <s v=""/>
    <s v=""/>
    <s v=""/>
    <s v=""/>
    <n v="24.37"/>
    <s v="11"/>
    <s v="R4"/>
    <s v=""/>
    <s v=""/>
    <s v=""/>
    <x v="3"/>
  </r>
  <r>
    <x v="34"/>
    <s v="12 Mois"/>
    <x v="1"/>
    <x v="0"/>
    <s v="35h"/>
    <s v=""/>
    <s v=""/>
    <s v=""/>
    <n v="90.38"/>
    <s v="03"/>
    <s v="R1"/>
    <s v=""/>
    <s v=""/>
    <s v=""/>
    <s v=""/>
    <s v=""/>
    <s v=""/>
    <s v=""/>
    <s v=""/>
    <s v=""/>
    <s v=""/>
    <s v=""/>
    <s v=""/>
    <x v="4"/>
  </r>
  <r>
    <x v="35"/>
    <s v="12 Mois"/>
    <x v="1"/>
    <x v="1"/>
    <s v="35h"/>
    <s v=""/>
    <s v=""/>
    <s v=""/>
    <s v=""/>
    <s v=""/>
    <s v=""/>
    <s v=""/>
    <s v=""/>
    <s v=""/>
    <s v=""/>
    <s v=""/>
    <s v=""/>
    <n v="72.39"/>
    <s v="03"/>
    <s v="R1"/>
    <s v=""/>
    <s v=""/>
    <s v=""/>
    <x v="4"/>
  </r>
  <r>
    <x v="36"/>
    <s v="12 Mois"/>
    <x v="1"/>
    <x v="0"/>
    <s v="26h"/>
    <s v=""/>
    <s v=""/>
    <s v=""/>
    <n v="47.4"/>
    <s v="07"/>
    <s v="R3"/>
    <s v=""/>
    <s v=""/>
    <s v=""/>
    <s v=""/>
    <s v=""/>
    <s v=""/>
    <s v=""/>
    <s v=""/>
    <s v=""/>
    <s v=""/>
    <s v=""/>
    <s v=""/>
    <x v="1"/>
  </r>
  <r>
    <x v="37"/>
    <s v="12 Mois"/>
    <x v="1"/>
    <x v="1"/>
    <s v="26h"/>
    <s v=""/>
    <s v=""/>
    <s v=""/>
    <s v=""/>
    <s v=""/>
    <s v=""/>
    <s v=""/>
    <s v=""/>
    <s v=""/>
    <s v=""/>
    <s v=""/>
    <s v=""/>
    <n v="24.41"/>
    <s v="10"/>
    <s v="R4"/>
    <s v=""/>
    <s v=""/>
    <s v=""/>
    <x v="3"/>
  </r>
  <r>
    <x v="38"/>
    <s v="12 Mois"/>
    <x v="2"/>
    <x v="0"/>
    <s v="26h"/>
    <s v=""/>
    <s v=""/>
    <s v=""/>
    <s v=""/>
    <s v=""/>
    <s v=""/>
    <n v="57.42"/>
    <s v="03"/>
    <s v="R4"/>
    <s v=""/>
    <s v=""/>
    <s v=""/>
    <s v=""/>
    <s v=""/>
    <s v=""/>
    <s v=""/>
    <s v=""/>
    <s v=""/>
    <x v="3"/>
  </r>
  <r>
    <x v="39"/>
    <s v="12 Mois"/>
    <x v="2"/>
    <x v="1"/>
    <s v="26h"/>
    <s v=""/>
    <s v=""/>
    <s v=""/>
    <s v=""/>
    <s v=""/>
    <s v=""/>
    <s v=""/>
    <s v=""/>
    <s v=""/>
    <s v=""/>
    <s v=""/>
    <s v=""/>
    <s v=""/>
    <s v=""/>
    <s v=""/>
    <n v="99.43"/>
    <s v="01"/>
    <s v="R1"/>
    <x v="4"/>
  </r>
  <r>
    <x v="40"/>
    <s v="12 Mois"/>
    <x v="1"/>
    <x v="0"/>
    <s v="26h"/>
    <s v=""/>
    <s v=""/>
    <s v=""/>
    <n v="98.44"/>
    <s v="01"/>
    <s v="R1"/>
    <s v=""/>
    <s v=""/>
    <s v=""/>
    <s v=""/>
    <s v=""/>
    <s v=""/>
    <s v=""/>
    <s v=""/>
    <s v=""/>
    <s v=""/>
    <s v=""/>
    <s v=""/>
    <x v="4"/>
  </r>
  <r>
    <x v="41"/>
    <s v="12 Mois"/>
    <x v="1"/>
    <x v="1"/>
    <s v="26h"/>
    <s v=""/>
    <s v=""/>
    <s v=""/>
    <s v=""/>
    <s v=""/>
    <s v=""/>
    <s v=""/>
    <s v=""/>
    <s v=""/>
    <s v=""/>
    <s v=""/>
    <s v=""/>
    <n v="80.45"/>
    <s v="02"/>
    <s v="R1"/>
    <s v=""/>
    <s v=""/>
    <s v=""/>
    <x v="4"/>
  </r>
  <r>
    <x v="42"/>
    <s v="12 Mois"/>
    <x v="1"/>
    <x v="0"/>
    <s v="26h"/>
    <s v=""/>
    <s v=""/>
    <s v=""/>
    <n v="46.46"/>
    <s v="08"/>
    <s v="R4"/>
    <s v=""/>
    <s v=""/>
    <s v=""/>
    <s v=""/>
    <s v=""/>
    <s v=""/>
    <s v=""/>
    <s v=""/>
    <s v=""/>
    <s v=""/>
    <s v=""/>
    <s v=""/>
    <x v="3"/>
  </r>
  <r>
    <x v="43"/>
    <s v="&gt; 12 Mois"/>
    <x v="2"/>
    <x v="1"/>
    <s v="26h"/>
    <s v=""/>
    <s v=""/>
    <s v=""/>
    <s v=""/>
    <s v=""/>
    <s v=""/>
    <s v=""/>
    <s v=""/>
    <s v=""/>
    <s v=""/>
    <s v=""/>
    <s v=""/>
    <s v=""/>
    <s v=""/>
    <s v=""/>
    <n v="60.47"/>
    <s v="03"/>
    <s v="R4"/>
    <x v="3"/>
  </r>
  <r>
    <x v="44"/>
    <s v="&gt; 12 Mois"/>
    <x v="2"/>
    <x v="0"/>
    <s v="35h"/>
    <s v=""/>
    <s v=""/>
    <s v=""/>
    <s v=""/>
    <s v=""/>
    <s v=""/>
    <n v="72.48"/>
    <s v="02"/>
    <s v="R3"/>
    <s v=""/>
    <s v=""/>
    <s v=""/>
    <s v=""/>
    <s v=""/>
    <s v=""/>
    <s v=""/>
    <s v=""/>
    <s v=""/>
    <x v="1"/>
  </r>
  <r>
    <x v="45"/>
    <s v="&gt; 12 Mois"/>
    <x v="2"/>
    <x v="1"/>
    <s v="35h"/>
    <s v=""/>
    <s v=""/>
    <s v=""/>
    <s v=""/>
    <s v=""/>
    <s v=""/>
    <s v=""/>
    <s v=""/>
    <s v=""/>
    <s v=""/>
    <s v=""/>
    <s v=""/>
    <s v=""/>
    <s v=""/>
    <s v=""/>
    <n v="42.49"/>
    <s v="04"/>
    <s v="R2"/>
    <x v="0"/>
  </r>
  <r>
    <x v="46"/>
    <s v="&gt; 12 Mois"/>
    <x v="2"/>
    <x v="0"/>
    <s v="35h"/>
    <s v=""/>
    <s v=""/>
    <s v=""/>
    <s v=""/>
    <s v=""/>
    <s v=""/>
    <n v="83.5"/>
    <s v="01"/>
    <s v="R5"/>
    <s v=""/>
    <s v=""/>
    <s v=""/>
    <s v=""/>
    <s v=""/>
    <s v=""/>
    <s v=""/>
    <s v=""/>
    <s v=""/>
    <x v="2"/>
  </r>
  <r>
    <x v="47"/>
    <s v="&gt; 12 Mois"/>
    <x v="2"/>
    <x v="1"/>
    <s v="35h"/>
    <s v=""/>
    <s v=""/>
    <s v=""/>
    <s v=""/>
    <s v=""/>
    <s v=""/>
    <s v=""/>
    <s v=""/>
    <s v=""/>
    <s v=""/>
    <s v=""/>
    <s v=""/>
    <s v=""/>
    <s v=""/>
    <s v=""/>
    <n v="84.51"/>
    <s v="02"/>
    <s v="R5"/>
    <x v="2"/>
  </r>
  <r>
    <x v="48"/>
    <s v="&gt; 12 Mois"/>
    <x v="1"/>
    <x v="0"/>
    <s v="35h"/>
    <s v=""/>
    <s v=""/>
    <s v=""/>
    <n v="55.52"/>
    <s v="06"/>
    <s v="R3"/>
    <s v=""/>
    <s v=""/>
    <s v=""/>
    <s v=""/>
    <s v=""/>
    <s v=""/>
    <s v=""/>
    <s v=""/>
    <s v=""/>
    <s v=""/>
    <s v=""/>
    <s v=""/>
    <x v="1"/>
  </r>
  <r>
    <x v="49"/>
    <s v="&gt; 12 Mois"/>
    <x v="1"/>
    <x v="1"/>
    <s v="35h"/>
    <s v=""/>
    <s v=""/>
    <s v=""/>
    <s v=""/>
    <s v=""/>
    <s v=""/>
    <s v=""/>
    <s v=""/>
    <s v=""/>
    <s v=""/>
    <s v=""/>
    <s v=""/>
    <n v="60.53"/>
    <s v="06"/>
    <s v="R5"/>
    <s v=""/>
    <s v=""/>
    <s v="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I33:L38" firstHeaderRow="1" firstDataRow="2" firstDataCol="1"/>
  <pivotFields count="5">
    <pivotField dataField="1" compact="0" outline="0" showAll="0"/>
    <pivotField compact="0" outline="0" showAll="0"/>
    <pivotField axis="axisRow" compact="0" outline="0" showAll="0">
      <items count="4">
        <item x="1"/>
        <item x="0"/>
        <item x="2"/>
        <item t="default"/>
      </items>
    </pivotField>
    <pivotField axis="axisCol" compact="0" outline="0" showAll="0">
      <items count="3">
        <item x="1"/>
        <item x="0"/>
        <item t="default"/>
      </items>
    </pivotField>
    <pivotField compact="0" outline="0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Nombre de Nom &amp; Prénom Agen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I2:M22" firstHeaderRow="1" firstDataRow="2" firstDataCol="2"/>
  <pivotFields count="7"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Col" compact="0" outline="0" showAll="0" defaultSubtotal="0">
      <items count="2">
        <item x="1"/>
        <item x="0"/>
      </items>
    </pivotField>
    <pivotField compact="0" outline="0" showAll="0"/>
    <pivotField compact="0" outline="0" showAll="0"/>
    <pivotField dataField="1" compact="0" outline="0" showAll="0"/>
    <pivotField compact="0" outline="0" showAll="0" defaultSubtotal="0"/>
  </pivotFields>
  <rowFields count="2">
    <field x="1"/>
    <field x="0"/>
  </rowFields>
  <rowItems count="19">
    <i>
      <x/>
      <x/>
    </i>
    <i r="1">
      <x v="1"/>
    </i>
    <i r="1">
      <x v="2"/>
    </i>
    <i r="1">
      <x v="3"/>
    </i>
    <i r="1">
      <x v="4"/>
    </i>
    <i t="default">
      <x/>
    </i>
    <i>
      <x v="1"/>
      <x/>
    </i>
    <i r="1">
      <x v="1"/>
    </i>
    <i r="1">
      <x v="2"/>
    </i>
    <i r="1">
      <x v="3"/>
    </i>
    <i r="1">
      <x v="4"/>
    </i>
    <i t="default">
      <x v="1"/>
    </i>
    <i>
      <x v="2"/>
      <x/>
    </i>
    <i r="1">
      <x v="1"/>
    </i>
    <i r="1">
      <x v="2"/>
    </i>
    <i r="1">
      <x v="3"/>
    </i>
    <i r="1">
      <x v="4"/>
    </i>
    <i t="default">
      <x v="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7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I63" firstHeaderRow="1" firstDataRow="2" firstDataCol="3"/>
  <pivotFields count="24">
    <pivotField axis="axisRow" compact="0" outline="0" showAll="0" sortType="ascending">
      <items count="60">
        <item x="0"/>
        <item x="1"/>
        <item x="2"/>
        <item x="3"/>
        <item x="4"/>
        <item x="5"/>
        <item x="6"/>
        <item x="7"/>
        <item x="8"/>
        <item m="1" x="50"/>
        <item x="9"/>
        <item x="10"/>
        <item x="11"/>
        <item x="12"/>
        <item x="13"/>
        <item x="14"/>
        <item x="15"/>
        <item x="16"/>
        <item x="17"/>
        <item x="18"/>
        <item m="1" x="55"/>
        <item x="19"/>
        <item x="20"/>
        <item x="21"/>
        <item x="22"/>
        <item x="23"/>
        <item x="24"/>
        <item x="25"/>
        <item x="26"/>
        <item x="27"/>
        <item x="28"/>
        <item m="1" x="51"/>
        <item x="29"/>
        <item x="30"/>
        <item x="31"/>
        <item x="32"/>
        <item x="33"/>
        <item x="34"/>
        <item x="35"/>
        <item x="36"/>
        <item x="37"/>
        <item x="38"/>
        <item m="1" x="56"/>
        <item x="39"/>
        <item x="40"/>
        <item x="41"/>
        <item x="42"/>
        <item x="43"/>
        <item x="44"/>
        <item x="45"/>
        <item x="46"/>
        <item x="47"/>
        <item x="48"/>
        <item m="1" x="52"/>
        <item x="49"/>
        <item m="1" x="57"/>
        <item m="1" x="53"/>
        <item m="1" x="58"/>
        <item m="1" x="54"/>
        <item t="default"/>
      </items>
    </pivotField>
    <pivotField compact="0" outline="0" showAll="0"/>
    <pivotField axis="axisRow" dataField="1" compact="0" outline="0" showAll="0">
      <items count="4">
        <item x="1"/>
        <item x="0"/>
        <item x="2"/>
        <item t="default"/>
      </items>
    </pivotField>
    <pivotField axis="axisRow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>
      <items count="9">
        <item x="4"/>
        <item x="0"/>
        <item x="1"/>
        <item x="3"/>
        <item x="2"/>
        <item m="1" x="7"/>
        <item m="1" x="5"/>
        <item m="1" x="6"/>
        <item t="default"/>
      </items>
    </pivotField>
  </pivotFields>
  <rowFields count="3">
    <field x="3"/>
    <field x="2"/>
    <field x="0"/>
  </rowFields>
  <rowItems count="59">
    <i>
      <x/>
      <x/>
      <x v="18"/>
    </i>
    <i r="2">
      <x v="21"/>
    </i>
    <i r="2">
      <x v="23"/>
    </i>
    <i r="2">
      <x v="25"/>
    </i>
    <i r="2">
      <x v="27"/>
    </i>
    <i r="2">
      <x v="29"/>
    </i>
    <i r="2">
      <x v="32"/>
    </i>
    <i r="2">
      <x v="34"/>
    </i>
    <i r="2">
      <x v="36"/>
    </i>
    <i r="2">
      <x v="38"/>
    </i>
    <i r="2">
      <x v="40"/>
    </i>
    <i r="2">
      <x v="45"/>
    </i>
    <i r="2">
      <x v="54"/>
    </i>
    <i t="default" r="1">
      <x/>
    </i>
    <i r="1">
      <x v="1"/>
      <x v="1"/>
    </i>
    <i r="2">
      <x v="3"/>
    </i>
    <i r="2">
      <x v="5"/>
    </i>
    <i r="2">
      <x v="7"/>
    </i>
    <i r="2">
      <x v="10"/>
    </i>
    <i r="2">
      <x v="12"/>
    </i>
    <i r="2">
      <x v="14"/>
    </i>
    <i r="2">
      <x v="16"/>
    </i>
    <i t="default" r="1">
      <x v="1"/>
    </i>
    <i r="1">
      <x v="2"/>
      <x v="43"/>
    </i>
    <i r="2">
      <x v="47"/>
    </i>
    <i r="2">
      <x v="49"/>
    </i>
    <i r="2">
      <x v="51"/>
    </i>
    <i t="default" r="1">
      <x v="2"/>
    </i>
    <i t="default">
      <x/>
    </i>
    <i>
      <x v="1"/>
      <x/>
      <x v="19"/>
    </i>
    <i r="2">
      <x v="22"/>
    </i>
    <i r="2">
      <x v="24"/>
    </i>
    <i r="2">
      <x v="26"/>
    </i>
    <i r="2">
      <x v="28"/>
    </i>
    <i r="2">
      <x v="30"/>
    </i>
    <i r="2">
      <x v="33"/>
    </i>
    <i r="2">
      <x v="35"/>
    </i>
    <i r="2">
      <x v="37"/>
    </i>
    <i r="2">
      <x v="39"/>
    </i>
    <i r="2">
      <x v="44"/>
    </i>
    <i r="2">
      <x v="46"/>
    </i>
    <i r="2">
      <x v="52"/>
    </i>
    <i t="default" r="1">
      <x/>
    </i>
    <i r="1">
      <x v="1"/>
      <x/>
    </i>
    <i r="2">
      <x v="2"/>
    </i>
    <i r="2">
      <x v="4"/>
    </i>
    <i r="2">
      <x v="6"/>
    </i>
    <i r="2">
      <x v="8"/>
    </i>
    <i r="2">
      <x v="11"/>
    </i>
    <i r="2">
      <x v="13"/>
    </i>
    <i r="2">
      <x v="15"/>
    </i>
    <i r="2">
      <x v="17"/>
    </i>
    <i t="default" r="1">
      <x v="1"/>
    </i>
    <i r="1">
      <x v="2"/>
      <x v="41"/>
    </i>
    <i r="2">
      <x v="48"/>
    </i>
    <i r="2">
      <x v="50"/>
    </i>
    <i t="default" r="1">
      <x v="2"/>
    </i>
    <i t="default">
      <x v="1"/>
    </i>
    <i t="grand">
      <x/>
    </i>
  </rowItems>
  <colFields count="1">
    <field x="2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Statu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53"/>
  <sheetViews>
    <sheetView showGridLines="0" tabSelected="1" workbookViewId="0">
      <pane ySplit="3" topLeftCell="A4" activePane="bottomLeft" state="frozen"/>
      <selection pane="bottomLeft" sqref="A1:A1048576"/>
    </sheetView>
  </sheetViews>
  <sheetFormatPr baseColWidth="10" defaultColWidth="11.453125" defaultRowHeight="14.5" x14ac:dyDescent="0.35"/>
  <cols>
    <col min="1" max="1" width="11.453125" style="1"/>
    <col min="2" max="2" width="20.453125" style="1" bestFit="1" customWidth="1"/>
    <col min="3" max="6" width="11.453125" style="1"/>
    <col min="7" max="24" width="11.453125" style="1" hidden="1" customWidth="1"/>
    <col min="25" max="25" width="11.453125" style="1"/>
    <col min="26" max="26" width="4.54296875" style="5" customWidth="1"/>
    <col min="28" max="28" width="29.26953125" bestFit="1" customWidth="1"/>
    <col min="29" max="29" width="22.26953125" customWidth="1"/>
    <col min="30" max="30" width="7.453125" customWidth="1"/>
    <col min="31" max="31" width="11.7265625" bestFit="1" customWidth="1"/>
    <col min="39" max="16384" width="11.453125" style="1"/>
  </cols>
  <sheetData>
    <row r="2" spans="2:26" x14ac:dyDescent="0.35">
      <c r="G2" s="12" t="s">
        <v>52</v>
      </c>
      <c r="H2" s="12"/>
      <c r="I2" s="12"/>
      <c r="J2" s="12"/>
      <c r="K2" s="12"/>
      <c r="L2" s="12"/>
      <c r="M2" s="12"/>
      <c r="N2" s="12"/>
      <c r="O2" s="12"/>
      <c r="P2" s="12" t="s">
        <v>53</v>
      </c>
      <c r="Q2" s="12"/>
      <c r="R2" s="12"/>
      <c r="S2" s="12"/>
      <c r="T2" s="12"/>
      <c r="U2" s="12"/>
      <c r="V2" s="12"/>
      <c r="W2" s="12"/>
      <c r="X2" s="12"/>
    </row>
    <row r="3" spans="2:26" s="2" customFormat="1" ht="13" x14ac:dyDescent="0.35">
      <c r="B3" s="2" t="s">
        <v>0</v>
      </c>
      <c r="C3" s="2" t="s">
        <v>42</v>
      </c>
      <c r="D3" s="2" t="s">
        <v>47</v>
      </c>
      <c r="E3" s="2" t="s">
        <v>51</v>
      </c>
      <c r="F3" s="2" t="s">
        <v>54</v>
      </c>
      <c r="G3" s="2" t="s">
        <v>48</v>
      </c>
      <c r="H3" s="2" t="s">
        <v>63</v>
      </c>
      <c r="I3" s="2" t="s">
        <v>98</v>
      </c>
      <c r="J3" s="2" t="s">
        <v>49</v>
      </c>
      <c r="K3" s="2" t="s">
        <v>64</v>
      </c>
      <c r="L3" s="2" t="s">
        <v>98</v>
      </c>
      <c r="M3" s="2" t="s">
        <v>50</v>
      </c>
      <c r="N3" s="2" t="s">
        <v>65</v>
      </c>
      <c r="O3" s="2" t="s">
        <v>98</v>
      </c>
      <c r="P3" s="2" t="s">
        <v>48</v>
      </c>
      <c r="Q3" s="2" t="s">
        <v>63</v>
      </c>
      <c r="R3" s="2" t="s">
        <v>98</v>
      </c>
      <c r="S3" s="2" t="s">
        <v>49</v>
      </c>
      <c r="T3" s="2" t="s">
        <v>64</v>
      </c>
      <c r="U3" s="2" t="s">
        <v>98</v>
      </c>
      <c r="V3" s="2" t="s">
        <v>50</v>
      </c>
      <c r="W3" s="2" t="s">
        <v>65</v>
      </c>
      <c r="X3" s="2" t="s">
        <v>98</v>
      </c>
      <c r="Y3" s="2" t="s">
        <v>57</v>
      </c>
      <c r="Z3" s="6"/>
    </row>
    <row r="4" spans="2:26" x14ac:dyDescent="0.35">
      <c r="B4" s="1" t="s">
        <v>73</v>
      </c>
      <c r="C4" s="1" t="s">
        <v>43</v>
      </c>
      <c r="D4" s="1" t="s">
        <v>48</v>
      </c>
      <c r="E4" s="1" t="s">
        <v>52</v>
      </c>
      <c r="F4" s="1" t="s">
        <v>55</v>
      </c>
      <c r="G4" s="1">
        <f ca="1">IF(AND($E4=$G$2,$D4=G$3),RANDBETWEEN(1,99)+ROW()/100,"")</f>
        <v>28.04</v>
      </c>
      <c r="H4" s="1" t="str">
        <f ca="1">IFERROR(RIGHT("00"&amp;RANK(G4,$G$4:$G$53),2),"")</f>
        <v>07</v>
      </c>
      <c r="I4" s="1" t="str">
        <f ca="1">IF(H4="","",INDEX('Groupes et Responsables'!$S$4:$S$8,VLOOKUP(INDEX('Groupes et Responsables'!$A$4:$A$33,MATCH(G$3&amp;"|"&amp;$G$2&amp;"|"&amp;H4,'Groupes et Responsables'!$G$4:$G$33,1)),'Groupes et Responsables'!$O$4:$Q$8,3,0)))</f>
        <v>R1</v>
      </c>
      <c r="J4" s="1" t="str">
        <f ca="1">IF(AND($E4=$G$2,$D4=J$3),RANDBETWEEN(1,99)+ROW()/100,"")</f>
        <v/>
      </c>
      <c r="K4" s="1" t="str">
        <f ca="1">IFERROR(RIGHT("00"&amp;RANK(J4,$J$4:$J$53),2),"")</f>
        <v/>
      </c>
      <c r="L4" s="1" t="str">
        <f ca="1">IF(K4="","",INDEX('Groupes et Responsables'!$S$4:$S$8,VLOOKUP(INDEX('Groupes et Responsables'!$A$4:$A$33,MATCH(J$3&amp;"|"&amp;$G$2&amp;"|"&amp;K4,'Groupes et Responsables'!$G$4:$G$33,1)),'Groupes et Responsables'!$O$4:$Q$8,3,0)))</f>
        <v/>
      </c>
      <c r="M4" s="1" t="str">
        <f ca="1">IF(AND($E4=$G$2,$D4=M$3),RANDBETWEEN(1,99)+ROW()/100,"")</f>
        <v/>
      </c>
      <c r="N4" s="1" t="str">
        <f ca="1">IFERROR(RIGHT("00"&amp;RANK(M4,$M$4:$M$53),2),"")</f>
        <v/>
      </c>
      <c r="O4" s="1" t="str">
        <f ca="1">IF(N4="","",INDEX('Groupes et Responsables'!$S$4:$S$8,VLOOKUP(INDEX('Groupes et Responsables'!$A$4:$A$33,MATCH(M$3&amp;"|"&amp;$G$2&amp;"|"&amp;N4,'Groupes et Responsables'!$G$4:$G$33,1)),'Groupes et Responsables'!$O$4:$Q$8,3,0)))</f>
        <v/>
      </c>
      <c r="P4" s="1" t="str">
        <f ca="1">IF(AND($E4=$P$2,$D4=P$3),RANDBETWEEN(1,99)+ROW()/100,"")</f>
        <v/>
      </c>
      <c r="Q4" s="1" t="str">
        <f ca="1">IFERROR(RIGHT("00"&amp;RANK(P4,$P$4:$P$53),2),"")</f>
        <v/>
      </c>
      <c r="R4" s="1" t="str">
        <f ca="1">IF(Q4="","",INDEX('Groupes et Responsables'!$S$4:$S$8,VLOOKUP(INDEX('Groupes et Responsables'!$A$4:$A$33,MATCH(P$3&amp;"|"&amp;$P$2&amp;"|"&amp;Q4,'Groupes et Responsables'!$G$4:$G$33,1)),'Groupes et Responsables'!$O$4:$Q$8,3,0)))</f>
        <v/>
      </c>
      <c r="S4" s="1" t="str">
        <f ca="1">IF(AND($E4=$P$2,$D4=S$3),RANDBETWEEN(1,99)+ROW()/100,"")</f>
        <v/>
      </c>
      <c r="T4" s="1" t="str">
        <f ca="1">IFERROR(RIGHT("00"&amp;RANK(S4,$S$4:$S$53),2),"")</f>
        <v/>
      </c>
      <c r="U4" s="1" t="str">
        <f ca="1">IF(T4="","",INDEX('Groupes et Responsables'!$S$4:$S$8,VLOOKUP(INDEX('Groupes et Responsables'!$A$4:$A$33,MATCH(S$3&amp;"|"&amp;$P$2&amp;"|"&amp;T4,'Groupes et Responsables'!$G$4:$G$33,1)),'Groupes et Responsables'!$O$4:$Q$8,3,0)))</f>
        <v/>
      </c>
      <c r="V4" s="1" t="str">
        <f ca="1">IF(AND($E4=$P$2,$D4=V$3),RANDBETWEEN(1,99)+ROW()/100,"")</f>
        <v/>
      </c>
      <c r="W4" s="1" t="str">
        <f ca="1">IFERROR(RIGHT("00"&amp;RANK(V4,$V$4:$V$53),2),"")</f>
        <v/>
      </c>
      <c r="X4" s="1" t="str">
        <f ca="1">IF(W4="","",INDEX('Groupes et Responsables'!$S$4:$S$8,VLOOKUP(INDEX('Groupes et Responsables'!$A$4:$A$33,MATCH(V$3&amp;"|"&amp;$P$2&amp;"|"&amp;W4,'Groupes et Responsables'!$G$4:$G$33,1)),'Groupes et Responsables'!$O$4:$Q$8,3,0)))</f>
        <v/>
      </c>
      <c r="Y4" s="1" t="str">
        <f t="shared" ref="Y4:Y24" ca="1" si="0">I4&amp;L4&amp;O4&amp;R4&amp;U4&amp;X4</f>
        <v>R1</v>
      </c>
    </row>
    <row r="5" spans="2:26" x14ac:dyDescent="0.35">
      <c r="B5" s="1" t="s">
        <v>74</v>
      </c>
      <c r="C5" s="1" t="s">
        <v>43</v>
      </c>
      <c r="D5" s="1" t="s">
        <v>48</v>
      </c>
      <c r="E5" s="1" t="s">
        <v>53</v>
      </c>
      <c r="F5" s="1" t="s">
        <v>55</v>
      </c>
      <c r="G5" s="1" t="str">
        <f ca="1">IF(AND($E5=$G$2,$D5=G$3),RANDBETWEEN(1,99)+ROW()/100,"")</f>
        <v/>
      </c>
      <c r="H5" s="1" t="str">
        <f ca="1">IFERROR(RIGHT("00"&amp;RANK(G5,$G$4:$G$53),2),"")</f>
        <v/>
      </c>
      <c r="I5" s="1" t="str">
        <f ca="1">IF(H5="","",INDEX('Groupes et Responsables'!$S$4:$S$8,VLOOKUP(INDEX('Groupes et Responsables'!$A$4:$A$33,MATCH(G$3&amp;"|"&amp;$G$2&amp;"|"&amp;H5,'Groupes et Responsables'!$G$4:$G$33,1)),'Groupes et Responsables'!$O$4:$Q$8,3,0)))</f>
        <v/>
      </c>
      <c r="J5" s="1" t="str">
        <f ca="1">IF(AND($E5=$G$2,$D5=J$3),RANDBETWEEN(1,99)+ROW()/100,"")</f>
        <v/>
      </c>
      <c r="K5" s="1" t="str">
        <f ca="1">IFERROR(RIGHT("00"&amp;RANK(J5,$J$4:$J$53),2),"")</f>
        <v/>
      </c>
      <c r="L5" s="1" t="str">
        <f ca="1">IF(K5="","",INDEX('Groupes et Responsables'!$S$4:$S$8,VLOOKUP(INDEX('Groupes et Responsables'!$A$4:$A$33,MATCH(J$3&amp;"|"&amp;$G$2&amp;"|"&amp;K5,'Groupes et Responsables'!$G$4:$G$33,1)),'Groupes et Responsables'!$O$4:$Q$8,3,0)))</f>
        <v/>
      </c>
      <c r="M5" s="1" t="str">
        <f ca="1">IF(AND($E5=$G$2,$D5=M$3),RANDBETWEEN(1,99)+ROW()/100,"")</f>
        <v/>
      </c>
      <c r="N5" s="1" t="str">
        <f ca="1">IFERROR(RIGHT("00"&amp;RANK(M5,$M$4:$M$53),2),"")</f>
        <v/>
      </c>
      <c r="O5" s="1" t="str">
        <f ca="1">IF(N5="","",INDEX('Groupes et Responsables'!$S$4:$S$8,VLOOKUP(INDEX('Groupes et Responsables'!$A$4:$A$33,MATCH(M$3&amp;"|"&amp;$G$2&amp;"|"&amp;N5,'Groupes et Responsables'!$G$4:$G$33,1)),'Groupes et Responsables'!$O$4:$Q$8,3,0)))</f>
        <v/>
      </c>
      <c r="P5" s="1">
        <f t="shared" ref="P5:V53" ca="1" si="1">IF(AND($E5=$P$2,$D5=P$3),RANDBETWEEN(1,99)+ROW()/100,"")</f>
        <v>50.05</v>
      </c>
      <c r="Q5" s="1" t="str">
        <f t="shared" ref="Q5:S53" ca="1" si="2">IFERROR(RIGHT("00"&amp;RANK(P5,$P$4:$P$53),2),"")</f>
        <v>06</v>
      </c>
      <c r="R5" s="1" t="str">
        <f ca="1">IF(Q5="","",INDEX('Groupes et Responsables'!$S$4:$S$8,VLOOKUP(INDEX('Groupes et Responsables'!$A$4:$A$33,MATCH(P$3&amp;"|"&amp;$P$2&amp;"|"&amp;Q5,'Groupes et Responsables'!$G$4:$G$33,1)),'Groupes et Responsables'!$O$4:$Q$8,3,0)))</f>
        <v>R1</v>
      </c>
      <c r="S5" s="1" t="str">
        <f t="shared" ca="1" si="1"/>
        <v/>
      </c>
      <c r="T5" s="1" t="str">
        <f t="shared" ref="T5:T53" ca="1" si="3">IFERROR(RIGHT("00"&amp;RANK(S5,$S$4:$S$53),2),"")</f>
        <v/>
      </c>
      <c r="U5" s="1" t="str">
        <f ca="1">IF(T5="","",INDEX('Groupes et Responsables'!$S$4:$S$8,VLOOKUP(INDEX('Groupes et Responsables'!$A$4:$A$33,MATCH(S$3&amp;"|"&amp;$P$2&amp;"|"&amp;T5,'Groupes et Responsables'!$G$4:$G$33,1)),'Groupes et Responsables'!$O$4:$Q$8,3,0)))</f>
        <v/>
      </c>
      <c r="V5" s="1" t="str">
        <f t="shared" ca="1" si="1"/>
        <v/>
      </c>
      <c r="W5" s="1" t="str">
        <f t="shared" ref="W5:W53" ca="1" si="4">IFERROR(RIGHT("00"&amp;RANK(V5,$V$4:$V$53),2),"")</f>
        <v/>
      </c>
      <c r="X5" s="1" t="str">
        <f ca="1">IF(W5="","",INDEX('Groupes et Responsables'!$S$4:$S$8,VLOOKUP(INDEX('Groupes et Responsables'!$A$4:$A$33,MATCH(V$3&amp;"|"&amp;$P$2&amp;"|"&amp;W5,'Groupes et Responsables'!$G$4:$G$33,1)),'Groupes et Responsables'!$O$4:$Q$8,3,0)))</f>
        <v/>
      </c>
      <c r="Y5" s="1" t="str">
        <f t="shared" ca="1" si="0"/>
        <v>R1</v>
      </c>
    </row>
    <row r="6" spans="2:26" x14ac:dyDescent="0.35">
      <c r="B6" s="1" t="s">
        <v>75</v>
      </c>
      <c r="C6" s="1" t="s">
        <v>43</v>
      </c>
      <c r="D6" s="1" t="s">
        <v>48</v>
      </c>
      <c r="E6" s="1" t="s">
        <v>52</v>
      </c>
      <c r="F6" s="1" t="s">
        <v>55</v>
      </c>
      <c r="G6" s="1">
        <f ca="1">IF(AND($E6=$G$2,$D6=G$3),RANDBETWEEN(1,99)+ROW()/100,"")</f>
        <v>39.06</v>
      </c>
      <c r="H6" s="1" t="str">
        <f ca="1">IFERROR(RIGHT("00"&amp;RANK(G6,$G$4:$G$53),2),"")</f>
        <v>04</v>
      </c>
      <c r="I6" s="1" t="str">
        <f ca="1">IF(H6="","",INDEX('Groupes et Responsables'!$S$4:$S$8,VLOOKUP(INDEX('Groupes et Responsables'!$A$4:$A$33,MATCH(G$3&amp;"|"&amp;$G$2&amp;"|"&amp;H6,'Groupes et Responsables'!$G$4:$G$33,1)),'Groupes et Responsables'!$O$4:$Q$8,3,0)))</f>
        <v>R3</v>
      </c>
      <c r="J6" s="1" t="str">
        <f ca="1">IF(AND($E6=$G$2,$D6=J$3),RANDBETWEEN(1,99)+ROW()/100,"")</f>
        <v/>
      </c>
      <c r="K6" s="1" t="str">
        <f ca="1">IFERROR(RIGHT("00"&amp;RANK(J6,$J$4:$J$53),2),"")</f>
        <v/>
      </c>
      <c r="L6" s="1" t="str">
        <f ca="1">IF(K6="","",INDEX('Groupes et Responsables'!$S$4:$S$8,VLOOKUP(INDEX('Groupes et Responsables'!$A$4:$A$33,MATCH(J$3&amp;"|"&amp;$G$2&amp;"|"&amp;K6,'Groupes et Responsables'!$G$4:$G$33,1)),'Groupes et Responsables'!$O$4:$Q$8,3,0)))</f>
        <v/>
      </c>
      <c r="M6" s="1" t="str">
        <f ca="1">IF(AND($E6=$G$2,$D6=M$3),RANDBETWEEN(1,99)+ROW()/100,"")</f>
        <v/>
      </c>
      <c r="N6" s="1" t="str">
        <f ca="1">IFERROR(RIGHT("00"&amp;RANK(M6,$M$4:$M$53),2),"")</f>
        <v/>
      </c>
      <c r="O6" s="1" t="str">
        <f ca="1">IF(N6="","",INDEX('Groupes et Responsables'!$S$4:$S$8,VLOOKUP(INDEX('Groupes et Responsables'!$A$4:$A$33,MATCH(M$3&amp;"|"&amp;$G$2&amp;"|"&amp;N6,'Groupes et Responsables'!$G$4:$G$33,1)),'Groupes et Responsables'!$O$4:$Q$8,3,0)))</f>
        <v/>
      </c>
      <c r="P6" s="1" t="str">
        <f t="shared" ca="1" si="1"/>
        <v/>
      </c>
      <c r="Q6" s="1" t="str">
        <f t="shared" ca="1" si="2"/>
        <v/>
      </c>
      <c r="R6" s="1" t="str">
        <f ca="1">IF(Q6="","",INDEX('Groupes et Responsables'!$S$4:$S$8,VLOOKUP(INDEX('Groupes et Responsables'!$A$4:$A$33,MATCH(P$3&amp;"|"&amp;$P$2&amp;"|"&amp;Q6,'Groupes et Responsables'!$G$4:$G$33,1)),'Groupes et Responsables'!$O$4:$Q$8,3,0)))</f>
        <v/>
      </c>
      <c r="S6" s="1" t="str">
        <f t="shared" ca="1" si="1"/>
        <v/>
      </c>
      <c r="T6" s="1" t="str">
        <f t="shared" ca="1" si="3"/>
        <v/>
      </c>
      <c r="U6" s="1" t="str">
        <f ca="1">IF(T6="","",INDEX('Groupes et Responsables'!$S$4:$S$8,VLOOKUP(INDEX('Groupes et Responsables'!$A$4:$A$33,MATCH(S$3&amp;"|"&amp;$P$2&amp;"|"&amp;T6,'Groupes et Responsables'!$G$4:$G$33,1)),'Groupes et Responsables'!$O$4:$Q$8,3,0)))</f>
        <v/>
      </c>
      <c r="V6" s="1" t="str">
        <f t="shared" ca="1" si="1"/>
        <v/>
      </c>
      <c r="W6" s="1" t="str">
        <f t="shared" ca="1" si="4"/>
        <v/>
      </c>
      <c r="X6" s="1" t="str">
        <f ca="1">IF(W6="","",INDEX('Groupes et Responsables'!$S$4:$S$8,VLOOKUP(INDEX('Groupes et Responsables'!$A$4:$A$33,MATCH(V$3&amp;"|"&amp;$P$2&amp;"|"&amp;W6,'Groupes et Responsables'!$G$4:$G$33,1)),'Groupes et Responsables'!$O$4:$Q$8,3,0)))</f>
        <v/>
      </c>
      <c r="Y6" s="1" t="str">
        <f t="shared" ca="1" si="0"/>
        <v>R3</v>
      </c>
    </row>
    <row r="7" spans="2:26" x14ac:dyDescent="0.35">
      <c r="B7" s="1" t="s">
        <v>76</v>
      </c>
      <c r="C7" s="1" t="s">
        <v>43</v>
      </c>
      <c r="D7" s="1" t="s">
        <v>48</v>
      </c>
      <c r="E7" s="1" t="s">
        <v>53</v>
      </c>
      <c r="F7" s="1" t="s">
        <v>55</v>
      </c>
      <c r="G7" s="1" t="str">
        <f ca="1">IF(AND($E7=$G$2,$D7=G$3),RANDBETWEEN(1,99)+ROW()/100,"")</f>
        <v/>
      </c>
      <c r="H7" s="1" t="str">
        <f ca="1">IFERROR(RIGHT("00"&amp;RANK(G7,$G$4:$G$53),2),"")</f>
        <v/>
      </c>
      <c r="I7" s="1" t="str">
        <f ca="1">IF(H7="","",INDEX('Groupes et Responsables'!$S$4:$S$8,VLOOKUP(INDEX('Groupes et Responsables'!$A$4:$A$33,MATCH(G$3&amp;"|"&amp;$G$2&amp;"|"&amp;H7,'Groupes et Responsables'!$G$4:$G$33,1)),'Groupes et Responsables'!$O$4:$Q$8,3,0)))</f>
        <v/>
      </c>
      <c r="J7" s="1" t="str">
        <f ca="1">IF(AND($E7=$G$2,$D7=J$3),RANDBETWEEN(1,99)+ROW()/100,"")</f>
        <v/>
      </c>
      <c r="K7" s="1" t="str">
        <f ca="1">IFERROR(RIGHT("00"&amp;RANK(J7,$J$4:$J$53),2),"")</f>
        <v/>
      </c>
      <c r="L7" s="1" t="str">
        <f ca="1">IF(K7="","",INDEX('Groupes et Responsables'!$S$4:$S$8,VLOOKUP(INDEX('Groupes et Responsables'!$A$4:$A$33,MATCH(J$3&amp;"|"&amp;$G$2&amp;"|"&amp;K7,'Groupes et Responsables'!$G$4:$G$33,1)),'Groupes et Responsables'!$O$4:$Q$8,3,0)))</f>
        <v/>
      </c>
      <c r="M7" s="1" t="str">
        <f ca="1">IF(AND($E7=$G$2,$D7=M$3),RANDBETWEEN(1,99)+ROW()/100,"")</f>
        <v/>
      </c>
      <c r="N7" s="1" t="str">
        <f ca="1">IFERROR(RIGHT("00"&amp;RANK(M7,$M$4:$M$53),2),"")</f>
        <v/>
      </c>
      <c r="O7" s="1" t="str">
        <f ca="1">IF(N7="","",INDEX('Groupes et Responsables'!$S$4:$S$8,VLOOKUP(INDEX('Groupes et Responsables'!$A$4:$A$33,MATCH(M$3&amp;"|"&amp;$G$2&amp;"|"&amp;N7,'Groupes et Responsables'!$G$4:$G$33,1)),'Groupes et Responsables'!$O$4:$Q$8,3,0)))</f>
        <v/>
      </c>
      <c r="P7" s="1">
        <f t="shared" ca="1" si="1"/>
        <v>73.069999999999993</v>
      </c>
      <c r="Q7" s="1" t="str">
        <f t="shared" ca="1" si="2"/>
        <v>03</v>
      </c>
      <c r="R7" s="1" t="str">
        <f ca="1">IF(Q7="","",INDEX('Groupes et Responsables'!$S$4:$S$8,VLOOKUP(INDEX('Groupes et Responsables'!$A$4:$A$33,MATCH(P$3&amp;"|"&amp;$P$2&amp;"|"&amp;Q7,'Groupes et Responsables'!$G$4:$G$33,1)),'Groupes et Responsables'!$O$4:$Q$8,3,0)))</f>
        <v>R4</v>
      </c>
      <c r="S7" s="1" t="str">
        <f t="shared" ca="1" si="1"/>
        <v/>
      </c>
      <c r="T7" s="1" t="str">
        <f t="shared" ca="1" si="3"/>
        <v/>
      </c>
      <c r="U7" s="1" t="str">
        <f ca="1">IF(T7="","",INDEX('Groupes et Responsables'!$S$4:$S$8,VLOOKUP(INDEX('Groupes et Responsables'!$A$4:$A$33,MATCH(S$3&amp;"|"&amp;$P$2&amp;"|"&amp;T7,'Groupes et Responsables'!$G$4:$G$33,1)),'Groupes et Responsables'!$O$4:$Q$8,3,0)))</f>
        <v/>
      </c>
      <c r="V7" s="1" t="str">
        <f t="shared" ca="1" si="1"/>
        <v/>
      </c>
      <c r="W7" s="1" t="str">
        <f t="shared" ca="1" si="4"/>
        <v/>
      </c>
      <c r="X7" s="1" t="str">
        <f ca="1">IF(W7="","",INDEX('Groupes et Responsables'!$S$4:$S$8,VLOOKUP(INDEX('Groupes et Responsables'!$A$4:$A$33,MATCH(V$3&amp;"|"&amp;$P$2&amp;"|"&amp;W7,'Groupes et Responsables'!$G$4:$G$33,1)),'Groupes et Responsables'!$O$4:$Q$8,3,0)))</f>
        <v/>
      </c>
      <c r="Y7" s="1" t="str">
        <f t="shared" ca="1" si="0"/>
        <v>R4</v>
      </c>
    </row>
    <row r="8" spans="2:26" x14ac:dyDescent="0.35">
      <c r="B8" s="1" t="s">
        <v>77</v>
      </c>
      <c r="C8" s="1" t="s">
        <v>43</v>
      </c>
      <c r="D8" s="1" t="s">
        <v>48</v>
      </c>
      <c r="E8" s="1" t="s">
        <v>52</v>
      </c>
      <c r="F8" s="1" t="s">
        <v>55</v>
      </c>
      <c r="G8" s="1">
        <f ca="1">IF(AND($E8=$G$2,$D8=G$3),RANDBETWEEN(1,99)+ROW()/100,"")</f>
        <v>2.08</v>
      </c>
      <c r="H8" s="1" t="str">
        <f ca="1">IFERROR(RIGHT("00"&amp;RANK(G8,$G$4:$G$53),2),"")</f>
        <v>09</v>
      </c>
      <c r="I8" s="1" t="str">
        <f ca="1">IF(H8="","",INDEX('Groupes et Responsables'!$S$4:$S$8,VLOOKUP(INDEX('Groupes et Responsables'!$A$4:$A$33,MATCH(G$3&amp;"|"&amp;$G$2&amp;"|"&amp;H8,'Groupes et Responsables'!$G$4:$G$33,1)),'Groupes et Responsables'!$O$4:$Q$8,3,0)))</f>
        <v>R2</v>
      </c>
      <c r="J8" s="1" t="str">
        <f ca="1">IF(AND($E8=$G$2,$D8=J$3),RANDBETWEEN(1,99)+ROW()/100,"")</f>
        <v/>
      </c>
      <c r="K8" s="1" t="str">
        <f ca="1">IFERROR(RIGHT("00"&amp;RANK(J8,$J$4:$J$53),2),"")</f>
        <v/>
      </c>
      <c r="L8" s="1" t="str">
        <f ca="1">IF(K8="","",INDEX('Groupes et Responsables'!$S$4:$S$8,VLOOKUP(INDEX('Groupes et Responsables'!$A$4:$A$33,MATCH(J$3&amp;"|"&amp;$G$2&amp;"|"&amp;K8,'Groupes et Responsables'!$G$4:$G$33,1)),'Groupes et Responsables'!$O$4:$Q$8,3,0)))</f>
        <v/>
      </c>
      <c r="M8" s="1" t="str">
        <f ca="1">IF(AND($E8=$G$2,$D8=M$3),RANDBETWEEN(1,99)+ROW()/100,"")</f>
        <v/>
      </c>
      <c r="N8" s="1" t="str">
        <f ca="1">IFERROR(RIGHT("00"&amp;RANK(M8,$M$4:$M$53),2),"")</f>
        <v/>
      </c>
      <c r="O8" s="1" t="str">
        <f ca="1">IF(N8="","",INDEX('Groupes et Responsables'!$S$4:$S$8,VLOOKUP(INDEX('Groupes et Responsables'!$A$4:$A$33,MATCH(M$3&amp;"|"&amp;$G$2&amp;"|"&amp;N8,'Groupes et Responsables'!$G$4:$G$33,1)),'Groupes et Responsables'!$O$4:$Q$8,3,0)))</f>
        <v/>
      </c>
      <c r="P8" s="1" t="str">
        <f t="shared" ca="1" si="1"/>
        <v/>
      </c>
      <c r="Q8" s="1" t="str">
        <f t="shared" ca="1" si="2"/>
        <v/>
      </c>
      <c r="R8" s="1" t="str">
        <f ca="1">IF(Q8="","",INDEX('Groupes et Responsables'!$S$4:$S$8,VLOOKUP(INDEX('Groupes et Responsables'!$A$4:$A$33,MATCH(P$3&amp;"|"&amp;$P$2&amp;"|"&amp;Q8,'Groupes et Responsables'!$G$4:$G$33,1)),'Groupes et Responsables'!$O$4:$Q$8,3,0)))</f>
        <v/>
      </c>
      <c r="S8" s="1" t="str">
        <f t="shared" ca="1" si="1"/>
        <v/>
      </c>
      <c r="T8" s="1" t="str">
        <f t="shared" ca="1" si="3"/>
        <v/>
      </c>
      <c r="U8" s="1" t="str">
        <f ca="1">IF(T8="","",INDEX('Groupes et Responsables'!$S$4:$S$8,VLOOKUP(INDEX('Groupes et Responsables'!$A$4:$A$33,MATCH(S$3&amp;"|"&amp;$P$2&amp;"|"&amp;T8,'Groupes et Responsables'!$G$4:$G$33,1)),'Groupes et Responsables'!$O$4:$Q$8,3,0)))</f>
        <v/>
      </c>
      <c r="V8" s="1" t="str">
        <f t="shared" ca="1" si="1"/>
        <v/>
      </c>
      <c r="W8" s="1" t="str">
        <f t="shared" ca="1" si="4"/>
        <v/>
      </c>
      <c r="X8" s="1" t="str">
        <f ca="1">IF(W8="","",INDEX('Groupes et Responsables'!$S$4:$S$8,VLOOKUP(INDEX('Groupes et Responsables'!$A$4:$A$33,MATCH(V$3&amp;"|"&amp;$P$2&amp;"|"&amp;W8,'Groupes et Responsables'!$G$4:$G$33,1)),'Groupes et Responsables'!$O$4:$Q$8,3,0)))</f>
        <v/>
      </c>
      <c r="Y8" s="1" t="str">
        <f t="shared" ca="1" si="0"/>
        <v>R2</v>
      </c>
    </row>
    <row r="9" spans="2:26" x14ac:dyDescent="0.35">
      <c r="B9" s="1" t="s">
        <v>78</v>
      </c>
      <c r="C9" s="1" t="s">
        <v>43</v>
      </c>
      <c r="D9" s="1" t="s">
        <v>48</v>
      </c>
      <c r="E9" s="1" t="s">
        <v>53</v>
      </c>
      <c r="F9" s="1" t="s">
        <v>55</v>
      </c>
      <c r="G9" s="1" t="str">
        <f ca="1">IF(AND($E9=$G$2,$D9=G$3),RANDBETWEEN(1,99)+ROW()/100,"")</f>
        <v/>
      </c>
      <c r="H9" s="1" t="str">
        <f ca="1">IFERROR(RIGHT("00"&amp;RANK(G9,$G$4:$G$53),2),"")</f>
        <v/>
      </c>
      <c r="I9" s="1" t="str">
        <f ca="1">IF(H9="","",INDEX('Groupes et Responsables'!$S$4:$S$8,VLOOKUP(INDEX('Groupes et Responsables'!$A$4:$A$33,MATCH(G$3&amp;"|"&amp;$G$2&amp;"|"&amp;H9,'Groupes et Responsables'!$G$4:$G$33,1)),'Groupes et Responsables'!$O$4:$Q$8,3,0)))</f>
        <v/>
      </c>
      <c r="J9" s="1" t="str">
        <f ca="1">IF(AND($E9=$G$2,$D9=J$3),RANDBETWEEN(1,99)+ROW()/100,"")</f>
        <v/>
      </c>
      <c r="K9" s="1" t="str">
        <f ca="1">IFERROR(RIGHT("00"&amp;RANK(J9,$J$4:$J$53),2),"")</f>
        <v/>
      </c>
      <c r="L9" s="1" t="str">
        <f ca="1">IF(K9="","",INDEX('Groupes et Responsables'!$S$4:$S$8,VLOOKUP(INDEX('Groupes et Responsables'!$A$4:$A$33,MATCH(J$3&amp;"|"&amp;$G$2&amp;"|"&amp;K9,'Groupes et Responsables'!$G$4:$G$33,1)),'Groupes et Responsables'!$O$4:$Q$8,3,0)))</f>
        <v/>
      </c>
      <c r="M9" s="1" t="str">
        <f ca="1">IF(AND($E9=$G$2,$D9=M$3),RANDBETWEEN(1,99)+ROW()/100,"")</f>
        <v/>
      </c>
      <c r="N9" s="1" t="str">
        <f ca="1">IFERROR(RIGHT("00"&amp;RANK(M9,$M$4:$M$53),2),"")</f>
        <v/>
      </c>
      <c r="O9" s="1" t="str">
        <f ca="1">IF(N9="","",INDEX('Groupes et Responsables'!$S$4:$S$8,VLOOKUP(INDEX('Groupes et Responsables'!$A$4:$A$33,MATCH(M$3&amp;"|"&amp;$G$2&amp;"|"&amp;N9,'Groupes et Responsables'!$G$4:$G$33,1)),'Groupes et Responsables'!$O$4:$Q$8,3,0)))</f>
        <v/>
      </c>
      <c r="P9" s="1">
        <f t="shared" ca="1" si="1"/>
        <v>97.09</v>
      </c>
      <c r="Q9" s="1" t="str">
        <f t="shared" ca="1" si="2"/>
        <v>02</v>
      </c>
      <c r="R9" s="1" t="str">
        <f ca="1">IF(Q9="","",INDEX('Groupes et Responsables'!$S$4:$S$8,VLOOKUP(INDEX('Groupes et Responsables'!$A$4:$A$33,MATCH(P$3&amp;"|"&amp;$P$2&amp;"|"&amp;Q9,'Groupes et Responsables'!$G$4:$G$33,1)),'Groupes et Responsables'!$O$4:$Q$8,3,0)))</f>
        <v>R3</v>
      </c>
      <c r="S9" s="1" t="str">
        <f t="shared" ca="1" si="1"/>
        <v/>
      </c>
      <c r="T9" s="1" t="str">
        <f t="shared" ca="1" si="3"/>
        <v/>
      </c>
      <c r="U9" s="1" t="str">
        <f ca="1">IF(T9="","",INDEX('Groupes et Responsables'!$S$4:$S$8,VLOOKUP(INDEX('Groupes et Responsables'!$A$4:$A$33,MATCH(S$3&amp;"|"&amp;$P$2&amp;"|"&amp;T9,'Groupes et Responsables'!$G$4:$G$33,1)),'Groupes et Responsables'!$O$4:$Q$8,3,0)))</f>
        <v/>
      </c>
      <c r="V9" s="1" t="str">
        <f t="shared" ca="1" si="1"/>
        <v/>
      </c>
      <c r="W9" s="1" t="str">
        <f t="shared" ca="1" si="4"/>
        <v/>
      </c>
      <c r="X9" s="1" t="str">
        <f ca="1">IF(W9="","",INDEX('Groupes et Responsables'!$S$4:$S$8,VLOOKUP(INDEX('Groupes et Responsables'!$A$4:$A$33,MATCH(V$3&amp;"|"&amp;$P$2&amp;"|"&amp;W9,'Groupes et Responsables'!$G$4:$G$33,1)),'Groupes et Responsables'!$O$4:$Q$8,3,0)))</f>
        <v/>
      </c>
      <c r="Y9" s="1" t="str">
        <f t="shared" ca="1" si="0"/>
        <v>R3</v>
      </c>
    </row>
    <row r="10" spans="2:26" x14ac:dyDescent="0.35">
      <c r="B10" s="1" t="s">
        <v>79</v>
      </c>
      <c r="C10" s="1" t="s">
        <v>43</v>
      </c>
      <c r="D10" s="1" t="s">
        <v>48</v>
      </c>
      <c r="E10" s="1" t="s">
        <v>52</v>
      </c>
      <c r="F10" s="1" t="s">
        <v>55</v>
      </c>
      <c r="G10" s="1">
        <f ca="1">IF(AND($E10=$G$2,$D10=G$3),RANDBETWEEN(1,99)+ROW()/100,"")</f>
        <v>29.1</v>
      </c>
      <c r="H10" s="1" t="str">
        <f ca="1">IFERROR(RIGHT("00"&amp;RANK(G10,$G$4:$G$53),2),"")</f>
        <v>06</v>
      </c>
      <c r="I10" s="1" t="str">
        <f ca="1">IF(H10="","",INDEX('Groupes et Responsables'!$S$4:$S$8,VLOOKUP(INDEX('Groupes et Responsables'!$A$4:$A$33,MATCH(G$3&amp;"|"&amp;$G$2&amp;"|"&amp;H10,'Groupes et Responsables'!$G$4:$G$33,1)),'Groupes et Responsables'!$O$4:$Q$8,3,0)))</f>
        <v>R4</v>
      </c>
      <c r="J10" s="1" t="str">
        <f ca="1">IF(AND($E10=$G$2,$D10=J$3),RANDBETWEEN(1,99)+ROW()/100,"")</f>
        <v/>
      </c>
      <c r="K10" s="1" t="str">
        <f ca="1">IFERROR(RIGHT("00"&amp;RANK(J10,$J$4:$J$53),2),"")</f>
        <v/>
      </c>
      <c r="L10" s="1" t="str">
        <f ca="1">IF(K10="","",INDEX('Groupes et Responsables'!$S$4:$S$8,VLOOKUP(INDEX('Groupes et Responsables'!$A$4:$A$33,MATCH(J$3&amp;"|"&amp;$G$2&amp;"|"&amp;K10,'Groupes et Responsables'!$G$4:$G$33,1)),'Groupes et Responsables'!$O$4:$Q$8,3,0)))</f>
        <v/>
      </c>
      <c r="M10" s="1" t="str">
        <f ca="1">IF(AND($E10=$G$2,$D10=M$3),RANDBETWEEN(1,99)+ROW()/100,"")</f>
        <v/>
      </c>
      <c r="N10" s="1" t="str">
        <f ca="1">IFERROR(RIGHT("00"&amp;RANK(M10,$M$4:$M$53),2),"")</f>
        <v/>
      </c>
      <c r="O10" s="1" t="str">
        <f ca="1">IF(N10="","",INDEX('Groupes et Responsables'!$S$4:$S$8,VLOOKUP(INDEX('Groupes et Responsables'!$A$4:$A$33,MATCH(M$3&amp;"|"&amp;$G$2&amp;"|"&amp;N10,'Groupes et Responsables'!$G$4:$G$33,1)),'Groupes et Responsables'!$O$4:$Q$8,3,0)))</f>
        <v/>
      </c>
      <c r="P10" s="1" t="str">
        <f t="shared" ca="1" si="1"/>
        <v/>
      </c>
      <c r="Q10" s="1" t="str">
        <f t="shared" ca="1" si="2"/>
        <v/>
      </c>
      <c r="R10" s="1" t="str">
        <f ca="1">IF(Q10="","",INDEX('Groupes et Responsables'!$S$4:$S$8,VLOOKUP(INDEX('Groupes et Responsables'!$A$4:$A$33,MATCH(P$3&amp;"|"&amp;$P$2&amp;"|"&amp;Q10,'Groupes et Responsables'!$G$4:$G$33,1)),'Groupes et Responsables'!$O$4:$Q$8,3,0)))</f>
        <v/>
      </c>
      <c r="S10" s="1" t="str">
        <f t="shared" ca="1" si="1"/>
        <v/>
      </c>
      <c r="T10" s="1" t="str">
        <f t="shared" ca="1" si="3"/>
        <v/>
      </c>
      <c r="U10" s="1" t="str">
        <f ca="1">IF(T10="","",INDEX('Groupes et Responsables'!$S$4:$S$8,VLOOKUP(INDEX('Groupes et Responsables'!$A$4:$A$33,MATCH(S$3&amp;"|"&amp;$P$2&amp;"|"&amp;T10,'Groupes et Responsables'!$G$4:$G$33,1)),'Groupes et Responsables'!$O$4:$Q$8,3,0)))</f>
        <v/>
      </c>
      <c r="V10" s="1" t="str">
        <f t="shared" ca="1" si="1"/>
        <v/>
      </c>
      <c r="W10" s="1" t="str">
        <f t="shared" ca="1" si="4"/>
        <v/>
      </c>
      <c r="X10" s="1" t="str">
        <f ca="1">IF(W10="","",INDEX('Groupes et Responsables'!$S$4:$S$8,VLOOKUP(INDEX('Groupes et Responsables'!$A$4:$A$33,MATCH(V$3&amp;"|"&amp;$P$2&amp;"|"&amp;W10,'Groupes et Responsables'!$G$4:$G$33,1)),'Groupes et Responsables'!$O$4:$Q$8,3,0)))</f>
        <v/>
      </c>
      <c r="Y10" s="1" t="str">
        <f t="shared" ca="1" si="0"/>
        <v>R4</v>
      </c>
    </row>
    <row r="11" spans="2:26" x14ac:dyDescent="0.35">
      <c r="B11" s="1" t="s">
        <v>80</v>
      </c>
      <c r="C11" s="1" t="s">
        <v>43</v>
      </c>
      <c r="D11" s="1" t="s">
        <v>48</v>
      </c>
      <c r="E11" s="1" t="s">
        <v>53</v>
      </c>
      <c r="F11" s="1" t="s">
        <v>55</v>
      </c>
      <c r="G11" s="1" t="str">
        <f ca="1">IF(AND($E11=$G$2,$D11=G$3),RANDBETWEEN(1,99)+ROW()/100,"")</f>
        <v/>
      </c>
      <c r="H11" s="1" t="str">
        <f ca="1">IFERROR(RIGHT("00"&amp;RANK(G11,$G$4:$G$53),2),"")</f>
        <v/>
      </c>
      <c r="I11" s="1" t="str">
        <f ca="1">IF(H11="","",INDEX('Groupes et Responsables'!$S$4:$S$8,VLOOKUP(INDEX('Groupes et Responsables'!$A$4:$A$33,MATCH(G$3&amp;"|"&amp;$G$2&amp;"|"&amp;H11,'Groupes et Responsables'!$G$4:$G$33,1)),'Groupes et Responsables'!$O$4:$Q$8,3,0)))</f>
        <v/>
      </c>
      <c r="J11" s="1" t="str">
        <f ca="1">IF(AND($E11=$G$2,$D11=J$3),RANDBETWEEN(1,99)+ROW()/100,"")</f>
        <v/>
      </c>
      <c r="K11" s="1" t="str">
        <f ca="1">IFERROR(RIGHT("00"&amp;RANK(J11,$J$4:$J$53),2),"")</f>
        <v/>
      </c>
      <c r="L11" s="1" t="str">
        <f ca="1">IF(K11="","",INDEX('Groupes et Responsables'!$S$4:$S$8,VLOOKUP(INDEX('Groupes et Responsables'!$A$4:$A$33,MATCH(J$3&amp;"|"&amp;$G$2&amp;"|"&amp;K11,'Groupes et Responsables'!$G$4:$G$33,1)),'Groupes et Responsables'!$O$4:$Q$8,3,0)))</f>
        <v/>
      </c>
      <c r="M11" s="1" t="str">
        <f ca="1">IF(AND($E11=$G$2,$D11=M$3),RANDBETWEEN(1,99)+ROW()/100,"")</f>
        <v/>
      </c>
      <c r="N11" s="1" t="str">
        <f ca="1">IFERROR(RIGHT("00"&amp;RANK(M11,$M$4:$M$53),2),"")</f>
        <v/>
      </c>
      <c r="O11" s="1" t="str">
        <f ca="1">IF(N11="","",INDEX('Groupes et Responsables'!$S$4:$S$8,VLOOKUP(INDEX('Groupes et Responsables'!$A$4:$A$33,MATCH(M$3&amp;"|"&amp;$G$2&amp;"|"&amp;N11,'Groupes et Responsables'!$G$4:$G$33,1)),'Groupes et Responsables'!$O$4:$Q$8,3,0)))</f>
        <v/>
      </c>
      <c r="P11" s="1">
        <f t="shared" ca="1" si="1"/>
        <v>72.11</v>
      </c>
      <c r="Q11" s="1" t="str">
        <f t="shared" ca="1" si="2"/>
        <v>04</v>
      </c>
      <c r="R11" s="1" t="str">
        <f ca="1">IF(Q11="","",INDEX('Groupes et Responsables'!$S$4:$S$8,VLOOKUP(INDEX('Groupes et Responsables'!$A$4:$A$33,MATCH(P$3&amp;"|"&amp;$P$2&amp;"|"&amp;Q11,'Groupes et Responsables'!$G$4:$G$33,1)),'Groupes et Responsables'!$O$4:$Q$8,3,0)))</f>
        <v>R4</v>
      </c>
      <c r="S11" s="1" t="str">
        <f t="shared" ca="1" si="1"/>
        <v/>
      </c>
      <c r="T11" s="1" t="str">
        <f t="shared" ca="1" si="3"/>
        <v/>
      </c>
      <c r="U11" s="1" t="str">
        <f ca="1">IF(T11="","",INDEX('Groupes et Responsables'!$S$4:$S$8,VLOOKUP(INDEX('Groupes et Responsables'!$A$4:$A$33,MATCH(S$3&amp;"|"&amp;$P$2&amp;"|"&amp;T11,'Groupes et Responsables'!$G$4:$G$33,1)),'Groupes et Responsables'!$O$4:$Q$8,3,0)))</f>
        <v/>
      </c>
      <c r="V11" s="1" t="str">
        <f t="shared" ca="1" si="1"/>
        <v/>
      </c>
      <c r="W11" s="1" t="str">
        <f t="shared" ca="1" si="4"/>
        <v/>
      </c>
      <c r="X11" s="1" t="str">
        <f ca="1">IF(W11="","",INDEX('Groupes et Responsables'!$S$4:$S$8,VLOOKUP(INDEX('Groupes et Responsables'!$A$4:$A$33,MATCH(V$3&amp;"|"&amp;$P$2&amp;"|"&amp;W11,'Groupes et Responsables'!$G$4:$G$33,1)),'Groupes et Responsables'!$O$4:$Q$8,3,0)))</f>
        <v/>
      </c>
      <c r="Y11" s="1" t="str">
        <f t="shared" ca="1" si="0"/>
        <v>R4</v>
      </c>
    </row>
    <row r="12" spans="2:26" x14ac:dyDescent="0.35">
      <c r="B12" s="1" t="s">
        <v>81</v>
      </c>
      <c r="C12" s="1" t="s">
        <v>43</v>
      </c>
      <c r="D12" s="1" t="s">
        <v>48</v>
      </c>
      <c r="E12" s="1" t="s">
        <v>52</v>
      </c>
      <c r="F12" s="1" t="s">
        <v>55</v>
      </c>
      <c r="G12" s="1">
        <f ca="1">IF(AND($E12=$G$2,$D12=G$3),RANDBETWEEN(1,99)+ROW()/100,"")</f>
        <v>31.12</v>
      </c>
      <c r="H12" s="1" t="str">
        <f ca="1">IFERROR(RIGHT("00"&amp;RANK(G12,$G$4:$G$53),2),"")</f>
        <v>05</v>
      </c>
      <c r="I12" s="1" t="str">
        <f ca="1">IF(H12="","",INDEX('Groupes et Responsables'!$S$4:$S$8,VLOOKUP(INDEX('Groupes et Responsables'!$A$4:$A$33,MATCH(G$3&amp;"|"&amp;$G$2&amp;"|"&amp;H12,'Groupes et Responsables'!$G$4:$G$33,1)),'Groupes et Responsables'!$O$4:$Q$8,3,0)))</f>
        <v>R4</v>
      </c>
      <c r="J12" s="1" t="str">
        <f ca="1">IF(AND($E12=$G$2,$D12=J$3),RANDBETWEEN(1,99)+ROW()/100,"")</f>
        <v/>
      </c>
      <c r="K12" s="1" t="str">
        <f ca="1">IFERROR(RIGHT("00"&amp;RANK(J12,$J$4:$J$53),2),"")</f>
        <v/>
      </c>
      <c r="L12" s="1" t="str">
        <f ca="1">IF(K12="","",INDEX('Groupes et Responsables'!$S$4:$S$8,VLOOKUP(INDEX('Groupes et Responsables'!$A$4:$A$33,MATCH(J$3&amp;"|"&amp;$G$2&amp;"|"&amp;K12,'Groupes et Responsables'!$G$4:$G$33,1)),'Groupes et Responsables'!$O$4:$Q$8,3,0)))</f>
        <v/>
      </c>
      <c r="M12" s="1" t="str">
        <f ca="1">IF(AND($E12=$G$2,$D12=M$3),RANDBETWEEN(1,99)+ROW()/100,"")</f>
        <v/>
      </c>
      <c r="N12" s="1" t="str">
        <f ca="1">IFERROR(RIGHT("00"&amp;RANK(M12,$M$4:$M$53),2),"")</f>
        <v/>
      </c>
      <c r="O12" s="1" t="str">
        <f ca="1">IF(N12="","",INDEX('Groupes et Responsables'!$S$4:$S$8,VLOOKUP(INDEX('Groupes et Responsables'!$A$4:$A$33,MATCH(M$3&amp;"|"&amp;$G$2&amp;"|"&amp;N12,'Groupes et Responsables'!$G$4:$G$33,1)),'Groupes et Responsables'!$O$4:$Q$8,3,0)))</f>
        <v/>
      </c>
      <c r="P12" s="1" t="str">
        <f t="shared" ca="1" si="1"/>
        <v/>
      </c>
      <c r="Q12" s="1" t="str">
        <f t="shared" ca="1" si="2"/>
        <v/>
      </c>
      <c r="R12" s="1" t="str">
        <f ca="1">IF(Q12="","",INDEX('Groupes et Responsables'!$S$4:$S$8,VLOOKUP(INDEX('Groupes et Responsables'!$A$4:$A$33,MATCH(P$3&amp;"|"&amp;$P$2&amp;"|"&amp;Q12,'Groupes et Responsables'!$G$4:$G$33,1)),'Groupes et Responsables'!$O$4:$Q$8,3,0)))</f>
        <v/>
      </c>
      <c r="S12" s="1" t="str">
        <f t="shared" ca="1" si="1"/>
        <v/>
      </c>
      <c r="T12" s="1" t="str">
        <f t="shared" ca="1" si="3"/>
        <v/>
      </c>
      <c r="U12" s="1" t="str">
        <f ca="1">IF(T12="","",INDEX('Groupes et Responsables'!$S$4:$S$8,VLOOKUP(INDEX('Groupes et Responsables'!$A$4:$A$33,MATCH(S$3&amp;"|"&amp;$P$2&amp;"|"&amp;T12,'Groupes et Responsables'!$G$4:$G$33,1)),'Groupes et Responsables'!$O$4:$Q$8,3,0)))</f>
        <v/>
      </c>
      <c r="V12" s="1" t="str">
        <f t="shared" ca="1" si="1"/>
        <v/>
      </c>
      <c r="W12" s="1" t="str">
        <f t="shared" ca="1" si="4"/>
        <v/>
      </c>
      <c r="X12" s="1" t="str">
        <f ca="1">IF(W12="","",INDEX('Groupes et Responsables'!$S$4:$S$8,VLOOKUP(INDEX('Groupes et Responsables'!$A$4:$A$33,MATCH(V$3&amp;"|"&amp;$P$2&amp;"|"&amp;W12,'Groupes et Responsables'!$G$4:$G$33,1)),'Groupes et Responsables'!$O$4:$Q$8,3,0)))</f>
        <v/>
      </c>
      <c r="Y12" s="1" t="str">
        <f t="shared" ca="1" si="0"/>
        <v>R4</v>
      </c>
    </row>
    <row r="13" spans="2:26" x14ac:dyDescent="0.35">
      <c r="B13" s="1" t="s">
        <v>1</v>
      </c>
      <c r="C13" s="1" t="s">
        <v>43</v>
      </c>
      <c r="D13" s="1" t="s">
        <v>48</v>
      </c>
      <c r="E13" s="1" t="s">
        <v>53</v>
      </c>
      <c r="F13" s="1" t="s">
        <v>55</v>
      </c>
      <c r="G13" s="1" t="str">
        <f ca="1">IF(AND($E13=$G$2,$D13=G$3),RANDBETWEEN(1,99)+ROW()/100,"")</f>
        <v/>
      </c>
      <c r="H13" s="1" t="str">
        <f ca="1">IFERROR(RIGHT("00"&amp;RANK(G13,$G$4:$G$53),2),"")</f>
        <v/>
      </c>
      <c r="I13" s="1" t="str">
        <f ca="1">IF(H13="","",INDEX('Groupes et Responsables'!$S$4:$S$8,VLOOKUP(INDEX('Groupes et Responsables'!$A$4:$A$33,MATCH(G$3&amp;"|"&amp;$G$2&amp;"|"&amp;H13,'Groupes et Responsables'!$G$4:$G$33,1)),'Groupes et Responsables'!$O$4:$Q$8,3,0)))</f>
        <v/>
      </c>
      <c r="J13" s="1" t="str">
        <f ca="1">IF(AND($E13=$G$2,$D13=J$3),RANDBETWEEN(1,99)+ROW()/100,"")</f>
        <v/>
      </c>
      <c r="K13" s="1" t="str">
        <f ca="1">IFERROR(RIGHT("00"&amp;RANK(J13,$J$4:$J$53),2),"")</f>
        <v/>
      </c>
      <c r="L13" s="1" t="str">
        <f ca="1">IF(K13="","",INDEX('Groupes et Responsables'!$S$4:$S$8,VLOOKUP(INDEX('Groupes et Responsables'!$A$4:$A$33,MATCH(J$3&amp;"|"&amp;$G$2&amp;"|"&amp;K13,'Groupes et Responsables'!$G$4:$G$33,1)),'Groupes et Responsables'!$O$4:$Q$8,3,0)))</f>
        <v/>
      </c>
      <c r="M13" s="1" t="str">
        <f ca="1">IF(AND($E13=$G$2,$D13=M$3),RANDBETWEEN(1,99)+ROW()/100,"")</f>
        <v/>
      </c>
      <c r="N13" s="1" t="str">
        <f ca="1">IFERROR(RIGHT("00"&amp;RANK(M13,$M$4:$M$53),2),"")</f>
        <v/>
      </c>
      <c r="O13" s="1" t="str">
        <f ca="1">IF(N13="","",INDEX('Groupes et Responsables'!$S$4:$S$8,VLOOKUP(INDEX('Groupes et Responsables'!$A$4:$A$33,MATCH(M$3&amp;"|"&amp;$G$2&amp;"|"&amp;N13,'Groupes et Responsables'!$G$4:$G$33,1)),'Groupes et Responsables'!$O$4:$Q$8,3,0)))</f>
        <v/>
      </c>
      <c r="P13" s="1">
        <f t="shared" ca="1" si="1"/>
        <v>60.13</v>
      </c>
      <c r="Q13" s="1" t="str">
        <f t="shared" ca="1" si="2"/>
        <v>05</v>
      </c>
      <c r="R13" s="1" t="str">
        <f ca="1">IF(Q13="","",INDEX('Groupes et Responsables'!$S$4:$S$8,VLOOKUP(INDEX('Groupes et Responsables'!$A$4:$A$33,MATCH(P$3&amp;"|"&amp;$P$2&amp;"|"&amp;Q13,'Groupes et Responsables'!$G$4:$G$33,1)),'Groupes et Responsables'!$O$4:$Q$8,3,0)))</f>
        <v>R1</v>
      </c>
      <c r="S13" s="1" t="str">
        <f t="shared" ca="1" si="1"/>
        <v/>
      </c>
      <c r="T13" s="1" t="str">
        <f t="shared" ca="1" si="3"/>
        <v/>
      </c>
      <c r="U13" s="1" t="str">
        <f ca="1">IF(T13="","",INDEX('Groupes et Responsables'!$S$4:$S$8,VLOOKUP(INDEX('Groupes et Responsables'!$A$4:$A$33,MATCH(S$3&amp;"|"&amp;$P$2&amp;"|"&amp;T13,'Groupes et Responsables'!$G$4:$G$33,1)),'Groupes et Responsables'!$O$4:$Q$8,3,0)))</f>
        <v/>
      </c>
      <c r="V13" s="1" t="str">
        <f t="shared" ca="1" si="1"/>
        <v/>
      </c>
      <c r="W13" s="1" t="str">
        <f t="shared" ca="1" si="4"/>
        <v/>
      </c>
      <c r="X13" s="1" t="str">
        <f ca="1">IF(W13="","",INDEX('Groupes et Responsables'!$S$4:$S$8,VLOOKUP(INDEX('Groupes et Responsables'!$A$4:$A$33,MATCH(V$3&amp;"|"&amp;$P$2&amp;"|"&amp;W13,'Groupes et Responsables'!$G$4:$G$33,1)),'Groupes et Responsables'!$O$4:$Q$8,3,0)))</f>
        <v/>
      </c>
      <c r="Y13" s="1" t="str">
        <f t="shared" ca="1" si="0"/>
        <v>R1</v>
      </c>
    </row>
    <row r="14" spans="2:26" x14ac:dyDescent="0.35">
      <c r="B14" s="1" t="s">
        <v>2</v>
      </c>
      <c r="C14" s="1" t="s">
        <v>43</v>
      </c>
      <c r="D14" s="1" t="s">
        <v>48</v>
      </c>
      <c r="E14" s="1" t="s">
        <v>52</v>
      </c>
      <c r="F14" s="1" t="s">
        <v>55</v>
      </c>
      <c r="G14" s="1">
        <f ca="1">IF(AND($E14=$G$2,$D14=G$3),RANDBETWEEN(1,99)+ROW()/100,"")</f>
        <v>23.14</v>
      </c>
      <c r="H14" s="1" t="str">
        <f ca="1">IFERROR(RIGHT("00"&amp;RANK(G14,$G$4:$G$53),2),"")</f>
        <v>08</v>
      </c>
      <c r="I14" s="1" t="str">
        <f ca="1">IF(H14="","",INDEX('Groupes et Responsables'!$S$4:$S$8,VLOOKUP(INDEX('Groupes et Responsables'!$A$4:$A$33,MATCH(G$3&amp;"|"&amp;$G$2&amp;"|"&amp;H14,'Groupes et Responsables'!$G$4:$G$33,1)),'Groupes et Responsables'!$O$4:$Q$8,3,0)))</f>
        <v>R2</v>
      </c>
      <c r="J14" s="1" t="str">
        <f ca="1">IF(AND($E14=$G$2,$D14=J$3),RANDBETWEEN(1,99)+ROW()/100,"")</f>
        <v/>
      </c>
      <c r="K14" s="1" t="str">
        <f ca="1">IFERROR(RIGHT("00"&amp;RANK(J14,$J$4:$J$53),2),"")</f>
        <v/>
      </c>
      <c r="L14" s="1" t="str">
        <f ca="1">IF(K14="","",INDEX('Groupes et Responsables'!$S$4:$S$8,VLOOKUP(INDEX('Groupes et Responsables'!$A$4:$A$33,MATCH(J$3&amp;"|"&amp;$G$2&amp;"|"&amp;K14,'Groupes et Responsables'!$G$4:$G$33,1)),'Groupes et Responsables'!$O$4:$Q$8,3,0)))</f>
        <v/>
      </c>
      <c r="M14" s="1" t="str">
        <f ca="1">IF(AND($E14=$G$2,$D14=M$3),RANDBETWEEN(1,99)+ROW()/100,"")</f>
        <v/>
      </c>
      <c r="N14" s="1" t="str">
        <f ca="1">IFERROR(RIGHT("00"&amp;RANK(M14,$M$4:$M$53),2),"")</f>
        <v/>
      </c>
      <c r="O14" s="1" t="str">
        <f ca="1">IF(N14="","",INDEX('Groupes et Responsables'!$S$4:$S$8,VLOOKUP(INDEX('Groupes et Responsables'!$A$4:$A$33,MATCH(M$3&amp;"|"&amp;$G$2&amp;"|"&amp;N14,'Groupes et Responsables'!$G$4:$G$33,1)),'Groupes et Responsables'!$O$4:$Q$8,3,0)))</f>
        <v/>
      </c>
      <c r="P14" s="1" t="str">
        <f t="shared" ca="1" si="1"/>
        <v/>
      </c>
      <c r="Q14" s="1" t="str">
        <f t="shared" ca="1" si="2"/>
        <v/>
      </c>
      <c r="R14" s="1" t="str">
        <f ca="1">IF(Q14="","",INDEX('Groupes et Responsables'!$S$4:$S$8,VLOOKUP(INDEX('Groupes et Responsables'!$A$4:$A$33,MATCH(P$3&amp;"|"&amp;$P$2&amp;"|"&amp;Q14,'Groupes et Responsables'!$G$4:$G$33,1)),'Groupes et Responsables'!$O$4:$Q$8,3,0)))</f>
        <v/>
      </c>
      <c r="S14" s="1" t="str">
        <f t="shared" ca="1" si="1"/>
        <v/>
      </c>
      <c r="T14" s="1" t="str">
        <f t="shared" ca="1" si="3"/>
        <v/>
      </c>
      <c r="U14" s="1" t="str">
        <f ca="1">IF(T14="","",INDEX('Groupes et Responsables'!$S$4:$S$8,VLOOKUP(INDEX('Groupes et Responsables'!$A$4:$A$33,MATCH(S$3&amp;"|"&amp;$P$2&amp;"|"&amp;T14,'Groupes et Responsables'!$G$4:$G$33,1)),'Groupes et Responsables'!$O$4:$Q$8,3,0)))</f>
        <v/>
      </c>
      <c r="V14" s="1" t="str">
        <f t="shared" ca="1" si="1"/>
        <v/>
      </c>
      <c r="W14" s="1" t="str">
        <f t="shared" ca="1" si="4"/>
        <v/>
      </c>
      <c r="X14" s="1" t="str">
        <f ca="1">IF(W14="","",INDEX('Groupes et Responsables'!$S$4:$S$8,VLOOKUP(INDEX('Groupes et Responsables'!$A$4:$A$33,MATCH(V$3&amp;"|"&amp;$P$2&amp;"|"&amp;W14,'Groupes et Responsables'!$G$4:$G$33,1)),'Groupes et Responsables'!$O$4:$Q$8,3,0)))</f>
        <v/>
      </c>
      <c r="Y14" s="1" t="str">
        <f t="shared" ca="1" si="0"/>
        <v>R2</v>
      </c>
    </row>
    <row r="15" spans="2:26" x14ac:dyDescent="0.35">
      <c r="B15" s="1" t="s">
        <v>3</v>
      </c>
      <c r="C15" s="1" t="s">
        <v>43</v>
      </c>
      <c r="D15" s="1" t="s">
        <v>48</v>
      </c>
      <c r="E15" s="1" t="s">
        <v>53</v>
      </c>
      <c r="F15" s="1" t="s">
        <v>55</v>
      </c>
      <c r="G15" s="1" t="str">
        <f ca="1">IF(AND($E15=$G$2,$D15=G$3),RANDBETWEEN(1,99)+ROW()/100,"")</f>
        <v/>
      </c>
      <c r="H15" s="1" t="str">
        <f ca="1">IFERROR(RIGHT("00"&amp;RANK(G15,$G$4:$G$53),2),"")</f>
        <v/>
      </c>
      <c r="I15" s="1" t="str">
        <f ca="1">IF(H15="","",INDEX('Groupes et Responsables'!$S$4:$S$8,VLOOKUP(INDEX('Groupes et Responsables'!$A$4:$A$33,MATCH(G$3&amp;"|"&amp;$G$2&amp;"|"&amp;H15,'Groupes et Responsables'!$G$4:$G$33,1)),'Groupes et Responsables'!$O$4:$Q$8,3,0)))</f>
        <v/>
      </c>
      <c r="J15" s="1" t="str">
        <f ca="1">IF(AND($E15=$G$2,$D15=J$3),RANDBETWEEN(1,99)+ROW()/100,"")</f>
        <v/>
      </c>
      <c r="K15" s="1" t="str">
        <f ca="1">IFERROR(RIGHT("00"&amp;RANK(J15,$J$4:$J$53),2),"")</f>
        <v/>
      </c>
      <c r="L15" s="1" t="str">
        <f ca="1">IF(K15="","",INDEX('Groupes et Responsables'!$S$4:$S$8,VLOOKUP(INDEX('Groupes et Responsables'!$A$4:$A$33,MATCH(J$3&amp;"|"&amp;$G$2&amp;"|"&amp;K15,'Groupes et Responsables'!$G$4:$G$33,1)),'Groupes et Responsables'!$O$4:$Q$8,3,0)))</f>
        <v/>
      </c>
      <c r="M15" s="1" t="str">
        <f ca="1">IF(AND($E15=$G$2,$D15=M$3),RANDBETWEEN(1,99)+ROW()/100,"")</f>
        <v/>
      </c>
      <c r="N15" s="1" t="str">
        <f ca="1">IFERROR(RIGHT("00"&amp;RANK(M15,$M$4:$M$53),2),"")</f>
        <v/>
      </c>
      <c r="O15" s="1" t="str">
        <f ca="1">IF(N15="","",INDEX('Groupes et Responsables'!$S$4:$S$8,VLOOKUP(INDEX('Groupes et Responsables'!$A$4:$A$33,MATCH(M$3&amp;"|"&amp;$G$2&amp;"|"&amp;N15,'Groupes et Responsables'!$G$4:$G$33,1)),'Groupes et Responsables'!$O$4:$Q$8,3,0)))</f>
        <v/>
      </c>
      <c r="P15" s="1">
        <f t="shared" ca="1" si="1"/>
        <v>32.15</v>
      </c>
      <c r="Q15" s="1" t="str">
        <f t="shared" ca="1" si="2"/>
        <v>07</v>
      </c>
      <c r="R15" s="1" t="str">
        <f ca="1">IF(Q15="","",INDEX('Groupes et Responsables'!$S$4:$S$8,VLOOKUP(INDEX('Groupes et Responsables'!$A$4:$A$33,MATCH(P$3&amp;"|"&amp;$P$2&amp;"|"&amp;Q15,'Groupes et Responsables'!$G$4:$G$33,1)),'Groupes et Responsables'!$O$4:$Q$8,3,0)))</f>
        <v>R2</v>
      </c>
      <c r="S15" s="1" t="str">
        <f t="shared" ca="1" si="1"/>
        <v/>
      </c>
      <c r="T15" s="1" t="str">
        <f t="shared" ca="1" si="3"/>
        <v/>
      </c>
      <c r="U15" s="1" t="str">
        <f ca="1">IF(T15="","",INDEX('Groupes et Responsables'!$S$4:$S$8,VLOOKUP(INDEX('Groupes et Responsables'!$A$4:$A$33,MATCH(S$3&amp;"|"&amp;$P$2&amp;"|"&amp;T15,'Groupes et Responsables'!$G$4:$G$33,1)),'Groupes et Responsables'!$O$4:$Q$8,3,0)))</f>
        <v/>
      </c>
      <c r="V15" s="1" t="str">
        <f t="shared" ca="1" si="1"/>
        <v/>
      </c>
      <c r="W15" s="1" t="str">
        <f t="shared" ca="1" si="4"/>
        <v/>
      </c>
      <c r="X15" s="1" t="str">
        <f ca="1">IF(W15="","",INDEX('Groupes et Responsables'!$S$4:$S$8,VLOOKUP(INDEX('Groupes et Responsables'!$A$4:$A$33,MATCH(V$3&amp;"|"&amp;$P$2&amp;"|"&amp;W15,'Groupes et Responsables'!$G$4:$G$33,1)),'Groupes et Responsables'!$O$4:$Q$8,3,0)))</f>
        <v/>
      </c>
      <c r="Y15" s="1" t="str">
        <f t="shared" ca="1" si="0"/>
        <v>R2</v>
      </c>
    </row>
    <row r="16" spans="2:26" x14ac:dyDescent="0.35">
      <c r="B16" s="1" t="s">
        <v>4</v>
      </c>
      <c r="C16" s="1" t="s">
        <v>43</v>
      </c>
      <c r="D16" s="1" t="s">
        <v>48</v>
      </c>
      <c r="E16" s="1" t="s">
        <v>52</v>
      </c>
      <c r="F16" s="1" t="s">
        <v>55</v>
      </c>
      <c r="G16" s="1">
        <f ca="1">IF(AND($E16=$G$2,$D16=G$3),RANDBETWEEN(1,99)+ROW()/100,"")</f>
        <v>52.16</v>
      </c>
      <c r="H16" s="1" t="str">
        <f ca="1">IFERROR(RIGHT("00"&amp;RANK(G16,$G$4:$G$53),2),"")</f>
        <v>02</v>
      </c>
      <c r="I16" s="1" t="str">
        <f ca="1">IF(H16="","",INDEX('Groupes et Responsables'!$S$4:$S$8,VLOOKUP(INDEX('Groupes et Responsables'!$A$4:$A$33,MATCH(G$3&amp;"|"&amp;$G$2&amp;"|"&amp;H16,'Groupes et Responsables'!$G$4:$G$33,1)),'Groupes et Responsables'!$O$4:$Q$8,3,0)))</f>
        <v>R5</v>
      </c>
      <c r="J16" s="1" t="str">
        <f ca="1">IF(AND($E16=$G$2,$D16=J$3),RANDBETWEEN(1,99)+ROW()/100,"")</f>
        <v/>
      </c>
      <c r="K16" s="1" t="str">
        <f ca="1">IFERROR(RIGHT("00"&amp;RANK(J16,$J$4:$J$53),2),"")</f>
        <v/>
      </c>
      <c r="L16" s="1" t="str">
        <f ca="1">IF(K16="","",INDEX('Groupes et Responsables'!$S$4:$S$8,VLOOKUP(INDEX('Groupes et Responsables'!$A$4:$A$33,MATCH(J$3&amp;"|"&amp;$G$2&amp;"|"&amp;K16,'Groupes et Responsables'!$G$4:$G$33,1)),'Groupes et Responsables'!$O$4:$Q$8,3,0)))</f>
        <v/>
      </c>
      <c r="M16" s="1" t="str">
        <f ca="1">IF(AND($E16=$G$2,$D16=M$3),RANDBETWEEN(1,99)+ROW()/100,"")</f>
        <v/>
      </c>
      <c r="N16" s="1" t="str">
        <f ca="1">IFERROR(RIGHT("00"&amp;RANK(M16,$M$4:$M$53),2),"")</f>
        <v/>
      </c>
      <c r="O16" s="1" t="str">
        <f ca="1">IF(N16="","",INDEX('Groupes et Responsables'!$S$4:$S$8,VLOOKUP(INDEX('Groupes et Responsables'!$A$4:$A$33,MATCH(M$3&amp;"|"&amp;$G$2&amp;"|"&amp;N16,'Groupes et Responsables'!$G$4:$G$33,1)),'Groupes et Responsables'!$O$4:$Q$8,3,0)))</f>
        <v/>
      </c>
      <c r="P16" s="1" t="str">
        <f t="shared" ca="1" si="1"/>
        <v/>
      </c>
      <c r="Q16" s="1" t="str">
        <f t="shared" ca="1" si="2"/>
        <v/>
      </c>
      <c r="R16" s="1" t="str">
        <f ca="1">IF(Q16="","",INDEX('Groupes et Responsables'!$S$4:$S$8,VLOOKUP(INDEX('Groupes et Responsables'!$A$4:$A$33,MATCH(P$3&amp;"|"&amp;$P$2&amp;"|"&amp;Q16,'Groupes et Responsables'!$G$4:$G$33,1)),'Groupes et Responsables'!$O$4:$Q$8,3,0)))</f>
        <v/>
      </c>
      <c r="S16" s="1" t="str">
        <f t="shared" ca="1" si="1"/>
        <v/>
      </c>
      <c r="T16" s="1" t="str">
        <f t="shared" ca="1" si="3"/>
        <v/>
      </c>
      <c r="U16" s="1" t="str">
        <f ca="1">IF(T16="","",INDEX('Groupes et Responsables'!$S$4:$S$8,VLOOKUP(INDEX('Groupes et Responsables'!$A$4:$A$33,MATCH(S$3&amp;"|"&amp;$P$2&amp;"|"&amp;T16,'Groupes et Responsables'!$G$4:$G$33,1)),'Groupes et Responsables'!$O$4:$Q$8,3,0)))</f>
        <v/>
      </c>
      <c r="V16" s="1" t="str">
        <f t="shared" ca="1" si="1"/>
        <v/>
      </c>
      <c r="W16" s="1" t="str">
        <f t="shared" ca="1" si="4"/>
        <v/>
      </c>
      <c r="X16" s="1" t="str">
        <f ca="1">IF(W16="","",INDEX('Groupes et Responsables'!$S$4:$S$8,VLOOKUP(INDEX('Groupes et Responsables'!$A$4:$A$33,MATCH(V$3&amp;"|"&amp;$P$2&amp;"|"&amp;W16,'Groupes et Responsables'!$G$4:$G$33,1)),'Groupes et Responsables'!$O$4:$Q$8,3,0)))</f>
        <v/>
      </c>
      <c r="Y16" s="1" t="str">
        <f t="shared" ca="1" si="0"/>
        <v>R5</v>
      </c>
    </row>
    <row r="17" spans="2:25" x14ac:dyDescent="0.35">
      <c r="B17" s="1" t="s">
        <v>5</v>
      </c>
      <c r="C17" s="1" t="s">
        <v>43</v>
      </c>
      <c r="D17" s="1" t="s">
        <v>48</v>
      </c>
      <c r="E17" s="1" t="s">
        <v>53</v>
      </c>
      <c r="F17" s="1" t="s">
        <v>56</v>
      </c>
      <c r="G17" s="1" t="str">
        <f ca="1">IF(AND($E17=$G$2,$D17=G$3),RANDBETWEEN(1,99)+ROW()/100,"")</f>
        <v/>
      </c>
      <c r="H17" s="1" t="str">
        <f ca="1">IFERROR(RIGHT("00"&amp;RANK(G17,$G$4:$G$53),2),"")</f>
        <v/>
      </c>
      <c r="I17" s="1" t="str">
        <f ca="1">IF(H17="","",INDEX('Groupes et Responsables'!$S$4:$S$8,VLOOKUP(INDEX('Groupes et Responsables'!$A$4:$A$33,MATCH(G$3&amp;"|"&amp;$G$2&amp;"|"&amp;H17,'Groupes et Responsables'!$G$4:$G$33,1)),'Groupes et Responsables'!$O$4:$Q$8,3,0)))</f>
        <v/>
      </c>
      <c r="J17" s="1" t="str">
        <f ca="1">IF(AND($E17=$G$2,$D17=J$3),RANDBETWEEN(1,99)+ROW()/100,"")</f>
        <v/>
      </c>
      <c r="K17" s="1" t="str">
        <f ca="1">IFERROR(RIGHT("00"&amp;RANK(J17,$J$4:$J$53),2),"")</f>
        <v/>
      </c>
      <c r="L17" s="1" t="str">
        <f ca="1">IF(K17="","",INDEX('Groupes et Responsables'!$S$4:$S$8,VLOOKUP(INDEX('Groupes et Responsables'!$A$4:$A$33,MATCH(J$3&amp;"|"&amp;$G$2&amp;"|"&amp;K17,'Groupes et Responsables'!$G$4:$G$33,1)),'Groupes et Responsables'!$O$4:$Q$8,3,0)))</f>
        <v/>
      </c>
      <c r="M17" s="1" t="str">
        <f ca="1">IF(AND($E17=$G$2,$D17=M$3),RANDBETWEEN(1,99)+ROW()/100,"")</f>
        <v/>
      </c>
      <c r="N17" s="1" t="str">
        <f ca="1">IFERROR(RIGHT("00"&amp;RANK(M17,$M$4:$M$53),2),"")</f>
        <v/>
      </c>
      <c r="O17" s="1" t="str">
        <f ca="1">IF(N17="","",INDEX('Groupes et Responsables'!$S$4:$S$8,VLOOKUP(INDEX('Groupes et Responsables'!$A$4:$A$33,MATCH(M$3&amp;"|"&amp;$G$2&amp;"|"&amp;N17,'Groupes et Responsables'!$G$4:$G$33,1)),'Groupes et Responsables'!$O$4:$Q$8,3,0)))</f>
        <v/>
      </c>
      <c r="P17" s="1">
        <f t="shared" ca="1" si="1"/>
        <v>99.17</v>
      </c>
      <c r="Q17" s="1" t="str">
        <f t="shared" ca="1" si="2"/>
        <v>01</v>
      </c>
      <c r="R17" s="1" t="str">
        <f ca="1">IF(Q17="","",INDEX('Groupes et Responsables'!$S$4:$S$8,VLOOKUP(INDEX('Groupes et Responsables'!$A$4:$A$33,MATCH(P$3&amp;"|"&amp;$P$2&amp;"|"&amp;Q17,'Groupes et Responsables'!$G$4:$G$33,1)),'Groupes et Responsables'!$O$4:$Q$8,3,0)))</f>
        <v>R5</v>
      </c>
      <c r="S17" s="1" t="str">
        <f t="shared" ca="1" si="1"/>
        <v/>
      </c>
      <c r="T17" s="1" t="str">
        <f t="shared" ca="1" si="3"/>
        <v/>
      </c>
      <c r="U17" s="1" t="str">
        <f ca="1">IF(T17="","",INDEX('Groupes et Responsables'!$S$4:$S$8,VLOOKUP(INDEX('Groupes et Responsables'!$A$4:$A$33,MATCH(S$3&amp;"|"&amp;$P$2&amp;"|"&amp;T17,'Groupes et Responsables'!$G$4:$G$33,1)),'Groupes et Responsables'!$O$4:$Q$8,3,0)))</f>
        <v/>
      </c>
      <c r="V17" s="1" t="str">
        <f t="shared" ca="1" si="1"/>
        <v/>
      </c>
      <c r="W17" s="1" t="str">
        <f t="shared" ca="1" si="4"/>
        <v/>
      </c>
      <c r="X17" s="1" t="str">
        <f ca="1">IF(W17="","",INDEX('Groupes et Responsables'!$S$4:$S$8,VLOOKUP(INDEX('Groupes et Responsables'!$A$4:$A$33,MATCH(V$3&amp;"|"&amp;$P$2&amp;"|"&amp;W17,'Groupes et Responsables'!$G$4:$G$33,1)),'Groupes et Responsables'!$O$4:$Q$8,3,0)))</f>
        <v/>
      </c>
      <c r="Y17" s="1" t="str">
        <f t="shared" ca="1" si="0"/>
        <v>R5</v>
      </c>
    </row>
    <row r="18" spans="2:25" x14ac:dyDescent="0.35">
      <c r="B18" s="1" t="s">
        <v>6</v>
      </c>
      <c r="C18" s="1" t="s">
        <v>44</v>
      </c>
      <c r="D18" s="1" t="s">
        <v>48</v>
      </c>
      <c r="E18" s="1" t="s">
        <v>52</v>
      </c>
      <c r="F18" s="1" t="s">
        <v>56</v>
      </c>
      <c r="G18" s="1">
        <f ca="1">IF(AND($E18=$G$2,$D18=G$3),RANDBETWEEN(1,99)+ROW()/100,"")</f>
        <v>50.18</v>
      </c>
      <c r="H18" s="1" t="str">
        <f ca="1">IFERROR(RIGHT("00"&amp;RANK(G18,$G$4:$G$53),2),"")</f>
        <v>03</v>
      </c>
      <c r="I18" s="1" t="str">
        <f ca="1">IF(H18="","",INDEX('Groupes et Responsables'!$S$4:$S$8,VLOOKUP(INDEX('Groupes et Responsables'!$A$4:$A$33,MATCH(G$3&amp;"|"&amp;$G$2&amp;"|"&amp;H18,'Groupes et Responsables'!$G$4:$G$33,1)),'Groupes et Responsables'!$O$4:$Q$8,3,0)))</f>
        <v>R3</v>
      </c>
      <c r="J18" s="1" t="str">
        <f ca="1">IF(AND($E18=$G$2,$D18=J$3),RANDBETWEEN(1,99)+ROW()/100,"")</f>
        <v/>
      </c>
      <c r="K18" s="1" t="str">
        <f ca="1">IFERROR(RIGHT("00"&amp;RANK(J18,$J$4:$J$53),2),"")</f>
        <v/>
      </c>
      <c r="L18" s="1" t="str">
        <f ca="1">IF(K18="","",INDEX('Groupes et Responsables'!$S$4:$S$8,VLOOKUP(INDEX('Groupes et Responsables'!$A$4:$A$33,MATCH(J$3&amp;"|"&amp;$G$2&amp;"|"&amp;K18,'Groupes et Responsables'!$G$4:$G$33,1)),'Groupes et Responsables'!$O$4:$Q$8,3,0)))</f>
        <v/>
      </c>
      <c r="M18" s="1" t="str">
        <f ca="1">IF(AND($E18=$G$2,$D18=M$3),RANDBETWEEN(1,99)+ROW()/100,"")</f>
        <v/>
      </c>
      <c r="N18" s="1" t="str">
        <f ca="1">IFERROR(RIGHT("00"&amp;RANK(M18,$M$4:$M$53),2),"")</f>
        <v/>
      </c>
      <c r="O18" s="1" t="str">
        <f ca="1">IF(N18="","",INDEX('Groupes et Responsables'!$S$4:$S$8,VLOOKUP(INDEX('Groupes et Responsables'!$A$4:$A$33,MATCH(M$3&amp;"|"&amp;$G$2&amp;"|"&amp;N18,'Groupes et Responsables'!$G$4:$G$33,1)),'Groupes et Responsables'!$O$4:$Q$8,3,0)))</f>
        <v/>
      </c>
      <c r="P18" s="1" t="str">
        <f t="shared" ca="1" si="1"/>
        <v/>
      </c>
      <c r="Q18" s="1" t="str">
        <f t="shared" ca="1" si="2"/>
        <v/>
      </c>
      <c r="R18" s="1" t="str">
        <f ca="1">IF(Q18="","",INDEX('Groupes et Responsables'!$S$4:$S$8,VLOOKUP(INDEX('Groupes et Responsables'!$A$4:$A$33,MATCH(P$3&amp;"|"&amp;$P$2&amp;"|"&amp;Q18,'Groupes et Responsables'!$G$4:$G$33,1)),'Groupes et Responsables'!$O$4:$Q$8,3,0)))</f>
        <v/>
      </c>
      <c r="S18" s="1" t="str">
        <f t="shared" ca="1" si="1"/>
        <v/>
      </c>
      <c r="T18" s="1" t="str">
        <f t="shared" ca="1" si="3"/>
        <v/>
      </c>
      <c r="U18" s="1" t="str">
        <f ca="1">IF(T18="","",INDEX('Groupes et Responsables'!$S$4:$S$8,VLOOKUP(INDEX('Groupes et Responsables'!$A$4:$A$33,MATCH(S$3&amp;"|"&amp;$P$2&amp;"|"&amp;T18,'Groupes et Responsables'!$G$4:$G$33,1)),'Groupes et Responsables'!$O$4:$Q$8,3,0)))</f>
        <v/>
      </c>
      <c r="V18" s="1" t="str">
        <f t="shared" ca="1" si="1"/>
        <v/>
      </c>
      <c r="W18" s="1" t="str">
        <f t="shared" ca="1" si="4"/>
        <v/>
      </c>
      <c r="X18" s="1" t="str">
        <f ca="1">IF(W18="","",INDEX('Groupes et Responsables'!$S$4:$S$8,VLOOKUP(INDEX('Groupes et Responsables'!$A$4:$A$33,MATCH(V$3&amp;"|"&amp;$P$2&amp;"|"&amp;W18,'Groupes et Responsables'!$G$4:$G$33,1)),'Groupes et Responsables'!$O$4:$Q$8,3,0)))</f>
        <v/>
      </c>
      <c r="Y18" s="1" t="str">
        <f t="shared" ca="1" si="0"/>
        <v>R3</v>
      </c>
    </row>
    <row r="19" spans="2:25" x14ac:dyDescent="0.35">
      <c r="B19" s="1" t="s">
        <v>7</v>
      </c>
      <c r="C19" s="1" t="s">
        <v>44</v>
      </c>
      <c r="D19" s="1" t="s">
        <v>48</v>
      </c>
      <c r="E19" s="1" t="s">
        <v>53</v>
      </c>
      <c r="F19" s="1" t="s">
        <v>56</v>
      </c>
      <c r="G19" s="1" t="str">
        <f ca="1">IF(AND($E19=$G$2,$D19=G$3),RANDBETWEEN(1,99)+ROW()/100,"")</f>
        <v/>
      </c>
      <c r="H19" s="1" t="str">
        <f ca="1">IFERROR(RIGHT("00"&amp;RANK(G19,$G$4:$G$53),2),"")</f>
        <v/>
      </c>
      <c r="I19" s="1" t="str">
        <f ca="1">IF(H19="","",INDEX('Groupes et Responsables'!$S$4:$S$8,VLOOKUP(INDEX('Groupes et Responsables'!$A$4:$A$33,MATCH(G$3&amp;"|"&amp;$G$2&amp;"|"&amp;H19,'Groupes et Responsables'!$G$4:$G$33,1)),'Groupes et Responsables'!$O$4:$Q$8,3,0)))</f>
        <v/>
      </c>
      <c r="J19" s="1" t="str">
        <f ca="1">IF(AND($E19=$G$2,$D19=J$3),RANDBETWEEN(1,99)+ROW()/100,"")</f>
        <v/>
      </c>
      <c r="K19" s="1" t="str">
        <f ca="1">IFERROR(RIGHT("00"&amp;RANK(J19,$J$4:$J$53),2),"")</f>
        <v/>
      </c>
      <c r="L19" s="1" t="str">
        <f ca="1">IF(K19="","",INDEX('Groupes et Responsables'!$S$4:$S$8,VLOOKUP(INDEX('Groupes et Responsables'!$A$4:$A$33,MATCH(J$3&amp;"|"&amp;$G$2&amp;"|"&amp;K19,'Groupes et Responsables'!$G$4:$G$33,1)),'Groupes et Responsables'!$O$4:$Q$8,3,0)))</f>
        <v/>
      </c>
      <c r="M19" s="1" t="str">
        <f ca="1">IF(AND($E19=$G$2,$D19=M$3),RANDBETWEEN(1,99)+ROW()/100,"")</f>
        <v/>
      </c>
      <c r="N19" s="1" t="str">
        <f ca="1">IFERROR(RIGHT("00"&amp;RANK(M19,$M$4:$M$53),2),"")</f>
        <v/>
      </c>
      <c r="O19" s="1" t="str">
        <f ca="1">IF(N19="","",INDEX('Groupes et Responsables'!$S$4:$S$8,VLOOKUP(INDEX('Groupes et Responsables'!$A$4:$A$33,MATCH(M$3&amp;"|"&amp;$G$2&amp;"|"&amp;N19,'Groupes et Responsables'!$G$4:$G$33,1)),'Groupes et Responsables'!$O$4:$Q$8,3,0)))</f>
        <v/>
      </c>
      <c r="P19" s="1">
        <f t="shared" ca="1" si="1"/>
        <v>19.190000000000001</v>
      </c>
      <c r="Q19" s="1" t="str">
        <f t="shared" ca="1" si="2"/>
        <v>08</v>
      </c>
      <c r="R19" s="1" t="str">
        <f ca="1">IF(Q19="","",INDEX('Groupes et Responsables'!$S$4:$S$8,VLOOKUP(INDEX('Groupes et Responsables'!$A$4:$A$33,MATCH(P$3&amp;"|"&amp;$P$2&amp;"|"&amp;Q19,'Groupes et Responsables'!$G$4:$G$33,1)),'Groupes et Responsables'!$O$4:$Q$8,3,0)))</f>
        <v>R2</v>
      </c>
      <c r="S19" s="1" t="str">
        <f t="shared" ca="1" si="1"/>
        <v/>
      </c>
      <c r="T19" s="1" t="str">
        <f t="shared" ca="1" si="3"/>
        <v/>
      </c>
      <c r="U19" s="1" t="str">
        <f ca="1">IF(T19="","",INDEX('Groupes et Responsables'!$S$4:$S$8,VLOOKUP(INDEX('Groupes et Responsables'!$A$4:$A$33,MATCH(S$3&amp;"|"&amp;$P$2&amp;"|"&amp;T19,'Groupes et Responsables'!$G$4:$G$33,1)),'Groupes et Responsables'!$O$4:$Q$8,3,0)))</f>
        <v/>
      </c>
      <c r="V19" s="1" t="str">
        <f t="shared" ca="1" si="1"/>
        <v/>
      </c>
      <c r="W19" s="1" t="str">
        <f t="shared" ca="1" si="4"/>
        <v/>
      </c>
      <c r="X19" s="1" t="str">
        <f ca="1">IF(W19="","",INDEX('Groupes et Responsables'!$S$4:$S$8,VLOOKUP(INDEX('Groupes et Responsables'!$A$4:$A$33,MATCH(V$3&amp;"|"&amp;$P$2&amp;"|"&amp;W19,'Groupes et Responsables'!$G$4:$G$33,1)),'Groupes et Responsables'!$O$4:$Q$8,3,0)))</f>
        <v/>
      </c>
      <c r="Y19" s="1" t="str">
        <f t="shared" ca="1" si="0"/>
        <v>R2</v>
      </c>
    </row>
    <row r="20" spans="2:25" x14ac:dyDescent="0.35">
      <c r="B20" s="1" t="s">
        <v>8</v>
      </c>
      <c r="C20" s="1" t="s">
        <v>44</v>
      </c>
      <c r="D20" s="1" t="s">
        <v>48</v>
      </c>
      <c r="E20" s="1" t="s">
        <v>52</v>
      </c>
      <c r="F20" s="1" t="s">
        <v>56</v>
      </c>
      <c r="G20" s="1">
        <f ca="1">IF(AND($E20=$G$2,$D20=G$3),RANDBETWEEN(1,99)+ROW()/100,"")</f>
        <v>74.2</v>
      </c>
      <c r="H20" s="1" t="str">
        <f ca="1">IFERROR(RIGHT("00"&amp;RANK(G20,$G$4:$G$53),2),"")</f>
        <v>01</v>
      </c>
      <c r="I20" s="1" t="str">
        <f ca="1">IF(H20="","",INDEX('Groupes et Responsables'!$S$4:$S$8,VLOOKUP(INDEX('Groupes et Responsables'!$A$4:$A$33,MATCH(G$3&amp;"|"&amp;$G$2&amp;"|"&amp;H20,'Groupes et Responsables'!$G$4:$G$33,1)),'Groupes et Responsables'!$O$4:$Q$8,3,0)))</f>
        <v>R5</v>
      </c>
      <c r="J20" s="1" t="str">
        <f ca="1">IF(AND($E20=$G$2,$D20=J$3),RANDBETWEEN(1,99)+ROW()/100,"")</f>
        <v/>
      </c>
      <c r="K20" s="1" t="str">
        <f ca="1">IFERROR(RIGHT("00"&amp;RANK(J20,$J$4:$J$53),2),"")</f>
        <v/>
      </c>
      <c r="L20" s="1" t="str">
        <f ca="1">IF(K20="","",INDEX('Groupes et Responsables'!$S$4:$S$8,VLOOKUP(INDEX('Groupes et Responsables'!$A$4:$A$33,MATCH(J$3&amp;"|"&amp;$G$2&amp;"|"&amp;K20,'Groupes et Responsables'!$G$4:$G$33,1)),'Groupes et Responsables'!$O$4:$Q$8,3,0)))</f>
        <v/>
      </c>
      <c r="M20" s="1" t="str">
        <f ca="1">IF(AND($E20=$G$2,$D20=M$3),RANDBETWEEN(1,99)+ROW()/100,"")</f>
        <v/>
      </c>
      <c r="N20" s="1" t="str">
        <f ca="1">IFERROR(RIGHT("00"&amp;RANK(M20,$M$4:$M$53),2),"")</f>
        <v/>
      </c>
      <c r="O20" s="1" t="str">
        <f ca="1">IF(N20="","",INDEX('Groupes et Responsables'!$S$4:$S$8,VLOOKUP(INDEX('Groupes et Responsables'!$A$4:$A$33,MATCH(M$3&amp;"|"&amp;$G$2&amp;"|"&amp;N20,'Groupes et Responsables'!$G$4:$G$33,1)),'Groupes et Responsables'!$O$4:$Q$8,3,0)))</f>
        <v/>
      </c>
      <c r="P20" s="1" t="str">
        <f t="shared" ca="1" si="1"/>
        <v/>
      </c>
      <c r="Q20" s="1" t="str">
        <f t="shared" ca="1" si="2"/>
        <v/>
      </c>
      <c r="R20" s="1" t="str">
        <f ca="1">IF(Q20="","",INDEX('Groupes et Responsables'!$S$4:$S$8,VLOOKUP(INDEX('Groupes et Responsables'!$A$4:$A$33,MATCH(P$3&amp;"|"&amp;$P$2&amp;"|"&amp;Q20,'Groupes et Responsables'!$G$4:$G$33,1)),'Groupes et Responsables'!$O$4:$Q$8,3,0)))</f>
        <v/>
      </c>
      <c r="S20" s="1" t="str">
        <f t="shared" ca="1" si="1"/>
        <v/>
      </c>
      <c r="T20" s="1" t="str">
        <f t="shared" ca="1" si="3"/>
        <v/>
      </c>
      <c r="U20" s="1" t="str">
        <f ca="1">IF(T20="","",INDEX('Groupes et Responsables'!$S$4:$S$8,VLOOKUP(INDEX('Groupes et Responsables'!$A$4:$A$33,MATCH(S$3&amp;"|"&amp;$P$2&amp;"|"&amp;T20,'Groupes et Responsables'!$G$4:$G$33,1)),'Groupes et Responsables'!$O$4:$Q$8,3,0)))</f>
        <v/>
      </c>
      <c r="V20" s="1" t="str">
        <f t="shared" ca="1" si="1"/>
        <v/>
      </c>
      <c r="W20" s="1" t="str">
        <f t="shared" ca="1" si="4"/>
        <v/>
      </c>
      <c r="X20" s="1" t="str">
        <f ca="1">IF(W20="","",INDEX('Groupes et Responsables'!$S$4:$S$8,VLOOKUP(INDEX('Groupes et Responsables'!$A$4:$A$33,MATCH(V$3&amp;"|"&amp;$P$2&amp;"|"&amp;W20,'Groupes et Responsables'!$G$4:$G$33,1)),'Groupes et Responsables'!$O$4:$Q$8,3,0)))</f>
        <v/>
      </c>
      <c r="Y20" s="1" t="str">
        <f t="shared" ca="1" si="0"/>
        <v>R5</v>
      </c>
    </row>
    <row r="21" spans="2:25" x14ac:dyDescent="0.35">
      <c r="B21" s="1" t="s">
        <v>9</v>
      </c>
      <c r="C21" s="1" t="s">
        <v>44</v>
      </c>
      <c r="D21" s="1" t="s">
        <v>49</v>
      </c>
      <c r="E21" s="1" t="s">
        <v>53</v>
      </c>
      <c r="F21" s="1" t="s">
        <v>55</v>
      </c>
      <c r="G21" s="1" t="str">
        <f ca="1">IF(AND($E21=$G$2,$D21=G$3),RANDBETWEEN(1,99)+ROW()/100,"")</f>
        <v/>
      </c>
      <c r="H21" s="1" t="str">
        <f ca="1">IFERROR(RIGHT("00"&amp;RANK(G21,$G$4:$G$53),2),"")</f>
        <v/>
      </c>
      <c r="I21" s="1" t="str">
        <f ca="1">IF(H21="","",INDEX('Groupes et Responsables'!$S$4:$S$8,VLOOKUP(INDEX('Groupes et Responsables'!$A$4:$A$33,MATCH(G$3&amp;"|"&amp;$G$2&amp;"|"&amp;H21,'Groupes et Responsables'!$G$4:$G$33,1)),'Groupes et Responsables'!$O$4:$Q$8,3,0)))</f>
        <v/>
      </c>
      <c r="J21" s="1" t="str">
        <f ca="1">IF(AND($E21=$G$2,$D21=J$3),RANDBETWEEN(1,99)+ROW()/100,"")</f>
        <v/>
      </c>
      <c r="K21" s="1" t="str">
        <f ca="1">IFERROR(RIGHT("00"&amp;RANK(J21,$J$4:$J$53),2),"")</f>
        <v/>
      </c>
      <c r="L21" s="1" t="str">
        <f ca="1">IF(K21="","",INDEX('Groupes et Responsables'!$S$4:$S$8,VLOOKUP(INDEX('Groupes et Responsables'!$A$4:$A$33,MATCH(J$3&amp;"|"&amp;$G$2&amp;"|"&amp;K21,'Groupes et Responsables'!$G$4:$G$33,1)),'Groupes et Responsables'!$O$4:$Q$8,3,0)))</f>
        <v/>
      </c>
      <c r="M21" s="1" t="str">
        <f ca="1">IF(AND($E21=$G$2,$D21=M$3),RANDBETWEEN(1,99)+ROW()/100,"")</f>
        <v/>
      </c>
      <c r="N21" s="1" t="str">
        <f ca="1">IFERROR(RIGHT("00"&amp;RANK(M21,$M$4:$M$53),2),"")</f>
        <v/>
      </c>
      <c r="O21" s="1" t="str">
        <f ca="1">IF(N21="","",INDEX('Groupes et Responsables'!$S$4:$S$8,VLOOKUP(INDEX('Groupes et Responsables'!$A$4:$A$33,MATCH(M$3&amp;"|"&amp;$G$2&amp;"|"&amp;N21,'Groupes et Responsables'!$G$4:$G$33,1)),'Groupes et Responsables'!$O$4:$Q$8,3,0)))</f>
        <v/>
      </c>
      <c r="P21" s="1" t="str">
        <f t="shared" ca="1" si="1"/>
        <v/>
      </c>
      <c r="Q21" s="1" t="str">
        <f t="shared" ca="1" si="2"/>
        <v/>
      </c>
      <c r="R21" s="1" t="str">
        <f ca="1">IF(Q21="","",INDEX('Groupes et Responsables'!$S$4:$S$8,VLOOKUP(INDEX('Groupes et Responsables'!$A$4:$A$33,MATCH(P$3&amp;"|"&amp;$P$2&amp;"|"&amp;Q21,'Groupes et Responsables'!$G$4:$G$33,1)),'Groupes et Responsables'!$O$4:$Q$8,3,0)))</f>
        <v/>
      </c>
      <c r="S21" s="1">
        <f t="shared" ca="1" si="1"/>
        <v>69.209999999999994</v>
      </c>
      <c r="T21" s="1" t="str">
        <f t="shared" ca="1" si="3"/>
        <v>04</v>
      </c>
      <c r="U21" s="1" t="str">
        <f ca="1">IF(T21="","",INDEX('Groupes et Responsables'!$S$4:$S$8,VLOOKUP(INDEX('Groupes et Responsables'!$A$4:$A$33,MATCH(S$3&amp;"|"&amp;$P$2&amp;"|"&amp;T21,'Groupes et Responsables'!$G$4:$G$33,1)),'Groupes et Responsables'!$O$4:$Q$8,3,0)))</f>
        <v>R3</v>
      </c>
      <c r="V21" s="1" t="str">
        <f t="shared" ca="1" si="1"/>
        <v/>
      </c>
      <c r="W21" s="1" t="str">
        <f t="shared" ca="1" si="4"/>
        <v/>
      </c>
      <c r="X21" s="1" t="str">
        <f ca="1">IF(W21="","",INDEX('Groupes et Responsables'!$S$4:$S$8,VLOOKUP(INDEX('Groupes et Responsables'!$A$4:$A$33,MATCH(V$3&amp;"|"&amp;$P$2&amp;"|"&amp;W21,'Groupes et Responsables'!$G$4:$G$33,1)),'Groupes et Responsables'!$O$4:$Q$8,3,0)))</f>
        <v/>
      </c>
      <c r="Y21" s="1" t="str">
        <f t="shared" ca="1" si="0"/>
        <v>R3</v>
      </c>
    </row>
    <row r="22" spans="2:25" x14ac:dyDescent="0.35">
      <c r="B22" s="1" t="s">
        <v>10</v>
      </c>
      <c r="C22" s="1" t="s">
        <v>44</v>
      </c>
      <c r="D22" s="1" t="s">
        <v>49</v>
      </c>
      <c r="E22" s="1" t="s">
        <v>52</v>
      </c>
      <c r="F22" s="1" t="s">
        <v>55</v>
      </c>
      <c r="G22" s="1" t="str">
        <f ca="1">IF(AND($E22=$G$2,$D22=G$3),RANDBETWEEN(1,99)+ROW()/100,"")</f>
        <v/>
      </c>
      <c r="H22" s="1" t="str">
        <f ca="1">IFERROR(RIGHT("00"&amp;RANK(G22,$G$4:$G$53),2),"")</f>
        <v/>
      </c>
      <c r="I22" s="1" t="str">
        <f ca="1">IF(H22="","",INDEX('Groupes et Responsables'!$S$4:$S$8,VLOOKUP(INDEX('Groupes et Responsables'!$A$4:$A$33,MATCH(G$3&amp;"|"&amp;$G$2&amp;"|"&amp;H22,'Groupes et Responsables'!$G$4:$G$33,1)),'Groupes et Responsables'!$O$4:$Q$8,3,0)))</f>
        <v/>
      </c>
      <c r="J22" s="1">
        <f ca="1">IF(AND($E22=$G$2,$D22=J$3),RANDBETWEEN(1,99)+ROW()/100,"")</f>
        <v>29.22</v>
      </c>
      <c r="K22" s="1" t="str">
        <f ca="1">IFERROR(RIGHT("00"&amp;RANK(J22,$J$4:$J$53),2),"")</f>
        <v>09</v>
      </c>
      <c r="L22" s="1" t="str">
        <f ca="1">IF(K22="","",INDEX('Groupes et Responsables'!$S$4:$S$8,VLOOKUP(INDEX('Groupes et Responsables'!$A$4:$A$33,MATCH(J$3&amp;"|"&amp;$G$2&amp;"|"&amp;K22,'Groupes et Responsables'!$G$4:$G$33,1)),'Groupes et Responsables'!$O$4:$Q$8,3,0)))</f>
        <v>R1</v>
      </c>
      <c r="M22" s="1" t="str">
        <f ca="1">IF(AND($E22=$G$2,$D22=M$3),RANDBETWEEN(1,99)+ROW()/100,"")</f>
        <v/>
      </c>
      <c r="N22" s="1" t="str">
        <f ca="1">IFERROR(RIGHT("00"&amp;RANK(M22,$M$4:$M$53),2),"")</f>
        <v/>
      </c>
      <c r="O22" s="1" t="str">
        <f ca="1">IF(N22="","",INDEX('Groupes et Responsables'!$S$4:$S$8,VLOOKUP(INDEX('Groupes et Responsables'!$A$4:$A$33,MATCH(M$3&amp;"|"&amp;$G$2&amp;"|"&amp;N22,'Groupes et Responsables'!$G$4:$G$33,1)),'Groupes et Responsables'!$O$4:$Q$8,3,0)))</f>
        <v/>
      </c>
      <c r="P22" s="1" t="str">
        <f t="shared" ca="1" si="1"/>
        <v/>
      </c>
      <c r="Q22" s="1" t="str">
        <f t="shared" ca="1" si="2"/>
        <v/>
      </c>
      <c r="R22" s="1" t="str">
        <f ca="1">IF(Q22="","",INDEX('Groupes et Responsables'!$S$4:$S$8,VLOOKUP(INDEX('Groupes et Responsables'!$A$4:$A$33,MATCH(P$3&amp;"|"&amp;$P$2&amp;"|"&amp;Q22,'Groupes et Responsables'!$G$4:$G$33,1)),'Groupes et Responsables'!$O$4:$Q$8,3,0)))</f>
        <v/>
      </c>
      <c r="S22" s="1" t="str">
        <f t="shared" ca="1" si="1"/>
        <v/>
      </c>
      <c r="T22" s="1" t="str">
        <f t="shared" ca="1" si="3"/>
        <v/>
      </c>
      <c r="U22" s="1" t="str">
        <f ca="1">IF(T22="","",INDEX('Groupes et Responsables'!$S$4:$S$8,VLOOKUP(INDEX('Groupes et Responsables'!$A$4:$A$33,MATCH(S$3&amp;"|"&amp;$P$2&amp;"|"&amp;T22,'Groupes et Responsables'!$G$4:$G$33,1)),'Groupes et Responsables'!$O$4:$Q$8,3,0)))</f>
        <v/>
      </c>
      <c r="V22" s="1" t="str">
        <f t="shared" ca="1" si="1"/>
        <v/>
      </c>
      <c r="W22" s="1" t="str">
        <f t="shared" ca="1" si="4"/>
        <v/>
      </c>
      <c r="X22" s="1" t="str">
        <f ca="1">IF(W22="","",INDEX('Groupes et Responsables'!$S$4:$S$8,VLOOKUP(INDEX('Groupes et Responsables'!$A$4:$A$33,MATCH(V$3&amp;"|"&amp;$P$2&amp;"|"&amp;W22,'Groupes et Responsables'!$G$4:$G$33,1)),'Groupes et Responsables'!$O$4:$Q$8,3,0)))</f>
        <v/>
      </c>
      <c r="Y22" s="1" t="str">
        <f t="shared" ca="1" si="0"/>
        <v>R1</v>
      </c>
    </row>
    <row r="23" spans="2:25" x14ac:dyDescent="0.35">
      <c r="B23" s="1" t="s">
        <v>11</v>
      </c>
      <c r="C23" s="1" t="s">
        <v>44</v>
      </c>
      <c r="D23" s="1" t="s">
        <v>49</v>
      </c>
      <c r="E23" s="1" t="s">
        <v>53</v>
      </c>
      <c r="F23" s="1" t="s">
        <v>55</v>
      </c>
      <c r="G23" s="1" t="str">
        <f ca="1">IF(AND($E23=$G$2,$D23=G$3),RANDBETWEEN(1,99)+ROW()/100,"")</f>
        <v/>
      </c>
      <c r="H23" s="1" t="str">
        <f ca="1">IFERROR(RIGHT("00"&amp;RANK(G23,$G$4:$G$53),2),"")</f>
        <v/>
      </c>
      <c r="I23" s="1" t="str">
        <f ca="1">IF(H23="","",INDEX('Groupes et Responsables'!$S$4:$S$8,VLOOKUP(INDEX('Groupes et Responsables'!$A$4:$A$33,MATCH(G$3&amp;"|"&amp;$G$2&amp;"|"&amp;H23,'Groupes et Responsables'!$G$4:$G$33,1)),'Groupes et Responsables'!$O$4:$Q$8,3,0)))</f>
        <v/>
      </c>
      <c r="J23" s="1" t="str">
        <f ca="1">IF(AND($E23=$G$2,$D23=J$3),RANDBETWEEN(1,99)+ROW()/100,"")</f>
        <v/>
      </c>
      <c r="K23" s="1" t="str">
        <f ca="1">IFERROR(RIGHT("00"&amp;RANK(J23,$J$4:$J$53),2),"")</f>
        <v/>
      </c>
      <c r="L23" s="1" t="str">
        <f ca="1">IF(K23="","",INDEX('Groupes et Responsables'!$S$4:$S$8,VLOOKUP(INDEX('Groupes et Responsables'!$A$4:$A$33,MATCH(J$3&amp;"|"&amp;$G$2&amp;"|"&amp;K23,'Groupes et Responsables'!$G$4:$G$33,1)),'Groupes et Responsables'!$O$4:$Q$8,3,0)))</f>
        <v/>
      </c>
      <c r="M23" s="1" t="str">
        <f ca="1">IF(AND($E23=$G$2,$D23=M$3),RANDBETWEEN(1,99)+ROW()/100,"")</f>
        <v/>
      </c>
      <c r="N23" s="1" t="str">
        <f ca="1">IFERROR(RIGHT("00"&amp;RANK(M23,$M$4:$M$53),2),"")</f>
        <v/>
      </c>
      <c r="O23" s="1" t="str">
        <f ca="1">IF(N23="","",INDEX('Groupes et Responsables'!$S$4:$S$8,VLOOKUP(INDEX('Groupes et Responsables'!$A$4:$A$33,MATCH(M$3&amp;"|"&amp;$G$2&amp;"|"&amp;N23,'Groupes et Responsables'!$G$4:$G$33,1)),'Groupes et Responsables'!$O$4:$Q$8,3,0)))</f>
        <v/>
      </c>
      <c r="P23" s="1" t="str">
        <f t="shared" ca="1" si="1"/>
        <v/>
      </c>
      <c r="Q23" s="1" t="str">
        <f t="shared" ca="1" si="2"/>
        <v/>
      </c>
      <c r="R23" s="1" t="str">
        <f ca="1">IF(Q23="","",INDEX('Groupes et Responsables'!$S$4:$S$8,VLOOKUP(INDEX('Groupes et Responsables'!$A$4:$A$33,MATCH(P$3&amp;"|"&amp;$P$2&amp;"|"&amp;Q23,'Groupes et Responsables'!$G$4:$G$33,1)),'Groupes et Responsables'!$O$4:$Q$8,3,0)))</f>
        <v/>
      </c>
      <c r="S23" s="1">
        <f t="shared" ca="1" si="1"/>
        <v>13.23</v>
      </c>
      <c r="T23" s="1" t="str">
        <f t="shared" ca="1" si="3"/>
        <v>09</v>
      </c>
      <c r="U23" s="1" t="str">
        <f ca="1">IF(T23="","",INDEX('Groupes et Responsables'!$S$4:$S$8,VLOOKUP(INDEX('Groupes et Responsables'!$A$4:$A$33,MATCH(S$3&amp;"|"&amp;$P$2&amp;"|"&amp;T23,'Groupes et Responsables'!$G$4:$G$33,1)),'Groupes et Responsables'!$O$4:$Q$8,3,0)))</f>
        <v>R4</v>
      </c>
      <c r="V23" s="1" t="str">
        <f t="shared" ca="1" si="1"/>
        <v/>
      </c>
      <c r="W23" s="1" t="str">
        <f t="shared" ca="1" si="4"/>
        <v/>
      </c>
      <c r="X23" s="1" t="str">
        <f ca="1">IF(W23="","",INDEX('Groupes et Responsables'!$S$4:$S$8,VLOOKUP(INDEX('Groupes et Responsables'!$A$4:$A$33,MATCH(V$3&amp;"|"&amp;$P$2&amp;"|"&amp;W23,'Groupes et Responsables'!$G$4:$G$33,1)),'Groupes et Responsables'!$O$4:$Q$8,3,0)))</f>
        <v/>
      </c>
      <c r="Y23" s="1" t="str">
        <f t="shared" ca="1" si="0"/>
        <v>R4</v>
      </c>
    </row>
    <row r="24" spans="2:25" x14ac:dyDescent="0.35">
      <c r="B24" s="1" t="s">
        <v>12</v>
      </c>
      <c r="C24" s="1" t="s">
        <v>44</v>
      </c>
      <c r="D24" s="1" t="s">
        <v>49</v>
      </c>
      <c r="E24" s="1" t="s">
        <v>52</v>
      </c>
      <c r="F24" s="1" t="s">
        <v>55</v>
      </c>
      <c r="G24" s="1" t="str">
        <f ca="1">IF(AND($E24=$G$2,$D24=G$3),RANDBETWEEN(1,99)+ROW()/100,"")</f>
        <v/>
      </c>
      <c r="H24" s="1" t="str">
        <f ca="1">IFERROR(RIGHT("00"&amp;RANK(G24,$G$4:$G$53),2),"")</f>
        <v/>
      </c>
      <c r="I24" s="1" t="str">
        <f ca="1">IF(H24="","",INDEX('Groupes et Responsables'!$S$4:$S$8,VLOOKUP(INDEX('Groupes et Responsables'!$A$4:$A$33,MATCH(G$3&amp;"|"&amp;$G$2&amp;"|"&amp;H24,'Groupes et Responsables'!$G$4:$G$33,1)),'Groupes et Responsables'!$O$4:$Q$8,3,0)))</f>
        <v/>
      </c>
      <c r="J24" s="1">
        <f ca="1">IF(AND($E24=$G$2,$D24=J$3),RANDBETWEEN(1,99)+ROW()/100,"")</f>
        <v>11.24</v>
      </c>
      <c r="K24" s="1" t="str">
        <f ca="1">IFERROR(RIGHT("00"&amp;RANK(J24,$J$4:$J$53),2),"")</f>
        <v>12</v>
      </c>
      <c r="L24" s="1" t="str">
        <f ca="1">IF(K24="","",INDEX('Groupes et Responsables'!$S$4:$S$8,VLOOKUP(INDEX('Groupes et Responsables'!$A$4:$A$33,MATCH(J$3&amp;"|"&amp;$G$2&amp;"|"&amp;K24,'Groupes et Responsables'!$G$4:$G$33,1)),'Groupes et Responsables'!$O$4:$Q$8,3,0)))</f>
        <v>R2</v>
      </c>
      <c r="M24" s="1" t="str">
        <f ca="1">IF(AND($E24=$G$2,$D24=M$3),RANDBETWEEN(1,99)+ROW()/100,"")</f>
        <v/>
      </c>
      <c r="N24" s="1" t="str">
        <f ca="1">IFERROR(RIGHT("00"&amp;RANK(M24,$M$4:$M$53),2),"")</f>
        <v/>
      </c>
      <c r="O24" s="1" t="str">
        <f ca="1">IF(N24="","",INDEX('Groupes et Responsables'!$S$4:$S$8,VLOOKUP(INDEX('Groupes et Responsables'!$A$4:$A$33,MATCH(M$3&amp;"|"&amp;$G$2&amp;"|"&amp;N24,'Groupes et Responsables'!$G$4:$G$33,1)),'Groupes et Responsables'!$O$4:$Q$8,3,0)))</f>
        <v/>
      </c>
      <c r="P24" s="1" t="str">
        <f t="shared" ca="1" si="1"/>
        <v/>
      </c>
      <c r="Q24" s="1" t="str">
        <f t="shared" ca="1" si="2"/>
        <v/>
      </c>
      <c r="R24" s="1" t="str">
        <f ca="1">IF(Q24="","",INDEX('Groupes et Responsables'!$S$4:$S$8,VLOOKUP(INDEX('Groupes et Responsables'!$A$4:$A$33,MATCH(P$3&amp;"|"&amp;$P$2&amp;"|"&amp;Q24,'Groupes et Responsables'!$G$4:$G$33,1)),'Groupes et Responsables'!$O$4:$Q$8,3,0)))</f>
        <v/>
      </c>
      <c r="S24" s="1" t="str">
        <f t="shared" ca="1" si="1"/>
        <v/>
      </c>
      <c r="T24" s="1" t="str">
        <f t="shared" ca="1" si="3"/>
        <v/>
      </c>
      <c r="U24" s="1" t="str">
        <f ca="1">IF(T24="","",INDEX('Groupes et Responsables'!$S$4:$S$8,VLOOKUP(INDEX('Groupes et Responsables'!$A$4:$A$33,MATCH(S$3&amp;"|"&amp;$P$2&amp;"|"&amp;T24,'Groupes et Responsables'!$G$4:$G$33,1)),'Groupes et Responsables'!$O$4:$Q$8,3,0)))</f>
        <v/>
      </c>
      <c r="V24" s="1" t="str">
        <f t="shared" ca="1" si="1"/>
        <v/>
      </c>
      <c r="W24" s="1" t="str">
        <f t="shared" ca="1" si="4"/>
        <v/>
      </c>
      <c r="X24" s="1" t="str">
        <f ca="1">IF(W24="","",INDEX('Groupes et Responsables'!$S$4:$S$8,VLOOKUP(INDEX('Groupes et Responsables'!$A$4:$A$33,MATCH(V$3&amp;"|"&amp;$P$2&amp;"|"&amp;W24,'Groupes et Responsables'!$G$4:$G$33,1)),'Groupes et Responsables'!$O$4:$Q$8,3,0)))</f>
        <v/>
      </c>
      <c r="Y24" s="1" t="str">
        <f t="shared" ca="1" si="0"/>
        <v>R2</v>
      </c>
    </row>
    <row r="25" spans="2:25" x14ac:dyDescent="0.35">
      <c r="B25" s="1" t="s">
        <v>13</v>
      </c>
      <c r="C25" s="1" t="s">
        <v>44</v>
      </c>
      <c r="D25" s="1" t="s">
        <v>49</v>
      </c>
      <c r="E25" s="1" t="s">
        <v>53</v>
      </c>
      <c r="F25" s="1" t="s">
        <v>55</v>
      </c>
      <c r="G25" s="1" t="str">
        <f ca="1">IF(AND($E25=$G$2,$D25=G$3),RANDBETWEEN(1,99)+ROW()/100,"")</f>
        <v/>
      </c>
      <c r="H25" s="1" t="str">
        <f ca="1">IFERROR(RIGHT("00"&amp;RANK(G25,$G$4:$G$53),2),"")</f>
        <v/>
      </c>
      <c r="I25" s="1" t="str">
        <f ca="1">IF(H25="","",INDEX('Groupes et Responsables'!$S$4:$S$8,VLOOKUP(INDEX('Groupes et Responsables'!$A$4:$A$33,MATCH(G$3&amp;"|"&amp;$G$2&amp;"|"&amp;H25,'Groupes et Responsables'!$G$4:$G$33,1)),'Groupes et Responsables'!$O$4:$Q$8,3,0)))</f>
        <v/>
      </c>
      <c r="J25" s="1" t="str">
        <f ca="1">IF(AND($E25=$G$2,$D25=J$3),RANDBETWEEN(1,99)+ROW()/100,"")</f>
        <v/>
      </c>
      <c r="K25" s="1" t="str">
        <f ca="1">IFERROR(RIGHT("00"&amp;RANK(J25,$J$4:$J$53),2),"")</f>
        <v/>
      </c>
      <c r="L25" s="1" t="str">
        <f ca="1">IF(K25="","",INDEX('Groupes et Responsables'!$S$4:$S$8,VLOOKUP(INDEX('Groupes et Responsables'!$A$4:$A$33,MATCH(J$3&amp;"|"&amp;$G$2&amp;"|"&amp;K25,'Groupes et Responsables'!$G$4:$G$33,1)),'Groupes et Responsables'!$O$4:$Q$8,3,0)))</f>
        <v/>
      </c>
      <c r="M25" s="1" t="str">
        <f ca="1">IF(AND($E25=$G$2,$D25=M$3),RANDBETWEEN(1,99)+ROW()/100,"")</f>
        <v/>
      </c>
      <c r="N25" s="1" t="str">
        <f ca="1">IFERROR(RIGHT("00"&amp;RANK(M25,$M$4:$M$53),2),"")</f>
        <v/>
      </c>
      <c r="O25" s="1" t="str">
        <f ca="1">IF(N25="","",INDEX('Groupes et Responsables'!$S$4:$S$8,VLOOKUP(INDEX('Groupes et Responsables'!$A$4:$A$33,MATCH(M$3&amp;"|"&amp;$G$2&amp;"|"&amp;N25,'Groupes et Responsables'!$G$4:$G$33,1)),'Groupes et Responsables'!$O$4:$Q$8,3,0)))</f>
        <v/>
      </c>
      <c r="P25" s="1" t="str">
        <f t="shared" ca="1" si="1"/>
        <v/>
      </c>
      <c r="Q25" s="1" t="str">
        <f t="shared" ca="1" si="2"/>
        <v/>
      </c>
      <c r="R25" s="1" t="str">
        <f ca="1">IF(Q25="","",INDEX('Groupes et Responsables'!$S$4:$S$8,VLOOKUP(INDEX('Groupes et Responsables'!$A$4:$A$33,MATCH(P$3&amp;"|"&amp;$P$2&amp;"|"&amp;Q25,'Groupes et Responsables'!$G$4:$G$33,1)),'Groupes et Responsables'!$O$4:$Q$8,3,0)))</f>
        <v/>
      </c>
      <c r="S25" s="1">
        <f t="shared" ca="1" si="1"/>
        <v>12.25</v>
      </c>
      <c r="T25" s="1" t="str">
        <f t="shared" ca="1" si="3"/>
        <v>10</v>
      </c>
      <c r="U25" s="1" t="str">
        <f ca="1">IF(T25="","",INDEX('Groupes et Responsables'!$S$4:$S$8,VLOOKUP(INDEX('Groupes et Responsables'!$A$4:$A$33,MATCH(S$3&amp;"|"&amp;$P$2&amp;"|"&amp;T25,'Groupes et Responsables'!$G$4:$G$33,1)),'Groupes et Responsables'!$O$4:$Q$8,3,0)))</f>
        <v>R1</v>
      </c>
      <c r="V25" s="1" t="str">
        <f t="shared" ca="1" si="1"/>
        <v/>
      </c>
      <c r="W25" s="1" t="str">
        <f t="shared" ca="1" si="4"/>
        <v/>
      </c>
      <c r="X25" s="1" t="str">
        <f ca="1">IF(W25="","",INDEX('Groupes et Responsables'!$S$4:$S$8,VLOOKUP(INDEX('Groupes et Responsables'!$A$4:$A$33,MATCH(V$3&amp;"|"&amp;$P$2&amp;"|"&amp;W25,'Groupes et Responsables'!$G$4:$G$33,1)),'Groupes et Responsables'!$O$4:$Q$8,3,0)))</f>
        <v/>
      </c>
      <c r="Y25" s="1" t="str">
        <f ca="1">I25&amp;L25&amp;O25&amp;R25&amp;U25&amp;X25</f>
        <v>R1</v>
      </c>
    </row>
    <row r="26" spans="2:25" x14ac:dyDescent="0.35">
      <c r="B26" s="1" t="s">
        <v>14</v>
      </c>
      <c r="C26" s="1" t="s">
        <v>44</v>
      </c>
      <c r="D26" s="1" t="s">
        <v>49</v>
      </c>
      <c r="E26" s="1" t="s">
        <v>52</v>
      </c>
      <c r="F26" s="1" t="s">
        <v>55</v>
      </c>
      <c r="G26" s="1" t="str">
        <f ca="1">IF(AND($E26=$G$2,$D26=G$3),RANDBETWEEN(1,99)+ROW()/100,"")</f>
        <v/>
      </c>
      <c r="H26" s="1" t="str">
        <f ca="1">IFERROR(RIGHT("00"&amp;RANK(G26,$G$4:$G$53),2),"")</f>
        <v/>
      </c>
      <c r="I26" s="1" t="str">
        <f ca="1">IF(H26="","",INDEX('Groupes et Responsables'!$S$4:$S$8,VLOOKUP(INDEX('Groupes et Responsables'!$A$4:$A$33,MATCH(G$3&amp;"|"&amp;$G$2&amp;"|"&amp;H26,'Groupes et Responsables'!$G$4:$G$33,1)),'Groupes et Responsables'!$O$4:$Q$8,3,0)))</f>
        <v/>
      </c>
      <c r="J26" s="1">
        <f ca="1">IF(AND($E26=$G$2,$D26=J$3),RANDBETWEEN(1,99)+ROW()/100,"")</f>
        <v>70.260000000000005</v>
      </c>
      <c r="K26" s="1" t="str">
        <f ca="1">IFERROR(RIGHT("00"&amp;RANK(J26,$J$4:$J$53),2),"")</f>
        <v>02</v>
      </c>
      <c r="L26" s="1" t="str">
        <f ca="1">IF(K26="","",INDEX('Groupes et Responsables'!$S$4:$S$8,VLOOKUP(INDEX('Groupes et Responsables'!$A$4:$A$33,MATCH(J$3&amp;"|"&amp;$G$2&amp;"|"&amp;K26,'Groupes et Responsables'!$G$4:$G$33,1)),'Groupes et Responsables'!$O$4:$Q$8,3,0)))</f>
        <v>R5</v>
      </c>
      <c r="M26" s="1" t="str">
        <f ca="1">IF(AND($E26=$G$2,$D26=M$3),RANDBETWEEN(1,99)+ROW()/100,"")</f>
        <v/>
      </c>
      <c r="N26" s="1" t="str">
        <f ca="1">IFERROR(RIGHT("00"&amp;RANK(M26,$M$4:$M$53),2),"")</f>
        <v/>
      </c>
      <c r="O26" s="1" t="str">
        <f ca="1">IF(N26="","",INDEX('Groupes et Responsables'!$S$4:$S$8,VLOOKUP(INDEX('Groupes et Responsables'!$A$4:$A$33,MATCH(M$3&amp;"|"&amp;$G$2&amp;"|"&amp;N26,'Groupes et Responsables'!$G$4:$G$33,1)),'Groupes et Responsables'!$O$4:$Q$8,3,0)))</f>
        <v/>
      </c>
      <c r="P26" s="1" t="str">
        <f t="shared" ca="1" si="1"/>
        <v/>
      </c>
      <c r="Q26" s="1" t="str">
        <f t="shared" ca="1" si="2"/>
        <v/>
      </c>
      <c r="R26" s="1" t="str">
        <f ca="1">IF(Q26="","",INDEX('Groupes et Responsables'!$S$4:$S$8,VLOOKUP(INDEX('Groupes et Responsables'!$A$4:$A$33,MATCH(P$3&amp;"|"&amp;$P$2&amp;"|"&amp;Q26,'Groupes et Responsables'!$G$4:$G$33,1)),'Groupes et Responsables'!$O$4:$Q$8,3,0)))</f>
        <v/>
      </c>
      <c r="S26" s="1" t="str">
        <f t="shared" ca="1" si="1"/>
        <v/>
      </c>
      <c r="T26" s="1" t="str">
        <f t="shared" ca="1" si="3"/>
        <v/>
      </c>
      <c r="U26" s="1" t="str">
        <f ca="1">IF(T26="","",INDEX('Groupes et Responsables'!$S$4:$S$8,VLOOKUP(INDEX('Groupes et Responsables'!$A$4:$A$33,MATCH(S$3&amp;"|"&amp;$P$2&amp;"|"&amp;T26,'Groupes et Responsables'!$G$4:$G$33,1)),'Groupes et Responsables'!$O$4:$Q$8,3,0)))</f>
        <v/>
      </c>
      <c r="V26" s="1" t="str">
        <f t="shared" ca="1" si="1"/>
        <v/>
      </c>
      <c r="W26" s="1" t="str">
        <f t="shared" ca="1" si="4"/>
        <v/>
      </c>
      <c r="X26" s="1" t="str">
        <f ca="1">IF(W26="","",INDEX('Groupes et Responsables'!$S$4:$S$8,VLOOKUP(INDEX('Groupes et Responsables'!$A$4:$A$33,MATCH(V$3&amp;"|"&amp;$P$2&amp;"|"&amp;W26,'Groupes et Responsables'!$G$4:$G$33,1)),'Groupes et Responsables'!$O$4:$Q$8,3,0)))</f>
        <v/>
      </c>
      <c r="Y26" s="1" t="str">
        <f t="shared" ref="Y26:Y53" ca="1" si="5">I26&amp;L26&amp;O26&amp;R26&amp;U26&amp;X26</f>
        <v>R5</v>
      </c>
    </row>
    <row r="27" spans="2:25" x14ac:dyDescent="0.35">
      <c r="B27" s="1" t="s">
        <v>15</v>
      </c>
      <c r="C27" s="1" t="s">
        <v>44</v>
      </c>
      <c r="D27" s="1" t="s">
        <v>49</v>
      </c>
      <c r="E27" s="1" t="s">
        <v>53</v>
      </c>
      <c r="F27" s="1" t="s">
        <v>55</v>
      </c>
      <c r="G27" s="1" t="str">
        <f ca="1">IF(AND($E27=$G$2,$D27=G$3),RANDBETWEEN(1,99)+ROW()/100,"")</f>
        <v/>
      </c>
      <c r="H27" s="1" t="str">
        <f ca="1">IFERROR(RIGHT("00"&amp;RANK(G27,$G$4:$G$53),2),"")</f>
        <v/>
      </c>
      <c r="I27" s="1" t="str">
        <f ca="1">IF(H27="","",INDEX('Groupes et Responsables'!$S$4:$S$8,VLOOKUP(INDEX('Groupes et Responsables'!$A$4:$A$33,MATCH(G$3&amp;"|"&amp;$G$2&amp;"|"&amp;H27,'Groupes et Responsables'!$G$4:$G$33,1)),'Groupes et Responsables'!$O$4:$Q$8,3,0)))</f>
        <v/>
      </c>
      <c r="J27" s="1" t="str">
        <f ca="1">IF(AND($E27=$G$2,$D27=J$3),RANDBETWEEN(1,99)+ROW()/100,"")</f>
        <v/>
      </c>
      <c r="K27" s="1" t="str">
        <f ca="1">IFERROR(RIGHT("00"&amp;RANK(J27,$J$4:$J$53),2),"")</f>
        <v/>
      </c>
      <c r="L27" s="1" t="str">
        <f ca="1">IF(K27="","",INDEX('Groupes et Responsables'!$S$4:$S$8,VLOOKUP(INDEX('Groupes et Responsables'!$A$4:$A$33,MATCH(J$3&amp;"|"&amp;$G$2&amp;"|"&amp;K27,'Groupes et Responsables'!$G$4:$G$33,1)),'Groupes et Responsables'!$O$4:$Q$8,3,0)))</f>
        <v/>
      </c>
      <c r="M27" s="1" t="str">
        <f ca="1">IF(AND($E27=$G$2,$D27=M$3),RANDBETWEEN(1,99)+ROW()/100,"")</f>
        <v/>
      </c>
      <c r="N27" s="1" t="str">
        <f ca="1">IFERROR(RIGHT("00"&amp;RANK(M27,$M$4:$M$53),2),"")</f>
        <v/>
      </c>
      <c r="O27" s="1" t="str">
        <f ca="1">IF(N27="","",INDEX('Groupes et Responsables'!$S$4:$S$8,VLOOKUP(INDEX('Groupes et Responsables'!$A$4:$A$33,MATCH(M$3&amp;"|"&amp;$G$2&amp;"|"&amp;N27,'Groupes et Responsables'!$G$4:$G$33,1)),'Groupes et Responsables'!$O$4:$Q$8,3,0)))</f>
        <v/>
      </c>
      <c r="P27" s="1" t="str">
        <f t="shared" ca="1" si="1"/>
        <v/>
      </c>
      <c r="Q27" s="1" t="str">
        <f t="shared" ca="1" si="2"/>
        <v/>
      </c>
      <c r="R27" s="1" t="str">
        <f ca="1">IF(Q27="","",INDEX('Groupes et Responsables'!$S$4:$S$8,VLOOKUP(INDEX('Groupes et Responsables'!$A$4:$A$33,MATCH(P$3&amp;"|"&amp;$P$2&amp;"|"&amp;Q27,'Groupes et Responsables'!$G$4:$G$33,1)),'Groupes et Responsables'!$O$4:$Q$8,3,0)))</f>
        <v/>
      </c>
      <c r="S27" s="1">
        <f t="shared" ca="1" si="1"/>
        <v>53.27</v>
      </c>
      <c r="T27" s="1" t="str">
        <f t="shared" ca="1" si="3"/>
        <v>06</v>
      </c>
      <c r="U27" s="1" t="str">
        <f ca="1">IF(T27="","",INDEX('Groupes et Responsables'!$S$4:$S$8,VLOOKUP(INDEX('Groupes et Responsables'!$A$4:$A$33,MATCH(S$3&amp;"|"&amp;$P$2&amp;"|"&amp;T27,'Groupes et Responsables'!$G$4:$G$33,1)),'Groupes et Responsables'!$O$4:$Q$8,3,0)))</f>
        <v>R3</v>
      </c>
      <c r="V27" s="1" t="str">
        <f t="shared" ca="1" si="1"/>
        <v/>
      </c>
      <c r="W27" s="1" t="str">
        <f t="shared" ca="1" si="4"/>
        <v/>
      </c>
      <c r="X27" s="1" t="str">
        <f ca="1">IF(W27="","",INDEX('Groupes et Responsables'!$S$4:$S$8,VLOOKUP(INDEX('Groupes et Responsables'!$A$4:$A$33,MATCH(V$3&amp;"|"&amp;$P$2&amp;"|"&amp;W27,'Groupes et Responsables'!$G$4:$G$33,1)),'Groupes et Responsables'!$O$4:$Q$8,3,0)))</f>
        <v/>
      </c>
      <c r="Y27" s="1" t="str">
        <f t="shared" ca="1" si="5"/>
        <v>R3</v>
      </c>
    </row>
    <row r="28" spans="2:25" x14ac:dyDescent="0.35">
      <c r="B28" s="1" t="s">
        <v>16</v>
      </c>
      <c r="C28" s="1" t="s">
        <v>44</v>
      </c>
      <c r="D28" s="1" t="s">
        <v>49</v>
      </c>
      <c r="E28" s="1" t="s">
        <v>52</v>
      </c>
      <c r="F28" s="1" t="s">
        <v>55</v>
      </c>
      <c r="G28" s="1" t="str">
        <f ca="1">IF(AND($E28=$G$2,$D28=G$3),RANDBETWEEN(1,99)+ROW()/100,"")</f>
        <v/>
      </c>
      <c r="H28" s="1" t="str">
        <f ca="1">IFERROR(RIGHT("00"&amp;RANK(G28,$G$4:$G$53),2),"")</f>
        <v/>
      </c>
      <c r="I28" s="1" t="str">
        <f ca="1">IF(H28="","",INDEX('Groupes et Responsables'!$S$4:$S$8,VLOOKUP(INDEX('Groupes et Responsables'!$A$4:$A$33,MATCH(G$3&amp;"|"&amp;$G$2&amp;"|"&amp;H28,'Groupes et Responsables'!$G$4:$G$33,1)),'Groupes et Responsables'!$O$4:$Q$8,3,0)))</f>
        <v/>
      </c>
      <c r="J28" s="1">
        <f ca="1">IF(AND($E28=$G$2,$D28=J$3),RANDBETWEEN(1,99)+ROW()/100,"")</f>
        <v>26.28</v>
      </c>
      <c r="K28" s="1" t="str">
        <f ca="1">IFERROR(RIGHT("00"&amp;RANK(J28,$J$4:$J$53),2),"")</f>
        <v>10</v>
      </c>
      <c r="L28" s="1" t="str">
        <f ca="1">IF(K28="","",INDEX('Groupes et Responsables'!$S$4:$S$8,VLOOKUP(INDEX('Groupes et Responsables'!$A$4:$A$33,MATCH(J$3&amp;"|"&amp;$G$2&amp;"|"&amp;K28,'Groupes et Responsables'!$G$4:$G$33,1)),'Groupes et Responsables'!$O$4:$Q$8,3,0)))</f>
        <v>R1</v>
      </c>
      <c r="M28" s="1" t="str">
        <f ca="1">IF(AND($E28=$G$2,$D28=M$3),RANDBETWEEN(1,99)+ROW()/100,"")</f>
        <v/>
      </c>
      <c r="N28" s="1" t="str">
        <f ca="1">IFERROR(RIGHT("00"&amp;RANK(M28,$M$4:$M$53),2),"")</f>
        <v/>
      </c>
      <c r="O28" s="1" t="str">
        <f ca="1">IF(N28="","",INDEX('Groupes et Responsables'!$S$4:$S$8,VLOOKUP(INDEX('Groupes et Responsables'!$A$4:$A$33,MATCH(M$3&amp;"|"&amp;$G$2&amp;"|"&amp;N28,'Groupes et Responsables'!$G$4:$G$33,1)),'Groupes et Responsables'!$O$4:$Q$8,3,0)))</f>
        <v/>
      </c>
      <c r="P28" s="1" t="str">
        <f t="shared" ca="1" si="1"/>
        <v/>
      </c>
      <c r="Q28" s="1" t="str">
        <f t="shared" ca="1" si="2"/>
        <v/>
      </c>
      <c r="R28" s="1" t="str">
        <f ca="1">IF(Q28="","",INDEX('Groupes et Responsables'!$S$4:$S$8,VLOOKUP(INDEX('Groupes et Responsables'!$A$4:$A$33,MATCH(P$3&amp;"|"&amp;$P$2&amp;"|"&amp;Q28,'Groupes et Responsables'!$G$4:$G$33,1)),'Groupes et Responsables'!$O$4:$Q$8,3,0)))</f>
        <v/>
      </c>
      <c r="S28" s="1" t="str">
        <f t="shared" ca="1" si="1"/>
        <v/>
      </c>
      <c r="T28" s="1" t="str">
        <f t="shared" ca="1" si="3"/>
        <v/>
      </c>
      <c r="U28" s="1" t="str">
        <f ca="1">IF(T28="","",INDEX('Groupes et Responsables'!$S$4:$S$8,VLOOKUP(INDEX('Groupes et Responsables'!$A$4:$A$33,MATCH(S$3&amp;"|"&amp;$P$2&amp;"|"&amp;T28,'Groupes et Responsables'!$G$4:$G$33,1)),'Groupes et Responsables'!$O$4:$Q$8,3,0)))</f>
        <v/>
      </c>
      <c r="V28" s="1" t="str">
        <f t="shared" ca="1" si="1"/>
        <v/>
      </c>
      <c r="W28" s="1" t="str">
        <f t="shared" ca="1" si="4"/>
        <v/>
      </c>
      <c r="X28" s="1" t="str">
        <f ca="1">IF(W28="","",INDEX('Groupes et Responsables'!$S$4:$S$8,VLOOKUP(INDEX('Groupes et Responsables'!$A$4:$A$33,MATCH(V$3&amp;"|"&amp;$P$2&amp;"|"&amp;W28,'Groupes et Responsables'!$G$4:$G$33,1)),'Groupes et Responsables'!$O$4:$Q$8,3,0)))</f>
        <v/>
      </c>
      <c r="Y28" s="1" t="str">
        <f t="shared" ca="1" si="5"/>
        <v>R1</v>
      </c>
    </row>
    <row r="29" spans="2:25" x14ac:dyDescent="0.35">
      <c r="B29" s="1" t="s">
        <v>17</v>
      </c>
      <c r="C29" s="1" t="s">
        <v>44</v>
      </c>
      <c r="D29" s="1" t="s">
        <v>49</v>
      </c>
      <c r="E29" s="1" t="s">
        <v>53</v>
      </c>
      <c r="F29" s="1" t="s">
        <v>55</v>
      </c>
      <c r="G29" s="1" t="str">
        <f ca="1">IF(AND($E29=$G$2,$D29=G$3),RANDBETWEEN(1,99)+ROW()/100,"")</f>
        <v/>
      </c>
      <c r="H29" s="1" t="str">
        <f ca="1">IFERROR(RIGHT("00"&amp;RANK(G29,$G$4:$G$53),2),"")</f>
        <v/>
      </c>
      <c r="I29" s="1" t="str">
        <f ca="1">IF(H29="","",INDEX('Groupes et Responsables'!$S$4:$S$8,VLOOKUP(INDEX('Groupes et Responsables'!$A$4:$A$33,MATCH(G$3&amp;"|"&amp;$G$2&amp;"|"&amp;H29,'Groupes et Responsables'!$G$4:$G$33,1)),'Groupes et Responsables'!$O$4:$Q$8,3,0)))</f>
        <v/>
      </c>
      <c r="J29" s="1" t="str">
        <f ca="1">IF(AND($E29=$G$2,$D29=J$3),RANDBETWEEN(1,99)+ROW()/100,"")</f>
        <v/>
      </c>
      <c r="K29" s="1" t="str">
        <f ca="1">IFERROR(RIGHT("00"&amp;RANK(J29,$J$4:$J$53),2),"")</f>
        <v/>
      </c>
      <c r="L29" s="1" t="str">
        <f ca="1">IF(K29="","",INDEX('Groupes et Responsables'!$S$4:$S$8,VLOOKUP(INDEX('Groupes et Responsables'!$A$4:$A$33,MATCH(J$3&amp;"|"&amp;$G$2&amp;"|"&amp;K29,'Groupes et Responsables'!$G$4:$G$33,1)),'Groupes et Responsables'!$O$4:$Q$8,3,0)))</f>
        <v/>
      </c>
      <c r="M29" s="1" t="str">
        <f ca="1">IF(AND($E29=$G$2,$D29=M$3),RANDBETWEEN(1,99)+ROW()/100,"")</f>
        <v/>
      </c>
      <c r="N29" s="1" t="str">
        <f ca="1">IFERROR(RIGHT("00"&amp;RANK(M29,$M$4:$M$53),2),"")</f>
        <v/>
      </c>
      <c r="O29" s="1" t="str">
        <f ca="1">IF(N29="","",INDEX('Groupes et Responsables'!$S$4:$S$8,VLOOKUP(INDEX('Groupes et Responsables'!$A$4:$A$33,MATCH(M$3&amp;"|"&amp;$G$2&amp;"|"&amp;N29,'Groupes et Responsables'!$G$4:$G$33,1)),'Groupes et Responsables'!$O$4:$Q$8,3,0)))</f>
        <v/>
      </c>
      <c r="P29" s="1" t="str">
        <f t="shared" ca="1" si="1"/>
        <v/>
      </c>
      <c r="Q29" s="1" t="str">
        <f t="shared" ca="1" si="2"/>
        <v/>
      </c>
      <c r="R29" s="1" t="str">
        <f ca="1">IF(Q29="","",INDEX('Groupes et Responsables'!$S$4:$S$8,VLOOKUP(INDEX('Groupes et Responsables'!$A$4:$A$33,MATCH(P$3&amp;"|"&amp;$P$2&amp;"|"&amp;Q29,'Groupes et Responsables'!$G$4:$G$33,1)),'Groupes et Responsables'!$O$4:$Q$8,3,0)))</f>
        <v/>
      </c>
      <c r="S29" s="1">
        <f t="shared" ca="1" si="1"/>
        <v>90.29</v>
      </c>
      <c r="T29" s="1" t="str">
        <f t="shared" ca="1" si="3"/>
        <v>02</v>
      </c>
      <c r="U29" s="1" t="str">
        <f ca="1">IF(T29="","",INDEX('Groupes et Responsables'!$S$4:$S$8,VLOOKUP(INDEX('Groupes et Responsables'!$A$4:$A$33,MATCH(S$3&amp;"|"&amp;$P$2&amp;"|"&amp;T29,'Groupes et Responsables'!$G$4:$G$33,1)),'Groupes et Responsables'!$O$4:$Q$8,3,0)))</f>
        <v>R5</v>
      </c>
      <c r="V29" s="1" t="str">
        <f t="shared" ca="1" si="1"/>
        <v/>
      </c>
      <c r="W29" s="1" t="str">
        <f t="shared" ca="1" si="4"/>
        <v/>
      </c>
      <c r="X29" s="1" t="str">
        <f ca="1">IF(W29="","",INDEX('Groupes et Responsables'!$S$4:$S$8,VLOOKUP(INDEX('Groupes et Responsables'!$A$4:$A$33,MATCH(V$3&amp;"|"&amp;$P$2&amp;"|"&amp;W29,'Groupes et Responsables'!$G$4:$G$33,1)),'Groupes et Responsables'!$O$4:$Q$8,3,0)))</f>
        <v/>
      </c>
      <c r="Y29" s="1" t="str">
        <f t="shared" ca="1" si="5"/>
        <v>R5</v>
      </c>
    </row>
    <row r="30" spans="2:25" x14ac:dyDescent="0.35">
      <c r="B30" s="1" t="s">
        <v>18</v>
      </c>
      <c r="C30" s="1" t="s">
        <v>44</v>
      </c>
      <c r="D30" s="1" t="s">
        <v>49</v>
      </c>
      <c r="E30" s="1" t="s">
        <v>52</v>
      </c>
      <c r="F30" s="1" t="s">
        <v>55</v>
      </c>
      <c r="G30" s="1" t="str">
        <f ca="1">IF(AND($E30=$G$2,$D30=G$3),RANDBETWEEN(1,99)+ROW()/100,"")</f>
        <v/>
      </c>
      <c r="H30" s="1" t="str">
        <f ca="1">IFERROR(RIGHT("00"&amp;RANK(G30,$G$4:$G$53),2),"")</f>
        <v/>
      </c>
      <c r="I30" s="1" t="str">
        <f ca="1">IF(H30="","",INDEX('Groupes et Responsables'!$S$4:$S$8,VLOOKUP(INDEX('Groupes et Responsables'!$A$4:$A$33,MATCH(G$3&amp;"|"&amp;$G$2&amp;"|"&amp;H30,'Groupes et Responsables'!$G$4:$G$33,1)),'Groupes et Responsables'!$O$4:$Q$8,3,0)))</f>
        <v/>
      </c>
      <c r="J30" s="1">
        <f ca="1">IF(AND($E30=$G$2,$D30=J$3),RANDBETWEEN(1,99)+ROW()/100,"")</f>
        <v>48.3</v>
      </c>
      <c r="K30" s="1" t="str">
        <f ca="1">IFERROR(RIGHT("00"&amp;RANK(J30,$J$4:$J$53),2),"")</f>
        <v>07</v>
      </c>
      <c r="L30" s="1" t="str">
        <f ca="1">IF(K30="","",INDEX('Groupes et Responsables'!$S$4:$S$8,VLOOKUP(INDEX('Groupes et Responsables'!$A$4:$A$33,MATCH(J$3&amp;"|"&amp;$G$2&amp;"|"&amp;K30,'Groupes et Responsables'!$G$4:$G$33,1)),'Groupes et Responsables'!$O$4:$Q$8,3,0)))</f>
        <v>R4</v>
      </c>
      <c r="M30" s="1" t="str">
        <f ca="1">IF(AND($E30=$G$2,$D30=M$3),RANDBETWEEN(1,99)+ROW()/100,"")</f>
        <v/>
      </c>
      <c r="N30" s="1" t="str">
        <f ca="1">IFERROR(RIGHT("00"&amp;RANK(M30,$M$4:$M$53),2),"")</f>
        <v/>
      </c>
      <c r="O30" s="1" t="str">
        <f ca="1">IF(N30="","",INDEX('Groupes et Responsables'!$S$4:$S$8,VLOOKUP(INDEX('Groupes et Responsables'!$A$4:$A$33,MATCH(M$3&amp;"|"&amp;$G$2&amp;"|"&amp;N30,'Groupes et Responsables'!$G$4:$G$33,1)),'Groupes et Responsables'!$O$4:$Q$8,3,0)))</f>
        <v/>
      </c>
      <c r="P30" s="1" t="str">
        <f t="shared" ca="1" si="1"/>
        <v/>
      </c>
      <c r="Q30" s="1" t="str">
        <f t="shared" ca="1" si="2"/>
        <v/>
      </c>
      <c r="R30" s="1" t="str">
        <f ca="1">IF(Q30="","",INDEX('Groupes et Responsables'!$S$4:$S$8,VLOOKUP(INDEX('Groupes et Responsables'!$A$4:$A$33,MATCH(P$3&amp;"|"&amp;$P$2&amp;"|"&amp;Q30,'Groupes et Responsables'!$G$4:$G$33,1)),'Groupes et Responsables'!$O$4:$Q$8,3,0)))</f>
        <v/>
      </c>
      <c r="S30" s="1" t="str">
        <f t="shared" ca="1" si="1"/>
        <v/>
      </c>
      <c r="T30" s="1" t="str">
        <f t="shared" ca="1" si="3"/>
        <v/>
      </c>
      <c r="U30" s="1" t="str">
        <f ca="1">IF(T30="","",INDEX('Groupes et Responsables'!$S$4:$S$8,VLOOKUP(INDEX('Groupes et Responsables'!$A$4:$A$33,MATCH(S$3&amp;"|"&amp;$P$2&amp;"|"&amp;T30,'Groupes et Responsables'!$G$4:$G$33,1)),'Groupes et Responsables'!$O$4:$Q$8,3,0)))</f>
        <v/>
      </c>
      <c r="V30" s="1" t="str">
        <f t="shared" ca="1" si="1"/>
        <v/>
      </c>
      <c r="W30" s="1" t="str">
        <f t="shared" ca="1" si="4"/>
        <v/>
      </c>
      <c r="X30" s="1" t="str">
        <f ca="1">IF(W30="","",INDEX('Groupes et Responsables'!$S$4:$S$8,VLOOKUP(INDEX('Groupes et Responsables'!$A$4:$A$33,MATCH(V$3&amp;"|"&amp;$P$2&amp;"|"&amp;W30,'Groupes et Responsables'!$G$4:$G$33,1)),'Groupes et Responsables'!$O$4:$Q$8,3,0)))</f>
        <v/>
      </c>
      <c r="Y30" s="1" t="str">
        <f t="shared" ca="1" si="5"/>
        <v>R4</v>
      </c>
    </row>
    <row r="31" spans="2:25" x14ac:dyDescent="0.35">
      <c r="B31" s="1" t="s">
        <v>19</v>
      </c>
      <c r="C31" s="1" t="s">
        <v>45</v>
      </c>
      <c r="D31" s="1" t="s">
        <v>49</v>
      </c>
      <c r="E31" s="1" t="s">
        <v>53</v>
      </c>
      <c r="F31" s="1" t="s">
        <v>55</v>
      </c>
      <c r="G31" s="1" t="str">
        <f ca="1">IF(AND($E31=$G$2,$D31=G$3),RANDBETWEEN(1,99)+ROW()/100,"")</f>
        <v/>
      </c>
      <c r="H31" s="1" t="str">
        <f ca="1">IFERROR(RIGHT("00"&amp;RANK(G31,$G$4:$G$53),2),"")</f>
        <v/>
      </c>
      <c r="I31" s="1" t="str">
        <f ca="1">IF(H31="","",INDEX('Groupes et Responsables'!$S$4:$S$8,VLOOKUP(INDEX('Groupes et Responsables'!$A$4:$A$33,MATCH(G$3&amp;"|"&amp;$G$2&amp;"|"&amp;H31,'Groupes et Responsables'!$G$4:$G$33,1)),'Groupes et Responsables'!$O$4:$Q$8,3,0)))</f>
        <v/>
      </c>
      <c r="J31" s="1" t="str">
        <f ca="1">IF(AND($E31=$G$2,$D31=J$3),RANDBETWEEN(1,99)+ROW()/100,"")</f>
        <v/>
      </c>
      <c r="K31" s="1" t="str">
        <f ca="1">IFERROR(RIGHT("00"&amp;RANK(J31,$J$4:$J$53),2),"")</f>
        <v/>
      </c>
      <c r="L31" s="1" t="str">
        <f ca="1">IF(K31="","",INDEX('Groupes et Responsables'!$S$4:$S$8,VLOOKUP(INDEX('Groupes et Responsables'!$A$4:$A$33,MATCH(J$3&amp;"|"&amp;$G$2&amp;"|"&amp;K31,'Groupes et Responsables'!$G$4:$G$33,1)),'Groupes et Responsables'!$O$4:$Q$8,3,0)))</f>
        <v/>
      </c>
      <c r="M31" s="1" t="str">
        <f ca="1">IF(AND($E31=$G$2,$D31=M$3),RANDBETWEEN(1,99)+ROW()/100,"")</f>
        <v/>
      </c>
      <c r="N31" s="1" t="str">
        <f ca="1">IFERROR(RIGHT("00"&amp;RANK(M31,$M$4:$M$53),2),"")</f>
        <v/>
      </c>
      <c r="O31" s="1" t="str">
        <f ca="1">IF(N31="","",INDEX('Groupes et Responsables'!$S$4:$S$8,VLOOKUP(INDEX('Groupes et Responsables'!$A$4:$A$33,MATCH(M$3&amp;"|"&amp;$G$2&amp;"|"&amp;N31,'Groupes et Responsables'!$G$4:$G$33,1)),'Groupes et Responsables'!$O$4:$Q$8,3,0)))</f>
        <v/>
      </c>
      <c r="P31" s="1" t="str">
        <f t="shared" ca="1" si="1"/>
        <v/>
      </c>
      <c r="Q31" s="1" t="str">
        <f t="shared" ca="1" si="2"/>
        <v/>
      </c>
      <c r="R31" s="1" t="str">
        <f ca="1">IF(Q31="","",INDEX('Groupes et Responsables'!$S$4:$S$8,VLOOKUP(INDEX('Groupes et Responsables'!$A$4:$A$33,MATCH(P$3&amp;"|"&amp;$P$2&amp;"|"&amp;Q31,'Groupes et Responsables'!$G$4:$G$33,1)),'Groupes et Responsables'!$O$4:$Q$8,3,0)))</f>
        <v/>
      </c>
      <c r="S31" s="1">
        <f t="shared" ca="1" si="1"/>
        <v>3.31</v>
      </c>
      <c r="T31" s="1" t="str">
        <f t="shared" ca="1" si="3"/>
        <v>12</v>
      </c>
      <c r="U31" s="1" t="str">
        <f ca="1">IF(T31="","",INDEX('Groupes et Responsables'!$S$4:$S$8,VLOOKUP(INDEX('Groupes et Responsables'!$A$4:$A$33,MATCH(S$3&amp;"|"&amp;$P$2&amp;"|"&amp;T31,'Groupes et Responsables'!$G$4:$G$33,1)),'Groupes et Responsables'!$O$4:$Q$8,3,0)))</f>
        <v>R2</v>
      </c>
      <c r="V31" s="1" t="str">
        <f t="shared" ca="1" si="1"/>
        <v/>
      </c>
      <c r="W31" s="1" t="str">
        <f t="shared" ca="1" si="4"/>
        <v/>
      </c>
      <c r="X31" s="1" t="str">
        <f ca="1">IF(W31="","",INDEX('Groupes et Responsables'!$S$4:$S$8,VLOOKUP(INDEX('Groupes et Responsables'!$A$4:$A$33,MATCH(V$3&amp;"|"&amp;$P$2&amp;"|"&amp;W31,'Groupes et Responsables'!$G$4:$G$33,1)),'Groupes et Responsables'!$O$4:$Q$8,3,0)))</f>
        <v/>
      </c>
      <c r="Y31" s="1" t="str">
        <f t="shared" ca="1" si="5"/>
        <v>R2</v>
      </c>
    </row>
    <row r="32" spans="2:25" x14ac:dyDescent="0.35">
      <c r="B32" s="1" t="s">
        <v>20</v>
      </c>
      <c r="C32" s="1" t="s">
        <v>45</v>
      </c>
      <c r="D32" s="1" t="s">
        <v>49</v>
      </c>
      <c r="E32" s="1" t="s">
        <v>52</v>
      </c>
      <c r="F32" s="1" t="s">
        <v>55</v>
      </c>
      <c r="G32" s="1" t="str">
        <f ca="1">IF(AND($E32=$G$2,$D32=G$3),RANDBETWEEN(1,99)+ROW()/100,"")</f>
        <v/>
      </c>
      <c r="H32" s="1" t="str">
        <f ca="1">IFERROR(RIGHT("00"&amp;RANK(G32,$G$4:$G$53),2),"")</f>
        <v/>
      </c>
      <c r="I32" s="1" t="str">
        <f ca="1">IF(H32="","",INDEX('Groupes et Responsables'!$S$4:$S$8,VLOOKUP(INDEX('Groupes et Responsables'!$A$4:$A$33,MATCH(G$3&amp;"|"&amp;$G$2&amp;"|"&amp;H32,'Groupes et Responsables'!$G$4:$G$33,1)),'Groupes et Responsables'!$O$4:$Q$8,3,0)))</f>
        <v/>
      </c>
      <c r="J32" s="1">
        <f ca="1">IF(AND($E32=$G$2,$D32=J$3),RANDBETWEEN(1,99)+ROW()/100,"")</f>
        <v>63.32</v>
      </c>
      <c r="K32" s="1" t="str">
        <f ca="1">IFERROR(RIGHT("00"&amp;RANK(J32,$J$4:$J$53),2),"")</f>
        <v>04</v>
      </c>
      <c r="L32" s="1" t="str">
        <f ca="1">IF(K32="","",INDEX('Groupes et Responsables'!$S$4:$S$8,VLOOKUP(INDEX('Groupes et Responsables'!$A$4:$A$33,MATCH(J$3&amp;"|"&amp;$G$2&amp;"|"&amp;K32,'Groupes et Responsables'!$G$4:$G$33,1)),'Groupes et Responsables'!$O$4:$Q$8,3,0)))</f>
        <v>R3</v>
      </c>
      <c r="M32" s="1" t="str">
        <f ca="1">IF(AND($E32=$G$2,$D32=M$3),RANDBETWEEN(1,99)+ROW()/100,"")</f>
        <v/>
      </c>
      <c r="N32" s="1" t="str">
        <f ca="1">IFERROR(RIGHT("00"&amp;RANK(M32,$M$4:$M$53),2),"")</f>
        <v/>
      </c>
      <c r="O32" s="1" t="str">
        <f ca="1">IF(N32="","",INDEX('Groupes et Responsables'!$S$4:$S$8,VLOOKUP(INDEX('Groupes et Responsables'!$A$4:$A$33,MATCH(M$3&amp;"|"&amp;$G$2&amp;"|"&amp;N32,'Groupes et Responsables'!$G$4:$G$33,1)),'Groupes et Responsables'!$O$4:$Q$8,3,0)))</f>
        <v/>
      </c>
      <c r="P32" s="1" t="str">
        <f t="shared" ca="1" si="1"/>
        <v/>
      </c>
      <c r="Q32" s="1" t="str">
        <f t="shared" ca="1" si="2"/>
        <v/>
      </c>
      <c r="R32" s="1" t="str">
        <f ca="1">IF(Q32="","",INDEX('Groupes et Responsables'!$S$4:$S$8,VLOOKUP(INDEX('Groupes et Responsables'!$A$4:$A$33,MATCH(P$3&amp;"|"&amp;$P$2&amp;"|"&amp;Q32,'Groupes et Responsables'!$G$4:$G$33,1)),'Groupes et Responsables'!$O$4:$Q$8,3,0)))</f>
        <v/>
      </c>
      <c r="S32" s="1" t="str">
        <f t="shared" ca="1" si="1"/>
        <v/>
      </c>
      <c r="T32" s="1" t="str">
        <f t="shared" ca="1" si="3"/>
        <v/>
      </c>
      <c r="U32" s="1" t="str">
        <f ca="1">IF(T32="","",INDEX('Groupes et Responsables'!$S$4:$S$8,VLOOKUP(INDEX('Groupes et Responsables'!$A$4:$A$33,MATCH(S$3&amp;"|"&amp;$P$2&amp;"|"&amp;T32,'Groupes et Responsables'!$G$4:$G$33,1)),'Groupes et Responsables'!$O$4:$Q$8,3,0)))</f>
        <v/>
      </c>
      <c r="V32" s="1" t="str">
        <f t="shared" ca="1" si="1"/>
        <v/>
      </c>
      <c r="W32" s="1" t="str">
        <f t="shared" ca="1" si="4"/>
        <v/>
      </c>
      <c r="X32" s="1" t="str">
        <f ca="1">IF(W32="","",INDEX('Groupes et Responsables'!$S$4:$S$8,VLOOKUP(INDEX('Groupes et Responsables'!$A$4:$A$33,MATCH(V$3&amp;"|"&amp;$P$2&amp;"|"&amp;W32,'Groupes et Responsables'!$G$4:$G$33,1)),'Groupes et Responsables'!$O$4:$Q$8,3,0)))</f>
        <v/>
      </c>
      <c r="Y32" s="1" t="str">
        <f t="shared" ca="1" si="5"/>
        <v>R3</v>
      </c>
    </row>
    <row r="33" spans="2:25" x14ac:dyDescent="0.35">
      <c r="B33" s="1" t="s">
        <v>21</v>
      </c>
      <c r="C33" s="1" t="s">
        <v>45</v>
      </c>
      <c r="D33" s="1" t="s">
        <v>49</v>
      </c>
      <c r="E33" s="1" t="s">
        <v>53</v>
      </c>
      <c r="F33" s="1" t="s">
        <v>55</v>
      </c>
      <c r="G33" s="1" t="str">
        <f ca="1">IF(AND($E33=$G$2,$D33=G$3),RANDBETWEEN(1,99)+ROW()/100,"")</f>
        <v/>
      </c>
      <c r="H33" s="1" t="str">
        <f ca="1">IFERROR(RIGHT("00"&amp;RANK(G33,$G$4:$G$53),2),"")</f>
        <v/>
      </c>
      <c r="I33" s="1" t="str">
        <f ca="1">IF(H33="","",INDEX('Groupes et Responsables'!$S$4:$S$8,VLOOKUP(INDEX('Groupes et Responsables'!$A$4:$A$33,MATCH(G$3&amp;"|"&amp;$G$2&amp;"|"&amp;H33,'Groupes et Responsables'!$G$4:$G$33,1)),'Groupes et Responsables'!$O$4:$Q$8,3,0)))</f>
        <v/>
      </c>
      <c r="J33" s="1" t="str">
        <f ca="1">IF(AND($E33=$G$2,$D33=J$3),RANDBETWEEN(1,99)+ROW()/100,"")</f>
        <v/>
      </c>
      <c r="K33" s="1" t="str">
        <f ca="1">IFERROR(RIGHT("00"&amp;RANK(J33,$J$4:$J$53),2),"")</f>
        <v/>
      </c>
      <c r="L33" s="1" t="str">
        <f ca="1">IF(K33="","",INDEX('Groupes et Responsables'!$S$4:$S$8,VLOOKUP(INDEX('Groupes et Responsables'!$A$4:$A$33,MATCH(J$3&amp;"|"&amp;$G$2&amp;"|"&amp;K33,'Groupes et Responsables'!$G$4:$G$33,1)),'Groupes et Responsables'!$O$4:$Q$8,3,0)))</f>
        <v/>
      </c>
      <c r="M33" s="1" t="str">
        <f ca="1">IF(AND($E33=$G$2,$D33=M$3),RANDBETWEEN(1,99)+ROW()/100,"")</f>
        <v/>
      </c>
      <c r="N33" s="1" t="str">
        <f ca="1">IFERROR(RIGHT("00"&amp;RANK(M33,$M$4:$M$53),2),"")</f>
        <v/>
      </c>
      <c r="O33" s="1" t="str">
        <f ca="1">IF(N33="","",INDEX('Groupes et Responsables'!$S$4:$S$8,VLOOKUP(INDEX('Groupes et Responsables'!$A$4:$A$33,MATCH(M$3&amp;"|"&amp;$G$2&amp;"|"&amp;N33,'Groupes et Responsables'!$G$4:$G$33,1)),'Groupes et Responsables'!$O$4:$Q$8,3,0)))</f>
        <v/>
      </c>
      <c r="P33" s="1" t="str">
        <f t="shared" ca="1" si="1"/>
        <v/>
      </c>
      <c r="Q33" s="1" t="str">
        <f t="shared" ca="1" si="2"/>
        <v/>
      </c>
      <c r="R33" s="1" t="str">
        <f ca="1">IF(Q33="","",INDEX('Groupes et Responsables'!$S$4:$S$8,VLOOKUP(INDEX('Groupes et Responsables'!$A$4:$A$33,MATCH(P$3&amp;"|"&amp;$P$2&amp;"|"&amp;Q33,'Groupes et Responsables'!$G$4:$G$33,1)),'Groupes et Responsables'!$O$4:$Q$8,3,0)))</f>
        <v/>
      </c>
      <c r="S33" s="1">
        <f t="shared" ca="1" si="1"/>
        <v>3.33</v>
      </c>
      <c r="T33" s="1" t="str">
        <f t="shared" ca="1" si="3"/>
        <v>11</v>
      </c>
      <c r="U33" s="1" t="str">
        <f ca="1">IF(T33="","",INDEX('Groupes et Responsables'!$S$4:$S$8,VLOOKUP(INDEX('Groupes et Responsables'!$A$4:$A$33,MATCH(S$3&amp;"|"&amp;$P$2&amp;"|"&amp;T33,'Groupes et Responsables'!$G$4:$G$33,1)),'Groupes et Responsables'!$O$4:$Q$8,3,0)))</f>
        <v>R1</v>
      </c>
      <c r="V33" s="1" t="str">
        <f t="shared" ca="1" si="1"/>
        <v/>
      </c>
      <c r="W33" s="1" t="str">
        <f t="shared" ca="1" si="4"/>
        <v/>
      </c>
      <c r="X33" s="1" t="str">
        <f ca="1">IF(W33="","",INDEX('Groupes et Responsables'!$S$4:$S$8,VLOOKUP(INDEX('Groupes et Responsables'!$A$4:$A$33,MATCH(V$3&amp;"|"&amp;$P$2&amp;"|"&amp;W33,'Groupes et Responsables'!$G$4:$G$33,1)),'Groupes et Responsables'!$O$4:$Q$8,3,0)))</f>
        <v/>
      </c>
      <c r="Y33" s="1" t="str">
        <f t="shared" ca="1" si="5"/>
        <v>R1</v>
      </c>
    </row>
    <row r="34" spans="2:25" x14ac:dyDescent="0.35">
      <c r="B34" s="1" t="s">
        <v>22</v>
      </c>
      <c r="C34" s="1" t="s">
        <v>45</v>
      </c>
      <c r="D34" s="1" t="s">
        <v>49</v>
      </c>
      <c r="E34" s="1" t="s">
        <v>52</v>
      </c>
      <c r="F34" s="1" t="s">
        <v>55</v>
      </c>
      <c r="G34" s="1" t="str">
        <f ca="1">IF(AND($E34=$G$2,$D34=G$3),RANDBETWEEN(1,99)+ROW()/100,"")</f>
        <v/>
      </c>
      <c r="H34" s="1" t="str">
        <f ca="1">IFERROR(RIGHT("00"&amp;RANK(G34,$G$4:$G$53),2),"")</f>
        <v/>
      </c>
      <c r="I34" s="1" t="str">
        <f ca="1">IF(H34="","",INDEX('Groupes et Responsables'!$S$4:$S$8,VLOOKUP(INDEX('Groupes et Responsables'!$A$4:$A$33,MATCH(G$3&amp;"|"&amp;$G$2&amp;"|"&amp;H34,'Groupes et Responsables'!$G$4:$G$33,1)),'Groupes et Responsables'!$O$4:$Q$8,3,0)))</f>
        <v/>
      </c>
      <c r="J34" s="1">
        <f ca="1">IF(AND($E34=$G$2,$D34=J$3),RANDBETWEEN(1,99)+ROW()/100,"")</f>
        <v>67.34</v>
      </c>
      <c r="K34" s="1" t="str">
        <f ca="1">IFERROR(RIGHT("00"&amp;RANK(J34,$J$4:$J$53),2),"")</f>
        <v>03</v>
      </c>
      <c r="L34" s="1" t="str">
        <f ca="1">IF(K34="","",INDEX('Groupes et Responsables'!$S$4:$S$8,VLOOKUP(INDEX('Groupes et Responsables'!$A$4:$A$33,MATCH(J$3&amp;"|"&amp;$G$2&amp;"|"&amp;K34,'Groupes et Responsables'!$G$4:$G$33,1)),'Groupes et Responsables'!$O$4:$Q$8,3,0)))</f>
        <v>R5</v>
      </c>
      <c r="M34" s="1" t="str">
        <f ca="1">IF(AND($E34=$G$2,$D34=M$3),RANDBETWEEN(1,99)+ROW()/100,"")</f>
        <v/>
      </c>
      <c r="N34" s="1" t="str">
        <f ca="1">IFERROR(RIGHT("00"&amp;RANK(M34,$M$4:$M$53),2),"")</f>
        <v/>
      </c>
      <c r="O34" s="1" t="str">
        <f ca="1">IF(N34="","",INDEX('Groupes et Responsables'!$S$4:$S$8,VLOOKUP(INDEX('Groupes et Responsables'!$A$4:$A$33,MATCH(M$3&amp;"|"&amp;$G$2&amp;"|"&amp;N34,'Groupes et Responsables'!$G$4:$G$33,1)),'Groupes et Responsables'!$O$4:$Q$8,3,0)))</f>
        <v/>
      </c>
      <c r="P34" s="1" t="str">
        <f t="shared" ca="1" si="1"/>
        <v/>
      </c>
      <c r="Q34" s="1" t="str">
        <f t="shared" ca="1" si="2"/>
        <v/>
      </c>
      <c r="R34" s="1" t="str">
        <f ca="1">IF(Q34="","",INDEX('Groupes et Responsables'!$S$4:$S$8,VLOOKUP(INDEX('Groupes et Responsables'!$A$4:$A$33,MATCH(P$3&amp;"|"&amp;$P$2&amp;"|"&amp;Q34,'Groupes et Responsables'!$G$4:$G$33,1)),'Groupes et Responsables'!$O$4:$Q$8,3,0)))</f>
        <v/>
      </c>
      <c r="S34" s="1" t="str">
        <f t="shared" ca="1" si="1"/>
        <v/>
      </c>
      <c r="T34" s="1" t="str">
        <f t="shared" ca="1" si="3"/>
        <v/>
      </c>
      <c r="U34" s="1" t="str">
        <f ca="1">IF(T34="","",INDEX('Groupes et Responsables'!$S$4:$S$8,VLOOKUP(INDEX('Groupes et Responsables'!$A$4:$A$33,MATCH(S$3&amp;"|"&amp;$P$2&amp;"|"&amp;T34,'Groupes et Responsables'!$G$4:$G$33,1)),'Groupes et Responsables'!$O$4:$Q$8,3,0)))</f>
        <v/>
      </c>
      <c r="V34" s="1" t="str">
        <f t="shared" ca="1" si="1"/>
        <v/>
      </c>
      <c r="W34" s="1" t="str">
        <f t="shared" ca="1" si="4"/>
        <v/>
      </c>
      <c r="X34" s="1" t="str">
        <f ca="1">IF(W34="","",INDEX('Groupes et Responsables'!$S$4:$S$8,VLOOKUP(INDEX('Groupes et Responsables'!$A$4:$A$33,MATCH(V$3&amp;"|"&amp;$P$2&amp;"|"&amp;W34,'Groupes et Responsables'!$G$4:$G$33,1)),'Groupes et Responsables'!$O$4:$Q$8,3,0)))</f>
        <v/>
      </c>
      <c r="Y34" s="1" t="str">
        <f t="shared" ca="1" si="5"/>
        <v>R5</v>
      </c>
    </row>
    <row r="35" spans="2:25" x14ac:dyDescent="0.35">
      <c r="B35" s="1" t="s">
        <v>23</v>
      </c>
      <c r="C35" s="1" t="s">
        <v>45</v>
      </c>
      <c r="D35" s="1" t="s">
        <v>49</v>
      </c>
      <c r="E35" s="1" t="s">
        <v>53</v>
      </c>
      <c r="F35" s="1" t="s">
        <v>55</v>
      </c>
      <c r="G35" s="1" t="str">
        <f ca="1">IF(AND($E35=$G$2,$D35=G$3),RANDBETWEEN(1,99)+ROW()/100,"")</f>
        <v/>
      </c>
      <c r="H35" s="1" t="str">
        <f ca="1">IFERROR(RIGHT("00"&amp;RANK(G35,$G$4:$G$53),2),"")</f>
        <v/>
      </c>
      <c r="I35" s="1" t="str">
        <f ca="1">IF(H35="","",INDEX('Groupes et Responsables'!$S$4:$S$8,VLOOKUP(INDEX('Groupes et Responsables'!$A$4:$A$33,MATCH(G$3&amp;"|"&amp;$G$2&amp;"|"&amp;H35,'Groupes et Responsables'!$G$4:$G$33,1)),'Groupes et Responsables'!$O$4:$Q$8,3,0)))</f>
        <v/>
      </c>
      <c r="J35" s="1" t="str">
        <f ca="1">IF(AND($E35=$G$2,$D35=J$3),RANDBETWEEN(1,99)+ROW()/100,"")</f>
        <v/>
      </c>
      <c r="K35" s="1" t="str">
        <f ca="1">IFERROR(RIGHT("00"&amp;RANK(J35,$J$4:$J$53),2),"")</f>
        <v/>
      </c>
      <c r="L35" s="1" t="str">
        <f ca="1">IF(K35="","",INDEX('Groupes et Responsables'!$S$4:$S$8,VLOOKUP(INDEX('Groupes et Responsables'!$A$4:$A$33,MATCH(J$3&amp;"|"&amp;$G$2&amp;"|"&amp;K35,'Groupes et Responsables'!$G$4:$G$33,1)),'Groupes et Responsables'!$O$4:$Q$8,3,0)))</f>
        <v/>
      </c>
      <c r="M35" s="1" t="str">
        <f ca="1">IF(AND($E35=$G$2,$D35=M$3),RANDBETWEEN(1,99)+ROW()/100,"")</f>
        <v/>
      </c>
      <c r="N35" s="1" t="str">
        <f ca="1">IFERROR(RIGHT("00"&amp;RANK(M35,$M$4:$M$53),2),"")</f>
        <v/>
      </c>
      <c r="O35" s="1" t="str">
        <f ca="1">IF(N35="","",INDEX('Groupes et Responsables'!$S$4:$S$8,VLOOKUP(INDEX('Groupes et Responsables'!$A$4:$A$33,MATCH(M$3&amp;"|"&amp;$G$2&amp;"|"&amp;N35,'Groupes et Responsables'!$G$4:$G$33,1)),'Groupes et Responsables'!$O$4:$Q$8,3,0)))</f>
        <v/>
      </c>
      <c r="P35" s="1" t="str">
        <f t="shared" ca="1" si="1"/>
        <v/>
      </c>
      <c r="Q35" s="1" t="str">
        <f t="shared" ca="1" si="2"/>
        <v/>
      </c>
      <c r="R35" s="1" t="str">
        <f ca="1">IF(Q35="","",INDEX('Groupes et Responsables'!$S$4:$S$8,VLOOKUP(INDEX('Groupes et Responsables'!$A$4:$A$33,MATCH(P$3&amp;"|"&amp;$P$2&amp;"|"&amp;Q35,'Groupes et Responsables'!$G$4:$G$33,1)),'Groupes et Responsables'!$O$4:$Q$8,3,0)))</f>
        <v/>
      </c>
      <c r="S35" s="1">
        <f t="shared" ca="1" si="1"/>
        <v>1.35</v>
      </c>
      <c r="T35" s="1" t="str">
        <f t="shared" ca="1" si="3"/>
        <v>13</v>
      </c>
      <c r="U35" s="1" t="str">
        <f ca="1">IF(T35="","",INDEX('Groupes et Responsables'!$S$4:$S$8,VLOOKUP(INDEX('Groupes et Responsables'!$A$4:$A$33,MATCH(S$3&amp;"|"&amp;$P$2&amp;"|"&amp;T35,'Groupes et Responsables'!$G$4:$G$33,1)),'Groupes et Responsables'!$O$4:$Q$8,3,0)))</f>
        <v>R2</v>
      </c>
      <c r="V35" s="1" t="str">
        <f t="shared" ca="1" si="1"/>
        <v/>
      </c>
      <c r="W35" s="1" t="str">
        <f t="shared" ca="1" si="4"/>
        <v/>
      </c>
      <c r="X35" s="1" t="str">
        <f ca="1">IF(W35="","",INDEX('Groupes et Responsables'!$S$4:$S$8,VLOOKUP(INDEX('Groupes et Responsables'!$A$4:$A$33,MATCH(V$3&amp;"|"&amp;$P$2&amp;"|"&amp;W35,'Groupes et Responsables'!$G$4:$G$33,1)),'Groupes et Responsables'!$O$4:$Q$8,3,0)))</f>
        <v/>
      </c>
      <c r="Y35" s="1" t="str">
        <f t="shared" ca="1" si="5"/>
        <v>R2</v>
      </c>
    </row>
    <row r="36" spans="2:25" x14ac:dyDescent="0.35">
      <c r="B36" s="1" t="s">
        <v>24</v>
      </c>
      <c r="C36" s="1" t="s">
        <v>45</v>
      </c>
      <c r="D36" s="1" t="s">
        <v>49</v>
      </c>
      <c r="E36" s="1" t="s">
        <v>52</v>
      </c>
      <c r="F36" s="1" t="s">
        <v>55</v>
      </c>
      <c r="G36" s="1" t="str">
        <f ca="1">IF(AND($E36=$G$2,$D36=G$3),RANDBETWEEN(1,99)+ROW()/100,"")</f>
        <v/>
      </c>
      <c r="H36" s="1" t="str">
        <f ca="1">IFERROR(RIGHT("00"&amp;RANK(G36,$G$4:$G$53),2),"")</f>
        <v/>
      </c>
      <c r="I36" s="1" t="str">
        <f ca="1">IF(H36="","",INDEX('Groupes et Responsables'!$S$4:$S$8,VLOOKUP(INDEX('Groupes et Responsables'!$A$4:$A$33,MATCH(G$3&amp;"|"&amp;$G$2&amp;"|"&amp;H36,'Groupes et Responsables'!$G$4:$G$33,1)),'Groupes et Responsables'!$O$4:$Q$8,3,0)))</f>
        <v/>
      </c>
      <c r="J36" s="1">
        <f ca="1">IF(AND($E36=$G$2,$D36=J$3),RANDBETWEEN(1,99)+ROW()/100,"")</f>
        <v>16.36</v>
      </c>
      <c r="K36" s="1" t="str">
        <f ca="1">IFERROR(RIGHT("00"&amp;RANK(J36,$J$4:$J$53),2),"")</f>
        <v>11</v>
      </c>
      <c r="L36" s="1" t="str">
        <f ca="1">IF(K36="","",INDEX('Groupes et Responsables'!$S$4:$S$8,VLOOKUP(INDEX('Groupes et Responsables'!$A$4:$A$33,MATCH(J$3&amp;"|"&amp;$G$2&amp;"|"&amp;K36,'Groupes et Responsables'!$G$4:$G$33,1)),'Groupes et Responsables'!$O$4:$Q$8,3,0)))</f>
        <v>R2</v>
      </c>
      <c r="M36" s="1" t="str">
        <f ca="1">IF(AND($E36=$G$2,$D36=M$3),RANDBETWEEN(1,99)+ROW()/100,"")</f>
        <v/>
      </c>
      <c r="N36" s="1" t="str">
        <f ca="1">IFERROR(RIGHT("00"&amp;RANK(M36,$M$4:$M$53),2),"")</f>
        <v/>
      </c>
      <c r="O36" s="1" t="str">
        <f ca="1">IF(N36="","",INDEX('Groupes et Responsables'!$S$4:$S$8,VLOOKUP(INDEX('Groupes et Responsables'!$A$4:$A$33,MATCH(M$3&amp;"|"&amp;$G$2&amp;"|"&amp;N36,'Groupes et Responsables'!$G$4:$G$33,1)),'Groupes et Responsables'!$O$4:$Q$8,3,0)))</f>
        <v/>
      </c>
      <c r="P36" s="1" t="str">
        <f t="shared" ca="1" si="1"/>
        <v/>
      </c>
      <c r="Q36" s="1" t="str">
        <f t="shared" ca="1" si="2"/>
        <v/>
      </c>
      <c r="R36" s="1" t="str">
        <f ca="1">IF(Q36="","",INDEX('Groupes et Responsables'!$S$4:$S$8,VLOOKUP(INDEX('Groupes et Responsables'!$A$4:$A$33,MATCH(P$3&amp;"|"&amp;$P$2&amp;"|"&amp;Q36,'Groupes et Responsables'!$G$4:$G$33,1)),'Groupes et Responsables'!$O$4:$Q$8,3,0)))</f>
        <v/>
      </c>
      <c r="S36" s="1" t="str">
        <f t="shared" ca="1" si="1"/>
        <v/>
      </c>
      <c r="T36" s="1" t="str">
        <f t="shared" ca="1" si="3"/>
        <v/>
      </c>
      <c r="U36" s="1" t="str">
        <f ca="1">IF(T36="","",INDEX('Groupes et Responsables'!$S$4:$S$8,VLOOKUP(INDEX('Groupes et Responsables'!$A$4:$A$33,MATCH(S$3&amp;"|"&amp;$P$2&amp;"|"&amp;T36,'Groupes et Responsables'!$G$4:$G$33,1)),'Groupes et Responsables'!$O$4:$Q$8,3,0)))</f>
        <v/>
      </c>
      <c r="V36" s="1" t="str">
        <f t="shared" ca="1" si="1"/>
        <v/>
      </c>
      <c r="W36" s="1" t="str">
        <f t="shared" ca="1" si="4"/>
        <v/>
      </c>
      <c r="X36" s="1" t="str">
        <f ca="1">IF(W36="","",INDEX('Groupes et Responsables'!$S$4:$S$8,VLOOKUP(INDEX('Groupes et Responsables'!$A$4:$A$33,MATCH(V$3&amp;"|"&amp;$P$2&amp;"|"&amp;W36,'Groupes et Responsables'!$G$4:$G$33,1)),'Groupes et Responsables'!$O$4:$Q$8,3,0)))</f>
        <v/>
      </c>
      <c r="Y36" s="1" t="str">
        <f t="shared" ca="1" si="5"/>
        <v>R2</v>
      </c>
    </row>
    <row r="37" spans="2:25" x14ac:dyDescent="0.35">
      <c r="B37" s="1" t="s">
        <v>25</v>
      </c>
      <c r="C37" s="1" t="s">
        <v>45</v>
      </c>
      <c r="D37" s="1" t="s">
        <v>49</v>
      </c>
      <c r="E37" s="1" t="s">
        <v>53</v>
      </c>
      <c r="F37" s="1" t="s">
        <v>55</v>
      </c>
      <c r="G37" s="1" t="str">
        <f ca="1">IF(AND($E37=$G$2,$D37=G$3),RANDBETWEEN(1,99)+ROW()/100,"")</f>
        <v/>
      </c>
      <c r="H37" s="1" t="str">
        <f ca="1">IFERROR(RIGHT("00"&amp;RANK(G37,$G$4:$G$53),2),"")</f>
        <v/>
      </c>
      <c r="I37" s="1" t="str">
        <f ca="1">IF(H37="","",INDEX('Groupes et Responsables'!$S$4:$S$8,VLOOKUP(INDEX('Groupes et Responsables'!$A$4:$A$33,MATCH(G$3&amp;"|"&amp;$G$2&amp;"|"&amp;H37,'Groupes et Responsables'!$G$4:$G$33,1)),'Groupes et Responsables'!$O$4:$Q$8,3,0)))</f>
        <v/>
      </c>
      <c r="J37" s="1" t="str">
        <f ca="1">IF(AND($E37=$G$2,$D37=J$3),RANDBETWEEN(1,99)+ROW()/100,"")</f>
        <v/>
      </c>
      <c r="K37" s="1" t="str">
        <f ca="1">IFERROR(RIGHT("00"&amp;RANK(J37,$J$4:$J$53),2),"")</f>
        <v/>
      </c>
      <c r="L37" s="1" t="str">
        <f ca="1">IF(K37="","",INDEX('Groupes et Responsables'!$S$4:$S$8,VLOOKUP(INDEX('Groupes et Responsables'!$A$4:$A$33,MATCH(J$3&amp;"|"&amp;$G$2&amp;"|"&amp;K37,'Groupes et Responsables'!$G$4:$G$33,1)),'Groupes et Responsables'!$O$4:$Q$8,3,0)))</f>
        <v/>
      </c>
      <c r="M37" s="1" t="str">
        <f ca="1">IF(AND($E37=$G$2,$D37=M$3),RANDBETWEEN(1,99)+ROW()/100,"")</f>
        <v/>
      </c>
      <c r="N37" s="1" t="str">
        <f ca="1">IFERROR(RIGHT("00"&amp;RANK(M37,$M$4:$M$53),2),"")</f>
        <v/>
      </c>
      <c r="O37" s="1" t="str">
        <f ca="1">IF(N37="","",INDEX('Groupes et Responsables'!$S$4:$S$8,VLOOKUP(INDEX('Groupes et Responsables'!$A$4:$A$33,MATCH(M$3&amp;"|"&amp;$G$2&amp;"|"&amp;N37,'Groupes et Responsables'!$G$4:$G$33,1)),'Groupes et Responsables'!$O$4:$Q$8,3,0)))</f>
        <v/>
      </c>
      <c r="P37" s="1" t="str">
        <f t="shared" ca="1" si="1"/>
        <v/>
      </c>
      <c r="Q37" s="1" t="str">
        <f t="shared" ca="1" si="2"/>
        <v/>
      </c>
      <c r="R37" s="1" t="str">
        <f ca="1">IF(Q37="","",INDEX('Groupes et Responsables'!$S$4:$S$8,VLOOKUP(INDEX('Groupes et Responsables'!$A$4:$A$33,MATCH(P$3&amp;"|"&amp;$P$2&amp;"|"&amp;Q37,'Groupes et Responsables'!$G$4:$G$33,1)),'Groupes et Responsables'!$O$4:$Q$8,3,0)))</f>
        <v/>
      </c>
      <c r="S37" s="1">
        <f t="shared" ca="1" si="1"/>
        <v>64.37</v>
      </c>
      <c r="T37" s="1" t="str">
        <f t="shared" ca="1" si="3"/>
        <v>05</v>
      </c>
      <c r="U37" s="1" t="str">
        <f ca="1">IF(T37="","",INDEX('Groupes et Responsables'!$S$4:$S$8,VLOOKUP(INDEX('Groupes et Responsables'!$A$4:$A$33,MATCH(S$3&amp;"|"&amp;$P$2&amp;"|"&amp;T37,'Groupes et Responsables'!$G$4:$G$33,1)),'Groupes et Responsables'!$O$4:$Q$8,3,0)))</f>
        <v>R3</v>
      </c>
      <c r="V37" s="1" t="str">
        <f t="shared" ca="1" si="1"/>
        <v/>
      </c>
      <c r="W37" s="1" t="str">
        <f t="shared" ca="1" si="4"/>
        <v/>
      </c>
      <c r="X37" s="1" t="str">
        <f ca="1">IF(W37="","",INDEX('Groupes et Responsables'!$S$4:$S$8,VLOOKUP(INDEX('Groupes et Responsables'!$A$4:$A$33,MATCH(V$3&amp;"|"&amp;$P$2&amp;"|"&amp;W37,'Groupes et Responsables'!$G$4:$G$33,1)),'Groupes et Responsables'!$O$4:$Q$8,3,0)))</f>
        <v/>
      </c>
      <c r="Y37" s="1" t="str">
        <f t="shared" ca="1" si="5"/>
        <v>R3</v>
      </c>
    </row>
    <row r="38" spans="2:25" x14ac:dyDescent="0.35">
      <c r="B38" s="1" t="s">
        <v>26</v>
      </c>
      <c r="C38" s="1" t="s">
        <v>45</v>
      </c>
      <c r="D38" s="1" t="s">
        <v>49</v>
      </c>
      <c r="E38" s="1" t="s">
        <v>52</v>
      </c>
      <c r="F38" s="1" t="s">
        <v>55</v>
      </c>
      <c r="G38" s="1" t="str">
        <f ca="1">IF(AND($E38=$G$2,$D38=G$3),RANDBETWEEN(1,99)+ROW()/100,"")</f>
        <v/>
      </c>
      <c r="H38" s="1" t="str">
        <f ca="1">IFERROR(RIGHT("00"&amp;RANK(G38,$G$4:$G$53),2),"")</f>
        <v/>
      </c>
      <c r="I38" s="1" t="str">
        <f ca="1">IF(H38="","",INDEX('Groupes et Responsables'!$S$4:$S$8,VLOOKUP(INDEX('Groupes et Responsables'!$A$4:$A$33,MATCH(G$3&amp;"|"&amp;$G$2&amp;"|"&amp;H38,'Groupes et Responsables'!$G$4:$G$33,1)),'Groupes et Responsables'!$O$4:$Q$8,3,0)))</f>
        <v/>
      </c>
      <c r="J38" s="1">
        <f ca="1">IF(AND($E38=$G$2,$D38=J$3),RANDBETWEEN(1,99)+ROW()/100,"")</f>
        <v>37.380000000000003</v>
      </c>
      <c r="K38" s="1" t="str">
        <f ca="1">IFERROR(RIGHT("00"&amp;RANK(J38,$J$4:$J$53),2),"")</f>
        <v>08</v>
      </c>
      <c r="L38" s="1" t="str">
        <f ca="1">IF(K38="","",INDEX('Groupes et Responsables'!$S$4:$S$8,VLOOKUP(INDEX('Groupes et Responsables'!$A$4:$A$33,MATCH(J$3&amp;"|"&amp;$G$2&amp;"|"&amp;K38,'Groupes et Responsables'!$G$4:$G$33,1)),'Groupes et Responsables'!$O$4:$Q$8,3,0)))</f>
        <v>R1</v>
      </c>
      <c r="M38" s="1" t="str">
        <f ca="1">IF(AND($E38=$G$2,$D38=M$3),RANDBETWEEN(1,99)+ROW()/100,"")</f>
        <v/>
      </c>
      <c r="N38" s="1" t="str">
        <f ca="1">IFERROR(RIGHT("00"&amp;RANK(M38,$M$4:$M$53),2),"")</f>
        <v/>
      </c>
      <c r="O38" s="1" t="str">
        <f ca="1">IF(N38="","",INDEX('Groupes et Responsables'!$S$4:$S$8,VLOOKUP(INDEX('Groupes et Responsables'!$A$4:$A$33,MATCH(M$3&amp;"|"&amp;$G$2&amp;"|"&amp;N38,'Groupes et Responsables'!$G$4:$G$33,1)),'Groupes et Responsables'!$O$4:$Q$8,3,0)))</f>
        <v/>
      </c>
      <c r="P38" s="1" t="str">
        <f t="shared" ca="1" si="1"/>
        <v/>
      </c>
      <c r="Q38" s="1" t="str">
        <f t="shared" ca="1" si="2"/>
        <v/>
      </c>
      <c r="R38" s="1" t="str">
        <f ca="1">IF(Q38="","",INDEX('Groupes et Responsables'!$S$4:$S$8,VLOOKUP(INDEX('Groupes et Responsables'!$A$4:$A$33,MATCH(P$3&amp;"|"&amp;$P$2&amp;"|"&amp;Q38,'Groupes et Responsables'!$G$4:$G$33,1)),'Groupes et Responsables'!$O$4:$Q$8,3,0)))</f>
        <v/>
      </c>
      <c r="S38" s="1" t="str">
        <f t="shared" ca="1" si="1"/>
        <v/>
      </c>
      <c r="T38" s="1" t="str">
        <f t="shared" ca="1" si="3"/>
        <v/>
      </c>
      <c r="U38" s="1" t="str">
        <f ca="1">IF(T38="","",INDEX('Groupes et Responsables'!$S$4:$S$8,VLOOKUP(INDEX('Groupes et Responsables'!$A$4:$A$33,MATCH(S$3&amp;"|"&amp;$P$2&amp;"|"&amp;T38,'Groupes et Responsables'!$G$4:$G$33,1)),'Groupes et Responsables'!$O$4:$Q$8,3,0)))</f>
        <v/>
      </c>
      <c r="V38" s="1" t="str">
        <f t="shared" ca="1" si="1"/>
        <v/>
      </c>
      <c r="W38" s="1" t="str">
        <f t="shared" ca="1" si="4"/>
        <v/>
      </c>
      <c r="X38" s="1" t="str">
        <f ca="1">IF(W38="","",INDEX('Groupes et Responsables'!$S$4:$S$8,VLOOKUP(INDEX('Groupes et Responsables'!$A$4:$A$33,MATCH(V$3&amp;"|"&amp;$P$2&amp;"|"&amp;W38,'Groupes et Responsables'!$G$4:$G$33,1)),'Groupes et Responsables'!$O$4:$Q$8,3,0)))</f>
        <v/>
      </c>
      <c r="Y38" s="1" t="str">
        <f t="shared" ca="1" si="5"/>
        <v>R1</v>
      </c>
    </row>
    <row r="39" spans="2:25" x14ac:dyDescent="0.35">
      <c r="B39" s="1" t="s">
        <v>27</v>
      </c>
      <c r="C39" s="1" t="s">
        <v>45</v>
      </c>
      <c r="D39" s="1" t="s">
        <v>49</v>
      </c>
      <c r="E39" s="1" t="s">
        <v>53</v>
      </c>
      <c r="F39" s="1" t="s">
        <v>55</v>
      </c>
      <c r="G39" s="1" t="str">
        <f ca="1">IF(AND($E39=$G$2,$D39=G$3),RANDBETWEEN(1,99)+ROW()/100,"")</f>
        <v/>
      </c>
      <c r="H39" s="1" t="str">
        <f ca="1">IFERROR(RIGHT("00"&amp;RANK(G39,$G$4:$G$53),2),"")</f>
        <v/>
      </c>
      <c r="I39" s="1" t="str">
        <f ca="1">IF(H39="","",INDEX('Groupes et Responsables'!$S$4:$S$8,VLOOKUP(INDEX('Groupes et Responsables'!$A$4:$A$33,MATCH(G$3&amp;"|"&amp;$G$2&amp;"|"&amp;H39,'Groupes et Responsables'!$G$4:$G$33,1)),'Groupes et Responsables'!$O$4:$Q$8,3,0)))</f>
        <v/>
      </c>
      <c r="J39" s="1" t="str">
        <f ca="1">IF(AND($E39=$G$2,$D39=J$3),RANDBETWEEN(1,99)+ROW()/100,"")</f>
        <v/>
      </c>
      <c r="K39" s="1" t="str">
        <f ca="1">IFERROR(RIGHT("00"&amp;RANK(J39,$J$4:$J$53),2),"")</f>
        <v/>
      </c>
      <c r="L39" s="1" t="str">
        <f ca="1">IF(K39="","",INDEX('Groupes et Responsables'!$S$4:$S$8,VLOOKUP(INDEX('Groupes et Responsables'!$A$4:$A$33,MATCH(J$3&amp;"|"&amp;$G$2&amp;"|"&amp;K39,'Groupes et Responsables'!$G$4:$G$33,1)),'Groupes et Responsables'!$O$4:$Q$8,3,0)))</f>
        <v/>
      </c>
      <c r="M39" s="1" t="str">
        <f ca="1">IF(AND($E39=$G$2,$D39=M$3),RANDBETWEEN(1,99)+ROW()/100,"")</f>
        <v/>
      </c>
      <c r="N39" s="1" t="str">
        <f ca="1">IFERROR(RIGHT("00"&amp;RANK(M39,$M$4:$M$53),2),"")</f>
        <v/>
      </c>
      <c r="O39" s="1" t="str">
        <f ca="1">IF(N39="","",INDEX('Groupes et Responsables'!$S$4:$S$8,VLOOKUP(INDEX('Groupes et Responsables'!$A$4:$A$33,MATCH(M$3&amp;"|"&amp;$G$2&amp;"|"&amp;N39,'Groupes et Responsables'!$G$4:$G$33,1)),'Groupes et Responsables'!$O$4:$Q$8,3,0)))</f>
        <v/>
      </c>
      <c r="P39" s="1" t="str">
        <f t="shared" ca="1" si="1"/>
        <v/>
      </c>
      <c r="Q39" s="1" t="str">
        <f t="shared" ca="1" si="2"/>
        <v/>
      </c>
      <c r="R39" s="1" t="str">
        <f ca="1">IF(Q39="","",INDEX('Groupes et Responsables'!$S$4:$S$8,VLOOKUP(INDEX('Groupes et Responsables'!$A$4:$A$33,MATCH(P$3&amp;"|"&amp;$P$2&amp;"|"&amp;Q39,'Groupes et Responsables'!$G$4:$G$33,1)),'Groupes et Responsables'!$O$4:$Q$8,3,0)))</f>
        <v/>
      </c>
      <c r="S39" s="1">
        <f t="shared" ca="1" si="1"/>
        <v>43.39</v>
      </c>
      <c r="T39" s="1" t="str">
        <f t="shared" ca="1" si="3"/>
        <v>08</v>
      </c>
      <c r="U39" s="1" t="str">
        <f ca="1">IF(T39="","",INDEX('Groupes et Responsables'!$S$4:$S$8,VLOOKUP(INDEX('Groupes et Responsables'!$A$4:$A$33,MATCH(S$3&amp;"|"&amp;$P$2&amp;"|"&amp;T39,'Groupes et Responsables'!$G$4:$G$33,1)),'Groupes et Responsables'!$O$4:$Q$8,3,0)))</f>
        <v>R4</v>
      </c>
      <c r="V39" s="1" t="str">
        <f t="shared" ca="1" si="1"/>
        <v/>
      </c>
      <c r="W39" s="1" t="str">
        <f t="shared" ca="1" si="4"/>
        <v/>
      </c>
      <c r="X39" s="1" t="str">
        <f ca="1">IF(W39="","",INDEX('Groupes et Responsables'!$S$4:$S$8,VLOOKUP(INDEX('Groupes et Responsables'!$A$4:$A$33,MATCH(V$3&amp;"|"&amp;$P$2&amp;"|"&amp;W39,'Groupes et Responsables'!$G$4:$G$33,1)),'Groupes et Responsables'!$O$4:$Q$8,3,0)))</f>
        <v/>
      </c>
      <c r="Y39" s="1" t="str">
        <f t="shared" ca="1" si="5"/>
        <v>R4</v>
      </c>
    </row>
    <row r="40" spans="2:25" x14ac:dyDescent="0.35">
      <c r="B40" s="1" t="s">
        <v>28</v>
      </c>
      <c r="C40" s="1" t="s">
        <v>45</v>
      </c>
      <c r="D40" s="1" t="s">
        <v>49</v>
      </c>
      <c r="E40" s="1" t="s">
        <v>52</v>
      </c>
      <c r="F40" s="1" t="s">
        <v>56</v>
      </c>
      <c r="G40" s="1" t="str">
        <f ca="1">IF(AND($E40=$G$2,$D40=G$3),RANDBETWEEN(1,99)+ROW()/100,"")</f>
        <v/>
      </c>
      <c r="H40" s="1" t="str">
        <f ca="1">IFERROR(RIGHT("00"&amp;RANK(G40,$G$4:$G$53),2),"")</f>
        <v/>
      </c>
      <c r="I40" s="1" t="str">
        <f ca="1">IF(H40="","",INDEX('Groupes et Responsables'!$S$4:$S$8,VLOOKUP(INDEX('Groupes et Responsables'!$A$4:$A$33,MATCH(G$3&amp;"|"&amp;$G$2&amp;"|"&amp;H40,'Groupes et Responsables'!$G$4:$G$33,1)),'Groupes et Responsables'!$O$4:$Q$8,3,0)))</f>
        <v/>
      </c>
      <c r="J40" s="1">
        <f ca="1">IF(AND($E40=$G$2,$D40=J$3),RANDBETWEEN(1,99)+ROW()/100,"")</f>
        <v>51.4</v>
      </c>
      <c r="K40" s="1" t="str">
        <f ca="1">IFERROR(RIGHT("00"&amp;RANK(J40,$J$4:$J$53),2),"")</f>
        <v>06</v>
      </c>
      <c r="L40" s="1" t="str">
        <f ca="1">IF(K40="","",INDEX('Groupes et Responsables'!$S$4:$S$8,VLOOKUP(INDEX('Groupes et Responsables'!$A$4:$A$33,MATCH(J$3&amp;"|"&amp;$G$2&amp;"|"&amp;K40,'Groupes et Responsables'!$G$4:$G$33,1)),'Groupes et Responsables'!$O$4:$Q$8,3,0)))</f>
        <v>R4</v>
      </c>
      <c r="M40" s="1" t="str">
        <f ca="1">IF(AND($E40=$G$2,$D40=M$3),RANDBETWEEN(1,99)+ROW()/100,"")</f>
        <v/>
      </c>
      <c r="N40" s="1" t="str">
        <f ca="1">IFERROR(RIGHT("00"&amp;RANK(M40,$M$4:$M$53),2),"")</f>
        <v/>
      </c>
      <c r="O40" s="1" t="str">
        <f ca="1">IF(N40="","",INDEX('Groupes et Responsables'!$S$4:$S$8,VLOOKUP(INDEX('Groupes et Responsables'!$A$4:$A$33,MATCH(M$3&amp;"|"&amp;$G$2&amp;"|"&amp;N40,'Groupes et Responsables'!$G$4:$G$33,1)),'Groupes et Responsables'!$O$4:$Q$8,3,0)))</f>
        <v/>
      </c>
      <c r="P40" s="1" t="str">
        <f t="shared" ca="1" si="1"/>
        <v/>
      </c>
      <c r="Q40" s="1" t="str">
        <f t="shared" ca="1" si="2"/>
        <v/>
      </c>
      <c r="R40" s="1" t="str">
        <f ca="1">IF(Q40="","",INDEX('Groupes et Responsables'!$S$4:$S$8,VLOOKUP(INDEX('Groupes et Responsables'!$A$4:$A$33,MATCH(P$3&amp;"|"&amp;$P$2&amp;"|"&amp;Q40,'Groupes et Responsables'!$G$4:$G$33,1)),'Groupes et Responsables'!$O$4:$Q$8,3,0)))</f>
        <v/>
      </c>
      <c r="S40" s="1" t="str">
        <f t="shared" ca="1" si="1"/>
        <v/>
      </c>
      <c r="T40" s="1" t="str">
        <f t="shared" ca="1" si="3"/>
        <v/>
      </c>
      <c r="U40" s="1" t="str">
        <f ca="1">IF(T40="","",INDEX('Groupes et Responsables'!$S$4:$S$8,VLOOKUP(INDEX('Groupes et Responsables'!$A$4:$A$33,MATCH(S$3&amp;"|"&amp;$P$2&amp;"|"&amp;T40,'Groupes et Responsables'!$G$4:$G$33,1)),'Groupes et Responsables'!$O$4:$Q$8,3,0)))</f>
        <v/>
      </c>
      <c r="V40" s="1" t="str">
        <f t="shared" ca="1" si="1"/>
        <v/>
      </c>
      <c r="W40" s="1" t="str">
        <f t="shared" ca="1" si="4"/>
        <v/>
      </c>
      <c r="X40" s="1" t="str">
        <f ca="1">IF(W40="","",INDEX('Groupes et Responsables'!$S$4:$S$8,VLOOKUP(INDEX('Groupes et Responsables'!$A$4:$A$33,MATCH(V$3&amp;"|"&amp;$P$2&amp;"|"&amp;W40,'Groupes et Responsables'!$G$4:$G$33,1)),'Groupes et Responsables'!$O$4:$Q$8,3,0)))</f>
        <v/>
      </c>
      <c r="Y40" s="1" t="str">
        <f t="shared" ca="1" si="5"/>
        <v>R4</v>
      </c>
    </row>
    <row r="41" spans="2:25" x14ac:dyDescent="0.35">
      <c r="B41" s="1" t="s">
        <v>29</v>
      </c>
      <c r="C41" s="1" t="s">
        <v>45</v>
      </c>
      <c r="D41" s="1" t="s">
        <v>49</v>
      </c>
      <c r="E41" s="1" t="s">
        <v>53</v>
      </c>
      <c r="F41" s="1" t="s">
        <v>56</v>
      </c>
      <c r="G41" s="1" t="str">
        <f ca="1">IF(AND($E41=$G$2,$D41=G$3),RANDBETWEEN(1,99)+ROW()/100,"")</f>
        <v/>
      </c>
      <c r="H41" s="1" t="str">
        <f ca="1">IFERROR(RIGHT("00"&amp;RANK(G41,$G$4:$G$53),2),"")</f>
        <v/>
      </c>
      <c r="I41" s="1" t="str">
        <f ca="1">IF(H41="","",INDEX('Groupes et Responsables'!$S$4:$S$8,VLOOKUP(INDEX('Groupes et Responsables'!$A$4:$A$33,MATCH(G$3&amp;"|"&amp;$G$2&amp;"|"&amp;H41,'Groupes et Responsables'!$G$4:$G$33,1)),'Groupes et Responsables'!$O$4:$Q$8,3,0)))</f>
        <v/>
      </c>
      <c r="J41" s="1" t="str">
        <f ca="1">IF(AND($E41=$G$2,$D41=J$3),RANDBETWEEN(1,99)+ROW()/100,"")</f>
        <v/>
      </c>
      <c r="K41" s="1" t="str">
        <f ca="1">IFERROR(RIGHT("00"&amp;RANK(J41,$J$4:$J$53),2),"")</f>
        <v/>
      </c>
      <c r="L41" s="1" t="str">
        <f ca="1">IF(K41="","",INDEX('Groupes et Responsables'!$S$4:$S$8,VLOOKUP(INDEX('Groupes et Responsables'!$A$4:$A$33,MATCH(J$3&amp;"|"&amp;$G$2&amp;"|"&amp;K41,'Groupes et Responsables'!$G$4:$G$33,1)),'Groupes et Responsables'!$O$4:$Q$8,3,0)))</f>
        <v/>
      </c>
      <c r="M41" s="1" t="str">
        <f ca="1">IF(AND($E41=$G$2,$D41=M$3),RANDBETWEEN(1,99)+ROW()/100,"")</f>
        <v/>
      </c>
      <c r="N41" s="1" t="str">
        <f ca="1">IFERROR(RIGHT("00"&amp;RANK(M41,$M$4:$M$53),2),"")</f>
        <v/>
      </c>
      <c r="O41" s="1" t="str">
        <f ca="1">IF(N41="","",INDEX('Groupes et Responsables'!$S$4:$S$8,VLOOKUP(INDEX('Groupes et Responsables'!$A$4:$A$33,MATCH(M$3&amp;"|"&amp;$G$2&amp;"|"&amp;N41,'Groupes et Responsables'!$G$4:$G$33,1)),'Groupes et Responsables'!$O$4:$Q$8,3,0)))</f>
        <v/>
      </c>
      <c r="P41" s="1" t="str">
        <f t="shared" ca="1" si="1"/>
        <v/>
      </c>
      <c r="Q41" s="1" t="str">
        <f t="shared" ca="1" si="2"/>
        <v/>
      </c>
      <c r="R41" s="1" t="str">
        <f ca="1">IF(Q41="","",INDEX('Groupes et Responsables'!$S$4:$S$8,VLOOKUP(INDEX('Groupes et Responsables'!$A$4:$A$33,MATCH(P$3&amp;"|"&amp;$P$2&amp;"|"&amp;Q41,'Groupes et Responsables'!$G$4:$G$33,1)),'Groupes et Responsables'!$O$4:$Q$8,3,0)))</f>
        <v/>
      </c>
      <c r="S41" s="1">
        <f t="shared" ca="1" si="1"/>
        <v>45.41</v>
      </c>
      <c r="T41" s="1" t="str">
        <f t="shared" ca="1" si="3"/>
        <v>07</v>
      </c>
      <c r="U41" s="1" t="str">
        <f ca="1">IF(T41="","",INDEX('Groupes et Responsables'!$S$4:$S$8,VLOOKUP(INDEX('Groupes et Responsables'!$A$4:$A$33,MATCH(S$3&amp;"|"&amp;$P$2&amp;"|"&amp;T41,'Groupes et Responsables'!$G$4:$G$33,1)),'Groupes et Responsables'!$O$4:$Q$8,3,0)))</f>
        <v>R4</v>
      </c>
      <c r="V41" s="1" t="str">
        <f t="shared" ca="1" si="1"/>
        <v/>
      </c>
      <c r="W41" s="1" t="str">
        <f t="shared" ca="1" si="4"/>
        <v/>
      </c>
      <c r="X41" s="1" t="str">
        <f ca="1">IF(W41="","",INDEX('Groupes et Responsables'!$S$4:$S$8,VLOOKUP(INDEX('Groupes et Responsables'!$A$4:$A$33,MATCH(V$3&amp;"|"&amp;$P$2&amp;"|"&amp;W41,'Groupes et Responsables'!$G$4:$G$33,1)),'Groupes et Responsables'!$O$4:$Q$8,3,0)))</f>
        <v/>
      </c>
      <c r="Y41" s="1" t="str">
        <f t="shared" ca="1" si="5"/>
        <v>R4</v>
      </c>
    </row>
    <row r="42" spans="2:25" x14ac:dyDescent="0.35">
      <c r="B42" s="1" t="s">
        <v>30</v>
      </c>
      <c r="C42" s="1" t="s">
        <v>45</v>
      </c>
      <c r="D42" s="1" t="s">
        <v>50</v>
      </c>
      <c r="E42" s="1" t="s">
        <v>52</v>
      </c>
      <c r="F42" s="1" t="s">
        <v>56</v>
      </c>
      <c r="G42" s="1" t="str">
        <f ca="1">IF(AND($E42=$G$2,$D42=G$3),RANDBETWEEN(1,99)+ROW()/100,"")</f>
        <v/>
      </c>
      <c r="H42" s="1" t="str">
        <f ca="1">IFERROR(RIGHT("00"&amp;RANK(G42,$G$4:$G$53),2),"")</f>
        <v/>
      </c>
      <c r="I42" s="1" t="str">
        <f ca="1">IF(H42="","",INDEX('Groupes et Responsables'!$S$4:$S$8,VLOOKUP(INDEX('Groupes et Responsables'!$A$4:$A$33,MATCH(G$3&amp;"|"&amp;$G$2&amp;"|"&amp;H42,'Groupes et Responsables'!$G$4:$G$33,1)),'Groupes et Responsables'!$O$4:$Q$8,3,0)))</f>
        <v/>
      </c>
      <c r="J42" s="1" t="str">
        <f ca="1">IF(AND($E42=$G$2,$D42=J$3),RANDBETWEEN(1,99)+ROW()/100,"")</f>
        <v/>
      </c>
      <c r="K42" s="1" t="str">
        <f ca="1">IFERROR(RIGHT("00"&amp;RANK(J42,$J$4:$J$53),2),"")</f>
        <v/>
      </c>
      <c r="L42" s="1" t="str">
        <f ca="1">IF(K42="","",INDEX('Groupes et Responsables'!$S$4:$S$8,VLOOKUP(INDEX('Groupes et Responsables'!$A$4:$A$33,MATCH(J$3&amp;"|"&amp;$G$2&amp;"|"&amp;K42,'Groupes et Responsables'!$G$4:$G$33,1)),'Groupes et Responsables'!$O$4:$Q$8,3,0)))</f>
        <v/>
      </c>
      <c r="M42" s="1">
        <f ca="1">IF(AND($E42=$G$2,$D42=M$3),RANDBETWEEN(1,99)+ROW()/100,"")</f>
        <v>18.420000000000002</v>
      </c>
      <c r="N42" s="1" t="str">
        <f ca="1">IFERROR(RIGHT("00"&amp;RANK(M42,$M$4:$M$53),2),"")</f>
        <v>03</v>
      </c>
      <c r="O42" s="1" t="str">
        <f ca="1">IF(N42="","",INDEX('Groupes et Responsables'!$S$4:$S$8,VLOOKUP(INDEX('Groupes et Responsables'!$A$4:$A$33,MATCH(M$3&amp;"|"&amp;$G$2&amp;"|"&amp;N42,'Groupes et Responsables'!$G$4:$G$33,1)),'Groupes et Responsables'!$O$4:$Q$8,3,0)))</f>
        <v>R1</v>
      </c>
      <c r="P42" s="1" t="str">
        <f t="shared" ca="1" si="1"/>
        <v/>
      </c>
      <c r="Q42" s="1" t="str">
        <f t="shared" ca="1" si="2"/>
        <v/>
      </c>
      <c r="R42" s="1" t="str">
        <f ca="1">IF(Q42="","",INDEX('Groupes et Responsables'!$S$4:$S$8,VLOOKUP(INDEX('Groupes et Responsables'!$A$4:$A$33,MATCH(P$3&amp;"|"&amp;$P$2&amp;"|"&amp;Q42,'Groupes et Responsables'!$G$4:$G$33,1)),'Groupes et Responsables'!$O$4:$Q$8,3,0)))</f>
        <v/>
      </c>
      <c r="S42" s="1" t="str">
        <f t="shared" ca="1" si="1"/>
        <v/>
      </c>
      <c r="T42" s="1" t="str">
        <f t="shared" ca="1" si="3"/>
        <v/>
      </c>
      <c r="U42" s="1" t="str">
        <f ca="1">IF(T42="","",INDEX('Groupes et Responsables'!$S$4:$S$8,VLOOKUP(INDEX('Groupes et Responsables'!$A$4:$A$33,MATCH(S$3&amp;"|"&amp;$P$2&amp;"|"&amp;T42,'Groupes et Responsables'!$G$4:$G$33,1)),'Groupes et Responsables'!$O$4:$Q$8,3,0)))</f>
        <v/>
      </c>
      <c r="V42" s="1" t="str">
        <f t="shared" ca="1" si="1"/>
        <v/>
      </c>
      <c r="W42" s="1" t="str">
        <f t="shared" ca="1" si="4"/>
        <v/>
      </c>
      <c r="X42" s="1" t="str">
        <f ca="1">IF(W42="","",INDEX('Groupes et Responsables'!$S$4:$S$8,VLOOKUP(INDEX('Groupes et Responsables'!$A$4:$A$33,MATCH(V$3&amp;"|"&amp;$P$2&amp;"|"&amp;W42,'Groupes et Responsables'!$G$4:$G$33,1)),'Groupes et Responsables'!$O$4:$Q$8,3,0)))</f>
        <v/>
      </c>
      <c r="Y42" s="1" t="str">
        <f t="shared" ca="1" si="5"/>
        <v>R1</v>
      </c>
    </row>
    <row r="43" spans="2:25" x14ac:dyDescent="0.35">
      <c r="B43" s="1" t="s">
        <v>31</v>
      </c>
      <c r="C43" s="1" t="s">
        <v>45</v>
      </c>
      <c r="D43" s="1" t="s">
        <v>50</v>
      </c>
      <c r="E43" s="1" t="s">
        <v>53</v>
      </c>
      <c r="F43" s="1" t="s">
        <v>56</v>
      </c>
      <c r="G43" s="1" t="str">
        <f ca="1">IF(AND($E43=$G$2,$D43=G$3),RANDBETWEEN(1,99)+ROW()/100,"")</f>
        <v/>
      </c>
      <c r="H43" s="1" t="str">
        <f ca="1">IFERROR(RIGHT("00"&amp;RANK(G43,$G$4:$G$53),2),"")</f>
        <v/>
      </c>
      <c r="I43" s="1" t="str">
        <f ca="1">IF(H43="","",INDEX('Groupes et Responsables'!$S$4:$S$8,VLOOKUP(INDEX('Groupes et Responsables'!$A$4:$A$33,MATCH(G$3&amp;"|"&amp;$G$2&amp;"|"&amp;H43,'Groupes et Responsables'!$G$4:$G$33,1)),'Groupes et Responsables'!$O$4:$Q$8,3,0)))</f>
        <v/>
      </c>
      <c r="J43" s="1" t="str">
        <f ca="1">IF(AND($E43=$G$2,$D43=J$3),RANDBETWEEN(1,99)+ROW()/100,"")</f>
        <v/>
      </c>
      <c r="K43" s="1" t="str">
        <f ca="1">IFERROR(RIGHT("00"&amp;RANK(J43,$J$4:$J$53),2),"")</f>
        <v/>
      </c>
      <c r="L43" s="1" t="str">
        <f ca="1">IF(K43="","",INDEX('Groupes et Responsables'!$S$4:$S$8,VLOOKUP(INDEX('Groupes et Responsables'!$A$4:$A$33,MATCH(J$3&amp;"|"&amp;$G$2&amp;"|"&amp;K43,'Groupes et Responsables'!$G$4:$G$33,1)),'Groupes et Responsables'!$O$4:$Q$8,3,0)))</f>
        <v/>
      </c>
      <c r="M43" s="1" t="str">
        <f ca="1">IF(AND($E43=$G$2,$D43=M$3),RANDBETWEEN(1,99)+ROW()/100,"")</f>
        <v/>
      </c>
      <c r="N43" s="1" t="str">
        <f ca="1">IFERROR(RIGHT("00"&amp;RANK(M43,$M$4:$M$53),2),"")</f>
        <v/>
      </c>
      <c r="O43" s="1" t="str">
        <f ca="1">IF(N43="","",INDEX('Groupes et Responsables'!$S$4:$S$8,VLOOKUP(INDEX('Groupes et Responsables'!$A$4:$A$33,MATCH(M$3&amp;"|"&amp;$G$2&amp;"|"&amp;N43,'Groupes et Responsables'!$G$4:$G$33,1)),'Groupes et Responsables'!$O$4:$Q$8,3,0)))</f>
        <v/>
      </c>
      <c r="P43" s="1" t="str">
        <f t="shared" ca="1" si="1"/>
        <v/>
      </c>
      <c r="Q43" s="1" t="str">
        <f t="shared" ca="1" si="2"/>
        <v/>
      </c>
      <c r="R43" s="1" t="str">
        <f ca="1">IF(Q43="","",INDEX('Groupes et Responsables'!$S$4:$S$8,VLOOKUP(INDEX('Groupes et Responsables'!$A$4:$A$33,MATCH(P$3&amp;"|"&amp;$P$2&amp;"|"&amp;Q43,'Groupes et Responsables'!$G$4:$G$33,1)),'Groupes et Responsables'!$O$4:$Q$8,3,0)))</f>
        <v/>
      </c>
      <c r="S43" s="1" t="str">
        <f t="shared" ca="1" si="1"/>
        <v/>
      </c>
      <c r="T43" s="1" t="str">
        <f t="shared" ca="1" si="3"/>
        <v/>
      </c>
      <c r="U43" s="1" t="str">
        <f ca="1">IF(T43="","",INDEX('Groupes et Responsables'!$S$4:$S$8,VLOOKUP(INDEX('Groupes et Responsables'!$A$4:$A$33,MATCH(S$3&amp;"|"&amp;$P$2&amp;"|"&amp;T43,'Groupes et Responsables'!$G$4:$G$33,1)),'Groupes et Responsables'!$O$4:$Q$8,3,0)))</f>
        <v/>
      </c>
      <c r="V43" s="1">
        <f t="shared" ca="1" si="1"/>
        <v>46.43</v>
      </c>
      <c r="W43" s="1" t="str">
        <f t="shared" ca="1" si="4"/>
        <v>03</v>
      </c>
      <c r="X43" s="1" t="str">
        <f ca="1">IF(W43="","",INDEX('Groupes et Responsables'!$S$4:$S$8,VLOOKUP(INDEX('Groupes et Responsables'!$A$4:$A$33,MATCH(V$3&amp;"|"&amp;$P$2&amp;"|"&amp;W43,'Groupes et Responsables'!$G$4:$G$33,1)),'Groupes et Responsables'!$O$4:$Q$8,3,0)))</f>
        <v>R1</v>
      </c>
      <c r="Y43" s="1" t="str">
        <f t="shared" ca="1" si="5"/>
        <v>R1</v>
      </c>
    </row>
    <row r="44" spans="2:25" x14ac:dyDescent="0.35">
      <c r="B44" s="1" t="s">
        <v>32</v>
      </c>
      <c r="C44" s="1" t="s">
        <v>45</v>
      </c>
      <c r="D44" s="1" t="s">
        <v>49</v>
      </c>
      <c r="E44" s="1" t="s">
        <v>52</v>
      </c>
      <c r="F44" s="1" t="s">
        <v>56</v>
      </c>
      <c r="G44" s="1" t="str">
        <f ca="1">IF(AND($E44=$G$2,$D44=G$3),RANDBETWEEN(1,99)+ROW()/100,"")</f>
        <v/>
      </c>
      <c r="H44" s="1" t="str">
        <f ca="1">IFERROR(RIGHT("00"&amp;RANK(G44,$G$4:$G$53),2),"")</f>
        <v/>
      </c>
      <c r="I44" s="1" t="str">
        <f ca="1">IF(H44="","",INDEX('Groupes et Responsables'!$S$4:$S$8,VLOOKUP(INDEX('Groupes et Responsables'!$A$4:$A$33,MATCH(G$3&amp;"|"&amp;$G$2&amp;"|"&amp;H44,'Groupes et Responsables'!$G$4:$G$33,1)),'Groupes et Responsables'!$O$4:$Q$8,3,0)))</f>
        <v/>
      </c>
      <c r="J44" s="1">
        <f ca="1">IF(AND($E44=$G$2,$D44=J$3),RANDBETWEEN(1,99)+ROW()/100,"")</f>
        <v>6.44</v>
      </c>
      <c r="K44" s="1" t="str">
        <f ca="1">IFERROR(RIGHT("00"&amp;RANK(J44,$J$4:$J$53),2),"")</f>
        <v>13</v>
      </c>
      <c r="L44" s="1" t="str">
        <f ca="1">IF(K44="","",INDEX('Groupes et Responsables'!$S$4:$S$8,VLOOKUP(INDEX('Groupes et Responsables'!$A$4:$A$33,MATCH(J$3&amp;"|"&amp;$G$2&amp;"|"&amp;K44,'Groupes et Responsables'!$G$4:$G$33,1)),'Groupes et Responsables'!$O$4:$Q$8,3,0)))</f>
        <v>R2</v>
      </c>
      <c r="M44" s="1" t="str">
        <f ca="1">IF(AND($E44=$G$2,$D44=M$3),RANDBETWEEN(1,99)+ROW()/100,"")</f>
        <v/>
      </c>
      <c r="N44" s="1" t="str">
        <f ca="1">IFERROR(RIGHT("00"&amp;RANK(M44,$M$4:$M$53),2),"")</f>
        <v/>
      </c>
      <c r="O44" s="1" t="str">
        <f ca="1">IF(N44="","",INDEX('Groupes et Responsables'!$S$4:$S$8,VLOOKUP(INDEX('Groupes et Responsables'!$A$4:$A$33,MATCH(M$3&amp;"|"&amp;$G$2&amp;"|"&amp;N44,'Groupes et Responsables'!$G$4:$G$33,1)),'Groupes et Responsables'!$O$4:$Q$8,3,0)))</f>
        <v/>
      </c>
      <c r="P44" s="1" t="str">
        <f t="shared" ca="1" si="1"/>
        <v/>
      </c>
      <c r="Q44" s="1" t="str">
        <f t="shared" ca="1" si="2"/>
        <v/>
      </c>
      <c r="R44" s="1" t="str">
        <f ca="1">IF(Q44="","",INDEX('Groupes et Responsables'!$S$4:$S$8,VLOOKUP(INDEX('Groupes et Responsables'!$A$4:$A$33,MATCH(P$3&amp;"|"&amp;$P$2&amp;"|"&amp;Q44,'Groupes et Responsables'!$G$4:$G$33,1)),'Groupes et Responsables'!$O$4:$Q$8,3,0)))</f>
        <v/>
      </c>
      <c r="S44" s="1" t="str">
        <f t="shared" ca="1" si="1"/>
        <v/>
      </c>
      <c r="T44" s="1" t="str">
        <f t="shared" ca="1" si="3"/>
        <v/>
      </c>
      <c r="U44" s="1" t="str">
        <f ca="1">IF(T44="","",INDEX('Groupes et Responsables'!$S$4:$S$8,VLOOKUP(INDEX('Groupes et Responsables'!$A$4:$A$33,MATCH(S$3&amp;"|"&amp;$P$2&amp;"|"&amp;T44,'Groupes et Responsables'!$G$4:$G$33,1)),'Groupes et Responsables'!$O$4:$Q$8,3,0)))</f>
        <v/>
      </c>
      <c r="V44" s="1" t="str">
        <f t="shared" ca="1" si="1"/>
        <v/>
      </c>
      <c r="W44" s="1" t="str">
        <f t="shared" ca="1" si="4"/>
        <v/>
      </c>
      <c r="X44" s="1" t="str">
        <f ca="1">IF(W44="","",INDEX('Groupes et Responsables'!$S$4:$S$8,VLOOKUP(INDEX('Groupes et Responsables'!$A$4:$A$33,MATCH(V$3&amp;"|"&amp;$P$2&amp;"|"&amp;W44,'Groupes et Responsables'!$G$4:$G$33,1)),'Groupes et Responsables'!$O$4:$Q$8,3,0)))</f>
        <v/>
      </c>
      <c r="Y44" s="1" t="str">
        <f t="shared" ca="1" si="5"/>
        <v>R2</v>
      </c>
    </row>
    <row r="45" spans="2:25" x14ac:dyDescent="0.35">
      <c r="B45" s="1" t="s">
        <v>33</v>
      </c>
      <c r="C45" s="1" t="s">
        <v>45</v>
      </c>
      <c r="D45" s="1" t="s">
        <v>49</v>
      </c>
      <c r="E45" s="1" t="s">
        <v>53</v>
      </c>
      <c r="F45" s="1" t="s">
        <v>56</v>
      </c>
      <c r="G45" s="1" t="str">
        <f ca="1">IF(AND($E45=$G$2,$D45=G$3),RANDBETWEEN(1,99)+ROW()/100,"")</f>
        <v/>
      </c>
      <c r="H45" s="1" t="str">
        <f ca="1">IFERROR(RIGHT("00"&amp;RANK(G45,$G$4:$G$53),2),"")</f>
        <v/>
      </c>
      <c r="I45" s="1" t="str">
        <f ca="1">IF(H45="","",INDEX('Groupes et Responsables'!$S$4:$S$8,VLOOKUP(INDEX('Groupes et Responsables'!$A$4:$A$33,MATCH(G$3&amp;"|"&amp;$G$2&amp;"|"&amp;H45,'Groupes et Responsables'!$G$4:$G$33,1)),'Groupes et Responsables'!$O$4:$Q$8,3,0)))</f>
        <v/>
      </c>
      <c r="J45" s="1" t="str">
        <f ca="1">IF(AND($E45=$G$2,$D45=J$3),RANDBETWEEN(1,99)+ROW()/100,"")</f>
        <v/>
      </c>
      <c r="K45" s="1" t="str">
        <f ca="1">IFERROR(RIGHT("00"&amp;RANK(J45,$J$4:$J$53),2),"")</f>
        <v/>
      </c>
      <c r="L45" s="1" t="str">
        <f ca="1">IF(K45="","",INDEX('Groupes et Responsables'!$S$4:$S$8,VLOOKUP(INDEX('Groupes et Responsables'!$A$4:$A$33,MATCH(J$3&amp;"|"&amp;$G$2&amp;"|"&amp;K45,'Groupes et Responsables'!$G$4:$G$33,1)),'Groupes et Responsables'!$O$4:$Q$8,3,0)))</f>
        <v/>
      </c>
      <c r="M45" s="1" t="str">
        <f ca="1">IF(AND($E45=$G$2,$D45=M$3),RANDBETWEEN(1,99)+ROW()/100,"")</f>
        <v/>
      </c>
      <c r="N45" s="1" t="str">
        <f ca="1">IFERROR(RIGHT("00"&amp;RANK(M45,$M$4:$M$53),2),"")</f>
        <v/>
      </c>
      <c r="O45" s="1" t="str">
        <f ca="1">IF(N45="","",INDEX('Groupes et Responsables'!$S$4:$S$8,VLOOKUP(INDEX('Groupes et Responsables'!$A$4:$A$33,MATCH(M$3&amp;"|"&amp;$G$2&amp;"|"&amp;N45,'Groupes et Responsables'!$G$4:$G$33,1)),'Groupes et Responsables'!$O$4:$Q$8,3,0)))</f>
        <v/>
      </c>
      <c r="P45" s="1" t="str">
        <f t="shared" ca="1" si="1"/>
        <v/>
      </c>
      <c r="Q45" s="1" t="str">
        <f t="shared" ca="1" si="2"/>
        <v/>
      </c>
      <c r="R45" s="1" t="str">
        <f ca="1">IF(Q45="","",INDEX('Groupes et Responsables'!$S$4:$S$8,VLOOKUP(INDEX('Groupes et Responsables'!$A$4:$A$33,MATCH(P$3&amp;"|"&amp;$P$2&amp;"|"&amp;Q45,'Groupes et Responsables'!$G$4:$G$33,1)),'Groupes et Responsables'!$O$4:$Q$8,3,0)))</f>
        <v/>
      </c>
      <c r="S45" s="1">
        <f t="shared" ca="1" si="1"/>
        <v>97.45</v>
      </c>
      <c r="T45" s="1" t="str">
        <f t="shared" ca="1" si="3"/>
        <v>01</v>
      </c>
      <c r="U45" s="1" t="str">
        <f ca="1">IF(T45="","",INDEX('Groupes et Responsables'!$S$4:$S$8,VLOOKUP(INDEX('Groupes et Responsables'!$A$4:$A$33,MATCH(S$3&amp;"|"&amp;$P$2&amp;"|"&amp;T45,'Groupes et Responsables'!$G$4:$G$33,1)),'Groupes et Responsables'!$O$4:$Q$8,3,0)))</f>
        <v>R5</v>
      </c>
      <c r="V45" s="1" t="str">
        <f t="shared" ca="1" si="1"/>
        <v/>
      </c>
      <c r="W45" s="1" t="str">
        <f t="shared" ca="1" si="4"/>
        <v/>
      </c>
      <c r="X45" s="1" t="str">
        <f ca="1">IF(W45="","",INDEX('Groupes et Responsables'!$S$4:$S$8,VLOOKUP(INDEX('Groupes et Responsables'!$A$4:$A$33,MATCH(V$3&amp;"|"&amp;$P$2&amp;"|"&amp;W45,'Groupes et Responsables'!$G$4:$G$33,1)),'Groupes et Responsables'!$O$4:$Q$8,3,0)))</f>
        <v/>
      </c>
      <c r="Y45" s="1" t="str">
        <f t="shared" ca="1" si="5"/>
        <v>R5</v>
      </c>
    </row>
    <row r="46" spans="2:25" x14ac:dyDescent="0.35">
      <c r="B46" s="1" t="s">
        <v>34</v>
      </c>
      <c r="C46" s="1" t="s">
        <v>45</v>
      </c>
      <c r="D46" s="1" t="s">
        <v>49</v>
      </c>
      <c r="E46" s="1" t="s">
        <v>52</v>
      </c>
      <c r="F46" s="1" t="s">
        <v>56</v>
      </c>
      <c r="G46" s="1" t="str">
        <f ca="1">IF(AND($E46=$G$2,$D46=G$3),RANDBETWEEN(1,99)+ROW()/100,"")</f>
        <v/>
      </c>
      <c r="H46" s="1" t="str">
        <f ca="1">IFERROR(RIGHT("00"&amp;RANK(G46,$G$4:$G$53),2),"")</f>
        <v/>
      </c>
      <c r="I46" s="1" t="str">
        <f ca="1">IF(H46="","",INDEX('Groupes et Responsables'!$S$4:$S$8,VLOOKUP(INDEX('Groupes et Responsables'!$A$4:$A$33,MATCH(G$3&amp;"|"&amp;$G$2&amp;"|"&amp;H46,'Groupes et Responsables'!$G$4:$G$33,1)),'Groupes et Responsables'!$O$4:$Q$8,3,0)))</f>
        <v/>
      </c>
      <c r="J46" s="1">
        <f ca="1">IF(AND($E46=$G$2,$D46=J$3),RANDBETWEEN(1,99)+ROW()/100,"")</f>
        <v>87.46</v>
      </c>
      <c r="K46" s="1" t="str">
        <f ca="1">IFERROR(RIGHT("00"&amp;RANK(J46,$J$4:$J$53),2),"")</f>
        <v>01</v>
      </c>
      <c r="L46" s="1" t="str">
        <f ca="1">IF(K46="","",INDEX('Groupes et Responsables'!$S$4:$S$8,VLOOKUP(INDEX('Groupes et Responsables'!$A$4:$A$33,MATCH(J$3&amp;"|"&amp;$G$2&amp;"|"&amp;K46,'Groupes et Responsables'!$G$4:$G$33,1)),'Groupes et Responsables'!$O$4:$Q$8,3,0)))</f>
        <v>R5</v>
      </c>
      <c r="M46" s="1" t="str">
        <f ca="1">IF(AND($E46=$G$2,$D46=M$3),RANDBETWEEN(1,99)+ROW()/100,"")</f>
        <v/>
      </c>
      <c r="N46" s="1" t="str">
        <f ca="1">IFERROR(RIGHT("00"&amp;RANK(M46,$M$4:$M$53),2),"")</f>
        <v/>
      </c>
      <c r="O46" s="1" t="str">
        <f ca="1">IF(N46="","",INDEX('Groupes et Responsables'!$S$4:$S$8,VLOOKUP(INDEX('Groupes et Responsables'!$A$4:$A$33,MATCH(M$3&amp;"|"&amp;$G$2&amp;"|"&amp;N46,'Groupes et Responsables'!$G$4:$G$33,1)),'Groupes et Responsables'!$O$4:$Q$8,3,0)))</f>
        <v/>
      </c>
      <c r="P46" s="1" t="str">
        <f t="shared" ca="1" si="1"/>
        <v/>
      </c>
      <c r="Q46" s="1" t="str">
        <f t="shared" ca="1" si="2"/>
        <v/>
      </c>
      <c r="R46" s="1" t="str">
        <f ca="1">IF(Q46="","",INDEX('Groupes et Responsables'!$S$4:$S$8,VLOOKUP(INDEX('Groupes et Responsables'!$A$4:$A$33,MATCH(P$3&amp;"|"&amp;$P$2&amp;"|"&amp;Q46,'Groupes et Responsables'!$G$4:$G$33,1)),'Groupes et Responsables'!$O$4:$Q$8,3,0)))</f>
        <v/>
      </c>
      <c r="S46" s="1" t="str">
        <f t="shared" ca="1" si="1"/>
        <v/>
      </c>
      <c r="T46" s="1" t="str">
        <f t="shared" ca="1" si="3"/>
        <v/>
      </c>
      <c r="U46" s="1" t="str">
        <f ca="1">IF(T46="","",INDEX('Groupes et Responsables'!$S$4:$S$8,VLOOKUP(INDEX('Groupes et Responsables'!$A$4:$A$33,MATCH(S$3&amp;"|"&amp;$P$2&amp;"|"&amp;T46,'Groupes et Responsables'!$G$4:$G$33,1)),'Groupes et Responsables'!$O$4:$Q$8,3,0)))</f>
        <v/>
      </c>
      <c r="V46" s="1" t="str">
        <f t="shared" ca="1" si="1"/>
        <v/>
      </c>
      <c r="W46" s="1" t="str">
        <f t="shared" ca="1" si="4"/>
        <v/>
      </c>
      <c r="X46" s="1" t="str">
        <f ca="1">IF(W46="","",INDEX('Groupes et Responsables'!$S$4:$S$8,VLOOKUP(INDEX('Groupes et Responsables'!$A$4:$A$33,MATCH(V$3&amp;"|"&amp;$P$2&amp;"|"&amp;W46,'Groupes et Responsables'!$G$4:$G$33,1)),'Groupes et Responsables'!$O$4:$Q$8,3,0)))</f>
        <v/>
      </c>
      <c r="Y46" s="1" t="str">
        <f t="shared" ca="1" si="5"/>
        <v>R5</v>
      </c>
    </row>
    <row r="47" spans="2:25" x14ac:dyDescent="0.35">
      <c r="B47" s="1" t="s">
        <v>35</v>
      </c>
      <c r="C47" s="1" t="s">
        <v>46</v>
      </c>
      <c r="D47" s="1" t="s">
        <v>50</v>
      </c>
      <c r="E47" s="1" t="s">
        <v>53</v>
      </c>
      <c r="F47" s="1" t="s">
        <v>56</v>
      </c>
      <c r="G47" s="1" t="str">
        <f ca="1">IF(AND($E47=$G$2,$D47=G$3),RANDBETWEEN(1,99)+ROW()/100,"")</f>
        <v/>
      </c>
      <c r="H47" s="1" t="str">
        <f ca="1">IFERROR(RIGHT("00"&amp;RANK(G47,$G$4:$G$53),2),"")</f>
        <v/>
      </c>
      <c r="I47" s="1" t="str">
        <f ca="1">IF(H47="","",INDEX('Groupes et Responsables'!$S$4:$S$8,VLOOKUP(INDEX('Groupes et Responsables'!$A$4:$A$33,MATCH(G$3&amp;"|"&amp;$G$2&amp;"|"&amp;H47,'Groupes et Responsables'!$G$4:$G$33,1)),'Groupes et Responsables'!$O$4:$Q$8,3,0)))</f>
        <v/>
      </c>
      <c r="J47" s="1" t="str">
        <f ca="1">IF(AND($E47=$G$2,$D47=J$3),RANDBETWEEN(1,99)+ROW()/100,"")</f>
        <v/>
      </c>
      <c r="K47" s="1" t="str">
        <f ca="1">IFERROR(RIGHT("00"&amp;RANK(J47,$J$4:$J$53),2),"")</f>
        <v/>
      </c>
      <c r="L47" s="1" t="str">
        <f ca="1">IF(K47="","",INDEX('Groupes et Responsables'!$S$4:$S$8,VLOOKUP(INDEX('Groupes et Responsables'!$A$4:$A$33,MATCH(J$3&amp;"|"&amp;$G$2&amp;"|"&amp;K47,'Groupes et Responsables'!$G$4:$G$33,1)),'Groupes et Responsables'!$O$4:$Q$8,3,0)))</f>
        <v/>
      </c>
      <c r="M47" s="1" t="str">
        <f ca="1">IF(AND($E47=$G$2,$D47=M$3),RANDBETWEEN(1,99)+ROW()/100,"")</f>
        <v/>
      </c>
      <c r="N47" s="1" t="str">
        <f ca="1">IFERROR(RIGHT("00"&amp;RANK(M47,$M$4:$M$53),2),"")</f>
        <v/>
      </c>
      <c r="O47" s="1" t="str">
        <f ca="1">IF(N47="","",INDEX('Groupes et Responsables'!$S$4:$S$8,VLOOKUP(INDEX('Groupes et Responsables'!$A$4:$A$33,MATCH(M$3&amp;"|"&amp;$G$2&amp;"|"&amp;N47,'Groupes et Responsables'!$G$4:$G$33,1)),'Groupes et Responsables'!$O$4:$Q$8,3,0)))</f>
        <v/>
      </c>
      <c r="P47" s="1" t="str">
        <f t="shared" ca="1" si="1"/>
        <v/>
      </c>
      <c r="Q47" s="1" t="str">
        <f t="shared" ca="1" si="2"/>
        <v/>
      </c>
      <c r="R47" s="1" t="str">
        <f ca="1">IF(Q47="","",INDEX('Groupes et Responsables'!$S$4:$S$8,VLOOKUP(INDEX('Groupes et Responsables'!$A$4:$A$33,MATCH(P$3&amp;"|"&amp;$P$2&amp;"|"&amp;Q47,'Groupes et Responsables'!$G$4:$G$33,1)),'Groupes et Responsables'!$O$4:$Q$8,3,0)))</f>
        <v/>
      </c>
      <c r="S47" s="1" t="str">
        <f t="shared" ca="1" si="1"/>
        <v/>
      </c>
      <c r="T47" s="1" t="str">
        <f t="shared" ca="1" si="3"/>
        <v/>
      </c>
      <c r="U47" s="1" t="str">
        <f ca="1">IF(T47="","",INDEX('Groupes et Responsables'!$S$4:$S$8,VLOOKUP(INDEX('Groupes et Responsables'!$A$4:$A$33,MATCH(S$3&amp;"|"&amp;$P$2&amp;"|"&amp;T47,'Groupes et Responsables'!$G$4:$G$33,1)),'Groupes et Responsables'!$O$4:$Q$8,3,0)))</f>
        <v/>
      </c>
      <c r="V47" s="1">
        <f t="shared" ca="1" si="1"/>
        <v>82.47</v>
      </c>
      <c r="W47" s="1" t="str">
        <f t="shared" ca="1" si="4"/>
        <v>01</v>
      </c>
      <c r="X47" s="1" t="str">
        <f ca="1">IF(W47="","",INDEX('Groupes et Responsables'!$S$4:$S$8,VLOOKUP(INDEX('Groupes et Responsables'!$A$4:$A$33,MATCH(V$3&amp;"|"&amp;$P$2&amp;"|"&amp;W47,'Groupes et Responsables'!$G$4:$G$33,1)),'Groupes et Responsables'!$O$4:$Q$8,3,0)))</f>
        <v>R5</v>
      </c>
      <c r="Y47" s="1" t="str">
        <f t="shared" ca="1" si="5"/>
        <v>R5</v>
      </c>
    </row>
    <row r="48" spans="2:25" x14ac:dyDescent="0.35">
      <c r="B48" s="1" t="s">
        <v>36</v>
      </c>
      <c r="C48" s="1" t="s">
        <v>46</v>
      </c>
      <c r="D48" s="1" t="s">
        <v>50</v>
      </c>
      <c r="E48" s="1" t="s">
        <v>52</v>
      </c>
      <c r="F48" s="1" t="s">
        <v>55</v>
      </c>
      <c r="G48" s="1" t="str">
        <f ca="1">IF(AND($E48=$G$2,$D48=G$3),RANDBETWEEN(1,99)+ROW()/100,"")</f>
        <v/>
      </c>
      <c r="H48" s="1" t="str">
        <f ca="1">IFERROR(RIGHT("00"&amp;RANK(G48,$G$4:$G$53),2),"")</f>
        <v/>
      </c>
      <c r="I48" s="1" t="str">
        <f ca="1">IF(H48="","",INDEX('Groupes et Responsables'!$S$4:$S$8,VLOOKUP(INDEX('Groupes et Responsables'!$A$4:$A$33,MATCH(G$3&amp;"|"&amp;$G$2&amp;"|"&amp;H48,'Groupes et Responsables'!$G$4:$G$33,1)),'Groupes et Responsables'!$O$4:$Q$8,3,0)))</f>
        <v/>
      </c>
      <c r="J48" s="1" t="str">
        <f ca="1">IF(AND($E48=$G$2,$D48=J$3),RANDBETWEEN(1,99)+ROW()/100,"")</f>
        <v/>
      </c>
      <c r="K48" s="1" t="str">
        <f ca="1">IFERROR(RIGHT("00"&amp;RANK(J48,$J$4:$J$53),2),"")</f>
        <v/>
      </c>
      <c r="L48" s="1" t="str">
        <f ca="1">IF(K48="","",INDEX('Groupes et Responsables'!$S$4:$S$8,VLOOKUP(INDEX('Groupes et Responsables'!$A$4:$A$33,MATCH(J$3&amp;"|"&amp;$G$2&amp;"|"&amp;K48,'Groupes et Responsables'!$G$4:$G$33,1)),'Groupes et Responsables'!$O$4:$Q$8,3,0)))</f>
        <v/>
      </c>
      <c r="M48" s="1">
        <f ca="1">IF(AND($E48=$G$2,$D48=M$3),RANDBETWEEN(1,99)+ROW()/100,"")</f>
        <v>83.48</v>
      </c>
      <c r="N48" s="1" t="str">
        <f ca="1">IFERROR(RIGHT("00"&amp;RANK(M48,$M$4:$M$53),2),"")</f>
        <v>01</v>
      </c>
      <c r="O48" s="1" t="str">
        <f ca="1">IF(N48="","",INDEX('Groupes et Responsables'!$S$4:$S$8,VLOOKUP(INDEX('Groupes et Responsables'!$A$4:$A$33,MATCH(M$3&amp;"|"&amp;$G$2&amp;"|"&amp;N48,'Groupes et Responsables'!$G$4:$G$33,1)),'Groupes et Responsables'!$O$4:$Q$8,3,0)))</f>
        <v>R3</v>
      </c>
      <c r="P48" s="1" t="str">
        <f t="shared" ca="1" si="1"/>
        <v/>
      </c>
      <c r="Q48" s="1" t="str">
        <f t="shared" ca="1" si="2"/>
        <v/>
      </c>
      <c r="R48" s="1" t="str">
        <f ca="1">IF(Q48="","",INDEX('Groupes et Responsables'!$S$4:$S$8,VLOOKUP(INDEX('Groupes et Responsables'!$A$4:$A$33,MATCH(P$3&amp;"|"&amp;$P$2&amp;"|"&amp;Q48,'Groupes et Responsables'!$G$4:$G$33,1)),'Groupes et Responsables'!$O$4:$Q$8,3,0)))</f>
        <v/>
      </c>
      <c r="S48" s="1" t="str">
        <f t="shared" ca="1" si="1"/>
        <v/>
      </c>
      <c r="T48" s="1" t="str">
        <f t="shared" ca="1" si="3"/>
        <v/>
      </c>
      <c r="U48" s="1" t="str">
        <f ca="1">IF(T48="","",INDEX('Groupes et Responsables'!$S$4:$S$8,VLOOKUP(INDEX('Groupes et Responsables'!$A$4:$A$33,MATCH(S$3&amp;"|"&amp;$P$2&amp;"|"&amp;T48,'Groupes et Responsables'!$G$4:$G$33,1)),'Groupes et Responsables'!$O$4:$Q$8,3,0)))</f>
        <v/>
      </c>
      <c r="V48" s="1" t="str">
        <f t="shared" ca="1" si="1"/>
        <v/>
      </c>
      <c r="W48" s="1" t="str">
        <f t="shared" ca="1" si="4"/>
        <v/>
      </c>
      <c r="X48" s="1" t="str">
        <f ca="1">IF(W48="","",INDEX('Groupes et Responsables'!$S$4:$S$8,VLOOKUP(INDEX('Groupes et Responsables'!$A$4:$A$33,MATCH(V$3&amp;"|"&amp;$P$2&amp;"|"&amp;W48,'Groupes et Responsables'!$G$4:$G$33,1)),'Groupes et Responsables'!$O$4:$Q$8,3,0)))</f>
        <v/>
      </c>
      <c r="Y48" s="1" t="str">
        <f t="shared" ca="1" si="5"/>
        <v>R3</v>
      </c>
    </row>
    <row r="49" spans="2:25" x14ac:dyDescent="0.35">
      <c r="B49" s="1" t="s">
        <v>37</v>
      </c>
      <c r="C49" s="1" t="s">
        <v>46</v>
      </c>
      <c r="D49" s="1" t="s">
        <v>50</v>
      </c>
      <c r="E49" s="1" t="s">
        <v>53</v>
      </c>
      <c r="F49" s="1" t="s">
        <v>55</v>
      </c>
      <c r="G49" s="1" t="str">
        <f ca="1">IF(AND($E49=$G$2,$D49=G$3),RANDBETWEEN(1,99)+ROW()/100,"")</f>
        <v/>
      </c>
      <c r="H49" s="1" t="str">
        <f ca="1">IFERROR(RIGHT("00"&amp;RANK(G49,$G$4:$G$53),2),"")</f>
        <v/>
      </c>
      <c r="I49" s="1" t="str">
        <f ca="1">IF(H49="","",INDEX('Groupes et Responsables'!$S$4:$S$8,VLOOKUP(INDEX('Groupes et Responsables'!$A$4:$A$33,MATCH(G$3&amp;"|"&amp;$G$2&amp;"|"&amp;H49,'Groupes et Responsables'!$G$4:$G$33,1)),'Groupes et Responsables'!$O$4:$Q$8,3,0)))</f>
        <v/>
      </c>
      <c r="J49" s="1" t="str">
        <f ca="1">IF(AND($E49=$G$2,$D49=J$3),RANDBETWEEN(1,99)+ROW()/100,"")</f>
        <v/>
      </c>
      <c r="K49" s="1" t="str">
        <f ca="1">IFERROR(RIGHT("00"&amp;RANK(J49,$J$4:$J$53),2),"")</f>
        <v/>
      </c>
      <c r="L49" s="1" t="str">
        <f ca="1">IF(K49="","",INDEX('Groupes et Responsables'!$S$4:$S$8,VLOOKUP(INDEX('Groupes et Responsables'!$A$4:$A$33,MATCH(J$3&amp;"|"&amp;$G$2&amp;"|"&amp;K49,'Groupes et Responsables'!$G$4:$G$33,1)),'Groupes et Responsables'!$O$4:$Q$8,3,0)))</f>
        <v/>
      </c>
      <c r="M49" s="1" t="str">
        <f ca="1">IF(AND($E49=$G$2,$D49=M$3),RANDBETWEEN(1,99)+ROW()/100,"")</f>
        <v/>
      </c>
      <c r="N49" s="1" t="str">
        <f ca="1">IFERROR(RIGHT("00"&amp;RANK(M49,$M$4:$M$53),2),"")</f>
        <v/>
      </c>
      <c r="O49" s="1" t="str">
        <f ca="1">IF(N49="","",INDEX('Groupes et Responsables'!$S$4:$S$8,VLOOKUP(INDEX('Groupes et Responsables'!$A$4:$A$33,MATCH(M$3&amp;"|"&amp;$G$2&amp;"|"&amp;N49,'Groupes et Responsables'!$G$4:$G$33,1)),'Groupes et Responsables'!$O$4:$Q$8,3,0)))</f>
        <v/>
      </c>
      <c r="P49" s="1" t="str">
        <f t="shared" ca="1" si="1"/>
        <v/>
      </c>
      <c r="Q49" s="1" t="str">
        <f t="shared" ca="1" si="2"/>
        <v/>
      </c>
      <c r="R49" s="1" t="str">
        <f ca="1">IF(Q49="","",INDEX('Groupes et Responsables'!$S$4:$S$8,VLOOKUP(INDEX('Groupes et Responsables'!$A$4:$A$33,MATCH(P$3&amp;"|"&amp;$P$2&amp;"|"&amp;Q49,'Groupes et Responsables'!$G$4:$G$33,1)),'Groupes et Responsables'!$O$4:$Q$8,3,0)))</f>
        <v/>
      </c>
      <c r="S49" s="1" t="str">
        <f t="shared" ca="1" si="1"/>
        <v/>
      </c>
      <c r="T49" s="1" t="str">
        <f t="shared" ca="1" si="3"/>
        <v/>
      </c>
      <c r="U49" s="1" t="str">
        <f ca="1">IF(T49="","",INDEX('Groupes et Responsables'!$S$4:$S$8,VLOOKUP(INDEX('Groupes et Responsables'!$A$4:$A$33,MATCH(S$3&amp;"|"&amp;$P$2&amp;"|"&amp;T49,'Groupes et Responsables'!$G$4:$G$33,1)),'Groupes et Responsables'!$O$4:$Q$8,3,0)))</f>
        <v/>
      </c>
      <c r="V49" s="1">
        <f t="shared" ca="1" si="1"/>
        <v>58.49</v>
      </c>
      <c r="W49" s="1" t="str">
        <f t="shared" ca="1" si="4"/>
        <v>02</v>
      </c>
      <c r="X49" s="1" t="str">
        <f ca="1">IF(W49="","",INDEX('Groupes et Responsables'!$S$4:$S$8,VLOOKUP(INDEX('Groupes et Responsables'!$A$4:$A$33,MATCH(V$3&amp;"|"&amp;$P$2&amp;"|"&amp;W49,'Groupes et Responsables'!$G$4:$G$33,1)),'Groupes et Responsables'!$O$4:$Q$8,3,0)))</f>
        <v>R3</v>
      </c>
      <c r="Y49" s="1" t="str">
        <f t="shared" ca="1" si="5"/>
        <v>R3</v>
      </c>
    </row>
    <row r="50" spans="2:25" x14ac:dyDescent="0.35">
      <c r="B50" s="1" t="s">
        <v>38</v>
      </c>
      <c r="C50" s="1" t="s">
        <v>46</v>
      </c>
      <c r="D50" s="1" t="s">
        <v>50</v>
      </c>
      <c r="E50" s="1" t="s">
        <v>52</v>
      </c>
      <c r="F50" s="1" t="s">
        <v>55</v>
      </c>
      <c r="G50" s="1" t="str">
        <f ca="1">IF(AND($E50=$G$2,$D50=G$3),RANDBETWEEN(1,99)+ROW()/100,"")</f>
        <v/>
      </c>
      <c r="H50" s="1" t="str">
        <f ca="1">IFERROR(RIGHT("00"&amp;RANK(G50,$G$4:$G$53),2),"")</f>
        <v/>
      </c>
      <c r="I50" s="1" t="str">
        <f ca="1">IF(H50="","",INDEX('Groupes et Responsables'!$S$4:$S$8,VLOOKUP(INDEX('Groupes et Responsables'!$A$4:$A$33,MATCH(G$3&amp;"|"&amp;$G$2&amp;"|"&amp;H50,'Groupes et Responsables'!$G$4:$G$33,1)),'Groupes et Responsables'!$O$4:$Q$8,3,0)))</f>
        <v/>
      </c>
      <c r="J50" s="1" t="str">
        <f ca="1">IF(AND($E50=$G$2,$D50=J$3),RANDBETWEEN(1,99)+ROW()/100,"")</f>
        <v/>
      </c>
      <c r="K50" s="1" t="str">
        <f ca="1">IFERROR(RIGHT("00"&amp;RANK(J50,$J$4:$J$53),2),"")</f>
        <v/>
      </c>
      <c r="L50" s="1" t="str">
        <f ca="1">IF(K50="","",INDEX('Groupes et Responsables'!$S$4:$S$8,VLOOKUP(INDEX('Groupes et Responsables'!$A$4:$A$33,MATCH(J$3&amp;"|"&amp;$G$2&amp;"|"&amp;K50,'Groupes et Responsables'!$G$4:$G$33,1)),'Groupes et Responsables'!$O$4:$Q$8,3,0)))</f>
        <v/>
      </c>
      <c r="M50" s="1">
        <f ca="1">IF(AND($E50=$G$2,$D50=M$3),RANDBETWEEN(1,99)+ROW()/100,"")</f>
        <v>54.5</v>
      </c>
      <c r="N50" s="1" t="str">
        <f ca="1">IFERROR(RIGHT("00"&amp;RANK(M50,$M$4:$M$53),2),"")</f>
        <v>02</v>
      </c>
      <c r="O50" s="1" t="str">
        <f ca="1">IF(N50="","",INDEX('Groupes et Responsables'!$S$4:$S$8,VLOOKUP(INDEX('Groupes et Responsables'!$A$4:$A$33,MATCH(M$3&amp;"|"&amp;$G$2&amp;"|"&amp;N50,'Groupes et Responsables'!$G$4:$G$33,1)),'Groupes et Responsables'!$O$4:$Q$8,3,0)))</f>
        <v>R4</v>
      </c>
      <c r="P50" s="1" t="str">
        <f t="shared" ca="1" si="1"/>
        <v/>
      </c>
      <c r="Q50" s="1" t="str">
        <f t="shared" ca="1" si="2"/>
        <v/>
      </c>
      <c r="R50" s="1" t="str">
        <f ca="1">IF(Q50="","",INDEX('Groupes et Responsables'!$S$4:$S$8,VLOOKUP(INDEX('Groupes et Responsables'!$A$4:$A$33,MATCH(P$3&amp;"|"&amp;$P$2&amp;"|"&amp;Q50,'Groupes et Responsables'!$G$4:$G$33,1)),'Groupes et Responsables'!$O$4:$Q$8,3,0)))</f>
        <v/>
      </c>
      <c r="S50" s="1" t="str">
        <f t="shared" ca="1" si="1"/>
        <v/>
      </c>
      <c r="T50" s="1" t="str">
        <f t="shared" ca="1" si="3"/>
        <v/>
      </c>
      <c r="U50" s="1" t="str">
        <f ca="1">IF(T50="","",INDEX('Groupes et Responsables'!$S$4:$S$8,VLOOKUP(INDEX('Groupes et Responsables'!$A$4:$A$33,MATCH(S$3&amp;"|"&amp;$P$2&amp;"|"&amp;T50,'Groupes et Responsables'!$G$4:$G$33,1)),'Groupes et Responsables'!$O$4:$Q$8,3,0)))</f>
        <v/>
      </c>
      <c r="V50" s="1" t="str">
        <f t="shared" ca="1" si="1"/>
        <v/>
      </c>
      <c r="W50" s="1" t="str">
        <f t="shared" ca="1" si="4"/>
        <v/>
      </c>
      <c r="X50" s="1" t="str">
        <f ca="1">IF(W50="","",INDEX('Groupes et Responsables'!$S$4:$S$8,VLOOKUP(INDEX('Groupes et Responsables'!$A$4:$A$33,MATCH(V$3&amp;"|"&amp;$P$2&amp;"|"&amp;W50,'Groupes et Responsables'!$G$4:$G$33,1)),'Groupes et Responsables'!$O$4:$Q$8,3,0)))</f>
        <v/>
      </c>
      <c r="Y50" s="1" t="str">
        <f t="shared" ca="1" si="5"/>
        <v>R4</v>
      </c>
    </row>
    <row r="51" spans="2:25" x14ac:dyDescent="0.35">
      <c r="B51" s="1" t="s">
        <v>39</v>
      </c>
      <c r="C51" s="1" t="s">
        <v>46</v>
      </c>
      <c r="D51" s="1" t="s">
        <v>50</v>
      </c>
      <c r="E51" s="1" t="s">
        <v>53</v>
      </c>
      <c r="F51" s="1" t="s">
        <v>55</v>
      </c>
      <c r="G51" s="1" t="str">
        <f ca="1">IF(AND($E51=$G$2,$D51=G$3),RANDBETWEEN(1,99)+ROW()/100,"")</f>
        <v/>
      </c>
      <c r="H51" s="1" t="str">
        <f ca="1">IFERROR(RIGHT("00"&amp;RANK(G51,$G$4:$G$53),2),"")</f>
        <v/>
      </c>
      <c r="I51" s="1" t="str">
        <f ca="1">IF(H51="","",INDEX('Groupes et Responsables'!$S$4:$S$8,VLOOKUP(INDEX('Groupes et Responsables'!$A$4:$A$33,MATCH(G$3&amp;"|"&amp;$G$2&amp;"|"&amp;H51,'Groupes et Responsables'!$G$4:$G$33,1)),'Groupes et Responsables'!$O$4:$Q$8,3,0)))</f>
        <v/>
      </c>
      <c r="J51" s="1" t="str">
        <f ca="1">IF(AND($E51=$G$2,$D51=J$3),RANDBETWEEN(1,99)+ROW()/100,"")</f>
        <v/>
      </c>
      <c r="K51" s="1" t="str">
        <f ca="1">IFERROR(RIGHT("00"&amp;RANK(J51,$J$4:$J$53),2),"")</f>
        <v/>
      </c>
      <c r="L51" s="1" t="str">
        <f ca="1">IF(K51="","",INDEX('Groupes et Responsables'!$S$4:$S$8,VLOOKUP(INDEX('Groupes et Responsables'!$A$4:$A$33,MATCH(J$3&amp;"|"&amp;$G$2&amp;"|"&amp;K51,'Groupes et Responsables'!$G$4:$G$33,1)),'Groupes et Responsables'!$O$4:$Q$8,3,0)))</f>
        <v/>
      </c>
      <c r="M51" s="1" t="str">
        <f ca="1">IF(AND($E51=$G$2,$D51=M$3),RANDBETWEEN(1,99)+ROW()/100,"")</f>
        <v/>
      </c>
      <c r="N51" s="1" t="str">
        <f ca="1">IFERROR(RIGHT("00"&amp;RANK(M51,$M$4:$M$53),2),"")</f>
        <v/>
      </c>
      <c r="O51" s="1" t="str">
        <f ca="1">IF(N51="","",INDEX('Groupes et Responsables'!$S$4:$S$8,VLOOKUP(INDEX('Groupes et Responsables'!$A$4:$A$33,MATCH(M$3&amp;"|"&amp;$G$2&amp;"|"&amp;N51,'Groupes et Responsables'!$G$4:$G$33,1)),'Groupes et Responsables'!$O$4:$Q$8,3,0)))</f>
        <v/>
      </c>
      <c r="P51" s="1" t="str">
        <f t="shared" ca="1" si="1"/>
        <v/>
      </c>
      <c r="Q51" s="1" t="str">
        <f t="shared" ca="1" si="2"/>
        <v/>
      </c>
      <c r="R51" s="1" t="str">
        <f ca="1">IF(Q51="","",INDEX('Groupes et Responsables'!$S$4:$S$8,VLOOKUP(INDEX('Groupes et Responsables'!$A$4:$A$33,MATCH(P$3&amp;"|"&amp;$P$2&amp;"|"&amp;Q51,'Groupes et Responsables'!$G$4:$G$33,1)),'Groupes et Responsables'!$O$4:$Q$8,3,0)))</f>
        <v/>
      </c>
      <c r="S51" s="1" t="str">
        <f t="shared" ca="1" si="1"/>
        <v/>
      </c>
      <c r="T51" s="1" t="str">
        <f t="shared" ca="1" si="3"/>
        <v/>
      </c>
      <c r="U51" s="1" t="str">
        <f ca="1">IF(T51="","",INDEX('Groupes et Responsables'!$S$4:$S$8,VLOOKUP(INDEX('Groupes et Responsables'!$A$4:$A$33,MATCH(S$3&amp;"|"&amp;$P$2&amp;"|"&amp;T51,'Groupes et Responsables'!$G$4:$G$33,1)),'Groupes et Responsables'!$O$4:$Q$8,3,0)))</f>
        <v/>
      </c>
      <c r="V51" s="1">
        <f t="shared" ca="1" si="1"/>
        <v>31.51</v>
      </c>
      <c r="W51" s="1" t="str">
        <f t="shared" ca="1" si="4"/>
        <v>04</v>
      </c>
      <c r="X51" s="1" t="str">
        <f ca="1">IF(W51="","",INDEX('Groupes et Responsables'!$S$4:$S$8,VLOOKUP(INDEX('Groupes et Responsables'!$A$4:$A$33,MATCH(V$3&amp;"|"&amp;$P$2&amp;"|"&amp;W51,'Groupes et Responsables'!$G$4:$G$33,1)),'Groupes et Responsables'!$O$4:$Q$8,3,0)))</f>
        <v>R2</v>
      </c>
      <c r="Y51" s="1" t="str">
        <f t="shared" ca="1" si="5"/>
        <v>R2</v>
      </c>
    </row>
    <row r="52" spans="2:25" x14ac:dyDescent="0.35">
      <c r="B52" s="1" t="s">
        <v>40</v>
      </c>
      <c r="C52" s="1" t="s">
        <v>46</v>
      </c>
      <c r="D52" s="1" t="s">
        <v>49</v>
      </c>
      <c r="E52" s="1" t="s">
        <v>52</v>
      </c>
      <c r="F52" s="1" t="s">
        <v>55</v>
      </c>
      <c r="G52" s="1" t="str">
        <f ca="1">IF(AND($E52=$G$2,$D52=G$3),RANDBETWEEN(1,99)+ROW()/100,"")</f>
        <v/>
      </c>
      <c r="H52" s="1" t="str">
        <f ca="1">IFERROR(RIGHT("00"&amp;RANK(G52,$G$4:$G$53),2),"")</f>
        <v/>
      </c>
      <c r="I52" s="1" t="str">
        <f ca="1">IF(H52="","",INDEX('Groupes et Responsables'!$S$4:$S$8,VLOOKUP(INDEX('Groupes et Responsables'!$A$4:$A$33,MATCH(G$3&amp;"|"&amp;$G$2&amp;"|"&amp;H52,'Groupes et Responsables'!$G$4:$G$33,1)),'Groupes et Responsables'!$O$4:$Q$8,3,0)))</f>
        <v/>
      </c>
      <c r="J52" s="1">
        <f ca="1">IF(AND($E52=$G$2,$D52=J$3),RANDBETWEEN(1,99)+ROW()/100,"")</f>
        <v>54.52</v>
      </c>
      <c r="K52" s="1" t="str">
        <f ca="1">IFERROR(RIGHT("00"&amp;RANK(J52,$J$4:$J$53),2),"")</f>
        <v>05</v>
      </c>
      <c r="L52" s="1" t="str">
        <f ca="1">IF(K52="","",INDEX('Groupes et Responsables'!$S$4:$S$8,VLOOKUP(INDEX('Groupes et Responsables'!$A$4:$A$33,MATCH(J$3&amp;"|"&amp;$G$2&amp;"|"&amp;K52,'Groupes et Responsables'!$G$4:$G$33,1)),'Groupes et Responsables'!$O$4:$Q$8,3,0)))</f>
        <v>R3</v>
      </c>
      <c r="M52" s="1" t="str">
        <f ca="1">IF(AND($E52=$G$2,$D52=M$3),RANDBETWEEN(1,99)+ROW()/100,"")</f>
        <v/>
      </c>
      <c r="N52" s="1" t="str">
        <f ca="1">IFERROR(RIGHT("00"&amp;RANK(M52,$M$4:$M$53),2),"")</f>
        <v/>
      </c>
      <c r="O52" s="1" t="str">
        <f ca="1">IF(N52="","",INDEX('Groupes et Responsables'!$S$4:$S$8,VLOOKUP(INDEX('Groupes et Responsables'!$A$4:$A$33,MATCH(M$3&amp;"|"&amp;$G$2&amp;"|"&amp;N52,'Groupes et Responsables'!$G$4:$G$33,1)),'Groupes et Responsables'!$O$4:$Q$8,3,0)))</f>
        <v/>
      </c>
      <c r="P52" s="1" t="str">
        <f t="shared" ca="1" si="1"/>
        <v/>
      </c>
      <c r="Q52" s="1" t="str">
        <f t="shared" ca="1" si="2"/>
        <v/>
      </c>
      <c r="R52" s="1" t="str">
        <f ca="1">IF(Q52="","",INDEX('Groupes et Responsables'!$S$4:$S$8,VLOOKUP(INDEX('Groupes et Responsables'!$A$4:$A$33,MATCH(P$3&amp;"|"&amp;$P$2&amp;"|"&amp;Q52,'Groupes et Responsables'!$G$4:$G$33,1)),'Groupes et Responsables'!$O$4:$Q$8,3,0)))</f>
        <v/>
      </c>
      <c r="S52" s="1" t="str">
        <f t="shared" ca="1" si="1"/>
        <v/>
      </c>
      <c r="T52" s="1" t="str">
        <f t="shared" ca="1" si="3"/>
        <v/>
      </c>
      <c r="U52" s="1" t="str">
        <f ca="1">IF(T52="","",INDEX('Groupes et Responsables'!$S$4:$S$8,VLOOKUP(INDEX('Groupes et Responsables'!$A$4:$A$33,MATCH(S$3&amp;"|"&amp;$P$2&amp;"|"&amp;T52,'Groupes et Responsables'!$G$4:$G$33,1)),'Groupes et Responsables'!$O$4:$Q$8,3,0)))</f>
        <v/>
      </c>
      <c r="V52" s="1" t="str">
        <f t="shared" ca="1" si="1"/>
        <v/>
      </c>
      <c r="W52" s="1" t="str">
        <f t="shared" ca="1" si="4"/>
        <v/>
      </c>
      <c r="X52" s="1" t="str">
        <f ca="1">IF(W52="","",INDEX('Groupes et Responsables'!$S$4:$S$8,VLOOKUP(INDEX('Groupes et Responsables'!$A$4:$A$33,MATCH(V$3&amp;"|"&amp;$P$2&amp;"|"&amp;W52,'Groupes et Responsables'!$G$4:$G$33,1)),'Groupes et Responsables'!$O$4:$Q$8,3,0)))</f>
        <v/>
      </c>
      <c r="Y52" s="1" t="str">
        <f t="shared" ca="1" si="5"/>
        <v>R3</v>
      </c>
    </row>
    <row r="53" spans="2:25" x14ac:dyDescent="0.35">
      <c r="B53" s="1" t="s">
        <v>41</v>
      </c>
      <c r="C53" s="1" t="s">
        <v>46</v>
      </c>
      <c r="D53" s="1" t="s">
        <v>49</v>
      </c>
      <c r="E53" s="1" t="s">
        <v>53</v>
      </c>
      <c r="F53" s="1" t="s">
        <v>55</v>
      </c>
      <c r="G53" s="1" t="str">
        <f ca="1">IF(AND($E53=$G$2,$D53=G$3),RANDBETWEEN(1,99)+ROW()/100,"")</f>
        <v/>
      </c>
      <c r="H53" s="1" t="str">
        <f ca="1">IFERROR(RIGHT("00"&amp;RANK(G53,$G$4:$G$53),2),"")</f>
        <v/>
      </c>
      <c r="I53" s="1" t="str">
        <f ca="1">IF(H53="","",INDEX('Groupes et Responsables'!$S$4:$S$8,VLOOKUP(INDEX('Groupes et Responsables'!$A$4:$A$33,MATCH(G$3&amp;"|"&amp;$G$2&amp;"|"&amp;H53,'Groupes et Responsables'!$G$4:$G$33,1)),'Groupes et Responsables'!$O$4:$Q$8,3,0)))</f>
        <v/>
      </c>
      <c r="J53" s="1" t="str">
        <f ca="1">IF(AND($E53=$G$2,$D53=J$3),RANDBETWEEN(1,99)+ROW()/100,"")</f>
        <v/>
      </c>
      <c r="K53" s="1" t="str">
        <f ca="1">IFERROR(RIGHT("00"&amp;RANK(J53,$J$4:$J$53),2),"")</f>
        <v/>
      </c>
      <c r="L53" s="1" t="str">
        <f ca="1">IF(K53="","",INDEX('Groupes et Responsables'!$S$4:$S$8,VLOOKUP(INDEX('Groupes et Responsables'!$A$4:$A$33,MATCH(J$3&amp;"|"&amp;$G$2&amp;"|"&amp;K53,'Groupes et Responsables'!$G$4:$G$33,1)),'Groupes et Responsables'!$O$4:$Q$8,3,0)))</f>
        <v/>
      </c>
      <c r="M53" s="1" t="str">
        <f ca="1">IF(AND($E53=$G$2,$D53=M$3),RANDBETWEEN(1,99)+ROW()/100,"")</f>
        <v/>
      </c>
      <c r="N53" s="1" t="str">
        <f ca="1">IFERROR(RIGHT("00"&amp;RANK(M53,$M$4:$M$53),2),"")</f>
        <v/>
      </c>
      <c r="O53" s="1" t="str">
        <f ca="1">IF(N53="","",INDEX('Groupes et Responsables'!$S$4:$S$8,VLOOKUP(INDEX('Groupes et Responsables'!$A$4:$A$33,MATCH(M$3&amp;"|"&amp;$G$2&amp;"|"&amp;N53,'Groupes et Responsables'!$G$4:$G$33,1)),'Groupes et Responsables'!$O$4:$Q$8,3,0)))</f>
        <v/>
      </c>
      <c r="P53" s="1" t="str">
        <f t="shared" ca="1" si="1"/>
        <v/>
      </c>
      <c r="Q53" s="1" t="str">
        <f t="shared" ca="1" si="2"/>
        <v/>
      </c>
      <c r="R53" s="1" t="str">
        <f ca="1">IF(Q53="","",INDEX('Groupes et Responsables'!$S$4:$S$8,VLOOKUP(INDEX('Groupes et Responsables'!$A$4:$A$33,MATCH(P$3&amp;"|"&amp;$P$2&amp;"|"&amp;Q53,'Groupes et Responsables'!$G$4:$G$33,1)),'Groupes et Responsables'!$O$4:$Q$8,3,0)))</f>
        <v/>
      </c>
      <c r="S53" s="1">
        <f t="shared" ca="1" si="1"/>
        <v>87.53</v>
      </c>
      <c r="T53" s="1" t="str">
        <f t="shared" ca="1" si="3"/>
        <v>03</v>
      </c>
      <c r="U53" s="1" t="str">
        <f ca="1">IF(T53="","",INDEX('Groupes et Responsables'!$S$4:$S$8,VLOOKUP(INDEX('Groupes et Responsables'!$A$4:$A$33,MATCH(S$3&amp;"|"&amp;$P$2&amp;"|"&amp;T53,'Groupes et Responsables'!$G$4:$G$33,1)),'Groupes et Responsables'!$O$4:$Q$8,3,0)))</f>
        <v>R5</v>
      </c>
      <c r="V53" s="1" t="str">
        <f t="shared" ca="1" si="1"/>
        <v/>
      </c>
      <c r="W53" s="1" t="str">
        <f t="shared" ca="1" si="4"/>
        <v/>
      </c>
      <c r="X53" s="1" t="str">
        <f ca="1">IF(W53="","",INDEX('Groupes et Responsables'!$S$4:$S$8,VLOOKUP(INDEX('Groupes et Responsables'!$A$4:$A$33,MATCH(V$3&amp;"|"&amp;$P$2&amp;"|"&amp;W53,'Groupes et Responsables'!$G$4:$G$33,1)),'Groupes et Responsables'!$O$4:$Q$8,3,0)))</f>
        <v/>
      </c>
      <c r="Y53" s="1" t="str">
        <f t="shared" ca="1" si="5"/>
        <v>R5</v>
      </c>
    </row>
  </sheetData>
  <sortState ref="AA4:AF18">
    <sortCondition ref="AF18"/>
  </sortState>
  <pageMargins left="0.7" right="0.7" top="0.75" bottom="0.75" header="0.3" footer="0.3"/>
  <pageSetup paperSize="9" orientation="portrait" r:id="rId1"/>
  <ignoredErrors>
    <ignoredError sqref="H4:H53 K4:K5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opLeftCell="E2" workbookViewId="0">
      <selection activeCell="G28" sqref="G28"/>
    </sheetView>
  </sheetViews>
  <sheetFormatPr baseColWidth="10" defaultRowHeight="14.5" x14ac:dyDescent="0.35"/>
  <cols>
    <col min="1" max="1" width="10.7265625" style="1" bestFit="1" customWidth="1"/>
    <col min="2" max="3" width="10.7265625" style="1" customWidth="1"/>
    <col min="4" max="6" width="4.54296875" style="1" customWidth="1"/>
    <col min="7" max="7" width="17.26953125" style="1" bestFit="1" customWidth="1"/>
    <col min="8" max="8" width="11.453125" style="1"/>
    <col min="9" max="9" width="29.26953125" style="1" customWidth="1"/>
    <col min="10" max="11" width="7.453125" style="1" customWidth="1"/>
    <col min="12" max="12" width="11.7265625" style="1" customWidth="1"/>
    <col min="13" max="13" width="11.7265625" style="1" bestFit="1" customWidth="1"/>
    <col min="14" max="14" width="10.90625" customWidth="1"/>
    <col min="15" max="17" width="7" style="7" customWidth="1"/>
    <col min="19" max="19" width="10.453125" style="7" bestFit="1" customWidth="1"/>
    <col min="20" max="20" width="8.26953125" style="7" customWidth="1"/>
  </cols>
  <sheetData>
    <row r="1" spans="1:20" x14ac:dyDescent="0.35">
      <c r="A1" s="11" t="s">
        <v>90</v>
      </c>
      <c r="B1" s="8"/>
      <c r="C1" s="8"/>
      <c r="D1" s="8"/>
      <c r="E1" s="8"/>
      <c r="F1" s="8"/>
      <c r="G1" s="8"/>
      <c r="O1" s="10" t="s">
        <v>91</v>
      </c>
      <c r="P1" s="9"/>
      <c r="Q1" s="9"/>
      <c r="R1" s="9"/>
      <c r="S1" s="9"/>
    </row>
    <row r="2" spans="1:20" x14ac:dyDescent="0.35">
      <c r="I2" s="3" t="s">
        <v>70</v>
      </c>
      <c r="J2"/>
      <c r="K2" s="3" t="s">
        <v>51</v>
      </c>
      <c r="L2"/>
      <c r="M2"/>
    </row>
    <row r="3" spans="1:20" x14ac:dyDescent="0.35">
      <c r="A3" s="2" t="s">
        <v>89</v>
      </c>
      <c r="B3" s="2" t="s">
        <v>47</v>
      </c>
      <c r="C3" s="2" t="s">
        <v>51</v>
      </c>
      <c r="D3" s="2" t="s">
        <v>66</v>
      </c>
      <c r="E3" s="2" t="s">
        <v>67</v>
      </c>
      <c r="F3" s="2" t="s">
        <v>68</v>
      </c>
      <c r="G3" s="2" t="s">
        <v>71</v>
      </c>
      <c r="H3" s="2"/>
      <c r="I3" s="3" t="s">
        <v>47</v>
      </c>
      <c r="J3" s="3" t="s">
        <v>89</v>
      </c>
      <c r="K3" t="s">
        <v>53</v>
      </c>
      <c r="L3" t="s">
        <v>52</v>
      </c>
      <c r="M3" t="s">
        <v>69</v>
      </c>
      <c r="O3" s="2" t="s">
        <v>89</v>
      </c>
      <c r="P3" s="2" t="s">
        <v>82</v>
      </c>
      <c r="Q3" s="2" t="s">
        <v>88</v>
      </c>
      <c r="S3" s="2" t="s">
        <v>57</v>
      </c>
      <c r="T3" s="2"/>
    </row>
    <row r="4" spans="1:20" x14ac:dyDescent="0.35">
      <c r="A4" s="7" t="s">
        <v>83</v>
      </c>
      <c r="B4" s="1" t="s">
        <v>49</v>
      </c>
      <c r="C4" s="1" t="s">
        <v>53</v>
      </c>
      <c r="D4" s="1">
        <v>1</v>
      </c>
      <c r="E4" s="1">
        <v>3</v>
      </c>
      <c r="F4" s="1">
        <f>IF(D4=0,0,E4-D4+1)</f>
        <v>3</v>
      </c>
      <c r="G4" s="1" t="str">
        <f>B4&amp;"|"&amp;C4&amp;"|"&amp;RIGHT("00"&amp;D4,2)</f>
        <v>Confirmé|Femme|01</v>
      </c>
      <c r="I4" t="s">
        <v>49</v>
      </c>
      <c r="J4" t="s">
        <v>83</v>
      </c>
      <c r="K4" s="4">
        <v>3</v>
      </c>
      <c r="L4" s="4">
        <v>3</v>
      </c>
      <c r="M4" s="4">
        <v>6</v>
      </c>
      <c r="O4" s="7" t="s">
        <v>83</v>
      </c>
      <c r="P4" s="7">
        <f ca="1">RANDBETWEEN(1,10)+ROW()/100</f>
        <v>1.04</v>
      </c>
      <c r="Q4" s="7">
        <f ca="1">RANK(P4,$P$4:$P$8)</f>
        <v>5</v>
      </c>
      <c r="S4" s="7" t="s">
        <v>58</v>
      </c>
    </row>
    <row r="5" spans="1:20" x14ac:dyDescent="0.35">
      <c r="A5" s="7" t="s">
        <v>84</v>
      </c>
      <c r="B5" s="1" t="s">
        <v>49</v>
      </c>
      <c r="C5" s="1" t="s">
        <v>53</v>
      </c>
      <c r="D5" s="1">
        <v>4</v>
      </c>
      <c r="E5" s="1">
        <v>6</v>
      </c>
      <c r="F5" s="1">
        <f>IF(D5=0,0,E5-D5+1)</f>
        <v>3</v>
      </c>
      <c r="G5" s="1" t="str">
        <f>B5&amp;"|"&amp;C5&amp;"|"&amp;RIGHT("00"&amp;D5,2)</f>
        <v>Confirmé|Femme|04</v>
      </c>
      <c r="I5"/>
      <c r="J5" t="s">
        <v>84</v>
      </c>
      <c r="K5" s="4">
        <v>3</v>
      </c>
      <c r="L5" s="4">
        <v>2</v>
      </c>
      <c r="M5" s="4">
        <v>5</v>
      </c>
      <c r="O5" s="7" t="s">
        <v>84</v>
      </c>
      <c r="P5" s="7">
        <f t="shared" ref="P5:P8" ca="1" si="0">RANDBETWEEN(1,10)+ROW()/100</f>
        <v>5.05</v>
      </c>
      <c r="Q5" s="7">
        <f t="shared" ref="Q5:Q8" ca="1" si="1">RANK(P5,$P$4:$P$8)</f>
        <v>3</v>
      </c>
      <c r="S5" s="7" t="s">
        <v>59</v>
      </c>
    </row>
    <row r="6" spans="1:20" x14ac:dyDescent="0.35">
      <c r="A6" s="7" t="s">
        <v>85</v>
      </c>
      <c r="B6" s="1" t="s">
        <v>49</v>
      </c>
      <c r="C6" s="1" t="s">
        <v>53</v>
      </c>
      <c r="D6" s="1">
        <v>7</v>
      </c>
      <c r="E6" s="1">
        <v>9</v>
      </c>
      <c r="F6" s="1">
        <f>IF(D6=0,0,E6-D6+1)</f>
        <v>3</v>
      </c>
      <c r="G6" s="1" t="str">
        <f>B6&amp;"|"&amp;C6&amp;"|"&amp;RIGHT("00"&amp;D6,2)</f>
        <v>Confirmé|Femme|07</v>
      </c>
      <c r="I6"/>
      <c r="J6" t="s">
        <v>85</v>
      </c>
      <c r="K6" s="4">
        <v>3</v>
      </c>
      <c r="L6" s="4">
        <v>2</v>
      </c>
      <c r="M6" s="4">
        <v>5</v>
      </c>
      <c r="O6" s="7" t="s">
        <v>85</v>
      </c>
      <c r="P6" s="7">
        <f t="shared" ca="1" si="0"/>
        <v>4.0599999999999996</v>
      </c>
      <c r="Q6" s="7">
        <f t="shared" ca="1" si="1"/>
        <v>4</v>
      </c>
      <c r="S6" s="7" t="s">
        <v>60</v>
      </c>
    </row>
    <row r="7" spans="1:20" x14ac:dyDescent="0.35">
      <c r="A7" s="7" t="s">
        <v>86</v>
      </c>
      <c r="B7" s="1" t="s">
        <v>49</v>
      </c>
      <c r="C7" s="1" t="s">
        <v>53</v>
      </c>
      <c r="D7" s="1">
        <v>10</v>
      </c>
      <c r="E7" s="1">
        <v>11</v>
      </c>
      <c r="F7" s="1">
        <f>IF(D7=0,0,E7-D7+1)</f>
        <v>2</v>
      </c>
      <c r="G7" s="1" t="str">
        <f>B7&amp;"|"&amp;C7&amp;"|"&amp;RIGHT("00"&amp;D7,2)</f>
        <v>Confirmé|Femme|10</v>
      </c>
      <c r="I7"/>
      <c r="J7" t="s">
        <v>86</v>
      </c>
      <c r="K7" s="4">
        <v>2</v>
      </c>
      <c r="L7" s="4">
        <v>3</v>
      </c>
      <c r="M7" s="4">
        <v>5</v>
      </c>
      <c r="O7" s="7" t="s">
        <v>86</v>
      </c>
      <c r="P7" s="7">
        <f t="shared" ca="1" si="0"/>
        <v>10.07</v>
      </c>
      <c r="Q7" s="7">
        <f t="shared" ca="1" si="1"/>
        <v>1</v>
      </c>
      <c r="S7" s="7" t="s">
        <v>61</v>
      </c>
    </row>
    <row r="8" spans="1:20" x14ac:dyDescent="0.35">
      <c r="A8" s="7" t="s">
        <v>87</v>
      </c>
      <c r="B8" s="1" t="s">
        <v>49</v>
      </c>
      <c r="C8" s="1" t="s">
        <v>53</v>
      </c>
      <c r="D8" s="1">
        <v>12</v>
      </c>
      <c r="E8" s="1">
        <v>13</v>
      </c>
      <c r="F8" s="1">
        <f>IF(D8=0,0,E8-D8+1)</f>
        <v>2</v>
      </c>
      <c r="G8" s="1" t="str">
        <f>B8&amp;"|"&amp;C8&amp;"|"&amp;RIGHT("00"&amp;D8,2)</f>
        <v>Confirmé|Femme|12</v>
      </c>
      <c r="I8"/>
      <c r="J8" t="s">
        <v>87</v>
      </c>
      <c r="K8" s="4">
        <v>2</v>
      </c>
      <c r="L8" s="4">
        <v>3</v>
      </c>
      <c r="M8" s="4">
        <v>5</v>
      </c>
      <c r="O8" s="7" t="s">
        <v>87</v>
      </c>
      <c r="P8" s="7">
        <f t="shared" ca="1" si="0"/>
        <v>7.08</v>
      </c>
      <c r="Q8" s="7">
        <f t="shared" ca="1" si="1"/>
        <v>2</v>
      </c>
      <c r="S8" s="7" t="s">
        <v>62</v>
      </c>
    </row>
    <row r="9" spans="1:20" x14ac:dyDescent="0.35">
      <c r="A9" s="7" t="s">
        <v>83</v>
      </c>
      <c r="B9" s="1" t="s">
        <v>49</v>
      </c>
      <c r="C9" s="1" t="s">
        <v>52</v>
      </c>
      <c r="D9" s="1">
        <v>1</v>
      </c>
      <c r="E9" s="1">
        <v>3</v>
      </c>
      <c r="F9" s="1">
        <f>IF(D9=0,0,E9-D9+1)</f>
        <v>3</v>
      </c>
      <c r="G9" s="1" t="str">
        <f>B9&amp;"|"&amp;C9&amp;"|"&amp;RIGHT("00"&amp;D9,2)</f>
        <v>Confirmé|Homme|01</v>
      </c>
      <c r="I9" t="s">
        <v>93</v>
      </c>
      <c r="J9"/>
      <c r="K9" s="4">
        <v>13</v>
      </c>
      <c r="L9" s="4">
        <v>13</v>
      </c>
      <c r="M9" s="4">
        <v>26</v>
      </c>
    </row>
    <row r="10" spans="1:20" x14ac:dyDescent="0.35">
      <c r="A10" s="7" t="s">
        <v>84</v>
      </c>
      <c r="B10" s="1" t="s">
        <v>49</v>
      </c>
      <c r="C10" s="1" t="s">
        <v>52</v>
      </c>
      <c r="D10" s="1">
        <v>4</v>
      </c>
      <c r="E10" s="1">
        <v>5</v>
      </c>
      <c r="F10" s="1">
        <f>IF(D10=0,0,E10-D10+1)</f>
        <v>2</v>
      </c>
      <c r="G10" s="1" t="str">
        <f>B10&amp;"|"&amp;C10&amp;"|"&amp;RIGHT("00"&amp;D10,2)</f>
        <v>Confirmé|Homme|04</v>
      </c>
      <c r="I10" t="s">
        <v>48</v>
      </c>
      <c r="J10" t="s">
        <v>83</v>
      </c>
      <c r="K10" s="4">
        <v>1</v>
      </c>
      <c r="L10" s="4">
        <v>2</v>
      </c>
      <c r="M10" s="4">
        <v>3</v>
      </c>
    </row>
    <row r="11" spans="1:20" x14ac:dyDescent="0.35">
      <c r="A11" s="7" t="s">
        <v>85</v>
      </c>
      <c r="B11" s="1" t="s">
        <v>49</v>
      </c>
      <c r="C11" s="1" t="s">
        <v>52</v>
      </c>
      <c r="D11" s="1">
        <v>6</v>
      </c>
      <c r="E11" s="1">
        <v>7</v>
      </c>
      <c r="F11" s="1">
        <f>IF(D11=0,0,E11-D11+1)</f>
        <v>2</v>
      </c>
      <c r="G11" s="1" t="str">
        <f>B11&amp;"|"&amp;C11&amp;"|"&amp;RIGHT("00"&amp;D11,2)</f>
        <v>Confirmé|Homme|06</v>
      </c>
      <c r="I11"/>
      <c r="J11" t="s">
        <v>84</v>
      </c>
      <c r="K11" s="4">
        <v>1</v>
      </c>
      <c r="L11" s="4">
        <v>2</v>
      </c>
      <c r="M11" s="4">
        <v>3</v>
      </c>
    </row>
    <row r="12" spans="1:20" x14ac:dyDescent="0.35">
      <c r="A12" s="7" t="s">
        <v>86</v>
      </c>
      <c r="B12" s="1" t="s">
        <v>49</v>
      </c>
      <c r="C12" s="1" t="s">
        <v>52</v>
      </c>
      <c r="D12" s="1">
        <v>8</v>
      </c>
      <c r="E12" s="1">
        <v>10</v>
      </c>
      <c r="F12" s="1">
        <f>IF(D12=0,0,E12-D12+1)</f>
        <v>3</v>
      </c>
      <c r="G12" s="1" t="str">
        <f>B12&amp;"|"&amp;C12&amp;"|"&amp;RIGHT("00"&amp;D12,2)</f>
        <v>Confirmé|Homme|08</v>
      </c>
      <c r="I12"/>
      <c r="J12" t="s">
        <v>85</v>
      </c>
      <c r="K12" s="4">
        <v>2</v>
      </c>
      <c r="L12" s="4">
        <v>2</v>
      </c>
      <c r="M12" s="4">
        <v>4</v>
      </c>
    </row>
    <row r="13" spans="1:20" x14ac:dyDescent="0.35">
      <c r="A13" s="7" t="s">
        <v>87</v>
      </c>
      <c r="B13" s="1" t="s">
        <v>49</v>
      </c>
      <c r="C13" s="1" t="s">
        <v>52</v>
      </c>
      <c r="D13" s="1">
        <v>11</v>
      </c>
      <c r="E13" s="1">
        <v>13</v>
      </c>
      <c r="F13" s="1">
        <f>IF(D13=0,0,E13-D13+1)</f>
        <v>3</v>
      </c>
      <c r="G13" s="1" t="str">
        <f>B13&amp;"|"&amp;C13&amp;"|"&amp;RIGHT("00"&amp;D13,2)</f>
        <v>Confirmé|Homme|11</v>
      </c>
      <c r="I13"/>
      <c r="J13" t="s">
        <v>86</v>
      </c>
      <c r="K13" s="4">
        <v>2</v>
      </c>
      <c r="L13" s="4">
        <v>1</v>
      </c>
      <c r="M13" s="4">
        <v>3</v>
      </c>
    </row>
    <row r="14" spans="1:20" x14ac:dyDescent="0.35">
      <c r="A14" s="7" t="s">
        <v>83</v>
      </c>
      <c r="B14" s="1" t="s">
        <v>48</v>
      </c>
      <c r="C14" s="1" t="s">
        <v>53</v>
      </c>
      <c r="D14" s="1">
        <v>1</v>
      </c>
      <c r="E14" s="1">
        <v>1</v>
      </c>
      <c r="F14" s="1">
        <f>IF(D14=0,0,E14-D14+1)</f>
        <v>1</v>
      </c>
      <c r="G14" s="1" t="str">
        <f>B14&amp;"|"&amp;C14&amp;"|"&amp;RIGHT("00"&amp;D14,2)</f>
        <v>Junior|Femme|01</v>
      </c>
      <c r="I14"/>
      <c r="J14" t="s">
        <v>87</v>
      </c>
      <c r="K14" s="4">
        <v>2</v>
      </c>
      <c r="L14" s="4">
        <v>2</v>
      </c>
      <c r="M14" s="4">
        <v>4</v>
      </c>
    </row>
    <row r="15" spans="1:20" x14ac:dyDescent="0.35">
      <c r="A15" s="7" t="s">
        <v>84</v>
      </c>
      <c r="B15" s="1" t="s">
        <v>48</v>
      </c>
      <c r="C15" s="1" t="s">
        <v>53</v>
      </c>
      <c r="D15" s="1">
        <v>2</v>
      </c>
      <c r="E15" s="1">
        <v>2</v>
      </c>
      <c r="F15" s="1">
        <f>IF(D15=0,0,E15-D15+1)</f>
        <v>1</v>
      </c>
      <c r="G15" s="1" t="str">
        <f>B15&amp;"|"&amp;C15&amp;"|"&amp;RIGHT("00"&amp;D15,2)</f>
        <v>Junior|Femme|02</v>
      </c>
      <c r="I15" t="s">
        <v>94</v>
      </c>
      <c r="J15"/>
      <c r="K15" s="4">
        <v>8</v>
      </c>
      <c r="L15" s="4">
        <v>9</v>
      </c>
      <c r="M15" s="4">
        <v>17</v>
      </c>
    </row>
    <row r="16" spans="1:20" x14ac:dyDescent="0.35">
      <c r="A16" s="7" t="s">
        <v>85</v>
      </c>
      <c r="B16" s="1" t="s">
        <v>48</v>
      </c>
      <c r="C16" s="1" t="s">
        <v>53</v>
      </c>
      <c r="D16" s="1">
        <v>3</v>
      </c>
      <c r="E16" s="1">
        <v>4</v>
      </c>
      <c r="F16" s="1">
        <f>IF(D16=0,0,E16-D16+1)</f>
        <v>2</v>
      </c>
      <c r="G16" s="1" t="str">
        <f>B16&amp;"|"&amp;C16&amp;"|"&amp;RIGHT("00"&amp;D16,2)</f>
        <v>Junior|Femme|03</v>
      </c>
      <c r="I16" t="s">
        <v>50</v>
      </c>
      <c r="J16" t="s">
        <v>83</v>
      </c>
      <c r="K16" s="4">
        <v>1</v>
      </c>
      <c r="L16" s="4">
        <v>0</v>
      </c>
      <c r="M16" s="4">
        <v>1</v>
      </c>
    </row>
    <row r="17" spans="1:13" x14ac:dyDescent="0.35">
      <c r="A17" s="7" t="s">
        <v>86</v>
      </c>
      <c r="B17" s="1" t="s">
        <v>48</v>
      </c>
      <c r="C17" s="1" t="s">
        <v>53</v>
      </c>
      <c r="D17" s="1">
        <v>5</v>
      </c>
      <c r="E17" s="1">
        <v>6</v>
      </c>
      <c r="F17" s="1">
        <f>IF(D17=0,0,E17-D17+1)</f>
        <v>2</v>
      </c>
      <c r="G17" s="1" t="str">
        <f>B17&amp;"|"&amp;C17&amp;"|"&amp;RIGHT("00"&amp;D17,2)</f>
        <v>Junior|Femme|05</v>
      </c>
      <c r="I17"/>
      <c r="J17" t="s">
        <v>84</v>
      </c>
      <c r="K17" s="4">
        <v>1</v>
      </c>
      <c r="L17" s="4">
        <v>1</v>
      </c>
      <c r="M17" s="4">
        <v>2</v>
      </c>
    </row>
    <row r="18" spans="1:13" x14ac:dyDescent="0.35">
      <c r="A18" s="7" t="s">
        <v>87</v>
      </c>
      <c r="B18" s="1" t="s">
        <v>48</v>
      </c>
      <c r="C18" s="1" t="s">
        <v>53</v>
      </c>
      <c r="D18" s="1">
        <v>7</v>
      </c>
      <c r="E18" s="1">
        <v>8</v>
      </c>
      <c r="F18" s="1">
        <f>IF(D18=0,0,E18-D18+1)</f>
        <v>2</v>
      </c>
      <c r="G18" s="1" t="str">
        <f>B18&amp;"|"&amp;C18&amp;"|"&amp;RIGHT("00"&amp;D18,2)</f>
        <v>Junior|Femme|07</v>
      </c>
      <c r="I18"/>
      <c r="J18" t="s">
        <v>85</v>
      </c>
      <c r="K18" s="4">
        <v>0</v>
      </c>
      <c r="L18" s="4">
        <v>1</v>
      </c>
      <c r="M18" s="4">
        <v>1</v>
      </c>
    </row>
    <row r="19" spans="1:13" x14ac:dyDescent="0.35">
      <c r="A19" s="7" t="s">
        <v>83</v>
      </c>
      <c r="B19" s="1" t="s">
        <v>48</v>
      </c>
      <c r="C19" s="1" t="s">
        <v>52</v>
      </c>
      <c r="D19" s="1">
        <v>1</v>
      </c>
      <c r="E19" s="1">
        <v>2</v>
      </c>
      <c r="F19" s="1">
        <f>IF(D19=0,0,E19-D19+1)</f>
        <v>2</v>
      </c>
      <c r="G19" s="1" t="str">
        <f>B19&amp;"|"&amp;C19&amp;"|"&amp;RIGHT("00"&amp;D19,2)</f>
        <v>Junior|Homme|01</v>
      </c>
      <c r="I19"/>
      <c r="J19" t="s">
        <v>86</v>
      </c>
      <c r="K19" s="4">
        <v>1</v>
      </c>
      <c r="L19" s="4">
        <v>1</v>
      </c>
      <c r="M19" s="4">
        <v>2</v>
      </c>
    </row>
    <row r="20" spans="1:13" x14ac:dyDescent="0.35">
      <c r="A20" s="7" t="s">
        <v>84</v>
      </c>
      <c r="B20" s="1" t="s">
        <v>48</v>
      </c>
      <c r="C20" s="1" t="s">
        <v>52</v>
      </c>
      <c r="D20" s="1">
        <v>3</v>
      </c>
      <c r="E20" s="1">
        <v>4</v>
      </c>
      <c r="F20" s="1">
        <f>IF(D20=0,0,E20-D20+1)</f>
        <v>2</v>
      </c>
      <c r="G20" s="1" t="str">
        <f>B20&amp;"|"&amp;C20&amp;"|"&amp;RIGHT("00"&amp;D20,2)</f>
        <v>Junior|Homme|03</v>
      </c>
      <c r="I20"/>
      <c r="J20" t="s">
        <v>87</v>
      </c>
      <c r="K20" s="4">
        <v>1</v>
      </c>
      <c r="L20" s="4">
        <v>0</v>
      </c>
      <c r="M20" s="4">
        <v>1</v>
      </c>
    </row>
    <row r="21" spans="1:13" x14ac:dyDescent="0.35">
      <c r="A21" s="7" t="s">
        <v>85</v>
      </c>
      <c r="B21" s="1" t="s">
        <v>48</v>
      </c>
      <c r="C21" s="1" t="s">
        <v>52</v>
      </c>
      <c r="D21" s="1">
        <v>5</v>
      </c>
      <c r="E21" s="1">
        <v>6</v>
      </c>
      <c r="F21" s="1">
        <f>IF(D21=0,0,E21-D21+1)</f>
        <v>2</v>
      </c>
      <c r="G21" s="1" t="str">
        <f>B21&amp;"|"&amp;C21&amp;"|"&amp;RIGHT("00"&amp;D21,2)</f>
        <v>Junior|Homme|05</v>
      </c>
      <c r="I21" t="s">
        <v>95</v>
      </c>
      <c r="J21"/>
      <c r="K21" s="4">
        <v>4</v>
      </c>
      <c r="L21" s="4">
        <v>3</v>
      </c>
      <c r="M21" s="4">
        <v>7</v>
      </c>
    </row>
    <row r="22" spans="1:13" x14ac:dyDescent="0.35">
      <c r="A22" s="7" t="s">
        <v>86</v>
      </c>
      <c r="B22" s="1" t="s">
        <v>48</v>
      </c>
      <c r="C22" s="1" t="s">
        <v>52</v>
      </c>
      <c r="D22" s="1">
        <v>7</v>
      </c>
      <c r="E22" s="1">
        <v>7</v>
      </c>
      <c r="F22" s="1">
        <f>IF(D22=0,0,E22-D22+1)</f>
        <v>1</v>
      </c>
      <c r="G22" s="1" t="str">
        <f>B22&amp;"|"&amp;C22&amp;"|"&amp;RIGHT("00"&amp;D22,2)</f>
        <v>Junior|Homme|07</v>
      </c>
      <c r="I22" t="s">
        <v>69</v>
      </c>
      <c r="J22"/>
      <c r="K22" s="4">
        <v>25</v>
      </c>
      <c r="L22" s="4">
        <v>25</v>
      </c>
      <c r="M22" s="4">
        <v>50</v>
      </c>
    </row>
    <row r="23" spans="1:13" x14ac:dyDescent="0.35">
      <c r="A23" s="7" t="s">
        <v>87</v>
      </c>
      <c r="B23" s="1" t="s">
        <v>48</v>
      </c>
      <c r="C23" s="1" t="s">
        <v>52</v>
      </c>
      <c r="D23" s="1">
        <v>8</v>
      </c>
      <c r="E23" s="1">
        <v>9</v>
      </c>
      <c r="F23" s="1">
        <f>IF(D23=0,0,E23-D23+1)</f>
        <v>2</v>
      </c>
      <c r="G23" s="1" t="str">
        <f>B23&amp;"|"&amp;C23&amp;"|"&amp;RIGHT("00"&amp;D23,2)</f>
        <v>Junior|Homme|08</v>
      </c>
      <c r="I23"/>
      <c r="J23"/>
      <c r="K23"/>
      <c r="L23"/>
      <c r="M23"/>
    </row>
    <row r="24" spans="1:13" x14ac:dyDescent="0.35">
      <c r="A24" s="7" t="s">
        <v>85</v>
      </c>
      <c r="B24" s="1" t="s">
        <v>50</v>
      </c>
      <c r="C24" s="1" t="s">
        <v>53</v>
      </c>
      <c r="D24" s="1">
        <v>0</v>
      </c>
      <c r="E24" s="1">
        <v>0</v>
      </c>
      <c r="F24" s="1">
        <f>IF(D24=0,0,E24-D24+1)</f>
        <v>0</v>
      </c>
      <c r="G24" s="1" t="str">
        <f>B24&amp;"|"&amp;C24&amp;"|"&amp;RIGHT("00"&amp;D24,2)</f>
        <v>Sénior|Femme|00</v>
      </c>
      <c r="I24"/>
      <c r="J24"/>
      <c r="K24"/>
      <c r="L24"/>
      <c r="M24"/>
    </row>
    <row r="25" spans="1:13" x14ac:dyDescent="0.35">
      <c r="A25" s="7" t="s">
        <v>83</v>
      </c>
      <c r="B25" s="1" t="s">
        <v>50</v>
      </c>
      <c r="C25" s="1" t="s">
        <v>53</v>
      </c>
      <c r="D25" s="1">
        <v>1</v>
      </c>
      <c r="E25" s="1">
        <v>1</v>
      </c>
      <c r="F25" s="1">
        <f>IF(D25=0,0,E25-D25+1)</f>
        <v>1</v>
      </c>
      <c r="G25" s="1" t="str">
        <f>B25&amp;"|"&amp;C25&amp;"|"&amp;RIGHT("00"&amp;D25,2)</f>
        <v>Sénior|Femme|01</v>
      </c>
    </row>
    <row r="26" spans="1:13" x14ac:dyDescent="0.35">
      <c r="A26" s="7" t="s">
        <v>84</v>
      </c>
      <c r="B26" s="1" t="s">
        <v>50</v>
      </c>
      <c r="C26" s="1" t="s">
        <v>53</v>
      </c>
      <c r="D26" s="1">
        <v>2</v>
      </c>
      <c r="E26" s="1">
        <v>2</v>
      </c>
      <c r="F26" s="1">
        <f>IF(D26=0,0,E26-D26+1)</f>
        <v>1</v>
      </c>
      <c r="G26" s="1" t="str">
        <f>B26&amp;"|"&amp;C26&amp;"|"&amp;RIGHT("00"&amp;D26,2)</f>
        <v>Sénior|Femme|02</v>
      </c>
    </row>
    <row r="27" spans="1:13" x14ac:dyDescent="0.35">
      <c r="A27" s="7" t="s">
        <v>86</v>
      </c>
      <c r="B27" s="1" t="s">
        <v>50</v>
      </c>
      <c r="C27" s="1" t="s">
        <v>53</v>
      </c>
      <c r="D27" s="1">
        <v>3</v>
      </c>
      <c r="E27" s="1">
        <v>3</v>
      </c>
      <c r="F27" s="1">
        <f>IF(D27=0,0,E27-D27+1)</f>
        <v>1</v>
      </c>
      <c r="G27" s="1" t="str">
        <f>B27&amp;"|"&amp;C27&amp;"|"&amp;RIGHT("00"&amp;D27,2)</f>
        <v>Sénior|Femme|03</v>
      </c>
    </row>
    <row r="28" spans="1:13" x14ac:dyDescent="0.35">
      <c r="A28" s="7" t="s">
        <v>87</v>
      </c>
      <c r="B28" s="1" t="s">
        <v>50</v>
      </c>
      <c r="C28" s="1" t="s">
        <v>53</v>
      </c>
      <c r="D28" s="1">
        <v>4</v>
      </c>
      <c r="E28" s="1">
        <v>4</v>
      </c>
      <c r="F28" s="1">
        <f>IF(D28=0,0,E28-D28+1)</f>
        <v>1</v>
      </c>
      <c r="G28" s="1" t="str">
        <f>B28&amp;"|"&amp;C28&amp;"|"&amp;RIGHT("00"&amp;D28,2)</f>
        <v>Sénior|Femme|04</v>
      </c>
    </row>
    <row r="29" spans="1:13" x14ac:dyDescent="0.35">
      <c r="A29" s="7" t="s">
        <v>83</v>
      </c>
      <c r="B29" s="1" t="s">
        <v>50</v>
      </c>
      <c r="C29" s="1" t="s">
        <v>52</v>
      </c>
      <c r="D29" s="1">
        <v>0</v>
      </c>
      <c r="E29" s="1">
        <v>0</v>
      </c>
      <c r="F29" s="1">
        <f>IF(D29=0,0,E29-D29+1)</f>
        <v>0</v>
      </c>
      <c r="G29" s="1" t="str">
        <f>B29&amp;"|"&amp;C29&amp;"|"&amp;RIGHT("00"&amp;D29,2)</f>
        <v>Sénior|Homme|00</v>
      </c>
    </row>
    <row r="30" spans="1:13" x14ac:dyDescent="0.35">
      <c r="A30" s="7" t="s">
        <v>87</v>
      </c>
      <c r="B30" s="1" t="s">
        <v>50</v>
      </c>
      <c r="C30" s="1" t="s">
        <v>52</v>
      </c>
      <c r="D30" s="1">
        <v>0</v>
      </c>
      <c r="E30" s="1">
        <v>0</v>
      </c>
      <c r="F30" s="1">
        <f>IF(D30=0,0,E30-D30+1)</f>
        <v>0</v>
      </c>
      <c r="G30" s="1" t="str">
        <f>B30&amp;"|"&amp;C30&amp;"|"&amp;RIGHT("00"&amp;D30,2)</f>
        <v>Sénior|Homme|00</v>
      </c>
    </row>
    <row r="31" spans="1:13" x14ac:dyDescent="0.35">
      <c r="A31" s="7" t="s">
        <v>84</v>
      </c>
      <c r="B31" s="1" t="s">
        <v>50</v>
      </c>
      <c r="C31" s="1" t="s">
        <v>52</v>
      </c>
      <c r="D31" s="1">
        <v>1</v>
      </c>
      <c r="E31" s="1">
        <v>1</v>
      </c>
      <c r="F31" s="1">
        <f>IF(D31=0,0,E31-D31+1)</f>
        <v>1</v>
      </c>
      <c r="G31" s="1" t="str">
        <f>B31&amp;"|"&amp;C31&amp;"|"&amp;RIGHT("00"&amp;D31,2)</f>
        <v>Sénior|Homme|01</v>
      </c>
    </row>
    <row r="32" spans="1:13" x14ac:dyDescent="0.35">
      <c r="A32" s="7" t="s">
        <v>85</v>
      </c>
      <c r="B32" s="1" t="s">
        <v>50</v>
      </c>
      <c r="C32" s="1" t="s">
        <v>52</v>
      </c>
      <c r="D32" s="1">
        <v>2</v>
      </c>
      <c r="E32" s="1">
        <v>2</v>
      </c>
      <c r="F32" s="1">
        <f>IF(D32=0,0,E32-D32+1)</f>
        <v>1</v>
      </c>
      <c r="G32" s="1" t="str">
        <f>B32&amp;"|"&amp;C32&amp;"|"&amp;RIGHT("00"&amp;D32,2)</f>
        <v>Sénior|Homme|02</v>
      </c>
    </row>
    <row r="33" spans="1:12" x14ac:dyDescent="0.35">
      <c r="A33" s="7" t="s">
        <v>86</v>
      </c>
      <c r="B33" s="1" t="s">
        <v>50</v>
      </c>
      <c r="C33" s="1" t="s">
        <v>52</v>
      </c>
      <c r="D33" s="1">
        <v>3</v>
      </c>
      <c r="E33" s="1">
        <v>3</v>
      </c>
      <c r="F33" s="1">
        <f>IF(D33=0,0,E33-D33+1)</f>
        <v>1</v>
      </c>
      <c r="G33" s="1" t="str">
        <f>B33&amp;"|"&amp;C33&amp;"|"&amp;RIGHT("00"&amp;D33,2)</f>
        <v>Sénior|Homme|03</v>
      </c>
      <c r="I33" s="3" t="s">
        <v>92</v>
      </c>
      <c r="J33" s="3" t="s">
        <v>51</v>
      </c>
      <c r="K33"/>
      <c r="L33"/>
    </row>
    <row r="34" spans="1:12" x14ac:dyDescent="0.35">
      <c r="I34" s="3" t="s">
        <v>47</v>
      </c>
      <c r="J34" t="s">
        <v>53</v>
      </c>
      <c r="K34" t="s">
        <v>52</v>
      </c>
      <c r="L34" t="s">
        <v>69</v>
      </c>
    </row>
    <row r="35" spans="1:12" x14ac:dyDescent="0.35">
      <c r="I35" t="s">
        <v>49</v>
      </c>
      <c r="J35" s="4">
        <v>13</v>
      </c>
      <c r="K35" s="4">
        <v>13</v>
      </c>
      <c r="L35" s="4">
        <v>26</v>
      </c>
    </row>
    <row r="36" spans="1:12" x14ac:dyDescent="0.35">
      <c r="I36" t="s">
        <v>48</v>
      </c>
      <c r="J36" s="4">
        <v>8</v>
      </c>
      <c r="K36" s="4">
        <v>9</v>
      </c>
      <c r="L36" s="4">
        <v>17</v>
      </c>
    </row>
    <row r="37" spans="1:12" x14ac:dyDescent="0.35">
      <c r="I37" t="s">
        <v>50</v>
      </c>
      <c r="J37" s="4">
        <v>4</v>
      </c>
      <c r="K37" s="4">
        <v>3</v>
      </c>
      <c r="L37" s="4">
        <v>7</v>
      </c>
    </row>
    <row r="38" spans="1:12" x14ac:dyDescent="0.35">
      <c r="I38" t="s">
        <v>69</v>
      </c>
      <c r="J38" s="4">
        <v>25</v>
      </c>
      <c r="K38" s="4">
        <v>25</v>
      </c>
      <c r="L38" s="4">
        <v>50</v>
      </c>
    </row>
  </sheetData>
  <sortState ref="A4:G33">
    <sortCondition ref="G33"/>
  </sortState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3"/>
  <sheetViews>
    <sheetView topLeftCell="B1" zoomScale="90" zoomScaleNormal="90" workbookViewId="0">
      <selection activeCell="D5" sqref="D5"/>
    </sheetView>
  </sheetViews>
  <sheetFormatPr baseColWidth="10" defaultColWidth="5.1796875" defaultRowHeight="14.5" x14ac:dyDescent="0.35"/>
  <cols>
    <col min="1" max="2" width="21.54296875" bestFit="1" customWidth="1"/>
    <col min="3" max="3" width="22.08984375" bestFit="1" customWidth="1"/>
    <col min="4" max="8" width="14.08984375" bestFit="1" customWidth="1"/>
    <col min="9" max="9" width="12" bestFit="1" customWidth="1"/>
    <col min="10" max="10" width="13.6328125" bestFit="1" customWidth="1"/>
    <col min="11" max="11" width="11.7265625" bestFit="1" customWidth="1"/>
    <col min="12" max="12" width="8.54296875" bestFit="1" customWidth="1"/>
    <col min="13" max="13" width="7.6328125" bestFit="1" customWidth="1"/>
    <col min="14" max="16" width="8.54296875" bestFit="1" customWidth="1"/>
    <col min="17" max="17" width="7.6328125" bestFit="1" customWidth="1"/>
    <col min="18" max="20" width="8.54296875" bestFit="1" customWidth="1"/>
    <col min="21" max="21" width="7.6328125" bestFit="1" customWidth="1"/>
    <col min="22" max="22" width="11.7265625" bestFit="1" customWidth="1"/>
  </cols>
  <sheetData>
    <row r="3" spans="1:9" x14ac:dyDescent="0.35">
      <c r="A3" s="3" t="s">
        <v>72</v>
      </c>
      <c r="D3" s="3" t="s">
        <v>57</v>
      </c>
    </row>
    <row r="4" spans="1:9" x14ac:dyDescent="0.35">
      <c r="A4" s="3" t="s">
        <v>51</v>
      </c>
      <c r="B4" s="3" t="s">
        <v>47</v>
      </c>
      <c r="C4" s="3" t="s">
        <v>0</v>
      </c>
      <c r="D4" t="s">
        <v>58</v>
      </c>
      <c r="E4" t="s">
        <v>59</v>
      </c>
      <c r="F4" t="s">
        <v>60</v>
      </c>
      <c r="G4" t="s">
        <v>61</v>
      </c>
      <c r="H4" t="s">
        <v>62</v>
      </c>
      <c r="I4" t="s">
        <v>69</v>
      </c>
    </row>
    <row r="5" spans="1:9" x14ac:dyDescent="0.35">
      <c r="A5" t="s">
        <v>53</v>
      </c>
      <c r="B5" t="s">
        <v>49</v>
      </c>
      <c r="C5" t="s">
        <v>9</v>
      </c>
      <c r="D5" s="4"/>
      <c r="E5" s="4"/>
      <c r="F5" s="4"/>
      <c r="G5" s="4"/>
      <c r="H5" s="4">
        <v>1</v>
      </c>
      <c r="I5" s="4">
        <v>1</v>
      </c>
    </row>
    <row r="6" spans="1:9" x14ac:dyDescent="0.35">
      <c r="C6" t="s">
        <v>11</v>
      </c>
      <c r="D6" s="4"/>
      <c r="E6" s="4"/>
      <c r="F6" s="4"/>
      <c r="G6" s="4"/>
      <c r="H6" s="4">
        <v>1</v>
      </c>
      <c r="I6" s="4">
        <v>1</v>
      </c>
    </row>
    <row r="7" spans="1:9" x14ac:dyDescent="0.35">
      <c r="C7" t="s">
        <v>13</v>
      </c>
      <c r="D7" s="4"/>
      <c r="E7" s="4"/>
      <c r="F7" s="4">
        <v>1</v>
      </c>
      <c r="G7" s="4"/>
      <c r="H7" s="4"/>
      <c r="I7" s="4">
        <v>1</v>
      </c>
    </row>
    <row r="8" spans="1:9" x14ac:dyDescent="0.35">
      <c r="C8" t="s">
        <v>15</v>
      </c>
      <c r="D8" s="4"/>
      <c r="E8" s="4">
        <v>1</v>
      </c>
      <c r="F8" s="4"/>
      <c r="G8" s="4"/>
      <c r="H8" s="4"/>
      <c r="I8" s="4">
        <v>1</v>
      </c>
    </row>
    <row r="9" spans="1:9" x14ac:dyDescent="0.35">
      <c r="C9" t="s">
        <v>17</v>
      </c>
      <c r="D9" s="4">
        <v>1</v>
      </c>
      <c r="E9" s="4"/>
      <c r="F9" s="4"/>
      <c r="G9" s="4"/>
      <c r="H9" s="4"/>
      <c r="I9" s="4">
        <v>1</v>
      </c>
    </row>
    <row r="10" spans="1:9" x14ac:dyDescent="0.35">
      <c r="C10" t="s">
        <v>19</v>
      </c>
      <c r="D10" s="4"/>
      <c r="E10" s="4">
        <v>1</v>
      </c>
      <c r="F10" s="4"/>
      <c r="G10" s="4"/>
      <c r="H10" s="4"/>
      <c r="I10" s="4">
        <v>1</v>
      </c>
    </row>
    <row r="11" spans="1:9" x14ac:dyDescent="0.35">
      <c r="C11" t="s">
        <v>21</v>
      </c>
      <c r="D11" s="4"/>
      <c r="E11" s="4"/>
      <c r="F11" s="4">
        <v>1</v>
      </c>
      <c r="G11" s="4"/>
      <c r="H11" s="4"/>
      <c r="I11" s="4">
        <v>1</v>
      </c>
    </row>
    <row r="12" spans="1:9" x14ac:dyDescent="0.35">
      <c r="C12" t="s">
        <v>23</v>
      </c>
      <c r="D12" s="4"/>
      <c r="E12" s="4"/>
      <c r="F12" s="4">
        <v>1</v>
      </c>
      <c r="G12" s="4"/>
      <c r="H12" s="4"/>
      <c r="I12" s="4">
        <v>1</v>
      </c>
    </row>
    <row r="13" spans="1:9" x14ac:dyDescent="0.35">
      <c r="C13" t="s">
        <v>25</v>
      </c>
      <c r="D13" s="4"/>
      <c r="E13" s="4"/>
      <c r="F13" s="4"/>
      <c r="G13" s="4">
        <v>1</v>
      </c>
      <c r="H13" s="4"/>
      <c r="I13" s="4">
        <v>1</v>
      </c>
    </row>
    <row r="14" spans="1:9" x14ac:dyDescent="0.35">
      <c r="C14" t="s">
        <v>27</v>
      </c>
      <c r="D14" s="4">
        <v>1</v>
      </c>
      <c r="E14" s="4"/>
      <c r="F14" s="4"/>
      <c r="G14" s="4"/>
      <c r="H14" s="4"/>
      <c r="I14" s="4">
        <v>1</v>
      </c>
    </row>
    <row r="15" spans="1:9" x14ac:dyDescent="0.35">
      <c r="C15" t="s">
        <v>29</v>
      </c>
      <c r="D15" s="4"/>
      <c r="E15" s="4"/>
      <c r="F15" s="4"/>
      <c r="G15" s="4">
        <v>1</v>
      </c>
      <c r="H15" s="4"/>
      <c r="I15" s="4">
        <v>1</v>
      </c>
    </row>
    <row r="16" spans="1:9" x14ac:dyDescent="0.35">
      <c r="C16" t="s">
        <v>33</v>
      </c>
      <c r="D16" s="4">
        <v>1</v>
      </c>
      <c r="E16" s="4"/>
      <c r="F16" s="4"/>
      <c r="G16" s="4"/>
      <c r="H16" s="4"/>
      <c r="I16" s="4">
        <v>1</v>
      </c>
    </row>
    <row r="17" spans="2:9" x14ac:dyDescent="0.35">
      <c r="C17" t="s">
        <v>41</v>
      </c>
      <c r="D17" s="4"/>
      <c r="E17" s="4"/>
      <c r="F17" s="4"/>
      <c r="G17" s="4"/>
      <c r="H17" s="4">
        <v>1</v>
      </c>
      <c r="I17" s="4">
        <v>1</v>
      </c>
    </row>
    <row r="18" spans="2:9" x14ac:dyDescent="0.35">
      <c r="B18" t="s">
        <v>93</v>
      </c>
      <c r="D18" s="4">
        <v>3</v>
      </c>
      <c r="E18" s="4">
        <v>2</v>
      </c>
      <c r="F18" s="4">
        <v>3</v>
      </c>
      <c r="G18" s="4">
        <v>2</v>
      </c>
      <c r="H18" s="4">
        <v>3</v>
      </c>
      <c r="I18" s="4">
        <v>13</v>
      </c>
    </row>
    <row r="19" spans="2:9" x14ac:dyDescent="0.35">
      <c r="B19" t="s">
        <v>48</v>
      </c>
      <c r="C19" t="s">
        <v>74</v>
      </c>
      <c r="D19" s="4"/>
      <c r="E19" s="4">
        <v>1</v>
      </c>
      <c r="F19" s="4"/>
      <c r="G19" s="4"/>
      <c r="H19" s="4"/>
      <c r="I19" s="4">
        <v>1</v>
      </c>
    </row>
    <row r="20" spans="2:9" x14ac:dyDescent="0.35">
      <c r="C20" t="s">
        <v>76</v>
      </c>
      <c r="D20" s="4"/>
      <c r="E20" s="4"/>
      <c r="F20" s="4">
        <v>1</v>
      </c>
      <c r="G20" s="4"/>
      <c r="H20" s="4"/>
      <c r="I20" s="4">
        <v>1</v>
      </c>
    </row>
    <row r="21" spans="2:9" x14ac:dyDescent="0.35">
      <c r="C21" t="s">
        <v>78</v>
      </c>
      <c r="D21" s="4"/>
      <c r="E21" s="4"/>
      <c r="F21" s="4"/>
      <c r="G21" s="4">
        <v>1</v>
      </c>
      <c r="H21" s="4"/>
      <c r="I21" s="4">
        <v>1</v>
      </c>
    </row>
    <row r="22" spans="2:9" x14ac:dyDescent="0.35">
      <c r="C22" t="s">
        <v>80</v>
      </c>
      <c r="D22" s="4"/>
      <c r="E22" s="4">
        <v>1</v>
      </c>
      <c r="F22" s="4"/>
      <c r="G22" s="4"/>
      <c r="H22" s="4"/>
      <c r="I22" s="4">
        <v>1</v>
      </c>
    </row>
    <row r="23" spans="2:9" x14ac:dyDescent="0.35">
      <c r="C23" t="s">
        <v>1</v>
      </c>
      <c r="D23" s="4"/>
      <c r="E23" s="4"/>
      <c r="F23" s="4">
        <v>1</v>
      </c>
      <c r="G23" s="4"/>
      <c r="H23" s="4"/>
      <c r="I23" s="4">
        <v>1</v>
      </c>
    </row>
    <row r="24" spans="2:9" x14ac:dyDescent="0.35">
      <c r="C24" t="s">
        <v>3</v>
      </c>
      <c r="D24" s="4"/>
      <c r="E24" s="4"/>
      <c r="F24" s="4"/>
      <c r="G24" s="4">
        <v>1</v>
      </c>
      <c r="H24" s="4"/>
      <c r="I24" s="4">
        <v>1</v>
      </c>
    </row>
    <row r="25" spans="2:9" x14ac:dyDescent="0.35">
      <c r="C25" t="s">
        <v>5</v>
      </c>
      <c r="D25" s="4"/>
      <c r="E25" s="4"/>
      <c r="F25" s="4"/>
      <c r="G25" s="4"/>
      <c r="H25" s="4">
        <v>1</v>
      </c>
      <c r="I25" s="4">
        <v>1</v>
      </c>
    </row>
    <row r="26" spans="2:9" x14ac:dyDescent="0.35">
      <c r="C26" t="s">
        <v>7</v>
      </c>
      <c r="D26" s="4">
        <v>1</v>
      </c>
      <c r="E26" s="4"/>
      <c r="F26" s="4"/>
      <c r="G26" s="4"/>
      <c r="H26" s="4"/>
      <c r="I26" s="4">
        <v>1</v>
      </c>
    </row>
    <row r="27" spans="2:9" x14ac:dyDescent="0.35">
      <c r="B27" t="s">
        <v>94</v>
      </c>
      <c r="D27" s="4">
        <v>1</v>
      </c>
      <c r="E27" s="4">
        <v>2</v>
      </c>
      <c r="F27" s="4">
        <v>2</v>
      </c>
      <c r="G27" s="4">
        <v>2</v>
      </c>
      <c r="H27" s="4">
        <v>1</v>
      </c>
      <c r="I27" s="4">
        <v>8</v>
      </c>
    </row>
    <row r="28" spans="2:9" x14ac:dyDescent="0.35">
      <c r="B28" t="s">
        <v>50</v>
      </c>
      <c r="C28" t="s">
        <v>31</v>
      </c>
      <c r="D28" s="4">
        <v>1</v>
      </c>
      <c r="E28" s="4"/>
      <c r="F28" s="4"/>
      <c r="G28" s="4"/>
      <c r="H28" s="4"/>
      <c r="I28" s="4">
        <v>1</v>
      </c>
    </row>
    <row r="29" spans="2:9" x14ac:dyDescent="0.35">
      <c r="C29" t="s">
        <v>35</v>
      </c>
      <c r="D29" s="4"/>
      <c r="E29" s="4"/>
      <c r="F29" s="4"/>
      <c r="G29" s="4">
        <v>1</v>
      </c>
      <c r="H29" s="4"/>
      <c r="I29" s="4">
        <v>1</v>
      </c>
    </row>
    <row r="30" spans="2:9" x14ac:dyDescent="0.35">
      <c r="C30" t="s">
        <v>37</v>
      </c>
      <c r="D30" s="4"/>
      <c r="E30" s="4">
        <v>1</v>
      </c>
      <c r="F30" s="4"/>
      <c r="G30" s="4"/>
      <c r="H30" s="4"/>
      <c r="I30" s="4">
        <v>1</v>
      </c>
    </row>
    <row r="31" spans="2:9" x14ac:dyDescent="0.35">
      <c r="C31" t="s">
        <v>39</v>
      </c>
      <c r="D31" s="4"/>
      <c r="E31" s="4"/>
      <c r="F31" s="4"/>
      <c r="G31" s="4"/>
      <c r="H31" s="4">
        <v>1</v>
      </c>
      <c r="I31" s="4">
        <v>1</v>
      </c>
    </row>
    <row r="32" spans="2:9" x14ac:dyDescent="0.35">
      <c r="B32" t="s">
        <v>95</v>
      </c>
      <c r="D32" s="4">
        <v>1</v>
      </c>
      <c r="E32" s="4">
        <v>1</v>
      </c>
      <c r="F32" s="4"/>
      <c r="G32" s="4">
        <v>1</v>
      </c>
      <c r="H32" s="4">
        <v>1</v>
      </c>
      <c r="I32" s="4">
        <v>4</v>
      </c>
    </row>
    <row r="33" spans="1:9" x14ac:dyDescent="0.35">
      <c r="A33" t="s">
        <v>96</v>
      </c>
      <c r="D33" s="4">
        <v>5</v>
      </c>
      <c r="E33" s="4">
        <v>5</v>
      </c>
      <c r="F33" s="4">
        <v>5</v>
      </c>
      <c r="G33" s="4">
        <v>5</v>
      </c>
      <c r="H33" s="4">
        <v>5</v>
      </c>
      <c r="I33" s="4">
        <v>25</v>
      </c>
    </row>
    <row r="34" spans="1:9" x14ac:dyDescent="0.35">
      <c r="A34" t="s">
        <v>52</v>
      </c>
      <c r="B34" t="s">
        <v>49</v>
      </c>
      <c r="C34" t="s">
        <v>10</v>
      </c>
      <c r="D34" s="4"/>
      <c r="E34" s="4"/>
      <c r="F34" s="4"/>
      <c r="G34" s="4">
        <v>1</v>
      </c>
      <c r="H34" s="4"/>
      <c r="I34" s="4">
        <v>1</v>
      </c>
    </row>
    <row r="35" spans="1:9" x14ac:dyDescent="0.35">
      <c r="C35" t="s">
        <v>12</v>
      </c>
      <c r="D35" s="4"/>
      <c r="E35" s="4"/>
      <c r="F35" s="4"/>
      <c r="G35" s="4">
        <v>1</v>
      </c>
      <c r="H35" s="4"/>
      <c r="I35" s="4">
        <v>1</v>
      </c>
    </row>
    <row r="36" spans="1:9" x14ac:dyDescent="0.35">
      <c r="C36" t="s">
        <v>14</v>
      </c>
      <c r="D36" s="4"/>
      <c r="E36" s="4">
        <v>1</v>
      </c>
      <c r="F36" s="4"/>
      <c r="G36" s="4"/>
      <c r="H36" s="4"/>
      <c r="I36" s="4">
        <v>1</v>
      </c>
    </row>
    <row r="37" spans="1:9" x14ac:dyDescent="0.35">
      <c r="C37" t="s">
        <v>16</v>
      </c>
      <c r="D37" s="4"/>
      <c r="E37" s="4">
        <v>1</v>
      </c>
      <c r="F37" s="4"/>
      <c r="G37" s="4"/>
      <c r="H37" s="4"/>
      <c r="I37" s="4">
        <v>1</v>
      </c>
    </row>
    <row r="38" spans="1:9" x14ac:dyDescent="0.35">
      <c r="C38" t="s">
        <v>18</v>
      </c>
      <c r="D38" s="4">
        <v>1</v>
      </c>
      <c r="E38" s="4"/>
      <c r="F38" s="4"/>
      <c r="G38" s="4"/>
      <c r="H38" s="4"/>
      <c r="I38" s="4">
        <v>1</v>
      </c>
    </row>
    <row r="39" spans="1:9" x14ac:dyDescent="0.35">
      <c r="C39" t="s">
        <v>20</v>
      </c>
      <c r="D39" s="4"/>
      <c r="E39" s="4"/>
      <c r="F39" s="4"/>
      <c r="G39" s="4"/>
      <c r="H39" s="4">
        <v>1</v>
      </c>
      <c r="I39" s="4">
        <v>1</v>
      </c>
    </row>
    <row r="40" spans="1:9" x14ac:dyDescent="0.35">
      <c r="C40" t="s">
        <v>22</v>
      </c>
      <c r="D40" s="4"/>
      <c r="E40" s="4"/>
      <c r="F40" s="4"/>
      <c r="G40" s="4"/>
      <c r="H40" s="4">
        <v>1</v>
      </c>
      <c r="I40" s="4">
        <v>1</v>
      </c>
    </row>
    <row r="41" spans="1:9" x14ac:dyDescent="0.35">
      <c r="C41" t="s">
        <v>24</v>
      </c>
      <c r="D41" s="4"/>
      <c r="E41" s="4">
        <v>1</v>
      </c>
      <c r="F41" s="4"/>
      <c r="G41" s="4"/>
      <c r="H41" s="4"/>
      <c r="I41" s="4">
        <v>1</v>
      </c>
    </row>
    <row r="42" spans="1:9" x14ac:dyDescent="0.35">
      <c r="C42" t="s">
        <v>26</v>
      </c>
      <c r="D42" s="4">
        <v>1</v>
      </c>
      <c r="E42" s="4"/>
      <c r="F42" s="4"/>
      <c r="G42" s="4"/>
      <c r="H42" s="4"/>
      <c r="I42" s="4">
        <v>1</v>
      </c>
    </row>
    <row r="43" spans="1:9" x14ac:dyDescent="0.35">
      <c r="C43" t="s">
        <v>28</v>
      </c>
      <c r="D43" s="4"/>
      <c r="E43" s="4"/>
      <c r="F43" s="4">
        <v>1</v>
      </c>
      <c r="G43" s="4"/>
      <c r="H43" s="4"/>
      <c r="I43" s="4">
        <v>1</v>
      </c>
    </row>
    <row r="44" spans="1:9" x14ac:dyDescent="0.35">
      <c r="C44" t="s">
        <v>32</v>
      </c>
      <c r="D44" s="4">
        <v>1</v>
      </c>
      <c r="E44" s="4"/>
      <c r="F44" s="4"/>
      <c r="G44" s="4"/>
      <c r="H44" s="4"/>
      <c r="I44" s="4">
        <v>1</v>
      </c>
    </row>
    <row r="45" spans="1:9" x14ac:dyDescent="0.35">
      <c r="C45" t="s">
        <v>34</v>
      </c>
      <c r="D45" s="4"/>
      <c r="E45" s="4"/>
      <c r="F45" s="4"/>
      <c r="G45" s="4">
        <v>1</v>
      </c>
      <c r="H45" s="4"/>
      <c r="I45" s="4">
        <v>1</v>
      </c>
    </row>
    <row r="46" spans="1:9" x14ac:dyDescent="0.35">
      <c r="C46" t="s">
        <v>40</v>
      </c>
      <c r="D46" s="4"/>
      <c r="E46" s="4"/>
      <c r="F46" s="4">
        <v>1</v>
      </c>
      <c r="G46" s="4"/>
      <c r="H46" s="4"/>
      <c r="I46" s="4">
        <v>1</v>
      </c>
    </row>
    <row r="47" spans="1:9" x14ac:dyDescent="0.35">
      <c r="B47" t="s">
        <v>93</v>
      </c>
      <c r="D47" s="4">
        <v>3</v>
      </c>
      <c r="E47" s="4">
        <v>3</v>
      </c>
      <c r="F47" s="4">
        <v>2</v>
      </c>
      <c r="G47" s="4">
        <v>3</v>
      </c>
      <c r="H47" s="4">
        <v>2</v>
      </c>
      <c r="I47" s="4">
        <v>13</v>
      </c>
    </row>
    <row r="48" spans="1:9" x14ac:dyDescent="0.35">
      <c r="B48" t="s">
        <v>48</v>
      </c>
      <c r="C48" t="s">
        <v>73</v>
      </c>
      <c r="D48" s="4"/>
      <c r="E48" s="4">
        <v>1</v>
      </c>
      <c r="F48" s="4"/>
      <c r="G48" s="4"/>
      <c r="H48" s="4"/>
      <c r="I48" s="4">
        <v>1</v>
      </c>
    </row>
    <row r="49" spans="1:9" x14ac:dyDescent="0.35">
      <c r="C49" t="s">
        <v>75</v>
      </c>
      <c r="D49" s="4"/>
      <c r="E49" s="4">
        <v>1</v>
      </c>
      <c r="F49" s="4"/>
      <c r="G49" s="4"/>
      <c r="H49" s="4"/>
      <c r="I49" s="4">
        <v>1</v>
      </c>
    </row>
    <row r="50" spans="1:9" x14ac:dyDescent="0.35">
      <c r="C50" t="s">
        <v>77</v>
      </c>
      <c r="D50" s="4"/>
      <c r="E50" s="4"/>
      <c r="F50" s="4"/>
      <c r="G50" s="4"/>
      <c r="H50" s="4">
        <v>1</v>
      </c>
      <c r="I50" s="4">
        <v>1</v>
      </c>
    </row>
    <row r="51" spans="1:9" x14ac:dyDescent="0.35">
      <c r="C51" t="s">
        <v>79</v>
      </c>
      <c r="D51" s="4">
        <v>1</v>
      </c>
      <c r="E51" s="4"/>
      <c r="F51" s="4"/>
      <c r="G51" s="4"/>
      <c r="H51" s="4"/>
      <c r="I51" s="4">
        <v>1</v>
      </c>
    </row>
    <row r="52" spans="1:9" x14ac:dyDescent="0.35">
      <c r="C52" t="s">
        <v>81</v>
      </c>
      <c r="D52" s="4"/>
      <c r="E52" s="4"/>
      <c r="F52" s="4"/>
      <c r="G52" s="4"/>
      <c r="H52" s="4">
        <v>1</v>
      </c>
      <c r="I52" s="4">
        <v>1</v>
      </c>
    </row>
    <row r="53" spans="1:9" x14ac:dyDescent="0.35">
      <c r="C53" t="s">
        <v>2</v>
      </c>
      <c r="D53" s="4"/>
      <c r="E53" s="4"/>
      <c r="F53" s="4"/>
      <c r="G53" s="4">
        <v>1</v>
      </c>
      <c r="H53" s="4"/>
      <c r="I53" s="4">
        <v>1</v>
      </c>
    </row>
    <row r="54" spans="1:9" x14ac:dyDescent="0.35">
      <c r="C54" t="s">
        <v>4</v>
      </c>
      <c r="D54" s="4"/>
      <c r="E54" s="4"/>
      <c r="F54" s="4">
        <v>1</v>
      </c>
      <c r="G54" s="4"/>
      <c r="H54" s="4"/>
      <c r="I54" s="4">
        <v>1</v>
      </c>
    </row>
    <row r="55" spans="1:9" x14ac:dyDescent="0.35">
      <c r="C55" t="s">
        <v>6</v>
      </c>
      <c r="D55" s="4">
        <v>1</v>
      </c>
      <c r="E55" s="4"/>
      <c r="F55" s="4"/>
      <c r="G55" s="4"/>
      <c r="H55" s="4"/>
      <c r="I55" s="4">
        <v>1</v>
      </c>
    </row>
    <row r="56" spans="1:9" x14ac:dyDescent="0.35">
      <c r="C56" t="s">
        <v>8</v>
      </c>
      <c r="D56" s="4"/>
      <c r="E56" s="4"/>
      <c r="F56" s="4">
        <v>1</v>
      </c>
      <c r="G56" s="4"/>
      <c r="H56" s="4"/>
      <c r="I56" s="4">
        <v>1</v>
      </c>
    </row>
    <row r="57" spans="1:9" x14ac:dyDescent="0.35">
      <c r="B57" t="s">
        <v>94</v>
      </c>
      <c r="D57" s="4">
        <v>2</v>
      </c>
      <c r="E57" s="4">
        <v>2</v>
      </c>
      <c r="F57" s="4">
        <v>2</v>
      </c>
      <c r="G57" s="4">
        <v>1</v>
      </c>
      <c r="H57" s="4">
        <v>2</v>
      </c>
      <c r="I57" s="4">
        <v>9</v>
      </c>
    </row>
    <row r="58" spans="1:9" x14ac:dyDescent="0.35">
      <c r="B58" t="s">
        <v>50</v>
      </c>
      <c r="C58" t="s">
        <v>30</v>
      </c>
      <c r="D58" s="4"/>
      <c r="E58" s="4"/>
      <c r="F58" s="4"/>
      <c r="G58" s="4">
        <v>1</v>
      </c>
      <c r="H58" s="4"/>
      <c r="I58" s="4">
        <v>1</v>
      </c>
    </row>
    <row r="59" spans="1:9" x14ac:dyDescent="0.35">
      <c r="C59" t="s">
        <v>36</v>
      </c>
      <c r="D59" s="4"/>
      <c r="E59" s="4"/>
      <c r="F59" s="4">
        <v>1</v>
      </c>
      <c r="G59" s="4"/>
      <c r="H59" s="4"/>
      <c r="I59" s="4">
        <v>1</v>
      </c>
    </row>
    <row r="60" spans="1:9" x14ac:dyDescent="0.35">
      <c r="C60" t="s">
        <v>38</v>
      </c>
      <c r="D60" s="4"/>
      <c r="E60" s="4"/>
      <c r="F60" s="4"/>
      <c r="G60" s="4"/>
      <c r="H60" s="4">
        <v>1</v>
      </c>
      <c r="I60" s="4">
        <v>1</v>
      </c>
    </row>
    <row r="61" spans="1:9" x14ac:dyDescent="0.35">
      <c r="B61" t="s">
        <v>95</v>
      </c>
      <c r="D61" s="4"/>
      <c r="E61" s="4"/>
      <c r="F61" s="4">
        <v>1</v>
      </c>
      <c r="G61" s="4">
        <v>1</v>
      </c>
      <c r="H61" s="4">
        <v>1</v>
      </c>
      <c r="I61" s="4">
        <v>3</v>
      </c>
    </row>
    <row r="62" spans="1:9" x14ac:dyDescent="0.35">
      <c r="A62" t="s">
        <v>97</v>
      </c>
      <c r="D62" s="4">
        <v>5</v>
      </c>
      <c r="E62" s="4">
        <v>5</v>
      </c>
      <c r="F62" s="4">
        <v>5</v>
      </c>
      <c r="G62" s="4">
        <v>5</v>
      </c>
      <c r="H62" s="4">
        <v>5</v>
      </c>
      <c r="I62" s="4">
        <v>25</v>
      </c>
    </row>
    <row r="63" spans="1:9" x14ac:dyDescent="0.35">
      <c r="A63" t="s">
        <v>69</v>
      </c>
      <c r="D63" s="4">
        <v>10</v>
      </c>
      <c r="E63" s="4">
        <v>10</v>
      </c>
      <c r="F63" s="4">
        <v>10</v>
      </c>
      <c r="G63" s="4">
        <v>10</v>
      </c>
      <c r="H63" s="4">
        <v>10</v>
      </c>
      <c r="I63" s="4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Agents</vt:lpstr>
      <vt:lpstr>Groupes et Responsables</vt:lpstr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 BENCHOUAI</dc:creator>
  <cp:lastModifiedBy>Michel</cp:lastModifiedBy>
  <dcterms:created xsi:type="dcterms:W3CDTF">2018-06-09T18:33:26Z</dcterms:created>
  <dcterms:modified xsi:type="dcterms:W3CDTF">2018-06-10T11:29:40Z</dcterms:modified>
</cp:coreProperties>
</file>